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defaultThemeVersion="166925"/>
  <xr:revisionPtr revIDLastSave="0" documentId="13_ncr:1_{5742DFE9-C1EE-478A-8562-BE1206A273E3}" xr6:coauthVersionLast="46" xr6:coauthVersionMax="47" xr10:uidLastSave="{00000000-0000-0000-0000-000000000000}"/>
  <bookViews>
    <workbookView xWindow="-108" yWindow="-108" windowWidth="23256" windowHeight="12576" tabRatio="696" xr2:uid="{45D822DF-5C0A-499D-8CAF-45903AD0C7F6}"/>
  </bookViews>
  <sheets>
    <sheet name="Quarterly Submission Guide" sheetId="2" r:id="rId1"/>
    <sheet name="Table 1" sheetId="34" r:id="rId2"/>
    <sheet name="Table 2" sheetId="35" r:id="rId3"/>
    <sheet name="Table 3" sheetId="5" r:id="rId4"/>
    <sheet name="Table 4" sheetId="6" r:id="rId5"/>
    <sheet name="Table 5" sheetId="7" r:id="rId6"/>
    <sheet name="Table 6" sheetId="11" r:id="rId7"/>
    <sheet name="Table 7.1" sheetId="29" r:id="rId8"/>
    <sheet name="Table 7.2" sheetId="30" r:id="rId9"/>
    <sheet name="Table 8" sheetId="16" r:id="rId10"/>
    <sheet name="Table 9" sheetId="17" r:id="rId11"/>
    <sheet name="Table 10" sheetId="18" r:id="rId12"/>
    <sheet name="Table 11" sheetId="20" r:id="rId13"/>
    <sheet name="Table 12" sheetId="33"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s>
  <definedNames>
    <definedName name="\0" localSheetId="13">#REF!</definedName>
    <definedName name="\0">#REF!</definedName>
    <definedName name="\A" localSheetId="13">#REF!</definedName>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q">#REF!</definedName>
    <definedName name="\y">#REF!</definedName>
    <definedName name="\z">#REF!</definedName>
    <definedName name="______________a2" localSheetId="13" hidden="1">{#N/A,#N/A,FALSE,"Edison";#N/A,#N/A,FALSE," EIX"}</definedName>
    <definedName name="______________a2" hidden="1">{#N/A,#N/A,FALSE,"Edison";#N/A,#N/A,FALSE," EIX"}</definedName>
    <definedName name="______________bb2" localSheetId="13" hidden="1">{#N/A,#N/A,FALSE,"Edison";#N/A,#N/A,FALSE," EIX"}</definedName>
    <definedName name="______________bb2" hidden="1">{#N/A,#N/A,FALSE,"Edison";#N/A,#N/A,FALSE," EIX"}</definedName>
    <definedName name="______________ccc2" localSheetId="13" hidden="1">{#N/A,#N/A,FALSE,"Edison";#N/A,#N/A,FALSE," EIX"}</definedName>
    <definedName name="______________ccc2" hidden="1">{#N/A,#N/A,FALSE,"Edison";#N/A,#N/A,FALSE," EIX"}</definedName>
    <definedName name="____________a2" localSheetId="13" hidden="1">{#N/A,#N/A,FALSE,"Edison";#N/A,#N/A,FALSE," EIX"}</definedName>
    <definedName name="____________a2" hidden="1">{#N/A,#N/A,FALSE,"Edison";#N/A,#N/A,FALSE," EIX"}</definedName>
    <definedName name="____________bb2" localSheetId="13" hidden="1">{#N/A,#N/A,FALSE,"Edison";#N/A,#N/A,FALSE," EIX"}</definedName>
    <definedName name="____________bb2" hidden="1">{#N/A,#N/A,FALSE,"Edison";#N/A,#N/A,FALSE," EIX"}</definedName>
    <definedName name="____________ccc2" localSheetId="13" hidden="1">{#N/A,#N/A,FALSE,"Edison";#N/A,#N/A,FALSE," EIX"}</definedName>
    <definedName name="____________ccc2" hidden="1">{#N/A,#N/A,FALSE,"Edison";#N/A,#N/A,FALSE," EIX"}</definedName>
    <definedName name="__________a2" localSheetId="13" hidden="1">{#N/A,#N/A,FALSE,"Edison";#N/A,#N/A,FALSE," EIX"}</definedName>
    <definedName name="__________a2" hidden="1">{#N/A,#N/A,FALSE,"Edison";#N/A,#N/A,FALSE," EIX"}</definedName>
    <definedName name="__________bb2" localSheetId="13" hidden="1">{#N/A,#N/A,FALSE,"Edison";#N/A,#N/A,FALSE," EIX"}</definedName>
    <definedName name="__________bb2" hidden="1">{#N/A,#N/A,FALSE,"Edison";#N/A,#N/A,FALSE," EIX"}</definedName>
    <definedName name="__________ccc2" localSheetId="13" hidden="1">{#N/A,#N/A,FALSE,"Edison";#N/A,#N/A,FALSE," EIX"}</definedName>
    <definedName name="__________ccc2" hidden="1">{#N/A,#N/A,FALSE,"Edison";#N/A,#N/A,FALSE," EIX"}</definedName>
    <definedName name="_________a2" localSheetId="13" hidden="1">{#N/A,#N/A,FALSE,"Edison";#N/A,#N/A,FALSE," EIX"}</definedName>
    <definedName name="_________a2" hidden="1">{#N/A,#N/A,FALSE,"Edison";#N/A,#N/A,FALSE," EIX"}</definedName>
    <definedName name="_________bb2" localSheetId="13" hidden="1">{#N/A,#N/A,FALSE,"Edison";#N/A,#N/A,FALSE," EIX"}</definedName>
    <definedName name="_________bb2" hidden="1">{#N/A,#N/A,FALSE,"Edison";#N/A,#N/A,FALSE," EIX"}</definedName>
    <definedName name="_________ccc2" localSheetId="13" hidden="1">{#N/A,#N/A,FALSE,"Edison";#N/A,#N/A,FALSE," EIX"}</definedName>
    <definedName name="_________ccc2" hidden="1">{#N/A,#N/A,FALSE,"Edison";#N/A,#N/A,FALSE," EIX"}</definedName>
    <definedName name="________a2" localSheetId="13" hidden="1">{#N/A,#N/A,FALSE,"Edison";#N/A,#N/A,FALSE," EIX"}</definedName>
    <definedName name="________a2" hidden="1">{#N/A,#N/A,FALSE,"Edison";#N/A,#N/A,FALSE," EIX"}</definedName>
    <definedName name="________bb2" localSheetId="13" hidden="1">{#N/A,#N/A,FALSE,"Edison";#N/A,#N/A,FALSE," EIX"}</definedName>
    <definedName name="________bb2" hidden="1">{#N/A,#N/A,FALSE,"Edison";#N/A,#N/A,FALSE," EIX"}</definedName>
    <definedName name="________ccc2" localSheetId="13" hidden="1">{#N/A,#N/A,FALSE,"Edison";#N/A,#N/A,FALSE," EIX"}</definedName>
    <definedName name="________ccc2" hidden="1">{#N/A,#N/A,FALSE,"Edison";#N/A,#N/A,FALSE," EIX"}</definedName>
    <definedName name="_______a2" localSheetId="13" hidden="1">{#N/A,#N/A,FALSE,"Edison";#N/A,#N/A,FALSE," EIX"}</definedName>
    <definedName name="_______a2" hidden="1">{#N/A,#N/A,FALSE,"Edison";#N/A,#N/A,FALSE," EIX"}</definedName>
    <definedName name="_______bb2" localSheetId="13" hidden="1">{#N/A,#N/A,FALSE,"Edison";#N/A,#N/A,FALSE," EIX"}</definedName>
    <definedName name="_______bb2" hidden="1">{#N/A,#N/A,FALSE,"Edison";#N/A,#N/A,FALSE," EIX"}</definedName>
    <definedName name="_______ccc2" localSheetId="13" hidden="1">{#N/A,#N/A,FALSE,"Edison";#N/A,#N/A,FALSE," EIX"}</definedName>
    <definedName name="_______ccc2" hidden="1">{#N/A,#N/A,FALSE,"Edison";#N/A,#N/A,FALSE," EIX"}</definedName>
    <definedName name="_______YR257">[1]Setup!$N$80</definedName>
    <definedName name="______a2" localSheetId="13" hidden="1">{#N/A,#N/A,FALSE,"Edison";#N/A,#N/A,FALSE," EIX"}</definedName>
    <definedName name="______a2" hidden="1">{#N/A,#N/A,FALSE,"Edison";#N/A,#N/A,FALSE," EIX"}</definedName>
    <definedName name="______bb2" localSheetId="13" hidden="1">{#N/A,#N/A,FALSE,"Edison";#N/A,#N/A,FALSE," EIX"}</definedName>
    <definedName name="______bb2" hidden="1">{#N/A,#N/A,FALSE,"Edison";#N/A,#N/A,FALSE," EIX"}</definedName>
    <definedName name="______ccc2" localSheetId="13" hidden="1">{#N/A,#N/A,FALSE,"Edison";#N/A,#N/A,FALSE," EIX"}</definedName>
    <definedName name="______ccc2" hidden="1">{#N/A,#N/A,FALSE,"Edison";#N/A,#N/A,FALSE," EIX"}</definedName>
    <definedName name="______YR257">[1]Setup!$N$80</definedName>
    <definedName name="_____a2" localSheetId="13" hidden="1">{#N/A,#N/A,FALSE,"Edison";#N/A,#N/A,FALSE," EIX"}</definedName>
    <definedName name="_____a2" hidden="1">{#N/A,#N/A,FALSE,"Edison";#N/A,#N/A,FALSE," EIX"}</definedName>
    <definedName name="_____bb2" localSheetId="13" hidden="1">{#N/A,#N/A,FALSE,"Edison";#N/A,#N/A,FALSE," EIX"}</definedName>
    <definedName name="_____bb2" hidden="1">{#N/A,#N/A,FALSE,"Edison";#N/A,#N/A,FALSE," EIX"}</definedName>
    <definedName name="_____ccc2" localSheetId="13" hidden="1">{#N/A,#N/A,FALSE,"Edison";#N/A,#N/A,FALSE," EIX"}</definedName>
    <definedName name="_____ccc2" hidden="1">{#N/A,#N/A,FALSE,"Edison";#N/A,#N/A,FALSE," EIX"}</definedName>
    <definedName name="_____Esc2">1.035</definedName>
    <definedName name="_____YR257">[2]Setup!$N$80</definedName>
    <definedName name="____2005_Cap_Labor_Cost_by_Union_Code">#REF!</definedName>
    <definedName name="____2005_YTD_from_BPRS">#REF!</definedName>
    <definedName name="____a2" localSheetId="13" hidden="1">{#N/A,#N/A,FALSE,"Edison";#N/A,#N/A,FALSE," EIX"}</definedName>
    <definedName name="____a2" hidden="1">{#N/A,#N/A,FALSE,"Edison";#N/A,#N/A,FALSE," EIX"}</definedName>
    <definedName name="____a2_1" localSheetId="13" hidden="1">{#N/A,#N/A,FALSE,"Edison";#N/A,#N/A,FALSE," EIX"}</definedName>
    <definedName name="____a2_1" hidden="1">{#N/A,#N/A,FALSE,"Edison";#N/A,#N/A,FALSE," EIX"}</definedName>
    <definedName name="____a2_1_1" localSheetId="13" hidden="1">{#N/A,#N/A,FALSE,"Edison";#N/A,#N/A,FALSE," EIX"}</definedName>
    <definedName name="____a2_1_1" hidden="1">{#N/A,#N/A,FALSE,"Edison";#N/A,#N/A,FALSE," EIX"}</definedName>
    <definedName name="____a2_1_1_1" localSheetId="13" hidden="1">{#N/A,#N/A,FALSE,"Edison";#N/A,#N/A,FALSE," EIX"}</definedName>
    <definedName name="____a2_1_1_1" hidden="1">{#N/A,#N/A,FALSE,"Edison";#N/A,#N/A,FALSE," EIX"}</definedName>
    <definedName name="____a2_1_2" localSheetId="13" hidden="1">{#N/A,#N/A,FALSE,"Edison";#N/A,#N/A,FALSE," EIX"}</definedName>
    <definedName name="____a2_1_2" hidden="1">{#N/A,#N/A,FALSE,"Edison";#N/A,#N/A,FALSE," EIX"}</definedName>
    <definedName name="____a2_1_2_1" localSheetId="13" hidden="1">{#N/A,#N/A,FALSE,"Edison";#N/A,#N/A,FALSE," EIX"}</definedName>
    <definedName name="____a2_1_2_1" hidden="1">{#N/A,#N/A,FALSE,"Edison";#N/A,#N/A,FALSE," EIX"}</definedName>
    <definedName name="____a2_1_3" localSheetId="13" hidden="1">{#N/A,#N/A,FALSE,"Edison";#N/A,#N/A,FALSE," EIX"}</definedName>
    <definedName name="____a2_1_3" hidden="1">{#N/A,#N/A,FALSE,"Edison";#N/A,#N/A,FALSE," EIX"}</definedName>
    <definedName name="____a2_1_3_1" localSheetId="13" hidden="1">{#N/A,#N/A,FALSE,"Edison";#N/A,#N/A,FALSE," EIX"}</definedName>
    <definedName name="____a2_1_3_1" hidden="1">{#N/A,#N/A,FALSE,"Edison";#N/A,#N/A,FALSE," EIX"}</definedName>
    <definedName name="____a2_1_4" localSheetId="13" hidden="1">{#N/A,#N/A,FALSE,"Edison";#N/A,#N/A,FALSE," EIX"}</definedName>
    <definedName name="____a2_1_4" hidden="1">{#N/A,#N/A,FALSE,"Edison";#N/A,#N/A,FALSE," EIX"}</definedName>
    <definedName name="____a2_1_4_1" localSheetId="13" hidden="1">{#N/A,#N/A,FALSE,"Edison";#N/A,#N/A,FALSE," EIX"}</definedName>
    <definedName name="____a2_1_4_1" hidden="1">{#N/A,#N/A,FALSE,"Edison";#N/A,#N/A,FALSE," EIX"}</definedName>
    <definedName name="____a2_1_5" localSheetId="13" hidden="1">{#N/A,#N/A,FALSE,"Edison";#N/A,#N/A,FALSE," EIX"}</definedName>
    <definedName name="____a2_1_5" hidden="1">{#N/A,#N/A,FALSE,"Edison";#N/A,#N/A,FALSE," EIX"}</definedName>
    <definedName name="____a2_1_5_1" localSheetId="13" hidden="1">{#N/A,#N/A,FALSE,"Edison";#N/A,#N/A,FALSE," EIX"}</definedName>
    <definedName name="____a2_1_5_1" hidden="1">{#N/A,#N/A,FALSE,"Edison";#N/A,#N/A,FALSE," EIX"}</definedName>
    <definedName name="____a2_2" localSheetId="13" hidden="1">{#N/A,#N/A,FALSE,"Edison";#N/A,#N/A,FALSE," EIX"}</definedName>
    <definedName name="____a2_2" hidden="1">{#N/A,#N/A,FALSE,"Edison";#N/A,#N/A,FALSE," EIX"}</definedName>
    <definedName name="____a2_2_1" localSheetId="13" hidden="1">{#N/A,#N/A,FALSE,"Edison";#N/A,#N/A,FALSE," EIX"}</definedName>
    <definedName name="____a2_2_1" hidden="1">{#N/A,#N/A,FALSE,"Edison";#N/A,#N/A,FALSE," EIX"}</definedName>
    <definedName name="____a2_2_1_1" localSheetId="13" hidden="1">{#N/A,#N/A,FALSE,"Edison";#N/A,#N/A,FALSE," EIX"}</definedName>
    <definedName name="____a2_2_1_1" hidden="1">{#N/A,#N/A,FALSE,"Edison";#N/A,#N/A,FALSE," EIX"}</definedName>
    <definedName name="____a2_2_2" localSheetId="13" hidden="1">{#N/A,#N/A,FALSE,"Edison";#N/A,#N/A,FALSE," EIX"}</definedName>
    <definedName name="____a2_2_2" hidden="1">{#N/A,#N/A,FALSE,"Edison";#N/A,#N/A,FALSE," EIX"}</definedName>
    <definedName name="____a2_2_2_1" localSheetId="13" hidden="1">{#N/A,#N/A,FALSE,"Edison";#N/A,#N/A,FALSE," EIX"}</definedName>
    <definedName name="____a2_2_2_1" hidden="1">{#N/A,#N/A,FALSE,"Edison";#N/A,#N/A,FALSE," EIX"}</definedName>
    <definedName name="____a2_2_3" localSheetId="13" hidden="1">{#N/A,#N/A,FALSE,"Edison";#N/A,#N/A,FALSE," EIX"}</definedName>
    <definedName name="____a2_2_3" hidden="1">{#N/A,#N/A,FALSE,"Edison";#N/A,#N/A,FALSE," EIX"}</definedName>
    <definedName name="____a2_2_3_1" localSheetId="13" hidden="1">{#N/A,#N/A,FALSE,"Edison";#N/A,#N/A,FALSE," EIX"}</definedName>
    <definedName name="____a2_2_3_1" hidden="1">{#N/A,#N/A,FALSE,"Edison";#N/A,#N/A,FALSE," EIX"}</definedName>
    <definedName name="____a2_2_4" localSheetId="13" hidden="1">{#N/A,#N/A,FALSE,"Edison";#N/A,#N/A,FALSE," EIX"}</definedName>
    <definedName name="____a2_2_4" hidden="1">{#N/A,#N/A,FALSE,"Edison";#N/A,#N/A,FALSE," EIX"}</definedName>
    <definedName name="____a2_2_4_1" localSheetId="13" hidden="1">{#N/A,#N/A,FALSE,"Edison";#N/A,#N/A,FALSE," EIX"}</definedName>
    <definedName name="____a2_2_4_1" hidden="1">{#N/A,#N/A,FALSE,"Edison";#N/A,#N/A,FALSE," EIX"}</definedName>
    <definedName name="____a2_2_5" localSheetId="13" hidden="1">{#N/A,#N/A,FALSE,"Edison";#N/A,#N/A,FALSE," EIX"}</definedName>
    <definedName name="____a2_2_5" hidden="1">{#N/A,#N/A,FALSE,"Edison";#N/A,#N/A,FALSE," EIX"}</definedName>
    <definedName name="____a2_2_5_1" localSheetId="13" hidden="1">{#N/A,#N/A,FALSE,"Edison";#N/A,#N/A,FALSE," EIX"}</definedName>
    <definedName name="____a2_2_5_1" hidden="1">{#N/A,#N/A,FALSE,"Edison";#N/A,#N/A,FALSE," EIX"}</definedName>
    <definedName name="____a2_3" localSheetId="13" hidden="1">{#N/A,#N/A,FALSE,"Edison";#N/A,#N/A,FALSE," EIX"}</definedName>
    <definedName name="____a2_3" hidden="1">{#N/A,#N/A,FALSE,"Edison";#N/A,#N/A,FALSE," EIX"}</definedName>
    <definedName name="____a2_3_1" localSheetId="13" hidden="1">{#N/A,#N/A,FALSE,"Edison";#N/A,#N/A,FALSE," EIX"}</definedName>
    <definedName name="____a2_3_1" hidden="1">{#N/A,#N/A,FALSE,"Edison";#N/A,#N/A,FALSE," EIX"}</definedName>
    <definedName name="____a2_3_1_1" localSheetId="13" hidden="1">{#N/A,#N/A,FALSE,"Edison";#N/A,#N/A,FALSE," EIX"}</definedName>
    <definedName name="____a2_3_1_1" hidden="1">{#N/A,#N/A,FALSE,"Edison";#N/A,#N/A,FALSE," EIX"}</definedName>
    <definedName name="____a2_3_2" localSheetId="13" hidden="1">{#N/A,#N/A,FALSE,"Edison";#N/A,#N/A,FALSE," EIX"}</definedName>
    <definedName name="____a2_3_2" hidden="1">{#N/A,#N/A,FALSE,"Edison";#N/A,#N/A,FALSE," EIX"}</definedName>
    <definedName name="____a2_3_2_1" localSheetId="13" hidden="1">{#N/A,#N/A,FALSE,"Edison";#N/A,#N/A,FALSE," EIX"}</definedName>
    <definedName name="____a2_3_2_1" hidden="1">{#N/A,#N/A,FALSE,"Edison";#N/A,#N/A,FALSE," EIX"}</definedName>
    <definedName name="____a2_3_3" localSheetId="13" hidden="1">{#N/A,#N/A,FALSE,"Edison";#N/A,#N/A,FALSE," EIX"}</definedName>
    <definedName name="____a2_3_3" hidden="1">{#N/A,#N/A,FALSE,"Edison";#N/A,#N/A,FALSE," EIX"}</definedName>
    <definedName name="____a2_3_3_1" localSheetId="13" hidden="1">{#N/A,#N/A,FALSE,"Edison";#N/A,#N/A,FALSE," EIX"}</definedName>
    <definedName name="____a2_3_3_1" hidden="1">{#N/A,#N/A,FALSE,"Edison";#N/A,#N/A,FALSE," EIX"}</definedName>
    <definedName name="____a2_3_4" localSheetId="13" hidden="1">{#N/A,#N/A,FALSE,"Edison";#N/A,#N/A,FALSE," EIX"}</definedName>
    <definedName name="____a2_3_4" hidden="1">{#N/A,#N/A,FALSE,"Edison";#N/A,#N/A,FALSE," EIX"}</definedName>
    <definedName name="____a2_3_4_1" localSheetId="13" hidden="1">{#N/A,#N/A,FALSE,"Edison";#N/A,#N/A,FALSE," EIX"}</definedName>
    <definedName name="____a2_3_4_1" hidden="1">{#N/A,#N/A,FALSE,"Edison";#N/A,#N/A,FALSE," EIX"}</definedName>
    <definedName name="____a2_3_5" localSheetId="13" hidden="1">{#N/A,#N/A,FALSE,"Edison";#N/A,#N/A,FALSE," EIX"}</definedName>
    <definedName name="____a2_3_5" hidden="1">{#N/A,#N/A,FALSE,"Edison";#N/A,#N/A,FALSE," EIX"}</definedName>
    <definedName name="____a2_3_5_1" localSheetId="13" hidden="1">{#N/A,#N/A,FALSE,"Edison";#N/A,#N/A,FALSE," EIX"}</definedName>
    <definedName name="____a2_3_5_1" hidden="1">{#N/A,#N/A,FALSE,"Edison";#N/A,#N/A,FALSE," EIX"}</definedName>
    <definedName name="____a2_4" localSheetId="13" hidden="1">{#N/A,#N/A,FALSE,"Edison";#N/A,#N/A,FALSE," EIX"}</definedName>
    <definedName name="____a2_4" hidden="1">{#N/A,#N/A,FALSE,"Edison";#N/A,#N/A,FALSE," EIX"}</definedName>
    <definedName name="____a2_4_1" localSheetId="13" hidden="1">{#N/A,#N/A,FALSE,"Edison";#N/A,#N/A,FALSE," EIX"}</definedName>
    <definedName name="____a2_4_1" hidden="1">{#N/A,#N/A,FALSE,"Edison";#N/A,#N/A,FALSE," EIX"}</definedName>
    <definedName name="____a2_4_1_1" localSheetId="13" hidden="1">{#N/A,#N/A,FALSE,"Edison";#N/A,#N/A,FALSE," EIX"}</definedName>
    <definedName name="____a2_4_1_1" hidden="1">{#N/A,#N/A,FALSE,"Edison";#N/A,#N/A,FALSE," EIX"}</definedName>
    <definedName name="____a2_4_2" localSheetId="13" hidden="1">{#N/A,#N/A,FALSE,"Edison";#N/A,#N/A,FALSE," EIX"}</definedName>
    <definedName name="____a2_4_2" hidden="1">{#N/A,#N/A,FALSE,"Edison";#N/A,#N/A,FALSE," EIX"}</definedName>
    <definedName name="____a2_4_2_1" localSheetId="13" hidden="1">{#N/A,#N/A,FALSE,"Edison";#N/A,#N/A,FALSE," EIX"}</definedName>
    <definedName name="____a2_4_2_1" hidden="1">{#N/A,#N/A,FALSE,"Edison";#N/A,#N/A,FALSE," EIX"}</definedName>
    <definedName name="____a2_4_3" localSheetId="13" hidden="1">{#N/A,#N/A,FALSE,"Edison";#N/A,#N/A,FALSE," EIX"}</definedName>
    <definedName name="____a2_4_3" hidden="1">{#N/A,#N/A,FALSE,"Edison";#N/A,#N/A,FALSE," EIX"}</definedName>
    <definedName name="____a2_4_3_1" localSheetId="13" hidden="1">{#N/A,#N/A,FALSE,"Edison";#N/A,#N/A,FALSE," EIX"}</definedName>
    <definedName name="____a2_4_3_1" hidden="1">{#N/A,#N/A,FALSE,"Edison";#N/A,#N/A,FALSE," EIX"}</definedName>
    <definedName name="____a2_4_4" localSheetId="13" hidden="1">{#N/A,#N/A,FALSE,"Edison";#N/A,#N/A,FALSE," EIX"}</definedName>
    <definedName name="____a2_4_4" hidden="1">{#N/A,#N/A,FALSE,"Edison";#N/A,#N/A,FALSE," EIX"}</definedName>
    <definedName name="____a2_4_4_1" localSheetId="13" hidden="1">{#N/A,#N/A,FALSE,"Edison";#N/A,#N/A,FALSE," EIX"}</definedName>
    <definedName name="____a2_4_4_1" hidden="1">{#N/A,#N/A,FALSE,"Edison";#N/A,#N/A,FALSE," EIX"}</definedName>
    <definedName name="____a2_4_5" localSheetId="13" hidden="1">{#N/A,#N/A,FALSE,"Edison";#N/A,#N/A,FALSE," EIX"}</definedName>
    <definedName name="____a2_4_5" hidden="1">{#N/A,#N/A,FALSE,"Edison";#N/A,#N/A,FALSE," EIX"}</definedName>
    <definedName name="____a2_4_5_1" localSheetId="13" hidden="1">{#N/A,#N/A,FALSE,"Edison";#N/A,#N/A,FALSE," EIX"}</definedName>
    <definedName name="____a2_4_5_1" hidden="1">{#N/A,#N/A,FALSE,"Edison";#N/A,#N/A,FALSE," EIX"}</definedName>
    <definedName name="____a2_5" localSheetId="13" hidden="1">{#N/A,#N/A,FALSE,"Edison";#N/A,#N/A,FALSE," EIX"}</definedName>
    <definedName name="____a2_5" hidden="1">{#N/A,#N/A,FALSE,"Edison";#N/A,#N/A,FALSE," EIX"}</definedName>
    <definedName name="____a2_5_1" localSheetId="13" hidden="1">{#N/A,#N/A,FALSE,"Edison";#N/A,#N/A,FALSE," EIX"}</definedName>
    <definedName name="____a2_5_1" hidden="1">{#N/A,#N/A,FALSE,"Edison";#N/A,#N/A,FALSE," EIX"}</definedName>
    <definedName name="____a2_5_1_1" localSheetId="13" hidden="1">{#N/A,#N/A,FALSE,"Edison";#N/A,#N/A,FALSE," EIX"}</definedName>
    <definedName name="____a2_5_1_1" hidden="1">{#N/A,#N/A,FALSE,"Edison";#N/A,#N/A,FALSE," EIX"}</definedName>
    <definedName name="____a2_5_2" localSheetId="13" hidden="1">{#N/A,#N/A,FALSE,"Edison";#N/A,#N/A,FALSE," EIX"}</definedName>
    <definedName name="____a2_5_2" hidden="1">{#N/A,#N/A,FALSE,"Edison";#N/A,#N/A,FALSE," EIX"}</definedName>
    <definedName name="____a2_5_2_1" localSheetId="13" hidden="1">{#N/A,#N/A,FALSE,"Edison";#N/A,#N/A,FALSE," EIX"}</definedName>
    <definedName name="____a2_5_2_1" hidden="1">{#N/A,#N/A,FALSE,"Edison";#N/A,#N/A,FALSE," EIX"}</definedName>
    <definedName name="____a2_5_3" localSheetId="13" hidden="1">{#N/A,#N/A,FALSE,"Edison";#N/A,#N/A,FALSE," EIX"}</definedName>
    <definedName name="____a2_5_3" hidden="1">{#N/A,#N/A,FALSE,"Edison";#N/A,#N/A,FALSE," EIX"}</definedName>
    <definedName name="____a2_5_3_1" localSheetId="13" hidden="1">{#N/A,#N/A,FALSE,"Edison";#N/A,#N/A,FALSE," EIX"}</definedName>
    <definedName name="____a2_5_3_1" hidden="1">{#N/A,#N/A,FALSE,"Edison";#N/A,#N/A,FALSE," EIX"}</definedName>
    <definedName name="____a2_5_4" localSheetId="13" hidden="1">{#N/A,#N/A,FALSE,"Edison";#N/A,#N/A,FALSE," EIX"}</definedName>
    <definedName name="____a2_5_4" hidden="1">{#N/A,#N/A,FALSE,"Edison";#N/A,#N/A,FALSE," EIX"}</definedName>
    <definedName name="____a2_5_4_1" localSheetId="13" hidden="1">{#N/A,#N/A,FALSE,"Edison";#N/A,#N/A,FALSE," EIX"}</definedName>
    <definedName name="____a2_5_4_1" hidden="1">{#N/A,#N/A,FALSE,"Edison";#N/A,#N/A,FALSE," EIX"}</definedName>
    <definedName name="____a2_5_5" localSheetId="13" hidden="1">{#N/A,#N/A,FALSE,"Edison";#N/A,#N/A,FALSE," EIX"}</definedName>
    <definedName name="____a2_5_5" hidden="1">{#N/A,#N/A,FALSE,"Edison";#N/A,#N/A,FALSE," EIX"}</definedName>
    <definedName name="____a2_5_5_1" localSheetId="13" hidden="1">{#N/A,#N/A,FALSE,"Edison";#N/A,#N/A,FALSE," EIX"}</definedName>
    <definedName name="____a2_5_5_1" hidden="1">{#N/A,#N/A,FALSE,"Edison";#N/A,#N/A,FALSE," EIX"}</definedName>
    <definedName name="____bb2" localSheetId="13" hidden="1">{#N/A,#N/A,FALSE,"Edison";#N/A,#N/A,FALSE," EIX"}</definedName>
    <definedName name="____bb2" hidden="1">{#N/A,#N/A,FALSE,"Edison";#N/A,#N/A,FALSE," EIX"}</definedName>
    <definedName name="____bb2_1" localSheetId="13" hidden="1">{#N/A,#N/A,FALSE,"Edison";#N/A,#N/A,FALSE," EIX"}</definedName>
    <definedName name="____bb2_1" hidden="1">{#N/A,#N/A,FALSE,"Edison";#N/A,#N/A,FALSE," EIX"}</definedName>
    <definedName name="____bb2_1_1" localSheetId="13" hidden="1">{#N/A,#N/A,FALSE,"Edison";#N/A,#N/A,FALSE," EIX"}</definedName>
    <definedName name="____bb2_1_1" hidden="1">{#N/A,#N/A,FALSE,"Edison";#N/A,#N/A,FALSE," EIX"}</definedName>
    <definedName name="____bb2_1_1_1" localSheetId="13" hidden="1">{#N/A,#N/A,FALSE,"Edison";#N/A,#N/A,FALSE," EIX"}</definedName>
    <definedName name="____bb2_1_1_1" hidden="1">{#N/A,#N/A,FALSE,"Edison";#N/A,#N/A,FALSE," EIX"}</definedName>
    <definedName name="____bb2_1_2" localSheetId="13" hidden="1">{#N/A,#N/A,FALSE,"Edison";#N/A,#N/A,FALSE," EIX"}</definedName>
    <definedName name="____bb2_1_2" hidden="1">{#N/A,#N/A,FALSE,"Edison";#N/A,#N/A,FALSE," EIX"}</definedName>
    <definedName name="____bb2_1_2_1" localSheetId="13" hidden="1">{#N/A,#N/A,FALSE,"Edison";#N/A,#N/A,FALSE," EIX"}</definedName>
    <definedName name="____bb2_1_2_1" hidden="1">{#N/A,#N/A,FALSE,"Edison";#N/A,#N/A,FALSE," EIX"}</definedName>
    <definedName name="____bb2_1_3" localSheetId="13" hidden="1">{#N/A,#N/A,FALSE,"Edison";#N/A,#N/A,FALSE," EIX"}</definedName>
    <definedName name="____bb2_1_3" hidden="1">{#N/A,#N/A,FALSE,"Edison";#N/A,#N/A,FALSE," EIX"}</definedName>
    <definedName name="____bb2_1_3_1" localSheetId="13" hidden="1">{#N/A,#N/A,FALSE,"Edison";#N/A,#N/A,FALSE," EIX"}</definedName>
    <definedName name="____bb2_1_3_1" hidden="1">{#N/A,#N/A,FALSE,"Edison";#N/A,#N/A,FALSE," EIX"}</definedName>
    <definedName name="____bb2_1_4" localSheetId="13" hidden="1">{#N/A,#N/A,FALSE,"Edison";#N/A,#N/A,FALSE," EIX"}</definedName>
    <definedName name="____bb2_1_4" hidden="1">{#N/A,#N/A,FALSE,"Edison";#N/A,#N/A,FALSE," EIX"}</definedName>
    <definedName name="____bb2_1_4_1" localSheetId="13" hidden="1">{#N/A,#N/A,FALSE,"Edison";#N/A,#N/A,FALSE," EIX"}</definedName>
    <definedName name="____bb2_1_4_1" hidden="1">{#N/A,#N/A,FALSE,"Edison";#N/A,#N/A,FALSE," EIX"}</definedName>
    <definedName name="____bb2_1_5" localSheetId="13" hidden="1">{#N/A,#N/A,FALSE,"Edison";#N/A,#N/A,FALSE," EIX"}</definedName>
    <definedName name="____bb2_1_5" hidden="1">{#N/A,#N/A,FALSE,"Edison";#N/A,#N/A,FALSE," EIX"}</definedName>
    <definedName name="____bb2_1_5_1" localSheetId="13" hidden="1">{#N/A,#N/A,FALSE,"Edison";#N/A,#N/A,FALSE," EIX"}</definedName>
    <definedName name="____bb2_1_5_1" hidden="1">{#N/A,#N/A,FALSE,"Edison";#N/A,#N/A,FALSE," EIX"}</definedName>
    <definedName name="____bb2_2" localSheetId="13" hidden="1">{#N/A,#N/A,FALSE,"Edison";#N/A,#N/A,FALSE," EIX"}</definedName>
    <definedName name="____bb2_2" hidden="1">{#N/A,#N/A,FALSE,"Edison";#N/A,#N/A,FALSE," EIX"}</definedName>
    <definedName name="____bb2_2_1" localSheetId="13" hidden="1">{#N/A,#N/A,FALSE,"Edison";#N/A,#N/A,FALSE," EIX"}</definedName>
    <definedName name="____bb2_2_1" hidden="1">{#N/A,#N/A,FALSE,"Edison";#N/A,#N/A,FALSE," EIX"}</definedName>
    <definedName name="____bb2_2_1_1" localSheetId="13" hidden="1">{#N/A,#N/A,FALSE,"Edison";#N/A,#N/A,FALSE," EIX"}</definedName>
    <definedName name="____bb2_2_1_1" hidden="1">{#N/A,#N/A,FALSE,"Edison";#N/A,#N/A,FALSE," EIX"}</definedName>
    <definedName name="____bb2_2_2" localSheetId="13" hidden="1">{#N/A,#N/A,FALSE,"Edison";#N/A,#N/A,FALSE," EIX"}</definedName>
    <definedName name="____bb2_2_2" hidden="1">{#N/A,#N/A,FALSE,"Edison";#N/A,#N/A,FALSE," EIX"}</definedName>
    <definedName name="____bb2_2_2_1" localSheetId="13" hidden="1">{#N/A,#N/A,FALSE,"Edison";#N/A,#N/A,FALSE," EIX"}</definedName>
    <definedName name="____bb2_2_2_1" hidden="1">{#N/A,#N/A,FALSE,"Edison";#N/A,#N/A,FALSE," EIX"}</definedName>
    <definedName name="____bb2_2_3" localSheetId="13" hidden="1">{#N/A,#N/A,FALSE,"Edison";#N/A,#N/A,FALSE," EIX"}</definedName>
    <definedName name="____bb2_2_3" hidden="1">{#N/A,#N/A,FALSE,"Edison";#N/A,#N/A,FALSE," EIX"}</definedName>
    <definedName name="____bb2_2_3_1" localSheetId="13" hidden="1">{#N/A,#N/A,FALSE,"Edison";#N/A,#N/A,FALSE," EIX"}</definedName>
    <definedName name="____bb2_2_3_1" hidden="1">{#N/A,#N/A,FALSE,"Edison";#N/A,#N/A,FALSE," EIX"}</definedName>
    <definedName name="____bb2_2_4" localSheetId="13" hidden="1">{#N/A,#N/A,FALSE,"Edison";#N/A,#N/A,FALSE," EIX"}</definedName>
    <definedName name="____bb2_2_4" hidden="1">{#N/A,#N/A,FALSE,"Edison";#N/A,#N/A,FALSE," EIX"}</definedName>
    <definedName name="____bb2_2_4_1" localSheetId="13" hidden="1">{#N/A,#N/A,FALSE,"Edison";#N/A,#N/A,FALSE," EIX"}</definedName>
    <definedName name="____bb2_2_4_1" hidden="1">{#N/A,#N/A,FALSE,"Edison";#N/A,#N/A,FALSE," EIX"}</definedName>
    <definedName name="____bb2_2_5" localSheetId="13" hidden="1">{#N/A,#N/A,FALSE,"Edison";#N/A,#N/A,FALSE," EIX"}</definedName>
    <definedName name="____bb2_2_5" hidden="1">{#N/A,#N/A,FALSE,"Edison";#N/A,#N/A,FALSE," EIX"}</definedName>
    <definedName name="____bb2_2_5_1" localSheetId="13" hidden="1">{#N/A,#N/A,FALSE,"Edison";#N/A,#N/A,FALSE," EIX"}</definedName>
    <definedName name="____bb2_2_5_1" hidden="1">{#N/A,#N/A,FALSE,"Edison";#N/A,#N/A,FALSE," EIX"}</definedName>
    <definedName name="____bb2_3" localSheetId="13" hidden="1">{#N/A,#N/A,FALSE,"Edison";#N/A,#N/A,FALSE," EIX"}</definedName>
    <definedName name="____bb2_3" hidden="1">{#N/A,#N/A,FALSE,"Edison";#N/A,#N/A,FALSE," EIX"}</definedName>
    <definedName name="____bb2_3_1" localSheetId="13" hidden="1">{#N/A,#N/A,FALSE,"Edison";#N/A,#N/A,FALSE," EIX"}</definedName>
    <definedName name="____bb2_3_1" hidden="1">{#N/A,#N/A,FALSE,"Edison";#N/A,#N/A,FALSE," EIX"}</definedName>
    <definedName name="____bb2_3_1_1" localSheetId="13" hidden="1">{#N/A,#N/A,FALSE,"Edison";#N/A,#N/A,FALSE," EIX"}</definedName>
    <definedName name="____bb2_3_1_1" hidden="1">{#N/A,#N/A,FALSE,"Edison";#N/A,#N/A,FALSE," EIX"}</definedName>
    <definedName name="____bb2_3_2" localSheetId="13" hidden="1">{#N/A,#N/A,FALSE,"Edison";#N/A,#N/A,FALSE," EIX"}</definedName>
    <definedName name="____bb2_3_2" hidden="1">{#N/A,#N/A,FALSE,"Edison";#N/A,#N/A,FALSE," EIX"}</definedName>
    <definedName name="____bb2_3_2_1" localSheetId="13" hidden="1">{#N/A,#N/A,FALSE,"Edison";#N/A,#N/A,FALSE," EIX"}</definedName>
    <definedName name="____bb2_3_2_1" hidden="1">{#N/A,#N/A,FALSE,"Edison";#N/A,#N/A,FALSE," EIX"}</definedName>
    <definedName name="____bb2_3_3" localSheetId="13" hidden="1">{#N/A,#N/A,FALSE,"Edison";#N/A,#N/A,FALSE," EIX"}</definedName>
    <definedName name="____bb2_3_3" hidden="1">{#N/A,#N/A,FALSE,"Edison";#N/A,#N/A,FALSE," EIX"}</definedName>
    <definedName name="____bb2_3_3_1" localSheetId="13" hidden="1">{#N/A,#N/A,FALSE,"Edison";#N/A,#N/A,FALSE," EIX"}</definedName>
    <definedName name="____bb2_3_3_1" hidden="1">{#N/A,#N/A,FALSE,"Edison";#N/A,#N/A,FALSE," EIX"}</definedName>
    <definedName name="____bb2_3_4" localSheetId="13" hidden="1">{#N/A,#N/A,FALSE,"Edison";#N/A,#N/A,FALSE," EIX"}</definedName>
    <definedName name="____bb2_3_4" hidden="1">{#N/A,#N/A,FALSE,"Edison";#N/A,#N/A,FALSE," EIX"}</definedName>
    <definedName name="____bb2_3_4_1" localSheetId="13" hidden="1">{#N/A,#N/A,FALSE,"Edison";#N/A,#N/A,FALSE," EIX"}</definedName>
    <definedName name="____bb2_3_4_1" hidden="1">{#N/A,#N/A,FALSE,"Edison";#N/A,#N/A,FALSE," EIX"}</definedName>
    <definedName name="____bb2_3_5" localSheetId="13" hidden="1">{#N/A,#N/A,FALSE,"Edison";#N/A,#N/A,FALSE," EIX"}</definedName>
    <definedName name="____bb2_3_5" hidden="1">{#N/A,#N/A,FALSE,"Edison";#N/A,#N/A,FALSE," EIX"}</definedName>
    <definedName name="____bb2_3_5_1" localSheetId="13" hidden="1">{#N/A,#N/A,FALSE,"Edison";#N/A,#N/A,FALSE," EIX"}</definedName>
    <definedName name="____bb2_3_5_1" hidden="1">{#N/A,#N/A,FALSE,"Edison";#N/A,#N/A,FALSE," EIX"}</definedName>
    <definedName name="____bb2_4" localSheetId="13" hidden="1">{#N/A,#N/A,FALSE,"Edison";#N/A,#N/A,FALSE," EIX"}</definedName>
    <definedName name="____bb2_4" hidden="1">{#N/A,#N/A,FALSE,"Edison";#N/A,#N/A,FALSE," EIX"}</definedName>
    <definedName name="____bb2_4_1" localSheetId="13" hidden="1">{#N/A,#N/A,FALSE,"Edison";#N/A,#N/A,FALSE," EIX"}</definedName>
    <definedName name="____bb2_4_1" hidden="1">{#N/A,#N/A,FALSE,"Edison";#N/A,#N/A,FALSE," EIX"}</definedName>
    <definedName name="____bb2_4_1_1" localSheetId="13" hidden="1">{#N/A,#N/A,FALSE,"Edison";#N/A,#N/A,FALSE," EIX"}</definedName>
    <definedName name="____bb2_4_1_1" hidden="1">{#N/A,#N/A,FALSE,"Edison";#N/A,#N/A,FALSE," EIX"}</definedName>
    <definedName name="____bb2_4_2" localSheetId="13" hidden="1">{#N/A,#N/A,FALSE,"Edison";#N/A,#N/A,FALSE," EIX"}</definedName>
    <definedName name="____bb2_4_2" hidden="1">{#N/A,#N/A,FALSE,"Edison";#N/A,#N/A,FALSE," EIX"}</definedName>
    <definedName name="____bb2_4_2_1" localSheetId="13" hidden="1">{#N/A,#N/A,FALSE,"Edison";#N/A,#N/A,FALSE," EIX"}</definedName>
    <definedName name="____bb2_4_2_1" hidden="1">{#N/A,#N/A,FALSE,"Edison";#N/A,#N/A,FALSE," EIX"}</definedName>
    <definedName name="____bb2_4_3" localSheetId="13" hidden="1">{#N/A,#N/A,FALSE,"Edison";#N/A,#N/A,FALSE," EIX"}</definedName>
    <definedName name="____bb2_4_3" hidden="1">{#N/A,#N/A,FALSE,"Edison";#N/A,#N/A,FALSE," EIX"}</definedName>
    <definedName name="____bb2_4_3_1" localSheetId="13" hidden="1">{#N/A,#N/A,FALSE,"Edison";#N/A,#N/A,FALSE," EIX"}</definedName>
    <definedName name="____bb2_4_3_1" hidden="1">{#N/A,#N/A,FALSE,"Edison";#N/A,#N/A,FALSE," EIX"}</definedName>
    <definedName name="____bb2_4_4" localSheetId="13" hidden="1">{#N/A,#N/A,FALSE,"Edison";#N/A,#N/A,FALSE," EIX"}</definedName>
    <definedName name="____bb2_4_4" hidden="1">{#N/A,#N/A,FALSE,"Edison";#N/A,#N/A,FALSE," EIX"}</definedName>
    <definedName name="____bb2_4_4_1" localSheetId="13" hidden="1">{#N/A,#N/A,FALSE,"Edison";#N/A,#N/A,FALSE," EIX"}</definedName>
    <definedName name="____bb2_4_4_1" hidden="1">{#N/A,#N/A,FALSE,"Edison";#N/A,#N/A,FALSE," EIX"}</definedName>
    <definedName name="____bb2_4_5" localSheetId="13" hidden="1">{#N/A,#N/A,FALSE,"Edison";#N/A,#N/A,FALSE," EIX"}</definedName>
    <definedName name="____bb2_4_5" hidden="1">{#N/A,#N/A,FALSE,"Edison";#N/A,#N/A,FALSE," EIX"}</definedName>
    <definedName name="____bb2_4_5_1" localSheetId="13" hidden="1">{#N/A,#N/A,FALSE,"Edison";#N/A,#N/A,FALSE," EIX"}</definedName>
    <definedName name="____bb2_4_5_1" hidden="1">{#N/A,#N/A,FALSE,"Edison";#N/A,#N/A,FALSE," EIX"}</definedName>
    <definedName name="____bb2_5" localSheetId="13" hidden="1">{#N/A,#N/A,FALSE,"Edison";#N/A,#N/A,FALSE," EIX"}</definedName>
    <definedName name="____bb2_5" hidden="1">{#N/A,#N/A,FALSE,"Edison";#N/A,#N/A,FALSE," EIX"}</definedName>
    <definedName name="____bb2_5_1" localSheetId="13" hidden="1">{#N/A,#N/A,FALSE,"Edison";#N/A,#N/A,FALSE," EIX"}</definedName>
    <definedName name="____bb2_5_1" hidden="1">{#N/A,#N/A,FALSE,"Edison";#N/A,#N/A,FALSE," EIX"}</definedName>
    <definedName name="____bb2_5_1_1" localSheetId="13" hidden="1">{#N/A,#N/A,FALSE,"Edison";#N/A,#N/A,FALSE," EIX"}</definedName>
    <definedName name="____bb2_5_1_1" hidden="1">{#N/A,#N/A,FALSE,"Edison";#N/A,#N/A,FALSE," EIX"}</definedName>
    <definedName name="____bb2_5_2" localSheetId="13" hidden="1">{#N/A,#N/A,FALSE,"Edison";#N/A,#N/A,FALSE," EIX"}</definedName>
    <definedName name="____bb2_5_2" hidden="1">{#N/A,#N/A,FALSE,"Edison";#N/A,#N/A,FALSE," EIX"}</definedName>
    <definedName name="____bb2_5_2_1" localSheetId="13" hidden="1">{#N/A,#N/A,FALSE,"Edison";#N/A,#N/A,FALSE," EIX"}</definedName>
    <definedName name="____bb2_5_2_1" hidden="1">{#N/A,#N/A,FALSE,"Edison";#N/A,#N/A,FALSE," EIX"}</definedName>
    <definedName name="____bb2_5_3" localSheetId="13" hidden="1">{#N/A,#N/A,FALSE,"Edison";#N/A,#N/A,FALSE," EIX"}</definedName>
    <definedName name="____bb2_5_3" hidden="1">{#N/A,#N/A,FALSE,"Edison";#N/A,#N/A,FALSE," EIX"}</definedName>
    <definedName name="____bb2_5_3_1" localSheetId="13" hidden="1">{#N/A,#N/A,FALSE,"Edison";#N/A,#N/A,FALSE," EIX"}</definedName>
    <definedName name="____bb2_5_3_1" hidden="1">{#N/A,#N/A,FALSE,"Edison";#N/A,#N/A,FALSE," EIX"}</definedName>
    <definedName name="____bb2_5_4" localSheetId="13" hidden="1">{#N/A,#N/A,FALSE,"Edison";#N/A,#N/A,FALSE," EIX"}</definedName>
    <definedName name="____bb2_5_4" hidden="1">{#N/A,#N/A,FALSE,"Edison";#N/A,#N/A,FALSE," EIX"}</definedName>
    <definedName name="____bb2_5_4_1" localSheetId="13" hidden="1">{#N/A,#N/A,FALSE,"Edison";#N/A,#N/A,FALSE," EIX"}</definedName>
    <definedName name="____bb2_5_4_1" hidden="1">{#N/A,#N/A,FALSE,"Edison";#N/A,#N/A,FALSE," EIX"}</definedName>
    <definedName name="____bb2_5_5" localSheetId="13" hidden="1">{#N/A,#N/A,FALSE,"Edison";#N/A,#N/A,FALSE," EIX"}</definedName>
    <definedName name="____bb2_5_5" hidden="1">{#N/A,#N/A,FALSE,"Edison";#N/A,#N/A,FALSE," EIX"}</definedName>
    <definedName name="____bb2_5_5_1" localSheetId="13" hidden="1">{#N/A,#N/A,FALSE,"Edison";#N/A,#N/A,FALSE," EIX"}</definedName>
    <definedName name="____bb2_5_5_1" hidden="1">{#N/A,#N/A,FALSE,"Edison";#N/A,#N/A,FALSE," EIX"}</definedName>
    <definedName name="____ccc2" localSheetId="13" hidden="1">{#N/A,#N/A,FALSE,"Edison";#N/A,#N/A,FALSE," EIX"}</definedName>
    <definedName name="____ccc2" hidden="1">{#N/A,#N/A,FALSE,"Edison";#N/A,#N/A,FALSE," EIX"}</definedName>
    <definedName name="____ccc2_1" localSheetId="13" hidden="1">{#N/A,#N/A,FALSE,"Edison";#N/A,#N/A,FALSE," EIX"}</definedName>
    <definedName name="____ccc2_1" hidden="1">{#N/A,#N/A,FALSE,"Edison";#N/A,#N/A,FALSE," EIX"}</definedName>
    <definedName name="____ccc2_1_1" localSheetId="13" hidden="1">{#N/A,#N/A,FALSE,"Edison";#N/A,#N/A,FALSE," EIX"}</definedName>
    <definedName name="____ccc2_1_1" hidden="1">{#N/A,#N/A,FALSE,"Edison";#N/A,#N/A,FALSE," EIX"}</definedName>
    <definedName name="____ccc2_1_1_1" localSheetId="13" hidden="1">{#N/A,#N/A,FALSE,"Edison";#N/A,#N/A,FALSE," EIX"}</definedName>
    <definedName name="____ccc2_1_1_1" hidden="1">{#N/A,#N/A,FALSE,"Edison";#N/A,#N/A,FALSE," EIX"}</definedName>
    <definedName name="____ccc2_1_2" localSheetId="13" hidden="1">{#N/A,#N/A,FALSE,"Edison";#N/A,#N/A,FALSE," EIX"}</definedName>
    <definedName name="____ccc2_1_2" hidden="1">{#N/A,#N/A,FALSE,"Edison";#N/A,#N/A,FALSE," EIX"}</definedName>
    <definedName name="____ccc2_1_2_1" localSheetId="13" hidden="1">{#N/A,#N/A,FALSE,"Edison";#N/A,#N/A,FALSE," EIX"}</definedName>
    <definedName name="____ccc2_1_2_1" hidden="1">{#N/A,#N/A,FALSE,"Edison";#N/A,#N/A,FALSE," EIX"}</definedName>
    <definedName name="____ccc2_1_3" localSheetId="13" hidden="1">{#N/A,#N/A,FALSE,"Edison";#N/A,#N/A,FALSE," EIX"}</definedName>
    <definedName name="____ccc2_1_3" hidden="1">{#N/A,#N/A,FALSE,"Edison";#N/A,#N/A,FALSE," EIX"}</definedName>
    <definedName name="____ccc2_1_3_1" localSheetId="13" hidden="1">{#N/A,#N/A,FALSE,"Edison";#N/A,#N/A,FALSE," EIX"}</definedName>
    <definedName name="____ccc2_1_3_1" hidden="1">{#N/A,#N/A,FALSE,"Edison";#N/A,#N/A,FALSE," EIX"}</definedName>
    <definedName name="____ccc2_1_4" localSheetId="13" hidden="1">{#N/A,#N/A,FALSE,"Edison";#N/A,#N/A,FALSE," EIX"}</definedName>
    <definedName name="____ccc2_1_4" hidden="1">{#N/A,#N/A,FALSE,"Edison";#N/A,#N/A,FALSE," EIX"}</definedName>
    <definedName name="____ccc2_1_4_1" localSheetId="13" hidden="1">{#N/A,#N/A,FALSE,"Edison";#N/A,#N/A,FALSE," EIX"}</definedName>
    <definedName name="____ccc2_1_4_1" hidden="1">{#N/A,#N/A,FALSE,"Edison";#N/A,#N/A,FALSE," EIX"}</definedName>
    <definedName name="____ccc2_1_5" localSheetId="13" hidden="1">{#N/A,#N/A,FALSE,"Edison";#N/A,#N/A,FALSE," EIX"}</definedName>
    <definedName name="____ccc2_1_5" hidden="1">{#N/A,#N/A,FALSE,"Edison";#N/A,#N/A,FALSE," EIX"}</definedName>
    <definedName name="____ccc2_1_5_1" localSheetId="13" hidden="1">{#N/A,#N/A,FALSE,"Edison";#N/A,#N/A,FALSE," EIX"}</definedName>
    <definedName name="____ccc2_1_5_1" hidden="1">{#N/A,#N/A,FALSE,"Edison";#N/A,#N/A,FALSE," EIX"}</definedName>
    <definedName name="____ccc2_2" localSheetId="13" hidden="1">{#N/A,#N/A,FALSE,"Edison";#N/A,#N/A,FALSE," EIX"}</definedName>
    <definedName name="____ccc2_2" hidden="1">{#N/A,#N/A,FALSE,"Edison";#N/A,#N/A,FALSE," EIX"}</definedName>
    <definedName name="____ccc2_2_1" localSheetId="13" hidden="1">{#N/A,#N/A,FALSE,"Edison";#N/A,#N/A,FALSE," EIX"}</definedName>
    <definedName name="____ccc2_2_1" hidden="1">{#N/A,#N/A,FALSE,"Edison";#N/A,#N/A,FALSE," EIX"}</definedName>
    <definedName name="____ccc2_2_1_1" localSheetId="13" hidden="1">{#N/A,#N/A,FALSE,"Edison";#N/A,#N/A,FALSE," EIX"}</definedName>
    <definedName name="____ccc2_2_1_1" hidden="1">{#N/A,#N/A,FALSE,"Edison";#N/A,#N/A,FALSE," EIX"}</definedName>
    <definedName name="____ccc2_2_2" localSheetId="13" hidden="1">{#N/A,#N/A,FALSE,"Edison";#N/A,#N/A,FALSE," EIX"}</definedName>
    <definedName name="____ccc2_2_2" hidden="1">{#N/A,#N/A,FALSE,"Edison";#N/A,#N/A,FALSE," EIX"}</definedName>
    <definedName name="____ccc2_2_2_1" localSheetId="13" hidden="1">{#N/A,#N/A,FALSE,"Edison";#N/A,#N/A,FALSE," EIX"}</definedName>
    <definedName name="____ccc2_2_2_1" hidden="1">{#N/A,#N/A,FALSE,"Edison";#N/A,#N/A,FALSE," EIX"}</definedName>
    <definedName name="____ccc2_2_3" localSheetId="13" hidden="1">{#N/A,#N/A,FALSE,"Edison";#N/A,#N/A,FALSE," EIX"}</definedName>
    <definedName name="____ccc2_2_3" hidden="1">{#N/A,#N/A,FALSE,"Edison";#N/A,#N/A,FALSE," EIX"}</definedName>
    <definedName name="____ccc2_2_3_1" localSheetId="13" hidden="1">{#N/A,#N/A,FALSE,"Edison";#N/A,#N/A,FALSE," EIX"}</definedName>
    <definedName name="____ccc2_2_3_1" hidden="1">{#N/A,#N/A,FALSE,"Edison";#N/A,#N/A,FALSE," EIX"}</definedName>
    <definedName name="____ccc2_2_4" localSheetId="13" hidden="1">{#N/A,#N/A,FALSE,"Edison";#N/A,#N/A,FALSE," EIX"}</definedName>
    <definedName name="____ccc2_2_4" hidden="1">{#N/A,#N/A,FALSE,"Edison";#N/A,#N/A,FALSE," EIX"}</definedName>
    <definedName name="____ccc2_2_4_1" localSheetId="13" hidden="1">{#N/A,#N/A,FALSE,"Edison";#N/A,#N/A,FALSE," EIX"}</definedName>
    <definedName name="____ccc2_2_4_1" hidden="1">{#N/A,#N/A,FALSE,"Edison";#N/A,#N/A,FALSE," EIX"}</definedName>
    <definedName name="____ccc2_2_5" localSheetId="13" hidden="1">{#N/A,#N/A,FALSE,"Edison";#N/A,#N/A,FALSE," EIX"}</definedName>
    <definedName name="____ccc2_2_5" hidden="1">{#N/A,#N/A,FALSE,"Edison";#N/A,#N/A,FALSE," EIX"}</definedName>
    <definedName name="____ccc2_2_5_1" localSheetId="13" hidden="1">{#N/A,#N/A,FALSE,"Edison";#N/A,#N/A,FALSE," EIX"}</definedName>
    <definedName name="____ccc2_2_5_1" hidden="1">{#N/A,#N/A,FALSE,"Edison";#N/A,#N/A,FALSE," EIX"}</definedName>
    <definedName name="____ccc2_3" localSheetId="13" hidden="1">{#N/A,#N/A,FALSE,"Edison";#N/A,#N/A,FALSE," EIX"}</definedName>
    <definedName name="____ccc2_3" hidden="1">{#N/A,#N/A,FALSE,"Edison";#N/A,#N/A,FALSE," EIX"}</definedName>
    <definedName name="____ccc2_3_1" localSheetId="13" hidden="1">{#N/A,#N/A,FALSE,"Edison";#N/A,#N/A,FALSE," EIX"}</definedName>
    <definedName name="____ccc2_3_1" hidden="1">{#N/A,#N/A,FALSE,"Edison";#N/A,#N/A,FALSE," EIX"}</definedName>
    <definedName name="____ccc2_3_1_1" localSheetId="13" hidden="1">{#N/A,#N/A,FALSE,"Edison";#N/A,#N/A,FALSE," EIX"}</definedName>
    <definedName name="____ccc2_3_1_1" hidden="1">{#N/A,#N/A,FALSE,"Edison";#N/A,#N/A,FALSE," EIX"}</definedName>
    <definedName name="____ccc2_3_2" localSheetId="13" hidden="1">{#N/A,#N/A,FALSE,"Edison";#N/A,#N/A,FALSE," EIX"}</definedName>
    <definedName name="____ccc2_3_2" hidden="1">{#N/A,#N/A,FALSE,"Edison";#N/A,#N/A,FALSE," EIX"}</definedName>
    <definedName name="____ccc2_3_2_1" localSheetId="13" hidden="1">{#N/A,#N/A,FALSE,"Edison";#N/A,#N/A,FALSE," EIX"}</definedName>
    <definedName name="____ccc2_3_2_1" hidden="1">{#N/A,#N/A,FALSE,"Edison";#N/A,#N/A,FALSE," EIX"}</definedName>
    <definedName name="____ccc2_3_3" localSheetId="13" hidden="1">{#N/A,#N/A,FALSE,"Edison";#N/A,#N/A,FALSE," EIX"}</definedName>
    <definedName name="____ccc2_3_3" hidden="1">{#N/A,#N/A,FALSE,"Edison";#N/A,#N/A,FALSE," EIX"}</definedName>
    <definedName name="____ccc2_3_3_1" localSheetId="13" hidden="1">{#N/A,#N/A,FALSE,"Edison";#N/A,#N/A,FALSE," EIX"}</definedName>
    <definedName name="____ccc2_3_3_1" hidden="1">{#N/A,#N/A,FALSE,"Edison";#N/A,#N/A,FALSE," EIX"}</definedName>
    <definedName name="____ccc2_3_4" localSheetId="13" hidden="1">{#N/A,#N/A,FALSE,"Edison";#N/A,#N/A,FALSE," EIX"}</definedName>
    <definedName name="____ccc2_3_4" hidden="1">{#N/A,#N/A,FALSE,"Edison";#N/A,#N/A,FALSE," EIX"}</definedName>
    <definedName name="____ccc2_3_4_1" localSheetId="13" hidden="1">{#N/A,#N/A,FALSE,"Edison";#N/A,#N/A,FALSE," EIX"}</definedName>
    <definedName name="____ccc2_3_4_1" hidden="1">{#N/A,#N/A,FALSE,"Edison";#N/A,#N/A,FALSE," EIX"}</definedName>
    <definedName name="____ccc2_3_5" localSheetId="13" hidden="1">{#N/A,#N/A,FALSE,"Edison";#N/A,#N/A,FALSE," EIX"}</definedName>
    <definedName name="____ccc2_3_5" hidden="1">{#N/A,#N/A,FALSE,"Edison";#N/A,#N/A,FALSE," EIX"}</definedName>
    <definedName name="____ccc2_3_5_1" localSheetId="13" hidden="1">{#N/A,#N/A,FALSE,"Edison";#N/A,#N/A,FALSE," EIX"}</definedName>
    <definedName name="____ccc2_3_5_1" hidden="1">{#N/A,#N/A,FALSE,"Edison";#N/A,#N/A,FALSE," EIX"}</definedName>
    <definedName name="____ccc2_4" localSheetId="13" hidden="1">{#N/A,#N/A,FALSE,"Edison";#N/A,#N/A,FALSE," EIX"}</definedName>
    <definedName name="____ccc2_4" hidden="1">{#N/A,#N/A,FALSE,"Edison";#N/A,#N/A,FALSE," EIX"}</definedName>
    <definedName name="____ccc2_4_1" localSheetId="13" hidden="1">{#N/A,#N/A,FALSE,"Edison";#N/A,#N/A,FALSE," EIX"}</definedName>
    <definedName name="____ccc2_4_1" hidden="1">{#N/A,#N/A,FALSE,"Edison";#N/A,#N/A,FALSE," EIX"}</definedName>
    <definedName name="____ccc2_4_1_1" localSheetId="13" hidden="1">{#N/A,#N/A,FALSE,"Edison";#N/A,#N/A,FALSE," EIX"}</definedName>
    <definedName name="____ccc2_4_1_1" hidden="1">{#N/A,#N/A,FALSE,"Edison";#N/A,#N/A,FALSE," EIX"}</definedName>
    <definedName name="____ccc2_4_2" localSheetId="13" hidden="1">{#N/A,#N/A,FALSE,"Edison";#N/A,#N/A,FALSE," EIX"}</definedName>
    <definedName name="____ccc2_4_2" hidden="1">{#N/A,#N/A,FALSE,"Edison";#N/A,#N/A,FALSE," EIX"}</definedName>
    <definedName name="____ccc2_4_2_1" localSheetId="13" hidden="1">{#N/A,#N/A,FALSE,"Edison";#N/A,#N/A,FALSE," EIX"}</definedName>
    <definedName name="____ccc2_4_2_1" hidden="1">{#N/A,#N/A,FALSE,"Edison";#N/A,#N/A,FALSE," EIX"}</definedName>
    <definedName name="____ccc2_4_3" localSheetId="13" hidden="1">{#N/A,#N/A,FALSE,"Edison";#N/A,#N/A,FALSE," EIX"}</definedName>
    <definedName name="____ccc2_4_3" hidden="1">{#N/A,#N/A,FALSE,"Edison";#N/A,#N/A,FALSE," EIX"}</definedName>
    <definedName name="____ccc2_4_3_1" localSheetId="13" hidden="1">{#N/A,#N/A,FALSE,"Edison";#N/A,#N/A,FALSE," EIX"}</definedName>
    <definedName name="____ccc2_4_3_1" hidden="1">{#N/A,#N/A,FALSE,"Edison";#N/A,#N/A,FALSE," EIX"}</definedName>
    <definedName name="____ccc2_4_4" localSheetId="13" hidden="1">{#N/A,#N/A,FALSE,"Edison";#N/A,#N/A,FALSE," EIX"}</definedName>
    <definedName name="____ccc2_4_4" hidden="1">{#N/A,#N/A,FALSE,"Edison";#N/A,#N/A,FALSE," EIX"}</definedName>
    <definedName name="____ccc2_4_4_1" localSheetId="13" hidden="1">{#N/A,#N/A,FALSE,"Edison";#N/A,#N/A,FALSE," EIX"}</definedName>
    <definedName name="____ccc2_4_4_1" hidden="1">{#N/A,#N/A,FALSE,"Edison";#N/A,#N/A,FALSE," EIX"}</definedName>
    <definedName name="____ccc2_4_5" localSheetId="13" hidden="1">{#N/A,#N/A,FALSE,"Edison";#N/A,#N/A,FALSE," EIX"}</definedName>
    <definedName name="____ccc2_4_5" hidden="1">{#N/A,#N/A,FALSE,"Edison";#N/A,#N/A,FALSE," EIX"}</definedName>
    <definedName name="____ccc2_4_5_1" localSheetId="13" hidden="1">{#N/A,#N/A,FALSE,"Edison";#N/A,#N/A,FALSE," EIX"}</definedName>
    <definedName name="____ccc2_4_5_1" hidden="1">{#N/A,#N/A,FALSE,"Edison";#N/A,#N/A,FALSE," EIX"}</definedName>
    <definedName name="____ccc2_5" localSheetId="13" hidden="1">{#N/A,#N/A,FALSE,"Edison";#N/A,#N/A,FALSE," EIX"}</definedName>
    <definedName name="____ccc2_5" hidden="1">{#N/A,#N/A,FALSE,"Edison";#N/A,#N/A,FALSE," EIX"}</definedName>
    <definedName name="____ccc2_5_1" localSheetId="13" hidden="1">{#N/A,#N/A,FALSE,"Edison";#N/A,#N/A,FALSE," EIX"}</definedName>
    <definedName name="____ccc2_5_1" hidden="1">{#N/A,#N/A,FALSE,"Edison";#N/A,#N/A,FALSE," EIX"}</definedName>
    <definedName name="____ccc2_5_1_1" localSheetId="13" hidden="1">{#N/A,#N/A,FALSE,"Edison";#N/A,#N/A,FALSE," EIX"}</definedName>
    <definedName name="____ccc2_5_1_1" hidden="1">{#N/A,#N/A,FALSE,"Edison";#N/A,#N/A,FALSE," EIX"}</definedName>
    <definedName name="____ccc2_5_2" localSheetId="13" hidden="1">{#N/A,#N/A,FALSE,"Edison";#N/A,#N/A,FALSE," EIX"}</definedName>
    <definedName name="____ccc2_5_2" hidden="1">{#N/A,#N/A,FALSE,"Edison";#N/A,#N/A,FALSE," EIX"}</definedName>
    <definedName name="____ccc2_5_2_1" localSheetId="13" hidden="1">{#N/A,#N/A,FALSE,"Edison";#N/A,#N/A,FALSE," EIX"}</definedName>
    <definedName name="____ccc2_5_2_1" hidden="1">{#N/A,#N/A,FALSE,"Edison";#N/A,#N/A,FALSE," EIX"}</definedName>
    <definedName name="____ccc2_5_3" localSheetId="13" hidden="1">{#N/A,#N/A,FALSE,"Edison";#N/A,#N/A,FALSE," EIX"}</definedName>
    <definedName name="____ccc2_5_3" hidden="1">{#N/A,#N/A,FALSE,"Edison";#N/A,#N/A,FALSE," EIX"}</definedName>
    <definedName name="____ccc2_5_3_1" localSheetId="13" hidden="1">{#N/A,#N/A,FALSE,"Edison";#N/A,#N/A,FALSE," EIX"}</definedName>
    <definedName name="____ccc2_5_3_1" hidden="1">{#N/A,#N/A,FALSE,"Edison";#N/A,#N/A,FALSE," EIX"}</definedName>
    <definedName name="____ccc2_5_4" localSheetId="13" hidden="1">{#N/A,#N/A,FALSE,"Edison";#N/A,#N/A,FALSE," EIX"}</definedName>
    <definedName name="____ccc2_5_4" hidden="1">{#N/A,#N/A,FALSE,"Edison";#N/A,#N/A,FALSE," EIX"}</definedName>
    <definedName name="____ccc2_5_4_1" localSheetId="13" hidden="1">{#N/A,#N/A,FALSE,"Edison";#N/A,#N/A,FALSE," EIX"}</definedName>
    <definedName name="____ccc2_5_4_1" hidden="1">{#N/A,#N/A,FALSE,"Edison";#N/A,#N/A,FALSE," EIX"}</definedName>
    <definedName name="____ccc2_5_5" localSheetId="13" hidden="1">{#N/A,#N/A,FALSE,"Edison";#N/A,#N/A,FALSE," EIX"}</definedName>
    <definedName name="____ccc2_5_5" hidden="1">{#N/A,#N/A,FALSE,"Edison";#N/A,#N/A,FALSE," EIX"}</definedName>
    <definedName name="____ccc2_5_5_1" localSheetId="13" hidden="1">{#N/A,#N/A,FALSE,"Edison";#N/A,#N/A,FALSE," EIX"}</definedName>
    <definedName name="____ccc2_5_5_1" hidden="1">{#N/A,#N/A,FALSE,"Edison";#N/A,#N/A,FALSE," EIX"}</definedName>
    <definedName name="____Esc2">1.035</definedName>
    <definedName name="____joh1">#REF!</definedName>
    <definedName name="____joh2">#REF!</definedName>
    <definedName name="____Kap1">[3]Current!#REF!</definedName>
    <definedName name="____Kap2">[3]Current!#REF!</definedName>
    <definedName name="____pg1">#REF!</definedName>
    <definedName name="____pg2">#REF!</definedName>
    <definedName name="____pg3">#REF!</definedName>
    <definedName name="____TCW1">#REF!</definedName>
    <definedName name="____TCW2">#REF!</definedName>
    <definedName name="____TCW3">#REF!</definedName>
    <definedName name="____YR257">[4]Setup!$N$80</definedName>
    <definedName name="___2005_Cap_Labor_Cost_by_Union_Code">#REF!</definedName>
    <definedName name="___2005_YTD_from_BPRS">#REF!</definedName>
    <definedName name="___a2" localSheetId="13" hidden="1">{#N/A,#N/A,FALSE,"Edison";#N/A,#N/A,FALSE," EIX"}</definedName>
    <definedName name="___a2" hidden="1">{#N/A,#N/A,FALSE,"Edison";#N/A,#N/A,FALSE," EIX"}</definedName>
    <definedName name="___a2_1" localSheetId="13" hidden="1">{#N/A,#N/A,FALSE,"Edison";#N/A,#N/A,FALSE," EIX"}</definedName>
    <definedName name="___a2_1" hidden="1">{#N/A,#N/A,FALSE,"Edison";#N/A,#N/A,FALSE," EIX"}</definedName>
    <definedName name="___a2_1_1" localSheetId="13" hidden="1">{#N/A,#N/A,FALSE,"Edison";#N/A,#N/A,FALSE," EIX"}</definedName>
    <definedName name="___a2_1_1" hidden="1">{#N/A,#N/A,FALSE,"Edison";#N/A,#N/A,FALSE," EIX"}</definedName>
    <definedName name="___a2_1_1_1" localSheetId="13" hidden="1">{#N/A,#N/A,FALSE,"Edison";#N/A,#N/A,FALSE," EIX"}</definedName>
    <definedName name="___a2_1_1_1" hidden="1">{#N/A,#N/A,FALSE,"Edison";#N/A,#N/A,FALSE," EIX"}</definedName>
    <definedName name="___a2_1_2" localSheetId="13" hidden="1">{#N/A,#N/A,FALSE,"Edison";#N/A,#N/A,FALSE," EIX"}</definedName>
    <definedName name="___a2_1_2" hidden="1">{#N/A,#N/A,FALSE,"Edison";#N/A,#N/A,FALSE," EIX"}</definedName>
    <definedName name="___a2_1_2_1" localSheetId="13" hidden="1">{#N/A,#N/A,FALSE,"Edison";#N/A,#N/A,FALSE," EIX"}</definedName>
    <definedName name="___a2_1_2_1" hidden="1">{#N/A,#N/A,FALSE,"Edison";#N/A,#N/A,FALSE," EIX"}</definedName>
    <definedName name="___a2_1_3" localSheetId="13" hidden="1">{#N/A,#N/A,FALSE,"Edison";#N/A,#N/A,FALSE," EIX"}</definedName>
    <definedName name="___a2_1_3" hidden="1">{#N/A,#N/A,FALSE,"Edison";#N/A,#N/A,FALSE," EIX"}</definedName>
    <definedName name="___a2_1_3_1" localSheetId="13" hidden="1">{#N/A,#N/A,FALSE,"Edison";#N/A,#N/A,FALSE," EIX"}</definedName>
    <definedName name="___a2_1_3_1" hidden="1">{#N/A,#N/A,FALSE,"Edison";#N/A,#N/A,FALSE," EIX"}</definedName>
    <definedName name="___a2_1_4" localSheetId="13" hidden="1">{#N/A,#N/A,FALSE,"Edison";#N/A,#N/A,FALSE," EIX"}</definedName>
    <definedName name="___a2_1_4" hidden="1">{#N/A,#N/A,FALSE,"Edison";#N/A,#N/A,FALSE," EIX"}</definedName>
    <definedName name="___a2_1_4_1" localSheetId="13" hidden="1">{#N/A,#N/A,FALSE,"Edison";#N/A,#N/A,FALSE," EIX"}</definedName>
    <definedName name="___a2_1_4_1" hidden="1">{#N/A,#N/A,FALSE,"Edison";#N/A,#N/A,FALSE," EIX"}</definedName>
    <definedName name="___a2_1_5" localSheetId="13" hidden="1">{#N/A,#N/A,FALSE,"Edison";#N/A,#N/A,FALSE," EIX"}</definedName>
    <definedName name="___a2_1_5" hidden="1">{#N/A,#N/A,FALSE,"Edison";#N/A,#N/A,FALSE," EIX"}</definedName>
    <definedName name="___a2_1_5_1" localSheetId="13" hidden="1">{#N/A,#N/A,FALSE,"Edison";#N/A,#N/A,FALSE," EIX"}</definedName>
    <definedName name="___a2_1_5_1" hidden="1">{#N/A,#N/A,FALSE,"Edison";#N/A,#N/A,FALSE," EIX"}</definedName>
    <definedName name="___a2_2" localSheetId="13" hidden="1">{#N/A,#N/A,FALSE,"Edison";#N/A,#N/A,FALSE," EIX"}</definedName>
    <definedName name="___a2_2" hidden="1">{#N/A,#N/A,FALSE,"Edison";#N/A,#N/A,FALSE," EIX"}</definedName>
    <definedName name="___a2_2_1" localSheetId="13" hidden="1">{#N/A,#N/A,FALSE,"Edison";#N/A,#N/A,FALSE," EIX"}</definedName>
    <definedName name="___a2_2_1" hidden="1">{#N/A,#N/A,FALSE,"Edison";#N/A,#N/A,FALSE," EIX"}</definedName>
    <definedName name="___a2_2_1_1" localSheetId="13" hidden="1">{#N/A,#N/A,FALSE,"Edison";#N/A,#N/A,FALSE," EIX"}</definedName>
    <definedName name="___a2_2_1_1" hidden="1">{#N/A,#N/A,FALSE,"Edison";#N/A,#N/A,FALSE," EIX"}</definedName>
    <definedName name="___a2_2_2" localSheetId="13" hidden="1">{#N/A,#N/A,FALSE,"Edison";#N/A,#N/A,FALSE," EIX"}</definedName>
    <definedName name="___a2_2_2" hidden="1">{#N/A,#N/A,FALSE,"Edison";#N/A,#N/A,FALSE," EIX"}</definedName>
    <definedName name="___a2_2_2_1" localSheetId="13" hidden="1">{#N/A,#N/A,FALSE,"Edison";#N/A,#N/A,FALSE," EIX"}</definedName>
    <definedName name="___a2_2_2_1" hidden="1">{#N/A,#N/A,FALSE,"Edison";#N/A,#N/A,FALSE," EIX"}</definedName>
    <definedName name="___a2_2_3" localSheetId="13" hidden="1">{#N/A,#N/A,FALSE,"Edison";#N/A,#N/A,FALSE," EIX"}</definedName>
    <definedName name="___a2_2_3" hidden="1">{#N/A,#N/A,FALSE,"Edison";#N/A,#N/A,FALSE," EIX"}</definedName>
    <definedName name="___a2_2_3_1" localSheetId="13" hidden="1">{#N/A,#N/A,FALSE,"Edison";#N/A,#N/A,FALSE," EIX"}</definedName>
    <definedName name="___a2_2_3_1" hidden="1">{#N/A,#N/A,FALSE,"Edison";#N/A,#N/A,FALSE," EIX"}</definedName>
    <definedName name="___a2_2_4" localSheetId="13" hidden="1">{#N/A,#N/A,FALSE,"Edison";#N/A,#N/A,FALSE," EIX"}</definedName>
    <definedName name="___a2_2_4" hidden="1">{#N/A,#N/A,FALSE,"Edison";#N/A,#N/A,FALSE," EIX"}</definedName>
    <definedName name="___a2_2_4_1" localSheetId="13" hidden="1">{#N/A,#N/A,FALSE,"Edison";#N/A,#N/A,FALSE," EIX"}</definedName>
    <definedName name="___a2_2_4_1" hidden="1">{#N/A,#N/A,FALSE,"Edison";#N/A,#N/A,FALSE," EIX"}</definedName>
    <definedName name="___a2_2_5" localSheetId="13" hidden="1">{#N/A,#N/A,FALSE,"Edison";#N/A,#N/A,FALSE," EIX"}</definedName>
    <definedName name="___a2_2_5" hidden="1">{#N/A,#N/A,FALSE,"Edison";#N/A,#N/A,FALSE," EIX"}</definedName>
    <definedName name="___a2_2_5_1" localSheetId="13" hidden="1">{#N/A,#N/A,FALSE,"Edison";#N/A,#N/A,FALSE," EIX"}</definedName>
    <definedName name="___a2_2_5_1" hidden="1">{#N/A,#N/A,FALSE,"Edison";#N/A,#N/A,FALSE," EIX"}</definedName>
    <definedName name="___a2_3" localSheetId="13" hidden="1">{#N/A,#N/A,FALSE,"Edison";#N/A,#N/A,FALSE," EIX"}</definedName>
    <definedName name="___a2_3" hidden="1">{#N/A,#N/A,FALSE,"Edison";#N/A,#N/A,FALSE," EIX"}</definedName>
    <definedName name="___a2_3_1" localSheetId="13" hidden="1">{#N/A,#N/A,FALSE,"Edison";#N/A,#N/A,FALSE," EIX"}</definedName>
    <definedName name="___a2_3_1" hidden="1">{#N/A,#N/A,FALSE,"Edison";#N/A,#N/A,FALSE," EIX"}</definedName>
    <definedName name="___a2_3_1_1" localSheetId="13" hidden="1">{#N/A,#N/A,FALSE,"Edison";#N/A,#N/A,FALSE," EIX"}</definedName>
    <definedName name="___a2_3_1_1" hidden="1">{#N/A,#N/A,FALSE,"Edison";#N/A,#N/A,FALSE," EIX"}</definedName>
    <definedName name="___a2_3_2" localSheetId="13" hidden="1">{#N/A,#N/A,FALSE,"Edison";#N/A,#N/A,FALSE," EIX"}</definedName>
    <definedName name="___a2_3_2" hidden="1">{#N/A,#N/A,FALSE,"Edison";#N/A,#N/A,FALSE," EIX"}</definedName>
    <definedName name="___a2_3_2_1" localSheetId="13" hidden="1">{#N/A,#N/A,FALSE,"Edison";#N/A,#N/A,FALSE," EIX"}</definedName>
    <definedName name="___a2_3_2_1" hidden="1">{#N/A,#N/A,FALSE,"Edison";#N/A,#N/A,FALSE," EIX"}</definedName>
    <definedName name="___a2_3_3" localSheetId="13" hidden="1">{#N/A,#N/A,FALSE,"Edison";#N/A,#N/A,FALSE," EIX"}</definedName>
    <definedName name="___a2_3_3" hidden="1">{#N/A,#N/A,FALSE,"Edison";#N/A,#N/A,FALSE," EIX"}</definedName>
    <definedName name="___a2_3_3_1" localSheetId="13" hidden="1">{#N/A,#N/A,FALSE,"Edison";#N/A,#N/A,FALSE," EIX"}</definedName>
    <definedName name="___a2_3_3_1" hidden="1">{#N/A,#N/A,FALSE,"Edison";#N/A,#N/A,FALSE," EIX"}</definedName>
    <definedName name="___a2_3_4" localSheetId="13" hidden="1">{#N/A,#N/A,FALSE,"Edison";#N/A,#N/A,FALSE," EIX"}</definedName>
    <definedName name="___a2_3_4" hidden="1">{#N/A,#N/A,FALSE,"Edison";#N/A,#N/A,FALSE," EIX"}</definedName>
    <definedName name="___a2_3_4_1" localSheetId="13" hidden="1">{#N/A,#N/A,FALSE,"Edison";#N/A,#N/A,FALSE," EIX"}</definedName>
    <definedName name="___a2_3_4_1" hidden="1">{#N/A,#N/A,FALSE,"Edison";#N/A,#N/A,FALSE," EIX"}</definedName>
    <definedName name="___a2_3_5" localSheetId="13" hidden="1">{#N/A,#N/A,FALSE,"Edison";#N/A,#N/A,FALSE," EIX"}</definedName>
    <definedName name="___a2_3_5" hidden="1">{#N/A,#N/A,FALSE,"Edison";#N/A,#N/A,FALSE," EIX"}</definedName>
    <definedName name="___a2_3_5_1" localSheetId="13" hidden="1">{#N/A,#N/A,FALSE,"Edison";#N/A,#N/A,FALSE," EIX"}</definedName>
    <definedName name="___a2_3_5_1" hidden="1">{#N/A,#N/A,FALSE,"Edison";#N/A,#N/A,FALSE," EIX"}</definedName>
    <definedName name="___a2_4" localSheetId="13" hidden="1">{#N/A,#N/A,FALSE,"Edison";#N/A,#N/A,FALSE," EIX"}</definedName>
    <definedName name="___a2_4" hidden="1">{#N/A,#N/A,FALSE,"Edison";#N/A,#N/A,FALSE," EIX"}</definedName>
    <definedName name="___a2_4_1" localSheetId="13" hidden="1">{#N/A,#N/A,FALSE,"Edison";#N/A,#N/A,FALSE," EIX"}</definedName>
    <definedName name="___a2_4_1" hidden="1">{#N/A,#N/A,FALSE,"Edison";#N/A,#N/A,FALSE," EIX"}</definedName>
    <definedName name="___a2_4_1_1" localSheetId="13" hidden="1">{#N/A,#N/A,FALSE,"Edison";#N/A,#N/A,FALSE," EIX"}</definedName>
    <definedName name="___a2_4_1_1" hidden="1">{#N/A,#N/A,FALSE,"Edison";#N/A,#N/A,FALSE," EIX"}</definedName>
    <definedName name="___a2_4_2" localSheetId="13" hidden="1">{#N/A,#N/A,FALSE,"Edison";#N/A,#N/A,FALSE," EIX"}</definedName>
    <definedName name="___a2_4_2" hidden="1">{#N/A,#N/A,FALSE,"Edison";#N/A,#N/A,FALSE," EIX"}</definedName>
    <definedName name="___a2_4_2_1" localSheetId="13" hidden="1">{#N/A,#N/A,FALSE,"Edison";#N/A,#N/A,FALSE," EIX"}</definedName>
    <definedName name="___a2_4_2_1" hidden="1">{#N/A,#N/A,FALSE,"Edison";#N/A,#N/A,FALSE," EIX"}</definedName>
    <definedName name="___a2_4_3" localSheetId="13" hidden="1">{#N/A,#N/A,FALSE,"Edison";#N/A,#N/A,FALSE," EIX"}</definedName>
    <definedName name="___a2_4_3" hidden="1">{#N/A,#N/A,FALSE,"Edison";#N/A,#N/A,FALSE," EIX"}</definedName>
    <definedName name="___a2_4_3_1" localSheetId="13" hidden="1">{#N/A,#N/A,FALSE,"Edison";#N/A,#N/A,FALSE," EIX"}</definedName>
    <definedName name="___a2_4_3_1" hidden="1">{#N/A,#N/A,FALSE,"Edison";#N/A,#N/A,FALSE," EIX"}</definedName>
    <definedName name="___a2_4_4" localSheetId="13" hidden="1">{#N/A,#N/A,FALSE,"Edison";#N/A,#N/A,FALSE," EIX"}</definedName>
    <definedName name="___a2_4_4" hidden="1">{#N/A,#N/A,FALSE,"Edison";#N/A,#N/A,FALSE," EIX"}</definedName>
    <definedName name="___a2_4_4_1" localSheetId="13" hidden="1">{#N/A,#N/A,FALSE,"Edison";#N/A,#N/A,FALSE," EIX"}</definedName>
    <definedName name="___a2_4_4_1" hidden="1">{#N/A,#N/A,FALSE,"Edison";#N/A,#N/A,FALSE," EIX"}</definedName>
    <definedName name="___a2_4_5" localSheetId="13" hidden="1">{#N/A,#N/A,FALSE,"Edison";#N/A,#N/A,FALSE," EIX"}</definedName>
    <definedName name="___a2_4_5" hidden="1">{#N/A,#N/A,FALSE,"Edison";#N/A,#N/A,FALSE," EIX"}</definedName>
    <definedName name="___a2_4_5_1" localSheetId="13" hidden="1">{#N/A,#N/A,FALSE,"Edison";#N/A,#N/A,FALSE," EIX"}</definedName>
    <definedName name="___a2_4_5_1" hidden="1">{#N/A,#N/A,FALSE,"Edison";#N/A,#N/A,FALSE," EIX"}</definedName>
    <definedName name="___a2_5" localSheetId="13" hidden="1">{#N/A,#N/A,FALSE,"Edison";#N/A,#N/A,FALSE," EIX"}</definedName>
    <definedName name="___a2_5" hidden="1">{#N/A,#N/A,FALSE,"Edison";#N/A,#N/A,FALSE," EIX"}</definedName>
    <definedName name="___a2_5_1" localSheetId="13" hidden="1">{#N/A,#N/A,FALSE,"Edison";#N/A,#N/A,FALSE," EIX"}</definedName>
    <definedName name="___a2_5_1" hidden="1">{#N/A,#N/A,FALSE,"Edison";#N/A,#N/A,FALSE," EIX"}</definedName>
    <definedName name="___a2_5_1_1" localSheetId="13" hidden="1">{#N/A,#N/A,FALSE,"Edison";#N/A,#N/A,FALSE," EIX"}</definedName>
    <definedName name="___a2_5_1_1" hidden="1">{#N/A,#N/A,FALSE,"Edison";#N/A,#N/A,FALSE," EIX"}</definedName>
    <definedName name="___a2_5_2" localSheetId="13" hidden="1">{#N/A,#N/A,FALSE,"Edison";#N/A,#N/A,FALSE," EIX"}</definedName>
    <definedName name="___a2_5_2" hidden="1">{#N/A,#N/A,FALSE,"Edison";#N/A,#N/A,FALSE," EIX"}</definedName>
    <definedName name="___a2_5_2_1" localSheetId="13" hidden="1">{#N/A,#N/A,FALSE,"Edison";#N/A,#N/A,FALSE," EIX"}</definedName>
    <definedName name="___a2_5_2_1" hidden="1">{#N/A,#N/A,FALSE,"Edison";#N/A,#N/A,FALSE," EIX"}</definedName>
    <definedName name="___a2_5_3" localSheetId="13" hidden="1">{#N/A,#N/A,FALSE,"Edison";#N/A,#N/A,FALSE," EIX"}</definedName>
    <definedName name="___a2_5_3" hidden="1">{#N/A,#N/A,FALSE,"Edison";#N/A,#N/A,FALSE," EIX"}</definedName>
    <definedName name="___a2_5_3_1" localSheetId="13" hidden="1">{#N/A,#N/A,FALSE,"Edison";#N/A,#N/A,FALSE," EIX"}</definedName>
    <definedName name="___a2_5_3_1" hidden="1">{#N/A,#N/A,FALSE,"Edison";#N/A,#N/A,FALSE," EIX"}</definedName>
    <definedName name="___a2_5_4" localSheetId="13" hidden="1">{#N/A,#N/A,FALSE,"Edison";#N/A,#N/A,FALSE," EIX"}</definedName>
    <definedName name="___a2_5_4" hidden="1">{#N/A,#N/A,FALSE,"Edison";#N/A,#N/A,FALSE," EIX"}</definedName>
    <definedName name="___a2_5_4_1" localSheetId="13" hidden="1">{#N/A,#N/A,FALSE,"Edison";#N/A,#N/A,FALSE," EIX"}</definedName>
    <definedName name="___a2_5_4_1" hidden="1">{#N/A,#N/A,FALSE,"Edison";#N/A,#N/A,FALSE," EIX"}</definedName>
    <definedName name="___a2_5_5" localSheetId="13" hidden="1">{#N/A,#N/A,FALSE,"Edison";#N/A,#N/A,FALSE," EIX"}</definedName>
    <definedName name="___a2_5_5" hidden="1">{#N/A,#N/A,FALSE,"Edison";#N/A,#N/A,FALSE," EIX"}</definedName>
    <definedName name="___a2_5_5_1" localSheetId="13" hidden="1">{#N/A,#N/A,FALSE,"Edison";#N/A,#N/A,FALSE," EIX"}</definedName>
    <definedName name="___a2_5_5_1" hidden="1">{#N/A,#N/A,FALSE,"Edison";#N/A,#N/A,FALSE," EIX"}</definedName>
    <definedName name="___bb2" localSheetId="13" hidden="1">{#N/A,#N/A,FALSE,"Edison";#N/A,#N/A,FALSE," EIX"}</definedName>
    <definedName name="___bb2" hidden="1">{#N/A,#N/A,FALSE,"Edison";#N/A,#N/A,FALSE," EIX"}</definedName>
    <definedName name="___bb2_1" localSheetId="13" hidden="1">{#N/A,#N/A,FALSE,"Edison";#N/A,#N/A,FALSE," EIX"}</definedName>
    <definedName name="___bb2_1" hidden="1">{#N/A,#N/A,FALSE,"Edison";#N/A,#N/A,FALSE," EIX"}</definedName>
    <definedName name="___bb2_1_1" localSheetId="13" hidden="1">{#N/A,#N/A,FALSE,"Edison";#N/A,#N/A,FALSE," EIX"}</definedName>
    <definedName name="___bb2_1_1" hidden="1">{#N/A,#N/A,FALSE,"Edison";#N/A,#N/A,FALSE," EIX"}</definedName>
    <definedName name="___bb2_1_1_1" localSheetId="13" hidden="1">{#N/A,#N/A,FALSE,"Edison";#N/A,#N/A,FALSE," EIX"}</definedName>
    <definedName name="___bb2_1_1_1" hidden="1">{#N/A,#N/A,FALSE,"Edison";#N/A,#N/A,FALSE," EIX"}</definedName>
    <definedName name="___bb2_1_2" localSheetId="13" hidden="1">{#N/A,#N/A,FALSE,"Edison";#N/A,#N/A,FALSE," EIX"}</definedName>
    <definedName name="___bb2_1_2" hidden="1">{#N/A,#N/A,FALSE,"Edison";#N/A,#N/A,FALSE," EIX"}</definedName>
    <definedName name="___bb2_1_2_1" localSheetId="13" hidden="1">{#N/A,#N/A,FALSE,"Edison";#N/A,#N/A,FALSE," EIX"}</definedName>
    <definedName name="___bb2_1_2_1" hidden="1">{#N/A,#N/A,FALSE,"Edison";#N/A,#N/A,FALSE," EIX"}</definedName>
    <definedName name="___bb2_1_3" localSheetId="13" hidden="1">{#N/A,#N/A,FALSE,"Edison";#N/A,#N/A,FALSE," EIX"}</definedName>
    <definedName name="___bb2_1_3" hidden="1">{#N/A,#N/A,FALSE,"Edison";#N/A,#N/A,FALSE," EIX"}</definedName>
    <definedName name="___bb2_1_3_1" localSheetId="13" hidden="1">{#N/A,#N/A,FALSE,"Edison";#N/A,#N/A,FALSE," EIX"}</definedName>
    <definedName name="___bb2_1_3_1" hidden="1">{#N/A,#N/A,FALSE,"Edison";#N/A,#N/A,FALSE," EIX"}</definedName>
    <definedName name="___bb2_1_4" localSheetId="13" hidden="1">{#N/A,#N/A,FALSE,"Edison";#N/A,#N/A,FALSE," EIX"}</definedName>
    <definedName name="___bb2_1_4" hidden="1">{#N/A,#N/A,FALSE,"Edison";#N/A,#N/A,FALSE," EIX"}</definedName>
    <definedName name="___bb2_1_4_1" localSheetId="13" hidden="1">{#N/A,#N/A,FALSE,"Edison";#N/A,#N/A,FALSE," EIX"}</definedName>
    <definedName name="___bb2_1_4_1" hidden="1">{#N/A,#N/A,FALSE,"Edison";#N/A,#N/A,FALSE," EIX"}</definedName>
    <definedName name="___bb2_1_5" localSheetId="13" hidden="1">{#N/A,#N/A,FALSE,"Edison";#N/A,#N/A,FALSE," EIX"}</definedName>
    <definedName name="___bb2_1_5" hidden="1">{#N/A,#N/A,FALSE,"Edison";#N/A,#N/A,FALSE," EIX"}</definedName>
    <definedName name="___bb2_1_5_1" localSheetId="13" hidden="1">{#N/A,#N/A,FALSE,"Edison";#N/A,#N/A,FALSE," EIX"}</definedName>
    <definedName name="___bb2_1_5_1" hidden="1">{#N/A,#N/A,FALSE,"Edison";#N/A,#N/A,FALSE," EIX"}</definedName>
    <definedName name="___bb2_2" localSheetId="13" hidden="1">{#N/A,#N/A,FALSE,"Edison";#N/A,#N/A,FALSE," EIX"}</definedName>
    <definedName name="___bb2_2" hidden="1">{#N/A,#N/A,FALSE,"Edison";#N/A,#N/A,FALSE," EIX"}</definedName>
    <definedName name="___bb2_2_1" localSheetId="13" hidden="1">{#N/A,#N/A,FALSE,"Edison";#N/A,#N/A,FALSE," EIX"}</definedName>
    <definedName name="___bb2_2_1" hidden="1">{#N/A,#N/A,FALSE,"Edison";#N/A,#N/A,FALSE," EIX"}</definedName>
    <definedName name="___bb2_2_1_1" localSheetId="13" hidden="1">{#N/A,#N/A,FALSE,"Edison";#N/A,#N/A,FALSE," EIX"}</definedName>
    <definedName name="___bb2_2_1_1" hidden="1">{#N/A,#N/A,FALSE,"Edison";#N/A,#N/A,FALSE," EIX"}</definedName>
    <definedName name="___bb2_2_2" localSheetId="13" hidden="1">{#N/A,#N/A,FALSE,"Edison";#N/A,#N/A,FALSE," EIX"}</definedName>
    <definedName name="___bb2_2_2" hidden="1">{#N/A,#N/A,FALSE,"Edison";#N/A,#N/A,FALSE," EIX"}</definedName>
    <definedName name="___bb2_2_2_1" localSheetId="13" hidden="1">{#N/A,#N/A,FALSE,"Edison";#N/A,#N/A,FALSE," EIX"}</definedName>
    <definedName name="___bb2_2_2_1" hidden="1">{#N/A,#N/A,FALSE,"Edison";#N/A,#N/A,FALSE," EIX"}</definedName>
    <definedName name="___bb2_2_3" localSheetId="13" hidden="1">{#N/A,#N/A,FALSE,"Edison";#N/A,#N/A,FALSE," EIX"}</definedName>
    <definedName name="___bb2_2_3" hidden="1">{#N/A,#N/A,FALSE,"Edison";#N/A,#N/A,FALSE," EIX"}</definedName>
    <definedName name="___bb2_2_3_1" localSheetId="13" hidden="1">{#N/A,#N/A,FALSE,"Edison";#N/A,#N/A,FALSE," EIX"}</definedName>
    <definedName name="___bb2_2_3_1" hidden="1">{#N/A,#N/A,FALSE,"Edison";#N/A,#N/A,FALSE," EIX"}</definedName>
    <definedName name="___bb2_2_4" localSheetId="13" hidden="1">{#N/A,#N/A,FALSE,"Edison";#N/A,#N/A,FALSE," EIX"}</definedName>
    <definedName name="___bb2_2_4" hidden="1">{#N/A,#N/A,FALSE,"Edison";#N/A,#N/A,FALSE," EIX"}</definedName>
    <definedName name="___bb2_2_4_1" localSheetId="13" hidden="1">{#N/A,#N/A,FALSE,"Edison";#N/A,#N/A,FALSE," EIX"}</definedName>
    <definedName name="___bb2_2_4_1" hidden="1">{#N/A,#N/A,FALSE,"Edison";#N/A,#N/A,FALSE," EIX"}</definedName>
    <definedName name="___bb2_2_5" localSheetId="13" hidden="1">{#N/A,#N/A,FALSE,"Edison";#N/A,#N/A,FALSE," EIX"}</definedName>
    <definedName name="___bb2_2_5" hidden="1">{#N/A,#N/A,FALSE,"Edison";#N/A,#N/A,FALSE," EIX"}</definedName>
    <definedName name="___bb2_2_5_1" localSheetId="13" hidden="1">{#N/A,#N/A,FALSE,"Edison";#N/A,#N/A,FALSE," EIX"}</definedName>
    <definedName name="___bb2_2_5_1" hidden="1">{#N/A,#N/A,FALSE,"Edison";#N/A,#N/A,FALSE," EIX"}</definedName>
    <definedName name="___bb2_3" localSheetId="13" hidden="1">{#N/A,#N/A,FALSE,"Edison";#N/A,#N/A,FALSE," EIX"}</definedName>
    <definedName name="___bb2_3" hidden="1">{#N/A,#N/A,FALSE,"Edison";#N/A,#N/A,FALSE," EIX"}</definedName>
    <definedName name="___bb2_3_1" localSheetId="13" hidden="1">{#N/A,#N/A,FALSE,"Edison";#N/A,#N/A,FALSE," EIX"}</definedName>
    <definedName name="___bb2_3_1" hidden="1">{#N/A,#N/A,FALSE,"Edison";#N/A,#N/A,FALSE," EIX"}</definedName>
    <definedName name="___bb2_3_1_1" localSheetId="13" hidden="1">{#N/A,#N/A,FALSE,"Edison";#N/A,#N/A,FALSE," EIX"}</definedName>
    <definedName name="___bb2_3_1_1" hidden="1">{#N/A,#N/A,FALSE,"Edison";#N/A,#N/A,FALSE," EIX"}</definedName>
    <definedName name="___bb2_3_2" localSheetId="13" hidden="1">{#N/A,#N/A,FALSE,"Edison";#N/A,#N/A,FALSE," EIX"}</definedName>
    <definedName name="___bb2_3_2" hidden="1">{#N/A,#N/A,FALSE,"Edison";#N/A,#N/A,FALSE," EIX"}</definedName>
    <definedName name="___bb2_3_2_1" localSheetId="13" hidden="1">{#N/A,#N/A,FALSE,"Edison";#N/A,#N/A,FALSE," EIX"}</definedName>
    <definedName name="___bb2_3_2_1" hidden="1">{#N/A,#N/A,FALSE,"Edison";#N/A,#N/A,FALSE," EIX"}</definedName>
    <definedName name="___bb2_3_3" localSheetId="13" hidden="1">{#N/A,#N/A,FALSE,"Edison";#N/A,#N/A,FALSE," EIX"}</definedName>
    <definedName name="___bb2_3_3" hidden="1">{#N/A,#N/A,FALSE,"Edison";#N/A,#N/A,FALSE," EIX"}</definedName>
    <definedName name="___bb2_3_3_1" localSheetId="13" hidden="1">{#N/A,#N/A,FALSE,"Edison";#N/A,#N/A,FALSE," EIX"}</definedName>
    <definedName name="___bb2_3_3_1" hidden="1">{#N/A,#N/A,FALSE,"Edison";#N/A,#N/A,FALSE," EIX"}</definedName>
    <definedName name="___bb2_3_4" localSheetId="13" hidden="1">{#N/A,#N/A,FALSE,"Edison";#N/A,#N/A,FALSE," EIX"}</definedName>
    <definedName name="___bb2_3_4" hidden="1">{#N/A,#N/A,FALSE,"Edison";#N/A,#N/A,FALSE," EIX"}</definedName>
    <definedName name="___bb2_3_4_1" localSheetId="13" hidden="1">{#N/A,#N/A,FALSE,"Edison";#N/A,#N/A,FALSE," EIX"}</definedName>
    <definedName name="___bb2_3_4_1" hidden="1">{#N/A,#N/A,FALSE,"Edison";#N/A,#N/A,FALSE," EIX"}</definedName>
    <definedName name="___bb2_3_5" localSheetId="13" hidden="1">{#N/A,#N/A,FALSE,"Edison";#N/A,#N/A,FALSE," EIX"}</definedName>
    <definedName name="___bb2_3_5" hidden="1">{#N/A,#N/A,FALSE,"Edison";#N/A,#N/A,FALSE," EIX"}</definedName>
    <definedName name="___bb2_3_5_1" localSheetId="13" hidden="1">{#N/A,#N/A,FALSE,"Edison";#N/A,#N/A,FALSE," EIX"}</definedName>
    <definedName name="___bb2_3_5_1" hidden="1">{#N/A,#N/A,FALSE,"Edison";#N/A,#N/A,FALSE," EIX"}</definedName>
    <definedName name="___bb2_4" localSheetId="13" hidden="1">{#N/A,#N/A,FALSE,"Edison";#N/A,#N/A,FALSE," EIX"}</definedName>
    <definedName name="___bb2_4" hidden="1">{#N/A,#N/A,FALSE,"Edison";#N/A,#N/A,FALSE," EIX"}</definedName>
    <definedName name="___bb2_4_1" localSheetId="13" hidden="1">{#N/A,#N/A,FALSE,"Edison";#N/A,#N/A,FALSE," EIX"}</definedName>
    <definedName name="___bb2_4_1" hidden="1">{#N/A,#N/A,FALSE,"Edison";#N/A,#N/A,FALSE," EIX"}</definedName>
    <definedName name="___bb2_4_1_1" localSheetId="13" hidden="1">{#N/A,#N/A,FALSE,"Edison";#N/A,#N/A,FALSE," EIX"}</definedName>
    <definedName name="___bb2_4_1_1" hidden="1">{#N/A,#N/A,FALSE,"Edison";#N/A,#N/A,FALSE," EIX"}</definedName>
    <definedName name="___bb2_4_2" localSheetId="13" hidden="1">{#N/A,#N/A,FALSE,"Edison";#N/A,#N/A,FALSE," EIX"}</definedName>
    <definedName name="___bb2_4_2" hidden="1">{#N/A,#N/A,FALSE,"Edison";#N/A,#N/A,FALSE," EIX"}</definedName>
    <definedName name="___bb2_4_2_1" localSheetId="13" hidden="1">{#N/A,#N/A,FALSE,"Edison";#N/A,#N/A,FALSE," EIX"}</definedName>
    <definedName name="___bb2_4_2_1" hidden="1">{#N/A,#N/A,FALSE,"Edison";#N/A,#N/A,FALSE," EIX"}</definedName>
    <definedName name="___bb2_4_3" localSheetId="13" hidden="1">{#N/A,#N/A,FALSE,"Edison";#N/A,#N/A,FALSE," EIX"}</definedName>
    <definedName name="___bb2_4_3" hidden="1">{#N/A,#N/A,FALSE,"Edison";#N/A,#N/A,FALSE," EIX"}</definedName>
    <definedName name="___bb2_4_3_1" localSheetId="13" hidden="1">{#N/A,#N/A,FALSE,"Edison";#N/A,#N/A,FALSE," EIX"}</definedName>
    <definedName name="___bb2_4_3_1" hidden="1">{#N/A,#N/A,FALSE,"Edison";#N/A,#N/A,FALSE," EIX"}</definedName>
    <definedName name="___bb2_4_4" localSheetId="13" hidden="1">{#N/A,#N/A,FALSE,"Edison";#N/A,#N/A,FALSE," EIX"}</definedName>
    <definedName name="___bb2_4_4" hidden="1">{#N/A,#N/A,FALSE,"Edison";#N/A,#N/A,FALSE," EIX"}</definedName>
    <definedName name="___bb2_4_4_1" localSheetId="13" hidden="1">{#N/A,#N/A,FALSE,"Edison";#N/A,#N/A,FALSE," EIX"}</definedName>
    <definedName name="___bb2_4_4_1" hidden="1">{#N/A,#N/A,FALSE,"Edison";#N/A,#N/A,FALSE," EIX"}</definedName>
    <definedName name="___bb2_4_5" localSheetId="13" hidden="1">{#N/A,#N/A,FALSE,"Edison";#N/A,#N/A,FALSE," EIX"}</definedName>
    <definedName name="___bb2_4_5" hidden="1">{#N/A,#N/A,FALSE,"Edison";#N/A,#N/A,FALSE," EIX"}</definedName>
    <definedName name="___bb2_4_5_1" localSheetId="13" hidden="1">{#N/A,#N/A,FALSE,"Edison";#N/A,#N/A,FALSE," EIX"}</definedName>
    <definedName name="___bb2_4_5_1" hidden="1">{#N/A,#N/A,FALSE,"Edison";#N/A,#N/A,FALSE," EIX"}</definedName>
    <definedName name="___bb2_5" localSheetId="13" hidden="1">{#N/A,#N/A,FALSE,"Edison";#N/A,#N/A,FALSE," EIX"}</definedName>
    <definedName name="___bb2_5" hidden="1">{#N/A,#N/A,FALSE,"Edison";#N/A,#N/A,FALSE," EIX"}</definedName>
    <definedName name="___bb2_5_1" localSheetId="13" hidden="1">{#N/A,#N/A,FALSE,"Edison";#N/A,#N/A,FALSE," EIX"}</definedName>
    <definedName name="___bb2_5_1" hidden="1">{#N/A,#N/A,FALSE,"Edison";#N/A,#N/A,FALSE," EIX"}</definedName>
    <definedName name="___bb2_5_1_1" localSheetId="13" hidden="1">{#N/A,#N/A,FALSE,"Edison";#N/A,#N/A,FALSE," EIX"}</definedName>
    <definedName name="___bb2_5_1_1" hidden="1">{#N/A,#N/A,FALSE,"Edison";#N/A,#N/A,FALSE," EIX"}</definedName>
    <definedName name="___bb2_5_2" localSheetId="13" hidden="1">{#N/A,#N/A,FALSE,"Edison";#N/A,#N/A,FALSE," EIX"}</definedName>
    <definedName name="___bb2_5_2" hidden="1">{#N/A,#N/A,FALSE,"Edison";#N/A,#N/A,FALSE," EIX"}</definedName>
    <definedName name="___bb2_5_2_1" localSheetId="13" hidden="1">{#N/A,#N/A,FALSE,"Edison";#N/A,#N/A,FALSE," EIX"}</definedName>
    <definedName name="___bb2_5_2_1" hidden="1">{#N/A,#N/A,FALSE,"Edison";#N/A,#N/A,FALSE," EIX"}</definedName>
    <definedName name="___bb2_5_3" localSheetId="13" hidden="1">{#N/A,#N/A,FALSE,"Edison";#N/A,#N/A,FALSE," EIX"}</definedName>
    <definedName name="___bb2_5_3" hidden="1">{#N/A,#N/A,FALSE,"Edison";#N/A,#N/A,FALSE," EIX"}</definedName>
    <definedName name="___bb2_5_3_1" localSheetId="13" hidden="1">{#N/A,#N/A,FALSE,"Edison";#N/A,#N/A,FALSE," EIX"}</definedName>
    <definedName name="___bb2_5_3_1" hidden="1">{#N/A,#N/A,FALSE,"Edison";#N/A,#N/A,FALSE," EIX"}</definedName>
    <definedName name="___bb2_5_4" localSheetId="13" hidden="1">{#N/A,#N/A,FALSE,"Edison";#N/A,#N/A,FALSE," EIX"}</definedName>
    <definedName name="___bb2_5_4" hidden="1">{#N/A,#N/A,FALSE,"Edison";#N/A,#N/A,FALSE," EIX"}</definedName>
    <definedName name="___bb2_5_4_1" localSheetId="13" hidden="1">{#N/A,#N/A,FALSE,"Edison";#N/A,#N/A,FALSE," EIX"}</definedName>
    <definedName name="___bb2_5_4_1" hidden="1">{#N/A,#N/A,FALSE,"Edison";#N/A,#N/A,FALSE," EIX"}</definedName>
    <definedName name="___bb2_5_5" localSheetId="13" hidden="1">{#N/A,#N/A,FALSE,"Edison";#N/A,#N/A,FALSE," EIX"}</definedName>
    <definedName name="___bb2_5_5" hidden="1">{#N/A,#N/A,FALSE,"Edison";#N/A,#N/A,FALSE," EIX"}</definedName>
    <definedName name="___bb2_5_5_1" localSheetId="13" hidden="1">{#N/A,#N/A,FALSE,"Edison";#N/A,#N/A,FALSE," EIX"}</definedName>
    <definedName name="___bb2_5_5_1" hidden="1">{#N/A,#N/A,FALSE,"Edison";#N/A,#N/A,FALSE," EIX"}</definedName>
    <definedName name="___BOX1">#REF!</definedName>
    <definedName name="___BOX3">#REF!</definedName>
    <definedName name="___BOX4">#REF!</definedName>
    <definedName name="___BOX5">#REF!</definedName>
    <definedName name="___BOX6">#REF!</definedName>
    <definedName name="___BOX7">#REF!</definedName>
    <definedName name="___ccc2" localSheetId="13" hidden="1">{#N/A,#N/A,FALSE,"Edison";#N/A,#N/A,FALSE," EIX"}</definedName>
    <definedName name="___ccc2" hidden="1">{#N/A,#N/A,FALSE,"Edison";#N/A,#N/A,FALSE," EIX"}</definedName>
    <definedName name="___ccc2_1" localSheetId="13" hidden="1">{#N/A,#N/A,FALSE,"Edison";#N/A,#N/A,FALSE," EIX"}</definedName>
    <definedName name="___ccc2_1" hidden="1">{#N/A,#N/A,FALSE,"Edison";#N/A,#N/A,FALSE," EIX"}</definedName>
    <definedName name="___ccc2_1_1" localSheetId="13" hidden="1">{#N/A,#N/A,FALSE,"Edison";#N/A,#N/A,FALSE," EIX"}</definedName>
    <definedName name="___ccc2_1_1" hidden="1">{#N/A,#N/A,FALSE,"Edison";#N/A,#N/A,FALSE," EIX"}</definedName>
    <definedName name="___ccc2_1_1_1" localSheetId="13" hidden="1">{#N/A,#N/A,FALSE,"Edison";#N/A,#N/A,FALSE," EIX"}</definedName>
    <definedName name="___ccc2_1_1_1" hidden="1">{#N/A,#N/A,FALSE,"Edison";#N/A,#N/A,FALSE," EIX"}</definedName>
    <definedName name="___ccc2_1_2" localSheetId="13" hidden="1">{#N/A,#N/A,FALSE,"Edison";#N/A,#N/A,FALSE," EIX"}</definedName>
    <definedName name="___ccc2_1_2" hidden="1">{#N/A,#N/A,FALSE,"Edison";#N/A,#N/A,FALSE," EIX"}</definedName>
    <definedName name="___ccc2_1_2_1" localSheetId="13" hidden="1">{#N/A,#N/A,FALSE,"Edison";#N/A,#N/A,FALSE," EIX"}</definedName>
    <definedName name="___ccc2_1_2_1" hidden="1">{#N/A,#N/A,FALSE,"Edison";#N/A,#N/A,FALSE," EIX"}</definedName>
    <definedName name="___ccc2_1_3" localSheetId="13" hidden="1">{#N/A,#N/A,FALSE,"Edison";#N/A,#N/A,FALSE," EIX"}</definedName>
    <definedName name="___ccc2_1_3" hidden="1">{#N/A,#N/A,FALSE,"Edison";#N/A,#N/A,FALSE," EIX"}</definedName>
    <definedName name="___ccc2_1_3_1" localSheetId="13" hidden="1">{#N/A,#N/A,FALSE,"Edison";#N/A,#N/A,FALSE," EIX"}</definedName>
    <definedName name="___ccc2_1_3_1" hidden="1">{#N/A,#N/A,FALSE,"Edison";#N/A,#N/A,FALSE," EIX"}</definedName>
    <definedName name="___ccc2_1_4" localSheetId="13" hidden="1">{#N/A,#N/A,FALSE,"Edison";#N/A,#N/A,FALSE," EIX"}</definedName>
    <definedName name="___ccc2_1_4" hidden="1">{#N/A,#N/A,FALSE,"Edison";#N/A,#N/A,FALSE," EIX"}</definedName>
    <definedName name="___ccc2_1_4_1" localSheetId="13" hidden="1">{#N/A,#N/A,FALSE,"Edison";#N/A,#N/A,FALSE," EIX"}</definedName>
    <definedName name="___ccc2_1_4_1" hidden="1">{#N/A,#N/A,FALSE,"Edison";#N/A,#N/A,FALSE," EIX"}</definedName>
    <definedName name="___ccc2_1_5" localSheetId="13" hidden="1">{#N/A,#N/A,FALSE,"Edison";#N/A,#N/A,FALSE," EIX"}</definedName>
    <definedName name="___ccc2_1_5" hidden="1">{#N/A,#N/A,FALSE,"Edison";#N/A,#N/A,FALSE," EIX"}</definedName>
    <definedName name="___ccc2_1_5_1" localSheetId="13" hidden="1">{#N/A,#N/A,FALSE,"Edison";#N/A,#N/A,FALSE," EIX"}</definedName>
    <definedName name="___ccc2_1_5_1" hidden="1">{#N/A,#N/A,FALSE,"Edison";#N/A,#N/A,FALSE," EIX"}</definedName>
    <definedName name="___ccc2_2" localSheetId="13" hidden="1">{#N/A,#N/A,FALSE,"Edison";#N/A,#N/A,FALSE," EIX"}</definedName>
    <definedName name="___ccc2_2" hidden="1">{#N/A,#N/A,FALSE,"Edison";#N/A,#N/A,FALSE," EIX"}</definedName>
    <definedName name="___ccc2_2_1" localSheetId="13" hidden="1">{#N/A,#N/A,FALSE,"Edison";#N/A,#N/A,FALSE," EIX"}</definedName>
    <definedName name="___ccc2_2_1" hidden="1">{#N/A,#N/A,FALSE,"Edison";#N/A,#N/A,FALSE," EIX"}</definedName>
    <definedName name="___ccc2_2_1_1" localSheetId="13" hidden="1">{#N/A,#N/A,FALSE,"Edison";#N/A,#N/A,FALSE," EIX"}</definedName>
    <definedName name="___ccc2_2_1_1" hidden="1">{#N/A,#N/A,FALSE,"Edison";#N/A,#N/A,FALSE," EIX"}</definedName>
    <definedName name="___ccc2_2_2" localSheetId="13" hidden="1">{#N/A,#N/A,FALSE,"Edison";#N/A,#N/A,FALSE," EIX"}</definedName>
    <definedName name="___ccc2_2_2" hidden="1">{#N/A,#N/A,FALSE,"Edison";#N/A,#N/A,FALSE," EIX"}</definedName>
    <definedName name="___ccc2_2_2_1" localSheetId="13" hidden="1">{#N/A,#N/A,FALSE,"Edison";#N/A,#N/A,FALSE," EIX"}</definedName>
    <definedName name="___ccc2_2_2_1" hidden="1">{#N/A,#N/A,FALSE,"Edison";#N/A,#N/A,FALSE," EIX"}</definedName>
    <definedName name="___ccc2_2_3" localSheetId="13" hidden="1">{#N/A,#N/A,FALSE,"Edison";#N/A,#N/A,FALSE," EIX"}</definedName>
    <definedName name="___ccc2_2_3" hidden="1">{#N/A,#N/A,FALSE,"Edison";#N/A,#N/A,FALSE," EIX"}</definedName>
    <definedName name="___ccc2_2_3_1" localSheetId="13" hidden="1">{#N/A,#N/A,FALSE,"Edison";#N/A,#N/A,FALSE," EIX"}</definedName>
    <definedName name="___ccc2_2_3_1" hidden="1">{#N/A,#N/A,FALSE,"Edison";#N/A,#N/A,FALSE," EIX"}</definedName>
    <definedName name="___ccc2_2_4" localSheetId="13" hidden="1">{#N/A,#N/A,FALSE,"Edison";#N/A,#N/A,FALSE," EIX"}</definedName>
    <definedName name="___ccc2_2_4" hidden="1">{#N/A,#N/A,FALSE,"Edison";#N/A,#N/A,FALSE," EIX"}</definedName>
    <definedName name="___ccc2_2_4_1" localSheetId="13" hidden="1">{#N/A,#N/A,FALSE,"Edison";#N/A,#N/A,FALSE," EIX"}</definedName>
    <definedName name="___ccc2_2_4_1" hidden="1">{#N/A,#N/A,FALSE,"Edison";#N/A,#N/A,FALSE," EIX"}</definedName>
    <definedName name="___ccc2_2_5" localSheetId="13" hidden="1">{#N/A,#N/A,FALSE,"Edison";#N/A,#N/A,FALSE," EIX"}</definedName>
    <definedName name="___ccc2_2_5" hidden="1">{#N/A,#N/A,FALSE,"Edison";#N/A,#N/A,FALSE," EIX"}</definedName>
    <definedName name="___ccc2_2_5_1" localSheetId="13" hidden="1">{#N/A,#N/A,FALSE,"Edison";#N/A,#N/A,FALSE," EIX"}</definedName>
    <definedName name="___ccc2_2_5_1" hidden="1">{#N/A,#N/A,FALSE,"Edison";#N/A,#N/A,FALSE," EIX"}</definedName>
    <definedName name="___ccc2_3" localSheetId="13" hidden="1">{#N/A,#N/A,FALSE,"Edison";#N/A,#N/A,FALSE," EIX"}</definedName>
    <definedName name="___ccc2_3" hidden="1">{#N/A,#N/A,FALSE,"Edison";#N/A,#N/A,FALSE," EIX"}</definedName>
    <definedName name="___ccc2_3_1" localSheetId="13" hidden="1">{#N/A,#N/A,FALSE,"Edison";#N/A,#N/A,FALSE," EIX"}</definedName>
    <definedName name="___ccc2_3_1" hidden="1">{#N/A,#N/A,FALSE,"Edison";#N/A,#N/A,FALSE," EIX"}</definedName>
    <definedName name="___ccc2_3_1_1" localSheetId="13" hidden="1">{#N/A,#N/A,FALSE,"Edison";#N/A,#N/A,FALSE," EIX"}</definedName>
    <definedName name="___ccc2_3_1_1" hidden="1">{#N/A,#N/A,FALSE,"Edison";#N/A,#N/A,FALSE," EIX"}</definedName>
    <definedName name="___ccc2_3_2" localSheetId="13" hidden="1">{#N/A,#N/A,FALSE,"Edison";#N/A,#N/A,FALSE," EIX"}</definedName>
    <definedName name="___ccc2_3_2" hidden="1">{#N/A,#N/A,FALSE,"Edison";#N/A,#N/A,FALSE," EIX"}</definedName>
    <definedName name="___ccc2_3_2_1" localSheetId="13" hidden="1">{#N/A,#N/A,FALSE,"Edison";#N/A,#N/A,FALSE," EIX"}</definedName>
    <definedName name="___ccc2_3_2_1" hidden="1">{#N/A,#N/A,FALSE,"Edison";#N/A,#N/A,FALSE," EIX"}</definedName>
    <definedName name="___ccc2_3_3" localSheetId="13" hidden="1">{#N/A,#N/A,FALSE,"Edison";#N/A,#N/A,FALSE," EIX"}</definedName>
    <definedName name="___ccc2_3_3" hidden="1">{#N/A,#N/A,FALSE,"Edison";#N/A,#N/A,FALSE," EIX"}</definedName>
    <definedName name="___ccc2_3_3_1" localSheetId="13" hidden="1">{#N/A,#N/A,FALSE,"Edison";#N/A,#N/A,FALSE," EIX"}</definedName>
    <definedName name="___ccc2_3_3_1" hidden="1">{#N/A,#N/A,FALSE,"Edison";#N/A,#N/A,FALSE," EIX"}</definedName>
    <definedName name="___ccc2_3_4" localSheetId="13" hidden="1">{#N/A,#N/A,FALSE,"Edison";#N/A,#N/A,FALSE," EIX"}</definedName>
    <definedName name="___ccc2_3_4" hidden="1">{#N/A,#N/A,FALSE,"Edison";#N/A,#N/A,FALSE," EIX"}</definedName>
    <definedName name="___ccc2_3_4_1" localSheetId="13" hidden="1">{#N/A,#N/A,FALSE,"Edison";#N/A,#N/A,FALSE," EIX"}</definedName>
    <definedName name="___ccc2_3_4_1" hidden="1">{#N/A,#N/A,FALSE,"Edison";#N/A,#N/A,FALSE," EIX"}</definedName>
    <definedName name="___ccc2_3_5" localSheetId="13" hidden="1">{#N/A,#N/A,FALSE,"Edison";#N/A,#N/A,FALSE," EIX"}</definedName>
    <definedName name="___ccc2_3_5" hidden="1">{#N/A,#N/A,FALSE,"Edison";#N/A,#N/A,FALSE," EIX"}</definedName>
    <definedName name="___ccc2_3_5_1" localSheetId="13" hidden="1">{#N/A,#N/A,FALSE,"Edison";#N/A,#N/A,FALSE," EIX"}</definedName>
    <definedName name="___ccc2_3_5_1" hidden="1">{#N/A,#N/A,FALSE,"Edison";#N/A,#N/A,FALSE," EIX"}</definedName>
    <definedName name="___ccc2_4" localSheetId="13" hidden="1">{#N/A,#N/A,FALSE,"Edison";#N/A,#N/A,FALSE," EIX"}</definedName>
    <definedName name="___ccc2_4" hidden="1">{#N/A,#N/A,FALSE,"Edison";#N/A,#N/A,FALSE," EIX"}</definedName>
    <definedName name="___ccc2_4_1" localSheetId="13" hidden="1">{#N/A,#N/A,FALSE,"Edison";#N/A,#N/A,FALSE," EIX"}</definedName>
    <definedName name="___ccc2_4_1" hidden="1">{#N/A,#N/A,FALSE,"Edison";#N/A,#N/A,FALSE," EIX"}</definedName>
    <definedName name="___ccc2_4_1_1" localSheetId="13" hidden="1">{#N/A,#N/A,FALSE,"Edison";#N/A,#N/A,FALSE," EIX"}</definedName>
    <definedName name="___ccc2_4_1_1" hidden="1">{#N/A,#N/A,FALSE,"Edison";#N/A,#N/A,FALSE," EIX"}</definedName>
    <definedName name="___ccc2_4_2" localSheetId="13" hidden="1">{#N/A,#N/A,FALSE,"Edison";#N/A,#N/A,FALSE," EIX"}</definedName>
    <definedName name="___ccc2_4_2" hidden="1">{#N/A,#N/A,FALSE,"Edison";#N/A,#N/A,FALSE," EIX"}</definedName>
    <definedName name="___ccc2_4_2_1" localSheetId="13" hidden="1">{#N/A,#N/A,FALSE,"Edison";#N/A,#N/A,FALSE," EIX"}</definedName>
    <definedName name="___ccc2_4_2_1" hidden="1">{#N/A,#N/A,FALSE,"Edison";#N/A,#N/A,FALSE," EIX"}</definedName>
    <definedName name="___ccc2_4_3" localSheetId="13" hidden="1">{#N/A,#N/A,FALSE,"Edison";#N/A,#N/A,FALSE," EIX"}</definedName>
    <definedName name="___ccc2_4_3" hidden="1">{#N/A,#N/A,FALSE,"Edison";#N/A,#N/A,FALSE," EIX"}</definedName>
    <definedName name="___ccc2_4_3_1" localSheetId="13" hidden="1">{#N/A,#N/A,FALSE,"Edison";#N/A,#N/A,FALSE," EIX"}</definedName>
    <definedName name="___ccc2_4_3_1" hidden="1">{#N/A,#N/A,FALSE,"Edison";#N/A,#N/A,FALSE," EIX"}</definedName>
    <definedName name="___ccc2_4_4" localSheetId="13" hidden="1">{#N/A,#N/A,FALSE,"Edison";#N/A,#N/A,FALSE," EIX"}</definedName>
    <definedName name="___ccc2_4_4" hidden="1">{#N/A,#N/A,FALSE,"Edison";#N/A,#N/A,FALSE," EIX"}</definedName>
    <definedName name="___ccc2_4_4_1" localSheetId="13" hidden="1">{#N/A,#N/A,FALSE,"Edison";#N/A,#N/A,FALSE," EIX"}</definedName>
    <definedName name="___ccc2_4_4_1" hidden="1">{#N/A,#N/A,FALSE,"Edison";#N/A,#N/A,FALSE," EIX"}</definedName>
    <definedName name="___ccc2_4_5" localSheetId="13" hidden="1">{#N/A,#N/A,FALSE,"Edison";#N/A,#N/A,FALSE," EIX"}</definedName>
    <definedName name="___ccc2_4_5" hidden="1">{#N/A,#N/A,FALSE,"Edison";#N/A,#N/A,FALSE," EIX"}</definedName>
    <definedName name="___ccc2_4_5_1" localSheetId="13" hidden="1">{#N/A,#N/A,FALSE,"Edison";#N/A,#N/A,FALSE," EIX"}</definedName>
    <definedName name="___ccc2_4_5_1" hidden="1">{#N/A,#N/A,FALSE,"Edison";#N/A,#N/A,FALSE," EIX"}</definedName>
    <definedName name="___ccc2_5" localSheetId="13" hidden="1">{#N/A,#N/A,FALSE,"Edison";#N/A,#N/A,FALSE," EIX"}</definedName>
    <definedName name="___ccc2_5" hidden="1">{#N/A,#N/A,FALSE,"Edison";#N/A,#N/A,FALSE," EIX"}</definedName>
    <definedName name="___ccc2_5_1" localSheetId="13" hidden="1">{#N/A,#N/A,FALSE,"Edison";#N/A,#N/A,FALSE," EIX"}</definedName>
    <definedName name="___ccc2_5_1" hidden="1">{#N/A,#N/A,FALSE,"Edison";#N/A,#N/A,FALSE," EIX"}</definedName>
    <definedName name="___ccc2_5_1_1" localSheetId="13" hidden="1">{#N/A,#N/A,FALSE,"Edison";#N/A,#N/A,FALSE," EIX"}</definedName>
    <definedName name="___ccc2_5_1_1" hidden="1">{#N/A,#N/A,FALSE,"Edison";#N/A,#N/A,FALSE," EIX"}</definedName>
    <definedName name="___ccc2_5_2" localSheetId="13" hidden="1">{#N/A,#N/A,FALSE,"Edison";#N/A,#N/A,FALSE," EIX"}</definedName>
    <definedName name="___ccc2_5_2" hidden="1">{#N/A,#N/A,FALSE,"Edison";#N/A,#N/A,FALSE," EIX"}</definedName>
    <definedName name="___ccc2_5_2_1" localSheetId="13" hidden="1">{#N/A,#N/A,FALSE,"Edison";#N/A,#N/A,FALSE," EIX"}</definedName>
    <definedName name="___ccc2_5_2_1" hidden="1">{#N/A,#N/A,FALSE,"Edison";#N/A,#N/A,FALSE," EIX"}</definedName>
    <definedName name="___ccc2_5_3" localSheetId="13" hidden="1">{#N/A,#N/A,FALSE,"Edison";#N/A,#N/A,FALSE," EIX"}</definedName>
    <definedName name="___ccc2_5_3" hidden="1">{#N/A,#N/A,FALSE,"Edison";#N/A,#N/A,FALSE," EIX"}</definedName>
    <definedName name="___ccc2_5_3_1" localSheetId="13" hidden="1">{#N/A,#N/A,FALSE,"Edison";#N/A,#N/A,FALSE," EIX"}</definedName>
    <definedName name="___ccc2_5_3_1" hidden="1">{#N/A,#N/A,FALSE,"Edison";#N/A,#N/A,FALSE," EIX"}</definedName>
    <definedName name="___ccc2_5_4" localSheetId="13" hidden="1">{#N/A,#N/A,FALSE,"Edison";#N/A,#N/A,FALSE," EIX"}</definedName>
    <definedName name="___ccc2_5_4" hidden="1">{#N/A,#N/A,FALSE,"Edison";#N/A,#N/A,FALSE," EIX"}</definedName>
    <definedName name="___ccc2_5_4_1" localSheetId="13" hidden="1">{#N/A,#N/A,FALSE,"Edison";#N/A,#N/A,FALSE," EIX"}</definedName>
    <definedName name="___ccc2_5_4_1" hidden="1">{#N/A,#N/A,FALSE,"Edison";#N/A,#N/A,FALSE," EIX"}</definedName>
    <definedName name="___ccc2_5_5" localSheetId="13" hidden="1">{#N/A,#N/A,FALSE,"Edison";#N/A,#N/A,FALSE," EIX"}</definedName>
    <definedName name="___ccc2_5_5" hidden="1">{#N/A,#N/A,FALSE,"Edison";#N/A,#N/A,FALSE," EIX"}</definedName>
    <definedName name="___ccc2_5_5_1" localSheetId="13" hidden="1">{#N/A,#N/A,FALSE,"Edison";#N/A,#N/A,FALSE," EIX"}</definedName>
    <definedName name="___ccc2_5_5_1" hidden="1">{#N/A,#N/A,FALSE,"Edison";#N/A,#N/A,FALSE," EIX"}</definedName>
    <definedName name="___CPR1">#REF!</definedName>
    <definedName name="___END3">#REF!</definedName>
    <definedName name="___END4">#REF!</definedName>
    <definedName name="___END5">#REF!</definedName>
    <definedName name="___Esc2">1.035</definedName>
    <definedName name="___joh1">#REF!</definedName>
    <definedName name="___joh2">#REF!</definedName>
    <definedName name="___joh2.1">#REF!</definedName>
    <definedName name="___Kap1">[3]Current!#REF!</definedName>
    <definedName name="___Kap2">[3]Current!#REF!</definedName>
    <definedName name="___MAC1">#REF!</definedName>
    <definedName name="___MAC2">#REF!</definedName>
    <definedName name="___MAC20">#REF!</definedName>
    <definedName name="___MES1">#REF!</definedName>
    <definedName name="___MPP1">#REF!</definedName>
    <definedName name="___MPP2">#REF!</definedName>
    <definedName name="___pg1">#REF!</definedName>
    <definedName name="___pg2">#REF!</definedName>
    <definedName name="___pg3">#REF!</definedName>
    <definedName name="___SA1">#REF!</definedName>
    <definedName name="___SA3">#REF!</definedName>
    <definedName name="___TCW1">#REF!</definedName>
    <definedName name="___TCW2">#REF!</definedName>
    <definedName name="___TCW3">#REF!</definedName>
    <definedName name="___YR257">[5]Setup!$N$80</definedName>
    <definedName name="__123Graph_A" hidden="1">[6]DOWNLOAD!#REF!</definedName>
    <definedName name="__123Graph_B" hidden="1">[6]DOWNLOAD!#REF!</definedName>
    <definedName name="__123Graph_C" hidden="1">[6]DOWNLOAD!#REF!</definedName>
    <definedName name="__123Graph_D" hidden="1">[7]Summ!#REF!</definedName>
    <definedName name="__123Graph_LBL_A" hidden="1">[8]Report!#REF!</definedName>
    <definedName name="__1Module_EC_Cap_F_.RatioCal4">[9]!__1Module_EC_Cap_F_.RatioCal4</definedName>
    <definedName name="__2_2005_Cap_Labor_Cost_by_Union_Code">#REF!</definedName>
    <definedName name="__2004__meter_readers">'[10]Global Parameters'!#REF!</definedName>
    <definedName name="__2005_Cap_Labor_Cost_by_Union_Code">#REF!</definedName>
    <definedName name="__2005_YTD_from_BPRS">#REF!</definedName>
    <definedName name="__3_2005_YTD_from_BPRS">#REF!</definedName>
    <definedName name="__a2" localSheetId="13" hidden="1">{#N/A,#N/A,FALSE,"Edison";#N/A,#N/A,FALSE," EIX"}</definedName>
    <definedName name="__a2" hidden="1">{#N/A,#N/A,FALSE,"Edison";#N/A,#N/A,FALSE," EIX"}</definedName>
    <definedName name="__a2_1" localSheetId="13" hidden="1">{#N/A,#N/A,FALSE,"Edison";#N/A,#N/A,FALSE," EIX"}</definedName>
    <definedName name="__a2_1" hidden="1">{#N/A,#N/A,FALSE,"Edison";#N/A,#N/A,FALSE," EIX"}</definedName>
    <definedName name="__a2_1_1" localSheetId="13" hidden="1">{#N/A,#N/A,FALSE,"Edison";#N/A,#N/A,FALSE," EIX"}</definedName>
    <definedName name="__a2_1_1" hidden="1">{#N/A,#N/A,FALSE,"Edison";#N/A,#N/A,FALSE," EIX"}</definedName>
    <definedName name="__a2_1_1_1" localSheetId="13" hidden="1">{#N/A,#N/A,FALSE,"Edison";#N/A,#N/A,FALSE," EIX"}</definedName>
    <definedName name="__a2_1_1_1" hidden="1">{#N/A,#N/A,FALSE,"Edison";#N/A,#N/A,FALSE," EIX"}</definedName>
    <definedName name="__a2_1_2" localSheetId="13" hidden="1">{#N/A,#N/A,FALSE,"Edison";#N/A,#N/A,FALSE," EIX"}</definedName>
    <definedName name="__a2_1_2" hidden="1">{#N/A,#N/A,FALSE,"Edison";#N/A,#N/A,FALSE," EIX"}</definedName>
    <definedName name="__a2_1_2_1" localSheetId="13" hidden="1">{#N/A,#N/A,FALSE,"Edison";#N/A,#N/A,FALSE," EIX"}</definedName>
    <definedName name="__a2_1_2_1" hidden="1">{#N/A,#N/A,FALSE,"Edison";#N/A,#N/A,FALSE," EIX"}</definedName>
    <definedName name="__a2_1_3" localSheetId="13" hidden="1">{#N/A,#N/A,FALSE,"Edison";#N/A,#N/A,FALSE," EIX"}</definedName>
    <definedName name="__a2_1_3" hidden="1">{#N/A,#N/A,FALSE,"Edison";#N/A,#N/A,FALSE," EIX"}</definedName>
    <definedName name="__a2_1_3_1" localSheetId="13" hidden="1">{#N/A,#N/A,FALSE,"Edison";#N/A,#N/A,FALSE," EIX"}</definedName>
    <definedName name="__a2_1_3_1" hidden="1">{#N/A,#N/A,FALSE,"Edison";#N/A,#N/A,FALSE," EIX"}</definedName>
    <definedName name="__a2_1_4" localSheetId="13" hidden="1">{#N/A,#N/A,FALSE,"Edison";#N/A,#N/A,FALSE," EIX"}</definedName>
    <definedName name="__a2_1_4" hidden="1">{#N/A,#N/A,FALSE,"Edison";#N/A,#N/A,FALSE," EIX"}</definedName>
    <definedName name="__a2_1_4_1" localSheetId="13" hidden="1">{#N/A,#N/A,FALSE,"Edison";#N/A,#N/A,FALSE," EIX"}</definedName>
    <definedName name="__a2_1_4_1" hidden="1">{#N/A,#N/A,FALSE,"Edison";#N/A,#N/A,FALSE," EIX"}</definedName>
    <definedName name="__a2_1_5" localSheetId="13" hidden="1">{#N/A,#N/A,FALSE,"Edison";#N/A,#N/A,FALSE," EIX"}</definedName>
    <definedName name="__a2_1_5" hidden="1">{#N/A,#N/A,FALSE,"Edison";#N/A,#N/A,FALSE," EIX"}</definedName>
    <definedName name="__a2_1_5_1" localSheetId="13" hidden="1">{#N/A,#N/A,FALSE,"Edison";#N/A,#N/A,FALSE," EIX"}</definedName>
    <definedName name="__a2_1_5_1" hidden="1">{#N/A,#N/A,FALSE,"Edison";#N/A,#N/A,FALSE," EIX"}</definedName>
    <definedName name="__a2_2" localSheetId="13" hidden="1">{#N/A,#N/A,FALSE,"Edison";#N/A,#N/A,FALSE," EIX"}</definedName>
    <definedName name="__a2_2" hidden="1">{#N/A,#N/A,FALSE,"Edison";#N/A,#N/A,FALSE," EIX"}</definedName>
    <definedName name="__a2_2_1" localSheetId="13" hidden="1">{#N/A,#N/A,FALSE,"Edison";#N/A,#N/A,FALSE," EIX"}</definedName>
    <definedName name="__a2_2_1" hidden="1">{#N/A,#N/A,FALSE,"Edison";#N/A,#N/A,FALSE," EIX"}</definedName>
    <definedName name="__a2_2_1_1" localSheetId="13" hidden="1">{#N/A,#N/A,FALSE,"Edison";#N/A,#N/A,FALSE," EIX"}</definedName>
    <definedName name="__a2_2_1_1" hidden="1">{#N/A,#N/A,FALSE,"Edison";#N/A,#N/A,FALSE," EIX"}</definedName>
    <definedName name="__a2_2_2" localSheetId="13" hidden="1">{#N/A,#N/A,FALSE,"Edison";#N/A,#N/A,FALSE," EIX"}</definedName>
    <definedName name="__a2_2_2" hidden="1">{#N/A,#N/A,FALSE,"Edison";#N/A,#N/A,FALSE," EIX"}</definedName>
    <definedName name="__a2_2_2_1" localSheetId="13" hidden="1">{#N/A,#N/A,FALSE,"Edison";#N/A,#N/A,FALSE," EIX"}</definedName>
    <definedName name="__a2_2_2_1" hidden="1">{#N/A,#N/A,FALSE,"Edison";#N/A,#N/A,FALSE," EIX"}</definedName>
    <definedName name="__a2_2_3" localSheetId="13" hidden="1">{#N/A,#N/A,FALSE,"Edison";#N/A,#N/A,FALSE," EIX"}</definedName>
    <definedName name="__a2_2_3" hidden="1">{#N/A,#N/A,FALSE,"Edison";#N/A,#N/A,FALSE," EIX"}</definedName>
    <definedName name="__a2_2_3_1" localSheetId="13" hidden="1">{#N/A,#N/A,FALSE,"Edison";#N/A,#N/A,FALSE," EIX"}</definedName>
    <definedName name="__a2_2_3_1" hidden="1">{#N/A,#N/A,FALSE,"Edison";#N/A,#N/A,FALSE," EIX"}</definedName>
    <definedName name="__a2_2_4" localSheetId="13" hidden="1">{#N/A,#N/A,FALSE,"Edison";#N/A,#N/A,FALSE," EIX"}</definedName>
    <definedName name="__a2_2_4" hidden="1">{#N/A,#N/A,FALSE,"Edison";#N/A,#N/A,FALSE," EIX"}</definedName>
    <definedName name="__a2_2_4_1" localSheetId="13" hidden="1">{#N/A,#N/A,FALSE,"Edison";#N/A,#N/A,FALSE," EIX"}</definedName>
    <definedName name="__a2_2_4_1" hidden="1">{#N/A,#N/A,FALSE,"Edison";#N/A,#N/A,FALSE," EIX"}</definedName>
    <definedName name="__a2_2_5" localSheetId="13" hidden="1">{#N/A,#N/A,FALSE,"Edison";#N/A,#N/A,FALSE," EIX"}</definedName>
    <definedName name="__a2_2_5" hidden="1">{#N/A,#N/A,FALSE,"Edison";#N/A,#N/A,FALSE," EIX"}</definedName>
    <definedName name="__a2_2_5_1" localSheetId="13" hidden="1">{#N/A,#N/A,FALSE,"Edison";#N/A,#N/A,FALSE," EIX"}</definedName>
    <definedName name="__a2_2_5_1" hidden="1">{#N/A,#N/A,FALSE,"Edison";#N/A,#N/A,FALSE," EIX"}</definedName>
    <definedName name="__a2_3" localSheetId="13" hidden="1">{#N/A,#N/A,FALSE,"Edison";#N/A,#N/A,FALSE," EIX"}</definedName>
    <definedName name="__a2_3" hidden="1">{#N/A,#N/A,FALSE,"Edison";#N/A,#N/A,FALSE," EIX"}</definedName>
    <definedName name="__a2_3_1" localSheetId="13" hidden="1">{#N/A,#N/A,FALSE,"Edison";#N/A,#N/A,FALSE," EIX"}</definedName>
    <definedName name="__a2_3_1" hidden="1">{#N/A,#N/A,FALSE,"Edison";#N/A,#N/A,FALSE," EIX"}</definedName>
    <definedName name="__a2_3_1_1" localSheetId="13" hidden="1">{#N/A,#N/A,FALSE,"Edison";#N/A,#N/A,FALSE," EIX"}</definedName>
    <definedName name="__a2_3_1_1" hidden="1">{#N/A,#N/A,FALSE,"Edison";#N/A,#N/A,FALSE," EIX"}</definedName>
    <definedName name="__a2_3_2" localSheetId="13" hidden="1">{#N/A,#N/A,FALSE,"Edison";#N/A,#N/A,FALSE," EIX"}</definedName>
    <definedName name="__a2_3_2" hidden="1">{#N/A,#N/A,FALSE,"Edison";#N/A,#N/A,FALSE," EIX"}</definedName>
    <definedName name="__a2_3_2_1" localSheetId="13" hidden="1">{#N/A,#N/A,FALSE,"Edison";#N/A,#N/A,FALSE," EIX"}</definedName>
    <definedName name="__a2_3_2_1" hidden="1">{#N/A,#N/A,FALSE,"Edison";#N/A,#N/A,FALSE," EIX"}</definedName>
    <definedName name="__a2_3_3" localSheetId="13" hidden="1">{#N/A,#N/A,FALSE,"Edison";#N/A,#N/A,FALSE," EIX"}</definedName>
    <definedName name="__a2_3_3" hidden="1">{#N/A,#N/A,FALSE,"Edison";#N/A,#N/A,FALSE," EIX"}</definedName>
    <definedName name="__a2_3_3_1" localSheetId="13" hidden="1">{#N/A,#N/A,FALSE,"Edison";#N/A,#N/A,FALSE," EIX"}</definedName>
    <definedName name="__a2_3_3_1" hidden="1">{#N/A,#N/A,FALSE,"Edison";#N/A,#N/A,FALSE," EIX"}</definedName>
    <definedName name="__a2_3_4" localSheetId="13" hidden="1">{#N/A,#N/A,FALSE,"Edison";#N/A,#N/A,FALSE," EIX"}</definedName>
    <definedName name="__a2_3_4" hidden="1">{#N/A,#N/A,FALSE,"Edison";#N/A,#N/A,FALSE," EIX"}</definedName>
    <definedName name="__a2_3_4_1" localSheetId="13" hidden="1">{#N/A,#N/A,FALSE,"Edison";#N/A,#N/A,FALSE," EIX"}</definedName>
    <definedName name="__a2_3_4_1" hidden="1">{#N/A,#N/A,FALSE,"Edison";#N/A,#N/A,FALSE," EIX"}</definedName>
    <definedName name="__a2_3_5" localSheetId="13" hidden="1">{#N/A,#N/A,FALSE,"Edison";#N/A,#N/A,FALSE," EIX"}</definedName>
    <definedName name="__a2_3_5" hidden="1">{#N/A,#N/A,FALSE,"Edison";#N/A,#N/A,FALSE," EIX"}</definedName>
    <definedName name="__a2_3_5_1" localSheetId="13" hidden="1">{#N/A,#N/A,FALSE,"Edison";#N/A,#N/A,FALSE," EIX"}</definedName>
    <definedName name="__a2_3_5_1" hidden="1">{#N/A,#N/A,FALSE,"Edison";#N/A,#N/A,FALSE," EIX"}</definedName>
    <definedName name="__a2_4" localSheetId="13" hidden="1">{#N/A,#N/A,FALSE,"Edison";#N/A,#N/A,FALSE," EIX"}</definedName>
    <definedName name="__a2_4" hidden="1">{#N/A,#N/A,FALSE,"Edison";#N/A,#N/A,FALSE," EIX"}</definedName>
    <definedName name="__a2_4_1" localSheetId="13" hidden="1">{#N/A,#N/A,FALSE,"Edison";#N/A,#N/A,FALSE," EIX"}</definedName>
    <definedName name="__a2_4_1" hidden="1">{#N/A,#N/A,FALSE,"Edison";#N/A,#N/A,FALSE," EIX"}</definedName>
    <definedName name="__a2_4_1_1" localSheetId="13" hidden="1">{#N/A,#N/A,FALSE,"Edison";#N/A,#N/A,FALSE," EIX"}</definedName>
    <definedName name="__a2_4_1_1" hidden="1">{#N/A,#N/A,FALSE,"Edison";#N/A,#N/A,FALSE," EIX"}</definedName>
    <definedName name="__a2_4_2" localSheetId="13" hidden="1">{#N/A,#N/A,FALSE,"Edison";#N/A,#N/A,FALSE," EIX"}</definedName>
    <definedName name="__a2_4_2" hidden="1">{#N/A,#N/A,FALSE,"Edison";#N/A,#N/A,FALSE," EIX"}</definedName>
    <definedName name="__a2_4_2_1" localSheetId="13" hidden="1">{#N/A,#N/A,FALSE,"Edison";#N/A,#N/A,FALSE," EIX"}</definedName>
    <definedName name="__a2_4_2_1" hidden="1">{#N/A,#N/A,FALSE,"Edison";#N/A,#N/A,FALSE," EIX"}</definedName>
    <definedName name="__a2_4_3" localSheetId="13" hidden="1">{#N/A,#N/A,FALSE,"Edison";#N/A,#N/A,FALSE," EIX"}</definedName>
    <definedName name="__a2_4_3" hidden="1">{#N/A,#N/A,FALSE,"Edison";#N/A,#N/A,FALSE," EIX"}</definedName>
    <definedName name="__a2_4_3_1" localSheetId="13" hidden="1">{#N/A,#N/A,FALSE,"Edison";#N/A,#N/A,FALSE," EIX"}</definedName>
    <definedName name="__a2_4_3_1" hidden="1">{#N/A,#N/A,FALSE,"Edison";#N/A,#N/A,FALSE," EIX"}</definedName>
    <definedName name="__a2_4_4" localSheetId="13" hidden="1">{#N/A,#N/A,FALSE,"Edison";#N/A,#N/A,FALSE," EIX"}</definedName>
    <definedName name="__a2_4_4" hidden="1">{#N/A,#N/A,FALSE,"Edison";#N/A,#N/A,FALSE," EIX"}</definedName>
    <definedName name="__a2_4_4_1" localSheetId="13" hidden="1">{#N/A,#N/A,FALSE,"Edison";#N/A,#N/A,FALSE," EIX"}</definedName>
    <definedName name="__a2_4_4_1" hidden="1">{#N/A,#N/A,FALSE,"Edison";#N/A,#N/A,FALSE," EIX"}</definedName>
    <definedName name="__a2_4_5" localSheetId="13" hidden="1">{#N/A,#N/A,FALSE,"Edison";#N/A,#N/A,FALSE," EIX"}</definedName>
    <definedName name="__a2_4_5" hidden="1">{#N/A,#N/A,FALSE,"Edison";#N/A,#N/A,FALSE," EIX"}</definedName>
    <definedName name="__a2_4_5_1" localSheetId="13" hidden="1">{#N/A,#N/A,FALSE,"Edison";#N/A,#N/A,FALSE," EIX"}</definedName>
    <definedName name="__a2_4_5_1" hidden="1">{#N/A,#N/A,FALSE,"Edison";#N/A,#N/A,FALSE," EIX"}</definedName>
    <definedName name="__a2_5" localSheetId="13" hidden="1">{#N/A,#N/A,FALSE,"Edison";#N/A,#N/A,FALSE," EIX"}</definedName>
    <definedName name="__a2_5" hidden="1">{#N/A,#N/A,FALSE,"Edison";#N/A,#N/A,FALSE," EIX"}</definedName>
    <definedName name="__a2_5_1" localSheetId="13" hidden="1">{#N/A,#N/A,FALSE,"Edison";#N/A,#N/A,FALSE," EIX"}</definedName>
    <definedName name="__a2_5_1" hidden="1">{#N/A,#N/A,FALSE,"Edison";#N/A,#N/A,FALSE," EIX"}</definedName>
    <definedName name="__a2_5_1_1" localSheetId="13" hidden="1">{#N/A,#N/A,FALSE,"Edison";#N/A,#N/A,FALSE," EIX"}</definedName>
    <definedName name="__a2_5_1_1" hidden="1">{#N/A,#N/A,FALSE,"Edison";#N/A,#N/A,FALSE," EIX"}</definedName>
    <definedName name="__a2_5_2" localSheetId="13" hidden="1">{#N/A,#N/A,FALSE,"Edison";#N/A,#N/A,FALSE," EIX"}</definedName>
    <definedName name="__a2_5_2" hidden="1">{#N/A,#N/A,FALSE,"Edison";#N/A,#N/A,FALSE," EIX"}</definedName>
    <definedName name="__a2_5_2_1" localSheetId="13" hidden="1">{#N/A,#N/A,FALSE,"Edison";#N/A,#N/A,FALSE," EIX"}</definedName>
    <definedName name="__a2_5_2_1" hidden="1">{#N/A,#N/A,FALSE,"Edison";#N/A,#N/A,FALSE," EIX"}</definedName>
    <definedName name="__a2_5_3" localSheetId="13" hidden="1">{#N/A,#N/A,FALSE,"Edison";#N/A,#N/A,FALSE," EIX"}</definedName>
    <definedName name="__a2_5_3" hidden="1">{#N/A,#N/A,FALSE,"Edison";#N/A,#N/A,FALSE," EIX"}</definedName>
    <definedName name="__a2_5_3_1" localSheetId="13" hidden="1">{#N/A,#N/A,FALSE,"Edison";#N/A,#N/A,FALSE," EIX"}</definedName>
    <definedName name="__a2_5_3_1" hidden="1">{#N/A,#N/A,FALSE,"Edison";#N/A,#N/A,FALSE," EIX"}</definedName>
    <definedName name="__a2_5_4" localSheetId="13" hidden="1">{#N/A,#N/A,FALSE,"Edison";#N/A,#N/A,FALSE," EIX"}</definedName>
    <definedName name="__a2_5_4" hidden="1">{#N/A,#N/A,FALSE,"Edison";#N/A,#N/A,FALSE," EIX"}</definedName>
    <definedName name="__a2_5_4_1" localSheetId="13" hidden="1">{#N/A,#N/A,FALSE,"Edison";#N/A,#N/A,FALSE," EIX"}</definedName>
    <definedName name="__a2_5_4_1" hidden="1">{#N/A,#N/A,FALSE,"Edison";#N/A,#N/A,FALSE," EIX"}</definedName>
    <definedName name="__a2_5_5" localSheetId="13" hidden="1">{#N/A,#N/A,FALSE,"Edison";#N/A,#N/A,FALSE," EIX"}</definedName>
    <definedName name="__a2_5_5" hidden="1">{#N/A,#N/A,FALSE,"Edison";#N/A,#N/A,FALSE," EIX"}</definedName>
    <definedName name="__a2_5_5_1" localSheetId="13" hidden="1">{#N/A,#N/A,FALSE,"Edison";#N/A,#N/A,FALSE," EIX"}</definedName>
    <definedName name="__a2_5_5_1" hidden="1">{#N/A,#N/A,FALSE,"Edison";#N/A,#N/A,FALSE," EIX"}</definedName>
    <definedName name="__aya1">#REF!</definedName>
    <definedName name="__aya2">#REF!</definedName>
    <definedName name="__bb2" localSheetId="13" hidden="1">{#N/A,#N/A,FALSE,"Edison";#N/A,#N/A,FALSE," EIX"}</definedName>
    <definedName name="__bb2" hidden="1">{#N/A,#N/A,FALSE,"Edison";#N/A,#N/A,FALSE," EIX"}</definedName>
    <definedName name="__bb2_1" localSheetId="13" hidden="1">{#N/A,#N/A,FALSE,"Edison";#N/A,#N/A,FALSE," EIX"}</definedName>
    <definedName name="__bb2_1" hidden="1">{#N/A,#N/A,FALSE,"Edison";#N/A,#N/A,FALSE," EIX"}</definedName>
    <definedName name="__bb2_1_1" localSheetId="13" hidden="1">{#N/A,#N/A,FALSE,"Edison";#N/A,#N/A,FALSE," EIX"}</definedName>
    <definedName name="__bb2_1_1" hidden="1">{#N/A,#N/A,FALSE,"Edison";#N/A,#N/A,FALSE," EIX"}</definedName>
    <definedName name="__bb2_1_1_1" localSheetId="13" hidden="1">{#N/A,#N/A,FALSE,"Edison";#N/A,#N/A,FALSE," EIX"}</definedName>
    <definedName name="__bb2_1_1_1" hidden="1">{#N/A,#N/A,FALSE,"Edison";#N/A,#N/A,FALSE," EIX"}</definedName>
    <definedName name="__bb2_1_2" localSheetId="13" hidden="1">{#N/A,#N/A,FALSE,"Edison";#N/A,#N/A,FALSE," EIX"}</definedName>
    <definedName name="__bb2_1_2" hidden="1">{#N/A,#N/A,FALSE,"Edison";#N/A,#N/A,FALSE," EIX"}</definedName>
    <definedName name="__bb2_1_2_1" localSheetId="13" hidden="1">{#N/A,#N/A,FALSE,"Edison";#N/A,#N/A,FALSE," EIX"}</definedName>
    <definedName name="__bb2_1_2_1" hidden="1">{#N/A,#N/A,FALSE,"Edison";#N/A,#N/A,FALSE," EIX"}</definedName>
    <definedName name="__bb2_1_3" localSheetId="13" hidden="1">{#N/A,#N/A,FALSE,"Edison";#N/A,#N/A,FALSE," EIX"}</definedName>
    <definedName name="__bb2_1_3" hidden="1">{#N/A,#N/A,FALSE,"Edison";#N/A,#N/A,FALSE," EIX"}</definedName>
    <definedName name="__bb2_1_3_1" localSheetId="13" hidden="1">{#N/A,#N/A,FALSE,"Edison";#N/A,#N/A,FALSE," EIX"}</definedName>
    <definedName name="__bb2_1_3_1" hidden="1">{#N/A,#N/A,FALSE,"Edison";#N/A,#N/A,FALSE," EIX"}</definedName>
    <definedName name="__bb2_1_4" localSheetId="13" hidden="1">{#N/A,#N/A,FALSE,"Edison";#N/A,#N/A,FALSE," EIX"}</definedName>
    <definedName name="__bb2_1_4" hidden="1">{#N/A,#N/A,FALSE,"Edison";#N/A,#N/A,FALSE," EIX"}</definedName>
    <definedName name="__bb2_1_4_1" localSheetId="13" hidden="1">{#N/A,#N/A,FALSE,"Edison";#N/A,#N/A,FALSE," EIX"}</definedName>
    <definedName name="__bb2_1_4_1" hidden="1">{#N/A,#N/A,FALSE,"Edison";#N/A,#N/A,FALSE," EIX"}</definedName>
    <definedName name="__bb2_1_5" localSheetId="13" hidden="1">{#N/A,#N/A,FALSE,"Edison";#N/A,#N/A,FALSE," EIX"}</definedName>
    <definedName name="__bb2_1_5" hidden="1">{#N/A,#N/A,FALSE,"Edison";#N/A,#N/A,FALSE," EIX"}</definedName>
    <definedName name="__bb2_1_5_1" localSheetId="13" hidden="1">{#N/A,#N/A,FALSE,"Edison";#N/A,#N/A,FALSE," EIX"}</definedName>
    <definedName name="__bb2_1_5_1" hidden="1">{#N/A,#N/A,FALSE,"Edison";#N/A,#N/A,FALSE," EIX"}</definedName>
    <definedName name="__bb2_2" localSheetId="13" hidden="1">{#N/A,#N/A,FALSE,"Edison";#N/A,#N/A,FALSE," EIX"}</definedName>
    <definedName name="__bb2_2" hidden="1">{#N/A,#N/A,FALSE,"Edison";#N/A,#N/A,FALSE," EIX"}</definedName>
    <definedName name="__bb2_2_1" localSheetId="13" hidden="1">{#N/A,#N/A,FALSE,"Edison";#N/A,#N/A,FALSE," EIX"}</definedName>
    <definedName name="__bb2_2_1" hidden="1">{#N/A,#N/A,FALSE,"Edison";#N/A,#N/A,FALSE," EIX"}</definedName>
    <definedName name="__bb2_2_1_1" localSheetId="13" hidden="1">{#N/A,#N/A,FALSE,"Edison";#N/A,#N/A,FALSE," EIX"}</definedName>
    <definedName name="__bb2_2_1_1" hidden="1">{#N/A,#N/A,FALSE,"Edison";#N/A,#N/A,FALSE," EIX"}</definedName>
    <definedName name="__bb2_2_2" localSheetId="13" hidden="1">{#N/A,#N/A,FALSE,"Edison";#N/A,#N/A,FALSE," EIX"}</definedName>
    <definedName name="__bb2_2_2" hidden="1">{#N/A,#N/A,FALSE,"Edison";#N/A,#N/A,FALSE," EIX"}</definedName>
    <definedName name="__bb2_2_2_1" localSheetId="13" hidden="1">{#N/A,#N/A,FALSE,"Edison";#N/A,#N/A,FALSE," EIX"}</definedName>
    <definedName name="__bb2_2_2_1" hidden="1">{#N/A,#N/A,FALSE,"Edison";#N/A,#N/A,FALSE," EIX"}</definedName>
    <definedName name="__bb2_2_3" localSheetId="13" hidden="1">{#N/A,#N/A,FALSE,"Edison";#N/A,#N/A,FALSE," EIX"}</definedName>
    <definedName name="__bb2_2_3" hidden="1">{#N/A,#N/A,FALSE,"Edison";#N/A,#N/A,FALSE," EIX"}</definedName>
    <definedName name="__bb2_2_3_1" localSheetId="13" hidden="1">{#N/A,#N/A,FALSE,"Edison";#N/A,#N/A,FALSE," EIX"}</definedName>
    <definedName name="__bb2_2_3_1" hidden="1">{#N/A,#N/A,FALSE,"Edison";#N/A,#N/A,FALSE," EIX"}</definedName>
    <definedName name="__bb2_2_4" localSheetId="13" hidden="1">{#N/A,#N/A,FALSE,"Edison";#N/A,#N/A,FALSE," EIX"}</definedName>
    <definedName name="__bb2_2_4" hidden="1">{#N/A,#N/A,FALSE,"Edison";#N/A,#N/A,FALSE," EIX"}</definedName>
    <definedName name="__bb2_2_4_1" localSheetId="13" hidden="1">{#N/A,#N/A,FALSE,"Edison";#N/A,#N/A,FALSE," EIX"}</definedName>
    <definedName name="__bb2_2_4_1" hidden="1">{#N/A,#N/A,FALSE,"Edison";#N/A,#N/A,FALSE," EIX"}</definedName>
    <definedName name="__bb2_2_5" localSheetId="13" hidden="1">{#N/A,#N/A,FALSE,"Edison";#N/A,#N/A,FALSE," EIX"}</definedName>
    <definedName name="__bb2_2_5" hidden="1">{#N/A,#N/A,FALSE,"Edison";#N/A,#N/A,FALSE," EIX"}</definedName>
    <definedName name="__bb2_2_5_1" localSheetId="13" hidden="1">{#N/A,#N/A,FALSE,"Edison";#N/A,#N/A,FALSE," EIX"}</definedName>
    <definedName name="__bb2_2_5_1" hidden="1">{#N/A,#N/A,FALSE,"Edison";#N/A,#N/A,FALSE," EIX"}</definedName>
    <definedName name="__bb2_3" localSheetId="13" hidden="1">{#N/A,#N/A,FALSE,"Edison";#N/A,#N/A,FALSE," EIX"}</definedName>
    <definedName name="__bb2_3" hidden="1">{#N/A,#N/A,FALSE,"Edison";#N/A,#N/A,FALSE," EIX"}</definedName>
    <definedName name="__bb2_3_1" localSheetId="13" hidden="1">{#N/A,#N/A,FALSE,"Edison";#N/A,#N/A,FALSE," EIX"}</definedName>
    <definedName name="__bb2_3_1" hidden="1">{#N/A,#N/A,FALSE,"Edison";#N/A,#N/A,FALSE," EIX"}</definedName>
    <definedName name="__bb2_3_1_1" localSheetId="13" hidden="1">{#N/A,#N/A,FALSE,"Edison";#N/A,#N/A,FALSE," EIX"}</definedName>
    <definedName name="__bb2_3_1_1" hidden="1">{#N/A,#N/A,FALSE,"Edison";#N/A,#N/A,FALSE," EIX"}</definedName>
    <definedName name="__bb2_3_2" localSheetId="13" hidden="1">{#N/A,#N/A,FALSE,"Edison";#N/A,#N/A,FALSE," EIX"}</definedName>
    <definedName name="__bb2_3_2" hidden="1">{#N/A,#N/A,FALSE,"Edison";#N/A,#N/A,FALSE," EIX"}</definedName>
    <definedName name="__bb2_3_2_1" localSheetId="13" hidden="1">{#N/A,#N/A,FALSE,"Edison";#N/A,#N/A,FALSE," EIX"}</definedName>
    <definedName name="__bb2_3_2_1" hidden="1">{#N/A,#N/A,FALSE,"Edison";#N/A,#N/A,FALSE," EIX"}</definedName>
    <definedName name="__bb2_3_3" localSheetId="13" hidden="1">{#N/A,#N/A,FALSE,"Edison";#N/A,#N/A,FALSE," EIX"}</definedName>
    <definedName name="__bb2_3_3" hidden="1">{#N/A,#N/A,FALSE,"Edison";#N/A,#N/A,FALSE," EIX"}</definedName>
    <definedName name="__bb2_3_3_1" localSheetId="13" hidden="1">{#N/A,#N/A,FALSE,"Edison";#N/A,#N/A,FALSE," EIX"}</definedName>
    <definedName name="__bb2_3_3_1" hidden="1">{#N/A,#N/A,FALSE,"Edison";#N/A,#N/A,FALSE," EIX"}</definedName>
    <definedName name="__bb2_3_4" localSheetId="13" hidden="1">{#N/A,#N/A,FALSE,"Edison";#N/A,#N/A,FALSE," EIX"}</definedName>
    <definedName name="__bb2_3_4" hidden="1">{#N/A,#N/A,FALSE,"Edison";#N/A,#N/A,FALSE," EIX"}</definedName>
    <definedName name="__bb2_3_4_1" localSheetId="13" hidden="1">{#N/A,#N/A,FALSE,"Edison";#N/A,#N/A,FALSE," EIX"}</definedName>
    <definedName name="__bb2_3_4_1" hidden="1">{#N/A,#N/A,FALSE,"Edison";#N/A,#N/A,FALSE," EIX"}</definedName>
    <definedName name="__bb2_3_5" localSheetId="13" hidden="1">{#N/A,#N/A,FALSE,"Edison";#N/A,#N/A,FALSE," EIX"}</definedName>
    <definedName name="__bb2_3_5" hidden="1">{#N/A,#N/A,FALSE,"Edison";#N/A,#N/A,FALSE," EIX"}</definedName>
    <definedName name="__bb2_3_5_1" localSheetId="13" hidden="1">{#N/A,#N/A,FALSE,"Edison";#N/A,#N/A,FALSE," EIX"}</definedName>
    <definedName name="__bb2_3_5_1" hidden="1">{#N/A,#N/A,FALSE,"Edison";#N/A,#N/A,FALSE," EIX"}</definedName>
    <definedName name="__bb2_4" localSheetId="13" hidden="1">{#N/A,#N/A,FALSE,"Edison";#N/A,#N/A,FALSE," EIX"}</definedName>
    <definedName name="__bb2_4" hidden="1">{#N/A,#N/A,FALSE,"Edison";#N/A,#N/A,FALSE," EIX"}</definedName>
    <definedName name="__bb2_4_1" localSheetId="13" hidden="1">{#N/A,#N/A,FALSE,"Edison";#N/A,#N/A,FALSE," EIX"}</definedName>
    <definedName name="__bb2_4_1" hidden="1">{#N/A,#N/A,FALSE,"Edison";#N/A,#N/A,FALSE," EIX"}</definedName>
    <definedName name="__bb2_4_1_1" localSheetId="13" hidden="1">{#N/A,#N/A,FALSE,"Edison";#N/A,#N/A,FALSE," EIX"}</definedName>
    <definedName name="__bb2_4_1_1" hidden="1">{#N/A,#N/A,FALSE,"Edison";#N/A,#N/A,FALSE," EIX"}</definedName>
    <definedName name="__bb2_4_2" localSheetId="13" hidden="1">{#N/A,#N/A,FALSE,"Edison";#N/A,#N/A,FALSE," EIX"}</definedName>
    <definedName name="__bb2_4_2" hidden="1">{#N/A,#N/A,FALSE,"Edison";#N/A,#N/A,FALSE," EIX"}</definedName>
    <definedName name="__bb2_4_2_1" localSheetId="13" hidden="1">{#N/A,#N/A,FALSE,"Edison";#N/A,#N/A,FALSE," EIX"}</definedName>
    <definedName name="__bb2_4_2_1" hidden="1">{#N/A,#N/A,FALSE,"Edison";#N/A,#N/A,FALSE," EIX"}</definedName>
    <definedName name="__bb2_4_3" localSheetId="13" hidden="1">{#N/A,#N/A,FALSE,"Edison";#N/A,#N/A,FALSE," EIX"}</definedName>
    <definedName name="__bb2_4_3" hidden="1">{#N/A,#N/A,FALSE,"Edison";#N/A,#N/A,FALSE," EIX"}</definedName>
    <definedName name="__bb2_4_3_1" localSheetId="13" hidden="1">{#N/A,#N/A,FALSE,"Edison";#N/A,#N/A,FALSE," EIX"}</definedName>
    <definedName name="__bb2_4_3_1" hidden="1">{#N/A,#N/A,FALSE,"Edison";#N/A,#N/A,FALSE," EIX"}</definedName>
    <definedName name="__bb2_4_4" localSheetId="13" hidden="1">{#N/A,#N/A,FALSE,"Edison";#N/A,#N/A,FALSE," EIX"}</definedName>
    <definedName name="__bb2_4_4" hidden="1">{#N/A,#N/A,FALSE,"Edison";#N/A,#N/A,FALSE," EIX"}</definedName>
    <definedName name="__bb2_4_4_1" localSheetId="13" hidden="1">{#N/A,#N/A,FALSE,"Edison";#N/A,#N/A,FALSE," EIX"}</definedName>
    <definedName name="__bb2_4_4_1" hidden="1">{#N/A,#N/A,FALSE,"Edison";#N/A,#N/A,FALSE," EIX"}</definedName>
    <definedName name="__bb2_4_5" localSheetId="13" hidden="1">{#N/A,#N/A,FALSE,"Edison";#N/A,#N/A,FALSE," EIX"}</definedName>
    <definedName name="__bb2_4_5" hidden="1">{#N/A,#N/A,FALSE,"Edison";#N/A,#N/A,FALSE," EIX"}</definedName>
    <definedName name="__bb2_4_5_1" localSheetId="13" hidden="1">{#N/A,#N/A,FALSE,"Edison";#N/A,#N/A,FALSE," EIX"}</definedName>
    <definedName name="__bb2_4_5_1" hidden="1">{#N/A,#N/A,FALSE,"Edison";#N/A,#N/A,FALSE," EIX"}</definedName>
    <definedName name="__bb2_5" localSheetId="13" hidden="1">{#N/A,#N/A,FALSE,"Edison";#N/A,#N/A,FALSE," EIX"}</definedName>
    <definedName name="__bb2_5" hidden="1">{#N/A,#N/A,FALSE,"Edison";#N/A,#N/A,FALSE," EIX"}</definedName>
    <definedName name="__bb2_5_1" localSheetId="13" hidden="1">{#N/A,#N/A,FALSE,"Edison";#N/A,#N/A,FALSE," EIX"}</definedName>
    <definedName name="__bb2_5_1" hidden="1">{#N/A,#N/A,FALSE,"Edison";#N/A,#N/A,FALSE," EIX"}</definedName>
    <definedName name="__bb2_5_1_1" localSheetId="13" hidden="1">{#N/A,#N/A,FALSE,"Edison";#N/A,#N/A,FALSE," EIX"}</definedName>
    <definedName name="__bb2_5_1_1" hidden="1">{#N/A,#N/A,FALSE,"Edison";#N/A,#N/A,FALSE," EIX"}</definedName>
    <definedName name="__bb2_5_2" localSheetId="13" hidden="1">{#N/A,#N/A,FALSE,"Edison";#N/A,#N/A,FALSE," EIX"}</definedName>
    <definedName name="__bb2_5_2" hidden="1">{#N/A,#N/A,FALSE,"Edison";#N/A,#N/A,FALSE," EIX"}</definedName>
    <definedName name="__bb2_5_2_1" localSheetId="13" hidden="1">{#N/A,#N/A,FALSE,"Edison";#N/A,#N/A,FALSE," EIX"}</definedName>
    <definedName name="__bb2_5_2_1" hidden="1">{#N/A,#N/A,FALSE,"Edison";#N/A,#N/A,FALSE," EIX"}</definedName>
    <definedName name="__bb2_5_3" localSheetId="13" hidden="1">{#N/A,#N/A,FALSE,"Edison";#N/A,#N/A,FALSE," EIX"}</definedName>
    <definedName name="__bb2_5_3" hidden="1">{#N/A,#N/A,FALSE,"Edison";#N/A,#N/A,FALSE," EIX"}</definedName>
    <definedName name="__bb2_5_3_1" localSheetId="13" hidden="1">{#N/A,#N/A,FALSE,"Edison";#N/A,#N/A,FALSE," EIX"}</definedName>
    <definedName name="__bb2_5_3_1" hidden="1">{#N/A,#N/A,FALSE,"Edison";#N/A,#N/A,FALSE," EIX"}</definedName>
    <definedName name="__bb2_5_4" localSheetId="13" hidden="1">{#N/A,#N/A,FALSE,"Edison";#N/A,#N/A,FALSE," EIX"}</definedName>
    <definedName name="__bb2_5_4" hidden="1">{#N/A,#N/A,FALSE,"Edison";#N/A,#N/A,FALSE," EIX"}</definedName>
    <definedName name="__bb2_5_4_1" localSheetId="13" hidden="1">{#N/A,#N/A,FALSE,"Edison";#N/A,#N/A,FALSE," EIX"}</definedName>
    <definedName name="__bb2_5_4_1" hidden="1">{#N/A,#N/A,FALSE,"Edison";#N/A,#N/A,FALSE," EIX"}</definedName>
    <definedName name="__bb2_5_5" localSheetId="13" hidden="1">{#N/A,#N/A,FALSE,"Edison";#N/A,#N/A,FALSE," EIX"}</definedName>
    <definedName name="__bb2_5_5" hidden="1">{#N/A,#N/A,FALSE,"Edison";#N/A,#N/A,FALSE," EIX"}</definedName>
    <definedName name="__bb2_5_5_1" localSheetId="13" hidden="1">{#N/A,#N/A,FALSE,"Edison";#N/A,#N/A,FALSE," EIX"}</definedName>
    <definedName name="__bb2_5_5_1" hidden="1">{#N/A,#N/A,FALSE,"Edison";#N/A,#N/A,FALSE," EIX"}</definedName>
    <definedName name="__ber1">#REF!</definedName>
    <definedName name="__ber2">#REF!</definedName>
    <definedName name="__bin1">#REF!</definedName>
    <definedName name="__bin2">#REF!</definedName>
    <definedName name="__BOX1">#REF!</definedName>
    <definedName name="__BOX3">#REF!</definedName>
    <definedName name="__BOX4">#REF!</definedName>
    <definedName name="__BOX5">#REF!</definedName>
    <definedName name="__BOX6">#REF!</definedName>
    <definedName name="__BOX7">#REF!</definedName>
    <definedName name="__CAB2">[11]QGDEZ91!#REF!</definedName>
    <definedName name="__ccc2" localSheetId="13" hidden="1">{#N/A,#N/A,FALSE,"Edison";#N/A,#N/A,FALSE," EIX"}</definedName>
    <definedName name="__ccc2" hidden="1">{#N/A,#N/A,FALSE,"Edison";#N/A,#N/A,FALSE," EIX"}</definedName>
    <definedName name="__ccc2_1" localSheetId="13" hidden="1">{#N/A,#N/A,FALSE,"Edison";#N/A,#N/A,FALSE," EIX"}</definedName>
    <definedName name="__ccc2_1" hidden="1">{#N/A,#N/A,FALSE,"Edison";#N/A,#N/A,FALSE," EIX"}</definedName>
    <definedName name="__ccc2_1_1" localSheetId="13" hidden="1">{#N/A,#N/A,FALSE,"Edison";#N/A,#N/A,FALSE," EIX"}</definedName>
    <definedName name="__ccc2_1_1" hidden="1">{#N/A,#N/A,FALSE,"Edison";#N/A,#N/A,FALSE," EIX"}</definedName>
    <definedName name="__ccc2_1_1_1" localSheetId="13" hidden="1">{#N/A,#N/A,FALSE,"Edison";#N/A,#N/A,FALSE," EIX"}</definedName>
    <definedName name="__ccc2_1_1_1" hidden="1">{#N/A,#N/A,FALSE,"Edison";#N/A,#N/A,FALSE," EIX"}</definedName>
    <definedName name="__ccc2_1_2" localSheetId="13" hidden="1">{#N/A,#N/A,FALSE,"Edison";#N/A,#N/A,FALSE," EIX"}</definedName>
    <definedName name="__ccc2_1_2" hidden="1">{#N/A,#N/A,FALSE,"Edison";#N/A,#N/A,FALSE," EIX"}</definedName>
    <definedName name="__ccc2_1_2_1" localSheetId="13" hidden="1">{#N/A,#N/A,FALSE,"Edison";#N/A,#N/A,FALSE," EIX"}</definedName>
    <definedName name="__ccc2_1_2_1" hidden="1">{#N/A,#N/A,FALSE,"Edison";#N/A,#N/A,FALSE," EIX"}</definedName>
    <definedName name="__ccc2_1_3" localSheetId="13" hidden="1">{#N/A,#N/A,FALSE,"Edison";#N/A,#N/A,FALSE," EIX"}</definedName>
    <definedName name="__ccc2_1_3" hidden="1">{#N/A,#N/A,FALSE,"Edison";#N/A,#N/A,FALSE," EIX"}</definedName>
    <definedName name="__ccc2_1_3_1" localSheetId="13" hidden="1">{#N/A,#N/A,FALSE,"Edison";#N/A,#N/A,FALSE," EIX"}</definedName>
    <definedName name="__ccc2_1_3_1" hidden="1">{#N/A,#N/A,FALSE,"Edison";#N/A,#N/A,FALSE," EIX"}</definedName>
    <definedName name="__ccc2_1_4" localSheetId="13" hidden="1">{#N/A,#N/A,FALSE,"Edison";#N/A,#N/A,FALSE," EIX"}</definedName>
    <definedName name="__ccc2_1_4" hidden="1">{#N/A,#N/A,FALSE,"Edison";#N/A,#N/A,FALSE," EIX"}</definedName>
    <definedName name="__ccc2_1_4_1" localSheetId="13" hidden="1">{#N/A,#N/A,FALSE,"Edison";#N/A,#N/A,FALSE," EIX"}</definedName>
    <definedName name="__ccc2_1_4_1" hidden="1">{#N/A,#N/A,FALSE,"Edison";#N/A,#N/A,FALSE," EIX"}</definedName>
    <definedName name="__ccc2_1_5" localSheetId="13" hidden="1">{#N/A,#N/A,FALSE,"Edison";#N/A,#N/A,FALSE," EIX"}</definedName>
    <definedName name="__ccc2_1_5" hidden="1">{#N/A,#N/A,FALSE,"Edison";#N/A,#N/A,FALSE," EIX"}</definedName>
    <definedName name="__ccc2_1_5_1" localSheetId="13" hidden="1">{#N/A,#N/A,FALSE,"Edison";#N/A,#N/A,FALSE," EIX"}</definedName>
    <definedName name="__ccc2_1_5_1" hidden="1">{#N/A,#N/A,FALSE,"Edison";#N/A,#N/A,FALSE," EIX"}</definedName>
    <definedName name="__ccc2_2" localSheetId="13" hidden="1">{#N/A,#N/A,FALSE,"Edison";#N/A,#N/A,FALSE," EIX"}</definedName>
    <definedName name="__ccc2_2" hidden="1">{#N/A,#N/A,FALSE,"Edison";#N/A,#N/A,FALSE," EIX"}</definedName>
    <definedName name="__ccc2_2_1" localSheetId="13" hidden="1">{#N/A,#N/A,FALSE,"Edison";#N/A,#N/A,FALSE," EIX"}</definedName>
    <definedName name="__ccc2_2_1" hidden="1">{#N/A,#N/A,FALSE,"Edison";#N/A,#N/A,FALSE," EIX"}</definedName>
    <definedName name="__ccc2_2_1_1" localSheetId="13" hidden="1">{#N/A,#N/A,FALSE,"Edison";#N/A,#N/A,FALSE," EIX"}</definedName>
    <definedName name="__ccc2_2_1_1" hidden="1">{#N/A,#N/A,FALSE,"Edison";#N/A,#N/A,FALSE," EIX"}</definedName>
    <definedName name="__ccc2_2_2" localSheetId="13" hidden="1">{#N/A,#N/A,FALSE,"Edison";#N/A,#N/A,FALSE," EIX"}</definedName>
    <definedName name="__ccc2_2_2" hidden="1">{#N/A,#N/A,FALSE,"Edison";#N/A,#N/A,FALSE," EIX"}</definedName>
    <definedName name="__ccc2_2_2_1" localSheetId="13" hidden="1">{#N/A,#N/A,FALSE,"Edison";#N/A,#N/A,FALSE," EIX"}</definedName>
    <definedName name="__ccc2_2_2_1" hidden="1">{#N/A,#N/A,FALSE,"Edison";#N/A,#N/A,FALSE," EIX"}</definedName>
    <definedName name="__ccc2_2_3" localSheetId="13" hidden="1">{#N/A,#N/A,FALSE,"Edison";#N/A,#N/A,FALSE," EIX"}</definedName>
    <definedName name="__ccc2_2_3" hidden="1">{#N/A,#N/A,FALSE,"Edison";#N/A,#N/A,FALSE," EIX"}</definedName>
    <definedName name="__ccc2_2_3_1" localSheetId="13" hidden="1">{#N/A,#N/A,FALSE,"Edison";#N/A,#N/A,FALSE," EIX"}</definedName>
    <definedName name="__ccc2_2_3_1" hidden="1">{#N/A,#N/A,FALSE,"Edison";#N/A,#N/A,FALSE," EIX"}</definedName>
    <definedName name="__ccc2_2_4" localSheetId="13" hidden="1">{#N/A,#N/A,FALSE,"Edison";#N/A,#N/A,FALSE," EIX"}</definedName>
    <definedName name="__ccc2_2_4" hidden="1">{#N/A,#N/A,FALSE,"Edison";#N/A,#N/A,FALSE," EIX"}</definedName>
    <definedName name="__ccc2_2_4_1" localSheetId="13" hidden="1">{#N/A,#N/A,FALSE,"Edison";#N/A,#N/A,FALSE," EIX"}</definedName>
    <definedName name="__ccc2_2_4_1" hidden="1">{#N/A,#N/A,FALSE,"Edison";#N/A,#N/A,FALSE," EIX"}</definedName>
    <definedName name="__ccc2_2_5" localSheetId="13" hidden="1">{#N/A,#N/A,FALSE,"Edison";#N/A,#N/A,FALSE," EIX"}</definedName>
    <definedName name="__ccc2_2_5" hidden="1">{#N/A,#N/A,FALSE,"Edison";#N/A,#N/A,FALSE," EIX"}</definedName>
    <definedName name="__ccc2_2_5_1" localSheetId="13" hidden="1">{#N/A,#N/A,FALSE,"Edison";#N/A,#N/A,FALSE," EIX"}</definedName>
    <definedName name="__ccc2_2_5_1" hidden="1">{#N/A,#N/A,FALSE,"Edison";#N/A,#N/A,FALSE," EIX"}</definedName>
    <definedName name="__ccc2_3" localSheetId="13" hidden="1">{#N/A,#N/A,FALSE,"Edison";#N/A,#N/A,FALSE," EIX"}</definedName>
    <definedName name="__ccc2_3" hidden="1">{#N/A,#N/A,FALSE,"Edison";#N/A,#N/A,FALSE," EIX"}</definedName>
    <definedName name="__ccc2_3_1" localSheetId="13" hidden="1">{#N/A,#N/A,FALSE,"Edison";#N/A,#N/A,FALSE," EIX"}</definedName>
    <definedName name="__ccc2_3_1" hidden="1">{#N/A,#N/A,FALSE,"Edison";#N/A,#N/A,FALSE," EIX"}</definedName>
    <definedName name="__ccc2_3_1_1" localSheetId="13" hidden="1">{#N/A,#N/A,FALSE,"Edison";#N/A,#N/A,FALSE," EIX"}</definedName>
    <definedName name="__ccc2_3_1_1" hidden="1">{#N/A,#N/A,FALSE,"Edison";#N/A,#N/A,FALSE," EIX"}</definedName>
    <definedName name="__ccc2_3_2" localSheetId="13" hidden="1">{#N/A,#N/A,FALSE,"Edison";#N/A,#N/A,FALSE," EIX"}</definedName>
    <definedName name="__ccc2_3_2" hidden="1">{#N/A,#N/A,FALSE,"Edison";#N/A,#N/A,FALSE," EIX"}</definedName>
    <definedName name="__ccc2_3_2_1" localSheetId="13" hidden="1">{#N/A,#N/A,FALSE,"Edison";#N/A,#N/A,FALSE," EIX"}</definedName>
    <definedName name="__ccc2_3_2_1" hidden="1">{#N/A,#N/A,FALSE,"Edison";#N/A,#N/A,FALSE," EIX"}</definedName>
    <definedName name="__ccc2_3_3" localSheetId="13" hidden="1">{#N/A,#N/A,FALSE,"Edison";#N/A,#N/A,FALSE," EIX"}</definedName>
    <definedName name="__ccc2_3_3" hidden="1">{#N/A,#N/A,FALSE,"Edison";#N/A,#N/A,FALSE," EIX"}</definedName>
    <definedName name="__ccc2_3_3_1" localSheetId="13" hidden="1">{#N/A,#N/A,FALSE,"Edison";#N/A,#N/A,FALSE," EIX"}</definedName>
    <definedName name="__ccc2_3_3_1" hidden="1">{#N/A,#N/A,FALSE,"Edison";#N/A,#N/A,FALSE," EIX"}</definedName>
    <definedName name="__ccc2_3_4" localSheetId="13" hidden="1">{#N/A,#N/A,FALSE,"Edison";#N/A,#N/A,FALSE," EIX"}</definedName>
    <definedName name="__ccc2_3_4" hidden="1">{#N/A,#N/A,FALSE,"Edison";#N/A,#N/A,FALSE," EIX"}</definedName>
    <definedName name="__ccc2_3_4_1" localSheetId="13" hidden="1">{#N/A,#N/A,FALSE,"Edison";#N/A,#N/A,FALSE," EIX"}</definedName>
    <definedName name="__ccc2_3_4_1" hidden="1">{#N/A,#N/A,FALSE,"Edison";#N/A,#N/A,FALSE," EIX"}</definedName>
    <definedName name="__ccc2_3_5" localSheetId="13" hidden="1">{#N/A,#N/A,FALSE,"Edison";#N/A,#N/A,FALSE," EIX"}</definedName>
    <definedName name="__ccc2_3_5" hidden="1">{#N/A,#N/A,FALSE,"Edison";#N/A,#N/A,FALSE," EIX"}</definedName>
    <definedName name="__ccc2_3_5_1" localSheetId="13" hidden="1">{#N/A,#N/A,FALSE,"Edison";#N/A,#N/A,FALSE," EIX"}</definedName>
    <definedName name="__ccc2_3_5_1" hidden="1">{#N/A,#N/A,FALSE,"Edison";#N/A,#N/A,FALSE," EIX"}</definedName>
    <definedName name="__ccc2_4" localSheetId="13" hidden="1">{#N/A,#N/A,FALSE,"Edison";#N/A,#N/A,FALSE," EIX"}</definedName>
    <definedName name="__ccc2_4" hidden="1">{#N/A,#N/A,FALSE,"Edison";#N/A,#N/A,FALSE," EIX"}</definedName>
    <definedName name="__ccc2_4_1" localSheetId="13" hidden="1">{#N/A,#N/A,FALSE,"Edison";#N/A,#N/A,FALSE," EIX"}</definedName>
    <definedName name="__ccc2_4_1" hidden="1">{#N/A,#N/A,FALSE,"Edison";#N/A,#N/A,FALSE," EIX"}</definedName>
    <definedName name="__ccc2_4_1_1" localSheetId="13" hidden="1">{#N/A,#N/A,FALSE,"Edison";#N/A,#N/A,FALSE," EIX"}</definedName>
    <definedName name="__ccc2_4_1_1" hidden="1">{#N/A,#N/A,FALSE,"Edison";#N/A,#N/A,FALSE," EIX"}</definedName>
    <definedName name="__ccc2_4_2" localSheetId="13" hidden="1">{#N/A,#N/A,FALSE,"Edison";#N/A,#N/A,FALSE," EIX"}</definedName>
    <definedName name="__ccc2_4_2" hidden="1">{#N/A,#N/A,FALSE,"Edison";#N/A,#N/A,FALSE," EIX"}</definedName>
    <definedName name="__ccc2_4_2_1" localSheetId="13" hidden="1">{#N/A,#N/A,FALSE,"Edison";#N/A,#N/A,FALSE," EIX"}</definedName>
    <definedName name="__ccc2_4_2_1" hidden="1">{#N/A,#N/A,FALSE,"Edison";#N/A,#N/A,FALSE," EIX"}</definedName>
    <definedName name="__ccc2_4_3" localSheetId="13" hidden="1">{#N/A,#N/A,FALSE,"Edison";#N/A,#N/A,FALSE," EIX"}</definedName>
    <definedName name="__ccc2_4_3" hidden="1">{#N/A,#N/A,FALSE,"Edison";#N/A,#N/A,FALSE," EIX"}</definedName>
    <definedName name="__ccc2_4_3_1" localSheetId="13" hidden="1">{#N/A,#N/A,FALSE,"Edison";#N/A,#N/A,FALSE," EIX"}</definedName>
    <definedName name="__ccc2_4_3_1" hidden="1">{#N/A,#N/A,FALSE,"Edison";#N/A,#N/A,FALSE," EIX"}</definedName>
    <definedName name="__ccc2_4_4" localSheetId="13" hidden="1">{#N/A,#N/A,FALSE,"Edison";#N/A,#N/A,FALSE," EIX"}</definedName>
    <definedName name="__ccc2_4_4" hidden="1">{#N/A,#N/A,FALSE,"Edison";#N/A,#N/A,FALSE," EIX"}</definedName>
    <definedName name="__ccc2_4_4_1" localSheetId="13" hidden="1">{#N/A,#N/A,FALSE,"Edison";#N/A,#N/A,FALSE," EIX"}</definedName>
    <definedName name="__ccc2_4_4_1" hidden="1">{#N/A,#N/A,FALSE,"Edison";#N/A,#N/A,FALSE," EIX"}</definedName>
    <definedName name="__ccc2_4_5" localSheetId="13" hidden="1">{#N/A,#N/A,FALSE,"Edison";#N/A,#N/A,FALSE," EIX"}</definedName>
    <definedName name="__ccc2_4_5" hidden="1">{#N/A,#N/A,FALSE,"Edison";#N/A,#N/A,FALSE," EIX"}</definedName>
    <definedName name="__ccc2_4_5_1" localSheetId="13" hidden="1">{#N/A,#N/A,FALSE,"Edison";#N/A,#N/A,FALSE," EIX"}</definedName>
    <definedName name="__ccc2_4_5_1" hidden="1">{#N/A,#N/A,FALSE,"Edison";#N/A,#N/A,FALSE," EIX"}</definedName>
    <definedName name="__ccc2_5" localSheetId="13" hidden="1">{#N/A,#N/A,FALSE,"Edison";#N/A,#N/A,FALSE," EIX"}</definedName>
    <definedName name="__ccc2_5" hidden="1">{#N/A,#N/A,FALSE,"Edison";#N/A,#N/A,FALSE," EIX"}</definedName>
    <definedName name="__ccc2_5_1" localSheetId="13" hidden="1">{#N/A,#N/A,FALSE,"Edison";#N/A,#N/A,FALSE," EIX"}</definedName>
    <definedName name="__ccc2_5_1" hidden="1">{#N/A,#N/A,FALSE,"Edison";#N/A,#N/A,FALSE," EIX"}</definedName>
    <definedName name="__ccc2_5_1_1" localSheetId="13" hidden="1">{#N/A,#N/A,FALSE,"Edison";#N/A,#N/A,FALSE," EIX"}</definedName>
    <definedName name="__ccc2_5_1_1" hidden="1">{#N/A,#N/A,FALSE,"Edison";#N/A,#N/A,FALSE," EIX"}</definedName>
    <definedName name="__ccc2_5_2" localSheetId="13" hidden="1">{#N/A,#N/A,FALSE,"Edison";#N/A,#N/A,FALSE," EIX"}</definedName>
    <definedName name="__ccc2_5_2" hidden="1">{#N/A,#N/A,FALSE,"Edison";#N/A,#N/A,FALSE," EIX"}</definedName>
    <definedName name="__ccc2_5_2_1" localSheetId="13" hidden="1">{#N/A,#N/A,FALSE,"Edison";#N/A,#N/A,FALSE," EIX"}</definedName>
    <definedName name="__ccc2_5_2_1" hidden="1">{#N/A,#N/A,FALSE,"Edison";#N/A,#N/A,FALSE," EIX"}</definedName>
    <definedName name="__ccc2_5_3" localSheetId="13" hidden="1">{#N/A,#N/A,FALSE,"Edison";#N/A,#N/A,FALSE," EIX"}</definedName>
    <definedName name="__ccc2_5_3" hidden="1">{#N/A,#N/A,FALSE,"Edison";#N/A,#N/A,FALSE," EIX"}</definedName>
    <definedName name="__ccc2_5_3_1" localSheetId="13" hidden="1">{#N/A,#N/A,FALSE,"Edison";#N/A,#N/A,FALSE," EIX"}</definedName>
    <definedName name="__ccc2_5_3_1" hidden="1">{#N/A,#N/A,FALSE,"Edison";#N/A,#N/A,FALSE," EIX"}</definedName>
    <definedName name="__ccc2_5_4" localSheetId="13" hidden="1">{#N/A,#N/A,FALSE,"Edison";#N/A,#N/A,FALSE," EIX"}</definedName>
    <definedName name="__ccc2_5_4" hidden="1">{#N/A,#N/A,FALSE,"Edison";#N/A,#N/A,FALSE," EIX"}</definedName>
    <definedName name="__ccc2_5_4_1" localSheetId="13" hidden="1">{#N/A,#N/A,FALSE,"Edison";#N/A,#N/A,FALSE," EIX"}</definedName>
    <definedName name="__ccc2_5_4_1" hidden="1">{#N/A,#N/A,FALSE,"Edison";#N/A,#N/A,FALSE," EIX"}</definedName>
    <definedName name="__ccc2_5_5" localSheetId="13" hidden="1">{#N/A,#N/A,FALSE,"Edison";#N/A,#N/A,FALSE," EIX"}</definedName>
    <definedName name="__ccc2_5_5" hidden="1">{#N/A,#N/A,FALSE,"Edison";#N/A,#N/A,FALSE," EIX"}</definedName>
    <definedName name="__ccc2_5_5_1" localSheetId="13" hidden="1">{#N/A,#N/A,FALSE,"Edison";#N/A,#N/A,FALSE," EIX"}</definedName>
    <definedName name="__ccc2_5_5_1" hidden="1">{#N/A,#N/A,FALSE,"Edison";#N/A,#N/A,FALSE," EIX"}</definedName>
    <definedName name="__CPR1">#REF!</definedName>
    <definedName name="__daf1">#REF!</definedName>
    <definedName name="__daf2">#REF!</definedName>
    <definedName name="__DEV1">[12]recettes!$L$4</definedName>
    <definedName name="__DEV2">[12]recettes!$M$4</definedName>
    <definedName name="__DEV3">[12]recettes!$N$4</definedName>
    <definedName name="__END3">#REF!</definedName>
    <definedName name="__END4">#REF!</definedName>
    <definedName name="__END5">#REF!</definedName>
    <definedName name="__Esc2">1.035</definedName>
    <definedName name="__IntlFixup" hidden="1">TRUE</definedName>
    <definedName name="__joh1">#REF!</definedName>
    <definedName name="__joh2">#REF!</definedName>
    <definedName name="__Kap1">[3]Current!#REF!</definedName>
    <definedName name="__Kap2">[3]Current!#REF!</definedName>
    <definedName name="__klu1">#REF!</definedName>
    <definedName name="__klu2">#REF!</definedName>
    <definedName name="__ler1">#REF!</definedName>
    <definedName name="__ler2">#REF!</definedName>
    <definedName name="__ley1">#REF!</definedName>
    <definedName name="__lun1">#REF!</definedName>
    <definedName name="__lun2">#REF!</definedName>
    <definedName name="__MAC1">#REF!</definedName>
    <definedName name="__MAC2">#REF!</definedName>
    <definedName name="__MAC20">#REF!</definedName>
    <definedName name="__mar1">#REF!</definedName>
    <definedName name="__mar2">#REF!</definedName>
    <definedName name="__MES1">#REF!</definedName>
    <definedName name="__MPP1">#REF!</definedName>
    <definedName name="__MPP2">#REF!</definedName>
    <definedName name="__ned1">#REF!</definedName>
    <definedName name="__nel1">#REF!</definedName>
    <definedName name="__nel2">#REF!</definedName>
    <definedName name="__nwd1">#REF!</definedName>
    <definedName name="__nwd2">#REF!</definedName>
    <definedName name="__oco1">#REF!</definedName>
    <definedName name="__oco2">#REF!</definedName>
    <definedName name="__pg1">#REF!</definedName>
    <definedName name="__pg2">#REF!</definedName>
    <definedName name="__pg3">#REF!</definedName>
    <definedName name="__roh1">#REF!</definedName>
    <definedName name="__roh2">#REF!</definedName>
    <definedName name="__SA1">#REF!</definedName>
    <definedName name="__SA3">#REF!</definedName>
    <definedName name="__sch1">#REF!</definedName>
    <definedName name="__sch2">#REF!</definedName>
    <definedName name="__sed1">#REF!</definedName>
    <definedName name="__sed2">#REF!</definedName>
    <definedName name="__spa1">#REF!</definedName>
    <definedName name="__spa2">#REF!</definedName>
    <definedName name="__TCW1">#REF!</definedName>
    <definedName name="__TCW2">#REF!</definedName>
    <definedName name="__TCW3">#REF!</definedName>
    <definedName name="__tra1">#REF!</definedName>
    <definedName name="__tra2">#REF!</definedName>
    <definedName name="__xlfn.BAHTTEXT" hidden="1">#NAME?</definedName>
    <definedName name="__YR257">[13]Setup!$N$80</definedName>
    <definedName name="_01">#REF!</definedName>
    <definedName name="_02">#REF!</definedName>
    <definedName name="_025_Query">#REF!</definedName>
    <definedName name="_04_T_D_OH_Summary_Report_Query">#REF!</definedName>
    <definedName name="_049_5005">#REF!</definedName>
    <definedName name="_049_5005Rev1">#REF!</definedName>
    <definedName name="_093_Job_Orders">#REF!</definedName>
    <definedName name="_098_Query">#REF!</definedName>
    <definedName name="_1">'[14]Deferral Payoff'!$1:$29</definedName>
    <definedName name="_1__123Graph_ACHART_1" hidden="1">[15]Table40!#REF!</definedName>
    <definedName name="_1_2002_Job_Order_AOR_7062">'[16]7399'!$A$1:$K$58</definedName>
    <definedName name="_1_2005_Cap_Labor_Cost_by_Union_Code">#REF!</definedName>
    <definedName name="_1_2EC">#REF!</definedName>
    <definedName name="_10__123Graph_ACHART_3" hidden="1">[17]Table40!#REF!</definedName>
    <definedName name="_10__123Graph_CCHART_1" hidden="1">[17]Table45!#REF!</definedName>
    <definedName name="_10GET">#REF!</definedName>
    <definedName name="_10GETX">#REF!</definedName>
    <definedName name="_10Module_EC_Cap_F_.RatioCal4">[9]!_10Module_EC_Cap_F_.RatioCal4</definedName>
    <definedName name="_10PP">#REF!</definedName>
    <definedName name="_10PP1">#REF!</definedName>
    <definedName name="_11__123Graph_BCHART_1" hidden="1">[17]Table45!#REF!</definedName>
    <definedName name="_11_2005_Cap_Labor_Cost_by_Union_Code">#REF!</definedName>
    <definedName name="_11PP">#REF!</definedName>
    <definedName name="_12___123Graph_ACHART_2" hidden="1">[17]Table40!#REF!</definedName>
    <definedName name="_12__123Graph_CCHART_1" hidden="1">[17]Table45!#REF!</definedName>
    <definedName name="_12__123Graph_XCHART_1" hidden="1">[18]Table45!#REF!</definedName>
    <definedName name="_12_2005_YTD_from_BPRS">#REF!</definedName>
    <definedName name="_123Graph_C" hidden="1">[19]DOWNLOAD!#REF!</definedName>
    <definedName name="_12GET">#REF!</definedName>
    <definedName name="_12PP">#REF!</definedName>
    <definedName name="_13__123Graph_XCHART_1" hidden="1">[18]Table45!#REF!</definedName>
    <definedName name="_13A">#REF!</definedName>
    <definedName name="_13B">#REF!</definedName>
    <definedName name="_13C">#REF!</definedName>
    <definedName name="_13GET">#REF!</definedName>
    <definedName name="_13PP">#REF!</definedName>
    <definedName name="_14GET">#REF!</definedName>
    <definedName name="_14PP">#REF!</definedName>
    <definedName name="_15A">#REF!</definedName>
    <definedName name="_15B">#REF!</definedName>
    <definedName name="_15GET">#REF!</definedName>
    <definedName name="_15PP">#N/A</definedName>
    <definedName name="_16___123Graph_ACHART_3" hidden="1">[17]Table40!#REF!</definedName>
    <definedName name="_16A">#REF!</definedName>
    <definedName name="_16B">#REF!</definedName>
    <definedName name="_16GET">#REF!</definedName>
    <definedName name="_1A">#REF!</definedName>
    <definedName name="_1AL">#REF!</definedName>
    <definedName name="_1ALR">#REF!</definedName>
    <definedName name="_1B">#REF!</definedName>
    <definedName name="_1BA">#REF!</definedName>
    <definedName name="_1BB">#REF!</definedName>
    <definedName name="_1BC">#REF!</definedName>
    <definedName name="_1C">#REF!</definedName>
    <definedName name="_1CB">#REF!</definedName>
    <definedName name="_1CX">#REF!</definedName>
    <definedName name="_1E_1">#N/A</definedName>
    <definedName name="_1EC">#REF!</definedName>
    <definedName name="_1K" hidden="1">#REF!</definedName>
    <definedName name="_1Module_EC_Cap_F_.RatioCal4">#N/A</definedName>
    <definedName name="_1PP">#REF!</definedName>
    <definedName name="_1QQ">#REF!</definedName>
    <definedName name="_1STAFT">#REF!</definedName>
    <definedName name="_1WAIT">#N/A</definedName>
    <definedName name="_2">'[14]Deferral Payoff'!$30:$58</definedName>
    <definedName name="_2__123Graph_ACHART_1" hidden="1">[18]Table40!#REF!</definedName>
    <definedName name="_2__123Graph_ACHART_2" hidden="1">[17]Table40!#REF!</definedName>
    <definedName name="_2_2005_Cap_Labor_Cost_by_Union_Code">#REF!</definedName>
    <definedName name="_2_2005_YTD_from_BPRS">#REF!</definedName>
    <definedName name="_2_7062_Crosstable_Crosstab">'[16]7504'!$A$1:$F$4</definedName>
    <definedName name="_20___123Graph_BCHART_1" hidden="1">[17]Table45!#REF!</definedName>
    <definedName name="_2002_Job_Order_AOR_7062">'[16]7399'!$A$1:$K$58</definedName>
    <definedName name="_2004_METER_READERS">'[20]Global Parameters'!#REF!</definedName>
    <definedName name="_2004_METERS">'[20]Global Parameters'!#REF!</definedName>
    <definedName name="_2005_Cap_Labor_Cost_by_Union_Code">#REF!</definedName>
    <definedName name="_2005_YTD_from_BPRS">#REF!</definedName>
    <definedName name="_24___123Graph_CCHART_1" hidden="1">[17]Table45!#REF!</definedName>
    <definedName name="_28___123Graph_XCHART_1" hidden="1">[15]Table45!#REF!</definedName>
    <definedName name="_2AL">#REF!</definedName>
    <definedName name="_2ALR">#REF!</definedName>
    <definedName name="_2CB">#REF!</definedName>
    <definedName name="_2CBX">#REF!</definedName>
    <definedName name="_2EC">#REF!</definedName>
    <definedName name="_2Module_EC_Cap_F_.RatioCal4">[21]!'[Module_EC Cap F].RatioCal4'</definedName>
    <definedName name="_2PP">#REF!</definedName>
    <definedName name="_2S" hidden="1">#REF!</definedName>
    <definedName name="_3">'[14]Deferral Payoff'!$59:$87</definedName>
    <definedName name="_3__123Graph_ACHART_1" hidden="1">[15]Table40!#REF!</definedName>
    <definedName name="_3__123Graph_ACHART_3" hidden="1">[17]Table40!#REF!</definedName>
    <definedName name="_3_2005_YTD_from_BPRS">#REF!</definedName>
    <definedName name="_3_7093_Data_sept_">#REF!</definedName>
    <definedName name="_30__123Graph_ACHART_1" hidden="1">[15]Table40!#REF!</definedName>
    <definedName name="_32__123Graph_ACHART_2" hidden="1">[17]Table40!#REF!</definedName>
    <definedName name="_34__123Graph_ACHART_3" hidden="1">[17]Table40!#REF!</definedName>
    <definedName name="_36__123Graph_BCHART_1" hidden="1">[17]Table45!#REF!</definedName>
    <definedName name="_38__123Graph_CCHART_1" hidden="1">[17]Table45!#REF!</definedName>
    <definedName name="_3AL">#REF!</definedName>
    <definedName name="_3ALR">#REF!</definedName>
    <definedName name="_3CB">#REF!</definedName>
    <definedName name="_3GET">#REF!</definedName>
    <definedName name="_3Module_EC_Cap_F_.RatioCal4">[9]!_3Module_EC_Cap_F_.RatioCal4</definedName>
    <definedName name="_3PP">#REF!</definedName>
    <definedName name="_4">'[14]Deferral Payoff'!$88:$116</definedName>
    <definedName name="_4__123Graph_ACHART_2" hidden="1">[17]Table40!#REF!</definedName>
    <definedName name="_4__123Graph_BCHART_1" hidden="1">[17]Table45!#REF!</definedName>
    <definedName name="_4_7093_Data_YTD_Sept">#REF!</definedName>
    <definedName name="_40__123Graph_XCHART_1" hidden="1">[15]Table45!#REF!</definedName>
    <definedName name="_42__123Graph_ACHART_1" hidden="1">[15]Table40!#REF!</definedName>
    <definedName name="_426_Query">#REF!</definedName>
    <definedName name="_43__123Graph_ACHART_2" hidden="1">[17]Table40!#REF!</definedName>
    <definedName name="_44__123Graph_ACHART_3" hidden="1">[17]Table40!#REF!</definedName>
    <definedName name="_45__123Graph_BCHART_1" hidden="1">[17]Table45!#REF!</definedName>
    <definedName name="_46__123Graph_CCHART_1" hidden="1">[17]Table45!#REF!</definedName>
    <definedName name="_47__123Graph_XCHART_1" hidden="1">[15]Table45!#REF!</definedName>
    <definedName name="_4A">#REF!</definedName>
    <definedName name="_4AL">#REF!</definedName>
    <definedName name="_4ALR">#REF!</definedName>
    <definedName name="_4B">#REF!</definedName>
    <definedName name="_4C">#REF!</definedName>
    <definedName name="_4CB">#REF!</definedName>
    <definedName name="_4D">#REF!</definedName>
    <definedName name="_4GET">#REF!</definedName>
    <definedName name="_4Module_EC_Cap_F_.RatioCal4">[9]!_4Module_EC_Cap_F_.RatioCal4</definedName>
    <definedName name="_4PP">#REF!</definedName>
    <definedName name="_5">#REF!</definedName>
    <definedName name="_5__123Graph_ACHART_3" hidden="1">[17]Table40!#REF!</definedName>
    <definedName name="_5__123Graph_CCHART_1" hidden="1">[17]Table45!#REF!</definedName>
    <definedName name="_5_7093_Job_Orders">#REF!</definedName>
    <definedName name="_5A">#REF!</definedName>
    <definedName name="_5B">#REF!</definedName>
    <definedName name="_5GET">#REF!</definedName>
    <definedName name="_5J">#REF!</definedName>
    <definedName name="_5Module_EC_Cap_F_.RatioCal4">[9]!_5Module_EC_Cap_F_.RatioCal4</definedName>
    <definedName name="_5N">#REF!</definedName>
    <definedName name="_5O">#REF!</definedName>
    <definedName name="_5PP">#REF!</definedName>
    <definedName name="_5PX">#REF!</definedName>
    <definedName name="_6">#REF!</definedName>
    <definedName name="_6__123Graph_ACHART_3" hidden="1">[17]Table40!#REF!</definedName>
    <definedName name="_6__123Graph_BCHART_1" hidden="1">[17]Table45!#REF!</definedName>
    <definedName name="_6__123Graph_XCHART_1" hidden="1">[15]Table45!#REF!</definedName>
    <definedName name="_601_Query">#REF!</definedName>
    <definedName name="_602_Query">#REF!</definedName>
    <definedName name="_611_Query">#REF!</definedName>
    <definedName name="_615_Query">#REF!</definedName>
    <definedName name="_621_Query">#REF!</definedName>
    <definedName name="_626_Query">#REF!</definedName>
    <definedName name="_635_Query">#REF!</definedName>
    <definedName name="_646_Query">#REF!</definedName>
    <definedName name="_6B">#REF!</definedName>
    <definedName name="_6E">#REF!</definedName>
    <definedName name="_6ESC">#REF!</definedName>
    <definedName name="_6GET">#REF!</definedName>
    <definedName name="_6Module_EC_Cap_F_.RatioCal4">[9]!_6Module_EC_Cap_F_.RatioCal4</definedName>
    <definedName name="_6PP">#REF!</definedName>
    <definedName name="_7">#REF!</definedName>
    <definedName name="_7__123Graph_CCHART_1" hidden="1">[17]Table45!#REF!</definedName>
    <definedName name="_7062_Crosstable_Crosstab">'[16]7504'!$A$1:$F$4</definedName>
    <definedName name="_7A">#REF!</definedName>
    <definedName name="_7B">#REF!</definedName>
    <definedName name="_7C">#REF!</definedName>
    <definedName name="_7GET">#REF!</definedName>
    <definedName name="_7Module_EC_Cap_F_.RatioCal4">[9]!_7Module_EC_Cap_F_.RatioCal4</definedName>
    <definedName name="_7PP">#REF!</definedName>
    <definedName name="_7PP1">#REF!</definedName>
    <definedName name="_7PP2">#REF!</definedName>
    <definedName name="_7PP3">#REF!</definedName>
    <definedName name="_7PP4">#REF!</definedName>
    <definedName name="_8___123Graph_ACHART_1" hidden="1">[15]Table40!#REF!</definedName>
    <definedName name="_8__123Graph_ACHART_1" hidden="1">[18]Table40!#REF!</definedName>
    <definedName name="_8__123Graph_BCHART_1" hidden="1">[17]Table45!#REF!</definedName>
    <definedName name="_8__123Graph_XCHART_1" hidden="1">[15]Table45!#REF!</definedName>
    <definedName name="_831_Query">#REF!</definedName>
    <definedName name="_8A">#REF!</definedName>
    <definedName name="_8B">#REF!</definedName>
    <definedName name="_8GET">#REF!</definedName>
    <definedName name="_8Module_EC_Cap_F_.RatioCal4">[9]!_8Module_EC_Cap_F_.RatioCal4</definedName>
    <definedName name="_8PP">#REF!</definedName>
    <definedName name="_8PP1">#REF!</definedName>
    <definedName name="_8PP2">#REF!</definedName>
    <definedName name="_8PP3">#REF!</definedName>
    <definedName name="_8PP4">#REF!</definedName>
    <definedName name="_9__123Graph_ACHART_2" hidden="1">[17]Table40!#REF!</definedName>
    <definedName name="_9Module_EC_Cap_F_.RatioCal4">[9]!_9Module_EC_Cap_F_.RatioCal4</definedName>
    <definedName name="_9PP">#REF!</definedName>
    <definedName name="_9PP1">#REF!</definedName>
    <definedName name="_a2" localSheetId="13" hidden="1">{#N/A,#N/A,FALSE,"Edison";#N/A,#N/A,FALSE," EIX"}</definedName>
    <definedName name="_a2" hidden="1">{#N/A,#N/A,FALSE,"Edison";#N/A,#N/A,FALSE," EIX"}</definedName>
    <definedName name="_a2_1" localSheetId="13" hidden="1">{#N/A,#N/A,FALSE,"Edison";#N/A,#N/A,FALSE," EIX"}</definedName>
    <definedName name="_a2_1" hidden="1">{#N/A,#N/A,FALSE,"Edison";#N/A,#N/A,FALSE," EIX"}</definedName>
    <definedName name="_a2_1_1" localSheetId="13" hidden="1">{#N/A,#N/A,FALSE,"Edison";#N/A,#N/A,FALSE," EIX"}</definedName>
    <definedName name="_a2_1_1" hidden="1">{#N/A,#N/A,FALSE,"Edison";#N/A,#N/A,FALSE," EIX"}</definedName>
    <definedName name="_a2_1_1_1" localSheetId="13" hidden="1">{#N/A,#N/A,FALSE,"Edison";#N/A,#N/A,FALSE," EIX"}</definedName>
    <definedName name="_a2_1_1_1" hidden="1">{#N/A,#N/A,FALSE,"Edison";#N/A,#N/A,FALSE," EIX"}</definedName>
    <definedName name="_a2_1_2" localSheetId="13" hidden="1">{#N/A,#N/A,FALSE,"Edison";#N/A,#N/A,FALSE," EIX"}</definedName>
    <definedName name="_a2_1_2" hidden="1">{#N/A,#N/A,FALSE,"Edison";#N/A,#N/A,FALSE," EIX"}</definedName>
    <definedName name="_a2_1_2_1" localSheetId="13" hidden="1">{#N/A,#N/A,FALSE,"Edison";#N/A,#N/A,FALSE," EIX"}</definedName>
    <definedName name="_a2_1_2_1" hidden="1">{#N/A,#N/A,FALSE,"Edison";#N/A,#N/A,FALSE," EIX"}</definedName>
    <definedName name="_a2_1_3" localSheetId="13" hidden="1">{#N/A,#N/A,FALSE,"Edison";#N/A,#N/A,FALSE," EIX"}</definedName>
    <definedName name="_a2_1_3" hidden="1">{#N/A,#N/A,FALSE,"Edison";#N/A,#N/A,FALSE," EIX"}</definedName>
    <definedName name="_a2_1_3_1" localSheetId="13" hidden="1">{#N/A,#N/A,FALSE,"Edison";#N/A,#N/A,FALSE," EIX"}</definedName>
    <definedName name="_a2_1_3_1" hidden="1">{#N/A,#N/A,FALSE,"Edison";#N/A,#N/A,FALSE," EIX"}</definedName>
    <definedName name="_a2_1_4" localSheetId="13" hidden="1">{#N/A,#N/A,FALSE,"Edison";#N/A,#N/A,FALSE," EIX"}</definedName>
    <definedName name="_a2_1_4" hidden="1">{#N/A,#N/A,FALSE,"Edison";#N/A,#N/A,FALSE," EIX"}</definedName>
    <definedName name="_a2_1_4_1" localSheetId="13" hidden="1">{#N/A,#N/A,FALSE,"Edison";#N/A,#N/A,FALSE," EIX"}</definedName>
    <definedName name="_a2_1_4_1" hidden="1">{#N/A,#N/A,FALSE,"Edison";#N/A,#N/A,FALSE," EIX"}</definedName>
    <definedName name="_a2_1_5" localSheetId="13" hidden="1">{#N/A,#N/A,FALSE,"Edison";#N/A,#N/A,FALSE," EIX"}</definedName>
    <definedName name="_a2_1_5" hidden="1">{#N/A,#N/A,FALSE,"Edison";#N/A,#N/A,FALSE," EIX"}</definedName>
    <definedName name="_a2_1_5_1" localSheetId="13" hidden="1">{#N/A,#N/A,FALSE,"Edison";#N/A,#N/A,FALSE," EIX"}</definedName>
    <definedName name="_a2_1_5_1" hidden="1">{#N/A,#N/A,FALSE,"Edison";#N/A,#N/A,FALSE," EIX"}</definedName>
    <definedName name="_a2_2" localSheetId="13" hidden="1">{#N/A,#N/A,FALSE,"Edison";#N/A,#N/A,FALSE," EIX"}</definedName>
    <definedName name="_a2_2" hidden="1">{#N/A,#N/A,FALSE,"Edison";#N/A,#N/A,FALSE," EIX"}</definedName>
    <definedName name="_a2_2_1" localSheetId="13" hidden="1">{#N/A,#N/A,FALSE,"Edison";#N/A,#N/A,FALSE," EIX"}</definedName>
    <definedName name="_a2_2_1" hidden="1">{#N/A,#N/A,FALSE,"Edison";#N/A,#N/A,FALSE," EIX"}</definedName>
    <definedName name="_a2_2_1_1" localSheetId="13" hidden="1">{#N/A,#N/A,FALSE,"Edison";#N/A,#N/A,FALSE," EIX"}</definedName>
    <definedName name="_a2_2_1_1" hidden="1">{#N/A,#N/A,FALSE,"Edison";#N/A,#N/A,FALSE," EIX"}</definedName>
    <definedName name="_a2_2_2" localSheetId="13" hidden="1">{#N/A,#N/A,FALSE,"Edison";#N/A,#N/A,FALSE," EIX"}</definedName>
    <definedName name="_a2_2_2" hidden="1">{#N/A,#N/A,FALSE,"Edison";#N/A,#N/A,FALSE," EIX"}</definedName>
    <definedName name="_a2_2_2_1" localSheetId="13" hidden="1">{#N/A,#N/A,FALSE,"Edison";#N/A,#N/A,FALSE," EIX"}</definedName>
    <definedName name="_a2_2_2_1" hidden="1">{#N/A,#N/A,FALSE,"Edison";#N/A,#N/A,FALSE," EIX"}</definedName>
    <definedName name="_a2_2_3" localSheetId="13" hidden="1">{#N/A,#N/A,FALSE,"Edison";#N/A,#N/A,FALSE," EIX"}</definedName>
    <definedName name="_a2_2_3" hidden="1">{#N/A,#N/A,FALSE,"Edison";#N/A,#N/A,FALSE," EIX"}</definedName>
    <definedName name="_a2_2_3_1" localSheetId="13" hidden="1">{#N/A,#N/A,FALSE,"Edison";#N/A,#N/A,FALSE," EIX"}</definedName>
    <definedName name="_a2_2_3_1" hidden="1">{#N/A,#N/A,FALSE,"Edison";#N/A,#N/A,FALSE," EIX"}</definedName>
    <definedName name="_a2_2_4" localSheetId="13" hidden="1">{#N/A,#N/A,FALSE,"Edison";#N/A,#N/A,FALSE," EIX"}</definedName>
    <definedName name="_a2_2_4" hidden="1">{#N/A,#N/A,FALSE,"Edison";#N/A,#N/A,FALSE," EIX"}</definedName>
    <definedName name="_a2_2_4_1" localSheetId="13" hidden="1">{#N/A,#N/A,FALSE,"Edison";#N/A,#N/A,FALSE," EIX"}</definedName>
    <definedName name="_a2_2_4_1" hidden="1">{#N/A,#N/A,FALSE,"Edison";#N/A,#N/A,FALSE," EIX"}</definedName>
    <definedName name="_a2_2_5" localSheetId="13" hidden="1">{#N/A,#N/A,FALSE,"Edison";#N/A,#N/A,FALSE," EIX"}</definedName>
    <definedName name="_a2_2_5" hidden="1">{#N/A,#N/A,FALSE,"Edison";#N/A,#N/A,FALSE," EIX"}</definedName>
    <definedName name="_a2_2_5_1" localSheetId="13" hidden="1">{#N/A,#N/A,FALSE,"Edison";#N/A,#N/A,FALSE," EIX"}</definedName>
    <definedName name="_a2_2_5_1" hidden="1">{#N/A,#N/A,FALSE,"Edison";#N/A,#N/A,FALSE," EIX"}</definedName>
    <definedName name="_a2_3" localSheetId="13" hidden="1">{#N/A,#N/A,FALSE,"Edison";#N/A,#N/A,FALSE," EIX"}</definedName>
    <definedName name="_a2_3" hidden="1">{#N/A,#N/A,FALSE,"Edison";#N/A,#N/A,FALSE," EIX"}</definedName>
    <definedName name="_a2_3_1" localSheetId="13" hidden="1">{#N/A,#N/A,FALSE,"Edison";#N/A,#N/A,FALSE," EIX"}</definedName>
    <definedName name="_a2_3_1" hidden="1">{#N/A,#N/A,FALSE,"Edison";#N/A,#N/A,FALSE," EIX"}</definedName>
    <definedName name="_a2_3_1_1" localSheetId="13" hidden="1">{#N/A,#N/A,FALSE,"Edison";#N/A,#N/A,FALSE," EIX"}</definedName>
    <definedName name="_a2_3_1_1" hidden="1">{#N/A,#N/A,FALSE,"Edison";#N/A,#N/A,FALSE," EIX"}</definedName>
    <definedName name="_a2_3_2" localSheetId="13" hidden="1">{#N/A,#N/A,FALSE,"Edison";#N/A,#N/A,FALSE," EIX"}</definedName>
    <definedName name="_a2_3_2" hidden="1">{#N/A,#N/A,FALSE,"Edison";#N/A,#N/A,FALSE," EIX"}</definedName>
    <definedName name="_a2_3_2_1" localSheetId="13" hidden="1">{#N/A,#N/A,FALSE,"Edison";#N/A,#N/A,FALSE," EIX"}</definedName>
    <definedName name="_a2_3_2_1" hidden="1">{#N/A,#N/A,FALSE,"Edison";#N/A,#N/A,FALSE," EIX"}</definedName>
    <definedName name="_a2_3_3" localSheetId="13" hidden="1">{#N/A,#N/A,FALSE,"Edison";#N/A,#N/A,FALSE," EIX"}</definedName>
    <definedName name="_a2_3_3" hidden="1">{#N/A,#N/A,FALSE,"Edison";#N/A,#N/A,FALSE," EIX"}</definedName>
    <definedName name="_a2_3_3_1" localSheetId="13" hidden="1">{#N/A,#N/A,FALSE,"Edison";#N/A,#N/A,FALSE," EIX"}</definedName>
    <definedName name="_a2_3_3_1" hidden="1">{#N/A,#N/A,FALSE,"Edison";#N/A,#N/A,FALSE," EIX"}</definedName>
    <definedName name="_a2_3_4" localSheetId="13" hidden="1">{#N/A,#N/A,FALSE,"Edison";#N/A,#N/A,FALSE," EIX"}</definedName>
    <definedName name="_a2_3_4" hidden="1">{#N/A,#N/A,FALSE,"Edison";#N/A,#N/A,FALSE," EIX"}</definedName>
    <definedName name="_a2_3_4_1" localSheetId="13" hidden="1">{#N/A,#N/A,FALSE,"Edison";#N/A,#N/A,FALSE," EIX"}</definedName>
    <definedName name="_a2_3_4_1" hidden="1">{#N/A,#N/A,FALSE,"Edison";#N/A,#N/A,FALSE," EIX"}</definedName>
    <definedName name="_a2_3_5" localSheetId="13" hidden="1">{#N/A,#N/A,FALSE,"Edison";#N/A,#N/A,FALSE," EIX"}</definedName>
    <definedName name="_a2_3_5" hidden="1">{#N/A,#N/A,FALSE,"Edison";#N/A,#N/A,FALSE," EIX"}</definedName>
    <definedName name="_a2_3_5_1" localSheetId="13" hidden="1">{#N/A,#N/A,FALSE,"Edison";#N/A,#N/A,FALSE," EIX"}</definedName>
    <definedName name="_a2_3_5_1" hidden="1">{#N/A,#N/A,FALSE,"Edison";#N/A,#N/A,FALSE," EIX"}</definedName>
    <definedName name="_a2_4" localSheetId="13" hidden="1">{#N/A,#N/A,FALSE,"Edison";#N/A,#N/A,FALSE," EIX"}</definedName>
    <definedName name="_a2_4" hidden="1">{#N/A,#N/A,FALSE,"Edison";#N/A,#N/A,FALSE," EIX"}</definedName>
    <definedName name="_a2_4_1" localSheetId="13" hidden="1">{#N/A,#N/A,FALSE,"Edison";#N/A,#N/A,FALSE," EIX"}</definedName>
    <definedName name="_a2_4_1" hidden="1">{#N/A,#N/A,FALSE,"Edison";#N/A,#N/A,FALSE," EIX"}</definedName>
    <definedName name="_a2_4_1_1" localSheetId="13" hidden="1">{#N/A,#N/A,FALSE,"Edison";#N/A,#N/A,FALSE," EIX"}</definedName>
    <definedName name="_a2_4_1_1" hidden="1">{#N/A,#N/A,FALSE,"Edison";#N/A,#N/A,FALSE," EIX"}</definedName>
    <definedName name="_a2_4_2" localSheetId="13" hidden="1">{#N/A,#N/A,FALSE,"Edison";#N/A,#N/A,FALSE," EIX"}</definedName>
    <definedName name="_a2_4_2" hidden="1">{#N/A,#N/A,FALSE,"Edison";#N/A,#N/A,FALSE," EIX"}</definedName>
    <definedName name="_a2_4_2_1" localSheetId="13" hidden="1">{#N/A,#N/A,FALSE,"Edison";#N/A,#N/A,FALSE," EIX"}</definedName>
    <definedName name="_a2_4_2_1" hidden="1">{#N/A,#N/A,FALSE,"Edison";#N/A,#N/A,FALSE," EIX"}</definedName>
    <definedName name="_a2_4_3" localSheetId="13" hidden="1">{#N/A,#N/A,FALSE,"Edison";#N/A,#N/A,FALSE," EIX"}</definedName>
    <definedName name="_a2_4_3" hidden="1">{#N/A,#N/A,FALSE,"Edison";#N/A,#N/A,FALSE," EIX"}</definedName>
    <definedName name="_a2_4_3_1" localSheetId="13" hidden="1">{#N/A,#N/A,FALSE,"Edison";#N/A,#N/A,FALSE," EIX"}</definedName>
    <definedName name="_a2_4_3_1" hidden="1">{#N/A,#N/A,FALSE,"Edison";#N/A,#N/A,FALSE," EIX"}</definedName>
    <definedName name="_a2_4_4" localSheetId="13" hidden="1">{#N/A,#N/A,FALSE,"Edison";#N/A,#N/A,FALSE," EIX"}</definedName>
    <definedName name="_a2_4_4" hidden="1">{#N/A,#N/A,FALSE,"Edison";#N/A,#N/A,FALSE," EIX"}</definedName>
    <definedName name="_a2_4_4_1" localSheetId="13" hidden="1">{#N/A,#N/A,FALSE,"Edison";#N/A,#N/A,FALSE," EIX"}</definedName>
    <definedName name="_a2_4_4_1" hidden="1">{#N/A,#N/A,FALSE,"Edison";#N/A,#N/A,FALSE," EIX"}</definedName>
    <definedName name="_a2_4_5" localSheetId="13" hidden="1">{#N/A,#N/A,FALSE,"Edison";#N/A,#N/A,FALSE," EIX"}</definedName>
    <definedName name="_a2_4_5" hidden="1">{#N/A,#N/A,FALSE,"Edison";#N/A,#N/A,FALSE," EIX"}</definedName>
    <definedName name="_a2_4_5_1" localSheetId="13" hidden="1">{#N/A,#N/A,FALSE,"Edison";#N/A,#N/A,FALSE," EIX"}</definedName>
    <definedName name="_a2_4_5_1" hidden="1">{#N/A,#N/A,FALSE,"Edison";#N/A,#N/A,FALSE," EIX"}</definedName>
    <definedName name="_a2_5" localSheetId="13" hidden="1">{#N/A,#N/A,FALSE,"Edison";#N/A,#N/A,FALSE," EIX"}</definedName>
    <definedName name="_a2_5" hidden="1">{#N/A,#N/A,FALSE,"Edison";#N/A,#N/A,FALSE," EIX"}</definedName>
    <definedName name="_a2_5_1" localSheetId="13" hidden="1">{#N/A,#N/A,FALSE,"Edison";#N/A,#N/A,FALSE," EIX"}</definedName>
    <definedName name="_a2_5_1" hidden="1">{#N/A,#N/A,FALSE,"Edison";#N/A,#N/A,FALSE," EIX"}</definedName>
    <definedName name="_a2_5_1_1" localSheetId="13" hidden="1">{#N/A,#N/A,FALSE,"Edison";#N/A,#N/A,FALSE," EIX"}</definedName>
    <definedName name="_a2_5_1_1" hidden="1">{#N/A,#N/A,FALSE,"Edison";#N/A,#N/A,FALSE," EIX"}</definedName>
    <definedName name="_a2_5_2" localSheetId="13" hidden="1">{#N/A,#N/A,FALSE,"Edison";#N/A,#N/A,FALSE," EIX"}</definedName>
    <definedName name="_a2_5_2" hidden="1">{#N/A,#N/A,FALSE,"Edison";#N/A,#N/A,FALSE," EIX"}</definedName>
    <definedName name="_a2_5_2_1" localSheetId="13" hidden="1">{#N/A,#N/A,FALSE,"Edison";#N/A,#N/A,FALSE," EIX"}</definedName>
    <definedName name="_a2_5_2_1" hidden="1">{#N/A,#N/A,FALSE,"Edison";#N/A,#N/A,FALSE," EIX"}</definedName>
    <definedName name="_a2_5_3" localSheetId="13" hidden="1">{#N/A,#N/A,FALSE,"Edison";#N/A,#N/A,FALSE," EIX"}</definedName>
    <definedName name="_a2_5_3" hidden="1">{#N/A,#N/A,FALSE,"Edison";#N/A,#N/A,FALSE," EIX"}</definedName>
    <definedName name="_a2_5_3_1" localSheetId="13" hidden="1">{#N/A,#N/A,FALSE,"Edison";#N/A,#N/A,FALSE," EIX"}</definedName>
    <definedName name="_a2_5_3_1" hidden="1">{#N/A,#N/A,FALSE,"Edison";#N/A,#N/A,FALSE," EIX"}</definedName>
    <definedName name="_a2_5_4" localSheetId="13" hidden="1">{#N/A,#N/A,FALSE,"Edison";#N/A,#N/A,FALSE," EIX"}</definedName>
    <definedName name="_a2_5_4" hidden="1">{#N/A,#N/A,FALSE,"Edison";#N/A,#N/A,FALSE," EIX"}</definedName>
    <definedName name="_a2_5_4_1" localSheetId="13" hidden="1">{#N/A,#N/A,FALSE,"Edison";#N/A,#N/A,FALSE," EIX"}</definedName>
    <definedName name="_a2_5_4_1" hidden="1">{#N/A,#N/A,FALSE,"Edison";#N/A,#N/A,FALSE," EIX"}</definedName>
    <definedName name="_a2_5_5" localSheetId="13" hidden="1">{#N/A,#N/A,FALSE,"Edison";#N/A,#N/A,FALSE," EIX"}</definedName>
    <definedName name="_a2_5_5" hidden="1">{#N/A,#N/A,FALSE,"Edison";#N/A,#N/A,FALSE," EIX"}</definedName>
    <definedName name="_a2_5_5_1" localSheetId="13" hidden="1">{#N/A,#N/A,FALSE,"Edison";#N/A,#N/A,FALSE," EIX"}</definedName>
    <definedName name="_a2_5_5_1" hidden="1">{#N/A,#N/A,FALSE,"Edison";#N/A,#N/A,FALSE," EIX"}</definedName>
    <definedName name="_ABA1">#REF!</definedName>
    <definedName name="_aya1">'[22]Metro East'!$B$11:$AC$127</definedName>
    <definedName name="_aya2">'[22]Metro East'!$C$11:$AC$127</definedName>
    <definedName name="_bb2" localSheetId="13" hidden="1">{#N/A,#N/A,FALSE,"Edison";#N/A,#N/A,FALSE," EIX"}</definedName>
    <definedName name="_bb2" hidden="1">{#N/A,#N/A,FALSE,"Edison";#N/A,#N/A,FALSE," EIX"}</definedName>
    <definedName name="_bb2_1" localSheetId="13" hidden="1">{#N/A,#N/A,FALSE,"Edison";#N/A,#N/A,FALSE," EIX"}</definedName>
    <definedName name="_bb2_1" hidden="1">{#N/A,#N/A,FALSE,"Edison";#N/A,#N/A,FALSE," EIX"}</definedName>
    <definedName name="_bb2_1_1" localSheetId="13" hidden="1">{#N/A,#N/A,FALSE,"Edison";#N/A,#N/A,FALSE," EIX"}</definedName>
    <definedName name="_bb2_1_1" hidden="1">{#N/A,#N/A,FALSE,"Edison";#N/A,#N/A,FALSE," EIX"}</definedName>
    <definedName name="_bb2_1_1_1" localSheetId="13" hidden="1">{#N/A,#N/A,FALSE,"Edison";#N/A,#N/A,FALSE," EIX"}</definedName>
    <definedName name="_bb2_1_1_1" hidden="1">{#N/A,#N/A,FALSE,"Edison";#N/A,#N/A,FALSE," EIX"}</definedName>
    <definedName name="_bb2_1_2" localSheetId="13" hidden="1">{#N/A,#N/A,FALSE,"Edison";#N/A,#N/A,FALSE," EIX"}</definedName>
    <definedName name="_bb2_1_2" hidden="1">{#N/A,#N/A,FALSE,"Edison";#N/A,#N/A,FALSE," EIX"}</definedName>
    <definedName name="_bb2_1_2_1" localSheetId="13" hidden="1">{#N/A,#N/A,FALSE,"Edison";#N/A,#N/A,FALSE," EIX"}</definedName>
    <definedName name="_bb2_1_2_1" hidden="1">{#N/A,#N/A,FALSE,"Edison";#N/A,#N/A,FALSE," EIX"}</definedName>
    <definedName name="_bb2_1_3" localSheetId="13" hidden="1">{#N/A,#N/A,FALSE,"Edison";#N/A,#N/A,FALSE," EIX"}</definedName>
    <definedName name="_bb2_1_3" hidden="1">{#N/A,#N/A,FALSE,"Edison";#N/A,#N/A,FALSE," EIX"}</definedName>
    <definedName name="_bb2_1_3_1" localSheetId="13" hidden="1">{#N/A,#N/A,FALSE,"Edison";#N/A,#N/A,FALSE," EIX"}</definedName>
    <definedName name="_bb2_1_3_1" hidden="1">{#N/A,#N/A,FALSE,"Edison";#N/A,#N/A,FALSE," EIX"}</definedName>
    <definedName name="_bb2_1_4" localSheetId="13" hidden="1">{#N/A,#N/A,FALSE,"Edison";#N/A,#N/A,FALSE," EIX"}</definedName>
    <definedName name="_bb2_1_4" hidden="1">{#N/A,#N/A,FALSE,"Edison";#N/A,#N/A,FALSE," EIX"}</definedName>
    <definedName name="_bb2_1_4_1" localSheetId="13" hidden="1">{#N/A,#N/A,FALSE,"Edison";#N/A,#N/A,FALSE," EIX"}</definedName>
    <definedName name="_bb2_1_4_1" hidden="1">{#N/A,#N/A,FALSE,"Edison";#N/A,#N/A,FALSE," EIX"}</definedName>
    <definedName name="_bb2_1_5" localSheetId="13" hidden="1">{#N/A,#N/A,FALSE,"Edison";#N/A,#N/A,FALSE," EIX"}</definedName>
    <definedName name="_bb2_1_5" hidden="1">{#N/A,#N/A,FALSE,"Edison";#N/A,#N/A,FALSE," EIX"}</definedName>
    <definedName name="_bb2_1_5_1" localSheetId="13" hidden="1">{#N/A,#N/A,FALSE,"Edison";#N/A,#N/A,FALSE," EIX"}</definedName>
    <definedName name="_bb2_1_5_1" hidden="1">{#N/A,#N/A,FALSE,"Edison";#N/A,#N/A,FALSE," EIX"}</definedName>
    <definedName name="_bb2_2" localSheetId="13" hidden="1">{#N/A,#N/A,FALSE,"Edison";#N/A,#N/A,FALSE," EIX"}</definedName>
    <definedName name="_bb2_2" hidden="1">{#N/A,#N/A,FALSE,"Edison";#N/A,#N/A,FALSE," EIX"}</definedName>
    <definedName name="_bb2_2_1" localSheetId="13" hidden="1">{#N/A,#N/A,FALSE,"Edison";#N/A,#N/A,FALSE," EIX"}</definedName>
    <definedName name="_bb2_2_1" hidden="1">{#N/A,#N/A,FALSE,"Edison";#N/A,#N/A,FALSE," EIX"}</definedName>
    <definedName name="_bb2_2_1_1" localSheetId="13" hidden="1">{#N/A,#N/A,FALSE,"Edison";#N/A,#N/A,FALSE," EIX"}</definedName>
    <definedName name="_bb2_2_1_1" hidden="1">{#N/A,#N/A,FALSE,"Edison";#N/A,#N/A,FALSE," EIX"}</definedName>
    <definedName name="_bb2_2_2" localSheetId="13" hidden="1">{#N/A,#N/A,FALSE,"Edison";#N/A,#N/A,FALSE," EIX"}</definedName>
    <definedName name="_bb2_2_2" hidden="1">{#N/A,#N/A,FALSE,"Edison";#N/A,#N/A,FALSE," EIX"}</definedName>
    <definedName name="_bb2_2_2_1" localSheetId="13" hidden="1">{#N/A,#N/A,FALSE,"Edison";#N/A,#N/A,FALSE," EIX"}</definedName>
    <definedName name="_bb2_2_2_1" hidden="1">{#N/A,#N/A,FALSE,"Edison";#N/A,#N/A,FALSE," EIX"}</definedName>
    <definedName name="_bb2_2_3" localSheetId="13" hidden="1">{#N/A,#N/A,FALSE,"Edison";#N/A,#N/A,FALSE," EIX"}</definedName>
    <definedName name="_bb2_2_3" hidden="1">{#N/A,#N/A,FALSE,"Edison";#N/A,#N/A,FALSE," EIX"}</definedName>
    <definedName name="_bb2_2_3_1" localSheetId="13" hidden="1">{#N/A,#N/A,FALSE,"Edison";#N/A,#N/A,FALSE," EIX"}</definedName>
    <definedName name="_bb2_2_3_1" hidden="1">{#N/A,#N/A,FALSE,"Edison";#N/A,#N/A,FALSE," EIX"}</definedName>
    <definedName name="_bb2_2_4" localSheetId="13" hidden="1">{#N/A,#N/A,FALSE,"Edison";#N/A,#N/A,FALSE," EIX"}</definedName>
    <definedName name="_bb2_2_4" hidden="1">{#N/A,#N/A,FALSE,"Edison";#N/A,#N/A,FALSE," EIX"}</definedName>
    <definedName name="_bb2_2_4_1" localSheetId="13" hidden="1">{#N/A,#N/A,FALSE,"Edison";#N/A,#N/A,FALSE," EIX"}</definedName>
    <definedName name="_bb2_2_4_1" hidden="1">{#N/A,#N/A,FALSE,"Edison";#N/A,#N/A,FALSE," EIX"}</definedName>
    <definedName name="_bb2_2_5" localSheetId="13" hidden="1">{#N/A,#N/A,FALSE,"Edison";#N/A,#N/A,FALSE," EIX"}</definedName>
    <definedName name="_bb2_2_5" hidden="1">{#N/A,#N/A,FALSE,"Edison";#N/A,#N/A,FALSE," EIX"}</definedName>
    <definedName name="_bb2_2_5_1" localSheetId="13" hidden="1">{#N/A,#N/A,FALSE,"Edison";#N/A,#N/A,FALSE," EIX"}</definedName>
    <definedName name="_bb2_2_5_1" hidden="1">{#N/A,#N/A,FALSE,"Edison";#N/A,#N/A,FALSE," EIX"}</definedName>
    <definedName name="_bb2_3" localSheetId="13" hidden="1">{#N/A,#N/A,FALSE,"Edison";#N/A,#N/A,FALSE," EIX"}</definedName>
    <definedName name="_bb2_3" hidden="1">{#N/A,#N/A,FALSE,"Edison";#N/A,#N/A,FALSE," EIX"}</definedName>
    <definedName name="_bb2_3_1" localSheetId="13" hidden="1">{#N/A,#N/A,FALSE,"Edison";#N/A,#N/A,FALSE," EIX"}</definedName>
    <definedName name="_bb2_3_1" hidden="1">{#N/A,#N/A,FALSE,"Edison";#N/A,#N/A,FALSE," EIX"}</definedName>
    <definedName name="_bb2_3_1_1" localSheetId="13" hidden="1">{#N/A,#N/A,FALSE,"Edison";#N/A,#N/A,FALSE," EIX"}</definedName>
    <definedName name="_bb2_3_1_1" hidden="1">{#N/A,#N/A,FALSE,"Edison";#N/A,#N/A,FALSE," EIX"}</definedName>
    <definedName name="_bb2_3_2" localSheetId="13" hidden="1">{#N/A,#N/A,FALSE,"Edison";#N/A,#N/A,FALSE," EIX"}</definedName>
    <definedName name="_bb2_3_2" hidden="1">{#N/A,#N/A,FALSE,"Edison";#N/A,#N/A,FALSE," EIX"}</definedName>
    <definedName name="_bb2_3_2_1" localSheetId="13" hidden="1">{#N/A,#N/A,FALSE,"Edison";#N/A,#N/A,FALSE," EIX"}</definedName>
    <definedName name="_bb2_3_2_1" hidden="1">{#N/A,#N/A,FALSE,"Edison";#N/A,#N/A,FALSE," EIX"}</definedName>
    <definedName name="_bb2_3_3" localSheetId="13" hidden="1">{#N/A,#N/A,FALSE,"Edison";#N/A,#N/A,FALSE," EIX"}</definedName>
    <definedName name="_bb2_3_3" hidden="1">{#N/A,#N/A,FALSE,"Edison";#N/A,#N/A,FALSE," EIX"}</definedName>
    <definedName name="_bb2_3_3_1" localSheetId="13" hidden="1">{#N/A,#N/A,FALSE,"Edison";#N/A,#N/A,FALSE," EIX"}</definedName>
    <definedName name="_bb2_3_3_1" hidden="1">{#N/A,#N/A,FALSE,"Edison";#N/A,#N/A,FALSE," EIX"}</definedName>
    <definedName name="_bb2_3_4" localSheetId="13" hidden="1">{#N/A,#N/A,FALSE,"Edison";#N/A,#N/A,FALSE," EIX"}</definedName>
    <definedName name="_bb2_3_4" hidden="1">{#N/A,#N/A,FALSE,"Edison";#N/A,#N/A,FALSE," EIX"}</definedName>
    <definedName name="_bb2_3_4_1" localSheetId="13" hidden="1">{#N/A,#N/A,FALSE,"Edison";#N/A,#N/A,FALSE," EIX"}</definedName>
    <definedName name="_bb2_3_4_1" hidden="1">{#N/A,#N/A,FALSE,"Edison";#N/A,#N/A,FALSE," EIX"}</definedName>
    <definedName name="_bb2_3_5" localSheetId="13" hidden="1">{#N/A,#N/A,FALSE,"Edison";#N/A,#N/A,FALSE," EIX"}</definedName>
    <definedName name="_bb2_3_5" hidden="1">{#N/A,#N/A,FALSE,"Edison";#N/A,#N/A,FALSE," EIX"}</definedName>
    <definedName name="_bb2_3_5_1" localSheetId="13" hidden="1">{#N/A,#N/A,FALSE,"Edison";#N/A,#N/A,FALSE," EIX"}</definedName>
    <definedName name="_bb2_3_5_1" hidden="1">{#N/A,#N/A,FALSE,"Edison";#N/A,#N/A,FALSE," EIX"}</definedName>
    <definedName name="_bb2_4" localSheetId="13" hidden="1">{#N/A,#N/A,FALSE,"Edison";#N/A,#N/A,FALSE," EIX"}</definedName>
    <definedName name="_bb2_4" hidden="1">{#N/A,#N/A,FALSE,"Edison";#N/A,#N/A,FALSE," EIX"}</definedName>
    <definedName name="_bb2_4_1" localSheetId="13" hidden="1">{#N/A,#N/A,FALSE,"Edison";#N/A,#N/A,FALSE," EIX"}</definedName>
    <definedName name="_bb2_4_1" hidden="1">{#N/A,#N/A,FALSE,"Edison";#N/A,#N/A,FALSE," EIX"}</definedName>
    <definedName name="_bb2_4_1_1" localSheetId="13" hidden="1">{#N/A,#N/A,FALSE,"Edison";#N/A,#N/A,FALSE," EIX"}</definedName>
    <definedName name="_bb2_4_1_1" hidden="1">{#N/A,#N/A,FALSE,"Edison";#N/A,#N/A,FALSE," EIX"}</definedName>
    <definedName name="_bb2_4_2" localSheetId="13" hidden="1">{#N/A,#N/A,FALSE,"Edison";#N/A,#N/A,FALSE," EIX"}</definedName>
    <definedName name="_bb2_4_2" hidden="1">{#N/A,#N/A,FALSE,"Edison";#N/A,#N/A,FALSE," EIX"}</definedName>
    <definedName name="_bb2_4_2_1" localSheetId="13" hidden="1">{#N/A,#N/A,FALSE,"Edison";#N/A,#N/A,FALSE," EIX"}</definedName>
    <definedName name="_bb2_4_2_1" hidden="1">{#N/A,#N/A,FALSE,"Edison";#N/A,#N/A,FALSE," EIX"}</definedName>
    <definedName name="_bb2_4_3" localSheetId="13" hidden="1">{#N/A,#N/A,FALSE,"Edison";#N/A,#N/A,FALSE," EIX"}</definedName>
    <definedName name="_bb2_4_3" hidden="1">{#N/A,#N/A,FALSE,"Edison";#N/A,#N/A,FALSE," EIX"}</definedName>
    <definedName name="_bb2_4_3_1" localSheetId="13" hidden="1">{#N/A,#N/A,FALSE,"Edison";#N/A,#N/A,FALSE," EIX"}</definedName>
    <definedName name="_bb2_4_3_1" hidden="1">{#N/A,#N/A,FALSE,"Edison";#N/A,#N/A,FALSE," EIX"}</definedName>
    <definedName name="_bb2_4_4" localSheetId="13" hidden="1">{#N/A,#N/A,FALSE,"Edison";#N/A,#N/A,FALSE," EIX"}</definedName>
    <definedName name="_bb2_4_4" hidden="1">{#N/A,#N/A,FALSE,"Edison";#N/A,#N/A,FALSE," EIX"}</definedName>
    <definedName name="_bb2_4_4_1" localSheetId="13" hidden="1">{#N/A,#N/A,FALSE,"Edison";#N/A,#N/A,FALSE," EIX"}</definedName>
    <definedName name="_bb2_4_4_1" hidden="1">{#N/A,#N/A,FALSE,"Edison";#N/A,#N/A,FALSE," EIX"}</definedName>
    <definedName name="_bb2_4_5" localSheetId="13" hidden="1">{#N/A,#N/A,FALSE,"Edison";#N/A,#N/A,FALSE," EIX"}</definedName>
    <definedName name="_bb2_4_5" hidden="1">{#N/A,#N/A,FALSE,"Edison";#N/A,#N/A,FALSE," EIX"}</definedName>
    <definedName name="_bb2_4_5_1" localSheetId="13" hidden="1">{#N/A,#N/A,FALSE,"Edison";#N/A,#N/A,FALSE," EIX"}</definedName>
    <definedName name="_bb2_4_5_1" hidden="1">{#N/A,#N/A,FALSE,"Edison";#N/A,#N/A,FALSE," EIX"}</definedName>
    <definedName name="_bb2_5" localSheetId="13" hidden="1">{#N/A,#N/A,FALSE,"Edison";#N/A,#N/A,FALSE," EIX"}</definedName>
    <definedName name="_bb2_5" hidden="1">{#N/A,#N/A,FALSE,"Edison";#N/A,#N/A,FALSE," EIX"}</definedName>
    <definedName name="_bb2_5_1" localSheetId="13" hidden="1">{#N/A,#N/A,FALSE,"Edison";#N/A,#N/A,FALSE," EIX"}</definedName>
    <definedName name="_bb2_5_1" hidden="1">{#N/A,#N/A,FALSE,"Edison";#N/A,#N/A,FALSE," EIX"}</definedName>
    <definedName name="_bb2_5_1_1" localSheetId="13" hidden="1">{#N/A,#N/A,FALSE,"Edison";#N/A,#N/A,FALSE," EIX"}</definedName>
    <definedName name="_bb2_5_1_1" hidden="1">{#N/A,#N/A,FALSE,"Edison";#N/A,#N/A,FALSE," EIX"}</definedName>
    <definedName name="_bb2_5_2" localSheetId="13" hidden="1">{#N/A,#N/A,FALSE,"Edison";#N/A,#N/A,FALSE," EIX"}</definedName>
    <definedName name="_bb2_5_2" hidden="1">{#N/A,#N/A,FALSE,"Edison";#N/A,#N/A,FALSE," EIX"}</definedName>
    <definedName name="_bb2_5_2_1" localSheetId="13" hidden="1">{#N/A,#N/A,FALSE,"Edison";#N/A,#N/A,FALSE," EIX"}</definedName>
    <definedName name="_bb2_5_2_1" hidden="1">{#N/A,#N/A,FALSE,"Edison";#N/A,#N/A,FALSE," EIX"}</definedName>
    <definedName name="_bb2_5_3" localSheetId="13" hidden="1">{#N/A,#N/A,FALSE,"Edison";#N/A,#N/A,FALSE," EIX"}</definedName>
    <definedName name="_bb2_5_3" hidden="1">{#N/A,#N/A,FALSE,"Edison";#N/A,#N/A,FALSE," EIX"}</definedName>
    <definedName name="_bb2_5_3_1" localSheetId="13" hidden="1">{#N/A,#N/A,FALSE,"Edison";#N/A,#N/A,FALSE," EIX"}</definedName>
    <definedName name="_bb2_5_3_1" hidden="1">{#N/A,#N/A,FALSE,"Edison";#N/A,#N/A,FALSE," EIX"}</definedName>
    <definedName name="_bb2_5_4" localSheetId="13" hidden="1">{#N/A,#N/A,FALSE,"Edison";#N/A,#N/A,FALSE," EIX"}</definedName>
    <definedName name="_bb2_5_4" hidden="1">{#N/A,#N/A,FALSE,"Edison";#N/A,#N/A,FALSE," EIX"}</definedName>
    <definedName name="_bb2_5_4_1" localSheetId="13" hidden="1">{#N/A,#N/A,FALSE,"Edison";#N/A,#N/A,FALSE," EIX"}</definedName>
    <definedName name="_bb2_5_4_1" hidden="1">{#N/A,#N/A,FALSE,"Edison";#N/A,#N/A,FALSE," EIX"}</definedName>
    <definedName name="_bb2_5_5" localSheetId="13" hidden="1">{#N/A,#N/A,FALSE,"Edison";#N/A,#N/A,FALSE," EIX"}</definedName>
    <definedName name="_bb2_5_5" hidden="1">{#N/A,#N/A,FALSE,"Edison";#N/A,#N/A,FALSE," EIX"}</definedName>
    <definedName name="_bb2_5_5_1" localSheetId="13" hidden="1">{#N/A,#N/A,FALSE,"Edison";#N/A,#N/A,FALSE," EIX"}</definedName>
    <definedName name="_bb2_5_5_1" hidden="1">{#N/A,#N/A,FALSE,"Edison";#N/A,#N/A,FALSE," EIX"}</definedName>
    <definedName name="_bbb1">'[23]Metro East'!$B$11:$AC$127</definedName>
    <definedName name="_ber1">[22]BPTI!$B$11:$AC$127</definedName>
    <definedName name="_ber2">[22]BPTI!$C$11:$AC$127</definedName>
    <definedName name="_bin1">'[22]San Joaquin'!$B$11:$AC$127</definedName>
    <definedName name="_bin2">'[22]San Joaquin'!$C$11:$AC$127</definedName>
    <definedName name="_BOX1">#REF!</definedName>
    <definedName name="_BOX3">#REF!</definedName>
    <definedName name="_BOX4">#REF!</definedName>
    <definedName name="_BOX5">#REF!</definedName>
    <definedName name="_BOX6">#REF!</definedName>
    <definedName name="_BOX7">#REF!</definedName>
    <definedName name="_C3_Contract_Transactions_for_Spl_616">'[24]2005 Contract'!$A$1:$F$155</definedName>
    <definedName name="_C3a__Contract_Transactions_for_Spl_616">'[24]2005 Contract with BID'!$A$1:$H$1419</definedName>
    <definedName name="_CAB2">[11]QGDEZ91!#REF!</definedName>
    <definedName name="_ccc2" localSheetId="13" hidden="1">{#N/A,#N/A,FALSE,"Edison";#N/A,#N/A,FALSE," EIX"}</definedName>
    <definedName name="_ccc2" hidden="1">{#N/A,#N/A,FALSE,"Edison";#N/A,#N/A,FALSE," EIX"}</definedName>
    <definedName name="_ccc2_1" localSheetId="13" hidden="1">{#N/A,#N/A,FALSE,"Edison";#N/A,#N/A,FALSE," EIX"}</definedName>
    <definedName name="_ccc2_1" hidden="1">{#N/A,#N/A,FALSE,"Edison";#N/A,#N/A,FALSE," EIX"}</definedName>
    <definedName name="_ccc2_1_1" localSheetId="13" hidden="1">{#N/A,#N/A,FALSE,"Edison";#N/A,#N/A,FALSE," EIX"}</definedName>
    <definedName name="_ccc2_1_1" hidden="1">{#N/A,#N/A,FALSE,"Edison";#N/A,#N/A,FALSE," EIX"}</definedName>
    <definedName name="_ccc2_1_1_1" localSheetId="13" hidden="1">{#N/A,#N/A,FALSE,"Edison";#N/A,#N/A,FALSE," EIX"}</definedName>
    <definedName name="_ccc2_1_1_1" hidden="1">{#N/A,#N/A,FALSE,"Edison";#N/A,#N/A,FALSE," EIX"}</definedName>
    <definedName name="_ccc2_1_2" localSheetId="13" hidden="1">{#N/A,#N/A,FALSE,"Edison";#N/A,#N/A,FALSE," EIX"}</definedName>
    <definedName name="_ccc2_1_2" hidden="1">{#N/A,#N/A,FALSE,"Edison";#N/A,#N/A,FALSE," EIX"}</definedName>
    <definedName name="_ccc2_1_2_1" localSheetId="13" hidden="1">{#N/A,#N/A,FALSE,"Edison";#N/A,#N/A,FALSE," EIX"}</definedName>
    <definedName name="_ccc2_1_2_1" hidden="1">{#N/A,#N/A,FALSE,"Edison";#N/A,#N/A,FALSE," EIX"}</definedName>
    <definedName name="_ccc2_1_3" localSheetId="13" hidden="1">{#N/A,#N/A,FALSE,"Edison";#N/A,#N/A,FALSE," EIX"}</definedName>
    <definedName name="_ccc2_1_3" hidden="1">{#N/A,#N/A,FALSE,"Edison";#N/A,#N/A,FALSE," EIX"}</definedName>
    <definedName name="_ccc2_1_3_1" localSheetId="13" hidden="1">{#N/A,#N/A,FALSE,"Edison";#N/A,#N/A,FALSE," EIX"}</definedName>
    <definedName name="_ccc2_1_3_1" hidden="1">{#N/A,#N/A,FALSE,"Edison";#N/A,#N/A,FALSE," EIX"}</definedName>
    <definedName name="_ccc2_1_4" localSheetId="13" hidden="1">{#N/A,#N/A,FALSE,"Edison";#N/A,#N/A,FALSE," EIX"}</definedName>
    <definedName name="_ccc2_1_4" hidden="1">{#N/A,#N/A,FALSE,"Edison";#N/A,#N/A,FALSE," EIX"}</definedName>
    <definedName name="_ccc2_1_4_1" localSheetId="13" hidden="1">{#N/A,#N/A,FALSE,"Edison";#N/A,#N/A,FALSE," EIX"}</definedName>
    <definedName name="_ccc2_1_4_1" hidden="1">{#N/A,#N/A,FALSE,"Edison";#N/A,#N/A,FALSE," EIX"}</definedName>
    <definedName name="_ccc2_1_5" localSheetId="13" hidden="1">{#N/A,#N/A,FALSE,"Edison";#N/A,#N/A,FALSE," EIX"}</definedName>
    <definedName name="_ccc2_1_5" hidden="1">{#N/A,#N/A,FALSE,"Edison";#N/A,#N/A,FALSE," EIX"}</definedName>
    <definedName name="_ccc2_1_5_1" localSheetId="13" hidden="1">{#N/A,#N/A,FALSE,"Edison";#N/A,#N/A,FALSE," EIX"}</definedName>
    <definedName name="_ccc2_1_5_1" hidden="1">{#N/A,#N/A,FALSE,"Edison";#N/A,#N/A,FALSE," EIX"}</definedName>
    <definedName name="_ccc2_2" localSheetId="13" hidden="1">{#N/A,#N/A,FALSE,"Edison";#N/A,#N/A,FALSE," EIX"}</definedName>
    <definedName name="_ccc2_2" hidden="1">{#N/A,#N/A,FALSE,"Edison";#N/A,#N/A,FALSE," EIX"}</definedName>
    <definedName name="_ccc2_2_1" localSheetId="13" hidden="1">{#N/A,#N/A,FALSE,"Edison";#N/A,#N/A,FALSE," EIX"}</definedName>
    <definedName name="_ccc2_2_1" hidden="1">{#N/A,#N/A,FALSE,"Edison";#N/A,#N/A,FALSE," EIX"}</definedName>
    <definedName name="_ccc2_2_1_1" localSheetId="13" hidden="1">{#N/A,#N/A,FALSE,"Edison";#N/A,#N/A,FALSE," EIX"}</definedName>
    <definedName name="_ccc2_2_1_1" hidden="1">{#N/A,#N/A,FALSE,"Edison";#N/A,#N/A,FALSE," EIX"}</definedName>
    <definedName name="_ccc2_2_2" localSheetId="13" hidden="1">{#N/A,#N/A,FALSE,"Edison";#N/A,#N/A,FALSE," EIX"}</definedName>
    <definedName name="_ccc2_2_2" hidden="1">{#N/A,#N/A,FALSE,"Edison";#N/A,#N/A,FALSE," EIX"}</definedName>
    <definedName name="_ccc2_2_2_1" localSheetId="13" hidden="1">{#N/A,#N/A,FALSE,"Edison";#N/A,#N/A,FALSE," EIX"}</definedName>
    <definedName name="_ccc2_2_2_1" hidden="1">{#N/A,#N/A,FALSE,"Edison";#N/A,#N/A,FALSE," EIX"}</definedName>
    <definedName name="_ccc2_2_3" localSheetId="13" hidden="1">{#N/A,#N/A,FALSE,"Edison";#N/A,#N/A,FALSE," EIX"}</definedName>
    <definedName name="_ccc2_2_3" hidden="1">{#N/A,#N/A,FALSE,"Edison";#N/A,#N/A,FALSE," EIX"}</definedName>
    <definedName name="_ccc2_2_3_1" localSheetId="13" hidden="1">{#N/A,#N/A,FALSE,"Edison";#N/A,#N/A,FALSE," EIX"}</definedName>
    <definedName name="_ccc2_2_3_1" hidden="1">{#N/A,#N/A,FALSE,"Edison";#N/A,#N/A,FALSE," EIX"}</definedName>
    <definedName name="_ccc2_2_4" localSheetId="13" hidden="1">{#N/A,#N/A,FALSE,"Edison";#N/A,#N/A,FALSE," EIX"}</definedName>
    <definedName name="_ccc2_2_4" hidden="1">{#N/A,#N/A,FALSE,"Edison";#N/A,#N/A,FALSE," EIX"}</definedName>
    <definedName name="_ccc2_2_4_1" localSheetId="13" hidden="1">{#N/A,#N/A,FALSE,"Edison";#N/A,#N/A,FALSE," EIX"}</definedName>
    <definedName name="_ccc2_2_4_1" hidden="1">{#N/A,#N/A,FALSE,"Edison";#N/A,#N/A,FALSE," EIX"}</definedName>
    <definedName name="_ccc2_2_5" localSheetId="13" hidden="1">{#N/A,#N/A,FALSE,"Edison";#N/A,#N/A,FALSE," EIX"}</definedName>
    <definedName name="_ccc2_2_5" hidden="1">{#N/A,#N/A,FALSE,"Edison";#N/A,#N/A,FALSE," EIX"}</definedName>
    <definedName name="_ccc2_2_5_1" localSheetId="13" hidden="1">{#N/A,#N/A,FALSE,"Edison";#N/A,#N/A,FALSE," EIX"}</definedName>
    <definedName name="_ccc2_2_5_1" hidden="1">{#N/A,#N/A,FALSE,"Edison";#N/A,#N/A,FALSE," EIX"}</definedName>
    <definedName name="_ccc2_3" localSheetId="13" hidden="1">{#N/A,#N/A,FALSE,"Edison";#N/A,#N/A,FALSE," EIX"}</definedName>
    <definedName name="_ccc2_3" hidden="1">{#N/A,#N/A,FALSE,"Edison";#N/A,#N/A,FALSE," EIX"}</definedName>
    <definedName name="_ccc2_3_1" localSheetId="13" hidden="1">{#N/A,#N/A,FALSE,"Edison";#N/A,#N/A,FALSE," EIX"}</definedName>
    <definedName name="_ccc2_3_1" hidden="1">{#N/A,#N/A,FALSE,"Edison";#N/A,#N/A,FALSE," EIX"}</definedName>
    <definedName name="_ccc2_3_1_1" localSheetId="13" hidden="1">{#N/A,#N/A,FALSE,"Edison";#N/A,#N/A,FALSE," EIX"}</definedName>
    <definedName name="_ccc2_3_1_1" hidden="1">{#N/A,#N/A,FALSE,"Edison";#N/A,#N/A,FALSE," EIX"}</definedName>
    <definedName name="_ccc2_3_2" localSheetId="13" hidden="1">{#N/A,#N/A,FALSE,"Edison";#N/A,#N/A,FALSE," EIX"}</definedName>
    <definedName name="_ccc2_3_2" hidden="1">{#N/A,#N/A,FALSE,"Edison";#N/A,#N/A,FALSE," EIX"}</definedName>
    <definedName name="_ccc2_3_2_1" localSheetId="13" hidden="1">{#N/A,#N/A,FALSE,"Edison";#N/A,#N/A,FALSE," EIX"}</definedName>
    <definedName name="_ccc2_3_2_1" hidden="1">{#N/A,#N/A,FALSE,"Edison";#N/A,#N/A,FALSE," EIX"}</definedName>
    <definedName name="_ccc2_3_3" localSheetId="13" hidden="1">{#N/A,#N/A,FALSE,"Edison";#N/A,#N/A,FALSE," EIX"}</definedName>
    <definedName name="_ccc2_3_3" hidden="1">{#N/A,#N/A,FALSE,"Edison";#N/A,#N/A,FALSE," EIX"}</definedName>
    <definedName name="_ccc2_3_3_1" localSheetId="13" hidden="1">{#N/A,#N/A,FALSE,"Edison";#N/A,#N/A,FALSE," EIX"}</definedName>
    <definedName name="_ccc2_3_3_1" hidden="1">{#N/A,#N/A,FALSE,"Edison";#N/A,#N/A,FALSE," EIX"}</definedName>
    <definedName name="_ccc2_3_4" localSheetId="13" hidden="1">{#N/A,#N/A,FALSE,"Edison";#N/A,#N/A,FALSE," EIX"}</definedName>
    <definedName name="_ccc2_3_4" hidden="1">{#N/A,#N/A,FALSE,"Edison";#N/A,#N/A,FALSE," EIX"}</definedName>
    <definedName name="_ccc2_3_4_1" localSheetId="13" hidden="1">{#N/A,#N/A,FALSE,"Edison";#N/A,#N/A,FALSE," EIX"}</definedName>
    <definedName name="_ccc2_3_4_1" hidden="1">{#N/A,#N/A,FALSE,"Edison";#N/A,#N/A,FALSE," EIX"}</definedName>
    <definedName name="_ccc2_3_5" localSheetId="13" hidden="1">{#N/A,#N/A,FALSE,"Edison";#N/A,#N/A,FALSE," EIX"}</definedName>
    <definedName name="_ccc2_3_5" hidden="1">{#N/A,#N/A,FALSE,"Edison";#N/A,#N/A,FALSE," EIX"}</definedName>
    <definedName name="_ccc2_3_5_1" localSheetId="13" hidden="1">{#N/A,#N/A,FALSE,"Edison";#N/A,#N/A,FALSE," EIX"}</definedName>
    <definedName name="_ccc2_3_5_1" hidden="1">{#N/A,#N/A,FALSE,"Edison";#N/A,#N/A,FALSE," EIX"}</definedName>
    <definedName name="_ccc2_4" localSheetId="13" hidden="1">{#N/A,#N/A,FALSE,"Edison";#N/A,#N/A,FALSE," EIX"}</definedName>
    <definedName name="_ccc2_4" hidden="1">{#N/A,#N/A,FALSE,"Edison";#N/A,#N/A,FALSE," EIX"}</definedName>
    <definedName name="_ccc2_4_1" localSheetId="13" hidden="1">{#N/A,#N/A,FALSE,"Edison";#N/A,#N/A,FALSE," EIX"}</definedName>
    <definedName name="_ccc2_4_1" hidden="1">{#N/A,#N/A,FALSE,"Edison";#N/A,#N/A,FALSE," EIX"}</definedName>
    <definedName name="_ccc2_4_1_1" localSheetId="13" hidden="1">{#N/A,#N/A,FALSE,"Edison";#N/A,#N/A,FALSE," EIX"}</definedName>
    <definedName name="_ccc2_4_1_1" hidden="1">{#N/A,#N/A,FALSE,"Edison";#N/A,#N/A,FALSE," EIX"}</definedName>
    <definedName name="_ccc2_4_2" localSheetId="13" hidden="1">{#N/A,#N/A,FALSE,"Edison";#N/A,#N/A,FALSE," EIX"}</definedName>
    <definedName name="_ccc2_4_2" hidden="1">{#N/A,#N/A,FALSE,"Edison";#N/A,#N/A,FALSE," EIX"}</definedName>
    <definedName name="_ccc2_4_2_1" localSheetId="13" hidden="1">{#N/A,#N/A,FALSE,"Edison";#N/A,#N/A,FALSE," EIX"}</definedName>
    <definedName name="_ccc2_4_2_1" hidden="1">{#N/A,#N/A,FALSE,"Edison";#N/A,#N/A,FALSE," EIX"}</definedName>
    <definedName name="_ccc2_4_3" localSheetId="13" hidden="1">{#N/A,#N/A,FALSE,"Edison";#N/A,#N/A,FALSE," EIX"}</definedName>
    <definedName name="_ccc2_4_3" hidden="1">{#N/A,#N/A,FALSE,"Edison";#N/A,#N/A,FALSE," EIX"}</definedName>
    <definedName name="_ccc2_4_3_1" localSheetId="13" hidden="1">{#N/A,#N/A,FALSE,"Edison";#N/A,#N/A,FALSE," EIX"}</definedName>
    <definedName name="_ccc2_4_3_1" hidden="1">{#N/A,#N/A,FALSE,"Edison";#N/A,#N/A,FALSE," EIX"}</definedName>
    <definedName name="_ccc2_4_4" localSheetId="13" hidden="1">{#N/A,#N/A,FALSE,"Edison";#N/A,#N/A,FALSE," EIX"}</definedName>
    <definedName name="_ccc2_4_4" hidden="1">{#N/A,#N/A,FALSE,"Edison";#N/A,#N/A,FALSE," EIX"}</definedName>
    <definedName name="_ccc2_4_4_1" localSheetId="13" hidden="1">{#N/A,#N/A,FALSE,"Edison";#N/A,#N/A,FALSE," EIX"}</definedName>
    <definedName name="_ccc2_4_4_1" hidden="1">{#N/A,#N/A,FALSE,"Edison";#N/A,#N/A,FALSE," EIX"}</definedName>
    <definedName name="_ccc2_4_5" localSheetId="13" hidden="1">{#N/A,#N/A,FALSE,"Edison";#N/A,#N/A,FALSE," EIX"}</definedName>
    <definedName name="_ccc2_4_5" hidden="1">{#N/A,#N/A,FALSE,"Edison";#N/A,#N/A,FALSE," EIX"}</definedName>
    <definedName name="_ccc2_4_5_1" localSheetId="13" hidden="1">{#N/A,#N/A,FALSE,"Edison";#N/A,#N/A,FALSE," EIX"}</definedName>
    <definedName name="_ccc2_4_5_1" hidden="1">{#N/A,#N/A,FALSE,"Edison";#N/A,#N/A,FALSE," EIX"}</definedName>
    <definedName name="_ccc2_5" localSheetId="13" hidden="1">{#N/A,#N/A,FALSE,"Edison";#N/A,#N/A,FALSE," EIX"}</definedName>
    <definedName name="_ccc2_5" hidden="1">{#N/A,#N/A,FALSE,"Edison";#N/A,#N/A,FALSE," EIX"}</definedName>
    <definedName name="_ccc2_5_1" localSheetId="13" hidden="1">{#N/A,#N/A,FALSE,"Edison";#N/A,#N/A,FALSE," EIX"}</definedName>
    <definedName name="_ccc2_5_1" hidden="1">{#N/A,#N/A,FALSE,"Edison";#N/A,#N/A,FALSE," EIX"}</definedName>
    <definedName name="_ccc2_5_1_1" localSheetId="13" hidden="1">{#N/A,#N/A,FALSE,"Edison";#N/A,#N/A,FALSE," EIX"}</definedName>
    <definedName name="_ccc2_5_1_1" hidden="1">{#N/A,#N/A,FALSE,"Edison";#N/A,#N/A,FALSE," EIX"}</definedName>
    <definedName name="_ccc2_5_2" localSheetId="13" hidden="1">{#N/A,#N/A,FALSE,"Edison";#N/A,#N/A,FALSE," EIX"}</definedName>
    <definedName name="_ccc2_5_2" hidden="1">{#N/A,#N/A,FALSE,"Edison";#N/A,#N/A,FALSE," EIX"}</definedName>
    <definedName name="_ccc2_5_2_1" localSheetId="13" hidden="1">{#N/A,#N/A,FALSE,"Edison";#N/A,#N/A,FALSE," EIX"}</definedName>
    <definedName name="_ccc2_5_2_1" hidden="1">{#N/A,#N/A,FALSE,"Edison";#N/A,#N/A,FALSE," EIX"}</definedName>
    <definedName name="_ccc2_5_3" localSheetId="13" hidden="1">{#N/A,#N/A,FALSE,"Edison";#N/A,#N/A,FALSE," EIX"}</definedName>
    <definedName name="_ccc2_5_3" hidden="1">{#N/A,#N/A,FALSE,"Edison";#N/A,#N/A,FALSE," EIX"}</definedName>
    <definedName name="_ccc2_5_3_1" localSheetId="13" hidden="1">{#N/A,#N/A,FALSE,"Edison";#N/A,#N/A,FALSE," EIX"}</definedName>
    <definedName name="_ccc2_5_3_1" hidden="1">{#N/A,#N/A,FALSE,"Edison";#N/A,#N/A,FALSE," EIX"}</definedName>
    <definedName name="_ccc2_5_4" localSheetId="13" hidden="1">{#N/A,#N/A,FALSE,"Edison";#N/A,#N/A,FALSE," EIX"}</definedName>
    <definedName name="_ccc2_5_4" hidden="1">{#N/A,#N/A,FALSE,"Edison";#N/A,#N/A,FALSE," EIX"}</definedName>
    <definedName name="_ccc2_5_4_1" localSheetId="13" hidden="1">{#N/A,#N/A,FALSE,"Edison";#N/A,#N/A,FALSE," EIX"}</definedName>
    <definedName name="_ccc2_5_4_1" hidden="1">{#N/A,#N/A,FALSE,"Edison";#N/A,#N/A,FALSE," EIX"}</definedName>
    <definedName name="_ccc2_5_5" localSheetId="13" hidden="1">{#N/A,#N/A,FALSE,"Edison";#N/A,#N/A,FALSE," EIX"}</definedName>
    <definedName name="_ccc2_5_5" hidden="1">{#N/A,#N/A,FALSE,"Edison";#N/A,#N/A,FALSE," EIX"}</definedName>
    <definedName name="_ccc2_5_5_1" localSheetId="13" hidden="1">{#N/A,#N/A,FALSE,"Edison";#N/A,#N/A,FALSE," EIX"}</definedName>
    <definedName name="_ccc2_5_5_1" hidden="1">{#N/A,#N/A,FALSE,"Edison";#N/A,#N/A,FALSE," EIX"}</definedName>
    <definedName name="_cid1">#REF!</definedName>
    <definedName name="_cid10">#REF!</definedName>
    <definedName name="_cid2">#REF!</definedName>
    <definedName name="_cid3">#REF!</definedName>
    <definedName name="_cid5">#REF!</definedName>
    <definedName name="_cid6">#REF!</definedName>
    <definedName name="_cid7">#REF!</definedName>
    <definedName name="_cid8">#REF!</definedName>
    <definedName name="_cid9">#REF!</definedName>
    <definedName name="_cpc1">[22]CPC!$B$11:$Z$127</definedName>
    <definedName name="_cpc2">[22]CPC!$C$11:$Z$127</definedName>
    <definedName name="_CPR1">#REF!</definedName>
    <definedName name="_daf1">'[22]San Jacinto'!$B$11:$AC$127</definedName>
    <definedName name="_daf2">'[22]San Jacinto'!$C$11:$AC$127</definedName>
    <definedName name="_dcm1">#REF!</definedName>
    <definedName name="_dcm2">#REF!</definedName>
    <definedName name="_DEV1">[12]recettes!$L$4</definedName>
    <definedName name="_DEV2">[12]recettes!$M$4</definedName>
    <definedName name="_DEV3">[12]recettes!$N$4</definedName>
    <definedName name="_ecs1">[22]ECS!$B$11:$Z$127</definedName>
    <definedName name="_ECS2">[22]ECS!$C$11:$Z$127</definedName>
    <definedName name="_END3">#REF!</definedName>
    <definedName name="_END4">#REF!</definedName>
    <definedName name="_END5">#REF!</definedName>
    <definedName name="_Esc2">1.035</definedName>
    <definedName name="_Esc3">[25]Sheet1!$B$3</definedName>
    <definedName name="_esp1">[22]ElectSysPlng!$B$11:$Z$127</definedName>
    <definedName name="_esp2">[22]ElectSysPlng!$C$11:$Z$127</definedName>
    <definedName name="_Fill" hidden="1">[6]SCE00!#REF!</definedName>
    <definedName name="_xlnm._FilterDatabase" localSheetId="12" hidden="1">'Table 11'!$B$5:$AC$29</definedName>
    <definedName name="_xlnm._FilterDatabase" localSheetId="13" hidden="1">'Table 12'!$B$10:$BC$120</definedName>
    <definedName name="_xlnm._FilterDatabase" localSheetId="2" hidden="1">'Table 2'!$B$8:$Y$120</definedName>
    <definedName name="_xlnm._FilterDatabase" localSheetId="8" hidden="1">'Table 7.2'!$A$7:$R$267</definedName>
    <definedName name="_Go1">#N/A</definedName>
    <definedName name="_Go2">#N/A</definedName>
    <definedName name="_Go3">#N/A</definedName>
    <definedName name="_Go4">#N/A</definedName>
    <definedName name="_joh1">'[22]PWRD Mgmt'!$B$11:$AC$127</definedName>
    <definedName name="_joh2">'[22]PWRD Mgmt'!$C$11:$AC$127</definedName>
    <definedName name="_Kap1">[3]Current!#REF!</definedName>
    <definedName name="_Kap2">[3]Current!#REF!</definedName>
    <definedName name="_Key1" hidden="1">#REF!</definedName>
    <definedName name="_Key2" hidden="1">#REF!</definedName>
    <definedName name="_klu1">[22]RPPM!$B$11:$AC$127</definedName>
    <definedName name="_klu2">[22]RPPM!$C$11:$AC$127</definedName>
    <definedName name="_KM10">#REF!</definedName>
    <definedName name="_KM11">#REF!</definedName>
    <definedName name="_km12">#REF!</definedName>
    <definedName name="_KM2">#REF!</definedName>
    <definedName name="_KM3">#REF!</definedName>
    <definedName name="_KM4">#REF!</definedName>
    <definedName name="_km4_">#REF!</definedName>
    <definedName name="_KM5">#REF!</definedName>
    <definedName name="_KM6">#REF!</definedName>
    <definedName name="_KM7">#REF!</definedName>
    <definedName name="_KM8">#REF!</definedName>
    <definedName name="_Km9">#REF!</definedName>
    <definedName name="_ler1">'[22]North Coast'!$B$11:$AC$127</definedName>
    <definedName name="_ler2">'[22]North Coast'!$C$11:$AC$127</definedName>
    <definedName name="_ley1">'[26]North Coast'!$B$11:$AM$110</definedName>
    <definedName name="_lun1">[22]Rurals!$B$11:$AC$127</definedName>
    <definedName name="_lun2">[22]Rurals!$C$11:$AC$127</definedName>
    <definedName name="_MAC1">#REF!</definedName>
    <definedName name="_MAC2">#REF!</definedName>
    <definedName name="_MAC20">#REF!</definedName>
    <definedName name="_mar1">[22]Desert!$B$11:$AC$127</definedName>
    <definedName name="_mar2">[22]Desert!$C$11:$AC$127</definedName>
    <definedName name="_MES1">#REF!</definedName>
    <definedName name="_MPP1">#REF!</definedName>
    <definedName name="_MPP2">#REF!</definedName>
    <definedName name="_ned1">'[22]NW DCM Mgmt &amp; Staff'!$B$11:$AC$127</definedName>
    <definedName name="_nel1">[22]Orange!$B$11:$AC$127</definedName>
    <definedName name="_nel2">[22]Orange!$C$11:$AC$127</definedName>
    <definedName name="_nwd1">'[22]NW DCM Mgmt &amp; Staff'!$B$11:$AC$127</definedName>
    <definedName name="_nwd2">'[22]NW DCM Mgmt &amp; Staff'!$C$11:$AC$127</definedName>
    <definedName name="_nws1">#REF!</definedName>
    <definedName name="_nws2">#REF!</definedName>
    <definedName name="_oco1">'[22]Const Support'!$B$11:$AC$127</definedName>
    <definedName name="_oco2">'[22]Const Support'!$C$11:$AC$127</definedName>
    <definedName name="_Order1" hidden="1">255</definedName>
    <definedName name="_Order2" hidden="1">0</definedName>
    <definedName name="_par1">'[27]PA&amp;R'!$B$11:$AC$153</definedName>
    <definedName name="_par2">'[27]PA&amp;R'!$C$11:$AC$153</definedName>
    <definedName name="_pg1">#REF!</definedName>
    <definedName name="_pg2">#REF!</definedName>
    <definedName name="_pg3">#REF!</definedName>
    <definedName name="_pmo1">[22]MPO!$B$11:$Z$127</definedName>
    <definedName name="_pmo2">[22]MPO!$C$11:$Z$127</definedName>
    <definedName name="_Regression_Int" hidden="1">1</definedName>
    <definedName name="_Regression_Out" hidden="1">#REF!</definedName>
    <definedName name="_Regression_X" hidden="1">#REF!</definedName>
    <definedName name="_Regression_Y" hidden="1">#REF!</definedName>
    <definedName name="_roh1">[22]Catalina!$B$11:$AC$127</definedName>
    <definedName name="_roh2">[22]Catalina!$C$11:$AC$127</definedName>
    <definedName name="_ryr56565" localSheetId="13" hidden="1">{#N/A,#N/A,FALSE,"Monthly SAIFI";#N/A,#N/A,FALSE,"Yearly SAIFI";#N/A,#N/A,FALSE,"Monthly CAIDI";#N/A,#N/A,FALSE,"Yearly CAIDI";#N/A,#N/A,FALSE,"Monthly SAIDI";#N/A,#N/A,FALSE,"Yearly SAIDI";#N/A,#N/A,FALSE,"Monthly MAIFI";#N/A,#N/A,FALSE,"Yearly MAIFI";#N/A,#N/A,FALSE,"Monthly Cust &gt;=4 Int"}</definedName>
    <definedName name="_ryr56565" hidden="1">{#N/A,#N/A,FALSE,"Monthly SAIFI";#N/A,#N/A,FALSE,"Yearly SAIFI";#N/A,#N/A,FALSE,"Monthly CAIDI";#N/A,#N/A,FALSE,"Yearly CAIDI";#N/A,#N/A,FALSE,"Monthly SAIDI";#N/A,#N/A,FALSE,"Yearly SAIDI";#N/A,#N/A,FALSE,"Monthly MAIFI";#N/A,#N/A,FALSE,"Yearly MAIFI";#N/A,#N/A,FALSE,"Monthly Cust &gt;=4 Int"}</definedName>
    <definedName name="_SA1">#REF!</definedName>
    <definedName name="_SA3">#REF!</definedName>
    <definedName name="_sch1">'[22]Metro West'!$B$11:$AC$127</definedName>
    <definedName name="_sch2">'[22]Metro West'!$C$11:$AC$127</definedName>
    <definedName name="_sed1">'[22]SE DCM Mgmt &amp; Staff'!$B$11:$AC$127</definedName>
    <definedName name="_sed2">'[22]SE DCM Mgmt &amp; Staff'!$C$11:$AC$127</definedName>
    <definedName name="_ses1">#REF!</definedName>
    <definedName name="_ses2">#REF!</definedName>
    <definedName name="_Sort" hidden="1">#REF!</definedName>
    <definedName name="_spa1">[22]Transmission!$B$11:$AC$127</definedName>
    <definedName name="_spa2">[22]Transmission!$C$11:$AC$127</definedName>
    <definedName name="_StartYear">[28]Fcst_AT_Input!$B$5</definedName>
    <definedName name="_table_out" hidden="1">'[29]Unit Data Real$'!#REF!</definedName>
    <definedName name="_Table1_In1" hidden="1">'[29]Unit Data Real$'!#REF!</definedName>
    <definedName name="_Table1_Out" hidden="1">'[29]Unit Data Real$'!#REF!</definedName>
    <definedName name="_Table2_In1" hidden="1">'[29]Unit Data Real$'!$P$17:$P$17</definedName>
    <definedName name="_Table2_In2" hidden="1">'[29]Unit Data Real$'!$G$62:$G$62</definedName>
    <definedName name="_Table2_Out" hidden="1">'[29]Unit Data Real$'!#REF!</definedName>
    <definedName name="_Table3_In2" hidden="1">'[29]Unit Data Real$'!$P$12:$P$12</definedName>
    <definedName name="_TCW1">#REF!</definedName>
    <definedName name="_TCW2">#REF!</definedName>
    <definedName name="_TCW3">#REF!</definedName>
    <definedName name="_tra1">'[22]SC&amp;M'!$B$11:$AC$127</definedName>
    <definedName name="_tra2">'[22]SC&amp;M'!$C$11:$AC$127</definedName>
    <definedName name="_xlcn.LinkedTable_Table1" hidden="1">[30]!Table1[#Data]</definedName>
    <definedName name="_YR257">[31]Setup!$N$80</definedName>
    <definedName name="a" localSheetId="13" hidden="1">{#N/A,#N/A,FALSE,"Edison";#N/A,#N/A,FALSE," EIX"}</definedName>
    <definedName name="a" hidden="1">{#N/A,#N/A,FALSE,"Edison";#N/A,#N/A,FALSE," EIX"}</definedName>
    <definedName name="a_1" localSheetId="13" hidden="1">{#N/A,#N/A,FALSE,"Edison";#N/A,#N/A,FALSE," EIX"}</definedName>
    <definedName name="a_1" hidden="1">{#N/A,#N/A,FALSE,"Edison";#N/A,#N/A,FALSE," EIX"}</definedName>
    <definedName name="a_1_1" localSheetId="13" hidden="1">{#N/A,#N/A,FALSE,"Edison";#N/A,#N/A,FALSE," EIX"}</definedName>
    <definedName name="a_1_1" hidden="1">{#N/A,#N/A,FALSE,"Edison";#N/A,#N/A,FALSE," EIX"}</definedName>
    <definedName name="a_1_1_1" localSheetId="13" hidden="1">{#N/A,#N/A,FALSE,"Edison";#N/A,#N/A,FALSE," EIX"}</definedName>
    <definedName name="a_1_1_1" hidden="1">{#N/A,#N/A,FALSE,"Edison";#N/A,#N/A,FALSE," EIX"}</definedName>
    <definedName name="a_1_2" localSheetId="13" hidden="1">{#N/A,#N/A,FALSE,"Edison";#N/A,#N/A,FALSE," EIX"}</definedName>
    <definedName name="a_1_2" hidden="1">{#N/A,#N/A,FALSE,"Edison";#N/A,#N/A,FALSE," EIX"}</definedName>
    <definedName name="a_1_2_1" localSheetId="13" hidden="1">{#N/A,#N/A,FALSE,"Edison";#N/A,#N/A,FALSE," EIX"}</definedName>
    <definedName name="a_1_2_1" hidden="1">{#N/A,#N/A,FALSE,"Edison";#N/A,#N/A,FALSE," EIX"}</definedName>
    <definedName name="a_1_3" localSheetId="13" hidden="1">{#N/A,#N/A,FALSE,"Edison";#N/A,#N/A,FALSE," EIX"}</definedName>
    <definedName name="a_1_3" hidden="1">{#N/A,#N/A,FALSE,"Edison";#N/A,#N/A,FALSE," EIX"}</definedName>
    <definedName name="a_1_3_1" localSheetId="13" hidden="1">{#N/A,#N/A,FALSE,"Edison";#N/A,#N/A,FALSE," EIX"}</definedName>
    <definedName name="a_1_3_1" hidden="1">{#N/A,#N/A,FALSE,"Edison";#N/A,#N/A,FALSE," EIX"}</definedName>
    <definedName name="a_1_4" localSheetId="13" hidden="1">{#N/A,#N/A,FALSE,"Edison";#N/A,#N/A,FALSE," EIX"}</definedName>
    <definedName name="a_1_4" hidden="1">{#N/A,#N/A,FALSE,"Edison";#N/A,#N/A,FALSE," EIX"}</definedName>
    <definedName name="a_1_4_1" localSheetId="13" hidden="1">{#N/A,#N/A,FALSE,"Edison";#N/A,#N/A,FALSE," EIX"}</definedName>
    <definedName name="a_1_4_1" hidden="1">{#N/A,#N/A,FALSE,"Edison";#N/A,#N/A,FALSE," EIX"}</definedName>
    <definedName name="a_1_5" localSheetId="13" hidden="1">{#N/A,#N/A,FALSE,"Edison";#N/A,#N/A,FALSE," EIX"}</definedName>
    <definedName name="a_1_5" hidden="1">{#N/A,#N/A,FALSE,"Edison";#N/A,#N/A,FALSE," EIX"}</definedName>
    <definedName name="a_1_5_1" localSheetId="13" hidden="1">{#N/A,#N/A,FALSE,"Edison";#N/A,#N/A,FALSE," EIX"}</definedName>
    <definedName name="a_1_5_1" hidden="1">{#N/A,#N/A,FALSE,"Edison";#N/A,#N/A,FALSE," EIX"}</definedName>
    <definedName name="a_2" localSheetId="13" hidden="1">{#N/A,#N/A,FALSE,"Edison";#N/A,#N/A,FALSE," EIX"}</definedName>
    <definedName name="a_2" hidden="1">{#N/A,#N/A,FALSE,"Edison";#N/A,#N/A,FALSE," EIX"}</definedName>
    <definedName name="a_2_1" localSheetId="13" hidden="1">{#N/A,#N/A,FALSE,"Edison";#N/A,#N/A,FALSE," EIX"}</definedName>
    <definedName name="a_2_1" hidden="1">{#N/A,#N/A,FALSE,"Edison";#N/A,#N/A,FALSE," EIX"}</definedName>
    <definedName name="a_2_1_1" localSheetId="13" hidden="1">{#N/A,#N/A,FALSE,"Edison";#N/A,#N/A,FALSE," EIX"}</definedName>
    <definedName name="a_2_1_1" hidden="1">{#N/A,#N/A,FALSE,"Edison";#N/A,#N/A,FALSE," EIX"}</definedName>
    <definedName name="a_2_2" localSheetId="13" hidden="1">{#N/A,#N/A,FALSE,"Edison";#N/A,#N/A,FALSE," EIX"}</definedName>
    <definedName name="a_2_2" hidden="1">{#N/A,#N/A,FALSE,"Edison";#N/A,#N/A,FALSE," EIX"}</definedName>
    <definedName name="a_2_2_1" localSheetId="13" hidden="1">{#N/A,#N/A,FALSE,"Edison";#N/A,#N/A,FALSE," EIX"}</definedName>
    <definedName name="a_2_2_1" hidden="1">{#N/A,#N/A,FALSE,"Edison";#N/A,#N/A,FALSE," EIX"}</definedName>
    <definedName name="a_2_3" localSheetId="13" hidden="1">{#N/A,#N/A,FALSE,"Edison";#N/A,#N/A,FALSE," EIX"}</definedName>
    <definedName name="a_2_3" hidden="1">{#N/A,#N/A,FALSE,"Edison";#N/A,#N/A,FALSE," EIX"}</definedName>
    <definedName name="a_2_3_1" localSheetId="13" hidden="1">{#N/A,#N/A,FALSE,"Edison";#N/A,#N/A,FALSE," EIX"}</definedName>
    <definedName name="a_2_3_1" hidden="1">{#N/A,#N/A,FALSE,"Edison";#N/A,#N/A,FALSE," EIX"}</definedName>
    <definedName name="a_2_4" localSheetId="13" hidden="1">{#N/A,#N/A,FALSE,"Edison";#N/A,#N/A,FALSE," EIX"}</definedName>
    <definedName name="a_2_4" hidden="1">{#N/A,#N/A,FALSE,"Edison";#N/A,#N/A,FALSE," EIX"}</definedName>
    <definedName name="a_2_4_1" localSheetId="13" hidden="1">{#N/A,#N/A,FALSE,"Edison";#N/A,#N/A,FALSE," EIX"}</definedName>
    <definedName name="a_2_4_1" hidden="1">{#N/A,#N/A,FALSE,"Edison";#N/A,#N/A,FALSE," EIX"}</definedName>
    <definedName name="a_2_5" localSheetId="13" hidden="1">{#N/A,#N/A,FALSE,"Edison";#N/A,#N/A,FALSE," EIX"}</definedName>
    <definedName name="a_2_5" hidden="1">{#N/A,#N/A,FALSE,"Edison";#N/A,#N/A,FALSE," EIX"}</definedName>
    <definedName name="a_2_5_1" localSheetId="13" hidden="1">{#N/A,#N/A,FALSE,"Edison";#N/A,#N/A,FALSE," EIX"}</definedName>
    <definedName name="a_2_5_1" hidden="1">{#N/A,#N/A,FALSE,"Edison";#N/A,#N/A,FALSE," EIX"}</definedName>
    <definedName name="a_3" localSheetId="13" hidden="1">{#N/A,#N/A,FALSE,"Edison";#N/A,#N/A,FALSE," EIX"}</definedName>
    <definedName name="a_3" hidden="1">{#N/A,#N/A,FALSE,"Edison";#N/A,#N/A,FALSE," EIX"}</definedName>
    <definedName name="a_3_1" localSheetId="13" hidden="1">{#N/A,#N/A,FALSE,"Edison";#N/A,#N/A,FALSE," EIX"}</definedName>
    <definedName name="a_3_1" hidden="1">{#N/A,#N/A,FALSE,"Edison";#N/A,#N/A,FALSE," EIX"}</definedName>
    <definedName name="a_3_1_1" localSheetId="13" hidden="1">{#N/A,#N/A,FALSE,"Edison";#N/A,#N/A,FALSE," EIX"}</definedName>
    <definedName name="a_3_1_1" hidden="1">{#N/A,#N/A,FALSE,"Edison";#N/A,#N/A,FALSE," EIX"}</definedName>
    <definedName name="a_3_2" localSheetId="13" hidden="1">{#N/A,#N/A,FALSE,"Edison";#N/A,#N/A,FALSE," EIX"}</definedName>
    <definedName name="a_3_2" hidden="1">{#N/A,#N/A,FALSE,"Edison";#N/A,#N/A,FALSE," EIX"}</definedName>
    <definedName name="a_3_2_1" localSheetId="13" hidden="1">{#N/A,#N/A,FALSE,"Edison";#N/A,#N/A,FALSE," EIX"}</definedName>
    <definedName name="a_3_2_1" hidden="1">{#N/A,#N/A,FALSE,"Edison";#N/A,#N/A,FALSE," EIX"}</definedName>
    <definedName name="a_3_3" localSheetId="13" hidden="1">{#N/A,#N/A,FALSE,"Edison";#N/A,#N/A,FALSE," EIX"}</definedName>
    <definedName name="a_3_3" hidden="1">{#N/A,#N/A,FALSE,"Edison";#N/A,#N/A,FALSE," EIX"}</definedName>
    <definedName name="a_3_3_1" localSheetId="13" hidden="1">{#N/A,#N/A,FALSE,"Edison";#N/A,#N/A,FALSE," EIX"}</definedName>
    <definedName name="a_3_3_1" hidden="1">{#N/A,#N/A,FALSE,"Edison";#N/A,#N/A,FALSE," EIX"}</definedName>
    <definedName name="a_3_4" localSheetId="13" hidden="1">{#N/A,#N/A,FALSE,"Edison";#N/A,#N/A,FALSE," EIX"}</definedName>
    <definedName name="a_3_4" hidden="1">{#N/A,#N/A,FALSE,"Edison";#N/A,#N/A,FALSE," EIX"}</definedName>
    <definedName name="a_3_4_1" localSheetId="13" hidden="1">{#N/A,#N/A,FALSE,"Edison";#N/A,#N/A,FALSE," EIX"}</definedName>
    <definedName name="a_3_4_1" hidden="1">{#N/A,#N/A,FALSE,"Edison";#N/A,#N/A,FALSE," EIX"}</definedName>
    <definedName name="a_3_5" localSheetId="13" hidden="1">{#N/A,#N/A,FALSE,"Edison";#N/A,#N/A,FALSE," EIX"}</definedName>
    <definedName name="a_3_5" hidden="1">{#N/A,#N/A,FALSE,"Edison";#N/A,#N/A,FALSE," EIX"}</definedName>
    <definedName name="a_3_5_1" localSheetId="13" hidden="1">{#N/A,#N/A,FALSE,"Edison";#N/A,#N/A,FALSE," EIX"}</definedName>
    <definedName name="a_3_5_1" hidden="1">{#N/A,#N/A,FALSE,"Edison";#N/A,#N/A,FALSE," EIX"}</definedName>
    <definedName name="a_4" localSheetId="13" hidden="1">{#N/A,#N/A,FALSE,"Edison";#N/A,#N/A,FALSE," EIX"}</definedName>
    <definedName name="a_4" hidden="1">{#N/A,#N/A,FALSE,"Edison";#N/A,#N/A,FALSE," EIX"}</definedName>
    <definedName name="a_4_1" localSheetId="13" hidden="1">{#N/A,#N/A,FALSE,"Edison";#N/A,#N/A,FALSE," EIX"}</definedName>
    <definedName name="a_4_1" hidden="1">{#N/A,#N/A,FALSE,"Edison";#N/A,#N/A,FALSE," EIX"}</definedName>
    <definedName name="a_4_1_1" localSheetId="13" hidden="1">{#N/A,#N/A,FALSE,"Edison";#N/A,#N/A,FALSE," EIX"}</definedName>
    <definedName name="a_4_1_1" hidden="1">{#N/A,#N/A,FALSE,"Edison";#N/A,#N/A,FALSE," EIX"}</definedName>
    <definedName name="a_4_2" localSheetId="13" hidden="1">{#N/A,#N/A,FALSE,"Edison";#N/A,#N/A,FALSE," EIX"}</definedName>
    <definedName name="a_4_2" hidden="1">{#N/A,#N/A,FALSE,"Edison";#N/A,#N/A,FALSE," EIX"}</definedName>
    <definedName name="a_4_2_1" localSheetId="13" hidden="1">{#N/A,#N/A,FALSE,"Edison";#N/A,#N/A,FALSE," EIX"}</definedName>
    <definedName name="a_4_2_1" hidden="1">{#N/A,#N/A,FALSE,"Edison";#N/A,#N/A,FALSE," EIX"}</definedName>
    <definedName name="a_4_3" localSheetId="13" hidden="1">{#N/A,#N/A,FALSE,"Edison";#N/A,#N/A,FALSE," EIX"}</definedName>
    <definedName name="a_4_3" hidden="1">{#N/A,#N/A,FALSE,"Edison";#N/A,#N/A,FALSE," EIX"}</definedName>
    <definedName name="a_4_3_1" localSheetId="13" hidden="1">{#N/A,#N/A,FALSE,"Edison";#N/A,#N/A,FALSE," EIX"}</definedName>
    <definedName name="a_4_3_1" hidden="1">{#N/A,#N/A,FALSE,"Edison";#N/A,#N/A,FALSE," EIX"}</definedName>
    <definedName name="a_4_4" localSheetId="13" hidden="1">{#N/A,#N/A,FALSE,"Edison";#N/A,#N/A,FALSE," EIX"}</definedName>
    <definedName name="a_4_4" hidden="1">{#N/A,#N/A,FALSE,"Edison";#N/A,#N/A,FALSE," EIX"}</definedName>
    <definedName name="a_4_4_1" localSheetId="13" hidden="1">{#N/A,#N/A,FALSE,"Edison";#N/A,#N/A,FALSE," EIX"}</definedName>
    <definedName name="a_4_4_1" hidden="1">{#N/A,#N/A,FALSE,"Edison";#N/A,#N/A,FALSE," EIX"}</definedName>
    <definedName name="a_4_5" localSheetId="13" hidden="1">{#N/A,#N/A,FALSE,"Edison";#N/A,#N/A,FALSE," EIX"}</definedName>
    <definedName name="a_4_5" hidden="1">{#N/A,#N/A,FALSE,"Edison";#N/A,#N/A,FALSE," EIX"}</definedName>
    <definedName name="a_4_5_1" localSheetId="13" hidden="1">{#N/A,#N/A,FALSE,"Edison";#N/A,#N/A,FALSE," EIX"}</definedName>
    <definedName name="a_4_5_1" hidden="1">{#N/A,#N/A,FALSE,"Edison";#N/A,#N/A,FALSE," EIX"}</definedName>
    <definedName name="a_5" localSheetId="13" hidden="1">{#N/A,#N/A,FALSE,"Edison";#N/A,#N/A,FALSE," EIX"}</definedName>
    <definedName name="a_5" hidden="1">{#N/A,#N/A,FALSE,"Edison";#N/A,#N/A,FALSE," EIX"}</definedName>
    <definedName name="a_5_1" localSheetId="13" hidden="1">{#N/A,#N/A,FALSE,"Edison";#N/A,#N/A,FALSE," EIX"}</definedName>
    <definedName name="a_5_1" hidden="1">{#N/A,#N/A,FALSE,"Edison";#N/A,#N/A,FALSE," EIX"}</definedName>
    <definedName name="a_5_1_1" localSheetId="13" hidden="1">{#N/A,#N/A,FALSE,"Edison";#N/A,#N/A,FALSE," EIX"}</definedName>
    <definedName name="a_5_1_1" hidden="1">{#N/A,#N/A,FALSE,"Edison";#N/A,#N/A,FALSE," EIX"}</definedName>
    <definedName name="a_5_2" localSheetId="13" hidden="1">{#N/A,#N/A,FALSE,"Edison";#N/A,#N/A,FALSE," EIX"}</definedName>
    <definedName name="a_5_2" hidden="1">{#N/A,#N/A,FALSE,"Edison";#N/A,#N/A,FALSE," EIX"}</definedName>
    <definedName name="a_5_2_1" localSheetId="13" hidden="1">{#N/A,#N/A,FALSE,"Edison";#N/A,#N/A,FALSE," EIX"}</definedName>
    <definedName name="a_5_2_1" hidden="1">{#N/A,#N/A,FALSE,"Edison";#N/A,#N/A,FALSE," EIX"}</definedName>
    <definedName name="a_5_3" localSheetId="13" hidden="1">{#N/A,#N/A,FALSE,"Edison";#N/A,#N/A,FALSE," EIX"}</definedName>
    <definedName name="a_5_3" hidden="1">{#N/A,#N/A,FALSE,"Edison";#N/A,#N/A,FALSE," EIX"}</definedName>
    <definedName name="a_5_3_1" localSheetId="13" hidden="1">{#N/A,#N/A,FALSE,"Edison";#N/A,#N/A,FALSE," EIX"}</definedName>
    <definedName name="a_5_3_1" hidden="1">{#N/A,#N/A,FALSE,"Edison";#N/A,#N/A,FALSE," EIX"}</definedName>
    <definedName name="a_5_4" localSheetId="13" hidden="1">{#N/A,#N/A,FALSE,"Edison";#N/A,#N/A,FALSE," EIX"}</definedName>
    <definedName name="a_5_4" hidden="1">{#N/A,#N/A,FALSE,"Edison";#N/A,#N/A,FALSE," EIX"}</definedName>
    <definedName name="a_5_4_1" localSheetId="13" hidden="1">{#N/A,#N/A,FALSE,"Edison";#N/A,#N/A,FALSE," EIX"}</definedName>
    <definedName name="a_5_4_1" hidden="1">{#N/A,#N/A,FALSE,"Edison";#N/A,#N/A,FALSE," EIX"}</definedName>
    <definedName name="a_5_5" localSheetId="13" hidden="1">{#N/A,#N/A,FALSE,"Edison";#N/A,#N/A,FALSE," EIX"}</definedName>
    <definedName name="a_5_5" hidden="1">{#N/A,#N/A,FALSE,"Edison";#N/A,#N/A,FALSE," EIX"}</definedName>
    <definedName name="a_5_5_1" localSheetId="13" hidden="1">{#N/A,#N/A,FALSE,"Edison";#N/A,#N/A,FALSE," EIX"}</definedName>
    <definedName name="a_5_5_1" hidden="1">{#N/A,#N/A,FALSE,"Edison";#N/A,#N/A,FALSE," EIX"}</definedName>
    <definedName name="A_Alloc_Monthly_OH_Key">'[32]Data Capture'!$G$365:$R$396</definedName>
    <definedName name="A_BASE_CONVERSION_COST">#REF!</definedName>
    <definedName name="A_BASE_METER_PCT">#REF!</definedName>
    <definedName name="A_G_Rate">#REF!</definedName>
    <definedName name="A_Months">[32]Reference!$F$3:$F$14</definedName>
    <definedName name="A_S_ADAPTER_COST">'[20]Global Parameters'!#REF!</definedName>
    <definedName name="A3xAA1259">#REF!</definedName>
    <definedName name="aa" hidden="1">#REF!</definedName>
    <definedName name="aasd" hidden="1">[6]DOWNLOAD!#REF!</definedName>
    <definedName name="AATotal">'[33]Capital Costs'!#REF!</definedName>
    <definedName name="ab">#REF!</definedName>
    <definedName name="abc">#N/A</definedName>
    <definedName name="abckjeioaphghasg">#N/A</definedName>
    <definedName name="Acc">#REF!</definedName>
    <definedName name="ACCOUNT">#REF!</definedName>
    <definedName name="accounting">'[34]1-Description and Scope'!#REF!</definedName>
    <definedName name="ACCRIT">#REF!</definedName>
    <definedName name="accritx">#REF!</definedName>
    <definedName name="Accrue1">#REF!</definedName>
    <definedName name="Accrue2">#REF!</definedName>
    <definedName name="accrxy">#REF!</definedName>
    <definedName name="Acctg">#REF!</definedName>
    <definedName name="accx">#REF!</definedName>
    <definedName name="ACERecurringPressure">#REF!</definedName>
    <definedName name="acrwy">#REF!</definedName>
    <definedName name="acryx">#REF!</definedName>
    <definedName name="ActALTR">[35]Master!$AA$8:$AA$4493</definedName>
    <definedName name="ActCPUC">[35]Master!$Y$8:$Y$4493</definedName>
    <definedName name="ActFERC">[35]Master!$Z$8:$Z$4493</definedName>
    <definedName name="Actuals">'[36]Model Inputs'!$H$109</definedName>
    <definedName name="AD245FLG">[37]LoadingRates!$B$41</definedName>
    <definedName name="AD255_Check_Value">[38]AD255!$N$51</definedName>
    <definedName name="AD255_Text_Error">[38]AD255!$N$48</definedName>
    <definedName name="ADDEDFACILITIES">#REF!</definedName>
    <definedName name="AddedFacilitiesCustorSCEFinanced">#REF!</definedName>
    <definedName name="addins">#REF!</definedName>
    <definedName name="Additional_Detail">'[37]6-12 (7-7)'!$A$27</definedName>
    <definedName name="Additional_repairs_due_to_grandfathered_poles">[39]Grandfathered!$X$32</definedName>
    <definedName name="adfsadfds" localSheetId="13" hidden="1">{#N/A,#N/A,FALSE,"Monthly SAIFI";#N/A,#N/A,FALSE,"Yearly SAIFI";#N/A,#N/A,FALSE,"Monthly CAIDI";#N/A,#N/A,FALSE,"Yearly CAIDI";#N/A,#N/A,FALSE,"Monthly SAIDI";#N/A,#N/A,FALSE,"Yearly SAIDI";#N/A,#N/A,FALSE,"Monthly MAIFI";#N/A,#N/A,FALSE,"Yearly MAIFI";#N/A,#N/A,FALSE,"Monthly Cust &gt;=4 Int"}</definedName>
    <definedName name="adfsadfds" hidden="1">{#N/A,#N/A,FALSE,"Monthly SAIFI";#N/A,#N/A,FALSE,"Yearly SAIFI";#N/A,#N/A,FALSE,"Monthly CAIDI";#N/A,#N/A,FALSE,"Yearly CAIDI";#N/A,#N/A,FALSE,"Monthly SAIDI";#N/A,#N/A,FALSE,"Yearly SAIDI";#N/A,#N/A,FALSE,"Monthly MAIFI";#N/A,#N/A,FALSE,"Yearly MAIFI";#N/A,#N/A,FALSE,"Monthly Cust &gt;=4 Int"}</definedName>
    <definedName name="AdminGeneralRate">#REF!</definedName>
    <definedName name="adsf" hidden="1">[40]DOWNLOAD!#REF!</definedName>
    <definedName name="advtech1">[22]AdvTech!$B$11:$Z$127</definedName>
    <definedName name="advtech2">[22]AdvTech!$C$11:$Z$127</definedName>
    <definedName name="aergert" localSheetId="13" hidden="1">{#N/A,#N/A,FALSE,"Edison";#N/A,#N/A,FALSE," EIX"}</definedName>
    <definedName name="aergert" hidden="1">{#N/A,#N/A,FALSE,"Edison";#N/A,#N/A,FALSE," EIX"}</definedName>
    <definedName name="AF_Base_L">'[32]Consol Inputs'!$D$24:$R$31</definedName>
    <definedName name="AF_Base_LMCO">'[32]Consol Inputs'!$D$6:$R$13</definedName>
    <definedName name="AF_Base_M">'[32]Consol Inputs'!$D$15:$R$22</definedName>
    <definedName name="AF_NC_CR">[41]LoadingRates!$B$45</definedName>
    <definedName name="AF_Source">'[32]Consol Inputs'!$D$61:$R$70</definedName>
    <definedName name="aff_freight_costs">#REF!</definedName>
    <definedName name="Affd_Hsg_Adjust">'[42]Income Stmt'!$A$238:$C$247</definedName>
    <definedName name="AFUDC_Prior">[37]Setup!$C$131</definedName>
    <definedName name="AFUDC_RATE">[37]LoadingRates!$C$56:$C$67</definedName>
    <definedName name="AFUDC_TOTAL">'[37]6-13'!$BW$85</definedName>
    <definedName name="AG_Allocation">1.26%</definedName>
    <definedName name="AG_INSURANCE">0.11%</definedName>
    <definedName name="AGRATE">'[43]Capital Type'!$A$2:$D$22</definedName>
    <definedName name="AIG_GECap" localSheetId="13">#REF!</definedName>
    <definedName name="AIG_GECap">#REF!</definedName>
    <definedName name="AIG_GECap2" localSheetId="13">#REF!</definedName>
    <definedName name="AIG_GECap2">#REF!</definedName>
    <definedName name="AIG_GECap3" localSheetId="13">#REF!</definedName>
    <definedName name="AIG_GECap3">#REF!</definedName>
    <definedName name="aight">#REF!</definedName>
    <definedName name="Alabama">'[44]Gen Exp'!$B$37:$B$81</definedName>
    <definedName name="alberta">#REF!</definedName>
    <definedName name="all">#REF!</definedName>
    <definedName name="ALL_DEPTS">#REF!</definedName>
    <definedName name="All_ESC">'[45]ESC ETC by IO'!$H$6:$H$300</definedName>
    <definedName name="ALL_ESI0">OFFSET([46]Pivot!$A$4,0,0,COUNTA([46]Pivot!$A:$A),1)</definedName>
    <definedName name="ALLO">#REF!</definedName>
    <definedName name="ALLOCAT">#REF!</definedName>
    <definedName name="ALLOCATION">[47]Assumptions!$O$1</definedName>
    <definedName name="AllocOH">[31]Setup!$D$67</definedName>
    <definedName name="ALLOWANCE">[37]AD411A!$I$61</definedName>
    <definedName name="alsdfa" localSheetId="13" hidden="1">{#N/A,#N/A,FALSE,"Monthly SAIFI";#N/A,#N/A,FALSE,"Yearly SAIFI";#N/A,#N/A,FALSE,"Monthly CAIDI";#N/A,#N/A,FALSE,"Yearly CAIDI";#N/A,#N/A,FALSE,"Monthly SAIDI";#N/A,#N/A,FALSE,"Yearly SAIDI";#N/A,#N/A,FALSE,"Monthly MAIFI";#N/A,#N/A,FALSE,"Yearly MAIFI";#N/A,#N/A,FALSE,"Monthly Cust &gt;=4 Int"}</definedName>
    <definedName name="alsdfa" hidden="1">{#N/A,#N/A,FALSE,"Monthly SAIFI";#N/A,#N/A,FALSE,"Yearly SAIFI";#N/A,#N/A,FALSE,"Monthly CAIDI";#N/A,#N/A,FALSE,"Yearly CAIDI";#N/A,#N/A,FALSE,"Monthly SAIDI";#N/A,#N/A,FALSE,"Yearly SAIDI";#N/A,#N/A,FALSE,"Monthly MAIFI";#N/A,#N/A,FALSE,"Yearly MAIFI";#N/A,#N/A,FALSE,"Monthly Cust &gt;=4 Int"}</definedName>
    <definedName name="Alternatives">[48]O7!$AS$4:$AZ$4</definedName>
    <definedName name="âme">[49]DIM!$E$75</definedName>
    <definedName name="AMI_Cap_ID_1">#REF!</definedName>
    <definedName name="AMI_Org">'[50]D7 - DropDownTab'!$A$3:$A$15</definedName>
    <definedName name="AMNT">'[51]CORE OM 3.4'!$I$2:$I$2000</definedName>
    <definedName name="AMNT_CAP">'[51]CORE Capital 3.4'!$I$2:$I$2000</definedName>
    <definedName name="Amount">#REF!</definedName>
    <definedName name="annual_benefit_end">#REF!</definedName>
    <definedName name="annual_benefit_fix">#REF!</definedName>
    <definedName name="annual_benefit_start">#REF!</definedName>
    <definedName name="Annual_Cash_Flow">'[42]Cash Flow'!$A$33:$M$92</definedName>
    <definedName name="annual_expense_end">#REF!</definedName>
    <definedName name="annual_expense_fix">#REF!</definedName>
    <definedName name="annual_expense_start">#REF!</definedName>
    <definedName name="AnnualCashFlow">'[42]Cash Flow'!$A$33:$M$154</definedName>
    <definedName name="Antelope_Breakdown_Hours">'[52]North Coast'!$C$69</definedName>
    <definedName name="Antelope_Breakdown_Throughput">'[52]North Coast'!$C$59</definedName>
    <definedName name="Antelope_CAD">'[52]North Coast'!$C$32</definedName>
    <definedName name="Antelope_Cap_Hours">'[52]North Coast'!$C$63</definedName>
    <definedName name="Antelope_Cap_Maint_Hours">'[52]North Coast'!$C$64</definedName>
    <definedName name="Antelope_Cap_Maint_Throughput">'[52]North Coast'!$C$54</definedName>
    <definedName name="Antelope_CHO">'[52]North Coast'!$C$27</definedName>
    <definedName name="Antelope_CostMetric">'[52]North Coast'!$C$97</definedName>
    <definedName name="Antelope_DART">'[52]North Coast'!$C$8</definedName>
    <definedName name="Antelope_DART_Injuries">'[52]North Coast'!$C$13</definedName>
    <definedName name="Antelope_DARTSeverity">'[52]North Coast'!$C$12</definedName>
    <definedName name="Antelope_EHS">'[52]North Coast'!$C$28</definedName>
    <definedName name="Antelope_Fatigue_Emergent">'[52]North Coast'!$C$106</definedName>
    <definedName name="Antelope_FatigueTime">'[52]North Coast'!$C$99</definedName>
    <definedName name="Antelope_FOP">[52]Safety!$I$14</definedName>
    <definedName name="Antelope_FPND">'[52]North Coast'!$C$36</definedName>
    <definedName name="Antelope_JPA">'[52]North Coast'!$C$35</definedName>
    <definedName name="Antelope_Maint_Hours">'[52]North Coast'!$C$67</definedName>
    <definedName name="Antelope_Maint_Throughput">'[52]North Coast'!$C$57</definedName>
    <definedName name="Antelope_MeetingTime">'[52]North Coast'!$C$102</definedName>
    <definedName name="Antelope_Newbus_Hours">'[52]North Coast'!$C$66</definedName>
    <definedName name="Antelope_NewBus_Throughput">'[52]North Coast'!$C$56</definedName>
    <definedName name="Antelope_Non_Conformance">'[52]North Coast'!$C$80</definedName>
    <definedName name="Antelope_OM">'[52]North Coast'!$C$26</definedName>
    <definedName name="Antelope_OM_Hours">'[52]North Coast'!$C$68</definedName>
    <definedName name="Antelope_OM_Throughput">'[52]North Coast'!$C$58</definedName>
    <definedName name="Antelope_OnTime">'[52]North Coast'!$C$11</definedName>
    <definedName name="Antelope_OSHA">'[52]North Coast'!$C$14</definedName>
    <definedName name="Antelope_PreFab_Time">'[52]North Coast'!$C$103</definedName>
    <definedName name="Antelope_PremiumTime">'[52]North Coast'!$C$100</definedName>
    <definedName name="Antelope_Public_Accuracy">'[52]North Coast'!$C$33</definedName>
    <definedName name="Antelope_Public_OnTime">'[52]North Coast'!$C$34</definedName>
    <definedName name="Antelope_SCE_Cap_Hours">'[52]North Coast'!$C$65</definedName>
    <definedName name="Antelope_SCE_Cap_Throughput">'[52]North Coast'!$C$55</definedName>
    <definedName name="Antelope_Scheduling_30Day">'[52]North Coast'!$C$31</definedName>
    <definedName name="Antelope_Scheduling_Filled">'[52]North Coast'!$C$61</definedName>
    <definedName name="Antelope_Throughput">'[52]North Coast'!$C$51</definedName>
    <definedName name="Antelope_TrainingTime">'[52]North Coast'!$C$104</definedName>
    <definedName name="AOR">#REF!</definedName>
    <definedName name="Apple">'[53]CH2M HILL Staff'!#REF!</definedName>
    <definedName name="Arrowhead_Breakdown_Hours">[52]Rurals!$C$69</definedName>
    <definedName name="Arrowhead_Breakdown_Throughput">[52]Rurals!$C$59</definedName>
    <definedName name="Arrowhead_CAD">[52]Rurals!$C$32</definedName>
    <definedName name="Arrowhead_Cap_Hours">[52]Rurals!$C$63</definedName>
    <definedName name="Arrowhead_Cap_Maint_Hours">[52]Rurals!$C$64</definedName>
    <definedName name="Arrowhead_Cap_Maint_Throughput">[52]Rurals!$C$54</definedName>
    <definedName name="Arrowhead_Cap_Throughput">[52]Rurals!$C$53</definedName>
    <definedName name="Arrowhead_CHO">[52]Rurals!$C$27</definedName>
    <definedName name="Arrowhead_CostMetric">[52]Rurals!$C$97</definedName>
    <definedName name="Arrowhead_DART">[52]Rurals!$C$8</definedName>
    <definedName name="Arrowhead_DART_Injuries">[52]Rurals!$C$13</definedName>
    <definedName name="Arrowhead_DART_Severity">[52]Rurals!$C$12</definedName>
    <definedName name="Arrowhead_EHS">[52]Rurals!$C$28</definedName>
    <definedName name="Arrowhead_Fatigue_Emergent">[52]Rurals!$C$106</definedName>
    <definedName name="Arrowhead_FatigueTime">[52]Rurals!$C$99</definedName>
    <definedName name="Arrowhead_FOP">[52]Safety!$I$20</definedName>
    <definedName name="Arrowhead_FPND">[52]Rurals!$C$36</definedName>
    <definedName name="Arrowhead_JPA">[52]Rurals!$C$35</definedName>
    <definedName name="Arrowhead_Maint_Hours">[52]Rurals!$C$67</definedName>
    <definedName name="Arrowhead_Maint_Throughput">[52]Rurals!$C$57</definedName>
    <definedName name="Arrowhead_MeetingTime">[52]Rurals!$C$102</definedName>
    <definedName name="Arrowhead_NewBus_Hours">[52]Rurals!$C$66</definedName>
    <definedName name="Arrowhead_NewBus_Throughput">[52]Rurals!$C$56</definedName>
    <definedName name="Arrowhead_Non_Conformance">[52]Rurals!$C$80</definedName>
    <definedName name="Arrowhead_OM">[52]Rurals!$C$26</definedName>
    <definedName name="Arrowhead_OM_Hours">[52]Rurals!$C$68</definedName>
    <definedName name="Arrowhead_OM_Throughput">[52]Rurals!$C$58</definedName>
    <definedName name="Arrowhead_OnTime">[52]Rurals!$C$11</definedName>
    <definedName name="Arrowhead_OSHA">[52]Rurals!$C$14</definedName>
    <definedName name="Arrowhead_PreFab_Time">[52]Rurals!$C$103</definedName>
    <definedName name="Arrowhead_PremiumTime">[52]Rurals!$C$100</definedName>
    <definedName name="Arrowhead_Public_Accuracy">[52]Rurals!$C$33</definedName>
    <definedName name="Arrowhead_Public_OnTime">[52]Rurals!$C$34</definedName>
    <definedName name="Arrowhead_SCE_Cap_Hours">[52]Rurals!$C$65</definedName>
    <definedName name="Arrowhead_SCE_Cap_Throughput">[52]Rurals!$C$55</definedName>
    <definedName name="Arrowhead_Scheduling_30Day">[52]Rurals!$C$31</definedName>
    <definedName name="Arrowhead_Scheduling_Filled">[52]Rurals!$C$61</definedName>
    <definedName name="Arrowhead_Throughput">[52]Rurals!$C$51</definedName>
    <definedName name="Arrowhead_Training_Time">[52]Rurals!$C$104</definedName>
    <definedName name="AS_IN_01_102">#REF!</definedName>
    <definedName name="AS_IN_01_72_15">#REF!</definedName>
    <definedName name="AS_IN_01_72_30">#REF!</definedName>
    <definedName name="AS_IN_02_102">#REF!</definedName>
    <definedName name="AS_IN_02_72_15">#REF!</definedName>
    <definedName name="AS_IN_02_72_30">#REF!</definedName>
    <definedName name="AS_IN_03_102">#REF!</definedName>
    <definedName name="AS_IN_03_72_15">#REF!</definedName>
    <definedName name="AS_IN_03_72_30">#REF!</definedName>
    <definedName name="AS_OUT_01_102">#REF!</definedName>
    <definedName name="AS_OUT_01_72_15">#REF!</definedName>
    <definedName name="AS_OUT_01_72_30">#REF!</definedName>
    <definedName name="AS_OUT_02_102">#REF!</definedName>
    <definedName name="AS_OUT_02_72_15">#REF!</definedName>
    <definedName name="AS_OUT_02_72_30">#REF!</definedName>
    <definedName name="AS_OUT_03_102">#REF!</definedName>
    <definedName name="AS_OUT_03_72_15">#REF!</definedName>
    <definedName name="AS_OUT_03_72_30">#REF!</definedName>
    <definedName name="asasa">#REF!</definedName>
    <definedName name="asdasda">'[54]Capital Drop Downs'!$D$2:$D$4</definedName>
    <definedName name="asdf" localSheetId="13" hidden="1">{#N/A,#N/A,FALSE,"Monthly SAIFI";#N/A,#N/A,FALSE,"Yearly SAIFI";#N/A,#N/A,FALSE,"Monthly CAIDI";#N/A,#N/A,FALSE,"Yearly CAIDI";#N/A,#N/A,FALSE,"Monthly SAIDI";#N/A,#N/A,FALSE,"Yearly SAIDI";#N/A,#N/A,FALSE,"Monthly MAIFI";#N/A,#N/A,FALSE,"Yearly MAIFI";#N/A,#N/A,FALSE,"Monthly Cust &gt;=4 Int"}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localSheetId="13"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localSheetId="13"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ia">#REF!</definedName>
    <definedName name="Asia1">#REF!</definedName>
    <definedName name="Asia2">#REF!</definedName>
    <definedName name="Asia3">#REF!</definedName>
    <definedName name="assd" localSheetId="13" hidden="1">{#N/A,#N/A,FALSE,"Monthly SAIFI";#N/A,#N/A,FALSE,"Yearly SAIFI";#N/A,#N/A,FALSE,"Monthly CAIDI";#N/A,#N/A,FALSE,"Yearly CAIDI";#N/A,#N/A,FALSE,"Monthly SAIDI";#N/A,#N/A,FALSE,"Yearly SAIDI";#N/A,#N/A,FALSE,"Monthly MAIFI";#N/A,#N/A,FALSE,"Yearly MAIFI";#N/A,#N/A,FALSE,"Monthly Cust &gt;=4 Int"}</definedName>
    <definedName name="assd" hidden="1">{#N/A,#N/A,FALSE,"Monthly SAIFI";#N/A,#N/A,FALSE,"Yearly SAIFI";#N/A,#N/A,FALSE,"Monthly CAIDI";#N/A,#N/A,FALSE,"Yearly CAIDI";#N/A,#N/A,FALSE,"Monthly SAIDI";#N/A,#N/A,FALSE,"Yearly SAIDI";#N/A,#N/A,FALSE,"Monthly MAIFI";#N/A,#N/A,FALSE,"Yearly MAIFI";#N/A,#N/A,FALSE,"Monthly Cust &gt;=4 Int"}</definedName>
    <definedName name="Asseced_Value">100%</definedName>
    <definedName name="Asset">[55]Data!$X$2:$X$5</definedName>
    <definedName name="Asset_CPUC_Cap">'[56]CPUC_FERC Capital Spend '!$Q$2</definedName>
    <definedName name="Asset_DART">'[56]DART Injury Rate'!$O$18</definedName>
    <definedName name="Asset_FERC_CAP">'[56]CPUC_FERC Capital Spend '!$U$2</definedName>
    <definedName name="Asset_Ldrshp">'[56]Leadership Training '!$AC$1</definedName>
    <definedName name="Asset_OnTimeRpt">'[56]On-Time Reporting '!$AC$3</definedName>
    <definedName name="Asset_SafeMindsTraining">'[56]Safe Minds Training'!$C$10</definedName>
    <definedName name="Asset_Type_Short__Description">#REF!</definedName>
    <definedName name="AssetClass">[57]Setup!$B$33:$B$101</definedName>
    <definedName name="ASSETMGMT_DART">'[56]DART Injury Rate'!$O$18</definedName>
    <definedName name="ASSETMGMT_SERIOUSINJURIES">'[56]Serious Injuries '!$K$7</definedName>
    <definedName name="AssetMgmt_VehicleInc">'[56]Vehicle Incidents'!$B$26</definedName>
    <definedName name="AssetShort">#REF!</definedName>
    <definedName name="AssetType">[58]Lookup!$J$3:$K$52</definedName>
    <definedName name="AssetTypeLong">[58]Lookup!$J$3:$J$52</definedName>
    <definedName name="AssetTypeLong1">[59]Lookup!$J$3:$J$52</definedName>
    <definedName name="AssetTypeShort">#REF!</definedName>
    <definedName name="AtlasMo1">[60]Atlas!#REF!</definedName>
    <definedName name="AtlasMo101">[60]Atlas!#REF!</definedName>
    <definedName name="AtlasMo2">[60]Atlas!#REF!</definedName>
    <definedName name="AtlasMo3">[60]Atlas!#REF!</definedName>
    <definedName name="AtlasMo4">[60]Atlas!#REF!</definedName>
    <definedName name="AtlasMo5">[60]Atlas!#REF!</definedName>
    <definedName name="AtlasMo6">[60]Atlas!#REF!</definedName>
    <definedName name="AtlasMo7">[60]Atlas!#REF!</definedName>
    <definedName name="AtlasMo8">[60]Atlas!#REF!</definedName>
    <definedName name="AtlasYTD1">[60]Atlas!#REF!</definedName>
    <definedName name="AtlasYTD101">[60]Atlas!#REF!</definedName>
    <definedName name="AtlasYTD2">[60]Atlas!#REF!</definedName>
    <definedName name="AtlasYTD3">[60]Atlas!#REF!</definedName>
    <definedName name="AtlasYTD4">[60]Atlas!#REF!</definedName>
    <definedName name="AtlasYTD5">[60]Atlas!#REF!</definedName>
    <definedName name="AtlasYTD6">[60]Atlas!#REF!</definedName>
    <definedName name="AtlasYTD7">[60]Atlas!#REF!</definedName>
    <definedName name="AtlasYTD8">[60]Atlas!#REF!</definedName>
    <definedName name="August">#REF!</definedName>
    <definedName name="Auto.Type">[61]Schedule!$A:$A</definedName>
    <definedName name="AUTO_RATE">[31]Setup!$D$66</definedName>
    <definedName name="AutoExpenseRate">#REF!</definedName>
    <definedName name="AVG_CALLS_PER_CSR">'[20]Global Parameters'!#REF!</definedName>
    <definedName name="avg_cost_per_OEFTE">#REF!</definedName>
    <definedName name="AVG_METER_PRICE">'[20]Global Parameters'!#REF!</definedName>
    <definedName name="Avg_min_entry">#REF!</definedName>
    <definedName name="b" localSheetId="13" hidden="1">{#N/A,#N/A,FALSE,"Edison";#N/A,#N/A,FALSE," EIX"}</definedName>
    <definedName name="b" hidden="1">{#N/A,#N/A,FALSE,"Edison";#N/A,#N/A,FALSE," EIX"}</definedName>
    <definedName name="b_1" localSheetId="13" hidden="1">{#N/A,#N/A,FALSE,"Edison";#N/A,#N/A,FALSE," EIX"}</definedName>
    <definedName name="b_1" hidden="1">{#N/A,#N/A,FALSE,"Edison";#N/A,#N/A,FALSE," EIX"}</definedName>
    <definedName name="b_1_1" localSheetId="13" hidden="1">{#N/A,#N/A,FALSE,"Edison";#N/A,#N/A,FALSE," EIX"}</definedName>
    <definedName name="b_1_1" hidden="1">{#N/A,#N/A,FALSE,"Edison";#N/A,#N/A,FALSE," EIX"}</definedName>
    <definedName name="b_1_1_1" localSheetId="13" hidden="1">{#N/A,#N/A,FALSE,"Edison";#N/A,#N/A,FALSE," EIX"}</definedName>
    <definedName name="b_1_1_1" hidden="1">{#N/A,#N/A,FALSE,"Edison";#N/A,#N/A,FALSE," EIX"}</definedName>
    <definedName name="b_1_2" localSheetId="13" hidden="1">{#N/A,#N/A,FALSE,"Edison";#N/A,#N/A,FALSE," EIX"}</definedName>
    <definedName name="b_1_2" hidden="1">{#N/A,#N/A,FALSE,"Edison";#N/A,#N/A,FALSE," EIX"}</definedName>
    <definedName name="b_1_2_1" localSheetId="13" hidden="1">{#N/A,#N/A,FALSE,"Edison";#N/A,#N/A,FALSE," EIX"}</definedName>
    <definedName name="b_1_2_1" hidden="1">{#N/A,#N/A,FALSE,"Edison";#N/A,#N/A,FALSE," EIX"}</definedName>
    <definedName name="b_1_3" localSheetId="13" hidden="1">{#N/A,#N/A,FALSE,"Edison";#N/A,#N/A,FALSE," EIX"}</definedName>
    <definedName name="b_1_3" hidden="1">{#N/A,#N/A,FALSE,"Edison";#N/A,#N/A,FALSE," EIX"}</definedName>
    <definedName name="b_1_3_1" localSheetId="13" hidden="1">{#N/A,#N/A,FALSE,"Edison";#N/A,#N/A,FALSE," EIX"}</definedName>
    <definedName name="b_1_3_1" hidden="1">{#N/A,#N/A,FALSE,"Edison";#N/A,#N/A,FALSE," EIX"}</definedName>
    <definedName name="b_1_4" localSheetId="13" hidden="1">{#N/A,#N/A,FALSE,"Edison";#N/A,#N/A,FALSE," EIX"}</definedName>
    <definedName name="b_1_4" hidden="1">{#N/A,#N/A,FALSE,"Edison";#N/A,#N/A,FALSE," EIX"}</definedName>
    <definedName name="b_1_4_1" localSheetId="13" hidden="1">{#N/A,#N/A,FALSE,"Edison";#N/A,#N/A,FALSE," EIX"}</definedName>
    <definedName name="b_1_4_1" hidden="1">{#N/A,#N/A,FALSE,"Edison";#N/A,#N/A,FALSE," EIX"}</definedName>
    <definedName name="b_1_5" localSheetId="13" hidden="1">{#N/A,#N/A,FALSE,"Edison";#N/A,#N/A,FALSE," EIX"}</definedName>
    <definedName name="b_1_5" hidden="1">{#N/A,#N/A,FALSE,"Edison";#N/A,#N/A,FALSE," EIX"}</definedName>
    <definedName name="b_1_5_1" localSheetId="13" hidden="1">{#N/A,#N/A,FALSE,"Edison";#N/A,#N/A,FALSE," EIX"}</definedName>
    <definedName name="b_1_5_1" hidden="1">{#N/A,#N/A,FALSE,"Edison";#N/A,#N/A,FALSE," EIX"}</definedName>
    <definedName name="b_2" localSheetId="13" hidden="1">{#N/A,#N/A,FALSE,"Edison";#N/A,#N/A,FALSE," EIX"}</definedName>
    <definedName name="b_2" hidden="1">{#N/A,#N/A,FALSE,"Edison";#N/A,#N/A,FALSE," EIX"}</definedName>
    <definedName name="b_2_1" localSheetId="13" hidden="1">{#N/A,#N/A,FALSE,"Edison";#N/A,#N/A,FALSE," EIX"}</definedName>
    <definedName name="b_2_1" hidden="1">{#N/A,#N/A,FALSE,"Edison";#N/A,#N/A,FALSE," EIX"}</definedName>
    <definedName name="b_2_1_1" localSheetId="13" hidden="1">{#N/A,#N/A,FALSE,"Edison";#N/A,#N/A,FALSE," EIX"}</definedName>
    <definedName name="b_2_1_1" hidden="1">{#N/A,#N/A,FALSE,"Edison";#N/A,#N/A,FALSE," EIX"}</definedName>
    <definedName name="b_2_2" localSheetId="13" hidden="1">{#N/A,#N/A,FALSE,"Edison";#N/A,#N/A,FALSE," EIX"}</definedName>
    <definedName name="b_2_2" hidden="1">{#N/A,#N/A,FALSE,"Edison";#N/A,#N/A,FALSE," EIX"}</definedName>
    <definedName name="b_2_2_1" localSheetId="13" hidden="1">{#N/A,#N/A,FALSE,"Edison";#N/A,#N/A,FALSE," EIX"}</definedName>
    <definedName name="b_2_2_1" hidden="1">{#N/A,#N/A,FALSE,"Edison";#N/A,#N/A,FALSE," EIX"}</definedName>
    <definedName name="b_2_3" localSheetId="13" hidden="1">{#N/A,#N/A,FALSE,"Edison";#N/A,#N/A,FALSE," EIX"}</definedName>
    <definedName name="b_2_3" hidden="1">{#N/A,#N/A,FALSE,"Edison";#N/A,#N/A,FALSE," EIX"}</definedName>
    <definedName name="b_2_3_1" localSheetId="13" hidden="1">{#N/A,#N/A,FALSE,"Edison";#N/A,#N/A,FALSE," EIX"}</definedName>
    <definedName name="b_2_3_1" hidden="1">{#N/A,#N/A,FALSE,"Edison";#N/A,#N/A,FALSE," EIX"}</definedName>
    <definedName name="b_2_4" localSheetId="13" hidden="1">{#N/A,#N/A,FALSE,"Edison";#N/A,#N/A,FALSE," EIX"}</definedName>
    <definedName name="b_2_4" hidden="1">{#N/A,#N/A,FALSE,"Edison";#N/A,#N/A,FALSE," EIX"}</definedName>
    <definedName name="b_2_4_1" localSheetId="13" hidden="1">{#N/A,#N/A,FALSE,"Edison";#N/A,#N/A,FALSE," EIX"}</definedName>
    <definedName name="b_2_4_1" hidden="1">{#N/A,#N/A,FALSE,"Edison";#N/A,#N/A,FALSE," EIX"}</definedName>
    <definedName name="b_2_5" localSheetId="13" hidden="1">{#N/A,#N/A,FALSE,"Edison";#N/A,#N/A,FALSE," EIX"}</definedName>
    <definedName name="b_2_5" hidden="1">{#N/A,#N/A,FALSE,"Edison";#N/A,#N/A,FALSE," EIX"}</definedName>
    <definedName name="b_2_5_1" localSheetId="13" hidden="1">{#N/A,#N/A,FALSE,"Edison";#N/A,#N/A,FALSE," EIX"}</definedName>
    <definedName name="b_2_5_1" hidden="1">{#N/A,#N/A,FALSE,"Edison";#N/A,#N/A,FALSE," EIX"}</definedName>
    <definedName name="b_3" localSheetId="13" hidden="1">{#N/A,#N/A,FALSE,"Edison";#N/A,#N/A,FALSE," EIX"}</definedName>
    <definedName name="b_3" hidden="1">{#N/A,#N/A,FALSE,"Edison";#N/A,#N/A,FALSE," EIX"}</definedName>
    <definedName name="b_3_1" localSheetId="13" hidden="1">{#N/A,#N/A,FALSE,"Edison";#N/A,#N/A,FALSE," EIX"}</definedName>
    <definedName name="b_3_1" hidden="1">{#N/A,#N/A,FALSE,"Edison";#N/A,#N/A,FALSE," EIX"}</definedName>
    <definedName name="b_3_1_1" localSheetId="13" hidden="1">{#N/A,#N/A,FALSE,"Edison";#N/A,#N/A,FALSE," EIX"}</definedName>
    <definedName name="b_3_1_1" hidden="1">{#N/A,#N/A,FALSE,"Edison";#N/A,#N/A,FALSE," EIX"}</definedName>
    <definedName name="b_3_2" localSheetId="13" hidden="1">{#N/A,#N/A,FALSE,"Edison";#N/A,#N/A,FALSE," EIX"}</definedName>
    <definedName name="b_3_2" hidden="1">{#N/A,#N/A,FALSE,"Edison";#N/A,#N/A,FALSE," EIX"}</definedName>
    <definedName name="b_3_2_1" localSheetId="13" hidden="1">{#N/A,#N/A,FALSE,"Edison";#N/A,#N/A,FALSE," EIX"}</definedName>
    <definedName name="b_3_2_1" hidden="1">{#N/A,#N/A,FALSE,"Edison";#N/A,#N/A,FALSE," EIX"}</definedName>
    <definedName name="b_3_3" localSheetId="13" hidden="1">{#N/A,#N/A,FALSE,"Edison";#N/A,#N/A,FALSE," EIX"}</definedName>
    <definedName name="b_3_3" hidden="1">{#N/A,#N/A,FALSE,"Edison";#N/A,#N/A,FALSE," EIX"}</definedName>
    <definedName name="b_3_3_1" localSheetId="13" hidden="1">{#N/A,#N/A,FALSE,"Edison";#N/A,#N/A,FALSE," EIX"}</definedName>
    <definedName name="b_3_3_1" hidden="1">{#N/A,#N/A,FALSE,"Edison";#N/A,#N/A,FALSE," EIX"}</definedName>
    <definedName name="b_3_4" localSheetId="13" hidden="1">{#N/A,#N/A,FALSE,"Edison";#N/A,#N/A,FALSE," EIX"}</definedName>
    <definedName name="b_3_4" hidden="1">{#N/A,#N/A,FALSE,"Edison";#N/A,#N/A,FALSE," EIX"}</definedName>
    <definedName name="b_3_4_1" localSheetId="13" hidden="1">{#N/A,#N/A,FALSE,"Edison";#N/A,#N/A,FALSE," EIX"}</definedName>
    <definedName name="b_3_4_1" hidden="1">{#N/A,#N/A,FALSE,"Edison";#N/A,#N/A,FALSE," EIX"}</definedName>
    <definedName name="b_3_5" localSheetId="13" hidden="1">{#N/A,#N/A,FALSE,"Edison";#N/A,#N/A,FALSE," EIX"}</definedName>
    <definedName name="b_3_5" hidden="1">{#N/A,#N/A,FALSE,"Edison";#N/A,#N/A,FALSE," EIX"}</definedName>
    <definedName name="b_3_5_1" localSheetId="13" hidden="1">{#N/A,#N/A,FALSE,"Edison";#N/A,#N/A,FALSE," EIX"}</definedName>
    <definedName name="b_3_5_1" hidden="1">{#N/A,#N/A,FALSE,"Edison";#N/A,#N/A,FALSE," EIX"}</definedName>
    <definedName name="b_4" localSheetId="13" hidden="1">{#N/A,#N/A,FALSE,"Edison";#N/A,#N/A,FALSE," EIX"}</definedName>
    <definedName name="b_4" hidden="1">{#N/A,#N/A,FALSE,"Edison";#N/A,#N/A,FALSE," EIX"}</definedName>
    <definedName name="b_4_1" localSheetId="13" hidden="1">{#N/A,#N/A,FALSE,"Edison";#N/A,#N/A,FALSE," EIX"}</definedName>
    <definedName name="b_4_1" hidden="1">{#N/A,#N/A,FALSE,"Edison";#N/A,#N/A,FALSE," EIX"}</definedName>
    <definedName name="b_4_1_1" localSheetId="13" hidden="1">{#N/A,#N/A,FALSE,"Edison";#N/A,#N/A,FALSE," EIX"}</definedName>
    <definedName name="b_4_1_1" hidden="1">{#N/A,#N/A,FALSE,"Edison";#N/A,#N/A,FALSE," EIX"}</definedName>
    <definedName name="b_4_2" localSheetId="13" hidden="1">{#N/A,#N/A,FALSE,"Edison";#N/A,#N/A,FALSE," EIX"}</definedName>
    <definedName name="b_4_2" hidden="1">{#N/A,#N/A,FALSE,"Edison";#N/A,#N/A,FALSE," EIX"}</definedName>
    <definedName name="b_4_2_1" localSheetId="13" hidden="1">{#N/A,#N/A,FALSE,"Edison";#N/A,#N/A,FALSE," EIX"}</definedName>
    <definedName name="b_4_2_1" hidden="1">{#N/A,#N/A,FALSE,"Edison";#N/A,#N/A,FALSE," EIX"}</definedName>
    <definedName name="b_4_3" localSheetId="13" hidden="1">{#N/A,#N/A,FALSE,"Edison";#N/A,#N/A,FALSE," EIX"}</definedName>
    <definedName name="b_4_3" hidden="1">{#N/A,#N/A,FALSE,"Edison";#N/A,#N/A,FALSE," EIX"}</definedName>
    <definedName name="b_4_3_1" localSheetId="13" hidden="1">{#N/A,#N/A,FALSE,"Edison";#N/A,#N/A,FALSE," EIX"}</definedName>
    <definedName name="b_4_3_1" hidden="1">{#N/A,#N/A,FALSE,"Edison";#N/A,#N/A,FALSE," EIX"}</definedName>
    <definedName name="b_4_4" localSheetId="13" hidden="1">{#N/A,#N/A,FALSE,"Edison";#N/A,#N/A,FALSE," EIX"}</definedName>
    <definedName name="b_4_4" hidden="1">{#N/A,#N/A,FALSE,"Edison";#N/A,#N/A,FALSE," EIX"}</definedName>
    <definedName name="b_4_4_1" localSheetId="13" hidden="1">{#N/A,#N/A,FALSE,"Edison";#N/A,#N/A,FALSE," EIX"}</definedName>
    <definedName name="b_4_4_1" hidden="1">{#N/A,#N/A,FALSE,"Edison";#N/A,#N/A,FALSE," EIX"}</definedName>
    <definedName name="b_4_5" localSheetId="13" hidden="1">{#N/A,#N/A,FALSE,"Edison";#N/A,#N/A,FALSE," EIX"}</definedName>
    <definedName name="b_4_5" hidden="1">{#N/A,#N/A,FALSE,"Edison";#N/A,#N/A,FALSE," EIX"}</definedName>
    <definedName name="b_4_5_1" localSheetId="13" hidden="1">{#N/A,#N/A,FALSE,"Edison";#N/A,#N/A,FALSE," EIX"}</definedName>
    <definedName name="b_4_5_1" hidden="1">{#N/A,#N/A,FALSE,"Edison";#N/A,#N/A,FALSE," EIX"}</definedName>
    <definedName name="b_5" localSheetId="13" hidden="1">{#N/A,#N/A,FALSE,"Edison";#N/A,#N/A,FALSE," EIX"}</definedName>
    <definedName name="b_5" hidden="1">{#N/A,#N/A,FALSE,"Edison";#N/A,#N/A,FALSE," EIX"}</definedName>
    <definedName name="b_5_1" localSheetId="13" hidden="1">{#N/A,#N/A,FALSE,"Edison";#N/A,#N/A,FALSE," EIX"}</definedName>
    <definedName name="b_5_1" hidden="1">{#N/A,#N/A,FALSE,"Edison";#N/A,#N/A,FALSE," EIX"}</definedName>
    <definedName name="b_5_1_1" localSheetId="13" hidden="1">{#N/A,#N/A,FALSE,"Edison";#N/A,#N/A,FALSE," EIX"}</definedName>
    <definedName name="b_5_1_1" hidden="1">{#N/A,#N/A,FALSE,"Edison";#N/A,#N/A,FALSE," EIX"}</definedName>
    <definedName name="b_5_2" localSheetId="13" hidden="1">{#N/A,#N/A,FALSE,"Edison";#N/A,#N/A,FALSE," EIX"}</definedName>
    <definedName name="b_5_2" hidden="1">{#N/A,#N/A,FALSE,"Edison";#N/A,#N/A,FALSE," EIX"}</definedName>
    <definedName name="b_5_2_1" localSheetId="13" hidden="1">{#N/A,#N/A,FALSE,"Edison";#N/A,#N/A,FALSE," EIX"}</definedName>
    <definedName name="b_5_2_1" hidden="1">{#N/A,#N/A,FALSE,"Edison";#N/A,#N/A,FALSE," EIX"}</definedName>
    <definedName name="b_5_3" localSheetId="13" hidden="1">{#N/A,#N/A,FALSE,"Edison";#N/A,#N/A,FALSE," EIX"}</definedName>
    <definedName name="b_5_3" hidden="1">{#N/A,#N/A,FALSE,"Edison";#N/A,#N/A,FALSE," EIX"}</definedName>
    <definedName name="b_5_3_1" localSheetId="13" hidden="1">{#N/A,#N/A,FALSE,"Edison";#N/A,#N/A,FALSE," EIX"}</definedName>
    <definedName name="b_5_3_1" hidden="1">{#N/A,#N/A,FALSE,"Edison";#N/A,#N/A,FALSE," EIX"}</definedName>
    <definedName name="b_5_4" localSheetId="13" hidden="1">{#N/A,#N/A,FALSE,"Edison";#N/A,#N/A,FALSE," EIX"}</definedName>
    <definedName name="b_5_4" hidden="1">{#N/A,#N/A,FALSE,"Edison";#N/A,#N/A,FALSE," EIX"}</definedName>
    <definedName name="b_5_4_1" localSheetId="13" hidden="1">{#N/A,#N/A,FALSE,"Edison";#N/A,#N/A,FALSE," EIX"}</definedName>
    <definedName name="b_5_4_1" hidden="1">{#N/A,#N/A,FALSE,"Edison";#N/A,#N/A,FALSE," EIX"}</definedName>
    <definedName name="b_5_5" localSheetId="13" hidden="1">{#N/A,#N/A,FALSE,"Edison";#N/A,#N/A,FALSE," EIX"}</definedName>
    <definedName name="b_5_5" hidden="1">{#N/A,#N/A,FALSE,"Edison";#N/A,#N/A,FALSE," EIX"}</definedName>
    <definedName name="b_5_5_1" localSheetId="13" hidden="1">{#N/A,#N/A,FALSE,"Edison";#N/A,#N/A,FALSE," EIX"}</definedName>
    <definedName name="b_5_5_1" hidden="1">{#N/A,#N/A,FALSE,"Edison";#N/A,#N/A,FALSE," EIX"}</definedName>
    <definedName name="B_Matl_9504_Sub">[37]UnitizeList!$F$391</definedName>
    <definedName name="B_Scenario">#REF!</definedName>
    <definedName name="BAHRAINCL000460">'[62]310350 BARHAIN'!#REF!</definedName>
    <definedName name="BAHRAINV08">#REF!</definedName>
    <definedName name="Ball">'[63]Pull Down'!$H$4:$H$12</definedName>
    <definedName name="BalSht_10Yrs">'[42]Balance Sheet'!$A$39:$O$83</definedName>
    <definedName name="BalSht_1996_2006">'[42]Balance Sheet'!$E$52:$O$84</definedName>
    <definedName name="BalSht2005_2025">'[42]Balance Sheet'!$P$39:$AJ$83</definedName>
    <definedName name="Bankers__Book_Output">'[42]Edison Funding'!$A$218:$H$264</definedName>
    <definedName name="BankLoan_Intr">'[14]Interest Rate Summary'!$17:$18</definedName>
    <definedName name="BankYr1">#REF!</definedName>
    <definedName name="Barstow_Breakdown_Hours">[52]Rurals!$D$69</definedName>
    <definedName name="Barstow_Breakdown_Throughput">[52]Rurals!$D$59</definedName>
    <definedName name="Barstow_CAD">[52]Rurals!$D$32</definedName>
    <definedName name="Barstow_Cap_Hours">[52]Rurals!$D$63</definedName>
    <definedName name="Barstow_Cap_Maint_Hours">[52]Rurals!$D$64</definedName>
    <definedName name="Barstow_Cap_Maint_Throughput">[52]Rurals!$D$54</definedName>
    <definedName name="Barstow_Cap_Throughput">[52]Rurals!$D$53</definedName>
    <definedName name="Barstow_CHO">[52]Rurals!$D$27</definedName>
    <definedName name="Barstow_CostMetric">[52]Rurals!$D$97</definedName>
    <definedName name="Barstow_DART">[52]Rurals!$D$8</definedName>
    <definedName name="Barstow_DART_Injuries">[52]Rurals!$D$13</definedName>
    <definedName name="Barstow_DART_Severit">[52]Rurals!$D$12</definedName>
    <definedName name="Barstow_EHS">[52]Rurals!$D$28</definedName>
    <definedName name="Barstow_Fatigue_Emergent">[52]Rurals!$D$106</definedName>
    <definedName name="Barstow_Fatigue_Time">[52]Rurals!$D$99</definedName>
    <definedName name="Barstow_FOP">[52]Safety!$I$21</definedName>
    <definedName name="Barstow_FPND">[52]Rurals!$D$36</definedName>
    <definedName name="Barstow_JPA">[52]Rurals!$D$35</definedName>
    <definedName name="Barstow_Maint_Hours">[52]Rurals!$D$67</definedName>
    <definedName name="Barstow_Maint_Throughput">[52]Rurals!$D$57</definedName>
    <definedName name="Barstow_MeetingTime">[52]Rurals!$D$102</definedName>
    <definedName name="Barstow_NewBus_Hours">[52]Rurals!$D$66</definedName>
    <definedName name="Barstow_NewBus_Throughput">[52]Rurals!$D$56</definedName>
    <definedName name="Barstow_NonConformance">[52]Rurals!$D$80</definedName>
    <definedName name="Barstow_OM">[52]Rurals!$D$26</definedName>
    <definedName name="Barstow_OM_Hours">[52]Rurals!$D$68</definedName>
    <definedName name="Barstow_OM_Throughput">[52]Rurals!$D$58</definedName>
    <definedName name="Barstow_OnTime">[52]Rurals!$D$11</definedName>
    <definedName name="Barstow_OSHA">[52]Rurals!$D$14</definedName>
    <definedName name="Barstow_PrefabTime">[52]Rurals!$D$103</definedName>
    <definedName name="Barstow_Premium_Time">[52]Rurals!$D$100</definedName>
    <definedName name="Barstow_Public_Accuracy">[52]Rurals!$D$33</definedName>
    <definedName name="Barstow_Public_OnTime">[52]Rurals!$D$34</definedName>
    <definedName name="Barstow_SCE_Cap_Hours">[52]Rurals!$D$65</definedName>
    <definedName name="Barstow_SCE_Cap_Throughput">[52]Rurals!$D$55</definedName>
    <definedName name="Barstow_Scheduling_30Day">[52]Rurals!$D$31</definedName>
    <definedName name="Barstow_Scheduling_Filled">[52]Rurals!$D$61</definedName>
    <definedName name="Barstow_Throughput">[52]Rurals!$D$51</definedName>
    <definedName name="Barstow_TrainingTime">[52]Rurals!$D$104</definedName>
    <definedName name="BASE">#REF!</definedName>
    <definedName name="BASE___ASSET_1">#REF!</definedName>
    <definedName name="BASE___ASSET_2">#REF!</definedName>
    <definedName name="BASE___ASSET_3">#REF!</definedName>
    <definedName name="baseline_grid">[64]Calculations!$BQ$12:$BQ$40</definedName>
    <definedName name="baseline_nongrid">[64]Calculations!$BR$12:$BR$40</definedName>
    <definedName name="Basis">'[65]Capital Register Refs'!$A$2:$A$17</definedName>
    <definedName name="bb" localSheetId="13" hidden="1">{#N/A,#N/A,FALSE,"Edison";#N/A,#N/A,FALSE," EIX"}</definedName>
    <definedName name="bb" hidden="1">{#N/A,#N/A,FALSE,"Edison";#N/A,#N/A,FALSE," EIX"}</definedName>
    <definedName name="bb_1" localSheetId="13" hidden="1">{#N/A,#N/A,FALSE,"Edison";#N/A,#N/A,FALSE," EIX"}</definedName>
    <definedName name="bb_1" hidden="1">{#N/A,#N/A,FALSE,"Edison";#N/A,#N/A,FALSE," EIX"}</definedName>
    <definedName name="bb_1_1" localSheetId="13" hidden="1">{#N/A,#N/A,FALSE,"Edison";#N/A,#N/A,FALSE," EIX"}</definedName>
    <definedName name="bb_1_1" hidden="1">{#N/A,#N/A,FALSE,"Edison";#N/A,#N/A,FALSE," EIX"}</definedName>
    <definedName name="bb_1_1_1" localSheetId="13" hidden="1">{#N/A,#N/A,FALSE,"Edison";#N/A,#N/A,FALSE," EIX"}</definedName>
    <definedName name="bb_1_1_1" hidden="1">{#N/A,#N/A,FALSE,"Edison";#N/A,#N/A,FALSE," EIX"}</definedName>
    <definedName name="bb_1_2" localSheetId="13" hidden="1">{#N/A,#N/A,FALSE,"Edison";#N/A,#N/A,FALSE," EIX"}</definedName>
    <definedName name="bb_1_2" hidden="1">{#N/A,#N/A,FALSE,"Edison";#N/A,#N/A,FALSE," EIX"}</definedName>
    <definedName name="bb_1_2_1" localSheetId="13" hidden="1">{#N/A,#N/A,FALSE,"Edison";#N/A,#N/A,FALSE," EIX"}</definedName>
    <definedName name="bb_1_2_1" hidden="1">{#N/A,#N/A,FALSE,"Edison";#N/A,#N/A,FALSE," EIX"}</definedName>
    <definedName name="bb_1_3" localSheetId="13" hidden="1">{#N/A,#N/A,FALSE,"Edison";#N/A,#N/A,FALSE," EIX"}</definedName>
    <definedName name="bb_1_3" hidden="1">{#N/A,#N/A,FALSE,"Edison";#N/A,#N/A,FALSE," EIX"}</definedName>
    <definedName name="bb_1_3_1" localSheetId="13" hidden="1">{#N/A,#N/A,FALSE,"Edison";#N/A,#N/A,FALSE," EIX"}</definedName>
    <definedName name="bb_1_3_1" hidden="1">{#N/A,#N/A,FALSE,"Edison";#N/A,#N/A,FALSE," EIX"}</definedName>
    <definedName name="bb_1_4" localSheetId="13" hidden="1">{#N/A,#N/A,FALSE,"Edison";#N/A,#N/A,FALSE," EIX"}</definedName>
    <definedName name="bb_1_4" hidden="1">{#N/A,#N/A,FALSE,"Edison";#N/A,#N/A,FALSE," EIX"}</definedName>
    <definedName name="bb_1_4_1" localSheetId="13" hidden="1">{#N/A,#N/A,FALSE,"Edison";#N/A,#N/A,FALSE," EIX"}</definedName>
    <definedName name="bb_1_4_1" hidden="1">{#N/A,#N/A,FALSE,"Edison";#N/A,#N/A,FALSE," EIX"}</definedName>
    <definedName name="bb_1_5" localSheetId="13" hidden="1">{#N/A,#N/A,FALSE,"Edison";#N/A,#N/A,FALSE," EIX"}</definedName>
    <definedName name="bb_1_5" hidden="1">{#N/A,#N/A,FALSE,"Edison";#N/A,#N/A,FALSE," EIX"}</definedName>
    <definedName name="bb_1_5_1" localSheetId="13" hidden="1">{#N/A,#N/A,FALSE,"Edison";#N/A,#N/A,FALSE," EIX"}</definedName>
    <definedName name="bb_1_5_1" hidden="1">{#N/A,#N/A,FALSE,"Edison";#N/A,#N/A,FALSE," EIX"}</definedName>
    <definedName name="bb_2" localSheetId="13" hidden="1">{#N/A,#N/A,FALSE,"Edison";#N/A,#N/A,FALSE," EIX"}</definedName>
    <definedName name="bb_2" hidden="1">{#N/A,#N/A,FALSE,"Edison";#N/A,#N/A,FALSE," EIX"}</definedName>
    <definedName name="bb_2_1" localSheetId="13" hidden="1">{#N/A,#N/A,FALSE,"Edison";#N/A,#N/A,FALSE," EIX"}</definedName>
    <definedName name="bb_2_1" hidden="1">{#N/A,#N/A,FALSE,"Edison";#N/A,#N/A,FALSE," EIX"}</definedName>
    <definedName name="bb_2_1_1" localSheetId="13" hidden="1">{#N/A,#N/A,FALSE,"Edison";#N/A,#N/A,FALSE," EIX"}</definedName>
    <definedName name="bb_2_1_1" hidden="1">{#N/A,#N/A,FALSE,"Edison";#N/A,#N/A,FALSE," EIX"}</definedName>
    <definedName name="bb_2_2" localSheetId="13" hidden="1">{#N/A,#N/A,FALSE,"Edison";#N/A,#N/A,FALSE," EIX"}</definedName>
    <definedName name="bb_2_2" hidden="1">{#N/A,#N/A,FALSE,"Edison";#N/A,#N/A,FALSE," EIX"}</definedName>
    <definedName name="bb_2_2_1" localSheetId="13" hidden="1">{#N/A,#N/A,FALSE,"Edison";#N/A,#N/A,FALSE," EIX"}</definedName>
    <definedName name="bb_2_2_1" hidden="1">{#N/A,#N/A,FALSE,"Edison";#N/A,#N/A,FALSE," EIX"}</definedName>
    <definedName name="bb_2_3" localSheetId="13" hidden="1">{#N/A,#N/A,FALSE,"Edison";#N/A,#N/A,FALSE," EIX"}</definedName>
    <definedName name="bb_2_3" hidden="1">{#N/A,#N/A,FALSE,"Edison";#N/A,#N/A,FALSE," EIX"}</definedName>
    <definedName name="bb_2_3_1" localSheetId="13" hidden="1">{#N/A,#N/A,FALSE,"Edison";#N/A,#N/A,FALSE," EIX"}</definedName>
    <definedName name="bb_2_3_1" hidden="1">{#N/A,#N/A,FALSE,"Edison";#N/A,#N/A,FALSE," EIX"}</definedName>
    <definedName name="bb_2_4" localSheetId="13" hidden="1">{#N/A,#N/A,FALSE,"Edison";#N/A,#N/A,FALSE," EIX"}</definedName>
    <definedName name="bb_2_4" hidden="1">{#N/A,#N/A,FALSE,"Edison";#N/A,#N/A,FALSE," EIX"}</definedName>
    <definedName name="bb_2_4_1" localSheetId="13" hidden="1">{#N/A,#N/A,FALSE,"Edison";#N/A,#N/A,FALSE," EIX"}</definedName>
    <definedName name="bb_2_4_1" hidden="1">{#N/A,#N/A,FALSE,"Edison";#N/A,#N/A,FALSE," EIX"}</definedName>
    <definedName name="bb_2_5" localSheetId="13" hidden="1">{#N/A,#N/A,FALSE,"Edison";#N/A,#N/A,FALSE," EIX"}</definedName>
    <definedName name="bb_2_5" hidden="1">{#N/A,#N/A,FALSE,"Edison";#N/A,#N/A,FALSE," EIX"}</definedName>
    <definedName name="bb_2_5_1" localSheetId="13" hidden="1">{#N/A,#N/A,FALSE,"Edison";#N/A,#N/A,FALSE," EIX"}</definedName>
    <definedName name="bb_2_5_1" hidden="1">{#N/A,#N/A,FALSE,"Edison";#N/A,#N/A,FALSE," EIX"}</definedName>
    <definedName name="bb_3" localSheetId="13" hidden="1">{#N/A,#N/A,FALSE,"Edison";#N/A,#N/A,FALSE," EIX"}</definedName>
    <definedName name="bb_3" hidden="1">{#N/A,#N/A,FALSE,"Edison";#N/A,#N/A,FALSE," EIX"}</definedName>
    <definedName name="bb_3_1" localSheetId="13" hidden="1">{#N/A,#N/A,FALSE,"Edison";#N/A,#N/A,FALSE," EIX"}</definedName>
    <definedName name="bb_3_1" hidden="1">{#N/A,#N/A,FALSE,"Edison";#N/A,#N/A,FALSE," EIX"}</definedName>
    <definedName name="bb_3_1_1" localSheetId="13" hidden="1">{#N/A,#N/A,FALSE,"Edison";#N/A,#N/A,FALSE," EIX"}</definedName>
    <definedName name="bb_3_1_1" hidden="1">{#N/A,#N/A,FALSE,"Edison";#N/A,#N/A,FALSE," EIX"}</definedName>
    <definedName name="bb_3_2" localSheetId="13" hidden="1">{#N/A,#N/A,FALSE,"Edison";#N/A,#N/A,FALSE," EIX"}</definedName>
    <definedName name="bb_3_2" hidden="1">{#N/A,#N/A,FALSE,"Edison";#N/A,#N/A,FALSE," EIX"}</definedName>
    <definedName name="bb_3_2_1" localSheetId="13" hidden="1">{#N/A,#N/A,FALSE,"Edison";#N/A,#N/A,FALSE," EIX"}</definedName>
    <definedName name="bb_3_2_1" hidden="1">{#N/A,#N/A,FALSE,"Edison";#N/A,#N/A,FALSE," EIX"}</definedName>
    <definedName name="bb_3_3" localSheetId="13" hidden="1">{#N/A,#N/A,FALSE,"Edison";#N/A,#N/A,FALSE," EIX"}</definedName>
    <definedName name="bb_3_3" hidden="1">{#N/A,#N/A,FALSE,"Edison";#N/A,#N/A,FALSE," EIX"}</definedName>
    <definedName name="bb_3_3_1" localSheetId="13" hidden="1">{#N/A,#N/A,FALSE,"Edison";#N/A,#N/A,FALSE," EIX"}</definedName>
    <definedName name="bb_3_3_1" hidden="1">{#N/A,#N/A,FALSE,"Edison";#N/A,#N/A,FALSE," EIX"}</definedName>
    <definedName name="bb_3_4" localSheetId="13" hidden="1">{#N/A,#N/A,FALSE,"Edison";#N/A,#N/A,FALSE," EIX"}</definedName>
    <definedName name="bb_3_4" hidden="1">{#N/A,#N/A,FALSE,"Edison";#N/A,#N/A,FALSE," EIX"}</definedName>
    <definedName name="bb_3_4_1" localSheetId="13" hidden="1">{#N/A,#N/A,FALSE,"Edison";#N/A,#N/A,FALSE," EIX"}</definedName>
    <definedName name="bb_3_4_1" hidden="1">{#N/A,#N/A,FALSE,"Edison";#N/A,#N/A,FALSE," EIX"}</definedName>
    <definedName name="bb_3_5" localSheetId="13" hidden="1">{#N/A,#N/A,FALSE,"Edison";#N/A,#N/A,FALSE," EIX"}</definedName>
    <definedName name="bb_3_5" hidden="1">{#N/A,#N/A,FALSE,"Edison";#N/A,#N/A,FALSE," EIX"}</definedName>
    <definedName name="bb_3_5_1" localSheetId="13" hidden="1">{#N/A,#N/A,FALSE,"Edison";#N/A,#N/A,FALSE," EIX"}</definedName>
    <definedName name="bb_3_5_1" hidden="1">{#N/A,#N/A,FALSE,"Edison";#N/A,#N/A,FALSE," EIX"}</definedName>
    <definedName name="bb_4" localSheetId="13" hidden="1">{#N/A,#N/A,FALSE,"Edison";#N/A,#N/A,FALSE," EIX"}</definedName>
    <definedName name="bb_4" hidden="1">{#N/A,#N/A,FALSE,"Edison";#N/A,#N/A,FALSE," EIX"}</definedName>
    <definedName name="bb_4_1" localSheetId="13" hidden="1">{#N/A,#N/A,FALSE,"Edison";#N/A,#N/A,FALSE," EIX"}</definedName>
    <definedName name="bb_4_1" hidden="1">{#N/A,#N/A,FALSE,"Edison";#N/A,#N/A,FALSE," EIX"}</definedName>
    <definedName name="bb_4_1_1" localSheetId="13" hidden="1">{#N/A,#N/A,FALSE,"Edison";#N/A,#N/A,FALSE," EIX"}</definedName>
    <definedName name="bb_4_1_1" hidden="1">{#N/A,#N/A,FALSE,"Edison";#N/A,#N/A,FALSE," EIX"}</definedName>
    <definedName name="bb_4_2" localSheetId="13" hidden="1">{#N/A,#N/A,FALSE,"Edison";#N/A,#N/A,FALSE," EIX"}</definedName>
    <definedName name="bb_4_2" hidden="1">{#N/A,#N/A,FALSE,"Edison";#N/A,#N/A,FALSE," EIX"}</definedName>
    <definedName name="bb_4_2_1" localSheetId="13" hidden="1">{#N/A,#N/A,FALSE,"Edison";#N/A,#N/A,FALSE," EIX"}</definedName>
    <definedName name="bb_4_2_1" hidden="1">{#N/A,#N/A,FALSE,"Edison";#N/A,#N/A,FALSE," EIX"}</definedName>
    <definedName name="bb_4_3" localSheetId="13" hidden="1">{#N/A,#N/A,FALSE,"Edison";#N/A,#N/A,FALSE," EIX"}</definedName>
    <definedName name="bb_4_3" hidden="1">{#N/A,#N/A,FALSE,"Edison";#N/A,#N/A,FALSE," EIX"}</definedName>
    <definedName name="bb_4_3_1" localSheetId="13" hidden="1">{#N/A,#N/A,FALSE,"Edison";#N/A,#N/A,FALSE," EIX"}</definedName>
    <definedName name="bb_4_3_1" hidden="1">{#N/A,#N/A,FALSE,"Edison";#N/A,#N/A,FALSE," EIX"}</definedName>
    <definedName name="bb_4_4" localSheetId="13" hidden="1">{#N/A,#N/A,FALSE,"Edison";#N/A,#N/A,FALSE," EIX"}</definedName>
    <definedName name="bb_4_4" hidden="1">{#N/A,#N/A,FALSE,"Edison";#N/A,#N/A,FALSE," EIX"}</definedName>
    <definedName name="bb_4_4_1" localSheetId="13" hidden="1">{#N/A,#N/A,FALSE,"Edison";#N/A,#N/A,FALSE," EIX"}</definedName>
    <definedName name="bb_4_4_1" hidden="1">{#N/A,#N/A,FALSE,"Edison";#N/A,#N/A,FALSE," EIX"}</definedName>
    <definedName name="bb_4_5" localSheetId="13" hidden="1">{#N/A,#N/A,FALSE,"Edison";#N/A,#N/A,FALSE," EIX"}</definedName>
    <definedName name="bb_4_5" hidden="1">{#N/A,#N/A,FALSE,"Edison";#N/A,#N/A,FALSE," EIX"}</definedName>
    <definedName name="bb_4_5_1" localSheetId="13" hidden="1">{#N/A,#N/A,FALSE,"Edison";#N/A,#N/A,FALSE," EIX"}</definedName>
    <definedName name="bb_4_5_1" hidden="1">{#N/A,#N/A,FALSE,"Edison";#N/A,#N/A,FALSE," EIX"}</definedName>
    <definedName name="bb_5" localSheetId="13" hidden="1">{#N/A,#N/A,FALSE,"Edison";#N/A,#N/A,FALSE," EIX"}</definedName>
    <definedName name="bb_5" hidden="1">{#N/A,#N/A,FALSE,"Edison";#N/A,#N/A,FALSE," EIX"}</definedName>
    <definedName name="bb_5_1" localSheetId="13" hidden="1">{#N/A,#N/A,FALSE,"Edison";#N/A,#N/A,FALSE," EIX"}</definedName>
    <definedName name="bb_5_1" hidden="1">{#N/A,#N/A,FALSE,"Edison";#N/A,#N/A,FALSE," EIX"}</definedName>
    <definedName name="bb_5_1_1" localSheetId="13" hidden="1">{#N/A,#N/A,FALSE,"Edison";#N/A,#N/A,FALSE," EIX"}</definedName>
    <definedName name="bb_5_1_1" hidden="1">{#N/A,#N/A,FALSE,"Edison";#N/A,#N/A,FALSE," EIX"}</definedName>
    <definedName name="bb_5_2" localSheetId="13" hidden="1">{#N/A,#N/A,FALSE,"Edison";#N/A,#N/A,FALSE," EIX"}</definedName>
    <definedName name="bb_5_2" hidden="1">{#N/A,#N/A,FALSE,"Edison";#N/A,#N/A,FALSE," EIX"}</definedName>
    <definedName name="bb_5_2_1" localSheetId="13" hidden="1">{#N/A,#N/A,FALSE,"Edison";#N/A,#N/A,FALSE," EIX"}</definedName>
    <definedName name="bb_5_2_1" hidden="1">{#N/A,#N/A,FALSE,"Edison";#N/A,#N/A,FALSE," EIX"}</definedName>
    <definedName name="bb_5_3" localSheetId="13" hidden="1">{#N/A,#N/A,FALSE,"Edison";#N/A,#N/A,FALSE," EIX"}</definedName>
    <definedName name="bb_5_3" hidden="1">{#N/A,#N/A,FALSE,"Edison";#N/A,#N/A,FALSE," EIX"}</definedName>
    <definedName name="bb_5_3_1" localSheetId="13" hidden="1">{#N/A,#N/A,FALSE,"Edison";#N/A,#N/A,FALSE," EIX"}</definedName>
    <definedName name="bb_5_3_1" hidden="1">{#N/A,#N/A,FALSE,"Edison";#N/A,#N/A,FALSE," EIX"}</definedName>
    <definedName name="bb_5_4" localSheetId="13" hidden="1">{#N/A,#N/A,FALSE,"Edison";#N/A,#N/A,FALSE," EIX"}</definedName>
    <definedName name="bb_5_4" hidden="1">{#N/A,#N/A,FALSE,"Edison";#N/A,#N/A,FALSE," EIX"}</definedName>
    <definedName name="bb_5_4_1" localSheetId="13" hidden="1">{#N/A,#N/A,FALSE,"Edison";#N/A,#N/A,FALSE," EIX"}</definedName>
    <definedName name="bb_5_4_1" hidden="1">{#N/A,#N/A,FALSE,"Edison";#N/A,#N/A,FALSE," EIX"}</definedName>
    <definedName name="bb_5_5" localSheetId="13" hidden="1">{#N/A,#N/A,FALSE,"Edison";#N/A,#N/A,FALSE," EIX"}</definedName>
    <definedName name="bb_5_5" hidden="1">{#N/A,#N/A,FALSE,"Edison";#N/A,#N/A,FALSE," EIX"}</definedName>
    <definedName name="bb_5_5_1" localSheetId="13" hidden="1">{#N/A,#N/A,FALSE,"Edison";#N/A,#N/A,FALSE," EIX"}</definedName>
    <definedName name="bb_5_5_1" hidden="1">{#N/A,#N/A,FALSE,"Edison";#N/A,#N/A,FALSE," EIX"}</definedName>
    <definedName name="BENEFIT_CAT">#REF!</definedName>
    <definedName name="BENEFIT_CATEGORY">#REF!</definedName>
    <definedName name="Benefit_ID">#REF!</definedName>
    <definedName name="Benefit_Lag_Adj">#REF!</definedName>
    <definedName name="Benefit_List">#REF!</definedName>
    <definedName name="BENEFIT_SCHEDULE">#REF!</definedName>
    <definedName name="BENEFIT_SUB_CAT">#REF!</definedName>
    <definedName name="BenefitsRate">[66]Factors!$E$3</definedName>
    <definedName name="BenefitsRate2">[67]Factors!$E$3</definedName>
    <definedName name="beny" localSheetId="13" hidden="1">{#N/A,#N/A,FALSE,"Monthly SAIFI";#N/A,#N/A,FALSE,"Yearly SAIFI";#N/A,#N/A,FALSE,"Monthly CAIDI";#N/A,#N/A,FALSE,"Yearly CAIDI";#N/A,#N/A,FALSE,"Monthly SAIDI";#N/A,#N/A,FALSE,"Yearly SAIDI";#N/A,#N/A,FALSE,"Monthly MAIFI";#N/A,#N/A,FALSE,"Yearly MAIFI";#N/A,#N/A,FALSE,"Monthly Cust &gt;=4 Int"}</definedName>
    <definedName name="beny" hidden="1">{#N/A,#N/A,FALSE,"Monthly SAIFI";#N/A,#N/A,FALSE,"Yearly SAIFI";#N/A,#N/A,FALSE,"Monthly CAIDI";#N/A,#N/A,FALSE,"Yearly CAIDI";#N/A,#N/A,FALSE,"Monthly SAIDI";#N/A,#N/A,FALSE,"Yearly SAIDI";#N/A,#N/A,FALSE,"Monthly MAIFI";#N/A,#N/A,FALSE,"Yearly MAIFI";#N/A,#N/A,FALSE,"Monthly Cust &gt;=4 Int"}</definedName>
    <definedName name="Betterment_New">[37]Setup!$D$124</definedName>
    <definedName name="Betterment_Other">[37]Setup!$F$124</definedName>
    <definedName name="Betterment_Removal">[37]Setup!$E$124</definedName>
    <definedName name="bex_2015_all">[68]BEX_output!$C$2:$C$42441</definedName>
    <definedName name="bex_2015_all_ITD">[68]BEX_output!$F$2:$F$42441</definedName>
    <definedName name="BEX_ITD_no_IRDP_match">'[69]4a_BEX_WO_not_mached_In_IRDP'!$J$16:$J$915</definedName>
    <definedName name="BEX_L_naPPWBS">'[70]3a_BEX_WO_LMCOO_NAPPWBS'!$K$18:$K$4495</definedName>
    <definedName name="BEX_lmco_region_data">'[71]Table (3)'!$G$3183:$Q$6361</definedName>
    <definedName name="BEX_LMCOOIA">'[70]3_BEX_ZRFS_WO_LMCOO'!$K$18:$Q$3785</definedName>
    <definedName name="BEX_OH_naPPWBS">'[70]3a_BEX_WO_LMCOO_NAPPWBS'!$L$18:$L$4495</definedName>
    <definedName name="BEX_query_WO">'[72]3_BEX_query_ZRFS_WO'!$I$16:$I$809</definedName>
    <definedName name="BEX_WO_LMCOO">'[70]3_BEX_ZRFS_WO_LMCOO'!$I$18:$I$3785</definedName>
    <definedName name="BEX_WO_naPPWBS">'[70]3a_BEX_WO_LMCOO_NAPPWBS'!$I$18:$I$4495</definedName>
    <definedName name="BEX_WO_no_IRDP">'[69]4a_BEX_WO_not_mached_In_IRDP'!$G$16:$G$915</definedName>
    <definedName name="BEx0017DGUEDPCFJUPUZOOLJCS2B" hidden="1">[73]Gross!#REF!</definedName>
    <definedName name="BEx001CNWHJ5RULCSFM36ZCGJ1UH" hidden="1">[73]Gross!#REF!</definedName>
    <definedName name="BEx0041RNVGGN8SKGQTWHTVAGKBV" hidden="1">[73]Graph!$I$6:$J$6</definedName>
    <definedName name="BEx004791UAJIJSN57OT7YBLNP82" hidden="1">[73]Gross!#REF!</definedName>
    <definedName name="BEx006AS6DFSBFE5HMBK3XRBP8Z7" hidden="1">[74]data!#REF!</definedName>
    <definedName name="BEx006G4TTDRMCSX88G1OR6JVMTJ" localSheetId="13" hidden="1">Query [75]Comparative!$A$3:$B$20</definedName>
    <definedName name="BEx006G4TTDRMCSX88G1OR6JVMTJ" hidden="1">Query [75]Comparative!$A$3:$B$20</definedName>
    <definedName name="BEx008P2NVFDLBHL7IZ5WTMVOQ1F" localSheetId="13" hidden="1">[73]Gross!#REF!</definedName>
    <definedName name="BEx008P2NVFDLBHL7IZ5WTMVOQ1F" hidden="1">[73]Gross!#REF!</definedName>
    <definedName name="BEx008ZW2O0EL5VHUXSY2IKD7KJ5" localSheetId="13" hidden="1">#REF!</definedName>
    <definedName name="BEx008ZW2O0EL5VHUXSY2IKD7KJ5" hidden="1">#REF!</definedName>
    <definedName name="BEx009G00IN0JUIAQ4WE9NHTMQE2" localSheetId="13" hidden="1">[73]Gross!#REF!</definedName>
    <definedName name="BEx009G00IN0JUIAQ4WE9NHTMQE2" hidden="1">[73]Gross!#REF!</definedName>
    <definedName name="BEx009G07RTWH0WDCM927R85D236" localSheetId="13" hidden="1">#REF!</definedName>
    <definedName name="BEx009G07RTWH0WDCM927R85D236" hidden="1">#REF!</definedName>
    <definedName name="BEx00DXTY2JDVGWQKV8H7FG4SV30" localSheetId="13" hidden="1">[73]Gross!#REF!</definedName>
    <definedName name="BEx00DXTY2JDVGWQKV8H7FG4SV30" hidden="1">[73]Gross!#REF!</definedName>
    <definedName name="BEx00GHLTYRH5N2S6P78YW1CD30N" localSheetId="13" hidden="1">[73]Gross!#REF!</definedName>
    <definedName name="BEx00GHLTYRH5N2S6P78YW1CD30N" hidden="1">[73]Gross!#REF!</definedName>
    <definedName name="BEx00J6L4N3WDFUWI1GNCD89U2A5" hidden="1">[73]Graph!$I$10:$J$10</definedName>
    <definedName name="BEx00JC31DY11L45SEU4B10BIN6W" hidden="1">[73]Gross!#REF!</definedName>
    <definedName name="BEx00KZHZBHP3TDV1YMX4B19B95O" hidden="1">[73]Gross!#REF!</definedName>
    <definedName name="BEx00MBY8XXUOHIZ4LHXHPD7WYD5" hidden="1">[73]Gross!#REF!</definedName>
    <definedName name="BEx00NZD5DQC38LLWM8K3OK1BO6J" hidden="1">#REF!</definedName>
    <definedName name="BEx00U9SHQ0NHO9GPJITAMG5T4E9" hidden="1">[73]Graph!$F$10:$G$10</definedName>
    <definedName name="BEx01049R9ZE3WM0TJWIDL7I2AO5" hidden="1">[73]Graph!$F$6:$G$6</definedName>
    <definedName name="BEx015NTA0TBWLAF1T997ELEL8GT" hidden="1">#REF!</definedName>
    <definedName name="BEx019UU55O65QKFYE8EH62A9K8W" hidden="1">#REF!</definedName>
    <definedName name="BEx01HY6E3GJ66ABU5ABN26V6Q13" hidden="1">[73]Gross!#REF!</definedName>
    <definedName name="BEx01JQYAS2EPY74HDM1K46SWQ9K" hidden="1">#REF!</definedName>
    <definedName name="BEx01PW5YQKEGAR8JDDI5OARYXDF" hidden="1">[73]Gross!#REF!</definedName>
    <definedName name="BEx01QCAM6YAY6RZHG3BHBJVZOAO" hidden="1">#REF!</definedName>
    <definedName name="BEx01T1EVAEW9BLAP4L6II4G6OC4" hidden="1">[73]Graph!$F$9:$G$9</definedName>
    <definedName name="BEx01X35DZBL50I19K4ZSW4F1ESH" hidden="1">[73]Graph!$I$10:$J$10</definedName>
    <definedName name="BEx01XJ94SHJ1YQ7ORPW0RQGKI2H" hidden="1">[73]Gross!#REF!</definedName>
    <definedName name="BEx01YQFKJ9DSGAGJ60XN8K3Z6WZ" hidden="1">[76]Original!#REF!</definedName>
    <definedName name="BEx0262TTS9LPE4KF6VUW72201AB" hidden="1">'[77]Customer Service Detail'!#REF!</definedName>
    <definedName name="BEx027Q3NQZO3NDOR57P11WFQCI3" localSheetId="13" hidden="1">Query [78]!p V [79]A!$D$4:$O$158</definedName>
    <definedName name="BEx027Q3NQZO3NDOR57P11WFQCI3" hidden="1">Query [78]!p V [79]A!$D$4:$O$158</definedName>
    <definedName name="BEx028MGE8RK17MWV7TI31556SWX" localSheetId="13" hidden="1">'[80]Planning Template'!#REF!</definedName>
    <definedName name="BEx028MGE8RK17MWV7TI31556SWX" hidden="1">'[80]Planning Template'!#REF!</definedName>
    <definedName name="BEx029Z3HHYGBPM9JBRTPARNACDV" localSheetId="13" hidden="1">#REF!</definedName>
    <definedName name="BEx029Z3HHYGBPM9JBRTPARNACDV" hidden="1">#REF!</definedName>
    <definedName name="BEx02Q08R9G839Q4RFGG9026C7PX" localSheetId="13" hidden="1">[73]Gross!#REF!</definedName>
    <definedName name="BEx02Q08R9G839Q4RFGG9026C7PX" hidden="1">[73]Gross!#REF!</definedName>
    <definedName name="BEx02SEL3Z1QWGAHXDPUA9WLTTPS" localSheetId="13" hidden="1">[73]Gross!#REF!</definedName>
    <definedName name="BEx02SEL3Z1QWGAHXDPUA9WLTTPS" hidden="1">[73]Gross!#REF!</definedName>
    <definedName name="BEx02Y3KJZH5BGDM9QEZ1PVVI114" localSheetId="13" hidden="1">[73]Gross!#REF!</definedName>
    <definedName name="BEx02Y3KJZH5BGDM9QEZ1PVVI114" hidden="1">[73]Gross!#REF!</definedName>
    <definedName name="BEx0313GRLLASDTVPW5DHTXHE74M" localSheetId="13" hidden="1">[73]Gross!#REF!</definedName>
    <definedName name="BEx0313GRLLASDTVPW5DHTXHE74M" hidden="1">[73]Gross!#REF!</definedName>
    <definedName name="BEx040GNGACOQI5MY5X2NE42ZWDU" hidden="1">[73]Graph!$I$8:$J$8</definedName>
    <definedName name="BEx1F0SOZ3H5XUHXD7O01TCR8T6J" hidden="1">[73]Gross!#REF!</definedName>
    <definedName name="BEx1F9HL824UCNCVZ2U62J4KZCX8" hidden="1">[73]Gross!#REF!</definedName>
    <definedName name="BEx1FCS9U71QTYO01ZBUS3NVRID3" hidden="1">#REF!</definedName>
    <definedName name="BEx1FEVSJKTI1Q1Z874QZVFSJSVA" hidden="1">[73]Gross!#REF!</definedName>
    <definedName name="BEx1FF6L7P7JKRYPHV02RMJJ9HLX" hidden="1">#REF!</definedName>
    <definedName name="BEx1FGDRUHHLI1GBHELT4PK0LY4V" hidden="1">[73]Gross!#REF!</definedName>
    <definedName name="BEx1FJZ7GKO99IYTP6GGGF7EUL3Z" hidden="1">[73]Gross!#REF!</definedName>
    <definedName name="BEx1FZV2CM77TBH1R6YYV9P06KA2" hidden="1">[73]Gross!#REF!</definedName>
    <definedName name="BEx1G59AY8195JTUM6P18VXUFJ3E" hidden="1">[73]Gross!#REF!</definedName>
    <definedName name="BEx1GACQL91IG43LSU6M1F2TWPZN" hidden="1">[73]Graph!$I$9:$J$9</definedName>
    <definedName name="BEx1GB92OWY6P3B3Z6EYFUUWMITG" hidden="1">[73]Graph!$I$6:$J$6</definedName>
    <definedName name="BEx1GFW8YLO0I7ZF7E8DCRVV5K4Q" hidden="1">#REF!</definedName>
    <definedName name="BEx1GRFPRSO5UT952RBFGUHDUZN5" hidden="1">#REF!</definedName>
    <definedName name="BEx1GU4TAFNQWW89FB3T9M6SMDBK" hidden="1">#REF!</definedName>
    <definedName name="BEx1GVMRHFXUP6XYYY9NR12PV5TF" hidden="1">[73]Gross!#REF!</definedName>
    <definedName name="BEx1H6KIT7BHUH6MDDWC935V9N47" hidden="1">[73]Gross!#REF!</definedName>
    <definedName name="BEx1H8TI8FWX9KCYN2WWJF7U9S39" hidden="1">#REF!</definedName>
    <definedName name="BEx1HDGOOJ3SKHYMWUZJ1P0RQZ9N" hidden="1">[73]Gross!#REF!</definedName>
    <definedName name="BEx1HDM5ZXSJG6JQEMSFV52PZ10V" hidden="1">[73]Gross!#REF!</definedName>
    <definedName name="BEx1HETBBZVN5F43LKOFMC4QB0CR" hidden="1">[73]Gross!#REF!</definedName>
    <definedName name="BEx1HGM2TBFL6UBVA6E4PKNSPI96" hidden="1">[73]Graph!$F$11:$G$11</definedName>
    <definedName name="BEx1HGWNWPLNXICOTP90TKQVVE4E" hidden="1">[73]Gross!#REF!</definedName>
    <definedName name="BEx1HIK4N2XFHM52J99U7FXDTHS5" hidden="1">#REF!</definedName>
    <definedName name="BEx1HIPLJZABY0EMUOTZN0EQMDPU" hidden="1">[73]Gross!#REF!</definedName>
    <definedName name="BEx1HKNMNA9N062B33A3C8FA99VH" localSheetId="13" hidden="1">Planning [81]Template!$A$10:$H$21</definedName>
    <definedName name="BEx1HKNMNA9N062B33A3C8FA99VH" hidden="1">Planning [81]Template!$A$10:$H$21</definedName>
    <definedName name="BEx1HM5LZOQN8JSR11AV4QXHDEKR" localSheetId="13" hidden="1">[74]data!#REF!</definedName>
    <definedName name="BEx1HM5LZOQN8JSR11AV4QXHDEKR" hidden="1">[74]data!#REF!</definedName>
    <definedName name="BEx1HO94JIRX219MPWMB5E5XZ04X" localSheetId="13" hidden="1">[73]Gross!#REF!</definedName>
    <definedName name="BEx1HO94JIRX219MPWMB5E5XZ04X" hidden="1">[73]Gross!#REF!</definedName>
    <definedName name="BEx1HQNF6KHM21E3XLW0NMSSEI9S" localSheetId="13" hidden="1">[73]Gross!#REF!</definedName>
    <definedName name="BEx1HQNF6KHM21E3XLW0NMSSEI9S" hidden="1">[73]Gross!#REF!</definedName>
    <definedName name="BEx1HSLNWIW4S97ZBYY7I7M5YVH4" localSheetId="13" hidden="1">[73]Gross!#REF!</definedName>
    <definedName name="BEx1HSLNWIW4S97ZBYY7I7M5YVH4" hidden="1">[73]Gross!#REF!</definedName>
    <definedName name="BEx1HUJP4Y9GA4B2UBRCXED6134H" localSheetId="13" hidden="1">#REF!</definedName>
    <definedName name="BEx1HUJP4Y9GA4B2UBRCXED6134H" hidden="1">#REF!</definedName>
    <definedName name="BEx1HX8SQD3C8MEIYCS5X2W34JX1" localSheetId="13" hidden="1">#REF!</definedName>
    <definedName name="BEx1HX8SQD3C8MEIYCS5X2W34JX1" hidden="1">#REF!</definedName>
    <definedName name="BEx1I1L5EN4OJPGDH2C8AX0E0W6B" hidden="1">#REF!</definedName>
    <definedName name="BEx1I38LBZSH2UZJIZXAE5XOUU55" hidden="1">[73]Graph!$I$9:$J$9</definedName>
    <definedName name="BEx1I4QKTILCKZUSOJCVZN7SNHL5" hidden="1">[73]Gross!#REF!</definedName>
    <definedName name="BEx1I56S0C4YSWJ5D84MEU7YRR8C" hidden="1">#REF!</definedName>
    <definedName name="BEx1IE0ZP7RIFM9FI24S9I6AAJ14" hidden="1">[73]Gross!#REF!</definedName>
    <definedName name="BEx1IGQ5B697MNDOE06MVSR0H58E" hidden="1">[73]Gross!#REF!</definedName>
    <definedName name="BEx1IIO6M5SSU4M64BTOO5S223HY" hidden="1">'[80]Planning Template'!#REF!</definedName>
    <definedName name="BEx1IKRPW8MLB9Y485M1TL2IT9SH" hidden="1">[73]Gross!#REF!</definedName>
    <definedName name="BEx1IMV8S0TOT2AVU4E18J9L5E7F" hidden="1">#REF!</definedName>
    <definedName name="BEx1IWGHQMKCQZHB5YN2NQO2MGSQ" hidden="1">#REF!</definedName>
    <definedName name="BEx1J0CSSHDJGBJUHVOEMCF2P4DL" hidden="1">[73]Gross!#REF!</definedName>
    <definedName name="BEx1J61RRF9LJ3V3R5OY3WJ6VBWR" hidden="1">[73]Gross!#REF!</definedName>
    <definedName name="BEx1J7E8VCGLPYU82QXVUG5N3ZAI" hidden="1">[73]Gross!#REF!</definedName>
    <definedName name="BEx1J7JOORSH38R5DB33HU5T687J" hidden="1">#REF!</definedName>
    <definedName name="BEx1JGE2YQWH8S25USOY08XVGO0D" hidden="1">[73]Gross!#REF!</definedName>
    <definedName name="BEx1JJJC9T1W7HY4V7HP1S1W4JO1" hidden="1">[73]Gross!#REF!</definedName>
    <definedName name="BEx1JKKZSJ7DI4PTFVI9VVFMB1X2" hidden="1">[73]Gross!#REF!</definedName>
    <definedName name="BEx1JUBQFRVMASSFK4B3V0AD7YP9" hidden="1">[73]Gross!#REF!</definedName>
    <definedName name="BEx1JWKL5ZCV30LHAK75XFPBCGZK" hidden="1">#REF!</definedName>
    <definedName name="BEx1JXBM5W4YRWNQ0P95QQS6JWD6" hidden="1">[73]Gross!#REF!</definedName>
    <definedName name="BEx1K95QRKBCQOHKAK00IAOF748I" hidden="1">#REF!</definedName>
    <definedName name="BEx1KB3X9AJCFTJ42WTWUGP7BCSC" hidden="1">#REF!</definedName>
    <definedName name="BEx1KCWQ445PDI0YUBIXZBK5EWCP" hidden="1">[73]Graph!$I$7:$J$7</definedName>
    <definedName name="BEx1KF5JAUIXIIS52DG4N0IXGT2B" hidden="1">#REF!</definedName>
    <definedName name="BEx1KGY9QEHZ9QSARMQUTQKRK4UX" hidden="1">[73]Gross!#REF!</definedName>
    <definedName name="BEx1KKP1ELIF2UII2FWVGL7M1X7J" hidden="1">[73]Gross!#REF!</definedName>
    <definedName name="BEx1KOAPG52CWKJ94EZQCA8ZEDVE" hidden="1">#REF!</definedName>
    <definedName name="BEx1KTU8UELOM90UOD64HKKZJ7MB" hidden="1">#REF!</definedName>
    <definedName name="BEx1KU50O89IX92PLAPIV5BGW2EC" hidden="1">[73]Gross!#REF!</definedName>
    <definedName name="BEx1KUVWMB0QCWA3RBE4CADFVRIS" hidden="1">[73]Gross!#REF!</definedName>
    <definedName name="BEx1KXQHWKGKIEV8Z62KEBCI14QW" localSheetId="13" hidden="1">Planning [81]Template!$E$5:$E$8</definedName>
    <definedName name="BEx1KXQHWKGKIEV8Z62KEBCI14QW" hidden="1">Planning [81]Template!$E$5:$E$8</definedName>
    <definedName name="BEx1L2OG1SDFK2TPXELJ77YP4NI2" localSheetId="13" hidden="1">[73]Gross!#REF!</definedName>
    <definedName name="BEx1L2OG1SDFK2TPXELJ77YP4NI2" hidden="1">[73]Gross!#REF!</definedName>
    <definedName name="BEx1L5TTWYZLYM90IARB3WE3PUBX" localSheetId="13" hidden="1">'[82]CET-ET-IR-ME BEx'!#REF!</definedName>
    <definedName name="BEx1L5TTWYZLYM90IARB3WE3PUBX" hidden="1">'[82]CET-ET-IR-ME BEx'!#REF!</definedName>
    <definedName name="BEx1L6Q60MWRDJB4L20LK0XPA0Z2" localSheetId="13" hidden="1">[73]Gross!#REF!</definedName>
    <definedName name="BEx1L6Q60MWRDJB4L20LK0XPA0Z2" hidden="1">[73]Gross!#REF!</definedName>
    <definedName name="BEx1L99TEYT1DVWICQVHN44S6S6N" localSheetId="13" hidden="1">#REF!</definedName>
    <definedName name="BEx1L99TEYT1DVWICQVHN44S6S6N" hidden="1">#REF!</definedName>
    <definedName name="BEx1LA0UYXO4WCDEZ3FLNW1DG2AT" localSheetId="13" hidden="1">#REF!</definedName>
    <definedName name="BEx1LA0UYXO4WCDEZ3FLNW1DG2AT" hidden="1">#REF!</definedName>
    <definedName name="BEx1LAX8UE95OMEMCKW7PJJO7FX5" localSheetId="13" hidden="1">'[77]Customer Service Detail'!#REF!</definedName>
    <definedName name="BEx1LAX8UE95OMEMCKW7PJJO7FX5" hidden="1">'[77]Customer Service Detail'!#REF!</definedName>
    <definedName name="BEx1LD63FP2Z4BR9TKSHOZW9KKZ5" localSheetId="13" hidden="1">[73]Gross!#REF!</definedName>
    <definedName name="BEx1LD63FP2Z4BR9TKSHOZW9KKZ5" hidden="1">[73]Gross!#REF!</definedName>
    <definedName name="BEx1LDMB9RW982DUILM2WPT5VWQ3" localSheetId="13" hidden="1">[73]Gross!#REF!</definedName>
    <definedName name="BEx1LDMB9RW982DUILM2WPT5VWQ3" hidden="1">[73]Gross!#REF!</definedName>
    <definedName name="BEx1LFKF3NNORESQMMFH1YMXYSYX" localSheetId="13" hidden="1">#REF!</definedName>
    <definedName name="BEx1LFKF3NNORESQMMFH1YMXYSYX" hidden="1">#REF!</definedName>
    <definedName name="BEx1LK2917KI17VNMXML00HT182N" localSheetId="13" hidden="1">'[80]Planning Template'!#REF!</definedName>
    <definedName name="BEx1LK2917KI17VNMXML00HT182N" hidden="1">'[80]Planning Template'!#REF!</definedName>
    <definedName name="BEx1LLK5MLW5HIY2P36SEL4UOY35" localSheetId="13" hidden="1">#REF!</definedName>
    <definedName name="BEx1LLK5MLW5HIY2P36SEL4UOY35" hidden="1">#REF!</definedName>
    <definedName name="BEx1LRK05SPOL6BK2XGUMPG5ZVSF" hidden="1">#REF!</definedName>
    <definedName name="BEx1LRPGDQCOEMW8YT80J1XCDCIV" hidden="1">[73]Gross!#REF!</definedName>
    <definedName name="BEx1LRUSJW4JG54X07QWD9R27WV9" hidden="1">[73]Gross!#REF!</definedName>
    <definedName name="BEx1M0E73SHWMLC0DZBSPG8PRYL5" hidden="1">[73]Graph!$I$11:$J$11</definedName>
    <definedName name="BEx1M1WBK5T0LP1AK2JYV6W87ID6" hidden="1">[73]Gross!#REF!</definedName>
    <definedName name="BEx1M3JJGKF1YALMTNWMK99YH9FT" hidden="1">[73]Graph!$F$8:$G$8</definedName>
    <definedName name="BEx1M51HHDYGIT8PON7U8ICL2S95" hidden="1">[73]Gross!#REF!</definedName>
    <definedName name="BEx1MEBZTWO6XAWNC9Z6T7VUC26Q" hidden="1">[73]Graph!$I$8:$J$8</definedName>
    <definedName name="BEx1MMQ3H3E9MBH330J6MD3EP8AD" hidden="1">[73]Graph!$F$11:$G$11</definedName>
    <definedName name="BEx1MR2HS9HLUN1DN98NAJOPLDEL" hidden="1">#REF!</definedName>
    <definedName name="BEx1MTRKKVCHOZ0YGID6HZ49LJTO" hidden="1">[73]Gross!#REF!</definedName>
    <definedName name="BEx1N0IFWPSL686RSLZTZA4KIY2A" hidden="1">[73]Graph!$F$8:$G$8</definedName>
    <definedName name="BEx1N1UWLHKBOAK8T0QSXPYPQ8TS" hidden="1">#REF!</definedName>
    <definedName name="BEx1N3CUJ3UX61X38ZAJVPEN4KMC" hidden="1">[73]Gross!#REF!</definedName>
    <definedName name="BEx1NFCG8AI9NXWO5ROKI6DYZP77" hidden="1">[73]Graph!$I$6:$J$6</definedName>
    <definedName name="BEx1NFY0DNFAJCADWK0GX5OE7DYN" hidden="1">#REF!</definedName>
    <definedName name="BEx1NM34KQTO1LDNSAFD1L82UZFG" hidden="1">[73]Gross!#REF!</definedName>
    <definedName name="BEx1NM8LRVV8M0L9LS0SZEAOGOJI" hidden="1">#REF!</definedName>
    <definedName name="BEx1NO6TXZVOGCUWCCRTXRXWW0XL" hidden="1">[73]Gross!#REF!</definedName>
    <definedName name="BEx1NS8EU5P9FQV3S0WRTXI5L361" hidden="1">[73]Gross!#REF!</definedName>
    <definedName name="BEx1NT4RIIP1DMELF4Z1FL5857FC" hidden="1">[73]Graph!$I$8:$J$8</definedName>
    <definedName name="BEx1NUBX5VUYZFKQH69FN6BTLWCR" hidden="1">[73]Gross!#REF!</definedName>
    <definedName name="BEx1NVTV6X2KO0KD2DXDE02KEY45" localSheetId="13" hidden="1">Query [75]Comparative!$D$4:$Q$164</definedName>
    <definedName name="BEx1NVTV6X2KO0KD2DXDE02KEY45" hidden="1">Query [75]Comparative!$D$4:$Q$164</definedName>
    <definedName name="BEx1NYIZJ02WYAADRYS5FCJLL8OF" localSheetId="13" hidden="1">#REF!</definedName>
    <definedName name="BEx1NYIZJ02WYAADRYS5FCJLL8OF" hidden="1">#REF!</definedName>
    <definedName name="BEx1NZ4K1L8UON80Y2A4RASKWGNP" hidden="1">[73]Gross!$A$1:$L$1</definedName>
    <definedName name="BEx1O0XA02OXBEY6AAS94L6P1KSR" hidden="1">[73]Graph!$I$7:$J$7</definedName>
    <definedName name="BEx1OLAZ915OGYWP0QP1QQWDLCRX" hidden="1">[73]Gross!#REF!</definedName>
    <definedName name="BEx1OO5ER042IS6IC4TLDI75JNVH" hidden="1">[73]Gross!#REF!</definedName>
    <definedName name="BEx1OTE54CBSUT8FWKRALEDCUWN4" hidden="1">[73]Gross!#REF!</definedName>
    <definedName name="BEx1OVSMPADTX95QUOX34KZQ8EDY" hidden="1">[73]Gross!#REF!</definedName>
    <definedName name="BEx1OX544IO9FQJI7YYQGZCEHB3O" hidden="1">[73]Gross!#REF!</definedName>
    <definedName name="BEx1OY6SVEUT2EQ26P7EKEND342G" hidden="1">[73]Gross!#REF!</definedName>
    <definedName name="BEx1OYN1LPIPI12O9G6F7QAOS9T4" hidden="1">[73]Gross!#REF!</definedName>
    <definedName name="BEx1P11DM1LISFR2ZSA8HGEOM1BS" hidden="1">#REF!</definedName>
    <definedName name="BEx1P1HHKJA799O3YZXQAX6KFH58" hidden="1">[73]Gross!#REF!</definedName>
    <definedName name="BEx1P34W467WGPOXPK292QFJIPHJ" hidden="1">[73]Gross!#REF!</definedName>
    <definedName name="BEx1P3ACQ6TOBUJ5X4GPMIHLBMQS" hidden="1">[76]Original!#REF!</definedName>
    <definedName name="BEx1P4S5Y4X1AG5YL9DS164978PB" hidden="1">[73]Graph!$F$11:$G$11</definedName>
    <definedName name="BEx1P58EB7DAA5Y346WUQVQR9QEO" hidden="1">#REF!</definedName>
    <definedName name="BEx1P7H96J76W72XPQIIN4ENUAPR" hidden="1">[73]Gross!#REF!</definedName>
    <definedName name="BEx1P7S1J4TKGVJ43C2Q2R3M9WRB" hidden="1">[73]Gross!#REF!</definedName>
    <definedName name="BEx1P9KYXNLRXNW1CXDA8JJMAYR9" hidden="1">#REF!</definedName>
    <definedName name="BEx1PA11BLPVZM8RC5BL46WX8YB5" hidden="1">[73]Gross!#REF!</definedName>
    <definedName name="BEx1PBJ02GDWL1OTJAS8VQ3WKHB2" hidden="1">#REF!</definedName>
    <definedName name="BEx1PBZ4BEFIPGMQXT9T8S4PZ2IM" hidden="1">[73]Gross!#REF!</definedName>
    <definedName name="BEx1PKINWPH6BLUM5BTUM1OMO78L" hidden="1">#REF!</definedName>
    <definedName name="BEx1PLF2CFSXBZPVI6CJ534EIJDN" hidden="1">[73]Gross!#REF!</definedName>
    <definedName name="BEx1PMWZB2DO6EM9BKLUICZJ65HD" hidden="1">[73]Gross!#REF!</definedName>
    <definedName name="BEx1PR415U01RF514LC24LSXZ46E" hidden="1">[73]Graph!$I$11:$J$11</definedName>
    <definedName name="BEx1PRUX27ANZJTOR5D3YT2W7F4Z" hidden="1">#REF!</definedName>
    <definedName name="BEx1PUK290DX9LHEN2RS5E5L92YR" hidden="1">'[77]Customer Service Detail'!#REF!</definedName>
    <definedName name="BEx1PXUPD5XRUU2SPVGZCRNTWS98" hidden="1">[73]Graph!$F$8:$G$8</definedName>
    <definedName name="BEx1Q3P238I4BNIRTMX8581HW6YO" hidden="1">'[80]Planning Template'!#REF!</definedName>
    <definedName name="BEx1QA54J2A4I7IBQR19BTY28ZMR" hidden="1">[73]Gross!#REF!</definedName>
    <definedName name="BEx1QC3BMRPDNVQI9ISVAUMSXLQ8" localSheetId="13" hidden="1">Planning [81]Template!$A$10:$G$31</definedName>
    <definedName name="BEx1QC3BMRPDNVQI9ISVAUMSXLQ8" hidden="1">Planning [81]Template!$A$10:$G$31</definedName>
    <definedName name="BEx1QG4WNET5ZUAME2TRPI3N7CX2" localSheetId="13" hidden="1">[73]Gross!#REF!</definedName>
    <definedName name="BEx1QG4WNET5ZUAME2TRPI3N7CX2" hidden="1">[73]Gross!#REF!</definedName>
    <definedName name="BEx1QIU02UKQDRQO4JFJQTQPA9M2" hidden="1">[73]Graph!$I$7:$J$7</definedName>
    <definedName name="BEx1QKXJUF9L4B6AY4G2MAYMEEVR" hidden="1">#REF!</definedName>
    <definedName name="BEx1QL8D1JCQURITE02ZZHJHOC32" hidden="1">#REF!</definedName>
    <definedName name="BEx1QMQAHG3KQUK59DVM68SWKZIZ" hidden="1">[73]Gross!#REF!</definedName>
    <definedName name="BEx1QOTTD8A7ZISZKTC3BOOVKWEN" hidden="1">[73]Graph!$C$15:$D$29</definedName>
    <definedName name="BEx1QP4LX343T8FBIZQXAXK7R05I" hidden="1">[76]Original!#REF!</definedName>
    <definedName name="BEx1QPFDWO6MBN1YVEIGLHN2YOZE" hidden="1">#REF!</definedName>
    <definedName name="BEx1QVVG299BGFY0EOQVTAMG5KUR" hidden="1">#REF!</definedName>
    <definedName name="BEx1R02C8KNH9YXA8P430NC2J4P0" hidden="1">[73]Graph!$F$11:$G$11</definedName>
    <definedName name="BEx1R9YFKJCMSEST8OVCAO5E47FO" hidden="1">[73]Gross!#REF!</definedName>
    <definedName name="BEx1RBGC06B3T52OIC0EQ1KGVP1I" hidden="1">[73]Gross!#REF!</definedName>
    <definedName name="BEx1RG3NJLA83JCT26IM1NH7FHA3" hidden="1">'[77]Customer Service Detail'!#REF!</definedName>
    <definedName name="BEx1RHAOIKCP9O2IQLEWNDTDKMO2" hidden="1">#REF!</definedName>
    <definedName name="BEx1RHQX8FMSAAO1SZ7YO8F2J5H5" hidden="1">#REF!</definedName>
    <definedName name="BEx1RPJGA9DKDGRAYU2BHE6FRJ0N" hidden="1">#REF!</definedName>
    <definedName name="BEx1RPZKYKH5ZBN0JWTSZW366EEK" hidden="1">#REF!</definedName>
    <definedName name="BEx1RRC7X4NI1CU4EO5XYE2GVARJ" hidden="1">[73]Gross!#REF!</definedName>
    <definedName name="BEx1RS8JXLCEFCFXIJIJJ0F4CTL2" hidden="1">[76]Original!#REF!</definedName>
    <definedName name="BEx1RZA1NCGT832L7EMR7GMF588W" hidden="1">[73]Gross!#REF!</definedName>
    <definedName name="BEx1S0MOOGSSYT24R5GZFG5GMGFR" hidden="1">[73]Graph!$I$10:$J$10</definedName>
    <definedName name="BEx1S0XGIPUSZQUCSGWSK10GKW7Y" hidden="1">[73]Gross!#REF!</definedName>
    <definedName name="BEx1S5VFNKIXHTTCWSV60UC50EZ8" hidden="1">[73]Gross!#REF!</definedName>
    <definedName name="BEx1SG7QD6KT91LWY132M97G0JSR" hidden="1">#REF!</definedName>
    <definedName name="BEx1SK3U02H0RGKEYXW7ZMCEOF3V" hidden="1">[73]Gross!#REF!</definedName>
    <definedName name="BEx1SL5OXJSYW90X7ZWHGA23MRL1" hidden="1">#REF!</definedName>
    <definedName name="BEx1SO5L68CL3H1IC2HQ6TPY8U6F" hidden="1">'[77]Customer Service Detail'!#REF!</definedName>
    <definedName name="BEx1SSNEZINBJT29QVS62VS1THT4" hidden="1">[73]Gross!#REF!</definedName>
    <definedName name="BEx1SVNCHNANBJIDIQVB8AFK4HAN" hidden="1">[73]Gross!#REF!</definedName>
    <definedName name="BEx1T7SCX7KK0ROG334AKM67Y8WU" hidden="1">[73]Graph!$F$10:$G$10</definedName>
    <definedName name="BEx1T8ORVI76H962PZWEY5R7LREB" hidden="1">[76]Original!#REF!</definedName>
    <definedName name="BEx1TCKVCUEEIOSMRUPIMJX97QUV" hidden="1">[76]Original!#REF!</definedName>
    <definedName name="BEx1TDXHOD04XZ6JU21RE0UYP569" hidden="1">#REF!</definedName>
    <definedName name="BEx1THTR80R07NIQU4UCOR2TRSWT" hidden="1">#REF!</definedName>
    <definedName name="BEx1TJ0WLS9O7KNSGIPWTYHDYI1D" hidden="1">[73]Gross!#REF!</definedName>
    <definedName name="BEx1TKOD8QO419780GQ9VRG04NOP" hidden="1">#REF!</definedName>
    <definedName name="BEx1TNTKITTEKOJ5Q0RUF0799ZGD" hidden="1">[73]Graph!$F$10:$G$10</definedName>
    <definedName name="BEx1U15M7LVVFZENH830B2BGWC04" hidden="1">[73]Gross!#REF!</definedName>
    <definedName name="BEx1U7WFO8OZKB1EBF4H386JW91L" hidden="1">[73]Gross!#REF!</definedName>
    <definedName name="BEx1U87938YR9N6HYI24KVBKLOS3" hidden="1">[73]Gross!#REF!</definedName>
    <definedName name="BEx1UESH4KDWHYESQU2IE55RS3LI" hidden="1">[73]Gross!#REF!</definedName>
    <definedName name="BEx1UFZM4VZBYSPNK43H7Y6HNB2B" hidden="1">#REF!</definedName>
    <definedName name="BEx1UI8N9KTCPSOJ7RDW0T8UEBNP" hidden="1">[73]Gross!#REF!</definedName>
    <definedName name="BEx1UML0HHJFHA5TBOYQ24I3RV1W" hidden="1">[73]Gross!#REF!</definedName>
    <definedName name="BEx1UP4SG5MS578593D547BOK9F2" hidden="1">[76]Original!#REF!</definedName>
    <definedName name="BEx1US4NQ9SSRA5MAQHRTJ08ESKC" hidden="1">#REF!</definedName>
    <definedName name="BEx1UUDIQPZ23XQ79GUL0RAWRSCK" hidden="1">[73]Gross!#REF!</definedName>
    <definedName name="BEx1V67SEV778NVW68J8W5SND1J7" hidden="1">[73]Gross!#REF!</definedName>
    <definedName name="BEx1VAK6RBDZVE57N471WHPORUOE" hidden="1">'[77]Customer Service Detail'!#REF!</definedName>
    <definedName name="BEx1VFIAHZXORNR4WPRSBGZODOEU" hidden="1">#REF!</definedName>
    <definedName name="BEx1VIY9SQLRESD11CC4PHYT0XSG" hidden="1">[73]Gross!#REF!</definedName>
    <definedName name="BEx1VQQSB5BKTBE7EAFXSN31CNVX" hidden="1">[73]Graph!$F$9:$G$9</definedName>
    <definedName name="BEx1VWFSTS25W2E4BSNJXMVJ0SPQ" hidden="1">#REF!</definedName>
    <definedName name="BEx1W3XJMF20ZXJ540GSP113793S" hidden="1">#REF!</definedName>
    <definedName name="BEx1W7J0YDUCMETQVMQR2MCDA78P" hidden="1">[83]Data!#REF!</definedName>
    <definedName name="BEx1W7TUBON2EPFXBAAJJ0YL36EC" hidden="1">'[80]Planning Template'!#REF!</definedName>
    <definedName name="BEx1W8FDLOFGE28JXY6J54MICRMP" hidden="1">[73]Graph!$I$11:$J$11</definedName>
    <definedName name="BEx1WAIWLQ8GXIP98COLZPUD4MP8" hidden="1">#REF!</definedName>
    <definedName name="BEx1WC67EH10SC38QWX3WEA5KH3A" hidden="1">[73]Gross!#REF!</definedName>
    <definedName name="BEx1WCX8XDEZ9J493YRGAQ4OH5ZI" hidden="1">[76]Original!#REF!</definedName>
    <definedName name="BEx1WDO53ZG95BCDDJH20QVTZIEM" hidden="1">[73]Graph!$I$7:$J$7</definedName>
    <definedName name="BEx1WEPZJR7SW690W6MOAK29WQSJ" hidden="1">#REF!</definedName>
    <definedName name="BEx1WGYTKZZIPM1577W5FEYKFH3V" hidden="1">[73]Gross!$A$1:$O$107</definedName>
    <definedName name="BEx1WHPURIV3D3PTJJ359H1OP7ZV" hidden="1">[73]Gross!#REF!</definedName>
    <definedName name="BEx1WJYQ02YMCSK1ZOLBS3353V12" hidden="1">#REF!</definedName>
    <definedName name="BEx1WLWY2CR1WRD694JJSWSDFAIR" hidden="1">[73]Gross!#REF!</definedName>
    <definedName name="BEx1WMD1LWPWRIK6GGAJRJAHJM8I" hidden="1">[73]Gross!#REF!</definedName>
    <definedName name="BEx1WR0D41MR174LBF3P9E3K0J51" hidden="1">[73]Gross!#REF!</definedName>
    <definedName name="BEx1WS7HQHWXPVZA7JW8DVU7SD8F" hidden="1">#REF!</definedName>
    <definedName name="BEx1WU09CIHOI0L84XXCKC501H1F" hidden="1">[73]Graph!$F$9:$G$9</definedName>
    <definedName name="BEx1WUB1FAS5PHU33TJ60SUHR618" hidden="1">[73]Gross!#REF!</definedName>
    <definedName name="BEx1WUB1YXG5FG4B8DFOG2IE0R9P" hidden="1">#REF!</definedName>
    <definedName name="BEx1WX04G0INSPPG9NTNR3DYR6PZ" hidden="1">[73]Gross!#REF!</definedName>
    <definedName name="BEx1WYY80XOLG27VRK0B4FE2KUEX" hidden="1">#REF!</definedName>
    <definedName name="BEx1X358N3W5UZZDQ30U7N4NJD9E" hidden="1">[76]Original!#REF!</definedName>
    <definedName name="BEx1X3LHU9DPG01VWX2IF65TRATF" hidden="1">[73]Gross!#REF!</definedName>
    <definedName name="BEx1X3QU07GK7I7KLROCFBELK7NH" hidden="1">[73]Graph!$F$11:$G$11</definedName>
    <definedName name="BEx1XAMZRHD4P0PGCL1LSSEO5VX0" hidden="1">#REF!</definedName>
    <definedName name="BEx1XHJ5LJ35P9LDB8MCIBGIILSE" hidden="1">#REF!</definedName>
    <definedName name="BEx1XK8AAMO0AH0Z1OUKW30CA7EQ" hidden="1">[73]Gross!#REF!</definedName>
    <definedName name="BEx1XL4MZ7C80495GHQRWOBS16PQ" hidden="1">[73]Gross!#REF!</definedName>
    <definedName name="BEx1XN86QZPXEC2550TP8XT6SWZX" hidden="1">[73]Graph!$F$9:$G$9</definedName>
    <definedName name="BEx1Y2IGS2K95E1M51PEF9KJZ0KB" hidden="1">[73]Gross!#REF!</definedName>
    <definedName name="BEx1Y3PKK83X2FN9SAALFHOWKMRQ" hidden="1">[73]Gross!#REF!</definedName>
    <definedName name="BEx1YKHSW5HDSZLEI6ETN0XC509V" hidden="1">[73]Graph!$I$8:$J$8</definedName>
    <definedName name="BEx1YL3DJ7Y4AZ01ERCOGW0FJ26T" hidden="1">[73]Gross!#REF!</definedName>
    <definedName name="BEx1Z2RYHSVD1H37817SN93VMURZ" hidden="1">[73]Gross!#REF!</definedName>
    <definedName name="BEx3AMAKWI6458B67VKZO56MCNJW" hidden="1">[73]Gross!#REF!</definedName>
    <definedName name="BEx3AOOVM42G82TNF53W0EKXLUSI" hidden="1">[73]Gross!#REF!</definedName>
    <definedName name="BEx3APL8X39KFJASOCX3MVH2K8Z7" hidden="1">#REF!</definedName>
    <definedName name="BEx3AZH9W4SUFCAHNDOQ728R9V4L" hidden="1">[73]Gross!#REF!</definedName>
    <definedName name="BEx3B3OD51ISAN2LLIBMULN0U4ZC" hidden="1">#REF!</definedName>
    <definedName name="BEx3BAKI5N8MFGVWZWCRJQZ879OO" hidden="1">#REF!</definedName>
    <definedName name="BEx3BEM4GL72EKKMBM7YUJWOAUEX" hidden="1">#REF!</definedName>
    <definedName name="BEx3BNR9ES4KY7Q1DK83KC5NDGL8" hidden="1">[73]Gross!#REF!</definedName>
    <definedName name="BEx3BOCVD06JCC8A4YNK2NYLJRSW" hidden="1">[76]Original!#REF!</definedName>
    <definedName name="BEx3BQR5VZXNQ4H949ORM8ESU3B3" hidden="1">[73]Gross!#REF!</definedName>
    <definedName name="BEx3BS948ZB4G857SUZXKUWQZI6B" hidden="1">#REF!</definedName>
    <definedName name="BEx3BTLL3ASJN134DLEQTQM70VZM" hidden="1">[73]Gross!#REF!</definedName>
    <definedName name="BEx3BW5CTV0DJU5AQS3ZQFK2VLF3" hidden="1">[73]Gross!#REF!</definedName>
    <definedName name="BEx3BYP0FG369M7G3JEFLMMXAKTS" hidden="1">[73]Gross!#REF!</definedName>
    <definedName name="BEx3BZW6D1XJXMBWJU4FNV09OSTM" hidden="1">[76]Original!#REF!</definedName>
    <definedName name="BEx3C2QR0WUD19QSVO8EMIPNQJKH" hidden="1">[73]Gross!#REF!</definedName>
    <definedName name="BEx3C5ACPKV4XIAY0LO077TCRNLJ" hidden="1">[73]Graph!$F$6:$G$6</definedName>
    <definedName name="BEx3C5FTCNV1DG5P677BJYNKT8GU" hidden="1">#REF!</definedName>
    <definedName name="BEx3C8AAGO4EJFEL0JJN2VY0HYIB" hidden="1">'[77]Customer Service Detail'!#REF!</definedName>
    <definedName name="BEx3CBKXPIN2XM7QJNI7O0MB70AR" hidden="1">[73]Graph!$F$8:$G$8</definedName>
    <definedName name="BEx3CCS3VNR1KW2R7DKSQFZ17QW0" hidden="1">[73]Gross!#REF!</definedName>
    <definedName name="BEx3CHFF34MCCHGK659VORJYQCO2" hidden="1">#REF!</definedName>
    <definedName name="BEx3CKFCCPZZ6ROLAT5C1DZNIC1U" hidden="1">[73]Gross!#REF!</definedName>
    <definedName name="BEx3CN4AESXZTH159TR8B9DJG12Z" hidden="1">'[77]Customer Service Detail'!#REF!</definedName>
    <definedName name="BEx3CO0SVO4WLH0DO43DCHYDTH1P" hidden="1">[73]Gross!#REF!</definedName>
    <definedName name="BEx3CWV0YF1XIJVFBUBVZJ42EDXN" hidden="1">[73]Graph!$F$10:$G$10</definedName>
    <definedName name="BEx3CZENM2TF1P366ZBLSJTDE4OF" hidden="1">#REF!</definedName>
    <definedName name="BEx3D2K0O14O9VBGF1LD4XLU7W28" hidden="1">#REF!</definedName>
    <definedName name="BEx3D35KVB55GTY44YX4O9YGEVQI" hidden="1">[73]Graph!$I$10:$J$10</definedName>
    <definedName name="BEx3D7CO2IFBWFCE1MQ07CMW0EDF" hidden="1">#REF!</definedName>
    <definedName name="BEx3D9G6QTSPF9UYI4X0XY0VE896" hidden="1">[73]Gross!#REF!</definedName>
    <definedName name="BEx3DB8WYWY1IHVXRDEK9YY8CDRM" hidden="1">#REF!</definedName>
    <definedName name="BEx3DBP123KLRCMBJWBAL93I451V" hidden="1">#REF!</definedName>
    <definedName name="BEx3DCQU9PBRXIMLO62KS5RLH447" hidden="1">[73]Gross!#REF!</definedName>
    <definedName name="BEx3DUA0DFAW1SYM5XYMJAZ0O62L" hidden="1">#REF!</definedName>
    <definedName name="BEx3DVH562CN3B38LC8WK2UVMP87" localSheetId="13" hidden="1">Query [78]!p V [79]A!$A$3:$B$20</definedName>
    <definedName name="BEx3DVH562CN3B38LC8WK2UVMP87" hidden="1">Query [78]!p V [79]A!$A$3:$B$20</definedName>
    <definedName name="BEx3E22INXU2VKWET4AVSBR8WAD6" hidden="1">[73]Graph!$F$7:$G$7</definedName>
    <definedName name="BEx3E5D8PX9F6IQ6D4ZUJ3QMDG3F" hidden="1">#REF!</definedName>
    <definedName name="BEx3E9K8R6R3TVXS3UM0127D8DNP" hidden="1">'[77]Customer Service Detail'!#REF!</definedName>
    <definedName name="BEx3EA0DWKCUSE8BWVEJE1VB558P" hidden="1">[76]Original!#REF!</definedName>
    <definedName name="BEx3ECEUBOVE1LJMD5ZHGW7PGKFS" hidden="1">#REF!</definedName>
    <definedName name="BEx3EE23XC21IEMZ81C84ZBTBZA8" hidden="1">'[77]Customer Service Detail'!#REF!</definedName>
    <definedName name="BEx3EECWUF3MAPLNDE8CWN4P7F0D" hidden="1">[76]Original!#REF!</definedName>
    <definedName name="BEx3EEYGV30RUGNIAX4SD5ZL3Y75" hidden="1">#REF!</definedName>
    <definedName name="BEx3EF99FD6QNNCNOKDEE67JHTUJ" hidden="1">[73]Gross!#REF!</definedName>
    <definedName name="BEx3EGLWJ1OH9WGDZH5NUJHMEVG0" hidden="1">[84]Detail!#REF!</definedName>
    <definedName name="BEx3EHCSERZ2O2OAG8Y95UPG2IY9" hidden="1">[73]Gross!#REF!</definedName>
    <definedName name="BEx3EJR3TCJDYS7ZXNDS5N9KTGIK" hidden="1">[73]Gross!#REF!</definedName>
    <definedName name="BEx3ELJTTBS6P05CNISMGOJOA60V" hidden="1">[73]Gross!#REF!</definedName>
    <definedName name="BEx3EQSLJBDDJRHNX19PBFCKNY2I" hidden="1">[73]Gross!#REF!</definedName>
    <definedName name="BEx3EQY1DLE7G1BN4GY27QI7C7L8" hidden="1">[73]Graph!$F$10:$G$10</definedName>
    <definedName name="BEx3EUUAX947Q5N6MY6W0KSNY78Y" hidden="1">[73]Gross!#REF!</definedName>
    <definedName name="BEx3FG4DPAPTA9PM2Q6BMWI6BIHV" hidden="1">[73]Graph!$F$10:$G$10</definedName>
    <definedName name="BEx3FHMD1P5XBCH23ZKIFO6ZTCNB" hidden="1">[73]Gross!#REF!</definedName>
    <definedName name="BEx3FI2G3YYIACQHXNXEA15M8ZK5" hidden="1">[73]Gross!#REF!</definedName>
    <definedName name="BEx3FJ9LXB7932MSIBQ7RIQ9CDII" hidden="1">#REF!</definedName>
    <definedName name="BEx3FJ9MHSLDK8W91GO85FX1GX57" hidden="1">[73]Gross!#REF!</definedName>
    <definedName name="BEx3FJF1YF1Y72KBEV88H9JE0ASX" hidden="1">#REF!</definedName>
    <definedName name="BEx3FR251HFU7A33PU01SJUENL2B" hidden="1">[73]Gross!#REF!</definedName>
    <definedName name="BEx3FRNP5K90JPJT1JUHJ4CW32S7" hidden="1">#REF!</definedName>
    <definedName name="BEx3FW08H2LVE8VBBMQOMN32B2NO" localSheetId="13" hidden="1">Planning [81]Template!$E$5:$E$8</definedName>
    <definedName name="BEx3FW08H2LVE8VBBMQOMN32B2NO" hidden="1">Planning [81]Template!$E$5:$E$8</definedName>
    <definedName name="BEx3FW5JJJM7ASZ98IHOA3XAMBA9" localSheetId="13" hidden="1">#REF!</definedName>
    <definedName name="BEx3FW5JJJM7ASZ98IHOA3XAMBA9" hidden="1">#REF!</definedName>
    <definedName name="BEx3FWR48J75B73BOVYNKR87DQWU" hidden="1">#REF!</definedName>
    <definedName name="BEx3FX7EJL47JSLSWP3EOC265WAE" hidden="1">[73]Gross!#REF!</definedName>
    <definedName name="BEx3G201R8NLJ6FIHO2QS0SW9QVV" hidden="1">[73]Gross!#REF!</definedName>
    <definedName name="BEx3G2LL2II66XY5YCDPG4JE13A3" hidden="1">[73]Gross!#REF!</definedName>
    <definedName name="BEx3G2WA0DTYY9D8AGHHOBTPE2B2" hidden="1">[73]Gross!#REF!</definedName>
    <definedName name="BEx3G8FY85SUKO01ZJQZYO51EA75" hidden="1">[73]Graph!$I$9:$J$9</definedName>
    <definedName name="BEx3GCXR6IAS0B6WJ03GJVH7CO52" hidden="1">[73]Gross!#REF!</definedName>
    <definedName name="BEx3GDZH5KHUU0C7RY1PDVGKTH8E" hidden="1">[73]Graph!$C$15:$D$29</definedName>
    <definedName name="BEx3GEVV18SEQDI1JGY7EN6D1GT1" hidden="1">[73]Gross!#REF!</definedName>
    <definedName name="BEx3GFMUK8L4UV5YUZ3D1SJ8JDRO" hidden="1">#REF!</definedName>
    <definedName name="BEx3GJZ9755XVMLJMVT5RJYEWZBG" hidden="1">'[80]Planning Template'!#REF!</definedName>
    <definedName name="BEx3GKFH64MKQX61S7DYTZ15JCPY" hidden="1">[73]Gross!#REF!</definedName>
    <definedName name="BEx3GMJ1Y6UU02DLRL0QXCEKDA6C" hidden="1">[73]Gross!#REF!</definedName>
    <definedName name="BEx3GN4LY0135CBDIN1TU2UEODGF" hidden="1">[73]Gross!#REF!</definedName>
    <definedName name="BEx3GPDH2AH4QKT4OOSN563XUHBD" hidden="1">[73]Gross!#REF!</definedName>
    <definedName name="BEx3GQ9V1DONRHIKU8HGIPUP1EGT" hidden="1">[73]Graph!$I$7:$J$7</definedName>
    <definedName name="BEx3GU0RMPR59JGL8HE0HAP1AIAX" hidden="1">#REF!</definedName>
    <definedName name="BEx3GV2GQU67S34JNZMNHU2AK3FD" hidden="1">'[80]Planning Template'!#REF!</definedName>
    <definedName name="BEx3GVD97A24S6H24BSXJFP4JCW6" hidden="1">'[77]Customer Service Detail'!#REF!</definedName>
    <definedName name="BEx3GWPWQJBQLUHA1B48VNA9VYE9" hidden="1">#REF!</definedName>
    <definedName name="BEx3H1YMRAB59N88ANLMI3CN8NLC" hidden="1">#REF!</definedName>
    <definedName name="BEx3H5UX2GZFZZT657YR76RHW5I6" hidden="1">[73]Gross!#REF!</definedName>
    <definedName name="BEx3H8PBAZS5UH8TYDHWMP22D7AV" hidden="1">#REF!</definedName>
    <definedName name="BEx3HMSEFOP6DBM4R97XA6B7NFG6" hidden="1">[73]Gross!#REF!</definedName>
    <definedName name="BEx3HRW07LF0WO67QRMQ0UOIG21S" hidden="1">#REF!</definedName>
    <definedName name="BEx3HWJ5SQSD2CVCQNR183X44FR8" hidden="1">[73]Gross!#REF!</definedName>
    <definedName name="BEx3HZZ72R13HC3J16KF2ETV97EK" hidden="1">#REF!</definedName>
    <definedName name="BEx3I09YVXO0G4X7KGSA4WGORM35" hidden="1">[73]Gross!#REF!</definedName>
    <definedName name="BEx3I7BLM11AXCZ8E4JU8ZIAXPAS" hidden="1">'[77]Customer Service Detail'!#REF!</definedName>
    <definedName name="BEx3ICF1GY8HQEBIU9S43PDJ90BX" hidden="1">[73]Gross!#REF!</definedName>
    <definedName name="BEx3IJGILSLFHYW94ANS5ZC4MZAW" hidden="1">#REF!</definedName>
    <definedName name="BEx3IMLPLFDY04Z6ON69TCWA33TL" hidden="1">[73]Graph!$F$8:$G$8</definedName>
    <definedName name="BEx3IWN8YPN2XHSCISQB9608ZLOD" hidden="1">[73]Graph!$F$6:$G$6</definedName>
    <definedName name="BEx3IYAH2DEBFWO8F94H4MXE3RLY" hidden="1">[73]Gross!#REF!</definedName>
    <definedName name="BEx3IYQRA83FW8QB9F4Z2RUSB7UE" hidden="1">#REF!</definedName>
    <definedName name="BEx3IZXXSYEW50379N2EAFWO8DZV" hidden="1">[73]Gross!#REF!</definedName>
    <definedName name="BEx3J1VZVGTKT4ATPO9O5JCSFTTR" hidden="1">[73]Gross!#REF!</definedName>
    <definedName name="BEx3J2XTVG76N44HCS5M4A4Z2J2F" hidden="1">#REF!</definedName>
    <definedName name="BEx3J2XUDDF0SSPYVBJC3N2BVRNR" hidden="1">[73]Graph!$F$6:$G$6</definedName>
    <definedName name="BEx3J4AFQJB504OQAC6OPUWZWTFU" hidden="1">[76]Original!#REF!</definedName>
    <definedName name="BEx3J5S85GS0ENQ8FOQC4EXNKE9T" hidden="1">#REF!</definedName>
    <definedName name="BEx3JC2TY7JNAAC3L7QHVPQXLGQ8" hidden="1">[73]Gross!#REF!</definedName>
    <definedName name="BEx3JFDJVXDQE3GKAD7FL6ABZ6X3" hidden="1">#REF!</definedName>
    <definedName name="BEx3JHMINP1THWDI6C83QR21FBGR" hidden="1">'[77]Customer Service Detail'!#REF!</definedName>
    <definedName name="BEx3JLO2TTRI4J6JY95WKFBZ711C" hidden="1">#REF!</definedName>
    <definedName name="BEx3JO2FGZQ2OY7NIXGPC356RV6B" hidden="1">#REF!</definedName>
    <definedName name="BEx3JQWTHEO7IBEFWA7ETRD6TFYH" hidden="1">#REF!</definedName>
    <definedName name="BEx3JSV2BEZQSWKVZ9ISBIP2I1W3" hidden="1">[73]Gross!#REF!</definedName>
    <definedName name="BEx3JWB8EIB42E4QPNP0F6ZKJHSM" hidden="1">[73]Graph!$F$11:$G$11</definedName>
    <definedName name="BEx3JX23SYDIGOGM4Y0CQFBW8ZBV" hidden="1">[73]Gross!#REF!</definedName>
    <definedName name="BEx3JXCXCVBZJGV5VEG9MJEI01AL" hidden="1">[73]Gross!#REF!</definedName>
    <definedName name="BEx3JXIDSWUN9YNZ0IL3T1L692U3" hidden="1">#REF!</definedName>
    <definedName name="BEx3JY98ZGQOIJAD31AKR12C64LP" hidden="1">#REF!</definedName>
    <definedName name="BEx3JYK2N7X59TPJSKYZ77ENY8SS" hidden="1">[73]Gross!#REF!</definedName>
    <definedName name="BEx3JZAXL8KNT6BS2DKSBQW8WFTT" hidden="1">[73]Graph!$I$10:$J$10</definedName>
    <definedName name="BEx3K4915B0VAFPTM5DQNZAPCJSH" hidden="1">[73]Graph!$I$8:$J$8</definedName>
    <definedName name="BEx3K4EII7GU1CG0BN7UL15M6J8Z" hidden="1">[73]Gross!#REF!</definedName>
    <definedName name="BEx3K4ZXQUQ2KYZF74B84SO48XMW" hidden="1">[73]Gross!#REF!</definedName>
    <definedName name="BEx3KC6WKRCQX6L4P34ZM7CCJFBT" hidden="1">'[77]Customer Service Detail'!#REF!</definedName>
    <definedName name="BEx3KEFXUCVNVPH7KSEGAZYX13B5" hidden="1">[73]Gross!#REF!</definedName>
    <definedName name="BEx3KFXUAF6YXAA47B7Q6X9B3VGB" hidden="1">[73]Gross!#REF!</definedName>
    <definedName name="BEx3KIMYZQEZPQHEJCXOFFTJGK02" hidden="1">#REF!</definedName>
    <definedName name="BEx3KIXQYOGMPK4WJJAVBRX4NR28" hidden="1">[73]Gross!#REF!</definedName>
    <definedName name="BEx3KJOMVOSFZVJUL3GKCNP6DQDS" hidden="1">[73]Gross!#REF!</definedName>
    <definedName name="BEx3KP2VRBMORK0QEAZUYCXL3DHJ" hidden="1">[73]Gross!#REF!</definedName>
    <definedName name="BEx3KPTX53P6PFTC39Z51C964V73" hidden="1">#REF!</definedName>
    <definedName name="BEx3KQVLQG5EV3Z851XQRQD8FTP0" hidden="1">#REF!</definedName>
    <definedName name="BEx3L4IN3LI4C26SITKTGAH27CDU" hidden="1">[73]Gross!#REF!</definedName>
    <definedName name="BEx3L4YQ0J7ZU0M5QM6YIPCEYC9K" hidden="1">[73]Gross!#REF!</definedName>
    <definedName name="BEx3L54681IHBP28SIQUUPSFC1AA" hidden="1">#REF!</definedName>
    <definedName name="BEx3L60DJOR7NQN42G7YSAODP1EX" hidden="1">[73]Gross!#REF!</definedName>
    <definedName name="BEx3L6RGYFT5PZ2T1P4RIUKJQHXY" hidden="1">[76]Original!#REF!</definedName>
    <definedName name="BEx3L7D0PI38HWZ7VADU16C9E33D" hidden="1">[73]Gross!#REF!</definedName>
    <definedName name="BEx3L8PN8WV0OSBB9VVM7AHUGOAD" localSheetId="13" hidden="1">Query [75]Comparative!$D$4:$Q$165</definedName>
    <definedName name="BEx3L8PN8WV0OSBB9VVM7AHUGOAD" hidden="1">Query [75]Comparative!$D$4:$Q$165</definedName>
    <definedName name="BEx3L9WT886UPC0M8AH5Y82YAB1H" hidden="1">[73]Graph!$I$6:$J$6</definedName>
    <definedName name="BEx3LACX5NGFYKB9RXYXV2FV2U5M" hidden="1">#REF!</definedName>
    <definedName name="BEx3LM1PR4Y7KINKMTMKR984GX8Q" hidden="1">[73]Gross!#REF!</definedName>
    <definedName name="BEx3LPCEZ1C0XEKNCM3YT09JWCUO" hidden="1">[73]Gross!#REF!</definedName>
    <definedName name="BEx3LRQPBEYUQ8NMLL8AOZ2SXLOI" hidden="1">[73]Graph!$F$9:$G$9</definedName>
    <definedName name="BEx3LY6LJL6LJUASBLDIXI2UHIZY" hidden="1">#REF!</definedName>
    <definedName name="BEx3M0ABD230ZK5A8L3OAM2STTU3" hidden="1">[73]Gross!#REF!</definedName>
    <definedName name="BEx3M0FN0NJNZ34QS2Q41HJI4HQN" localSheetId="13" hidden="1">Query [75]Comparative!$A$3:$B$20</definedName>
    <definedName name="BEx3M0FN0NJNZ34QS2Q41HJI4HQN" hidden="1">Query [75]Comparative!$A$3:$B$20</definedName>
    <definedName name="BEx3M1MR1K1NQD03H74BFWOK4MWQ" localSheetId="13" hidden="1">[73]Gross!#REF!</definedName>
    <definedName name="BEx3M1MR1K1NQD03H74BFWOK4MWQ" hidden="1">[73]Gross!#REF!</definedName>
    <definedName name="BEx3M3VLR4IAPZ21U9S17RPT7GHE" localSheetId="13" hidden="1">[76]Original!#REF!</definedName>
    <definedName name="BEx3M3VLR4IAPZ21U9S17RPT7GHE" hidden="1">[76]Original!#REF!</definedName>
    <definedName name="BEx3M4H77MYUKOOD31H9F80NMVK8" localSheetId="13" hidden="1">[73]Gross!#REF!</definedName>
    <definedName name="BEx3M4H77MYUKOOD31H9F80NMVK8" hidden="1">[73]Gross!#REF!</definedName>
    <definedName name="BEx3M7H3SP0ZX074WKIBEBRW665O" localSheetId="13" hidden="1">Query [78]!p V [79]A!$A$3:$B$20</definedName>
    <definedName name="BEx3M7H3SP0ZX074WKIBEBRW665O" hidden="1">Query [78]!p V [79]A!$A$3:$B$20</definedName>
    <definedName name="BEx3M7MJDL2U7D0FNM5V0OF3711C" localSheetId="13" hidden="1">#REF!</definedName>
    <definedName name="BEx3M7MJDL2U7D0FNM5V0OF3711C" hidden="1">#REF!</definedName>
    <definedName name="BEx3M9VFX329PZWYC4DMZ6P3W9R2" localSheetId="13" hidden="1">[73]Gross!#REF!</definedName>
    <definedName name="BEx3M9VFX329PZWYC4DMZ6P3W9R2" hidden="1">[73]Gross!#REF!</definedName>
    <definedName name="BEx3MBIUW31QD201Z6ALY1OA5AZD" localSheetId="13" hidden="1">[76]Original!#REF!</definedName>
    <definedName name="BEx3MBIUW31QD201Z6ALY1OA5AZD" hidden="1">[76]Original!#REF!</definedName>
    <definedName name="BEx3MBO5XPCDRIH8CH7B9ECKNBWS" localSheetId="13" hidden="1">#REF!</definedName>
    <definedName name="BEx3MBO5XPCDRIH8CH7B9ECKNBWS" hidden="1">#REF!</definedName>
    <definedName name="BEx3MCQ0VEBV0CZXDS505L38EQ8N" localSheetId="13" hidden="1">[73]Gross!#REF!</definedName>
    <definedName name="BEx3MCQ0VEBV0CZXDS505L38EQ8N" hidden="1">[73]Gross!#REF!</definedName>
    <definedName name="BEx3MEYV5LQY0BAL7V3CFAFVOM3T" localSheetId="13" hidden="1">[73]Gross!#REF!</definedName>
    <definedName name="BEx3MEYV5LQY0BAL7V3CFAFVOM3T" hidden="1">[73]Gross!#REF!</definedName>
    <definedName name="BEx3MLPOP0F3WYHTW72SEC3PS8R6" localSheetId="13" hidden="1">#REF!</definedName>
    <definedName name="BEx3MLPOP0F3WYHTW72SEC3PS8R6" hidden="1">#REF!</definedName>
    <definedName name="BEx3MREOFWJQEYMCMBL7ZE06NBN6" localSheetId="13" hidden="1">[73]Gross!#REF!</definedName>
    <definedName name="BEx3MREOFWJQEYMCMBL7ZE06NBN6" hidden="1">[73]Gross!#REF!</definedName>
    <definedName name="BEx3MRPHDEYR919ZKPYTH3O7DQTY" localSheetId="13" hidden="1">'[77]Customer Service Detail'!#REF!</definedName>
    <definedName name="BEx3MRPHDEYR919ZKPYTH3O7DQTY" hidden="1">'[77]Customer Service Detail'!#REF!</definedName>
    <definedName name="BEx3MW1VHR8JIAS5J58XQ0CC4L8U" hidden="1">[73]Graph!$F$7:$G$7</definedName>
    <definedName name="BEx3N51IHA88UXRPEENI44P0KP7U" hidden="1">[73]Graph!$I$6:$J$6</definedName>
    <definedName name="BEx3N7FW0O3BI5FG5H3TN8ESSC61" hidden="1">[73]Graph!$F$8:$G$8</definedName>
    <definedName name="BEx3N7VYL8CCBFTRFOA6W3BWAQJ0" hidden="1">[73]Graph!$I$8:$J$8</definedName>
    <definedName name="BEx3N81G1C0P9769QM0BOLGW8V9Z" hidden="1">#REF!</definedName>
    <definedName name="BEx3NIOKL3QF41N9GJV3FYPMA7YG" hidden="1">#REF!</definedName>
    <definedName name="BEx3NK10B3H31H66RKHT0IPFVI72" hidden="1">#REF!</definedName>
    <definedName name="BEx3NKXF7GYXHBK75UI6MDRUSU0J" hidden="1">[73]Gross!#REF!</definedName>
    <definedName name="BEx3NLIZ7PHF2XE59ECZ3MD04ZG1" hidden="1">[73]Gross!#REF!</definedName>
    <definedName name="BEx3NMQ4BVC94728AUM7CCX7UHTU" hidden="1">[73]Gross!#REF!</definedName>
    <definedName name="BEx3NR2I4OUFP3Z2QZEDU2PIFIDI" hidden="1">[73]Gross!#REF!</definedName>
    <definedName name="BEx3O19B8FTTAPVT5DZXQGQXWFR8" hidden="1">[73]Gross!#REF!</definedName>
    <definedName name="BEx3O20E6RF8ESSQR439YR07905Y" localSheetId="13" hidden="1">Query [78]!p V [79]A!$D$4:$O$158</definedName>
    <definedName name="BEx3O20E6RF8ESSQR439YR07905Y" hidden="1">Query [78]!p V [79]A!$D$4:$O$158</definedName>
    <definedName name="BEx3O3CUU1G6JF2N3OW0ZK1IUYKS" localSheetId="13" hidden="1">Planning [81]Template!$E$5:$E$8</definedName>
    <definedName name="BEx3O3CUU1G6JF2N3OW0ZK1IUYKS" hidden="1">Planning [81]Template!$E$5:$E$8</definedName>
    <definedName name="BEx3O4K1DMI95QIHNZIEKK7YJI68" localSheetId="13" hidden="1">[76]Original!#REF!</definedName>
    <definedName name="BEx3O4K1DMI95QIHNZIEKK7YJI68" hidden="1">[76]Original!#REF!</definedName>
    <definedName name="BEx3O6YCUJLZ7HJLMVNGOTPH3HK1" localSheetId="13" hidden="1">[76]Original!#REF!</definedName>
    <definedName name="BEx3O6YCUJLZ7HJLMVNGOTPH3HK1" hidden="1">[76]Original!#REF!</definedName>
    <definedName name="BEx3O85IKWARA6NCJOLRBRJFMEWW" localSheetId="13" hidden="1">[85]Table!#REF!</definedName>
    <definedName name="BEx3O85IKWARA6NCJOLRBRJFMEWW" hidden="1">[85]Table!#REF!</definedName>
    <definedName name="BEx3O8R3E5IR1SABY4LE4T5SVFKL" localSheetId="13" hidden="1">Query [75]Comparative!$D$4:$Q$165</definedName>
    <definedName name="BEx3O8R3E5IR1SABY4LE4T5SVFKL" hidden="1">Query [75]Comparative!$D$4:$Q$165</definedName>
    <definedName name="BEx3OC1RTOAX5FS7SH8M6753JMMF" localSheetId="13" hidden="1">#REF!</definedName>
    <definedName name="BEx3OC1RTOAX5FS7SH8M6753JMMF" hidden="1">#REF!</definedName>
    <definedName name="BEx3OFCGQH8N5QT3C8M44CX5CLHX" localSheetId="13" hidden="1">'[77]Customer Service Detail'!#REF!</definedName>
    <definedName name="BEx3OFCGQH8N5QT3C8M44CX5CLHX" hidden="1">'[77]Customer Service Detail'!#REF!</definedName>
    <definedName name="BEx3OGE562B5QTAQW2ZK34CGBLB9" localSheetId="13" hidden="1">[76]Original!#REF!</definedName>
    <definedName name="BEx3OGE562B5QTAQW2ZK34CGBLB9" hidden="1">[76]Original!#REF!</definedName>
    <definedName name="BEx3OJZSCGFRW7SVGBFI0X9DNVMM" localSheetId="13" hidden="1">[73]Gross!#REF!</definedName>
    <definedName name="BEx3OJZSCGFRW7SVGBFI0X9DNVMM" hidden="1">[73]Gross!#REF!</definedName>
    <definedName name="BEx3OK5349EJ2XRYXV7W13YG9FSL" hidden="1">[73]Graph!$C$15:$D$29</definedName>
    <definedName name="BEx3ORSBUXAF21MKEY90YJV9AY9A" hidden="1">[73]Gross!#REF!</definedName>
    <definedName name="BEx3OSDPC76YELEXOE4HPHR08Z63" hidden="1">[73]Graph!$F$6:$G$6</definedName>
    <definedName name="BEx3OV8BH6PYNZT7C246LOAU9SVX" hidden="1">[73]Gross!#REF!</definedName>
    <definedName name="BEx3OXRYJZUEY6E72UJU0PHLMYAR" hidden="1">[73]Gross!#REF!</definedName>
    <definedName name="BEx3OY88GJGKC0B6LJ46HPWYA9JS" hidden="1">#REF!</definedName>
    <definedName name="BEx3P54EFPJ9XERKXPZGLNSLQXCN" hidden="1">[73]Graph!$I$7:$J$7</definedName>
    <definedName name="BEx3P59TTRSGQY888P5C1O7M2PQT" hidden="1">[73]Gross!#REF!</definedName>
    <definedName name="BEx3PBV1VAWI05HSIPUQ7ZIIH5J8" hidden="1">#REF!</definedName>
    <definedName name="BEx3PDNRRNKD5GOUBUQFXAHIXLD9" hidden="1">[73]Gross!#REF!</definedName>
    <definedName name="BEx3PDT8GNPWLLN02IH1XPV90XYK" hidden="1">[73]Gross!#REF!</definedName>
    <definedName name="BEx3PH99MLZU1LB38QDL3NELDJBG" hidden="1">[73]Graph!$I$8:$J$8</definedName>
    <definedName name="BEx3PKEMDW8KZEP11IL927C5O7I2" hidden="1">[73]Gross!#REF!</definedName>
    <definedName name="BEx3PKJZ1Z7L9S6KV8KXVS6B2FX4" hidden="1">[73]Gross!#REF!</definedName>
    <definedName name="BEx3PMNG53Z5HY138H99QOMTX8W3" hidden="1">[73]Gross!#REF!</definedName>
    <definedName name="BEx3PP1RRSFZ8UC0JC9R91W6LNKW" hidden="1">[73]Gross!#REF!</definedName>
    <definedName name="BEx3PPNDD7L6SUISGSI2D375NSCH" hidden="1">[73]Graph!$I$10:$J$10</definedName>
    <definedName name="BEx3PQ8Z0RKHFR48UCKOM345HPGN" hidden="1">[76]Original!#REF!</definedName>
    <definedName name="BEx3PQZZ6L9TOCDKNGIDPO8Y2G54" hidden="1">[73]Graph!$F$10:$G$10</definedName>
    <definedName name="BEx3PRG3488J5R4EAJOXVAM24LQ7" localSheetId="13" hidden="1">Planning [81]Template!$E$5:$E$8</definedName>
    <definedName name="BEx3PRG3488J5R4EAJOXVAM24LQ7" hidden="1">Planning [81]Template!$E$5:$E$8</definedName>
    <definedName name="BEx3PVXYZC8WB9ZJE7OCKUXZ46EA" localSheetId="13" hidden="1">[73]Gross!#REF!</definedName>
    <definedName name="BEx3PVXYZC8WB9ZJE7OCKUXZ46EA" hidden="1">[73]Gross!#REF!</definedName>
    <definedName name="BEx3PXAFBQITHVBQ6L9CT3UBYB6Q" hidden="1">[73]Graph!$F$6:$G$6</definedName>
    <definedName name="BEx3Q0VWPU5EQECK7MQ47TYJ3SWW" hidden="1">[73]Gross!#REF!</definedName>
    <definedName name="BEx3Q34WC48L34ZSQV294RAY6CSS" hidden="1">#REF!</definedName>
    <definedName name="BEx3Q3QHHJB3PUJIXDIL8G6EHCRE" hidden="1">[73]Graph!$F$7:$G$7</definedName>
    <definedName name="BEx3Q7BZ9PUXK2RLIOFSIS9AHU1B" hidden="1">[73]Gross!#REF!</definedName>
    <definedName name="BEx3Q8J42S9VU6EAN2Y28MR6DF88" hidden="1">[73]Gross!#REF!</definedName>
    <definedName name="BEx3Q9QA35ZVN9VVHN81BBIVN881" hidden="1">[73]Graph!$I$10:$J$10</definedName>
    <definedName name="BEx3QD0XYUEL1G6J200V2STCORG5" hidden="1">[73]Graph!$I$11:$J$11</definedName>
    <definedName name="BEx3QEDFOYFY5NBTININ5W4RLD4Q" hidden="1">[73]Gross!#REF!</definedName>
    <definedName name="BEx3QH2K40ZZFYJES4QCRY78Q560" hidden="1">[73]Graph!$C$15:$D$29</definedName>
    <definedName name="BEx3QIKJ3U962US1Q564NZDLU8LD" hidden="1">[73]Gross!#REF!</definedName>
    <definedName name="BEx3QK7Y02DLOXKB1WZ02SC43KY2" hidden="1">#REF!</definedName>
    <definedName name="BEx3QL9LGG0BS4U7FLZWK9028OLS" localSheetId="13" hidden="1">Query [75]Comparative!$D$4:$Q$165</definedName>
    <definedName name="BEx3QL9LGG0BS4U7FLZWK9028OLS" hidden="1">Query [75]Comparative!$D$4:$Q$165</definedName>
    <definedName name="BEx3QQNSJFENGK7JH267L60BPXFN" hidden="1">[73]Graph!$F$11:$G$11</definedName>
    <definedName name="BEx3QR9D45DHW50VQ7Y3Q1AXPOB9" hidden="1">[73]Gross!#REF!</definedName>
    <definedName name="BEx3QSWT2S5KWG6U2V9711IYDQBM" hidden="1">[73]Gross!#REF!</definedName>
    <definedName name="BEx3QVGG7Q2X4HZHJAM35A8T3VR7" hidden="1">[73]Gross!#REF!</definedName>
    <definedName name="BEx3QZ7E94DNL6F35TPT9L42OR1J" hidden="1">#REF!</definedName>
    <definedName name="BEx3R0JUB9YN8PHPPQTAMIT1IHWK" hidden="1">[73]Gross!#REF!</definedName>
    <definedName name="BEx3R0UOGYDUNXAKF0RRMUH1H07K" hidden="1">[76]Original!#REF!</definedName>
    <definedName name="BEx3R1058QDQU3EEJQWYUZVPYQM9" hidden="1">#REF!</definedName>
    <definedName name="BEx3R81NFRO7M81VHVKOBFT0QBIL" hidden="1">[73]Gross!#REF!</definedName>
    <definedName name="BEx3REHND4M76UBIBKHYF2B6D2KV" localSheetId="13" hidden="1">Query [78]!p V [79]A!$D$4:$O$158</definedName>
    <definedName name="BEx3REHND4M76UBIBKHYF2B6D2KV" hidden="1">Query [78]!p V [79]A!$D$4:$O$158</definedName>
    <definedName name="BEx3RHC2ZD5UFS6QD4OPFCNNMWH1" localSheetId="13" hidden="1">[73]Gross!#REF!</definedName>
    <definedName name="BEx3RHC2ZD5UFS6QD4OPFCNNMWH1" hidden="1">[73]Gross!#REF!</definedName>
    <definedName name="BEx3RHMVYSP3UJFE4JFGYN439AJK" localSheetId="13" hidden="1">'[77]Customer Service Detail'!#REF!</definedName>
    <definedName name="BEx3RHMVYSP3UJFE4JFGYN439AJK" hidden="1">'[77]Customer Service Detail'!#REF!</definedName>
    <definedName name="BEx3RNXG1G6PODC8L8VEGZPVOB1M" hidden="1">[73]Graph!$F$10:$G$10</definedName>
    <definedName name="BEx3RQ10QIWBAPHALAA91BUUCM2X" hidden="1">[73]Gross!#REF!</definedName>
    <definedName name="BEx3RSFBB83TAKX7N3F394TT3RW4" hidden="1">[73]Graph!$I$11:$J$11</definedName>
    <definedName name="BEx3RTMHBLU6RU4WCUTMNYZLYEW2" hidden="1">#REF!</definedName>
    <definedName name="BEx3RV4E1WT43SZBUN09RTB8EK1O" hidden="1">[73]Gross!#REF!</definedName>
    <definedName name="BEx3RXYU0QLFXSFTM5EB20GD03W5" hidden="1">[73]Gross!#REF!</definedName>
    <definedName name="BEx3RYKLC3QQO3XTUN7BEW2AQL98" hidden="1">[73]Gross!#REF!</definedName>
    <definedName name="BEx3S0D6JUMB108LOCZDSMZJEEJ5" hidden="1">#REF!</definedName>
    <definedName name="BEx3S2WXUEQA8PLX4U6G9LJB63ZN" hidden="1">[73]Graph!$F$9:$G$9</definedName>
    <definedName name="BEx3SICJ45BYT6FHBER86PJT25FC" hidden="1">[73]Gross!#REF!</definedName>
    <definedName name="BEx3SKG1B6I8IZWI2E3I2MGYWZZ2" hidden="1">#REF!</definedName>
    <definedName name="BEx3SL1NUYCLQWKW8EFSFZGONHKE" hidden="1">[73]Graph!$I$10:$J$10</definedName>
    <definedName name="BEx3SMUCMJVGQ2H4EHQI5ZFHEF0P" hidden="1">[73]Gross!#REF!</definedName>
    <definedName name="BEx3SN56F03CPDRDA7LZ763V0N4I" hidden="1">[73]Gross!#REF!</definedName>
    <definedName name="BEx3SP3CGQ85JYLXS6OAEW7DB0KS" hidden="1">#REF!</definedName>
    <definedName name="BEx3SPE6N1ORXPRCDL3JPZD73Z9F" hidden="1">[73]Gross!#REF!</definedName>
    <definedName name="BEx3SRXSAFMIRV186S6SFUEKRUOC" hidden="1">[73]Gross!#REF!</definedName>
    <definedName name="BEx3ST4Y5OZXSIK7V846SMFT5B23" hidden="1">[73]Graph!$I$7:$J$7</definedName>
    <definedName name="BEx3SWQG9ED1M1Q5D63K0HZ15GQG" hidden="1">[73]Graph!$C$15:$D$29</definedName>
    <definedName name="BEx3T1DLN2WUSC8CQHU27A60JD2B" hidden="1">#REF!</definedName>
    <definedName name="BEx3T29ZTULQE0OMSMWUMZDU9ZZ0" hidden="1">[73]Gross!#REF!</definedName>
    <definedName name="BEx3T6MJ1QDJ929WMUDVZ0O3UW0Y" hidden="1">[73]Gross!#REF!</definedName>
    <definedName name="BEx3T9MEF9FR1HZS0PMQSVDXI8G7" hidden="1">#REF!</definedName>
    <definedName name="BEx3TEPSM88IET8PDLKKCHMFEMFM" hidden="1">[73]Graph!$F$9:$G$9</definedName>
    <definedName name="BEx3TMNO7NM03FQTML6ZEBRQXY0M" hidden="1">'[77]Customer Service Detail'!#REF!</definedName>
    <definedName name="BEx3TN99S81QACUH0ZCWML6ZK4X5" hidden="1">[74]data!#REF!</definedName>
    <definedName name="BEx3TO09F9SV99SJXCUC1B49RVCJ" hidden="1">[73]Graph!$F$8:$G$8</definedName>
    <definedName name="BEx3TPCSI16OAB2L9M9IULQMQ9J9" hidden="1">[73]Gross!#REF!</definedName>
    <definedName name="BEx3U64YUOZ419BAJS2W78UMATAW" hidden="1">[73]Gross!#REF!</definedName>
    <definedName name="BEx3U94WCEA5DKMWBEX1GU0LKYG2" hidden="1">[73]Gross!#REF!</definedName>
    <definedName name="BEx3U9VZ8SQVYS6ZA038J7AP7ZGW" hidden="1">[73]Gross!#REF!</definedName>
    <definedName name="BEx3UB8EF5TWH7EUNO2DZBUFURYK" hidden="1">#REF!</definedName>
    <definedName name="BEx3UD15UK9BB5O208ME4EGPWIRV" hidden="1">#REF!</definedName>
    <definedName name="BEx3UIQ5B7PL8QJ6RI0LF7QJWLLO" hidden="1">'[77]Customer Service Detail'!#REF!</definedName>
    <definedName name="BEx3UIQ5WRJBGNTFCCLOR4N7B1OQ" hidden="1">[73]Gross!#REF!</definedName>
    <definedName name="BEx3UJBQWUJW9KX0PXKZ4TRHMR71" hidden="1">[73]Graph!$F$10:$G$10</definedName>
    <definedName name="BEx3UJMIX2NUSSWGMSI25A5DM4CH" hidden="1">[73]Gross!#REF!</definedName>
    <definedName name="BEx3UKOCOQG7S1YQ436S997K1KWV" hidden="1">[73]Gross!#REF!</definedName>
    <definedName name="BEx3UYM19VIXLA0EU7LB9NHA77PB" hidden="1">[73]Gross!#REF!</definedName>
    <definedName name="BEx3V6EJO8BG91O9M5DVBLNPDBKG" hidden="1">[73]Graph!$I$10:$J$10</definedName>
    <definedName name="BEx3VML7CG70HPISMVYIUEN3711Q" hidden="1">[73]Gross!#REF!</definedName>
    <definedName name="BEx56VBARXFOEMTGSW00DYHE446Q" hidden="1">[86]!____________bb2 [87]Sheet!$A$12:$U$3672</definedName>
    <definedName name="BEx56ZID5H04P9AIYLP1OASFGV56" hidden="1">[73]Gross!#REF!</definedName>
    <definedName name="BEx57RZEDZBHB63EOL254M0VJUHO" localSheetId="13" hidden="1">Query [78]!p V [79]A!$D$4:$O$158</definedName>
    <definedName name="BEx57RZEDZBHB63EOL254M0VJUHO" hidden="1">Query [78]!p V [79]A!$D$4:$O$158</definedName>
    <definedName name="BEx5802QAJKNHFBFPTR0PSRHQPJE" hidden="1">[73]Graph!$F$7:$G$7</definedName>
    <definedName name="BEx587EYSS57E3PI8DT973HLJM9E" hidden="1">[73]Gross!#REF!</definedName>
    <definedName name="BEx587KFQ3VKCOCY1SA5F24PQGUI" hidden="1">[73]Gross!#REF!</definedName>
    <definedName name="BEx589YSF6Z3BES2WDO9VJF6J7RD" hidden="1">#REF!</definedName>
    <definedName name="BEx58G9COOB0B502XH9V3Z8DHXEB" hidden="1">[76]Original!#REF!</definedName>
    <definedName name="BEx58MEHEYZNM4KID809TBIBVRJA" hidden="1">#REF!</definedName>
    <definedName name="BEx58O1WGJ5ARYSTQ7E7Z9CZ70FW" hidden="1">'[77]Customer Service Detail'!#REF!</definedName>
    <definedName name="BEx58O780PQ05NF0Z1SKKRB3N099" hidden="1">[73]Gross!#REF!</definedName>
    <definedName name="BEx58ONFVUXV8S2R1YEQ3I9TL8TY" hidden="1">#REF!</definedName>
    <definedName name="BEx58P3JMGFEWNFA6QPX8Z1JY0YD" hidden="1">#REF!</definedName>
    <definedName name="BEx58XHO7ZULLF2EUD7YIS0MGQJ5" hidden="1">[73]Gross!#REF!</definedName>
    <definedName name="BEx58ZW0HAIGIPEX9CVA1PQQTR6X" hidden="1">[73]Gross!#REF!</definedName>
    <definedName name="BEx591ZJ14LAJI4Q8DU3CQQBHZDV" hidden="1">[73]Graph!$I$10:$J$10</definedName>
    <definedName name="BEx59AJ3SW88AN8B02PGV7WKOWYJ" hidden="1">[73]Gross!#REF!</definedName>
    <definedName name="BEx59BA1KH3RG6K1LHL7YS2VB79N" hidden="1">[73]Gross!#REF!</definedName>
    <definedName name="BEx59E9WABJP2TN71QAIKK79HPK9" hidden="1">[73]Gross!#REF!</definedName>
    <definedName name="BEx59MO1EF96EIM2YDSUHW8G97US" hidden="1">#REF!</definedName>
    <definedName name="BEx59P7MAPNU129ZTC5H3EH892G1" hidden="1">[73]Gross!#REF!</definedName>
    <definedName name="BEx59QKAIALL86R5B897OJ3AGAR1" hidden="1">#REF!</definedName>
    <definedName name="BEx59WPJZYWUOEGJHPOVM5ETCM6G" hidden="1">[73]Graph!$I$6:$J$6</definedName>
    <definedName name="BEx59Y7HXL8IAQHW9S5FNP8EUKCG" hidden="1">#REF!</definedName>
    <definedName name="BEx5A11WZRQSIE089QE119AOX9ZG" hidden="1">[73]Gross!#REF!</definedName>
    <definedName name="BEx5A3R1DZKP6Y0YLDCSKLHKJZ0T" hidden="1">#REF!</definedName>
    <definedName name="BEx5A53I4OI80LV9DRIR9EFD2XUD" hidden="1">[73]Graph!$F$8:$G$8</definedName>
    <definedName name="BEx5A7CIGCOTHJKHGUBDZG91JGPZ" hidden="1">[73]Gross!#REF!</definedName>
    <definedName name="BEx5A7HT4QR6TAZDD443SKWGLC37" hidden="1">[86]!____________bb2 [87]Sheet!$A$12:$U$25</definedName>
    <definedName name="BEx5A83ET5GEB2URMDPC46R368SD" hidden="1">#REF!</definedName>
    <definedName name="BEx5A8UFLT2SWVSG5COFA9B8P376" hidden="1">[73]Gross!#REF!</definedName>
    <definedName name="BEx5AAHQDWSGHQOTH0AUFI8DRUK0" hidden="1">'[80]Planning Template'!#REF!</definedName>
    <definedName name="BEx5ACAHJPLAS35SPSXQ88PJYGPI" hidden="1">[73]Graph!$F$8:$G$8</definedName>
    <definedName name="BEx5ADN38LY75Z4MTUJAA0JLZAC4" hidden="1">#REF!</definedName>
    <definedName name="BEx5AFFTN3IXIBHDKM0FYC4OFL1S" hidden="1">[73]Gross!#REF!</definedName>
    <definedName name="BEx5AFVW6LDBYZV65KTNXU8MTDN5" hidden="1">#REF!</definedName>
    <definedName name="BEx5AJ6L9DEAYX6Y5K6LNQ22JSB0" hidden="1">[73]Graph!$F$10:$G$10</definedName>
    <definedName name="BEx5ANDOOW91YBCYUL4H4JOJKCSS" hidden="1">[73]Graph!$I$6:$J$6</definedName>
    <definedName name="BEx5AOFIO8KVRHIZ1RII337AA8ML" hidden="1">[73]Gross!#REF!</definedName>
    <definedName name="BEx5APRZ66L5BWHFE8E4YYNEDTI4" hidden="1">[73]Gross!#REF!</definedName>
    <definedName name="BEx5ARQ6V82KDMN77WT0B1AK7B5S" hidden="1">[73]Graph!$F$8:$G$8</definedName>
    <definedName name="BEx5AUVDSQ35VO4BD9AKKGBM5S7D" hidden="1">[73]Gross!#REF!</definedName>
    <definedName name="BEx5AX9QJQAJQXH6DFTLWT4XYXTK" hidden="1">#REF!</definedName>
    <definedName name="BEx5B1BBACEWAOZKSSGGWKLY6WNQ" hidden="1">'[82]CET-ET-IR-ME BEx'!#REF!</definedName>
    <definedName name="BEx5B4RHHX0J1BF2FZKEA0SPP29O" hidden="1">[73]Gross!#REF!</definedName>
    <definedName name="BEx5B5YMSWP0OVI5CIQRP5V18D0C" hidden="1">[73]Gross!#REF!</definedName>
    <definedName name="BEx5B825RW35M5H0UB2IZGGRS4ER" hidden="1">[73]Gross!#REF!</definedName>
    <definedName name="BEx5B9K3T4ZUGMXZHLOEBPZZV9HL" hidden="1">#REF!</definedName>
    <definedName name="BEx5BAWPMY0TL684WDXX6KKJLRCN" hidden="1">[73]Gross!#REF!</definedName>
    <definedName name="BEx5BBI61U4Y65GD0ARMTALPP7SJ" hidden="1">[73]Gross!#REF!</definedName>
    <definedName name="BEx5BCJYMTP23NHY8PZ0ZYZ6TEJQ" hidden="1">#REF!</definedName>
    <definedName name="BEx5BDR56MEV4IHY6CIH2SVNG1UB" hidden="1">[73]Gross!#REF!</definedName>
    <definedName name="BEx5BDR59LXWQF245SBMW81PWHZN" hidden="1">#REF!</definedName>
    <definedName name="BEx5BESZC5H329SKHGJOHZFILYJJ" hidden="1">[73]Gross!#REF!</definedName>
    <definedName name="BEx5BFEEPPE9SHYK63ITFW88XUIZ" hidden="1">[76]Original!#REF!</definedName>
    <definedName name="BEx5BHNEFTR1P7K4LJKP372L0GIK" hidden="1">#REF!</definedName>
    <definedName name="BEx5BHSQ42B50IU1TEQFUXFX9XQD" hidden="1">[73]Gross!#REF!</definedName>
    <definedName name="BEx5BHY6EK4NNP8J3JMOA0Y8DM21" hidden="1">#REF!</definedName>
    <definedName name="BEx5BKHUCQEM4FA2DEQUKKC2QEYR" hidden="1">'[77]Customer Service Detail'!#REF!</definedName>
    <definedName name="BEx5BKSM4UN4C1DM3EYKM79MRC5K" hidden="1">[73]Gross!#REF!</definedName>
    <definedName name="BEx5BKY4F922XCFKAGA82RSMJPYT" hidden="1">#REF!</definedName>
    <definedName name="BEx5BNN8NPH9KVOBARB9CDD9WLB6" hidden="1">[73]Gross!#REF!</definedName>
    <definedName name="BEx5BQN48A0P0HALA6YWGQLFIY7R" hidden="1">[73]Graph!$F$9:$G$9</definedName>
    <definedName name="BEx5BWC3RHNNZZNXQ3IJ1GNNZW7M" hidden="1">'[77]Customer Service Detail'!#REF!</definedName>
    <definedName name="BEx5BXJATFA4GZNILN2UJ1D2AOGO" hidden="1">#REF!</definedName>
    <definedName name="BEx5BYFMZ80TDDN2EZO8CF39AIAC" hidden="1">[73]Gross!#REF!</definedName>
    <definedName name="BEx5C2BWFW6SHZBFDEISKGXHZCQW" hidden="1">[73]Gross!#REF!</definedName>
    <definedName name="BEx5C32SWBJA52RVA8NMJUY19S94" hidden="1">#REF!</definedName>
    <definedName name="BEx5C49ZFH8TO9ZU55729C3F7XG7" hidden="1">[73]Gross!#REF!</definedName>
    <definedName name="BEx5C8GZQK13G60ZM70P63I5OS0L" hidden="1">[73]Gross!#REF!</definedName>
    <definedName name="BEx5CAPTVN2NBT3UOMA1UFAL1C2R" hidden="1">[73]Gross!#REF!</definedName>
    <definedName name="BEx5CDKF228RZ695JW4QN4ZWKB1M" hidden="1">#REF!</definedName>
    <definedName name="BEx5CEM3SYF9XP0ZZVE0GEPCLV3F" hidden="1">[73]Gross!#REF!</definedName>
    <definedName name="BEx5CFYQ0F1Z6P8SCVJ0I3UPVFE4" hidden="1">[73]Gross!#REF!</definedName>
    <definedName name="BEx5CINUDCSDCAJSNNV7XVNU8Q79" hidden="1">[73]Gross!#REF!</definedName>
    <definedName name="BEx5CNLUIOYU8EODGA03Z3547I9T" hidden="1">[73]Gross!#REF!</definedName>
    <definedName name="BEx5CNR9ZYFH7VDST1YKR6JOAOVD" hidden="1">[73]Graph!$I$8:$J$8</definedName>
    <definedName name="BEx5CPEKNSJORIPFQC2E1LTRYY8L" hidden="1">[73]Gross!#REF!</definedName>
    <definedName name="BEx5CQR6PPHZ1S1UI8J4XM1TRDYC" hidden="1">[73]Graph!$I$6:$J$6</definedName>
    <definedName name="BEx5CSUOL05D8PAM2TRDA9VRJT1O" hidden="1">[73]Gross!#REF!</definedName>
    <definedName name="BEx5CUNFOO4YDFJ22HCMI2QKIGKM" hidden="1">[73]Gross!#REF!</definedName>
    <definedName name="BEx5D2W3OTZO7F8Q91CV254Q4LKE" hidden="1">'[77]Customer Service Detail'!#REF!</definedName>
    <definedName name="BEx5D5W0OED6788ZKXNBW6BMYRB4" hidden="1">'[77]Customer Service Detail'!#REF!</definedName>
    <definedName name="BEx5D8L47OF0WHBPFWXGZINZWUBZ" hidden="1">[73]Gross!#REF!</definedName>
    <definedName name="BEx5DAJAHQ2SKUPCKSCR3PYML67L" hidden="1">[73]Gross!#REF!</definedName>
    <definedName name="BEx5DC18JM1KJCV44PF18E0LNRKA" hidden="1">[73]Gross!#REF!</definedName>
    <definedName name="BEx5DJIZBTNS011R9IIG2OQ2L6ZX" hidden="1">[73]Gross!#REF!</definedName>
    <definedName name="BEx5DMDDPW75BIZR4FWMRCD3VB27" hidden="1">#REF!</definedName>
    <definedName name="BEx5DW9HO9FZ9Z6ABLWRT3Z4LYA9" hidden="1">#REF!</definedName>
    <definedName name="BEx5DWV2MUPIW9WDX25BUEEBJAV2" hidden="1">[73]Graph!$F$7:$G$7</definedName>
    <definedName name="BEx5DXM34U9T1CNE6VCPB8RTPL42" hidden="1">[76]Original!#REF!</definedName>
    <definedName name="BEx5E123OLO9WQUOIRIDJ967KAGK" hidden="1">[73]Gross!#REF!</definedName>
    <definedName name="BEx5E17LLK4NTHDCFCUTHTTFZ0MI" hidden="1">#REF!</definedName>
    <definedName name="BEx5E2UU5NES6W779W2OZTZOB4O7" hidden="1">[73]Gross!#REF!</definedName>
    <definedName name="BEx5E4CSE5G83J5K32WENF7BXL82" hidden="1">[73]Gross!#REF!</definedName>
    <definedName name="BEx5E4NLLH70W84D7SC0977IG61Z" hidden="1">#REF!</definedName>
    <definedName name="BEx5EJHKJC7KZYPBWZX9C5SFSJJX" hidden="1">#REF!</definedName>
    <definedName name="BEx5ELQL9B0VR6UT18KP11DHOTFX" hidden="1">[73]Gross!#REF!</definedName>
    <definedName name="BEx5ER4TJTFPN7IB1MNEB1ZFR5M6" hidden="1">[73]Gross!#REF!</definedName>
    <definedName name="BEx5EVH576LZ6NTE2506OQSQV0VI" hidden="1">#REF!</definedName>
    <definedName name="BEx5EZ2ORDJQSTT4KQMZALOFR80B" hidden="1">[73]Graph!$F$10:$G$10</definedName>
    <definedName name="BEx5F5TIVWOJMZCBBY6URB4MMPKH" hidden="1">#REF!</definedName>
    <definedName name="BEx5F6V72QTCK7O39Y59R0EVM6CW" hidden="1">[73]Gross!#REF!</definedName>
    <definedName name="BEx5FGLQVACD5F5YZG4DGSCHCGO2" hidden="1">[73]Gross!#REF!</definedName>
    <definedName name="BEx5FGR7YST9UWW32VFER0W4LEF2" hidden="1">[73]Graph!$F$11:$G$11</definedName>
    <definedName name="BEx5FIEN9YMQ82JHS7ND1384NRR3" hidden="1">#REF!</definedName>
    <definedName name="BEx5FIPG4P6LMKOKM6RA9UM8HWSH" hidden="1">#REF!</definedName>
    <definedName name="BEx5FJLNPY1R6TRPEDFE8VD1E77I" hidden="1">#REF!</definedName>
    <definedName name="BEx5FLJWHLW3BTZILDPN5NMA449V" hidden="1">[73]Gross!#REF!</definedName>
    <definedName name="BEx5FM5FMWON1T70HSKABQ80VLXZ" hidden="1">[73]Graph!$C$15:$D$25</definedName>
    <definedName name="BEx5FMG8LWUR727JMB4MQWJHLYSL" hidden="1">#REF!</definedName>
    <definedName name="BEx5FNI2O10YN2SI1NO4X5GP3GTF" hidden="1">[73]Gross!#REF!</definedName>
    <definedName name="BEx5FO8YRFSZCG3L608EHIHIHFY4" hidden="1">[73]Gross!#REF!</definedName>
    <definedName name="BEx5FQNA6V4CNYSH013K45RI4BCV" hidden="1">[73]Gross!#REF!</definedName>
    <definedName name="BEx5FSW55LVAZI956T9XU4KIBELE" hidden="1">[73]Graph!$F$8:$G$8</definedName>
    <definedName name="BEx5FTCEIIRM9OOPXK6PB2KJSLTA" hidden="1">[73]Graph!$C$15:$D$29</definedName>
    <definedName name="BEx5FVQPPEU32CPNV9RRQ9MNLLVE" hidden="1">[73]Gross!#REF!</definedName>
    <definedName name="BEx5FZC6RK92TU32WZ4N099LWYKZ" hidden="1">#REF!</definedName>
    <definedName name="BEx5G08KGMG5X2AQKDGPFYG5GH94" hidden="1">[73]Gross!#REF!</definedName>
    <definedName name="BEx5G1A8TFN4C4QII35U9DKYNIS8" hidden="1">[73]Gross!#REF!</definedName>
    <definedName name="BEx5G1L0QO91KEPDMV1D8OT4BT73" hidden="1">[73]Gross!#REF!</definedName>
    <definedName name="BEx5G86DZL1VYUX6KWODAP3WFAWP" hidden="1">[73]Gross!#REF!</definedName>
    <definedName name="BEx5G8BV2GIOCM3C7IUFK8L04A6M" hidden="1">[73]Gross!#REF!</definedName>
    <definedName name="BEx5G8H70AOIQNK90C2VU5BAF8TV" hidden="1">[73]Graph!$I$10:$J$10</definedName>
    <definedName name="BEx5GE66YNPSS5MSPTBXLYLNUHSJ" hidden="1">[73]Graph!$I$6:$J$6</definedName>
    <definedName name="BEx5GID9MVBUPFFT9M8K8B5MO9NV" hidden="1">[73]Gross!$A$1:$L$1</definedName>
    <definedName name="BEx5GL2CVWMY3S947ALVPBQG1W21" hidden="1">[73]Graph!$F$8:$G$8</definedName>
    <definedName name="BEx5GMPSW15TXY658PXM60GTNWAO" hidden="1">#REF!</definedName>
    <definedName name="BEx5GN0EWA9SCQDPQ7NTUQH82QVK" hidden="1">[73]Gross!#REF!</definedName>
    <definedName name="BEx5GNBCU4WZ74I0UXFL9ZG2XSGJ" hidden="1">[73]Gross!#REF!</definedName>
    <definedName name="BEx5GNRHL088N6HYEVVF7MZHF4BX" hidden="1">[73]Graph!$I$6:$J$6</definedName>
    <definedName name="BEx5GR266I288NZ5A8AGEJZLHTJE" hidden="1">#REF!</definedName>
    <definedName name="BEx5GS9BKOYF0SBCPK6EQX691BB5" hidden="1">#REF!</definedName>
    <definedName name="BEx5GT5PB17R2GKX3F4H7WWN4M94" hidden="1">[73]Graph!$I$7:$J$7</definedName>
    <definedName name="BEx5GTR98PL4Q9PNY2FRK7FOW42H" hidden="1">#REF!</definedName>
    <definedName name="BEx5GUCTYC7QCWGWU5BTO7Y7HDZX" hidden="1">[73]Gross!#REF!</definedName>
    <definedName name="BEx5GV3WAGYTWUULWKRO6M8CKB0S" hidden="1">#REF!</definedName>
    <definedName name="BEx5GYUPJULJQ624TEESYFG1NFOH" hidden="1">[73]Gross!#REF!</definedName>
    <definedName name="BEx5GZR2KDETMC7ZPNE1YU6YELWI" hidden="1">[73]Graph!$I$9:$J$9</definedName>
    <definedName name="BEx5H0NEE0AIN5E2UHJ9J9ISU9N1" hidden="1">[73]Gross!#REF!</definedName>
    <definedName name="BEx5H1UJSEUQM2K8QHQXO5THVHSO" hidden="1">[73]Gross!#REF!</definedName>
    <definedName name="BEx5H2WFSII73OJ41QGRAZ28JO53" hidden="1">[73]Graph!$I$11:$J$11</definedName>
    <definedName name="BEx5H4UGMFIJM715NCI3TGCVEUH1" localSheetId="13" hidden="1">Query [75]Comparative!$D$4:$Q$165</definedName>
    <definedName name="BEx5H4UGMFIJM715NCI3TGCVEUH1" hidden="1">Query [75]Comparative!$D$4:$Q$165</definedName>
    <definedName name="BEx5HAOT9XWUF7XIFRZZS8B9F5TZ" localSheetId="13" hidden="1">[73]Gross!#REF!</definedName>
    <definedName name="BEx5HAOT9XWUF7XIFRZZS8B9F5TZ" hidden="1">[73]Gross!#REF!</definedName>
    <definedName name="BEx5HE4XRF9BUY04MENWY9CHHN5H" localSheetId="13" hidden="1">[73]Gross!#REF!</definedName>
    <definedName name="BEx5HE4XRF9BUY04MENWY9CHHN5H" hidden="1">[73]Gross!#REF!</definedName>
    <definedName name="BEx5HFHF8CZMLUCR34LEFOEJ3Z7P" localSheetId="13" hidden="1">#REF!</definedName>
    <definedName name="BEx5HFHF8CZMLUCR34LEFOEJ3Z7P" hidden="1">#REF!</definedName>
    <definedName name="BEx5HFHMABAT0H9KKS754X4T304E" localSheetId="13" hidden="1">[73]Gross!#REF!</definedName>
    <definedName name="BEx5HFHMABAT0H9KKS754X4T304E" hidden="1">[73]Gross!#REF!</definedName>
    <definedName name="BEx5HGDZ7MX1S3KNXLRL9WU565V4" localSheetId="13" hidden="1">[73]Gross!#REF!</definedName>
    <definedName name="BEx5HGDZ7MX1S3KNXLRL9WU565V4" hidden="1">[73]Gross!#REF!</definedName>
    <definedName name="BEx5HJ8DU0ZDRX2BY3TDR7LG7FYG" localSheetId="13" hidden="1">'[77]Customer Service Detail'!#REF!</definedName>
    <definedName name="BEx5HJ8DU0ZDRX2BY3TDR7LG7FYG" hidden="1">'[77]Customer Service Detail'!#REF!</definedName>
    <definedName name="BEx5HJ8EB3IOWDTKUJJ77T9NIK1L" localSheetId="13" hidden="1">#REF!</definedName>
    <definedName name="BEx5HJ8EB3IOWDTKUJJ77T9NIK1L" hidden="1">#REF!</definedName>
    <definedName name="BEx5HJZ9FAVNZSSBTAYRPZDYM9NU" localSheetId="13" hidden="1">[73]Gross!#REF!</definedName>
    <definedName name="BEx5HJZ9FAVNZSSBTAYRPZDYM9NU" hidden="1">[73]Gross!#REF!</definedName>
    <definedName name="BEx5HMDKAGHEFJ193YZUKU547LDS" localSheetId="13" hidden="1">#REF!</definedName>
    <definedName name="BEx5HMDKAGHEFJ193YZUKU547LDS" hidden="1">#REF!</definedName>
    <definedName name="BEx5HMJ3KPDDC8H67TX9J427SJEP" localSheetId="13" hidden="1">[76]Original!#REF!</definedName>
    <definedName name="BEx5HMJ3KPDDC8H67TX9J427SJEP" hidden="1">[76]Original!#REF!</definedName>
    <definedName name="BEx5HTKJD41NKL9MHFMQBZ6BTX7H" localSheetId="13" hidden="1">#REF!</definedName>
    <definedName name="BEx5HTKJD41NKL9MHFMQBZ6BTX7H" hidden="1">#REF!</definedName>
    <definedName name="BEx5HWKFP7HJU2G3GQTLV0EFCFJ9" localSheetId="13" hidden="1">[76]Original!#REF!</definedName>
    <definedName name="BEx5HWKFP7HJU2G3GQTLV0EFCFJ9" hidden="1">[76]Original!#REF!</definedName>
    <definedName name="BEx5HZ9JMKH64KHKSXPG9MCRM2GS" hidden="1">[73]Graph!$F$8:$G$8</definedName>
    <definedName name="BEx5HZ9JMKHNLFWLVUB1WP5B39BL" hidden="1">[73]Gross!#REF!</definedName>
    <definedName name="BEx5I244LQHZTF3XI66J8705R9XX" hidden="1">[73]Gross!#REF!</definedName>
    <definedName name="BEx5I3B4OHOD6SAPLK3PZDRO1GYC" hidden="1">[73]Graph!$F$9:$G$9</definedName>
    <definedName name="BEx5I4CZWURJPJZH95QO8E7MXFWV" hidden="1">[73]Graph!$I$9:$J$9</definedName>
    <definedName name="BEx5I8PBP4LIXDGID5BP0THLO0AQ" hidden="1">[73]Gross!#REF!</definedName>
    <definedName name="BEx5I8USVUB3JP4S9OXGMZVMOQXR" hidden="1">[73]Gross!#REF!</definedName>
    <definedName name="BEx5I9GDQSYIAL65UQNDMNFQCS9Y" hidden="1">[73]Gross!#REF!</definedName>
    <definedName name="BEx5IBUPG9AWNW5PK7JGRGEJ4OLM" hidden="1">[73]Gross!#REF!</definedName>
    <definedName name="BEx5IC06RVN8BSAEPREVKHKLCJ2L" hidden="1">[73]Gross!#REF!</definedName>
    <definedName name="BEx5IMN4F143KVYVDFOQYZVJG5X6" hidden="1">#REF!</definedName>
    <definedName name="BEx5IS6UBEJS2W338Y3LVVR5P3W2" hidden="1">#REF!</definedName>
    <definedName name="BEx5ITU42638OWOBF2BOWE37XFP9" hidden="1">'[77]Customer Service Detail'!#REF!</definedName>
    <definedName name="BEx5J0FFP1KS4NGY20AEJI8VREEA" hidden="1">[73]Gross!#REF!</definedName>
    <definedName name="BEx5J7GYI237QJIAG2ISBHV8LHPR" hidden="1">[73]Gross!#REF!</definedName>
    <definedName name="BEx5J7MF2KX8AHLWV50AK4A81UK4" hidden="1">#REF!</definedName>
    <definedName name="BEx5JA60Y2Q9ZDVQIVRPAA3162OO" hidden="1">[76]Original!#REF!</definedName>
    <definedName name="BEx5JENVO7X0TBQGRMGKRTMFB470" hidden="1">[73]Graph!$F$10:$G$10</definedName>
    <definedName name="BEx5JF3ZXLDIS8VNKDCY7ZI7H1CI" hidden="1">[73]Gross!#REF!</definedName>
    <definedName name="BEx5JHCZJ8G6OOOW6EF3GABXKH6F" hidden="1">[73]Gross!#REF!</definedName>
    <definedName name="BEx5JHIGB83JUCQ42YTRHU2SNV0B" hidden="1">[76]Original!#REF!</definedName>
    <definedName name="BEx5JJ5PFDEV0UPQJOORB71ACHAW" hidden="1">#REF!</definedName>
    <definedName name="BEx5JJB6W446THXQCRUKD3I7RKLP" hidden="1">[73]Gross!#REF!</definedName>
    <definedName name="BEx5JJWTMI37U3RDEJOYLO93RJ6Z" hidden="1">[73]Gross!#REF!</definedName>
    <definedName name="BEx5JNCT8Z7XSSPD5EMNAJELCU2V" hidden="1">[73]Gross!#REF!</definedName>
    <definedName name="BEx5JO96TRR1KAOE283MGWTB6BTR" hidden="1">#REF!</definedName>
    <definedName name="BEx5JP02DZ97IB62ITCKG1MMWBKN" hidden="1">[73]Graph!$F$11:$G$11</definedName>
    <definedName name="BEx5JQCNT9Y4RM306CHC8IPY3HBZ" hidden="1">[73]Gross!#REF!</definedName>
    <definedName name="BEx5JR91NO6ECBKQUI7KBAUHVWQY" hidden="1">[73]Graph!$F$7:$G$7</definedName>
    <definedName name="BEx5JTHW7OW4QTNV5XZ3NC20LDLF" hidden="1">[73]Graph!$I$8:$J$8</definedName>
    <definedName name="BEx5K08PYKE6JOKBYIB006TX619P" hidden="1">[73]Gross!#REF!</definedName>
    <definedName name="BEx5K1AKPNBF18M8BS3MHI13PF7R" hidden="1">[73]Graph!$I$9:$J$9</definedName>
    <definedName name="BEx5K21HQCDNYPG2QWFOVS99PE4A" hidden="1">[73]Graph!$C$15:$D$29</definedName>
    <definedName name="BEx5K51DSERT1TR7B4A29R41W4NX" hidden="1">[73]Gross!#REF!</definedName>
    <definedName name="BEx5K8S6VDY8EPKTX4DPGKOJIUZQ" hidden="1">#REF!</definedName>
    <definedName name="BEx5KBXJHZ7URBLIVFSQEZ6IA1NE" hidden="1">#REF!</definedName>
    <definedName name="BEx5KCJ4JCAHU2E4LCLVKFWL64CX" hidden="1">[73]Graph!$F$10:$G$10</definedName>
    <definedName name="BEx5KEBUX6TW98I0JJ7W62H234NW" hidden="1">#REF!</definedName>
    <definedName name="BEx5KEH62V3GFE4QPX0RXSZJ9BAC" hidden="1">#REF!</definedName>
    <definedName name="BEx5KM9PJMIQFJSBANJO5FVW3Z28" hidden="1">[73]Graph!$I$9:$J$9</definedName>
    <definedName name="BEx5KMVAY7UVXRQY7NI5EZYMNGC7" hidden="1">'[77]Customer Service Detail'!#REF!</definedName>
    <definedName name="BEx5KOO1FHA4BJJBZGOZKTK8PRRN" hidden="1">[73]Graph!$F$7:$G$7</definedName>
    <definedName name="BEx5KRIL3PFC9PIM7NQWA09TEQWG" hidden="1">[73]Graph!$F$11:$G$11</definedName>
    <definedName name="BEx5KS9HB65MI3YJPHIOQSMNMQRV" hidden="1">'[82]CET-ET-IR-ME BEx'!#REF!</definedName>
    <definedName name="BEx5KT5UM5D3RUWB1I28W9YQ4N91" hidden="1">'[80]Planning Template'!#REF!</definedName>
    <definedName name="BEx5KVK60PYUEW96NK5R0CM2URHK" hidden="1">#REF!</definedName>
    <definedName name="BEx5KYER580I4T7WTLMUN7NLNP5K" hidden="1">[73]Gross!#REF!</definedName>
    <definedName name="BEx5L0YDTY5BZMQP1C49PJ9HV1YQ" hidden="1">#REF!</definedName>
    <definedName name="BEx5L3I76JOBP7XX5WSQNRBEDN3V" hidden="1">#REF!</definedName>
    <definedName name="BEx5L7P373NMMQAN62GIE1INKAB2" hidden="1">#REF!</definedName>
    <definedName name="BEx5LAOYIHW5GU0UN405WK7LNYMN" hidden="1">'[80]Planning Template'!#REF!</definedName>
    <definedName name="BEx5LAUFQ2C0B8LE8L7NSSN42T5M" hidden="1">#REF!</definedName>
    <definedName name="BEx5LHLB3M6K4ZKY2F42QBZT30ZH" hidden="1">[73]Gross!#REF!</definedName>
    <definedName name="BEx5LI1EP3BPZYCYNTUXK8FBXO9R" hidden="1">[76]Original!#REF!</definedName>
    <definedName name="BEx5LLXOY54VITV5B8NPNOO0OEMR" hidden="1">#REF!</definedName>
    <definedName name="BEx5LRMNU3HXIE1BUMDHRU31F7JJ" hidden="1">[73]Gross!#REF!</definedName>
    <definedName name="BEx5LSJ1LPUAX3ENSPECWPG4J7D1" hidden="1">[73]Gross!#REF!</definedName>
    <definedName name="BEx5LTKQ8RQWJE4BC88OP928893U" hidden="1">[73]Gross!#REF!</definedName>
    <definedName name="BEx5LWQ2YRWKLHNPUOX7A77685LZ" hidden="1">[73]Graph!$I$6:$J$6</definedName>
    <definedName name="BEx5LYO5AGM9ICPKZBV7EN03XYO9" hidden="1">[73]Graph!$I$6:$J$6</definedName>
    <definedName name="BEx5LYTMKSWL6FZBCRIHG153DU3X" hidden="1">#REF!</definedName>
    <definedName name="BEx5M3BGHAFPO5SEIDIXF0MSALR2" hidden="1">[73]Graph!$I$7:$J$7</definedName>
    <definedName name="BEx5M7T5JER9G2MLDH3G50GCW8PO" hidden="1">[73]Graph!$F$7:$G$7</definedName>
    <definedName name="BEx5M95SFMESXGDAYPLA5YDV9K1H" hidden="1">#REF!</definedName>
    <definedName name="BEx5MAIGJD3C3AO0RGLKRTEZBVUE" hidden="1">[73]Graph!$I$6:$J$6</definedName>
    <definedName name="BEx5MAT6PNOOBPKW5CXWRET9IGCT" localSheetId="13" hidden="1">Planning [81]Template!$E$5:$E$8</definedName>
    <definedName name="BEx5MAT6PNOOBPKW5CXWRET9IGCT" hidden="1">Planning [81]Template!$E$5:$E$8</definedName>
    <definedName name="BEx5MB9BR71LZDG7XXQ2EO58JC5F" localSheetId="13" hidden="1">[73]Gross!#REF!</definedName>
    <definedName name="BEx5MB9BR71LZDG7XXQ2EO58JC5F" hidden="1">[73]Gross!#REF!</definedName>
    <definedName name="BEx5MJSWQ04VS8WFHCZXYA7ZWU81" hidden="1">[73]Graph!$I$7:$J$7</definedName>
    <definedName name="BEx5MK3OAFU1VGHCHGNVAVRHNA6A" hidden="1">[73]Gross!#REF!</definedName>
    <definedName name="BEx5MLQZM68YQSKARVWTTPINFQ2C" hidden="1">[85]Table!#REF!</definedName>
    <definedName name="BEx5MVXTKNBXHNWTL43C670E4KXC" hidden="1">[73]Gross!#REF!</definedName>
    <definedName name="BEx5MWJD0EHO4T0OZMPIXKEVGWQG" hidden="1">[76]Original!#REF!</definedName>
    <definedName name="BEx5MXQIUDSZ7H3UR3J4IZTTKD7L" hidden="1">#REF!</definedName>
    <definedName name="BEx5MYC4PTZ8KM2Y7NFFR4OJ5609" hidden="1">#REF!</definedName>
    <definedName name="BEx5N4XI4PWB1W9PMZ4O5R0HWTYD" hidden="1">[73]Gross!#REF!</definedName>
    <definedName name="BEx5N8TQPT9Q7AMBG5SNEYKR98Y8" hidden="1">'[77]Customer Service Detail'!#REF!</definedName>
    <definedName name="BEx5NA68N6FJFX9UJXK4M14U487F" hidden="1">[73]Gross!#REF!</definedName>
    <definedName name="BEx5ND64XZTLSC6HF2CJ3WYIIH2F" hidden="1">'[77]Customer Service Detail'!#REF!</definedName>
    <definedName name="BEx5NHTGLW35S2ITT7VPUKDNZRF7" hidden="1">'[77]Customer Service Detail'!#REF!</definedName>
    <definedName name="BEx5NIKBG2GDJOYGE3WCXKU7YY51" hidden="1">[73]Gross!#REF!</definedName>
    <definedName name="BEx5NL9G43LI51CBH5AVJ7NE1SJZ" hidden="1">#REF!</definedName>
    <definedName name="BEx5NTNK4AWI0WDTKE883XG6BGUQ" hidden="1">#REF!</definedName>
    <definedName name="BEx5NUEM24ZED9VYADF1LHA31YNV" hidden="1">[73]Graph!$I$10:$J$10</definedName>
    <definedName name="BEx5NV06L5J5IMKGOMGKGJ4PBZCD" hidden="1">[73]Gross!#REF!</definedName>
    <definedName name="BEx5NW1VI8FY9FIQV7TTFH7526V8" hidden="1">#REF!</definedName>
    <definedName name="BEx5NY5F0MV890URKKSP1PPKJ3F3" hidden="1">#REF!</definedName>
    <definedName name="BEx5NZSSQ6PY99ZX2D7Q9IGOR34W" hidden="1">[73]Gross!#REF!</definedName>
    <definedName name="BEx5O2SJB9QK6NIIJ00A4HH85N2F" hidden="1">[76]Original!#REF!</definedName>
    <definedName name="BEx5O3ZUQ2OARA1CDOZ3NC4UE5AA" hidden="1">[73]Gross!#REF!</definedName>
    <definedName name="BEx5OAFS0NJ2CB86A02E1JYHMLQ1" hidden="1">[73]Gross!#REF!</definedName>
    <definedName name="BEx5OFOIMBC7RAJBTETNTOZYSPW2" hidden="1">#REF!</definedName>
    <definedName name="BEx5OG4RPU8W1ETWDWM234NYYYEN" hidden="1">[73]Gross!#REF!</definedName>
    <definedName name="BEx5OHXI4R617RH4NY6VKOI4ZRA2" hidden="1">[73]Graph!$I$11:$J$11</definedName>
    <definedName name="BEx5OL2Q0E5JFZARJK36O2HA9EOU" hidden="1">#REF!</definedName>
    <definedName name="BEx5OL87PVSZSDHUK8KZBXSXHK2L" hidden="1">[73]Graph!$I$11:$J$11</definedName>
    <definedName name="BEx5OODEONVCRZD6WGQDOQ6O0M74" hidden="1">#REF!</definedName>
    <definedName name="BEx5OP9Y43F99O2IT69MKCCXGL61" hidden="1">[73]Gross!#REF!</definedName>
    <definedName name="BEx5OSVA7M1SBZ1T46E08P6C8HS7" hidden="1">#REF!</definedName>
    <definedName name="BEx5OWM7713LS2AL6ABVXESWAZ8R" hidden="1">#REF!</definedName>
    <definedName name="BEx5OXIKDIYQDT89AL1I005KPLFQ" hidden="1">[73]Graph!$I$11:$J$11</definedName>
    <definedName name="BEx5P9Y9RDXNUAJ6CZ2LHMM8IM7T" hidden="1">[73]Gross!#REF!</definedName>
    <definedName name="BEx5PF76KPATYJ4N41VA1D7CDWY4" hidden="1">'[77]Customer Service Detail'!#REF!</definedName>
    <definedName name="BEx5PHG040UB6SAJGMT6H4JLV2O8" hidden="1">[73]Graph!$C$15:$D$29</definedName>
    <definedName name="BEx5PHWB2C0D5QLP3BZIP3UO7DIZ" hidden="1">[73]Gross!#REF!</definedName>
    <definedName name="BEx5PJP02W68K2E46L5C5YBSNU6T" hidden="1">[73]Gross!#REF!</definedName>
    <definedName name="BEx5PLCA8DOMAU315YCS5275L2HS" hidden="1">[73]Gross!#REF!</definedName>
    <definedName name="BEx5PRXMZ5M65Z732WNNGV564C2J" hidden="1">[73]Gross!#REF!</definedName>
    <definedName name="BEx5PYJ1M7KNW4566RAPKTK159HP" hidden="1">[73]Graph!$F$11:$G$11</definedName>
    <definedName name="BEx5QGIDLDUE409U0KTDZ41XOQAL" localSheetId="13" hidden="1">Query [78]!p V [79]A!$D$4:$O$158</definedName>
    <definedName name="BEx5QGIDLDUE409U0KTDZ41XOQAL" hidden="1">Query [78]!p V [79]A!$D$4:$O$158</definedName>
    <definedName name="BEx5QGT6ZJDVW73MNRC6IUML0GKF" hidden="1">[73]Graph!$F$11:$G$11</definedName>
    <definedName name="BEx5QPSW4IPLH50WSR87HRER05RF" hidden="1">[73]Gross!#REF!</definedName>
    <definedName name="BEx73V0EP8EMNRC3EZJJKKVKWQVB" hidden="1">[73]Gross!#REF!</definedName>
    <definedName name="BEx741WJHIJVXUX131SBXTVW8D71" hidden="1">[73]Gross!#REF!</definedName>
    <definedName name="BEx746ZZ73QHTXKD87X7R3HKC2KM" hidden="1">[73]Graph!$C$15:$D$29</definedName>
    <definedName name="BEx74ESIB9Y8KGETIERMKU5PLCQR" hidden="1">[73]Gross!#REF!</definedName>
    <definedName name="BEx74IZJLRUQ03RCK06W91H2260J" hidden="1">[73]Graph!$I$11:$J$11</definedName>
    <definedName name="BEx74Q6H3O7133AWQXWC21MI2UFT" hidden="1">[73]Gross!#REF!</definedName>
    <definedName name="BEx74W6BJ8ENO3J25WNM5H5APKA3" hidden="1">[73]Gross!#REF!</definedName>
    <definedName name="BEx755GRRD9BL27YHLH5QWIYLWB7" hidden="1">[73]Gross!#REF!</definedName>
    <definedName name="BEx757V4HY4OAGXYAJGM7RJQE3NM" hidden="1">[73]Graph!$I$7:$J$7</definedName>
    <definedName name="BEx758B6164ULA41LKMD7VTFBNU2" hidden="1">#REF!</definedName>
    <definedName name="BEx759D1D5SXS5ELLZVBI0SXYUNF" hidden="1">[73]Gross!#REF!</definedName>
    <definedName name="BEx75BGL4B587TM29E78APZYJUTT" hidden="1">[73]Graph!$I$8:$J$8</definedName>
    <definedName name="BEx75GJZSZHUDN6OOAGQYFUDA2LP" hidden="1">[73]Gross!#REF!</definedName>
    <definedName name="BEx75HGCCV5K4UCJWYV8EV9AG5YT" hidden="1">[73]Gross!#REF!</definedName>
    <definedName name="BEx75INJESRV4ZB7CMJ25ALYR3IF" hidden="1">#REF!</definedName>
    <definedName name="BEx75LHY9XTUZ1Z2O4FBXPWPS1QT" hidden="1">#REF!</definedName>
    <definedName name="BEx75LNFS6BVYCCGO3O1EUKBGPHG" hidden="1">#REF!</definedName>
    <definedName name="BEx75MJT47XEWZSLZAG6IUOQKXIX" hidden="1">[73]Graph!$F$7:$G$7</definedName>
    <definedName name="BEx75PZT8TY5P13U978NVBUXKHT4" hidden="1">[73]Gross!#REF!</definedName>
    <definedName name="BEx75RXZOFECY3C7A7VM4AHLLGL6" hidden="1">[76]Original!#REF!</definedName>
    <definedName name="BEx75SJKVJVL6VC21JWGDPSKM0MA" hidden="1">[76]Original!#REF!</definedName>
    <definedName name="BEx75T55F7GML8V1DMWL26WRT006" hidden="1">[73]Gross!#REF!</definedName>
    <definedName name="BEx75VJGR07JY6UUWURQ4PJ29UKC" hidden="1">[73]Gross!#REF!</definedName>
    <definedName name="BEx75XHIV0DEYUIYRHBRCWUCBKK3" hidden="1">#REF!</definedName>
    <definedName name="BEx764OHAU1GVPX39UIKOEOCA4EN" hidden="1">#REF!</definedName>
    <definedName name="BEx765A28KL05DU9PG2REPK40UX3" hidden="1">[73]Graph!$I$10:$J$10</definedName>
    <definedName name="BEx76QPFJO61IDMZ880UEO28DLYN" hidden="1">[73]Graph!$F$10:$G$10</definedName>
    <definedName name="BEx76SYFZEBVAM97UJ4B1ZUI8GLC" hidden="1">[76]Original!#REF!</definedName>
    <definedName name="BEx76V1XKGBEDZIV9DV1A2YV1JOI" hidden="1">[73]Graph!$I$7:$J$7</definedName>
    <definedName name="BEx7741OUGLA0WJQLQRUJSL4DE00" hidden="1">[73]Gross!#REF!</definedName>
    <definedName name="BEx774N83DXLJZ54Q42PWIJZ2DN1" hidden="1">[73]Gross!#REF!</definedName>
    <definedName name="BEx779QNIY3061ZV9BR462WKEGRW" hidden="1">[73]Gross!#REF!</definedName>
    <definedName name="BEx77G19QU9A95CNHE6QMVSQR2T3" hidden="1">[73]Gross!#REF!</definedName>
    <definedName name="BEx77OQ625E4LSEXLQEMAZHPDMMC" hidden="1">[73]Graph!$C$15:$D$29</definedName>
    <definedName name="BEx77P0S3GVMS7BJUL9OWUGJ1B02" hidden="1">[73]Gross!#REF!</definedName>
    <definedName name="BEx77P69SYJJ2S37W7MAD4IWKUO4" hidden="1">'[77]Customer Service Detail'!#REF!</definedName>
    <definedName name="BEx77QDESURI6WW5582YXSK3A972" hidden="1">[73]Gross!#REF!</definedName>
    <definedName name="BEx77UV9QW6SET06L99OC5LQ5GIG" hidden="1">#REF!</definedName>
    <definedName name="BEx77VBI9XOPFHKEWU5EHQ9J675Y" hidden="1">[73]Gross!#REF!</definedName>
    <definedName name="BEx77WTB52Y12P066XHAPAWRNDR1" hidden="1">#REF!</definedName>
    <definedName name="BEx7809GQOCLHSNH95VOYIX7P1TV" hidden="1">[73]Gross!#REF!</definedName>
    <definedName name="BEx780K8XAXUHGVZGZWQ74DK4CI3" hidden="1">[73]Gross!#REF!</definedName>
    <definedName name="BEx781M45VOG63XYTQ01Z6MCV8HF" hidden="1">#REF!</definedName>
    <definedName name="BEx78226TN58UE0CTY98YEDU0LSL" hidden="1">[73]Gross!#REF!</definedName>
    <definedName name="BEx7881ZZBWHRAX6W2GY19J8MGEQ" hidden="1">[73]Gross!#REF!</definedName>
    <definedName name="BEx78A5IYYCMR88AXOWEFKVY8371" hidden="1">[73]Graph!$I$9:$J$9</definedName>
    <definedName name="BEx78A5JAWI6EMCWJ7AJWGAH8AMJ" hidden="1">[73]Graph!$I$7:$J$7</definedName>
    <definedName name="BEx78EHVWEPWF6IABIRAPWFOL4Z1" hidden="1">#REF!</definedName>
    <definedName name="BEx78HHRIWDLHQX2LG0HWFRYEL1T" hidden="1">[73]Gross!#REF!</definedName>
    <definedName name="BEx78LE2GHJ4PVWT3ULLA2J3TY1V" hidden="1">'[77]Customer Service Detail'!#REF!</definedName>
    <definedName name="BEx78NSKC3OQCQ4WQAIZ6JURE7GW" hidden="1">[73]Graph!$I$9:$J$9</definedName>
    <definedName name="BEx78OOPYID4QYC9KQ8TPDG220E4" hidden="1">[73]Graph!$I$8:$J$8</definedName>
    <definedName name="BEx78QMXZ2P1ZB3HJ9O50DWHCMXR" hidden="1">[73]Gross!#REF!</definedName>
    <definedName name="BEx78SFO5VR28677DWZEMDN7G86X" hidden="1">[73]Gross!#REF!</definedName>
    <definedName name="BEx78SFOYH1Z0ZDTO47W2M60TW6K" hidden="1">[73]Gross!#REF!</definedName>
    <definedName name="BEx78UU0K33QMK3DFO5CL354GN0D" hidden="1">#REF!</definedName>
    <definedName name="BEx7914KL8U4L5NRXZYURX7HTIKX" hidden="1">[76]Original!#REF!</definedName>
    <definedName name="BEx79384Q1S3BO8PI58Z6CWHG8LM" hidden="1">[83]Data!#REF!</definedName>
    <definedName name="BEx79H0FEIHVFCYWTRZGZLFWMRDX" hidden="1">#REF!</definedName>
    <definedName name="BEx79HRD8NL9EMUOALME68ALFZYA" hidden="1">[73]Graph!$F$6:$G$6</definedName>
    <definedName name="BEx79JK3E6JO8MX4O35A5G8NZCC8" hidden="1">[73]Gross!#REF!</definedName>
    <definedName name="BEx79JPJL9G5H8TXX44851UQH0SS" hidden="1">#REF!</definedName>
    <definedName name="BEx79JUVJBBKYGPF6CRN8NGEQ00O" hidden="1">#REF!</definedName>
    <definedName name="BEx79O1X2ZJ3JO0HM1H11HIFNHO5" hidden="1">[76]Original!#REF!</definedName>
    <definedName name="BEx79OCP4HQ6XP8EWNGEUDLOZBBS" hidden="1">[73]Gross!#REF!</definedName>
    <definedName name="BEx79SEAYKUZB0H4LYBCD6WWJBG2" hidden="1">[73]Gross!#REF!</definedName>
    <definedName name="BEx79SJRHTLS9PYM69O9BWW1FMJK" hidden="1">[73]Gross!#REF!</definedName>
    <definedName name="BEx79VJN26HO4UZF4IV1CI9CVOY1" hidden="1">#REF!</definedName>
    <definedName name="BEx79YJJLBELICW9F9FRYSCQ101L" hidden="1">[73]Gross!#REF!</definedName>
    <definedName name="BEx79YOUHTDD16ZGGUBH3JDBW1VZ" hidden="1">[73]Graph!$I$11:$J$11</definedName>
    <definedName name="BEx79YUC7B0V77FSBGIRCY1BR4VK" hidden="1">[73]Gross!#REF!</definedName>
    <definedName name="BEx79ZL93Y540OS3FPHRU5L1S8SQ" hidden="1">[73]Graph!$F$9:$G$9</definedName>
    <definedName name="BEx7A06T3RC2891FUX05G3QPRAUE" hidden="1">[73]Gross!#REF!</definedName>
    <definedName name="BEx7A9S3JA1X7FH4CFSQLTZC4691" hidden="1">[73]Gross!#REF!</definedName>
    <definedName name="BEx7ABA2C9IWH5VSLVLLLCY62161" hidden="1">[73]Gross!#REF!</definedName>
    <definedName name="BEx7AE4LPLX8N85BYB0WCO5S7ZPV" hidden="1">[73]Gross!#REF!</definedName>
    <definedName name="BEx7AQV3PGI9EVX19Y61TNZWQD3Z" hidden="1">[73]Graph!$F$10:$G$10</definedName>
    <definedName name="BEx7ASD1I654MEDCO6GGWA95PXSC" hidden="1">[73]Gross!#REF!</definedName>
    <definedName name="BEx7ASD2HDJOWYG48IA5YWUU1ZKW" hidden="1">#REF!</definedName>
    <definedName name="BEx7ASYMO87QTI4OGS8RP4M3OLYE" hidden="1">[73]Graph!$F$8:$G$8</definedName>
    <definedName name="BEx7AVCX9S5RJP3NSZ4QM4E6ERDT" hidden="1">[73]Gross!#REF!</definedName>
    <definedName name="BEx7AVT704ZMAOMB9JGPZ6LXHSQG" hidden="1">#REF!</definedName>
    <definedName name="BEx7AVYIGP0930MV5JEBWRYCJN68" hidden="1">[73]Gross!#REF!</definedName>
    <definedName name="BEx7B11YDBMRZG7EYCKJUO3H1Y6F" hidden="1">[73]Graph!$I$9:$J$9</definedName>
    <definedName name="BEx7B2EFEGY03Y13933N104UEHZG" hidden="1">#REF!</definedName>
    <definedName name="BEx7B3LKPGMDIE1WTF5ZO95GA2PN" hidden="1">[73]Graph!$F$9:$G$9</definedName>
    <definedName name="BEx7B5EB4DK2A5Y5XJK108CKIL8X" hidden="1">[76]Original!#REF!</definedName>
    <definedName name="BEx7B6LH6917TXOSAAQ6U7HVF018" hidden="1">[73]Gross!#REF!</definedName>
    <definedName name="BEx7BASJH0QUUGXRGOO7R5PQDFZ1" hidden="1">#REF!</definedName>
    <definedName name="BEx7BBUDALO9VA4ZLFH3XL65929Y" localSheetId="13" hidden="1">Planning [81]Template!$E$5:$E$8</definedName>
    <definedName name="BEx7BBUDALO9VA4ZLFH3XL65929Y" hidden="1">Planning [81]Template!$E$5:$E$8</definedName>
    <definedName name="BEx7BIQJ5XHOJHZUAVG3KLP0T1HX" hidden="1">[73]Graph!$I$6:$J$6</definedName>
    <definedName name="BEx7BPXFZXJ79FQ0E8AQE21PGVHA" hidden="1">[73]Gross!#REF!</definedName>
    <definedName name="BEx7BRKQM2886JWL4E1H10NKWXC2" hidden="1">#REF!</definedName>
    <definedName name="BEx7BYROA5B0A18IU7MYQ3IZYSNU" hidden="1">[76]Original!#REF!</definedName>
    <definedName name="BEx7C04AM39DQMC1TIX7CFZ2ADHX" hidden="1">[73]Gross!#REF!</definedName>
    <definedName name="BEx7C40F0PQURHPI6YQ39NFIR86Z" hidden="1">[73]Gross!#REF!</definedName>
    <definedName name="BEx7C4WYSQHIF5L809ICQMX3CS22" localSheetId="13" hidden="1">Query [75]Comparative!$D$4:$Q$165</definedName>
    <definedName name="BEx7C4WYSQHIF5L809ICQMX3CS22" hidden="1">Query [75]Comparative!$D$4:$Q$165</definedName>
    <definedName name="BEx7C93VR7SYRIJS1JO8YZKSFAW9" localSheetId="13" hidden="1">[73]Gross!#REF!</definedName>
    <definedName name="BEx7C93VR7SYRIJS1JO8YZKSFAW9" hidden="1">[73]Gross!#REF!</definedName>
    <definedName name="BEx7CCPC6R1KQQZ2JQU6EFI1G0RM" localSheetId="13" hidden="1">[73]Gross!#REF!</definedName>
    <definedName name="BEx7CCPC6R1KQQZ2JQU6EFI1G0RM" hidden="1">[73]Gross!#REF!</definedName>
    <definedName name="BEx7CDAXF5MHW62MV0JHIEM92MPI" localSheetId="13" hidden="1">#REF!</definedName>
    <definedName name="BEx7CDAXF5MHW62MV0JHIEM92MPI" hidden="1">#REF!</definedName>
    <definedName name="BEx7CIJST9GLS2QD383UK7VUDTGL" localSheetId="13" hidden="1">[73]Gross!#REF!</definedName>
    <definedName name="BEx7CIJST9GLS2QD383UK7VUDTGL" hidden="1">[73]Gross!#REF!</definedName>
    <definedName name="BEx7CKY554B79YYRUYO9T954IX7P" localSheetId="13" hidden="1">#REF!</definedName>
    <definedName name="BEx7CKY554B79YYRUYO9T954IX7P" hidden="1">#REF!</definedName>
    <definedName name="BEx7CMG3G6KLYJ3BECL0IB317E74" localSheetId="13" hidden="1">#REF!</definedName>
    <definedName name="BEx7CMG3G6KLYJ3BECL0IB317E74" hidden="1">#REF!</definedName>
    <definedName name="BEx7CN1OPV8F04BRSJJSWFTXJAD5" hidden="1">#REF!</definedName>
    <definedName name="BEx7CO8T2XKC7GHDSYNAWTZ9L7YR" hidden="1">[73]Gross!#REF!</definedName>
    <definedName name="BEx7CVL37F4Q6WV07LDTD2DHOQG9" hidden="1">#REF!</definedName>
    <definedName name="BEx7CW1CF00DO8A36UNC2X7K65C2" hidden="1">[73]Gross!#REF!</definedName>
    <definedName name="BEx7CW6NFRL2P4XWP0MWHIYA97KF" hidden="1">[73]Gross!#REF!</definedName>
    <definedName name="BEx7D32TQO4N7IUQIPK638LRWR2T" hidden="1">[73]Graph!$F$11:$G$11</definedName>
    <definedName name="BEx7D5RWKRS4W71J4NZ6ZSFHPKFT" hidden="1">[73]Gross!#REF!</definedName>
    <definedName name="BEx7D8H1TPOX1UN17QZYEV7Q58GA" hidden="1">[73]Gross!#REF!</definedName>
    <definedName name="BEx7DD4D7DAI5BN4L7AHWYB979CQ" hidden="1">[73]Graph!$I$10:$J$10</definedName>
    <definedName name="BEx7DGF13H2074LRWFZQ45PZ6JPX" hidden="1">[73]Gross!#REF!</definedName>
    <definedName name="BEx7DKWUXEDIISSX4GDD4YYT887F" hidden="1">[73]Gross!#REF!</definedName>
    <definedName name="BEx7DLCZAM2XAC3NZ9QXBT64IDG5" hidden="1">[73]Gross!$A$1:$Y$743</definedName>
    <definedName name="BEx7DMUYR2HC26WW7AOB1TULERMB" hidden="1">[73]Gross!#REF!</definedName>
    <definedName name="BEx7DT06NK83WT63IQZWCXVSLQBP" hidden="1">[73]Gross!#REF!</definedName>
    <definedName name="BEx7DVJTRV44IMJIBFXELE67SZ7S" hidden="1">[73]Gross!#REF!</definedName>
    <definedName name="BEx7DVUMFCI5INHMVFIJ44RTTSTT" hidden="1">[73]Gross!#REF!</definedName>
    <definedName name="BEx7DWG6YSDTVOG5FGWWSN6IAE9D" hidden="1">#REF!</definedName>
    <definedName name="BEx7DXHVQ3XRVZ2H7QO8TYMIA4P9" hidden="1">[73]Graph!$I$9:$J$9</definedName>
    <definedName name="BEx7E0Y1RX4F120OKCPVW99OANDK" hidden="1">#REF!</definedName>
    <definedName name="BEx7E2QT2U8THYOKBPXONB1B47WH" hidden="1">[73]Gross!#REF!</definedName>
    <definedName name="BEx7E5QP7W6UKO74F5Y0VJ741HS5" hidden="1">[73]Gross!#REF!</definedName>
    <definedName name="BEx7E6N29HGH3I47AFB2DCS6MVS6" hidden="1">[73]Gross!#REF!</definedName>
    <definedName name="BEx7EBA8IYHQKT7IQAOAML660SYA" hidden="1">[73]Gross!#REF!</definedName>
    <definedName name="BEx7EI6C8MCRZFEQYUBE5FSUTIHK" hidden="1">[73]Gross!#REF!</definedName>
    <definedName name="BEx7EI6DL1Z6UWLFBXAKVGZTKHWJ" hidden="1">[73]Gross!#REF!</definedName>
    <definedName name="BEx7EJOCH100WHCBLVBWAOBPMSQZ" hidden="1">'[80]Planning Template'!#REF!</definedName>
    <definedName name="BEx7EQKHX7GZYOLXRDU534TT4H64" hidden="1">[73]Gross!#REF!</definedName>
    <definedName name="BEx7ETV6L1TM7JSXJIGK3FC6RVZW" hidden="1">[73]Gross!#REF!</definedName>
    <definedName name="BEx7EV2C287ME9PQ0FIM5QWZ3O9K" hidden="1">'[77]Customer Service Detail'!#REF!</definedName>
    <definedName name="BEx7EWK9GUVV6FXWYIGH0TAI4V2O" hidden="1">[73]Gross!#REF!</definedName>
    <definedName name="BEx7EX5W07CXNZ1KKRU7CXCW1KYJ" hidden="1">#REF!</definedName>
    <definedName name="BEx7EYYLHMBYQTH6I377FCQS7CSX" hidden="1">[73]Gross!#REF!</definedName>
    <definedName name="BEx7EZK7B5DH5L88Z2UMD0DHQB6M" hidden="1">[73]Gross!#REF!</definedName>
    <definedName name="BEx7F3GG2FI10JUMINUOIYICFVD9" hidden="1">[73]Graph!$I$10:$J$10</definedName>
    <definedName name="BEx7F47CP1L1Y5XHHMAOWHUZF1L8" hidden="1">#REF!</definedName>
    <definedName name="BEx7F4NMGGTZWR8S7710RWGFG8W2" hidden="1">[73]Graph!$F$11:$G$11</definedName>
    <definedName name="BEx7FBJRLJUZKK1FVSCNP0F4GBYT" hidden="1">[73]Graph!$I$10:$J$10</definedName>
    <definedName name="BEx7FCLG1RYI2SNOU1Y2GQZNZSWA" hidden="1">[73]Gross!#REF!</definedName>
    <definedName name="BEx7FEJOQNYA7A6O7YB4SBB1KK73" hidden="1">[73]Graph!$I$11:$J$11</definedName>
    <definedName name="BEx7FH8QV5TLRBKM668KDJ9F3BKK" hidden="1">#REF!</definedName>
    <definedName name="BEx7FIL87TXQSUJ03S7NBB9S4HA5" hidden="1">[73]Graph!$I$7:$J$7</definedName>
    <definedName name="BEx7FN32ZGWOAA4TTH79KINTDWR9" hidden="1">[73]Gross!#REF!</definedName>
    <definedName name="BEx7FTOFOYQLDCCOJY1H3JHICFOI" hidden="1">[73]Graph!$C$15:$D$29</definedName>
    <definedName name="BEx7FVMORQ1N6SIECWJVJWT23E6Y" hidden="1">[73]Graph!$F$7:$G$7</definedName>
    <definedName name="BEx7FZ2NBD60FXGNYS120WYBTXA3" hidden="1">[73]Graph!$I$8:$J$8</definedName>
    <definedName name="BEx7G0F5491O5LOO00O1AXXAE24R" hidden="1">'[77]Customer Service Detail'!#REF!</definedName>
    <definedName name="BEx7G5D9WP8CTVMNBMRVFU6EXBU3" hidden="1">#REF!</definedName>
    <definedName name="BEx7G82CKM3NIY1PHNFK28M09PCH" hidden="1">[73]Gross!#REF!</definedName>
    <definedName name="BEx7GGWKWYOHYA3ENAWN9YV1FNB1" hidden="1">#REF!</definedName>
    <definedName name="BEx7GMG8RQ2YB3WVSLKZZZKKRMV0" hidden="1">[73]Graph!$I$7:$J$7</definedName>
    <definedName name="BEx7GN75N34FXXXQKZQUE2ER67XC" hidden="1">[73]Graph!$F$11:$G$11</definedName>
    <definedName name="BEx7GQCIM1W1OR8EP7JKRMYGFHW2" hidden="1">[73]Graph!$I$9:$J$9</definedName>
    <definedName name="BEx7GR3ENYWRXXS5IT0UMEGOLGUH" hidden="1">[73]Gross!#REF!</definedName>
    <definedName name="BEx7GSAL6P7TASL8MB63RFST1LJL" hidden="1">[73]Gross!#REF!</definedName>
    <definedName name="BEx7GSLEAEDT83F2LWWOC5ZLL5JW" hidden="1">[73]Graph!$I$10:$J$10</definedName>
    <definedName name="BEx7H0JCP7ZU8M0UWQXEBQ8U7WXG" hidden="1">#REF!</definedName>
    <definedName name="BEx7H0JD6I5I8WQLLWOYWY5YWPQE" hidden="1">[73]Gross!#REF!</definedName>
    <definedName name="BEx7H14XCXH7WEXEY1HVO53A6AGH" hidden="1">[73]Gross!#REF!</definedName>
    <definedName name="BEx7H14Z8ZT7LYU11KAX054HHGT1" hidden="1">#REF!</definedName>
    <definedName name="BEx7H6ZA84EDCYX9HQKE2VH03R77" hidden="1">[73]Graph!$I$6:$J$6</definedName>
    <definedName name="BEx7H7A3IND3XX895B1NI519TC8J" hidden="1">[73]Graph!$F$11:$G$11</definedName>
    <definedName name="BEx7HBMLAGWAS1YGLDLKLYLZH2YK" hidden="1">[76]Original!#REF!</definedName>
    <definedName name="BEx7HFTIA8AC8BR8HKIN81VE1SGW" hidden="1">[73]Gross!#REF!</definedName>
    <definedName name="BEx7HGVBEF4LEIF6RC14N3PSU461" hidden="1">[73]Gross!#REF!</definedName>
    <definedName name="BEx7HHRP6OIBN749NAR4JO512P36" hidden="1">[73]Graph!$F$9:$G$9</definedName>
    <definedName name="BEx7HID9UE0DLY9G63BYNGBUIQH4" hidden="1">[76]Original!#REF!</definedName>
    <definedName name="BEx7HK0PPTKAMP9E4V437XMIHY4C" hidden="1">#REF!</definedName>
    <definedName name="BEx7HNM5QUG90PN1J2VL176TH6KY" hidden="1">'[77]Customer Service Detail'!#REF!</definedName>
    <definedName name="BEx7HONV2V27845SVPTLLCR45VRR" hidden="1">#REF!</definedName>
    <definedName name="BEx7HQ5T9FZ42QWS09UO4DT42Y0R" hidden="1">[73]Gross!#REF!</definedName>
    <definedName name="BEx7HRCZE3CVGON1HV07MT5MNDZ3" hidden="1">[73]Gross!#REF!</definedName>
    <definedName name="BEx7HT5PZ70SAB42SN5CFBYLZXEM" hidden="1">#REF!</definedName>
    <definedName name="BEx7HU7DU2ZPPM48DL2AMBPJ406D" hidden="1">[73]Gross!#REF!</definedName>
    <definedName name="BEx7HWGE2CANG5M17X4C8YNC3N8F" hidden="1">[73]Gross!#REF!</definedName>
    <definedName name="BEx7I1EH1HZDADGNG1YE9PJP0EW7" hidden="1">#REF!</definedName>
    <definedName name="BEx7I8FZ96C5JAHXS18ZV0912LZP" hidden="1">[73]Gross!#REF!</definedName>
    <definedName name="BEx7I9SGESYNAEL21399P062GD4M" localSheetId="13" hidden="1">Planning [81]Template!$E$5:$E$8</definedName>
    <definedName name="BEx7I9SGESYNAEL21399P062GD4M" hidden="1">Planning [81]Template!$E$5:$E$8</definedName>
    <definedName name="BEx7IBVYN47SFZIA0K4MDKQZNN9V" localSheetId="13" hidden="1">[73]Gross!#REF!</definedName>
    <definedName name="BEx7IBVYN47SFZIA0K4MDKQZNN9V" hidden="1">[73]Gross!#REF!</definedName>
    <definedName name="BEx7IJTYZHWYWQ1TQVKRC67VVT77" hidden="1">[73]Graph!$C$15:$D$29</definedName>
    <definedName name="BEx7IQQ5O9QTEZP8QWZ5JRZ9AI9W" hidden="1">#REF!</definedName>
    <definedName name="BEx7IRRUY5JMPVVS2G8ZTVLVF9H8" hidden="1">'[77]Customer Service Detail'!#REF!</definedName>
    <definedName name="BEx7IV2IJ5WT7UC0UG7WP0WF2JZI" hidden="1">[73]Gross!#REF!</definedName>
    <definedName name="BEx7IWV99LM4FB1AXIXRNLT7DZJM" hidden="1">[73]Graph!$C$15:$D$29</definedName>
    <definedName name="BEx7IXGU74GE5E4S6W4Z13AR092Y" hidden="1">[73]Gross!#REF!</definedName>
    <definedName name="BEx7J00MJ8HISCKVF137JR49Y6UN" hidden="1">#REF!</definedName>
    <definedName name="BEx7J0B9CAIP25LA5CEMIMLCV2WD" hidden="1">#REF!</definedName>
    <definedName name="BEx7J2V0SLZLLC50XWEAFHQFJT2P" hidden="1">#REF!</definedName>
    <definedName name="BEx7J4YL8Q3BI1MLH16YYQ18IJRD" hidden="1">[73]Gross!#REF!</definedName>
    <definedName name="BEx7J9B4EOP8JPRQCUQJTYF4X0D6" hidden="1">[73]Graph!$F$10:$G$10</definedName>
    <definedName name="BEx7JC5K5TXHIV7BAB3F1IUCTAZP" hidden="1">#REF!</definedName>
    <definedName name="BEx7JFR08KACYXDJ7FOD5V3HO5UI" hidden="1">[73]Graph!$I$7:$J$7</definedName>
    <definedName name="BEx7JH3HGBPI07OHZ5LFYK0UFZQR" hidden="1">[73]Gross!#REF!</definedName>
    <definedName name="BEx7JU4WF8WUHKVR8KGTPSFTXXIK" hidden="1">#REF!</definedName>
    <definedName name="BEx7JV194190CNM6WWGQ3UBJ3CHH" hidden="1">[73]Gross!#REF!</definedName>
    <definedName name="BEx7K0VL25LF11UTEBHWBIQ4JLM9" hidden="1">[73]Graph!$I$10:$J$10</definedName>
    <definedName name="BEx7K469BHM1J8L2PEX3Z5HEMTCE" hidden="1">'[77]Customer Service Detail'!#REF!</definedName>
    <definedName name="BEx7K7GZ607XQOGB81A1HINBTGOZ" hidden="1">[73]Gross!#REF!</definedName>
    <definedName name="BEx7K8TL559ZEIR933X0ZQHKE9MI" hidden="1">#REF!</definedName>
    <definedName name="BEx7KEYPBDXSNROH8M6CDCBN6B50" hidden="1">[73]Gross!#REF!</definedName>
    <definedName name="BEx7KI9DY5VVFXCNP5R4H8CR3MRA" hidden="1">#REF!</definedName>
    <definedName name="BEx7KJRBIRMBJK1RUBBQTZI2JCNT" hidden="1">#REF!</definedName>
    <definedName name="BEx7KL9A3UVS18DUO5US2Q31SJWL" hidden="1">#REF!</definedName>
    <definedName name="BEx7KR92AZ8OH3I7N51J8AU9LRP3" hidden="1">'[77]Customer Service Detail'!#REF!</definedName>
    <definedName name="BEx7KSAS8BZT6H8OQCZ5DNSTMO07" hidden="1">[73]Gross!#REF!</definedName>
    <definedName name="BEx7KT7A25LILR8OS4QFMW15AU8A" hidden="1">#REF!</definedName>
    <definedName name="BEx7KWHTBD21COXVI4HNEQH0Z3L8" hidden="1">[73]Gross!#REF!</definedName>
    <definedName name="BEx7KWY24UYSDR57WCCVR4KEHE7U" hidden="1">'[77]Customer Service Detail'!#REF!</definedName>
    <definedName name="BEx7KXUGRMRSUXCM97Z7VRZQ9JH2" hidden="1">[73]Gross!#REF!</definedName>
    <definedName name="BEx7L21IQVP1N1TTQLRMANSSLSLE" hidden="1">[73]Gross!#REF!</definedName>
    <definedName name="BEx7L3DZH58ZUVXJY3QMJYM4KE2N" hidden="1">[73]Graph!$I$10:$J$10</definedName>
    <definedName name="BEx7L5C6U8MP6IZ67BD649WQYJEK" hidden="1">[73]Gross!#REF!</definedName>
    <definedName name="BEx7L8HEYEVTATR0OG5JJO647KNI" hidden="1">[73]Gross!#REF!</definedName>
    <definedName name="BEx7L8XOV64OMS15ZFURFEUXLMWF" hidden="1">[73]Gross!#REF!</definedName>
    <definedName name="BEx7LGFFCI0MSOJXEMMXHM4RW2LB" hidden="1">#REF!</definedName>
    <definedName name="BEx7LJVFQACL9F4DRS9YZQ9R2N30" hidden="1">[73]Gross!#REF!</definedName>
    <definedName name="BEx7LTRGMZESYMIHPWWPQ7MLCB5N" hidden="1">#REF!</definedName>
    <definedName name="BEx7LVV0P861KXRS6P7OQGHTZN4K" hidden="1">[83]Data!#REF!</definedName>
    <definedName name="BEx7MAUI1JJFDIJGDW4RWY5384LY" hidden="1">[73]Gross!#REF!</definedName>
    <definedName name="BEx7MB59B3I188EQNKQ64D1VWDP8" localSheetId="13" hidden="1">Query [78]!p V [79]A!$D$4:$O$158</definedName>
    <definedName name="BEx7MB59B3I188EQNKQ64D1VWDP8" hidden="1">Query [78]!p V [79]A!$D$4:$O$158</definedName>
    <definedName name="BEx7MG3EEUT3EIYWEE97DKQ2G9ZT" localSheetId="13" hidden="1">#REF!</definedName>
    <definedName name="BEx7MG3EEUT3EIYWEE97DKQ2G9ZT" hidden="1">#REF!</definedName>
    <definedName name="BEx7MJZO3UKAMJ53UWOJ5ZD4GGMQ" localSheetId="13" hidden="1">[73]Gross!#REF!</definedName>
    <definedName name="BEx7MJZO3UKAMJ53UWOJ5ZD4GGMQ" hidden="1">[73]Gross!#REF!</definedName>
    <definedName name="BEx7MT4MFNXIVQGAT6D971GZW7CA" localSheetId="13" hidden="1">[73]Gross!#REF!</definedName>
    <definedName name="BEx7MT4MFNXIVQGAT6D971GZW7CA" hidden="1">[73]Gross!#REF!</definedName>
    <definedName name="BEx7NE3X8Z6J8PMTHDO51G0HICD5" localSheetId="13" hidden="1">#REF!</definedName>
    <definedName name="BEx7NE3X8Z6J8PMTHDO51G0HICD5" hidden="1">#REF!</definedName>
    <definedName name="BEx7NG7GV7TNLEQT9ZQU34E4LSLJ" localSheetId="13" hidden="1">[76]Original!#REF!</definedName>
    <definedName name="BEx7NG7GV7TNLEQT9ZQU34E4LSLJ" hidden="1">[76]Original!#REF!</definedName>
    <definedName name="BEx7NI062THZAM6I8AJWTFJL91CS" localSheetId="13" hidden="1">[73]Gross!#REF!</definedName>
    <definedName name="BEx7NI062THZAM6I8AJWTFJL91CS" hidden="1">[73]Gross!#REF!</definedName>
    <definedName name="BEx7NOWCCNM1K0ZPAQLRTJVKFMO6" localSheetId="13" hidden="1">[84]Detail!#REF!</definedName>
    <definedName name="BEx7NOWCCNM1K0ZPAQLRTJVKFMO6" hidden="1">[84]Detail!#REF!</definedName>
    <definedName name="BEx7NQ3IBJKTND5YYGQBTGWK7YYG" localSheetId="13" hidden="1">[76]Original!#REF!</definedName>
    <definedName name="BEx7NQ3IBJKTND5YYGQBTGWK7YYG" hidden="1">[76]Original!#REF!</definedName>
    <definedName name="BEx7NTOZU4HESIL4ZGQVMPN5JR1C" localSheetId="13" hidden="1">#REF!</definedName>
    <definedName name="BEx7NTOZU4HESIL4ZGQVMPN5JR1C" hidden="1">#REF!</definedName>
    <definedName name="BEx8YO19DPG3G5D9KLVCUJN7MQ52" localSheetId="13" hidden="1">[74]data!#REF!</definedName>
    <definedName name="BEx8YO19DPG3G5D9KLVCUJN7MQ52" hidden="1">[74]data!#REF!</definedName>
    <definedName name="BEx8YZQ1H213IBG3KV5CCQX38WZM" localSheetId="13" hidden="1">#REF!</definedName>
    <definedName name="BEx8YZQ1H213IBG3KV5CCQX38WZM" hidden="1">#REF!</definedName>
    <definedName name="BEx8ZN3MPQEVXPK7E0V4CA9H1AFX" localSheetId="13" hidden="1">[76]Original!#REF!</definedName>
    <definedName name="BEx8ZN3MPQEVXPK7E0V4CA9H1AFX" hidden="1">[76]Original!#REF!</definedName>
    <definedName name="BEx8ZNP7794T1F20XBKV0AH3Q4IR" localSheetId="13" hidden="1">#REF!</definedName>
    <definedName name="BEx8ZNP7794T1F20XBKV0AH3Q4IR" hidden="1">#REF!</definedName>
    <definedName name="BEx8ZRAOM7HF2ZJ6AH246HOEA768" localSheetId="13" hidden="1">[73]Gross!#REF!</definedName>
    <definedName name="BEx8ZRAOM7HF2ZJ6AH246HOEA768" hidden="1">[73]Gross!#REF!</definedName>
    <definedName name="BEx8ZY6UFM571XUE82FQZRNOKP90" hidden="1">[73]Graph!$C$15:$D$29</definedName>
    <definedName name="BEx904S75BPRYMHF0083JF7ES4NG" hidden="1">[73]Gross!#REF!</definedName>
    <definedName name="BEx90CVJHW2G83ZSI8F4ZSPTFSPI" hidden="1">[73]Graph!$F$8:$G$8</definedName>
    <definedName name="BEx90EZ2HAURBQ5I4V6WD6NYD0AQ" hidden="1">'[77]Customer Service Detail'!#REF!</definedName>
    <definedName name="BEx90HDD4RWF7JZGA8GCGG7D63MG" hidden="1">[73]Gross!#REF!</definedName>
    <definedName name="BEx90HYY8HIGFGN3F0YNXHJK2PZP" hidden="1">'[80]Planning Template'!#REF!</definedName>
    <definedName name="BEx90IKIPSLJXT7N3ANBTKFEV0XW" hidden="1">#REF!</definedName>
    <definedName name="BEx90QD3G04UG7FEFLLXWT949PBR" hidden="1">#REF!</definedName>
    <definedName name="BEx90VGH5H09ON2QXYC9WIIEU98T" hidden="1">[73]Gross!#REF!</definedName>
    <definedName name="BEx9175B70QXYAU5A8DJPGZQ46L9" hidden="1">[73]Gross!#REF!</definedName>
    <definedName name="BEx917QTZAYKMWFVDPZEDX8FH1J3" hidden="1">#REF!</definedName>
    <definedName name="BEx91AQQRTV87AO27VWHSFZAD4ZR" hidden="1">[73]Gross!#REF!</definedName>
    <definedName name="BEx91BXX2VMKTVELI4S14N1B1ETF" hidden="1">#REF!</definedName>
    <definedName name="BEx91FU57YXJK7RHMFDKKYY2JFS7" hidden="1">'[77]Customer Service Detail'!#REF!</definedName>
    <definedName name="BEx91GL3GEN0CGK4N9EHE44RROL5" hidden="1">#REF!</definedName>
    <definedName name="BEx91KXLTRYJVT47UU2JUUFNKFUT" hidden="1">'[77]Customer Service Detail'!#REF!</definedName>
    <definedName name="BEx91L8FLL5CWLA2CDHKCOMGVDZN" hidden="1">[73]Gross!#REF!</definedName>
    <definedName name="BEx91OTVH9ZDBC3QTORU8RZX4EOC" hidden="1">[73]Gross!#REF!</definedName>
    <definedName name="BEx91QH5JRZKQP1GPN2SQMR3CKAG" hidden="1">[73]Gross!#REF!</definedName>
    <definedName name="BEx91ROALDNHO7FI4X8L61RH4UJE" hidden="1">[73]Gross!#REF!</definedName>
    <definedName name="BEx91RTN8E7HHEDIOLGHZ3GNZLYY" hidden="1">#REF!</definedName>
    <definedName name="BEx91TMID71GVYH0U16QM1RV3PX0" hidden="1">[73]Gross!#REF!</definedName>
    <definedName name="BEx91VF2D78PAF337E3L2L81K9W2" hidden="1">[73]Gross!#REF!</definedName>
    <definedName name="BEx91XDAPADNDZAH8LK6M7VVNGXA" hidden="1">#REF!</definedName>
    <definedName name="BEx91YKG5M0ZZDVWNGF80SPL8GUP" hidden="1">[73]Graph!$F$11:$G$11</definedName>
    <definedName name="BEx920O0C4FBKNO2WASY82KSAGWC" hidden="1">'[77]Customer Service Detail'!#REF!</definedName>
    <definedName name="BEx921PNZ46VORG2VRMWREWIC0SE" hidden="1">[73]Gross!#REF!</definedName>
    <definedName name="BEx9220FU7ZCXBZ6VEJEPAR0RURJ" hidden="1">#REF!</definedName>
    <definedName name="BEx929YGVS1SWUVBOM0JDPJFRIAE" hidden="1">#REF!</definedName>
    <definedName name="BEx92C1ZTP3C8WFPSRIF3DTQU7PT" hidden="1">#REF!</definedName>
    <definedName name="BEx92DJXEXVC627QL1HYSV2VSHSS" hidden="1">[73]Graph!$F$6:$G$6</definedName>
    <definedName name="BEx92DPEKL5WM5A3CN8674JI0PR3" hidden="1">[73]Gross!#REF!</definedName>
    <definedName name="BEx92ER2RMY93TZK0D9L9T3H0GI5" hidden="1">[73]Gross!#REF!</definedName>
    <definedName name="BEx92FI04PJT4LI23KKIHRXWJDTT" hidden="1">[73]Gross!#REF!</definedName>
    <definedName name="BEx92HR14HQ9D5JXCSPA4SS4RT62" hidden="1">[73]Gross!#REF!</definedName>
    <definedName name="BEx92HWA2D6A5EX9MFG68G0NOMSN" hidden="1">[73]Gross!#REF!</definedName>
    <definedName name="BEx92PE1GJZSW8UHR164LR9JR6H4" hidden="1">[73]Gross!#REF!</definedName>
    <definedName name="BEx92PUBDIXAU1FW5ZAXECMAU0LN" hidden="1">[73]Gross!#REF!</definedName>
    <definedName name="BEx92S8MHFFIVRQ2YSHZNQGOFUHD" hidden="1">[73]Gross!#REF!</definedName>
    <definedName name="BEx92U6PIXKW4IB882WSJOA9GEUP" hidden="1">#REF!</definedName>
    <definedName name="BEx92WL00FKQYWSED0DHOS3XUB1R" hidden="1">#REF!</definedName>
    <definedName name="BEx935VHGQGAJAXJKSPCC6GC2KIE" hidden="1">[73]Graph!$F$9:$G$9</definedName>
    <definedName name="BEx936RV1BC4AUU8JYKFVWYVQNIM" hidden="1">#REF!</definedName>
    <definedName name="BEx93B9OULL2YGC896XXYAAJSTRK" hidden="1">[73]Gross!#REF!</definedName>
    <definedName name="BEx93EF2OPUY92WSYH0W2RMHNX2M" hidden="1">[73]Graph!$F$9:$G$9</definedName>
    <definedName name="BEx93FGPVA5O6D8Y6AQPUFL7C8AT" hidden="1">#REF!</definedName>
    <definedName name="BEx93FRKF99NRT3LH99UTIH7AAYF" hidden="1">[73]Gross!#REF!</definedName>
    <definedName name="BEx93M7FSHP50OG34A4W8W8DF12U" hidden="1">[73]Gross!#REF!</definedName>
    <definedName name="BEx93OLWY2O3PRA74U41VG5RXT4Q" hidden="1">[73]Gross!#REF!</definedName>
    <definedName name="BEx93OR7GPD9JNOQ32SJ79HSEBBX" hidden="1">#REF!</definedName>
    <definedName name="BEx93RGBYRGUIM3LMN3AFB7M5YO5" hidden="1">#REF!</definedName>
    <definedName name="BEx93RWFAF6YJGYUTITVM445C02U" hidden="1">[73]Gross!#REF!</definedName>
    <definedName name="BEx93SY9RWG3HUV4YXQKXJH9FH14" hidden="1">[73]Gross!#REF!</definedName>
    <definedName name="BEx93TJUX3U0FJDBG6DDSNQ91R5J" hidden="1">[73]Gross!#REF!</definedName>
    <definedName name="BEx942UCRHMI4B0US31HO95GSC2X" hidden="1">[73]Gross!#REF!</definedName>
    <definedName name="BEx944SDUSMOBHNE6J8XN1EOL90T" hidden="1">#REF!</definedName>
    <definedName name="BEx948ZFFQWVIDNG4AZAUGGGEB5U" hidden="1">[73]Gross!#REF!</definedName>
    <definedName name="BEx949A8H3LWSBX41CL3JLWHJBAL" hidden="1">#REF!</definedName>
    <definedName name="BEx94BU07VFVZJX4P7LID1GMHPAG" hidden="1">#REF!</definedName>
    <definedName name="BEx94CKXERAGM594AWJ8KT4S48L6" hidden="1">#REF!</definedName>
    <definedName name="BEx94CKXG92OMURH41SNU6IOHK4J" hidden="1">[73]Gross!#REF!</definedName>
    <definedName name="BEx94E8CBMGM9YP8Z0W8OWHAAZH1" hidden="1">[73]Graph!$F$9:$G$9</definedName>
    <definedName name="BEx94GRYJ2F6913VBXAIO97RGTJP" hidden="1">#REF!</definedName>
    <definedName name="BEx94GXG30CIVB6ZQN3X3IK6BZXQ" hidden="1">[73]Gross!#REF!</definedName>
    <definedName name="BEx94HZ5LURYM9ST744ALV6ZCKYP" hidden="1">[73]Gross!#REF!</definedName>
    <definedName name="BEx94IQ75E90YUMWJ9N591LR7DQQ" hidden="1">[73]Gross!#REF!</definedName>
    <definedName name="BEx94L9TBK45AUQSX1IUZ86U1GPQ" hidden="1">[73]Gross!#REF!</definedName>
    <definedName name="BEx94N7W5T3U7UOE97D6OVIBUCXS" hidden="1">[73]Gross!#REF!</definedName>
    <definedName name="BEx94NITLB7ALPAT92MYVATLF89A" hidden="1">#REF!</definedName>
    <definedName name="BEx94R4ANOANUXCXDDJH838PNTYP" hidden="1">'[80]Planning Template'!#REF!</definedName>
    <definedName name="BEx94UETMN1PSBAFTPUASKTU7GCU" hidden="1">#REF!</definedName>
    <definedName name="BEx94Z7GV5AIURE7F1KFARW9RLZ3" hidden="1">#REF!</definedName>
    <definedName name="BEx952NLNIDKZDVOMQI8B5NLE1JG" hidden="1">#REF!</definedName>
    <definedName name="BEx953PB6S6ECMD8N0JSW0CBG0DA" hidden="1">[73]Gross!#REF!</definedName>
    <definedName name="BEx955NIAWX5OLAHMTV6QFUZPR30" hidden="1">[73]Gross!#REF!</definedName>
    <definedName name="BEx9581TYVI2M5TT4ISDAJV4W7Z6" hidden="1">[73]Gross!#REF!</definedName>
    <definedName name="BEx95ML193K825E3THX56JPYNRH3" hidden="1">#REF!</definedName>
    <definedName name="BEx95NHF4RVUE0YDOAFZEIVBYJXD" hidden="1">[73]Gross!#REF!</definedName>
    <definedName name="BEx95QBZMG0E2KQ9BERJ861QLYN3" hidden="1">[73]Gross!#REF!</definedName>
    <definedName name="BEx95QHBVDN795UNQJLRXG3RDU49" hidden="1">[73]Gross!#REF!</definedName>
    <definedName name="BEx95TBVUWV7L7OMFMZDQEXGVHU6" hidden="1">[73]Gross!#REF!</definedName>
    <definedName name="BEx95U89DZZSVO39TGS62CX8G9N4" hidden="1">[73]Gross!#REF!</definedName>
    <definedName name="BEx95ZBPVBQBIU0LCXSH93UZK4VU" hidden="1">[73]Graph!$I$10:$J$10</definedName>
    <definedName name="BEx95ZH176QVE3E5B9LVYRT0TTW7" hidden="1">[73]Gross!#REF!</definedName>
    <definedName name="BEx9602K2GHNBUEUVT9ONRQU1GMD" hidden="1">[73]Gross!#REF!</definedName>
    <definedName name="BEx962BL3Y4LA53EBYI64ZYMZE8U" hidden="1">[73]Gross!#REF!</definedName>
    <definedName name="BEx9632GUCBUVEHWEL92JNSXE7X3" hidden="1">[76]Original!#REF!</definedName>
    <definedName name="BEx964KF2UFKCL0J7HPBK17X573X" hidden="1">[73]Gross!#REF!</definedName>
    <definedName name="BEx96B0HACMHG6YH92730X737TIE" hidden="1">#REF!</definedName>
    <definedName name="BEx96HR7MPIVTSMKLV3ZPLRF0ZW1" hidden="1">#REF!</definedName>
    <definedName name="BEx96KR21O7H9R29TN0S45Y3QPUK" hidden="1">[73]Gross!#REF!</definedName>
    <definedName name="BEx96NQZB1Y0SPB8YAKELLNGOS7F" localSheetId="13" hidden="1">Query [78]!p V [79]A!$A$3:$B$20</definedName>
    <definedName name="BEx96NQZB1Y0SPB8YAKELLNGOS7F" hidden="1">Query [78]!p V [79]A!$A$3:$B$20</definedName>
    <definedName name="BEx96SUFKHHFE8XQ6UUO6ILDOXHO" localSheetId="13" hidden="1">[73]Gross!#REF!</definedName>
    <definedName name="BEx96SUFKHHFE8XQ6UUO6ILDOXHO" hidden="1">[73]Gross!#REF!</definedName>
    <definedName name="BEx96UN4YWXBDEZ1U1ZUIPP41Z7I" localSheetId="13" hidden="1">[73]Gross!#REF!</definedName>
    <definedName name="BEx96UN4YWXBDEZ1U1ZUIPP41Z7I" hidden="1">[73]Gross!#REF!</definedName>
    <definedName name="BEx9706NFOGJWDFFOFDUAFC8NNTP" hidden="1">[73]Graph!$C$15:$D$29</definedName>
    <definedName name="BEx970MYCPJ6DQ44TKLOIGZO5LHH" hidden="1">[73]Gross!#REF!</definedName>
    <definedName name="BEx975KVQTW7HCJ3TJOVTLVCE3FU" hidden="1">#REF!</definedName>
    <definedName name="BEx978KSD61YJH3S9DGO050R2EHA" hidden="1">[73]Gross!#REF!</definedName>
    <definedName name="BEx97BFCRMZ9I1V9T0CLIWUERD26" hidden="1">#REF!</definedName>
    <definedName name="BEx97CBOZZVIAFCLYWXO84QIM5RH" hidden="1">'[77]Customer Service Detail'!#REF!</definedName>
    <definedName name="BEx97H9O1NAKAPK4MX4PKO34ICL5" hidden="1">[73]Gross!#REF!</definedName>
    <definedName name="BEx97HVA5F2I0D6ID81KCUDEQOIH" hidden="1">[73]Gross!#REF!</definedName>
    <definedName name="BEx97IBIQDQ4B9W6YMJ7MJ9IFRRM" hidden="1">#REF!</definedName>
    <definedName name="BEx97MNUZQ1Z0AO2FL7XQYVNCPR7" hidden="1">[73]Gross!#REF!</definedName>
    <definedName name="BEx97MYN5X8QA11MGIOXYSKNIXAP" hidden="1">#REF!</definedName>
    <definedName name="BEx97NPQBACJVD9K1YXI08RTW9E2" hidden="1">[73]Gross!#REF!</definedName>
    <definedName name="BEx97RWQLXS0OORDCN69IGA58CWU" hidden="1">[73]Gross!#REF!</definedName>
    <definedName name="BEx97XR2TVFNFC1PSVPWZ8YJ0116" hidden="1">[76]Original!#REF!</definedName>
    <definedName name="BEx97YNGGDFIXHTMGFL2IHAQX9MI" hidden="1">[73]Gross!#REF!</definedName>
    <definedName name="BEx980QZQVMVK22H7FW8VJ1Y8HJR" hidden="1">'[77]Customer Service Detail'!#REF!</definedName>
    <definedName name="BEx981HW73BUZWT14TBTZHC0ZTJ4" hidden="1">[73]Gross!#REF!</definedName>
    <definedName name="BEx9853EGK21LS9VVKSCCC6V43AN" hidden="1">'[77]Customer Service Detail'!#REF!</definedName>
    <definedName name="BEx9871KU0N99P0900EAK69VFYT2" hidden="1">[73]Gross!#REF!</definedName>
    <definedName name="BEx98A6S6VO1UKBYLX05KBIT7SC0" hidden="1">#REF!</definedName>
    <definedName name="BEx98C50FZ8IZW6NVLJQQHIW2I4B" hidden="1">#REF!</definedName>
    <definedName name="BEx98IFKNJFGZFLID1YTRFEG1SXY" hidden="1">[73]Gross!#REF!</definedName>
    <definedName name="BEx98LKT1J09Q1OIFDM7DUIG60OH" hidden="1">#REF!</definedName>
    <definedName name="BEx98LVKHHEAL87X1YKBT2QQ3OJ6" localSheetId="13" hidden="1">Query [75]Comparative!$D$4:$Q$165</definedName>
    <definedName name="BEx98LVKHHEAL87X1YKBT2QQ3OJ6" hidden="1">Query [75]Comparative!$D$4:$Q$165</definedName>
    <definedName name="BEx98M12QTFQXL9J98CP0H6SU6FP" localSheetId="13" hidden="1">#REF!</definedName>
    <definedName name="BEx98M12QTFQXL9J98CP0H6SU6FP" hidden="1">#REF!</definedName>
    <definedName name="BEx98RKLEESP7EBVU34EFSWR48QO" localSheetId="13" hidden="1">#REF!</definedName>
    <definedName name="BEx98RKLEESP7EBVU34EFSWR48QO" hidden="1">#REF!</definedName>
    <definedName name="BEx9915UVD4G7RA3IMLFZ0LG3UA2" localSheetId="13" hidden="1">[73]Gross!#REF!</definedName>
    <definedName name="BEx9915UVD4G7RA3IMLFZ0LG3UA2" hidden="1">[73]Gross!#REF!</definedName>
    <definedName name="BEx992CZON8AO7U7V88VN1JBO0MG" localSheetId="13" hidden="1">[73]Gross!#REF!</definedName>
    <definedName name="BEx992CZON8AO7U7V88VN1JBO0MG" hidden="1">[73]Gross!#REF!</definedName>
    <definedName name="BEx9952469XMFGSPXL7CMXHPJF90" localSheetId="13" hidden="1">[73]Gross!#REF!</definedName>
    <definedName name="BEx9952469XMFGSPXL7CMXHPJF90" hidden="1">[73]Gross!#REF!</definedName>
    <definedName name="BEx995I8N47IISHUBVFEGNT1SLIZ" localSheetId="13" hidden="1">#REF!</definedName>
    <definedName name="BEx995I8N47IISHUBVFEGNT1SLIZ" hidden="1">#REF!</definedName>
    <definedName name="BEx99995OO0X4HC0IQDAISYRWAJG" hidden="1">[73]Graph!$C$15:$D$29</definedName>
    <definedName name="BEx99B77I7TUSHRR4HIZ9FU2EIUT" hidden="1">[73]Gross!#REF!</definedName>
    <definedName name="BEx99FEAQ9UK3VFQFX4EBNU380P7" hidden="1">#REF!</definedName>
    <definedName name="BEx99FZZUWM7ZB79QEWVSPBFXNKF" hidden="1">#REF!</definedName>
    <definedName name="BEx99M55RVJXCINQAB1OKL6DX8Z3" hidden="1">'[80]Planning Template'!#REF!</definedName>
    <definedName name="BEx99Q6PH5F3OQKCCAAO75PYDEFN" hidden="1">[73]Gross!#REF!</definedName>
    <definedName name="BEx99WBYT2D6UUC1PT7A40ENYID4" hidden="1">[73]Gross!#REF!</definedName>
    <definedName name="BEx99XOFVA26HV2TTJNU6L3INT2I" hidden="1">'[80]Planning Template'!#REF!</definedName>
    <definedName name="BEx99XOGHOM28CNCYKQWYGL56W2S" hidden="1">[73]Gross!#REF!</definedName>
    <definedName name="BEx99YFJ8JDPEEEQRABGIA0M020Y" hidden="1">[73]Graph!$I$10:$J$10</definedName>
    <definedName name="BEx99ZRZ4I7FHDPGRAT5VW7NVBPU" hidden="1">[73]Gross!#REF!</definedName>
    <definedName name="BEx9A2XD9XK4J45666WU2F5YQNO4" hidden="1">#REF!</definedName>
    <definedName name="BEx9AB0IN3SYZHL3DF4AQ9ZRYGV2" hidden="1">#REF!</definedName>
    <definedName name="BEx9ACD59PTTO5O0WFDDC4JRUC68" hidden="1">[73]Graph!$I$7:$J$7</definedName>
    <definedName name="BEx9ADPRQZSMQBC5ZVK9Y67PRZBV" hidden="1">[73]Graph!$F$8:$G$8</definedName>
    <definedName name="BEx9AHB4E53T7N8DFC8HNE1TX06F" hidden="1">#REF!</definedName>
    <definedName name="BEx9AIYI7BJSCEP4OA3F2RD5D4G3" hidden="1">#REF!</definedName>
    <definedName name="BEx9AKWPNM58M88D1ZL7PKKW6ES3" hidden="1">[73]Graph!$I$10:$J$10</definedName>
    <definedName name="BEx9ANGDRC4R26CW9HE4ZHW4WJSP" hidden="1">#REF!</definedName>
    <definedName name="BEx9ARHYAWRXSEHBV2BSZ2HB0G2V" hidden="1">#REF!</definedName>
    <definedName name="BEx9ARY7F2Q2JQT63RW0CEZQ1WDB" hidden="1">[73]Graph!$I$10:$J$10</definedName>
    <definedName name="BEx9AT5E3ZSHKSOL35O38L8HF9TH" hidden="1">[73]Gross!#REF!</definedName>
    <definedName name="BEx9AV8W1FAWF5BHATYEN47X12JN" hidden="1">[73]Gross!#REF!</definedName>
    <definedName name="BEx9AYUCWYMSAB3I6ER801K0H150" hidden="1">#REF!</definedName>
    <definedName name="BEx9B1ZJPZA5TUMP1QZDVJPZE3GN" hidden="1">#REF!</definedName>
    <definedName name="BEx9B5FQMAXRCX2MQXWDAJC9B6TE" hidden="1">#REF!</definedName>
    <definedName name="BEx9B66MDZ8BFBIDM0YMKAT3CIQX" hidden="1">[76]Original!#REF!</definedName>
    <definedName name="BEx9B8A5186FNTQQNLIO5LK02ABI" hidden="1">[73]Gross!#REF!</definedName>
    <definedName name="BEx9B8VR20E2CILU4CDQUQQ9ONXK" hidden="1">[73]Gross!#REF!</definedName>
    <definedName name="BEx9B917EUP13X6FQ3NPQL76XM5V" hidden="1">[73]Gross!#REF!</definedName>
    <definedName name="BEx9BAJ5WYEQ623HUT9NNCMP3RUG" hidden="1">[73]Gross!#REF!</definedName>
    <definedName name="BEx9BAOGUISRQKRB42IUZNSUS3RS" hidden="1">[73]Graph!$I$7:$J$7</definedName>
    <definedName name="BEx9BCBV86NAOTMCAYGOG2K426CC" hidden="1">[73]Graph!$C$15:$D$29</definedName>
    <definedName name="BEx9BYSYW7QCPXS2NAVLFAU5Y2Z2" hidden="1">[73]Gross!#REF!</definedName>
    <definedName name="BEx9C17AHM4NMY8G3WK6YQ0T0WDU" hidden="1">[73]Graph!$I$10:$J$10</definedName>
    <definedName name="BEx9C1YC2ND7F9KHZQC0O86UKRVQ" hidden="1">[86]!____________bb2 [87]Sheet!$A$12:$U$335</definedName>
    <definedName name="BEx9C2EGD36XGQWMN1JQANAQFVS4" hidden="1">#REF!</definedName>
    <definedName name="BEx9C590HJ2O31IWJB73C1HR74AI" hidden="1">[73]Gross!#REF!</definedName>
    <definedName name="BEx9CASJ96DRBTZISXTRZ4ZIR1X4" hidden="1">#REF!</definedName>
    <definedName name="BEx9CCQRMYYOGIOYTOM73VKDIPS1" hidden="1">[73]Gross!#REF!</definedName>
    <definedName name="BEx9CJHG02ADUIJ0WCG5FYLWETIN" hidden="1">[73]Graph!$I$11:$J$11</definedName>
    <definedName name="BEx9CMMSQA4LXHX5RGGTAJ9WVHTY" hidden="1">[73]Graph!$F$9:$G$9</definedName>
    <definedName name="BEx9CPBXJFNKKVHJL6FVRJHM63D6" hidden="1">#REF!</definedName>
    <definedName name="BEx9CSH4PGVJB971U0BPU0GZR0X9" hidden="1">#REF!</definedName>
    <definedName name="BEx9CT874DGM2K1O05SDLCCCM5FD" localSheetId="13" hidden="1">Planning [81]Template!$A$10:$H$21</definedName>
    <definedName name="BEx9CT874DGM2K1O05SDLCCCM5FD" hidden="1">Planning [81]Template!$A$10:$H$21</definedName>
    <definedName name="BEx9CTDJ6OYUCCHJVREB4QE71EVB" hidden="1">[73]Graph!$C$15:$D$29</definedName>
    <definedName name="BEx9CWDEF3P9QXPEESHFQZEY5KBH" hidden="1">'[80]Planning Template'!#REF!</definedName>
    <definedName name="BEx9CYM9YJIDKZ4OGFCR7CCWKMV8" hidden="1">#REF!</definedName>
    <definedName name="BEx9D1BC9FT19KY0INAABNDBAMR1" hidden="1">[73]Gross!#REF!</definedName>
    <definedName name="BEx9D3PUADZJIGFVND7UMM1FBB8G" hidden="1">'[82]CET-ET-IR-ME BEx'!#REF!</definedName>
    <definedName name="BEx9DGLRBAA81DUUOT35XR05XLKG" hidden="1">[73]Graph!$I$10:$J$10</definedName>
    <definedName name="BEx9DI912OU7K3RIUBT1JB73BIAJ" hidden="1">#REF!</definedName>
    <definedName name="BEx9DIZXF9X0GE90ROFYKV6K3PM9" hidden="1">[73]Graph!$I$11:$J$11</definedName>
    <definedName name="BEx9DJG6WO3VP10YVAUH5C83L206" hidden="1">#REF!</definedName>
    <definedName name="BEx9DM5C7YJIEF6R9AAZFL68PDJ6" hidden="1">[76]Original!#REF!</definedName>
    <definedName name="BEx9DN6ZMF18Q39MPMXSDJTZQNJ3" hidden="1">[73]Gross!#REF!</definedName>
    <definedName name="BEx9DUU8DALPSCW66GTMQRPXZ6GL" hidden="1">[73]Gross!#REF!</definedName>
    <definedName name="BEx9DZC2UOW2YHCZKVK5SF0SHHV0" hidden="1">#REF!</definedName>
    <definedName name="BEx9E08EK253W8SNA7NOGR32IG6U" hidden="1">[73]Graph!$F$6:$G$6</definedName>
    <definedName name="BEx9E14TDNSEMI784W0OTIEQMWN6" hidden="1">[73]Gross!#REF!</definedName>
    <definedName name="BEx9E2BZ2B1R41FMGJCJ7JLGLUAJ" hidden="1">[73]Gross!$A$1:$L$1</definedName>
    <definedName name="BEx9E2S1LDHWNY3YCSQ6AY2CX2VH" hidden="1">[73]Graph!$F$11:$G$11</definedName>
    <definedName name="BEx9E8RTRUUC0Q9585XNJ6VWB30L" hidden="1">#REF!</definedName>
    <definedName name="BEx9E985663ZKOL38UDDLTGRNGZO" hidden="1">#REF!</definedName>
    <definedName name="BEx9EA4H0G0GMAU9BTJQJ5N1YIRZ" hidden="1">#REF!</definedName>
    <definedName name="BEx9EEGVFGD9P2J88ICA4KVPXY9N" hidden="1">[73]Graph!$I$8:$J$8</definedName>
    <definedName name="BEx9EG9KBJ77M8LEOR9ITOKN5KXY" hidden="1">[73]Gross!#REF!</definedName>
    <definedName name="BEx9EGV74HCVK7KRZHZF66LAADD7" hidden="1">#REF!</definedName>
    <definedName name="BEx9EHGQHOBSWB60JAPUOVE46FK0" hidden="1">[73]Graph!$I$7:$J$7</definedName>
    <definedName name="BEx9EJET95HH8R3FIUF1Y5LY7IPZ" hidden="1">#REF!</definedName>
    <definedName name="BEx9EMK6HAJJMVYZTN5AUIV7O1E6" hidden="1">[73]Gross!#REF!</definedName>
    <definedName name="BEx9EQLVZHYQ1TPX7WH3SOWXCZLE" hidden="1">[73]Gross!#REF!</definedName>
    <definedName name="BEx9ETLU0EK5LGEM1QCNYN2S8O5F" hidden="1">[73]Gross!#REF!</definedName>
    <definedName name="BEx9F0Y2ESUNE3U7TQDLMPE9BO67" hidden="1">[73]Gross!#REF!</definedName>
    <definedName name="BEx9F4JJZQ9O731BP9YKC99KS84L" hidden="1">#REF!</definedName>
    <definedName name="BEx9F5W18ZGFOKGRE8PR6T1MO6GT" hidden="1">[73]Gross!#REF!</definedName>
    <definedName name="BEx9F78N4HY0XFGBQ4UJRD52L1EI" hidden="1">[73]Gross!#REF!</definedName>
    <definedName name="BEx9FF16LOQP5QIR4UHW5EIFGQB8" hidden="1">[73]Gross!#REF!</definedName>
    <definedName name="BEx9FG2UYPML4DEO2G9KMPDQSGK4" hidden="1">#REF!</definedName>
    <definedName name="BEx9FJTSRCZ3ZXT3QVBJT5NF8T7V" hidden="1">[73]Gross!#REF!</definedName>
    <definedName name="BEx9FLRVEKHKYUC14ZMVEXYYH8R8" hidden="1">[73]Graph!$I$11:$J$11</definedName>
    <definedName name="BEx9FLRVQAYSHPL165WHTHU37UET" hidden="1">#REF!</definedName>
    <definedName name="BEx9FRBEEYPS5HLS3XT34AKZN94G" hidden="1">[73]Gross!#REF!</definedName>
    <definedName name="BEx9FUGRGX20BECNV9PC1850WDJU" hidden="1">#REF!</definedName>
    <definedName name="BEx9G17GB2V3PQ50QQFW2NROEZT9" hidden="1">[73]Graph!$F$10:$G$10</definedName>
    <definedName name="BEx9G7YBT42GX0655YNLGPOMBK53" hidden="1">#REF!</definedName>
    <definedName name="BEx9G892CF6SM99J007LDYZPPYNL" hidden="1">[73]Graph!$F$9:$G$9</definedName>
    <definedName name="BEx9GD1Q3X2QNEWIFN2YPBFX6LMO" hidden="1">#REF!</definedName>
    <definedName name="BEx9GDY4D8ZPQJCYFIMYM0V0C51Y" hidden="1">[73]Gross!#REF!</definedName>
    <definedName name="BEx9GGY04V0ZWI6O9KZH4KSBB389" hidden="1">[73]Gross!#REF!</definedName>
    <definedName name="BEx9GJCC7BWX156MTPY59VC5JN0O" hidden="1">[73]Graph!$C$15:$D$29</definedName>
    <definedName name="BEx9GJXW9PB0JR9WJ5X1IQHFG899" hidden="1">#REF!</definedName>
    <definedName name="BEx9GNOPB6OZ2RH3FCDNJR38RJOS" hidden="1">[73]Gross!#REF!</definedName>
    <definedName name="BEx9GNU701BD7YSS9TFG6GMA2Z8A" hidden="1">[73]Graph!$F$11:$G$11</definedName>
    <definedName name="BEx9GUQALUWCD30UKUQGSWW8KBQ7" hidden="1">[73]Gross!#REF!</definedName>
    <definedName name="BEx9GY6BVFQGCLMOWVT6PIC9WP5X" hidden="1">[73]Gross!#REF!</definedName>
    <definedName name="BEx9GZ2P3FDHKXEBXX2VS0BG2NP2" hidden="1">[73]Gross!#REF!</definedName>
    <definedName name="BEx9H04IB14E1437FF2OIRRWBSD7" hidden="1">[73]Gross!#REF!</definedName>
    <definedName name="BEx9H5O1KDZJCW91Q29VRPY5YS6P" hidden="1">[73]Gross!#REF!</definedName>
    <definedName name="BEx9H645M2VLV3GR46GAUCXDZQ4K" hidden="1">'[77]Customer Service Detail'!#REF!</definedName>
    <definedName name="BEx9H6KFPG9J4B3P7ZAPPA1DIP1W" hidden="1">#REF!</definedName>
    <definedName name="BEx9H8YR0E906F1JXZMBX3LNT004" hidden="1">[73]Gross!#REF!</definedName>
    <definedName name="BEx9H9V5D52IFWEZD3I221Z2VYVD" hidden="1">[73]Graph!$F$8:$G$8</definedName>
    <definedName name="BEx9HFUWJK99T5RGRK0846FCEPJ9" hidden="1">#REF!</definedName>
    <definedName name="BEx9HNY8CHYJ0EHQTUDSAKOKWQ9J" hidden="1">#REF!</definedName>
    <definedName name="BEx9HQHV4N00R3PBTH3QTYPDU3WQ" hidden="1">[73]Graph!$F$9:$G$9</definedName>
    <definedName name="BEx9HU3C77TNPDUQCG49M9S94OWS" hidden="1">'[80]Planning Template'!#REF!</definedName>
    <definedName name="BEx9HU8UMQLU0VJ8BI4PGIUJ3SWH" hidden="1">#REF!</definedName>
    <definedName name="BEx9I1A9UG78GP1J89KMYE3TPXT3" hidden="1">[76]Original!#REF!</definedName>
    <definedName name="BEx9I8XIG7E5NB48QQHXP23FIN60" hidden="1">[73]Gross!#REF!</definedName>
    <definedName name="BEx9IEMIDI05C6OZNN6IB7L81VAB" hidden="1">#REF!</definedName>
    <definedName name="BEx9IQRF01ATLVK0YE60ARKQJ68L" hidden="1">[73]Gross!#REF!</definedName>
    <definedName name="BEx9IT0EJR9VVCZNQNFJS7AZ4F4T" hidden="1">'[80]Planning Template'!#REF!</definedName>
    <definedName name="BEx9IT5QNZWKM6YQ5WER0DC2PMMU" hidden="1">[73]Gross!#REF!</definedName>
    <definedName name="BEx9IUT43QETLJJ6TWZAOYL0D8J7" hidden="1">#REF!</definedName>
    <definedName name="BEx9IW5MFLXTVCJHVUZTUH93AXOS" hidden="1">[73]Gross!#REF!</definedName>
    <definedName name="BEx9IWR6VF7L9BHI0OQAS99Y37XG" hidden="1">#REF!</definedName>
    <definedName name="BEx9IX1ZRFUE85ATW4NGTSACFIOO" hidden="1">[73]Graph!$I$10:$J$10</definedName>
    <definedName name="BEx9IXCSPSZC80YZUPRCYTG326KV" hidden="1">[73]Gross!#REF!</definedName>
    <definedName name="BEx9IZR39NHDGOM97H4E6F81RTQW" hidden="1">[73]Gross!#REF!</definedName>
    <definedName name="BEx9J1EJIB9UVZKMZ7QHB9U6VVOO" hidden="1">[73]Graph!$F$8:$G$8</definedName>
    <definedName name="BEx9J3Y5B8WJ2K3HVJ6NEMOY650D" hidden="1">#REF!</definedName>
    <definedName name="BEx9J6CH5E7YZPER7HXEIOIKGPCA" hidden="1">[73]Gross!#REF!</definedName>
    <definedName name="BEx9JJTZKVUJAVPTRE0RAVTEH41G" hidden="1">[73]Gross!#REF!</definedName>
    <definedName name="BEx9JLBYK239B3F841C7YG1GT7ST" hidden="1">[73]Gross!#REF!</definedName>
    <definedName name="BEx9JOBTZXMD5XDXOGVBX0Y6QYQP" hidden="1">[73]Gross!#REF!</definedName>
    <definedName name="BExAVCXUUZO4IH6YK1JYPWUA35FW" hidden="1">#REF!</definedName>
    <definedName name="BExAVI19SUBFZBERWQTPWQSKQHSZ" hidden="1">'[80]Planning Template'!#REF!</definedName>
    <definedName name="BExAW4IIW5D0MDY6TJ3G4FOLPYIR" hidden="1">[73]Gross!#REF!</definedName>
    <definedName name="BExAW4TAPBZ18ES67GKFVYMS67N7" hidden="1">'[77]Customer Service Detail'!#REF!</definedName>
    <definedName name="BExAWOAN9I36Q6B2P1316PE3048X" hidden="1">'[77]Customer Service Detail'!#REF!</definedName>
    <definedName name="BExAWZOM1WC9VLT53YMH3KEM334M" hidden="1">#REF!</definedName>
    <definedName name="BExAX2TU15VIP65OGKSZD41PMO4N" hidden="1">[73]Graph!$I$6:$J$6</definedName>
    <definedName name="BExAX410NB4F2XOB84OR2197H8M5" hidden="1">[73]Gross!#REF!</definedName>
    <definedName name="BExAX70W4OH6R7K3QT3YA9PA2APO" hidden="1">'[77]Customer Service Detail'!#REF!</definedName>
    <definedName name="BExAX8TNG8LQ5Q4904SAYQIPGBSV" hidden="1">[73]Gross!#REF!</definedName>
    <definedName name="BExAXB2MJBEPR3J7Y9F7RPBZGC29" hidden="1">#REF!</definedName>
    <definedName name="BExAXEDC2IXZ6Z8R5OUFS8OGJR89" hidden="1">[73]Graph!$I$10:$J$10</definedName>
    <definedName name="BExAXF9P68YB9Z4FD2VAAPAV5O7R" hidden="1">#REF!</definedName>
    <definedName name="BExAXI9K2PJQH4QLETR7MGS2BNZZ" hidden="1">[73]Graph!$F$7:$G$7</definedName>
    <definedName name="BExAXL3ZT02BUZOGSRNS6WGCOV7K" hidden="1">[73]Graph!$F$7:$G$7</definedName>
    <definedName name="BExAXL40LDNIK611AYB1QPTYW9XW" hidden="1">[73]Graph!$F$7:$G$7</definedName>
    <definedName name="BExAXNYLP8NFH064QBH05TKF2DKX" hidden="1">#REF!</definedName>
    <definedName name="BExAXP09GI24J5K96AEMB7M89EA5" hidden="1">#REF!</definedName>
    <definedName name="BExAXPRBFTY6GRKMFRQZ3LW1JED3" hidden="1">[83]Data!#REF!</definedName>
    <definedName name="BExAXXEE9XOG0VX6FJ3WHL1D0VFV" hidden="1">#REF!</definedName>
    <definedName name="BExAXZ1SRNHEKWLR4M0FBOO7GTKG" hidden="1">#REF!</definedName>
    <definedName name="BExAY0EAT2LXR5MFGM0DLIB45PLO" hidden="1">[73]Gross!#REF!</definedName>
    <definedName name="BExAY9DZDS6RN4F7LPICOBGZ4AF5" hidden="1">[73]Graph!$F$11:$G$11</definedName>
    <definedName name="BExAY9ZJT64UBNSHPOGOXOER0FA5" hidden="1">[73]Graph!$F$9:$G$9</definedName>
    <definedName name="BExAYB1DPIWVHJP4U99Z11D3G48S" hidden="1">#REF!</definedName>
    <definedName name="BExAYE6LNIEBR9DSNI5JGNITGKIT" hidden="1">[73]Gross!#REF!</definedName>
    <definedName name="BExAYHMLXGGO25P8HYB2S75DEB4F" hidden="1">[73]Gross!#REF!</definedName>
    <definedName name="BExAYI8CM7E9M2SP85GC6V4OCIFY" hidden="1">#REF!</definedName>
    <definedName name="BExAYIDNIPD5UFEIP29AY11VWQF0" hidden="1">#REF!</definedName>
    <definedName name="BExAYJQ9G4ZXJFPWD4VIWQU6WUFT" hidden="1">'[77]Customer Service Detail'!#REF!</definedName>
    <definedName name="BExAYKXAUWGDOPG952TEJ2UKZKWN" hidden="1">[73]Gross!#REF!</definedName>
    <definedName name="BExAYOO9DKXP4BYOJNDXGK1R2ZSV" hidden="1">[73]Graph!$C$15:$D$29</definedName>
    <definedName name="BExAYP9TDTI2MBP6EYE0H39CPMXN" hidden="1">[73]Gross!#REF!</definedName>
    <definedName name="BExAYPPWJPWDKU59O051WMGB7O0J" hidden="1">[73]Gross!#REF!</definedName>
    <definedName name="BExAYR2JZCJBUH6F1LZC2A7JIVRJ" hidden="1">[73]Gross!#REF!</definedName>
    <definedName name="BExAYTGVRD3DLKO75RFPMBKCIWB8" hidden="1">[73]Gross!#REF!</definedName>
    <definedName name="BExAYVKDXJJ761HTFFUOH6P2CSF7" hidden="1">[73]Graph!$I$7:$J$7</definedName>
    <definedName name="BExAYWM1RKQPT6RMVSQ31PKFNSVG" hidden="1">#REF!</definedName>
    <definedName name="BExAYY9H9COOT46HJLPVDLTO12UL" hidden="1">[73]Gross!#REF!</definedName>
    <definedName name="BExAZ5RA9SI3LT93OFVOFFJ547I8" hidden="1">#REF!</definedName>
    <definedName name="BExAZ91Y3C2Z16K66G13TB6IGPQB" hidden="1">#REF!</definedName>
    <definedName name="BExAZCNEGB4JYHC8CZ51KTN890US" hidden="1">[73]Gross!#REF!</definedName>
    <definedName name="BExAZFCI302YFYRDJYQDWQQL0Q0O" hidden="1">[73]Gross!#REF!</definedName>
    <definedName name="BExAZFY28SCSQCG5CPGY0JEHBG98" hidden="1">#REF!</definedName>
    <definedName name="BExAZLHLST9OP89R1HJMC1POQG8H" hidden="1">[73]Gross!#REF!</definedName>
    <definedName name="BExAZMDYMIAA7RX1BMCKU1VLBRGY" hidden="1">[73]Gross!#REF!</definedName>
    <definedName name="BExAZNFTTSXASHLBAG5O0MNFU583" hidden="1">[73]Graph!$C$15:$D$29</definedName>
    <definedName name="BExAZNL6BHI8DCQWXOX4I2P839UX" hidden="1">[73]Gross!#REF!</definedName>
    <definedName name="BExAZRMWSONMCG9KDUM4KAQ7BONM" hidden="1">[73]Gross!#REF!</definedName>
    <definedName name="BExAZTFG4SJRG4TW6JXRF7N08JFI" hidden="1">[73]Gross!#REF!</definedName>
    <definedName name="BExAZTKXSD2OA44H1HFPBJ2AEQMQ" hidden="1">[76]Original!#REF!</definedName>
    <definedName name="BExAZUBZOPEF6R3LVMSVHTJP4A1E" hidden="1">[76]Original!#REF!</definedName>
    <definedName name="BExAZUS4A8OHDZK0MWAOCCCKTH73" hidden="1">[73]Gross!#REF!</definedName>
    <definedName name="BExAZX6FECVK3E07KXM2XPYKGM6U" hidden="1">[73]Gross!#REF!</definedName>
    <definedName name="BExB012NJ8GASTNNPBRRFTLHIOC9" hidden="1">[73]Gross!#REF!</definedName>
    <definedName name="BExB072HHXVMUC0VYNGG48GRSH5Q" hidden="1">[73]Gross!#REF!</definedName>
    <definedName name="BExB0E3YYB05ODEMK4MFT3LZV1KN" hidden="1">#REF!</definedName>
    <definedName name="BExB0FRDEYDEUEAB1W8KD6D965XA" hidden="1">[73]Gross!#REF!</definedName>
    <definedName name="BExB0KPCN7YJORQAYUCF4YKIKPMC" hidden="1">[73]Gross!#REF!</definedName>
    <definedName name="BExB0OASZZC08FMDYX9HRSM9OXEF" hidden="1">[73]Graph!$I$7:$J$7</definedName>
    <definedName name="BExB0WE4PI3NOBXXVO9CTEN4DIU2" hidden="1">[73]Gross!#REF!</definedName>
    <definedName name="BExB0XQQWBPTV5Z7ITQIC1P1TWWY" hidden="1">#REF!</definedName>
    <definedName name="BExB0YCBK8W7I1FU8U1LM8E6O8QY" hidden="1">'[80]Planning Template'!#REF!</definedName>
    <definedName name="BExB10QNIVITUYS55OAEKK3VLJFE" hidden="1">[73]Gross!#REF!</definedName>
    <definedName name="BExB12OPX4FIWY3UUQ7N9MXBTXY2" hidden="1">[73]Graph!$F$7:$G$7</definedName>
    <definedName name="BExB12ZHTPYICL0A8RA5MRDZPYAX" hidden="1">[73]Graph!$I$8:$J$8</definedName>
    <definedName name="BExB14HG3PSHTJ4S9G0Y803UWLWP" hidden="1">'[77]Customer Service Detail'!#REF!</definedName>
    <definedName name="BExB15ZDRY4CIJ911DONP0KCY9KU" hidden="1">[73]Gross!#REF!</definedName>
    <definedName name="BExB16VQY0O0RLZYJFU3OFEONVTE" hidden="1">[73]Gross!#REF!</definedName>
    <definedName name="BExB1D6DDDMV7AOB9S4XD45OPKJ3" hidden="1">[73]Graph!$F$11:$G$11</definedName>
    <definedName name="BExB1FKN9YUYJ7B8ZJSMRSJ6ONT6" hidden="1">[73]Graph!$I$9:$J$9</definedName>
    <definedName name="BExB1FKNY2UO4W5FUGFHJOA2WFGG" hidden="1">[73]Gross!#REF!</definedName>
    <definedName name="BExB1GMD0PIDGTFBGQOPRWQSP9I4" hidden="1">[73]Gross!#REF!</definedName>
    <definedName name="BExB1GMD31ZB7CZY2OGA5V95URNK" localSheetId="13" hidden="1">Query [75]Comparative!$D$4:$Q$165</definedName>
    <definedName name="BExB1GMD31ZB7CZY2OGA5V95URNK" hidden="1">Query [75]Comparative!$D$4:$Q$165</definedName>
    <definedName name="BExB1HIQKUZGEBQ2MPH0TPTAZKIT" hidden="1">[73]Graph!$C$15:$D$29</definedName>
    <definedName name="BExB1I4BK3AB6GEEFY7ZAOON31BO" hidden="1">[73]Graph!$F$7:$G$7</definedName>
    <definedName name="BExB1Q29OO6LNFNT1EQLA3KYE7MX" hidden="1">[73]Gross!#REF!</definedName>
    <definedName name="BExB1S5THBAOWZ5ECTP642IKXDV6" hidden="1">#REF!</definedName>
    <definedName name="BExB1SRFCRHFQZC66TY7VQR6KG6H" hidden="1">[73]Gross!#REF!</definedName>
    <definedName name="BExB1TNRV5EBWZEHYLHI76T0FVA7" hidden="1">[73]Gross!#REF!</definedName>
    <definedName name="BExB1UENFKIO27UN311RA6Q7UZX5" hidden="1">[73]Graph!$F$9:$G$9</definedName>
    <definedName name="BExB1WI6M8I0EEP1ANUQZCFY24EV" hidden="1">[73]Gross!#REF!</definedName>
    <definedName name="BExB203OWC9QZA3BYOKQ18L4FUJE" hidden="1">[73]Gross!#REF!</definedName>
    <definedName name="BExB215I6XJMAXZ5JDHT0R7K0CS1" hidden="1">'[77]Customer Service Detail'!#REF!</definedName>
    <definedName name="BExB2CJHTU7C591BR4WRL5L2F2K6" hidden="1">[73]Gross!#REF!</definedName>
    <definedName name="BExB2GFSRFDY9AZRMY5Q2E4BA1AP" hidden="1">#REF!</definedName>
    <definedName name="BExB2K1AV4PGNS1O6C7D7AO411AX" hidden="1">[73]Gross!#REF!</definedName>
    <definedName name="BExB2O2UYHKI324YE324E1N7FVIB" hidden="1">[73]Gross!#REF!</definedName>
    <definedName name="BExB2Q0VJ0MU2URO3JOVUAVHEI3V" hidden="1">[73]Gross!#REF!</definedName>
    <definedName name="BExB2V4G4W3DIHZU05TOOTUR2SQF" hidden="1">[73]Graph!$F$7:$G$7</definedName>
    <definedName name="BExB2VKKJ687HN88QBMYV0UNVP8M" hidden="1">#REF!</definedName>
    <definedName name="BExB2VVC2JILGG5ZNP7FVM9VLXKB" hidden="1">[74]data!#REF!</definedName>
    <definedName name="BExB2ZRLRJ9VVABY26ALAAUNZDYH" hidden="1">#REF!</definedName>
    <definedName name="BExB30IP1DNKNQ6PZ5ERUGR5MK4Z" hidden="1">[73]Gross!#REF!</definedName>
    <definedName name="BExB35M4M9VQF0DHGYBEA3KV711P" hidden="1">[73]Graph!$I$8:$J$8</definedName>
    <definedName name="BExB3B5ODRMVHUU5S3ZNAA6YLZH4" hidden="1">#REF!</definedName>
    <definedName name="BExB3NW48L9XSYTULWR956B7GR6U" hidden="1">#REF!</definedName>
    <definedName name="BExB3OCEAGW2J8YC241B3E9J7Y9M" hidden="1">#REF!</definedName>
    <definedName name="BExB4016U17W1T4ZWNG5SJCGWE9P" hidden="1">'[77]Customer Service Detail'!#REF!</definedName>
    <definedName name="BExB406HXCZGNSDPPO8VOG1110ZG" hidden="1">[73]Graph!$I$8:$J$8</definedName>
    <definedName name="BExB442RX0T3L6HUL6X5T21CENW6" hidden="1">[73]Gross!#REF!</definedName>
    <definedName name="BExB4ADD0L7417CII901XTFKXD1J" hidden="1">[73]Gross!#REF!</definedName>
    <definedName name="BExB4B9PTN6T4CSKH6U5OZ3JFDD8" hidden="1">[73]Graph!$I$9:$J$9</definedName>
    <definedName name="BExB4DO1V1NL2AVK5YE1RSL5RYHL" hidden="1">[73]Gross!#REF!</definedName>
    <definedName name="BExB4DYU06HCGRIPBSWRCXK804UM" hidden="1">[73]Gross!#REF!</definedName>
    <definedName name="BExB4NK2DVGCZUEQA7OYFESLA5SW" hidden="1">#REF!</definedName>
    <definedName name="BExB4R5JZFW6A1CMY56N51JV2U9K" hidden="1">[73]Graph!$F$6:$G$6</definedName>
    <definedName name="BExB4Z3EZBGYYI33U0KQ8NEIH8PY" hidden="1">[73]Gross!#REF!</definedName>
    <definedName name="BExB541CBB1D8CTY30SOY75V64NO" hidden="1">[73]Graph!$C$15:$D$29</definedName>
    <definedName name="BExB55368XW7UX657ZSPC6BFE92S" hidden="1">[73]Gross!#REF!</definedName>
    <definedName name="BExB57MZEPL2SA2ONPK66YFLZWJU" hidden="1">[73]Gross!#REF!</definedName>
    <definedName name="BExB5833OAOJ22VK1YK47FHUSVK2" hidden="1">[73]Gross!#REF!</definedName>
    <definedName name="BExB58JDIHS42JZT9DJJMKA8QFCO" hidden="1">[73]Gross!#REF!</definedName>
    <definedName name="BExB58U5FQC5JWV9CGC83HLLZUZI" hidden="1">[73]Gross!#REF!</definedName>
    <definedName name="BExB5BU247BYMNXEL74LI5P008SQ" hidden="1">#REF!</definedName>
    <definedName name="BExB5EDO9XUKHF74X3HAU2WPPHZH" hidden="1">[73]Gross!#REF!</definedName>
    <definedName name="BExB5EZ9AG7UG79KVEB75Q5Z435T" hidden="1">#REF!</definedName>
    <definedName name="BExB5G6EH68AYEP1UT0GHUEL3SLN" hidden="1">[73]Gross!#REF!</definedName>
    <definedName name="BExB5IFAFRG56RCEOOXLOQHCNSLB" hidden="1">#REF!</definedName>
    <definedName name="BExB5QO30WI9WES28Y2RINNXRHWC" hidden="1">[73]Graph!$F$11:$G$11</definedName>
    <definedName name="BExB5QYVEZWFE5DQVHAM760EV05X" hidden="1">[73]Gross!#REF!</definedName>
    <definedName name="BExB5RKGJRX5E61IN851V2ZXMEMF" hidden="1">[76]Original!#REF!</definedName>
    <definedName name="BExB5U9IRH14EMOE0YGIE3WIVLFS" hidden="1">[73]Gross!#REF!</definedName>
    <definedName name="BExB5VWYMOV6BAIH7XUBBVPU7MMD" hidden="1">[73]Gross!#REF!</definedName>
    <definedName name="BExB5ZCY54292T6MNZ562DCBE5WD" hidden="1">#REF!</definedName>
    <definedName name="BExB610DZWIJP1B72U9QM42COH2B" hidden="1">[73]Gross!#REF!</definedName>
    <definedName name="BExB62NNFZZ7JDNI73XPW3GJC3NG" localSheetId="13" hidden="1">Query [75]Comparative!$D$4:$Q$164</definedName>
    <definedName name="BExB62NNFZZ7JDNI73XPW3GJC3NG" hidden="1">Query [75]Comparative!$D$4:$Q$164</definedName>
    <definedName name="BExB6692ZQP36NHHWV7TLSTYCP8G" hidden="1">[73]Graph!$F$10:$G$10</definedName>
    <definedName name="BExB69P48W5RQ9WUCGXA3NZJZQIR" hidden="1">[76]Original!#REF!</definedName>
    <definedName name="BExB6C3FUAKK9ML5T767NMWGA9YB" hidden="1">[73]Gross!#REF!</definedName>
    <definedName name="BExB6C8X6JYRLKZKK17VE3QUNL3D" hidden="1">[73]Gross!#REF!</definedName>
    <definedName name="BExB6CZTE0PWILZ6X0SQ2FCCSK0D" hidden="1">[73]Graph!$I$6:$J$6</definedName>
    <definedName name="BExB6DLDJDLII39U1088PI0HTEQX" hidden="1">#REF!</definedName>
    <definedName name="BExB6HN3QRFPXM71MDUK21BKM7PF" hidden="1">[73]Gross!#REF!</definedName>
    <definedName name="BExB6IZMHCZ3LB7N73KD90YB1HBZ" hidden="1">[73]Gross!#REF!</definedName>
    <definedName name="BExB6N6O6KVGC3UBI63935ZWLMDQ" hidden="1">[76]Original!#REF!</definedName>
    <definedName name="BExB6Q6JKBMO3M4WX8XUD0JET6HB" hidden="1">[73]Graph!$I$6:$J$6</definedName>
    <definedName name="BExB6SKVVBQPHZ4Y692I5525S418" hidden="1">'[77]Customer Service Detail'!#REF!</definedName>
    <definedName name="BExB6TH8MGLV86NOOBR5OLGF8FMT" localSheetId="13" hidden="1">Query [75]Comparative!$A$3:$B$20</definedName>
    <definedName name="BExB6TH8MGLV86NOOBR5OLGF8FMT" hidden="1">Query [75]Comparative!$A$3:$B$20</definedName>
    <definedName name="BExB719SGNX4Y8NE6JEXC555K596" localSheetId="13" hidden="1">[73]Gross!#REF!</definedName>
    <definedName name="BExB719SGNX4Y8NE6JEXC555K596" hidden="1">[73]Gross!#REF!</definedName>
    <definedName name="BExB7265DCHKS7V2OWRBXCZTEIW9" localSheetId="13" hidden="1">[73]Gross!#REF!</definedName>
    <definedName name="BExB7265DCHKS7V2OWRBXCZTEIW9" hidden="1">[73]Gross!#REF!</definedName>
    <definedName name="BExB73DAG0L10ZK0L6HQWV9BISN7" localSheetId="13" hidden="1">'[77]Customer Service Detail'!#REF!</definedName>
    <definedName name="BExB73DAG0L10ZK0L6HQWV9BISN7" hidden="1">'[77]Customer Service Detail'!#REF!</definedName>
    <definedName name="BExB74F088Z5LM9SEUAESIZUQ3X8" hidden="1">[73]Graph!$C$15:$D$15</definedName>
    <definedName name="BExB74PS5P9G0P09Y6DZSCX0FLTJ" hidden="1">[73]Gross!#REF!</definedName>
    <definedName name="BExB76IOH6BJM0GSZA2GZPLJH9C2" hidden="1">#REF!</definedName>
    <definedName name="BExB77KDAUB9VYWBDJP50RIW7Y73" hidden="1">'[77]Customer Service Detail'!#REF!</definedName>
    <definedName name="BExB78RH79J0MIF7H8CAZ0CFE88Q" hidden="1">[73]Gross!#REF!</definedName>
    <definedName name="BExB7ELT09HGDVO5BJC1ZY9D09GZ" hidden="1">[73]Gross!#REF!</definedName>
    <definedName name="BExB7FT0PO1SRLDLZT63MV5QL32N" hidden="1">#REF!</definedName>
    <definedName name="BExB7MZYL80UVVKNEVZQFAXJDECK" hidden="1">#REF!</definedName>
    <definedName name="BExB7VJJBPKMVE879L2L6025V09N" hidden="1">#REF!</definedName>
    <definedName name="BExB7ZVW53XJD1M56LJOPILC2AAV" hidden="1">#REF!</definedName>
    <definedName name="BExB806PAXX70XUTA3ZI7OORD78R" hidden="1">[73]Gross!#REF!</definedName>
    <definedName name="BExB83MUEEFO1QAAZSNSQ7AJUHR1" hidden="1">[76]Original!#REF!</definedName>
    <definedName name="BExB84DQDYZLKTRTO9N5W21W1K82" hidden="1">#REF!</definedName>
    <definedName name="BExB84J75QZ16XYG3PK1HXM6JEX8" hidden="1">[73]Gross!#REF!</definedName>
    <definedName name="BExB88FBDZ0MSRCK5MB3E06QBO1N" hidden="1">'[77]Customer Service Detail'!#REF!</definedName>
    <definedName name="BExB8BVH5JJGCZ4SONPDVLZ0BYSI" hidden="1">#REF!</definedName>
    <definedName name="BExB8BVHN942SQFAJ128XCO1E1IH" hidden="1">[76]Original!#REF!</definedName>
    <definedName name="BExB8E4BN7S3ELFTIJZ7LWEDC36Z" hidden="1">#REF!</definedName>
    <definedName name="BExB8HF4UBVZKQCSRFRUQL2EE6VL" hidden="1">[73]Gross!#REF!</definedName>
    <definedName name="BExB8HKHKZ1ORJZUYGG2M4VSCC39" hidden="1">[73]Gross!#REF!</definedName>
    <definedName name="BExB8QPH8DC5BESEVPSMBCWVN6PO" hidden="1">[73]Gross!#REF!</definedName>
    <definedName name="BExB8RRBVLYH0BF6NMIA8V1JKC0W" hidden="1">#REF!</definedName>
    <definedName name="BExB8U5N0D85YR8APKN3PPKG0FWP" hidden="1">[73]Gross!#REF!</definedName>
    <definedName name="BExB8VSVOAQJL6O3HNIO7OSE71EU" hidden="1">[76]Original!#REF!</definedName>
    <definedName name="BExB96AKPB7CM8EREQP73R7PVEI3" hidden="1">[76]Original!#REF!</definedName>
    <definedName name="BExB9DHI5I2TJ2LXYPM98EE81L27" hidden="1">[73]Gross!#REF!</definedName>
    <definedName name="BExB9HZCJP4GIC6NU4NB52QBJQO1" hidden="1">#REF!</definedName>
    <definedName name="BExB9J17A4ZFYLQ8UDX0OMTKU5T7" hidden="1">[73]Gross!#REF!</definedName>
    <definedName name="BExB9JBZ7DKEV0KFVU9VMJKAFR1F" hidden="1">#REF!</definedName>
    <definedName name="BExB9Q2MZZHBGW8QQKVEYIMJBPIE" hidden="1">[73]Gross!#REF!</definedName>
    <definedName name="BExB9S66MFUL9J891R547MSVIVV1" hidden="1">[73]Graph!$F$11:$G$11</definedName>
    <definedName name="BExB9XKFII22XYUGNP343FE4KTXO" hidden="1">#REF!</definedName>
    <definedName name="BExBA1GON0EZRJ20UYPILAPLNQWM" hidden="1">[73]Gross!#REF!</definedName>
    <definedName name="BExBA69ASGYRZW1G1DYIS9QRRTBN" hidden="1">[73]Gross!#REF!</definedName>
    <definedName name="BExBA6K42582A14WFFWQ3Q8QQWB6" hidden="1">[73]Gross!#REF!</definedName>
    <definedName name="BExBA6PL9AA5J2L0KPL378AA2VZ4" hidden="1">'[77]Customer Service Detail'!#REF!</definedName>
    <definedName name="BExBA7R8R5PIDF0WYE84C8FH338S" hidden="1">#REF!</definedName>
    <definedName name="BExBA8I5D4R8R2PYQ1K16TWGTOEP" hidden="1">[73]Gross!#REF!</definedName>
    <definedName name="BExBA8NMWNC4ESE854DLVFP3K8UR" hidden="1">'[77]Customer Service Detail'!#REF!</definedName>
    <definedName name="BExBA93PE0DGUUTA7LLSIGBIXWE5" hidden="1">[73]Gross!#REF!</definedName>
    <definedName name="BExBACEE7TSVU8ALUKLQEVIWJJCF" hidden="1">#REF!</definedName>
    <definedName name="BExBACP7HPPYYENBXV7CHRC3IY7K" hidden="1">#REF!</definedName>
    <definedName name="BExBAD5FUCRLZ2KUDG9O6HPP0ZGN" hidden="1">#REF!</definedName>
    <definedName name="BExBADR0QT9CZTM4YJRAYU11ZMAU" hidden="1">#REF!</definedName>
    <definedName name="BExBAGQYIBV77JKN346FU4VT1MB4" hidden="1">[73]Graph!$F$11:$G$11</definedName>
    <definedName name="BExBAHY3NCFFKJ0L0RWLV9Q2XEA7" hidden="1">#REF!</definedName>
    <definedName name="BExBAI8X0FKDQJ6YZJQDTTG4ZCWY" hidden="1">[73]Gross!#REF!</definedName>
    <definedName name="BExBAKN7XIBAXCF9PCNVS038PCQO" hidden="1">[73]Gross!#REF!</definedName>
    <definedName name="BExBAKXZ7PBW3DDKKA5MWC1ZUC7O" hidden="1">[73]Gross!#REF!</definedName>
    <definedName name="BExBAO8NLXZXHO6KCIECSFCH3RR0" hidden="1">[73]Gross!#REF!</definedName>
    <definedName name="BExBAOOT1KBSIEISN1ADL4RMY879" hidden="1">[73]Gross!#REF!</definedName>
    <definedName name="BExBAOZKA9KLLWKMEZ17JA50RAAT" hidden="1">#REF!</definedName>
    <definedName name="BExBAPQMRQCO1X2G8SKLPT1719DD" hidden="1">#REF!</definedName>
    <definedName name="BExBATS6QTKFZ3S66DBSAAJJ1257" hidden="1">[73]Graph!$I$8:$J$8</definedName>
    <definedName name="BExBAVKX8Q09370X1GCZWJ4E91YJ" hidden="1">[73]Gross!#REF!</definedName>
    <definedName name="BExBAX2X2ENJYO4QTR5VAIQ86L7B" hidden="1">[73]Gross!#REF!</definedName>
    <definedName name="BExBAY4QPDGQ85R86J0B9NQ3QD4X" hidden="1">#REF!</definedName>
    <definedName name="BExBAZ13D3F1DVJQ6YJ8JGUYEYJE" hidden="1">[73]Gross!#REF!</definedName>
    <definedName name="BExBB08960A8N1Z7EXJMIOEGL12K" hidden="1">#REF!</definedName>
    <definedName name="BExBB1VJCCIK00Z2DDMPC8AFUFC2" hidden="1">#REF!</definedName>
    <definedName name="BExBB9D9GNURCRZN3NR6UY375OX5" hidden="1">[73]Graph!$I$6:$J$6</definedName>
    <definedName name="BExBB9TIXMOOBG1QZN8AMGE95FT9" hidden="1">#REF!</definedName>
    <definedName name="BExBBA9N9KA0YL80OUH4N2CGR7Y7" hidden="1">[86]!____________bb2 [87]Sheet!$A$12:$U$17</definedName>
    <definedName name="BExBBDV5092QFCVLQH1VO02C79MO" hidden="1">'[80]Planning Template'!#REF!</definedName>
    <definedName name="BExBBICYINLXEIX4936JUSCJV2EZ" hidden="1">[76]Original!#REF!</definedName>
    <definedName name="BExBBJ9BWME32GCDTD4GDSQBG1SE" hidden="1">[73]Graph!$I$8:$J$8</definedName>
    <definedName name="BExBBS91V9E66GZD4LNOWNXDO876" hidden="1">#REF!</definedName>
    <definedName name="BExBBT5DX7UPMJ131FNN9QGLT1BD" hidden="1">[73]Gross!#REF!</definedName>
    <definedName name="BExBBTG649R9I0CT042JLL8LXV18" hidden="1">[73]Gross!#REF!</definedName>
    <definedName name="BExBBTQZ39XEPJ8A0HVZ9MEDIL2D" hidden="1">[76]Original!#REF!</definedName>
    <definedName name="BExBBUCJQRR74Q7GPWDEZXYK2KJL" hidden="1">[73]Gross!#REF!</definedName>
    <definedName name="BExBBV8XD223VKETY4T1I7D293P5" localSheetId="13" hidden="1">Input [87]Sheet!$A$12:$U$449</definedName>
    <definedName name="BExBBV8XD223VKETY4T1I7D293P5" hidden="1">Input [87]Sheet!$A$12:$U$449</definedName>
    <definedName name="BExBBV8XVMD9CKZY711T0BN7H3PM" localSheetId="13" hidden="1">[73]Gross!#REF!</definedName>
    <definedName name="BExBBV8XVMD9CKZY711T0BN7H3PM" hidden="1">[73]Gross!#REF!</definedName>
    <definedName name="BExBBWQUUO9XK4TQJDFPT6GAB0EN" localSheetId="13" hidden="1">#REF!</definedName>
    <definedName name="BExBBWQUUO9XK4TQJDFPT6GAB0EN" hidden="1">#REF!</definedName>
    <definedName name="BExBC6S9JZS9ZX6V7SBKDJ5R3CGN" hidden="1">[73]Graph!$I$9:$J$9</definedName>
    <definedName name="BExBC78HXWXHO3XAB6E8NVTBGLJS" hidden="1">[73]Gross!#REF!</definedName>
    <definedName name="BExBC9S4HB2VRWP9T6DWNQ2QB864" hidden="1">[76]Original!#REF!</definedName>
    <definedName name="BExBCCBX72NX2FS04S2MT094N4VR" hidden="1">#REF!</definedName>
    <definedName name="BExBCDTV7GTBOTIE9EFJ36EX4FKM" hidden="1">[73]Graph!$F$8:$G$8</definedName>
    <definedName name="BExBCFBSIWALXEKZUC9ZU1BF2R0P" hidden="1">#REF!</definedName>
    <definedName name="BExBCK4H2CF3XDL7AH3W254CWF4R" hidden="1">[73]Graph!$F$10:$G$10</definedName>
    <definedName name="BExBCKKJTIRKC1RZJRTK65HHLX4W" hidden="1">[73]Gross!#REF!</definedName>
    <definedName name="BExBCLMEPAN3XXX174TU8SS0627Q" hidden="1">[73]Gross!#REF!</definedName>
    <definedName name="BExBCMTEH63P6H1CKWQH2DGVNSVX" hidden="1">[73]Graph!$I$10:$J$10</definedName>
    <definedName name="BExBCRBEYR2KZ8FAQFZ2NHY13WIY" hidden="1">[73]Gross!#REF!</definedName>
    <definedName name="BExBCSNWUESYBR9V35FBZ3VZSD1V" hidden="1">#REF!</definedName>
    <definedName name="BExBCZUU1UR90PQUCOSYNFQQTXI1" hidden="1">[73]Graph!$I$10:$J$10</definedName>
    <definedName name="BExBD17AIQCG4V2QJOZTVUX7DTAF" hidden="1">#REF!</definedName>
    <definedName name="BExBD1CR31JE4TBZEMZ6ZNRFIDNP" hidden="1">[73]Graph!$I$9:$J$9</definedName>
    <definedName name="BExBD35IFO3YXBTPU8JADK9ARBBN" hidden="1">#REF!</definedName>
    <definedName name="BExBD4I559NXSV6J07Q343TKYMVJ" hidden="1">[73]Gross!#REF!</definedName>
    <definedName name="BExBD6G7RER31XGADY20NAZIDVR5" localSheetId="13" hidden="1">Query [75]Comparative!$A$3:$B$20</definedName>
    <definedName name="BExBD6G7RER31XGADY20NAZIDVR5" hidden="1">Query [75]Comparative!$A$3:$B$20</definedName>
    <definedName name="BExBD95ARP5HEC3M70CBJO07WSOX" localSheetId="13" hidden="1">#REF!</definedName>
    <definedName name="BExBD95ARP5HEC3M70CBJO07WSOX" hidden="1">#REF!</definedName>
    <definedName name="BExBDACHMLB22PJZ4OCDDI5208AU" localSheetId="13" hidden="1">#REF!</definedName>
    <definedName name="BExBDACHMLB22PJZ4OCDDI5208AU" hidden="1">#REF!</definedName>
    <definedName name="BExBDBZQLTX3OGFYGULQFK5WEZU5" localSheetId="13" hidden="1">[73]Gross!#REF!</definedName>
    <definedName name="BExBDBZQLTX3OGFYGULQFK5WEZU5" hidden="1">[73]Gross!#REF!</definedName>
    <definedName name="BExBDEJK6QZJZN9LO19AJT5TZ416" hidden="1">#REF!</definedName>
    <definedName name="BExBDEUCD5VUTVIIXAVMDCK8A1Z6" hidden="1">[86]!____________bb2 [87]Sheet!$E$6:$E$8</definedName>
    <definedName name="BExBDFFVFH3DJSJY31OLK35OYFU2" hidden="1">#REF!</definedName>
    <definedName name="BExBDJS9TUEU8Z84IV59E5V4T8K6" hidden="1">[73]Gross!#REF!</definedName>
    <definedName name="BExBDKOMSVH4XMH52CFJ3F028I9R" hidden="1">[73]Gross!#REF!</definedName>
    <definedName name="BExBDM6KWOJ5M9GLJADOSVIH5E7T" hidden="1">#REF!</definedName>
    <definedName name="BExBDOQD38T5RQUPVEEMCCHPUE81" hidden="1">#REF!</definedName>
    <definedName name="BExBDQJ2XW0SGVZFMNN23L1QFDL0" hidden="1">#REF!</definedName>
    <definedName name="BExBDSRXVZQ0W5WXQMP5XD00GRRL" hidden="1">[73]Gross!#REF!</definedName>
    <definedName name="BExBDTDIHS3IA85P49E3FM64KE4B" hidden="1">[73]Graph!$F$6:$G$6</definedName>
    <definedName name="BExBDTJ15U4N94E2RSXP45U9GLBX" hidden="1">[73]Graph!$F$8:$G$8</definedName>
    <definedName name="BExBDUVGK3E1J4JY9ZYTS7V14BLY" hidden="1">[73]Gross!#REF!</definedName>
    <definedName name="BExBDW8422L2PABAJV8NEUJMZZF3" hidden="1">#REF!</definedName>
    <definedName name="BExBDWDG2GXBTEGBOQMQLB38QUEV" hidden="1">[73]Graph!$F$6:$G$6</definedName>
    <definedName name="BExBDZITI2UCDSH0V24NITQG9SFA" hidden="1">[73]Graph!$I$7:$J$7</definedName>
    <definedName name="BExBDZYW32GA9AN9HP5L4LPM3ZKW" hidden="1">#REF!</definedName>
    <definedName name="BExBE162OSBKD30I7T1DKKPT3I9I" hidden="1">[73]Gross!#REF!</definedName>
    <definedName name="BExBE4M6YL512JJD7QCT5NHC893P" hidden="1">[73]Graph!$F$10:$G$10</definedName>
    <definedName name="BExBE5YPUY1T7N7DHMMIGGXK8TMP" hidden="1">[73]Gross!#REF!</definedName>
    <definedName name="BExBEC9ATLQZF86W1M3APSM4HEOH" hidden="1">[73]Gross!#REF!</definedName>
    <definedName name="BExBEHYADGG6OOF20GZN5GVFRC18" hidden="1">#REF!</definedName>
    <definedName name="BExBEYFQJE9YK12A6JBMRFKEC7RN" hidden="1">[73]Gross!#REF!</definedName>
    <definedName name="BExBF0U1PNBWLGLVVPNYEZHKB0ON" hidden="1">[73]Graph!$C$15:$D$29</definedName>
    <definedName name="BExBF3TXJTJ52WTH5JS1IEEUKRWA" hidden="1">[73]Graph!$I$11:$J$11</definedName>
    <definedName name="BExBFB0W27EI2MJYHMEZCIXJW09H" hidden="1">#REF!</definedName>
    <definedName name="BExBFK0KV8IMHGRFT3VS2JPD76Z7" hidden="1">#REF!</definedName>
    <definedName name="BExBFU7FCP9HDWB4NEBFW80WBRJC" hidden="1">#REF!</definedName>
    <definedName name="BExBG1ED81J2O4A2S5F5Y3BPHMCR" hidden="1">[73]Gross!#REF!</definedName>
    <definedName name="BExCRLIHS7466WFJ3RPIUGGXYESZ" hidden="1">[73]Gross!#REF!</definedName>
    <definedName name="BExCROIFDQP6GEN1GZNTC0JUNTOZ" hidden="1">[73]Graph!$C$15:$D$29</definedName>
    <definedName name="BExCRRIBGG57IJ1DUG0GCSPL72DO" hidden="1">[73]Graph!$F$10:$G$10</definedName>
    <definedName name="BExCRRT50SFY9E8XTSNJOR2HR60V" hidden="1">[73]Graph!$I$9:$J$9</definedName>
    <definedName name="BExCS078RE3CUATM8A8NCC0WWHGC" hidden="1">[73]Graph!$C$15:$D$29</definedName>
    <definedName name="BExCS1EDDUEAEWHVYXHIP9I1WCJH" hidden="1">[73]Gross!#REF!</definedName>
    <definedName name="BExCS2ARG4SCSK510C3HG1WL0BPW" hidden="1">#REF!</definedName>
    <definedName name="BExCS3HW67O7Y2O19R8DZF6W7I91" hidden="1">#REF!</definedName>
    <definedName name="BExCS6SLRCBH006GNRE27HFRHP40" hidden="1">[73]Gross!#REF!</definedName>
    <definedName name="BExCS7ZPMHFJ4UJDAL8CQOLSZ13B" hidden="1">[73]Gross!#REF!</definedName>
    <definedName name="BExCS8W4NJUZH9S1CYB6XSDLEPBW" hidden="1">[73]Gross!#REF!</definedName>
    <definedName name="BExCSAE1M6G20R41J0Y24YNN0YC1" hidden="1">[73]Gross!#REF!</definedName>
    <definedName name="BExCSAOUZOYKHN7HV511TO8VDJ02" hidden="1">[73]Gross!#REF!</definedName>
    <definedName name="BExCSAZM5ENGJA26XJ7Q0Z320W5E" hidden="1">#REF!</definedName>
    <definedName name="BExCSGZG9G2SOKYYBCQF48XUIYCJ" hidden="1">[73]Graph!$I$11:$J$11</definedName>
    <definedName name="BExCSMOFTXSUEC1T46LR1UPYRCX5" hidden="1">[73]Gross!#REF!</definedName>
    <definedName name="BExCSMTPZZ9RQU93PT4098LW6KAZ" hidden="1">'[77]Customer Service Detail'!#REF!</definedName>
    <definedName name="BExCSPZ4C0RJMNAG5MCLLYK6BAJ1" hidden="1">#REF!</definedName>
    <definedName name="BExCSSDG3TM6TPKS19E9QYJEELZ6" hidden="1">[73]Gross!#REF!</definedName>
    <definedName name="BExCSZV7U67UWXL2HKJNM5W1E4OO" hidden="1">[73]Gross!#REF!</definedName>
    <definedName name="BExCT428L95316O371X7S9GV7ZUM" hidden="1">'[80]Planning Template'!#REF!</definedName>
    <definedName name="BExCT4NSDT61OCH04Y2QIFIOP75H" hidden="1">[73]Gross!#REF!</definedName>
    <definedName name="BExCTDNIGAFFV0FMRGUS25TGONCJ" hidden="1">'[77]Customer Service Detail'!#REF!</definedName>
    <definedName name="BExCTRFOYX9Y7Q9R9Z5M0DC9CF0L" hidden="1">[73]Gross!#REF!</definedName>
    <definedName name="BExCTW8G3VCZ55S09HTUGXKB1P2M" hidden="1">[73]Gross!#REF!</definedName>
    <definedName name="BExCTWJ9A4QCQ9OZN28V6HYAACMI" hidden="1">#REF!</definedName>
    <definedName name="BExCTXVQ5INUDCY4S3LLLQDKECS1" hidden="1">#REF!</definedName>
    <definedName name="BExCTYS2KX0QANOLT8LGZ9WV3S3T" hidden="1">[73]Gross!#REF!</definedName>
    <definedName name="BExCTZZ9JNES4EDHW97NP0EGQALX" hidden="1">[73]Gross!#REF!</definedName>
    <definedName name="BExCU0A1V6NMZQ9ASYJ8QIVQ5UR2" hidden="1">[73]Gross!#REF!</definedName>
    <definedName name="BExCU16FAFHSYEENQXBNLERR7V3K" hidden="1">[73]Graph!$F$9:$G$9</definedName>
    <definedName name="BExCU2834920JBHSPCRC4UF80OLL" hidden="1">[73]Gross!#REF!</definedName>
    <definedName name="BExCU34N4DOR5E701EZM65KF6Y2F" hidden="1">#REF!</definedName>
    <definedName name="BExCU7X2ZU6NDFLRK8QIXFZC9M4K" hidden="1">#REF!</definedName>
    <definedName name="BExCU8O54I3P3WRYWY1CRP3S78QY" hidden="1">[73]Gross!#REF!</definedName>
    <definedName name="BExCUBILFA1EYYEOFEX37L275Z4P" hidden="1">'[77]Customer Service Detail'!#REF!</definedName>
    <definedName name="BExCUD60H1UMM2E28QIX022PMAO3" hidden="1">[73]Graph!$I$8:$J$8</definedName>
    <definedName name="BExCUDRJO23YOKT8GPWOVQ4XEHF5" hidden="1">[73]Gross!#REF!</definedName>
    <definedName name="BExCUEIH7BFI8YIDM13CJ25PA438" hidden="1">[83]Data!#REF!</definedName>
    <definedName name="BExCUPAWHM0P4BSKFZ5SJKV1ERM7" hidden="1">[73]Graph!$I$11:$J$11</definedName>
    <definedName name="BExCUPAXFR16YMWL30ME3F3BSRDZ" hidden="1">[73]Gross!#REF!</definedName>
    <definedName name="BExCUR94DHCE47PUUWEMT5QZOYR2" hidden="1">[73]Gross!#REF!</definedName>
    <definedName name="BExCUW1Q2AR1JX2Z1B9CGJ6H60GY" hidden="1">[73]Graph!$I$8:$J$8</definedName>
    <definedName name="BExCUW1RF5RHW7OK9J4GFUGR30IK" hidden="1">[73]Graph!$I$11:$J$11</definedName>
    <definedName name="BExCUYW5NOLW74O61NUB25N9RT0O" hidden="1">#REF!</definedName>
    <definedName name="BExCV5SBQ1WSZTX4USGPR5LGEN0U" hidden="1">#REF!</definedName>
    <definedName name="BExCV634L7SVHGB0UDDTRRQ2Q72H" hidden="1">[73]Gross!#REF!</definedName>
    <definedName name="BExCV9U1E8ECNI0C37TDKZ2GBW9W" hidden="1">#REF!</definedName>
    <definedName name="BExCVAFNSO76MKOQ68XWW8Q0QH1R" hidden="1">[73]Graph!$F$11:$G$11</definedName>
    <definedName name="BExCVBMRUN39FYTXYMM2N12EFLG1" hidden="1">'[77]Customer Service Detail'!#REF!</definedName>
    <definedName name="BExCVBXG4TTE2ERW52ZA09FBTDH2" hidden="1">[73]Graph!$F$9:$G$9</definedName>
    <definedName name="BExCVBXGSXT9FWJRG62PX9S1RK83" hidden="1">[73]Gross!#REF!</definedName>
    <definedName name="BExCVCZASX6L8ZFYTW6OEQ4XC0YV" hidden="1">#REF!</definedName>
    <definedName name="BExCVHBNLOHNFS0JAV3I1XGPNH9W" hidden="1">[73]Gross!#REF!</definedName>
    <definedName name="BExCVI86R31A2IOZIEBY1FJLVILD" hidden="1">[73]Gross!#REF!</definedName>
    <definedName name="BExCVKGZXE0I9EIXKBZVSGSEY2RR" hidden="1">[73]Gross!#REF!</definedName>
    <definedName name="BExCVKH0KFLY4D0IVRFGVTJYRXFX" hidden="1">[73]Graph!$F$7:$G$7</definedName>
    <definedName name="BExCVL7X79DLNTP4KMJU9JMNXPUE" localSheetId="13" hidden="1">Query [75]Comparative!$D$4:$Q$165</definedName>
    <definedName name="BExCVL7X79DLNTP4KMJU9JMNXPUE" hidden="1">Query [75]Comparative!$D$4:$Q$165</definedName>
    <definedName name="BExCVO7YIUDKJN6MDBSE4TP7DQ4T" localSheetId="13" hidden="1">[76]Original!#REF!</definedName>
    <definedName name="BExCVO7YIUDKJN6MDBSE4TP7DQ4T" hidden="1">[76]Original!#REF!</definedName>
    <definedName name="BExCVV44WY5807WGMTGKPW0GT256" localSheetId="13" hidden="1">[73]Gross!#REF!</definedName>
    <definedName name="BExCVV44WY5807WGMTGKPW0GT256" hidden="1">[73]Gross!#REF!</definedName>
    <definedName name="BExCVWLXVAKW0MGL9EAXK4DRRB6T" hidden="1">[73]Graph!$F$7:$G$7</definedName>
    <definedName name="BExCVZ5PN4V6MRBZ04PZJW3GEF8S" hidden="1">[73]Gross!#REF!</definedName>
    <definedName name="BExCW13R0GWJYGXZBNCPAHQN4NR2" hidden="1">[73]Gross!#REF!</definedName>
    <definedName name="BExCW4UQ3UH2Q8I8LIJ0O3QGE6J2" localSheetId="13" hidden="1">Planning [81]Template!$A$10:$G$44</definedName>
    <definedName name="BExCW4UQ3UH2Q8I8LIJ0O3QGE6J2" hidden="1">Planning [81]Template!$A$10:$G$44</definedName>
    <definedName name="BExCW9Y5HWU4RJTNX74O6L24VGCK" localSheetId="13" hidden="1">[73]Gross!#REF!</definedName>
    <definedName name="BExCW9Y5HWU4RJTNX74O6L24VGCK" hidden="1">[73]Gross!#REF!</definedName>
    <definedName name="BExCWKA9JV9TKU8XV980TCQKUKQ8" localSheetId="13" hidden="1">#REF!</definedName>
    <definedName name="BExCWKA9JV9TKU8XV980TCQKUKQ8" hidden="1">#REF!</definedName>
    <definedName name="BExCWM8JQB8SI9MNZVUOQN3547K8" localSheetId="13" hidden="1">#REF!</definedName>
    <definedName name="BExCWM8JQB8SI9MNZVUOQN3547K8" hidden="1">#REF!</definedName>
    <definedName name="BExCWOBVOESHXLNFULF3L3PHKV9U" localSheetId="13" hidden="1">'[77]Customer Service Detail'!#REF!</definedName>
    <definedName name="BExCWOBVOESHXLNFULF3L3PHKV9U" hidden="1">'[77]Customer Service Detail'!#REF!</definedName>
    <definedName name="BExCWP2YCA04PGYT4V2CKSHBG2N7" hidden="1">#REF!</definedName>
    <definedName name="BExCWPDPESGZS07QGBLSBWDNVJLZ" hidden="1">[73]Gross!#REF!</definedName>
    <definedName name="BExCWQKW1KPFIV4UOSQCS5KCD3TY" hidden="1">#REF!</definedName>
    <definedName name="BExCWRH8SPKI7PCV0YP4A938QO15" hidden="1">'[80]Planning Template'!#REF!</definedName>
    <definedName name="BExCWTVKHIVCRHF8GC39KI58YM5K" hidden="1">[73]Gross!#REF!</definedName>
    <definedName name="BExCWX69ER7R6C6VGOZAPRGXJR2R" hidden="1">[73]Graph!$F$6:$G$6</definedName>
    <definedName name="BExCX2KGRZBRVLZNM8SUSIE6A0RL" hidden="1">[73]Gross!#REF!</definedName>
    <definedName name="BExCX30QEPK6YY3L5B9A865PM1XZ" hidden="1">'[77]Customer Service Detail'!#REF!</definedName>
    <definedName name="BExCX3X451T70LZ1VF95L7W4Y4TM" hidden="1">[73]Gross!#REF!</definedName>
    <definedName name="BExCX4NZ2N1OUGXM7EV0U7VULJMM" hidden="1">[73]Gross!#REF!</definedName>
    <definedName name="BExCX5KCKNR3QHCET9D7RK52DEJB" hidden="1">'[77]Customer Service Detail'!#REF!</definedName>
    <definedName name="BExCX7IKS9KQDT0OG8FEASEEJMS9" hidden="1">#REF!</definedName>
    <definedName name="BExCX8V1U9KN0DWRM7RHUYCTBVEN" hidden="1">'[77]Customer Service Detail'!#REF!</definedName>
    <definedName name="BExCXAYLA3TMOHIRCEXCXXUSNOKZ" hidden="1">[73]Graph!$I$11:$J$11</definedName>
    <definedName name="BExCXC0EIRZGKHGFWVH6BZGZKSL5" hidden="1">[73]Graph!$F$10:$G$10</definedName>
    <definedName name="BExCXCGIFCIU1476QTARIGF5OXEL" hidden="1">#REF!</definedName>
    <definedName name="BExCXILMURGYMAH6N5LF5DV6K3GM" hidden="1">[73]Gross!#REF!</definedName>
    <definedName name="BExCXQUFBMXQ1650735H48B1AZT3" hidden="1">[73]Gross!#REF!</definedName>
    <definedName name="BExCXQZQLKSB75QNY6V0PAMXR30C" hidden="1">#REF!</definedName>
    <definedName name="BExCXR58X9AWQ0NOCTKNLIS9PBMT" localSheetId="13" hidden="1">Query [75]Comparative!$D$4:$Q$165</definedName>
    <definedName name="BExCXR58X9AWQ0NOCTKNLIS9PBMT" hidden="1">Query [75]Comparative!$D$4:$Q$165</definedName>
    <definedName name="BExCXUFX19ADNJAUPHJ62T1ZS5A4" localSheetId="13" hidden="1">#REF!</definedName>
    <definedName name="BExCXUFX19ADNJAUPHJ62T1ZS5A4" hidden="1">#REF!</definedName>
    <definedName name="BExCY2DQO9VLA77Q7EG3T0XNXX4F" localSheetId="13" hidden="1">[73]Gross!#REF!</definedName>
    <definedName name="BExCY2DQO9VLA77Q7EG3T0XNXX4F" hidden="1">[73]Gross!#REF!</definedName>
    <definedName name="BExCY4BZ22FWZU6GX4SY9CNS3QI4" localSheetId="13" hidden="1">#REF!</definedName>
    <definedName name="BExCY4BZ22FWZU6GX4SY9CNS3QI4" hidden="1">#REF!</definedName>
    <definedName name="BExCY4H9JMPB090TG2SILY28IPCR" hidden="1">[73]Graph!$F$9:$G$9</definedName>
    <definedName name="BExCY6VMJ68MX3C981R5Q0BX5791" hidden="1">[73]Gross!#REF!</definedName>
    <definedName name="BExCYAH2SAZCPW6XCB7V7PMMCAWO" hidden="1">[73]Gross!#REF!</definedName>
    <definedName name="BExCYJBB52X8B3AREHCC1L5QNPX7" hidden="1">[73]Gross!#REF!</definedName>
    <definedName name="BExCYK7MZ56O5XIV8T5XIE9VBQXN" hidden="1">[73]Graph!$I$6:$J$6</definedName>
    <definedName name="BExCYKD4HDNAERRADCLVOFZP2P5O" hidden="1">#REF!</definedName>
    <definedName name="BExCYMWYB9D7JPOGBVO2LO6J21VE" hidden="1">#REF!</definedName>
    <definedName name="BExCYN29EST44QU0KNWVSEPOS49L" hidden="1">#REF!</definedName>
    <definedName name="BExCYP0C3ADAM4KWHD9RLU0RXKAX" hidden="1">'[80]Planning Template'!#REF!</definedName>
    <definedName name="BExCYPRC5HJE6N2XQTHCT6NXGP8N" hidden="1">[73]Gross!#REF!</definedName>
    <definedName name="BExCYR9AMB5ESJM6271N5WKEIG7M" hidden="1">#REF!</definedName>
    <definedName name="BExCYUK0I3UEXZNFDW71G6Z6D8XR" hidden="1">[73]Gross!#REF!</definedName>
    <definedName name="BExCYYG7S1O0HAMZ737RJH45LQX5" hidden="1">#REF!</definedName>
    <definedName name="BExCZ8XVSCXCFQ3QXE0AGEZB6Q1N" hidden="1">#REF!</definedName>
    <definedName name="BExCZBHJ4ZDFD4N4ZS7VAL7FA7P7" hidden="1">[73]Graph!$F$9:$G$9</definedName>
    <definedName name="BExCZEMVD9Z5WACBRXQ6PO9YXUSB" hidden="1">#REF!</definedName>
    <definedName name="BExCZES8AQYSKUXMM19NKF7HDW3B" hidden="1">#REF!</definedName>
    <definedName name="BExCZFZCXMLY5DWESYJ9NGTJYQ8M" hidden="1">[73]Gross!#REF!</definedName>
    <definedName name="BExCZGVQK4NFTYDKIO45TSO56AQG" hidden="1">#REF!</definedName>
    <definedName name="BExCZIDO7XLA4F78ZRVDWZJOKFQI" hidden="1">#REF!</definedName>
    <definedName name="BExCZIJ0082EB1UPRKX9EHOOUV0U" hidden="1">#REF!</definedName>
    <definedName name="BExCZJ4P8WS0BDT31WDXI0ROE7D6" hidden="1">[73]Gross!#REF!</definedName>
    <definedName name="BExCZKH6NI0EE02L995IFVBD1J59" hidden="1">[73]Gross!#REF!</definedName>
    <definedName name="BExCZRYXRNS4W6WNSG1C4EFXT5ZT" hidden="1">#REF!</definedName>
    <definedName name="BExCZUD9FEOJBKDJ51Z3JON9LKJ8" hidden="1">[73]Gross!#REF!</definedName>
    <definedName name="BExD0508DAALLU00PHFPBC8SRRKT" hidden="1">[73]Gross!#REF!</definedName>
    <definedName name="BExD06SXR2OPV4282WTX6ARRQ4JS" hidden="1">[73]Graph!$I$9:$J$9</definedName>
    <definedName name="BExD0BAT3ER3NBREZM75FYDXWDA7" hidden="1">'[77]Customer Service Detail'!#REF!</definedName>
    <definedName name="BExD0BG9BZG0I2HQ6PWHGGVEMY6K" hidden="1">'[77]Customer Service Detail'!#REF!</definedName>
    <definedName name="BExD0HALIN0JR4JTPGDEVAEE5EX5" hidden="1">[73]Gross!#REF!</definedName>
    <definedName name="BExD0I1NEK06M0SRR8SP26JPIL2E" hidden="1">#REF!</definedName>
    <definedName name="BExD0LCCDPG16YLY5WQSZF1XI5DA" hidden="1">[73]Gross!#REF!</definedName>
    <definedName name="BExD0RMWSB4TRECEHTH6NN4K9DFZ" hidden="1">[73]Gross!#REF!</definedName>
    <definedName name="BExD0U6KG10QGVDI1XSHK0J10A2V" hidden="1">[73]Gross!#REF!</definedName>
    <definedName name="BExD0WQ71JYMUDXQTQEITA6DXV3F" hidden="1">[73]Graph!$I$7:$J$7</definedName>
    <definedName name="BExD11DH83X0B69BXZ16FGGJFJ05" hidden="1">#REF!</definedName>
    <definedName name="BExD13RUIBGRXDL4QDZ305UKUR12" hidden="1">[73]Gross!#REF!</definedName>
    <definedName name="BExD14DETV5R4OOTMAXD5NAKWRO3" hidden="1">[73]Gross!#REF!</definedName>
    <definedName name="BExD160UKTD6MG5W79IBIHP0ZPKQ" hidden="1">'[77]Customer Service Detail'!#REF!</definedName>
    <definedName name="BExD16BM4TPPOCZ5ARF5HM6XKRFF" hidden="1">'[77]Customer Service Detail'!#REF!</definedName>
    <definedName name="BExD189NLCZ0MV1E8GXPW23W160D" hidden="1">[73]Graph!$I$8:$J$8</definedName>
    <definedName name="BExD18F5F49CYNRZH4NHU3LPZBA9" localSheetId="13" hidden="1">Query [75]Comparative!$A$3:$B$20</definedName>
    <definedName name="BExD18F5F49CYNRZH4NHU3LPZBA9" hidden="1">Query [75]Comparative!$A$3:$B$20</definedName>
    <definedName name="BExD1961LAWB1RTSTWQM2RO50EYZ" localSheetId="13" hidden="1">#REF!</definedName>
    <definedName name="BExD1961LAWB1RTSTWQM2RO50EYZ" hidden="1">#REF!</definedName>
    <definedName name="BExD1OAU9OXQAZA4D70HP72CU6GB" localSheetId="13" hidden="1">[73]Gross!#REF!</definedName>
    <definedName name="BExD1OAU9OXQAZA4D70HP72CU6GB" hidden="1">[73]Gross!#REF!</definedName>
    <definedName name="BExD1Y1JV61416YA1XRQHKWPZIE7" localSheetId="13" hidden="1">[73]Gross!#REF!</definedName>
    <definedName name="BExD1Y1JV61416YA1XRQHKWPZIE7" hidden="1">[73]Gross!#REF!</definedName>
    <definedName name="BExD21SCQGP0L3ACX5HZSEE3Y3E9" localSheetId="13" hidden="1">#REF!</definedName>
    <definedName name="BExD21SCQGP0L3ACX5HZSEE3Y3E9" hidden="1">#REF!</definedName>
    <definedName name="BExD21SCWV4QDT99FLEP7O2KQJCX" localSheetId="13" hidden="1">#REF!</definedName>
    <definedName name="BExD21SCWV4QDT99FLEP7O2KQJCX" hidden="1">#REF!</definedName>
    <definedName name="BExD23AB0VV7AMGWOLBS9M7ZRX8G" hidden="1">#REF!</definedName>
    <definedName name="BExD246ODZW6ZKK2ZPY468UPGXTZ" hidden="1">#REF!</definedName>
    <definedName name="BExD246PEHDBH85ITHLA6QZTIK93" hidden="1">#REF!</definedName>
    <definedName name="BExD25DU4ZMU9XFJZTH3WMVIKAK6" hidden="1">#REF!</definedName>
    <definedName name="BExD29KWT79MXN9CDC1COZ1EBR9V" hidden="1">'[80]Planning Template'!#REF!</definedName>
    <definedName name="BExD2AXK1SGAO8QKR6GIR0D466X4" hidden="1">#REF!</definedName>
    <definedName name="BExD2CFHIRMBKN5KXE5QP4XXEWFS" hidden="1">[73]Gross!#REF!</definedName>
    <definedName name="BExD2DMHH1HWXQ9W0YYMDP8AAX8Q" hidden="1">[73]Gross!#REF!</definedName>
    <definedName name="BExD2G6AQV5VX9VK8IZ3RZE60GAU" hidden="1">[76]Original!#REF!</definedName>
    <definedName name="BExD2H82WWZTSAFST4GTJA8PKRDW" hidden="1">#REF!</definedName>
    <definedName name="BExD2HTPC7IWBAU6OSQ67MQA8BYZ" hidden="1">[73]Gross!#REF!</definedName>
    <definedName name="BExD2I9RDS4BGCN1GXO7T9OCTVFP" hidden="1">#REF!</definedName>
    <definedName name="BExD2MRMSOCW29ZLJ226FVCE2K34" hidden="1">[73]Graph!$I$6:$J$6</definedName>
    <definedName name="BExD2O9JP64FF7WFAC5CXN0SJ91I" hidden="1">'[77]Customer Service Detail'!#REF!</definedName>
    <definedName name="BExD2RK9LE7I985N677G3WNH5DIV" hidden="1">[73]Graph!$I$10:$J$10</definedName>
    <definedName name="BExD2SM32T9ZJ0ON7RER1K7V3JKY" hidden="1">[73]Gross!$A$1:$O$19</definedName>
    <definedName name="BExD31AURFSRTFIH9HWLDOCJ3O7K" hidden="1">#REF!</definedName>
    <definedName name="BExD363H2VGFIQUCE6LS4AC5J0ZT" hidden="1">[73]Gross!#REF!</definedName>
    <definedName name="BExD37W7YUULHO5DGYRP7KYM65NC" hidden="1">[73]Graph!$I$11:$J$11</definedName>
    <definedName name="BExD3A588E939V61P1XEW0FI5Q0S" hidden="1">[73]Gross!#REF!</definedName>
    <definedName name="BExD3AW45TYK7DD3KNSP79Z58LP0" hidden="1">[76]Original!#REF!</definedName>
    <definedName name="BExD3BCD0TMXU39PTZ8I0W3VYJ3S" hidden="1">[76]Original!#REF!</definedName>
    <definedName name="BExD3BSI1AKCXUAI2UBD841PEL8T" hidden="1">[73]Graph!$F$9:$G$9</definedName>
    <definedName name="BExD3CJJDKVR9M18XI3WDZH80WL6" hidden="1">[73]Gross!#REF!</definedName>
    <definedName name="BExD3ESD9WYJIB3TRDPJ1CKXRAVL" hidden="1">[73]Gross!#REF!</definedName>
    <definedName name="BExD3F368X5S25MWSUNIV57RDB57" hidden="1">[73]Gross!#REF!</definedName>
    <definedName name="BExD3HHJ819N5UY1V4VB4VHWUYWI" hidden="1">#REF!</definedName>
    <definedName name="BExD3IJ5IT335SOSNV9L85WKAOSI" hidden="1">[73]Gross!#REF!</definedName>
    <definedName name="BExD3KBVUY57GMMQTOFEU6S6G1AY" hidden="1">[73]Gross!#REF!</definedName>
    <definedName name="BExD3NMR7AW2Z6V8SC79VQR37NA6" hidden="1">[73]Gross!#REF!</definedName>
    <definedName name="BExD3PKTT0MHJPK56ADYPFIYXKO7" hidden="1">[73]Graph!$I$9:$J$9</definedName>
    <definedName name="BExD3QXA2UQ2W4N7NYLUEOG40BZB" hidden="1">[73]Gross!#REF!</definedName>
    <definedName name="BExD3RZ6536VKQLZXEN1YT9SMWX6" hidden="1">#REF!</definedName>
    <definedName name="BExD3U2N041TEJ7GCN005UTPHNXY" hidden="1">[73]Gross!#REF!</definedName>
    <definedName name="BExD3ZGUHLSCF22XMCGLGJ6SWTEA" hidden="1">'[77]Customer Service Detail'!#REF!</definedName>
    <definedName name="BExD40O0CFTNJFOFMMM1KH0P7BUI" hidden="1">[73]Gross!#REF!</definedName>
    <definedName name="BExD42BBAQB3TV3UOW0FVKVQ5BS7" hidden="1">#REF!</definedName>
    <definedName name="BExD42RJL0VCUUXO7DR4VYN32487" hidden="1">#REF!</definedName>
    <definedName name="BExD47UZN79E7UZ1PF13H1AL03VT" hidden="1">[73]Graph!$I$9:$J$9</definedName>
    <definedName name="BExD4B5OJKUPJMFR7AZJGR6UVR3E" hidden="1">[73]Graph!$I$6:$J$6</definedName>
    <definedName name="BExD4BLQMUXM8YK0LA74EKZ65P4H" hidden="1">#REF!</definedName>
    <definedName name="BExD4BR9HJ3MWWZ5KLVZWX9FJAUS" hidden="1">[73]Gross!#REF!</definedName>
    <definedName name="BExD4F1WTKT3H0N9MF4H1LX7MBSY" hidden="1">[73]Gross!#REF!</definedName>
    <definedName name="BExD4H5GQWXBS6LUL3TSP36DVO38" hidden="1">[73]Gross!#REF!</definedName>
    <definedName name="BExD4JJSS3QDBLABCJCHD45SRNPI" hidden="1">[73]Gross!#REF!</definedName>
    <definedName name="BExD4PZOU36K8SCNZTEW3NW0ZK04" hidden="1">#REF!</definedName>
    <definedName name="BExD4R1I0MKF033I5LPUYIMTZ6E8" hidden="1">[73]Gross!#REF!</definedName>
    <definedName name="BExD4RHMHOHG2WM6HI950PSP13F8" hidden="1">[73]Graph!$I$8:$J$8</definedName>
    <definedName name="BExD50MT3M6XZLNUP9JL93EG6D9R" hidden="1">[73]Gross!#REF!</definedName>
    <definedName name="BExD51Z8XVK98QNNSKX5AH79K2SX" hidden="1">#REF!</definedName>
    <definedName name="BExD52QBNG8HZGY0MRG7H21PEEXA" hidden="1">[86]!____________bb2 [87]Sheet!$E$6:$E$8</definedName>
    <definedName name="BExD5BPTXIPDYUF57401LIVH9XUW" hidden="1">[73]Graph!$F$6:$G$6</definedName>
    <definedName name="BExD5D2HOO6ZQI5BM29X584P6Z8N" hidden="1">#REF!</definedName>
    <definedName name="BExD5EV7KDSVF1CJT38M4IBPFLPY" hidden="1">[73]Gross!#REF!</definedName>
    <definedName name="BExD5FRK547OESJRYAW574DZEZ7J" hidden="1">[73]Gross!#REF!</definedName>
    <definedName name="BExD5GTFVTWCFI12DJ1Q5IDVP09C" hidden="1">#REF!</definedName>
    <definedName name="BExD5GYRXPZX7JUDMEB2L3USF2XS" hidden="1">#REF!</definedName>
    <definedName name="BExD5I5X2YA2YNCTCDSMEL4CWF4N" hidden="1">[73]Gross!#REF!</definedName>
    <definedName name="BExD5KK75Q8QCEZ2HEEWVZQLLCOJ" hidden="1">#REF!</definedName>
    <definedName name="BExD5KPJN74E2RK9XLQVG82J8T45" hidden="1">#REF!</definedName>
    <definedName name="BExD5P7D7B3TCMJQY4TM56KCPB73" hidden="1">[73]Graph!$F$7:$G$7</definedName>
    <definedName name="BExD5QUSRFJWRQ1ZM50WYLCF74DF" hidden="1">[73]Gross!#REF!</definedName>
    <definedName name="BExD5SSUIF6AJQHBHK8PNMFBPRYB" hidden="1">[73]Gross!#REF!</definedName>
    <definedName name="BExD5UR3S7XQ8JD0UQ5P8QVZOL7N" hidden="1">#REF!</definedName>
    <definedName name="BExD5X5D2MAL758RR71HNM0IDFC9" hidden="1">#REF!</definedName>
    <definedName name="BExD5XG77VD7PM3MLJ3PSI33UZZW" localSheetId="13" hidden="1">Planning [81]Template!$E$5:$E$8</definedName>
    <definedName name="BExD5XG77VD7PM3MLJ3PSI33UZZW" hidden="1">Planning [81]Template!$E$5:$E$8</definedName>
    <definedName name="BExD60G2BDFJX59UJK1VBUAIAQVO" localSheetId="13" hidden="1">[73]Gross!#REF!</definedName>
    <definedName name="BExD60G2BDFJX59UJK1VBUAIAQVO" hidden="1">[73]Gross!#REF!</definedName>
    <definedName name="BExD623C9LRX18BE0W2V6SZLQUXX" localSheetId="13" hidden="1">[73]Gross!#REF!</definedName>
    <definedName name="BExD623C9LRX18BE0W2V6SZLQUXX" hidden="1">[73]Gross!#REF!</definedName>
    <definedName name="BExD6BZF6UGC8YXEZJ8URJDY0HUJ" hidden="1">[73]Graph!$F$11:$G$11</definedName>
    <definedName name="BExD6CQA7UMJBXV7AIFAIHUF2ICX" hidden="1">[73]Gross!#REF!</definedName>
    <definedName name="BExD6E2WOP811UL3ZT4XWS6HYPX5" hidden="1">#REF!</definedName>
    <definedName name="BExD6FKVK8WJWNYPVENR7Q8Q30PK" hidden="1">[73]Gross!#REF!</definedName>
    <definedName name="BExD6GMP0LK8WKVWMIT1NNH8CHLF" hidden="1">[73]Gross!#REF!</definedName>
    <definedName name="BExD6H2TE0WWAUIWVSSCLPZ6B88N" hidden="1">[73]Gross!#REF!</definedName>
    <definedName name="BExD6IKQHK6BAYQM4S5BEVL56Z8X" hidden="1">'[77]Customer Service Detail'!#REF!</definedName>
    <definedName name="BExD6PGX4MKCEFWQND31DSFLEB2I" hidden="1">#REF!</definedName>
    <definedName name="BExD6V0F09OEEHTM5JNARYDFIRSN" hidden="1">[83]Data!#REF!</definedName>
    <definedName name="BExD6XV0BDU8LPQPWSKHU0XX0UPR" hidden="1">[73]Graph!$C$15:$D$29</definedName>
    <definedName name="BExD71LTOE015TV5RSAHM8NT8GVW" hidden="1">[73]Gross!#REF!</definedName>
    <definedName name="BExD73USXVADC7EHGHVTQNCT06ZA" hidden="1">[73]Gross!#REF!</definedName>
    <definedName name="BExD7BHVRBZ6463MAK6KNCZQQAZL" hidden="1">'[77]Customer Service Detail'!#REF!</definedName>
    <definedName name="BExD7CE8ZR0EL3ZQP0AYQ5XQUH9L" hidden="1">[73]Graph!$C$15:$D$29</definedName>
    <definedName name="BExD7GAIGULTB3YHM1OS9RBQOTEC" hidden="1">[73]Gross!#REF!</definedName>
    <definedName name="BExD7GAIHX094KROB46WFTL2XBWL" hidden="1">[73]Graph!$F$6:$G$6</definedName>
    <definedName name="BExD7IE1DHIS52UFDCTSKPJQNRD5" hidden="1">[73]Gross!#REF!</definedName>
    <definedName name="BExD7IUBGUWHYC9UNZ1IY5XFYKQN" hidden="1">[73]Gross!#REF!</definedName>
    <definedName name="BExD7IZMKM0QIFE7EV1NYL6EZVJZ" hidden="1">[73]Graph!$F$8:$G$8</definedName>
    <definedName name="BExD7JQOJ35HGL8U2OCEI2P2JT7I" hidden="1">[73]Gross!#REF!</definedName>
    <definedName name="BExD7KSDKNDNH95NDT3S7GM3MUU2" hidden="1">[73]Gross!#REF!</definedName>
    <definedName name="BExD7RTZYSMJ0ME1TLRFYYSUNA06" hidden="1">#REF!</definedName>
    <definedName name="BExD7S4SQBXCDQHYH9CFFPG58UA3" hidden="1">#REF!</definedName>
    <definedName name="BExD7SA3MEJS9ED83E36W93KGRPV" hidden="1">[76]Original!#REF!</definedName>
    <definedName name="BExD7SVOH5J3ZVHK9KI2N1XE0CC3" hidden="1">[73]Graph!$F$7:$G$7</definedName>
    <definedName name="BExD7U2T4GJIMMIHBK5VJTAPR4FN" hidden="1">#REF!</definedName>
    <definedName name="BExD7UTPX9FMWM75FUX72AO0U781" hidden="1">#REF!</definedName>
    <definedName name="BExD7V4PCVR1ACVPOJXKJ4CSROIX" hidden="1">[73]Graph!$I$8:$J$8</definedName>
    <definedName name="BExD7VKSWNFVYQ73EFBW2A9K4YQU" hidden="1">[73]Gross!#REF!</definedName>
    <definedName name="BExD7XDJJGJYCM6TBGT0OL6IG6U6" hidden="1">#REF!</definedName>
    <definedName name="BExD819S39VUTMASCBMYI883THJ3" hidden="1">[73]Graph!$I$11:$J$11</definedName>
    <definedName name="BExD82X8BPY8MLECUVVPROOBYCUY" hidden="1">#REF!</definedName>
    <definedName name="BExD87EVTIE7IAHSBAD70MNJUTK8" hidden="1">'[77]Customer Service Detail'!#REF!</definedName>
    <definedName name="BExD89TDHNQ29DL0C9Z8B5JAOJS0" hidden="1">[73]Graph!$I$9:$J$9</definedName>
    <definedName name="BExD8CYKX2WGEDSW6KFP6MND1PM0" hidden="1">[73]Graph!$F$8:$G$8</definedName>
    <definedName name="BExD8H5MGJFMK4HK6DOAGTFYV6JT" hidden="1">[73]Graph!$C$15:$D$29</definedName>
    <definedName name="BExD8H5O087KQVWIVPUUID5VMGMS" hidden="1">[73]Gross!#REF!</definedName>
    <definedName name="BExD8KWFYVMYYY2YJ34JT4QNLLTE" hidden="1">[73]Graph!$F$9:$G$9</definedName>
    <definedName name="BExD8OCLZMFN5K3VZYI4Q4ITVKUA" hidden="1">[73]Gross!#REF!</definedName>
    <definedName name="BExD8PZU32JQDJIC5OPUD1O4YU05" hidden="1">[83]Data!#REF!</definedName>
    <definedName name="BExD8UY01RLLF0MGPUZLE6EXR9AC" hidden="1">'[77]Customer Service Detail'!#REF!</definedName>
    <definedName name="BExD8V3ARV557VE3BGGMX3UN2N2T" hidden="1">#REF!</definedName>
    <definedName name="BExD90MZC8CFEENJPJGQXGWBZL33" hidden="1">'[77]Customer Service Detail'!#REF!</definedName>
    <definedName name="BExD91ZHBY01O2NDLL2ORD63ATUF" hidden="1">#REF!</definedName>
    <definedName name="BExD93C1R6LC0631ECHVFYH0R0PD" hidden="1">[73]Gross!#REF!</definedName>
    <definedName name="BExD97TXIO0COVNN4OH3DEJ33YLM" hidden="1">[73]Gross!#REF!</definedName>
    <definedName name="BExD99RZ1RFIMK6O1ZHSPJ68X9Y5" hidden="1">[73]Gross!#REF!</definedName>
    <definedName name="BExD9AOBLN4DP672D1AGB4F4JHQO" hidden="1">#REF!</definedName>
    <definedName name="BExD9BKR47G739C2FFOISMRQMG3G" hidden="1">#REF!</definedName>
    <definedName name="BExD9IMBI0P6S6QRAXHE26HMK86D" hidden="1">[73]Graph!$I$8:$J$8</definedName>
    <definedName name="BExD9L0ID3VSOU609GKWYTA5BFMA" hidden="1">[73]Gross!#REF!</definedName>
    <definedName name="BExD9M7SEMG0JK2FUTTZXWIEBTKB" hidden="1">[73]Gross!#REF!</definedName>
    <definedName name="BExD9MNYBYB1AICQL5165G472IE2" hidden="1">[73]Gross!#REF!</definedName>
    <definedName name="BExD9NKB0BAM3DJIDLHYJNVV4UW5" hidden="1">#REF!</definedName>
    <definedName name="BExD9PNSYT7GASEGUVL48MUQ02WO" hidden="1">[73]Gross!#REF!</definedName>
    <definedName name="BExD9TK2MIWFH5SKUYU9ZKF4NPHQ" hidden="1">[73]Gross!#REF!</definedName>
    <definedName name="BExD9VCTRWASHZC60R3RP2TSG2GR" hidden="1">#REF!</definedName>
    <definedName name="BExDA4SMYKHY3SGOZY5U34RJ6OHR" hidden="1">#REF!</definedName>
    <definedName name="BExDA6591C6G6N678A27HLSJG858" hidden="1">#REF!</definedName>
    <definedName name="BExDA6LD9061UULVKUUI4QP8SK13" hidden="1">[73]Gross!#REF!</definedName>
    <definedName name="BExDAGMVMNLQ6QXASB9R6D8DIT12" hidden="1">[73]Gross!#REF!</definedName>
    <definedName name="BExDALA1VWZR1BPFQMAQCJDBOODJ" hidden="1">#REF!</definedName>
    <definedName name="BExDAPH3EIRZKUF8M0OLVO2BX30V" hidden="1">'[88]10-22'!#REF!</definedName>
    <definedName name="BExDASRSJUZI5U6CSNDE3A6DZYW0" hidden="1">#REF!</definedName>
    <definedName name="BExDAVGWKUKC7MSM41LAIS6QJ1J7" hidden="1">#REF!</definedName>
    <definedName name="BExDAYBHU9ADLXI8VRC7F608RVGM" hidden="1">[73]Gross!#REF!</definedName>
    <definedName name="BExDB39GNDHCPPB7U2PZQO5TJ1OI" hidden="1">[73]Graph!$C$15:$D$29</definedName>
    <definedName name="BExDB3K7USMHIFR1R1IYG56NN0F3" hidden="1">[76]Original!#REF!</definedName>
    <definedName name="BExDBBYBRL0U4AU0BBFOJ7Z6NCGH" hidden="1">#REF!</definedName>
    <definedName name="BExDBDR1XR0FV0CYUCB2OJ7CJCZU" hidden="1">[73]Gross!#REF!</definedName>
    <definedName name="BExDBECNFJKO0HIOIKTWDCSWP755" hidden="1">[73]Graph!$F$6:$G$6</definedName>
    <definedName name="BExDBI8WRY61SHXKAT4UFXLB15E8" hidden="1">[73]Graph!$F$11:$G$11</definedName>
    <definedName name="BExDBO8QK1FUFVLO07NZ0BZ9BKA0" hidden="1">'[77]Customer Service Detail'!#REF!</definedName>
    <definedName name="BExDBPFV3PVRLDK9OZOS88KIHDI2" hidden="1">#REF!</definedName>
    <definedName name="BExDBZBW3EHQF6J0XXIT3ZMXPL8C" hidden="1">[73]Graph!$C$15:$D$29</definedName>
    <definedName name="BExDC7F818VN0S18ID7XRCRVYPJ4" hidden="1">[73]Gross!#REF!</definedName>
    <definedName name="BExDC7F91QC6EBXP4IAZXQCU3M0G" hidden="1">'[80]Planning Template'!#REF!</definedName>
    <definedName name="BExDCL7K96PC9VZYB70ZW3QPVIJE" hidden="1">[73]Gross!#REF!</definedName>
    <definedName name="BExDCMPIHH27EAXTDLP095HYA29X" hidden="1">[73]Graph!$I$7:$J$7</definedName>
    <definedName name="BExDCP3UZ3C2O4C1F7KMU0Z9U32N" hidden="1">[73]Gross!#REF!</definedName>
    <definedName name="BExDD070TRGYH9PC1DP8G1KZPG1A" hidden="1">#REF!</definedName>
    <definedName name="BExENRJDC2MGQRJ6EHLAWX5I4SRS" hidden="1">[73]Graph!$F$6:$G$6</definedName>
    <definedName name="BExEO50W7KDAHHB2STRSWGUYZOIW" hidden="1">#REF!</definedName>
    <definedName name="BExEOBX3WECDMYCV9RLN49APTXMM" hidden="1">[73]Gross!#REF!</definedName>
    <definedName name="BExEOFIKLBJF0T3AIVZGCBEDWJK2" hidden="1">[83]Data!#REF!</definedName>
    <definedName name="BExEP4E4F36662JDI0TOD85OP7X9" hidden="1">[73]Gross!#REF!</definedName>
    <definedName name="BExEP5QL4ACOVE65IXAJ02AX2ERI" hidden="1">'[80]Planning Template'!#REF!</definedName>
    <definedName name="BExEP7388TKNL6FEJW00XN7FHEUG" hidden="1">[73]Graph!$F$7:$G$7</definedName>
    <definedName name="BExEP7ZLQUA9X54YQN9J353XEEXM" hidden="1">#REF!</definedName>
    <definedName name="BExEP9C2S791GMQC0F19LEYW9SGQ" hidden="1">[89]ALL!#REF!</definedName>
    <definedName name="BExEPDDT8C10ZHUJOIGCCMC1A9PR" hidden="1">#REF!</definedName>
    <definedName name="BExEPN9VIYI0FVL0HLZQXJFO6TT0" hidden="1">[73]Gross!#REF!</definedName>
    <definedName name="BExEPYT6VDSMR8MU2341Q5GM2Y9V" hidden="1">[73]Gross!#REF!</definedName>
    <definedName name="BExEPZK7N6NVZXMKIP2HF8USQKX7" hidden="1">#REF!</definedName>
    <definedName name="BExEQ2ENYLMY8K1796XBB31CJHNN" hidden="1">[73]Gross!#REF!</definedName>
    <definedName name="BExEQ2EOVVX7TVASATB5UPQSC6NG" hidden="1">#REF!</definedName>
    <definedName name="BExEQ2PFE4N40LEPGDPS90WDL6BN" hidden="1">[73]Gross!#REF!</definedName>
    <definedName name="BExEQ2PFURT24NQYGYVE8NKX1EGA" hidden="1">[73]Gross!#REF!</definedName>
    <definedName name="BExEQ3GHEIYS5D0NHQTNDA5TX9RV" hidden="1">#REF!</definedName>
    <definedName name="BExEQ4I76Z0VHAB5D5G5WMFSU2H7" hidden="1">#REF!</definedName>
    <definedName name="BExEQ9LKMMLGH3HIZ07KI3P87EEN" localSheetId="13" hidden="1">Query [78]!p V [79]A!$D$4:$O$158</definedName>
    <definedName name="BExEQ9LKMMLGH3HIZ07KI3P87EEN" hidden="1">Query [78]!p V [79]A!$D$4:$O$158</definedName>
    <definedName name="BExEQB8ZWXO6IIGOEPWTLOJGE2NR" localSheetId="13" hidden="1">[73]Gross!#REF!</definedName>
    <definedName name="BExEQB8ZWXO6IIGOEPWTLOJGE2NR" hidden="1">[73]Gross!#REF!</definedName>
    <definedName name="BExEQBZX0EL6LIKPY01197ACK65H" localSheetId="13" hidden="1">[73]Gross!#REF!</definedName>
    <definedName name="BExEQBZX0EL6LIKPY01197ACK65H" hidden="1">[73]Gross!#REF!</definedName>
    <definedName name="BExEQD73QE34MW57L1HFXSTB7QEG" hidden="1">[73]Graph!$I$8:$J$8</definedName>
    <definedName name="BExEQDXZALJLD4OBF74IKZBR13SR" hidden="1">[73]Gross!#REF!</definedName>
    <definedName name="BExEQFLE2RPWGMWQAI4JMKUEFRPT" hidden="1">[73]Gross!#REF!</definedName>
    <definedName name="BExEQGSJS20P9X7YTRBIGFWQA4OO" localSheetId="13" hidden="1">Planning [81]Template!$E$5:$E$8</definedName>
    <definedName name="BExEQGSJS20P9X7YTRBIGFWQA4OO" hidden="1">Planning [81]Template!$E$5:$E$8</definedName>
    <definedName name="BExEQK38GYRBUH7XFJUH04UET47Q" localSheetId="13" hidden="1">#REF!</definedName>
    <definedName name="BExEQK38GYRBUH7XFJUH04UET47Q" hidden="1">#REF!</definedName>
    <definedName name="BExEQKE1O2TX2P7ZGJMB9VWDXWO4" localSheetId="13" hidden="1">'[77]Customer Service Detail'!#REF!</definedName>
    <definedName name="BExEQKE1O2TX2P7ZGJMB9VWDXWO4" hidden="1">'[77]Customer Service Detail'!#REF!</definedName>
    <definedName name="BExEQMC9XLSG58VWRMQWU2S5A8WQ" localSheetId="13" hidden="1">#REF!</definedName>
    <definedName name="BExEQMC9XLSG58VWRMQWU2S5A8WQ" hidden="1">#REF!</definedName>
    <definedName name="BExEQOAAEI88ZLNHI07B1OJP1WM9" hidden="1">#REF!</definedName>
    <definedName name="BExEQOL3EKTKWI5ECVSFNFHFFFR6" hidden="1">'[80]Planning Template'!#REF!</definedName>
    <definedName name="BExEQSXGYFPHSP9QTFSXPZ603TNQ" localSheetId="13" hidden="1">Query [78]!p V [79]A!$D$4:$O$158</definedName>
    <definedName name="BExEQSXGYFPHSP9QTFSXPZ603TNQ" hidden="1">Query [78]!p V [79]A!$D$4:$O$158</definedName>
    <definedName name="BExEQTZAP8R69U31W4LKGTKKGKQE" localSheetId="13" hidden="1">[73]Gross!#REF!</definedName>
    <definedName name="BExEQTZAP8R69U31W4LKGTKKGKQE" hidden="1">[73]Gross!#REF!</definedName>
    <definedName name="BExEQU4RR1SZE5XJ90D8ZQ8KRZFG" localSheetId="13" hidden="1">'[77]Customer Service Detail'!#REF!</definedName>
    <definedName name="BExEQU4RR1SZE5XJ90D8ZQ8KRZFG" hidden="1">'[77]Customer Service Detail'!#REF!</definedName>
    <definedName name="BExER2O72H1F9WV6S1J04C15PXX7" localSheetId="13" hidden="1">[73]Gross!#REF!</definedName>
    <definedName name="BExER2O72H1F9WV6S1J04C15PXX7" hidden="1">[73]Gross!#REF!</definedName>
    <definedName name="BExERCETL5ZVXSS6EENB85QCSRYG" hidden="1">[73]Graph!$I$8:$J$8</definedName>
    <definedName name="BExERCV1TJFIPYDKK2XNRXCTLFY1" hidden="1">#REF!</definedName>
    <definedName name="BExERFUXWO9Q9CJLTTHLNR8QXU1I" hidden="1">#REF!</definedName>
    <definedName name="BExERIUTB21WQ9WVQXUCDCGSH23E" hidden="1">[73]Graph!$C$15:$D$29</definedName>
    <definedName name="BExERRUIKIOATPZ9U4HQ0V52RJAU" hidden="1">[73]Gross!#REF!</definedName>
    <definedName name="BExERS5B03U4W7QG5JL752DJR6JW" hidden="1">#REF!</definedName>
    <definedName name="BExERSANFNM1O7T65PC5MJ301YET" hidden="1">[73]Gross!#REF!</definedName>
    <definedName name="BExERSLFEDXNMOLAZ2VOI6VVJCBW" hidden="1">[73]Graph!$F$9:$G$9</definedName>
    <definedName name="BExERWCEBKQRYWRQLYJ4UCMMKTHG" hidden="1">[85]Table!#REF!</definedName>
    <definedName name="BExERWSHS5678NWP0NM8J09K2OGY" hidden="1">[73]Graph!$F$11:$G$11</definedName>
    <definedName name="BExES035F2O240VGY2LHCJIVYTE1" hidden="1">#REF!</definedName>
    <definedName name="BExES44RHHDL3V7FLV6M20834WF1" hidden="1">[73]Gross!#REF!</definedName>
    <definedName name="BExES4A7VE2X3RYYTVRLKZD4I7WU" hidden="1">[73]Gross!#REF!</definedName>
    <definedName name="BExES4QHP5U4SXH0ODABGZW0R4NG" hidden="1">#REF!</definedName>
    <definedName name="BExES6ZC8R7PHJ21OVJFLIR7DY30" hidden="1">[73]Gross!#REF!</definedName>
    <definedName name="BExESC8382KM387O7AIRPNTRCASP" hidden="1">[76]Original!#REF!</definedName>
    <definedName name="BExESK61UKOMGRWAY8R75HS1CTAU" hidden="1">#REF!</definedName>
    <definedName name="BExESMKD95A649M0WRSG6CXXP326" hidden="1">[73]Gross!#REF!</definedName>
    <definedName name="BExESP40YSAYY174639Q6Y8Y414A" hidden="1">#REF!</definedName>
    <definedName name="BExESR27ZXJG5VMY4PR9D940VS7T" hidden="1">[73]Gross!#REF!</definedName>
    <definedName name="BExESZ03KXL8DQ2591HLR56ZML94" hidden="1">[73]Gross!#REF!</definedName>
    <definedName name="BExESZAW5N443NRTKIP59OEI1CR6" hidden="1">[73]Gross!#REF!</definedName>
    <definedName name="BExET3HXQ60A4O2OLKX8QNXRI6LQ" hidden="1">[73]Gross!#REF!</definedName>
    <definedName name="BExETA3B1FCIOA80H94K90FWXQKE" hidden="1">[73]Gross!#REF!</definedName>
    <definedName name="BExETAZOYT4CJIT8RRKC9F2HJG1D" hidden="1">[73]Gross!#REF!</definedName>
    <definedName name="BExETDZKK8E89XXW4SLL9AY29YEZ" hidden="1">#REF!</definedName>
    <definedName name="BExETF18MSWE0XQCLN4Q5COKUYYD" hidden="1">#REF!</definedName>
    <definedName name="BExETF6QD5A9GEINE1KZRRC2LXWM" hidden="1">[73]Gross!#REF!</definedName>
    <definedName name="BExETQ9XRXLUACN82805SPSPNKHI" hidden="1">[73]Gross!#REF!</definedName>
    <definedName name="BExETQFFLH766OHX0PD3NEIK0DIF" hidden="1">[73]Graph!$I$7:$J$7</definedName>
    <definedName name="BExETR0YRMOR63E6DHLEHV9QVVON" hidden="1">[73]Gross!#REF!</definedName>
    <definedName name="BExETVDCXGPYA4OP2UI1URTJ60TK" hidden="1">[73]Graph!$I$7:$J$7</definedName>
    <definedName name="BExETVTGY38YXYYF7N73OYN6FYY3" hidden="1">[73]Gross!#REF!</definedName>
    <definedName name="BExEU2V3EKYC48GJS9I4O4FTNQTO" hidden="1">#REF!</definedName>
    <definedName name="BExEU5K6MZ7LD7CUQ52RSRETJTEL" hidden="1">[73]Gross!#REF!</definedName>
    <definedName name="BExEUBJZM1ULO9GVVN31KDT49YS8" hidden="1">#REF!</definedName>
    <definedName name="BExEUDNJEWMWI9RXI8YK1XVU8DG0" hidden="1">[74]data!#REF!</definedName>
    <definedName name="BExEUGHYMUK6BGJ456MYZNN4LV0U" hidden="1">'[80]Planning Template'!#REF!</definedName>
    <definedName name="BExEUJ72SQSBGNG5PNTSE5NUYJDT" hidden="1">#REF!</definedName>
    <definedName name="BExEUM6Y5MUDV2WYYY9ICV8796JQ" hidden="1">[73]Graph!$F$8:$G$8</definedName>
    <definedName name="BExEUNE4T242Y59C6MS28MXEUGCP" hidden="1">[73]Gross!#REF!</definedName>
    <definedName name="BExEUTOOSAR1CJ6S2O9NTTQMWXNZ" hidden="1">[73]Graph!$C$15:$D$29</definedName>
    <definedName name="BExEUZOIT4YSME1BO2XSJK23873D" hidden="1">#REF!</definedName>
    <definedName name="BExEV0FJQ26FYWZTY3LD7CDKX554" hidden="1">[84]Detail!#REF!</definedName>
    <definedName name="BExEV2IWRUFP51FB8JNW7F36ZZJC" hidden="1">#REF!</definedName>
    <definedName name="BExEV2TP7NA3ZR6RJGH5ER370OUM" hidden="1">[73]Gross!#REF!</definedName>
    <definedName name="BExEV69USLNYO2QRJRC0J92XUF00" hidden="1">[73]Gross!#REF!</definedName>
    <definedName name="BExEV6KNTQOCFD7GV726XQEVQ7R6" hidden="1">[73]Gross!#REF!</definedName>
    <definedName name="BExEV6VGM4POO9QT9KH3QA3VYCWM" hidden="1">[73]Gross!#REF!</definedName>
    <definedName name="BExEVAM8BLTWVS6IMVJWDOZBQK9R" hidden="1">[73]Graph!$I$7:$J$7</definedName>
    <definedName name="BExEVB2I7XQ2LGZ2M288FVLYOJWO" hidden="1">#REF!</definedName>
    <definedName name="BExEVET98G3FU6QBF9LHYWSAMV0O" hidden="1">[73]Gross!#REF!</definedName>
    <definedName name="BExEVHIEV1MH3V359IJF68Z7SCDL" hidden="1">#REF!</definedName>
    <definedName name="BExEVI3ZLYDABQXYLEPKIVJ5O85J" hidden="1">#REF!</definedName>
    <definedName name="BExEVI9GHSAZBFCANEZBVV9B3OXZ" hidden="1">[76]Original!#REF!</definedName>
    <definedName name="BExEVL3UZ22W55ZRF3F0J21PKQLX" hidden="1">[73]Graph!$F$6:$G$6</definedName>
    <definedName name="BExEVNCUT0PDUYNJH7G6BSEWZOT2" hidden="1">[73]Gross!#REF!</definedName>
    <definedName name="BExEVOPCGCV8MS3VJJV4NNOE6IG4" hidden="1">#REF!</definedName>
    <definedName name="BExEVPGF4V5J0WQRZKUM8F9TTKZJ" hidden="1">[73]Gross!#REF!</definedName>
    <definedName name="BExEVPWH8S9GER9M14SPIT6XZ8SG" hidden="1">[73]Gross!#REF!</definedName>
    <definedName name="BExEVS5DD4TTJ2ZB2T1CRTNQ643C" hidden="1">#REF!</definedName>
    <definedName name="BExEVSLKRULT27602UIM13PGVL2R" hidden="1">'[77]Customer Service Detail'!#REF!</definedName>
    <definedName name="BExEVVLIEVWYRF2UUC1H0H5QU1CP" hidden="1">[73]Gross!#REF!</definedName>
    <definedName name="BExEVWCKO8T84GW9Z3X47915XKSH" hidden="1">[73]Gross!#REF!</definedName>
    <definedName name="BExEVZSJWMZ5L2ZE7AZC57CXKW6T" hidden="1">[73]Gross!#REF!</definedName>
    <definedName name="BExEVZXVKNTKGWZ9XYNEV7A5R227" hidden="1">[76]Original!#REF!</definedName>
    <definedName name="BExEW0JL1GFFCXMDGW54CI7Y8FZN" hidden="1">[73]Gross!#REF!</definedName>
    <definedName name="BExEW6357VV6LVZCWOOM0R3T78QK" hidden="1">[73]Graph!$F$9:$G$9</definedName>
    <definedName name="BExEW68M9WL8214QH9C7VCK7BN08" hidden="1">[73]Gross!#REF!</definedName>
    <definedName name="BExEW8C5SY1NQL4BKYZVXQ6JPR0W" hidden="1">'[77]Customer Service Detail'!#REF!</definedName>
    <definedName name="BExEW8HFKH6F47KIHYBDRUEFZ2ZZ" hidden="1">[73]Gross!#REF!</definedName>
    <definedName name="BExEWAFO70P4N5U4YW0JNIZ8KM3Z" hidden="1">[76]Original!#REF!</definedName>
    <definedName name="BExEWAVS4FYTJMRLXKJOTENQ84UW" hidden="1">[83]Data!#REF!</definedName>
    <definedName name="BExEWHXF5F2E8FN7TRI5U2ZY0T0P" hidden="1">[73]Graph!$F$6:$G$6</definedName>
    <definedName name="BExEWLO75K95C6IRKHXSP7VP81T4" hidden="1">[73]Gross!#REF!</definedName>
    <definedName name="BExEWNBGQS1U2LW3W84T4LSJ9K00" hidden="1">[73]Gross!#REF!</definedName>
    <definedName name="BExEWO7STL7HNZSTY8VQBPTX1WK6" hidden="1">[73]Gross!#REF!</definedName>
    <definedName name="BExEWQ0M1N3KMKTDJ73H10QSG4W1" hidden="1">[73]Gross!#REF!</definedName>
    <definedName name="BExEWY3WYCWEMX9F15OWWUSC6ITZ" hidden="1">#REF!</definedName>
    <definedName name="BExEX85F3OSW8NSCYGYPS9372Z1Q" hidden="1">[73]Gross!#REF!</definedName>
    <definedName name="BExEX9HWY2G6928ZVVVQF77QCM2C" hidden="1">[73]Gross!#REF!</definedName>
    <definedName name="BExEXBQWAYKMVBRJRHB8PFCSYFVN" hidden="1">[73]Gross!#REF!</definedName>
    <definedName name="BExEXI6RSGNEJ3SHWQ0E0BIVY434" hidden="1">#REF!</definedName>
    <definedName name="BExEXOHEIHOHZKNEEJ1HLG46K92T" hidden="1">[76]Original!#REF!</definedName>
    <definedName name="BExEXRBZ0DI9E2UFLLKYWGN66B61" hidden="1">[73]Gross!#REF!</definedName>
    <definedName name="BExEY067KMBNYP9WMRGOH8ITDBLD" hidden="1">[73]Graph!$C$15:$D$29</definedName>
    <definedName name="BExEY2F1S9IWQSBC45ZA5Y8WAD1J" hidden="1">'[80]Planning Template'!#REF!</definedName>
    <definedName name="BExEY3GVGXSA8OTWWVC0OOM3N7EO" hidden="1">'[77]Customer Service Detail'!#REF!</definedName>
    <definedName name="BExEY9WWKJLH8SHE8V1Q4IFFI0XI" hidden="1">#REF!</definedName>
    <definedName name="BExEYGCSYH6XC1X89ZT8VJVQ6THP" hidden="1">[73]Graph!$I$10:$J$10</definedName>
    <definedName name="BExEYIAVMR4Y2MA8H6IRBWWBF7S9" hidden="1">[73]Gross!#REF!</definedName>
    <definedName name="BExEYLG9FL9V1JPPNZ3FUDNSEJ4V" hidden="1">[73]Gross!#REF!</definedName>
    <definedName name="BExEYOQWMY1K2QIQ83Y8SSB198LD" hidden="1">#REF!</definedName>
    <definedName name="BExEYOW8C1B3OUUCIGEC7L8OOW1Z" hidden="1">[73]Gross!#REF!</definedName>
    <definedName name="BExEYUQJXZT6N5HJH8ACJF6SRWEE" hidden="1">[73]Gross!#REF!</definedName>
    <definedName name="BExEYUW0AER62BDSHZQKXC9SGBZ1" hidden="1">#REF!</definedName>
    <definedName name="BExEYVHM7COM2XBAZH71USCAT6K9" hidden="1">[73]Graph!$I$8:$J$8</definedName>
    <definedName name="BExEYW8O56SE67A8CIT413PPQFWN" hidden="1">[73]Graph!$F$11:$G$11</definedName>
    <definedName name="BExEYXQGOT90CC2QXVUDAMIS2SD6" hidden="1">[73]Graph!$I$11:$J$11</definedName>
    <definedName name="BExEYY17N22FDMK6IA4HQRCTNPYL" hidden="1">[73]Graph!$I$10:$J$10</definedName>
    <definedName name="BExEZ1S6VZCG01ZPLBSS9Z1SBOJ2" hidden="1">[73]Gross!#REF!</definedName>
    <definedName name="BExEZ2OKADHBL6TR2CVTU6CU27JQ" hidden="1">#REF!</definedName>
    <definedName name="BExEZ4S37FRWE75WC9MUPSV7RQ97" hidden="1">#REF!</definedName>
    <definedName name="BExEZB2ONLC3HYLAV1DVL886ZM4D" localSheetId="13" hidden="1">Query [78]!p V [79]A!$A$3:$B$20</definedName>
    <definedName name="BExEZB2ONLC3HYLAV1DVL886ZM4D" hidden="1">Query [78]!p V [79]A!$A$3:$B$20</definedName>
    <definedName name="BExEZEO4KK9BCH4YHPDS85W6PV9B" localSheetId="13" hidden="1">'[80]Planning Template'!#REF!</definedName>
    <definedName name="BExEZEO4KK9BCH4YHPDS85W6PV9B" hidden="1">'[80]Planning Template'!#REF!</definedName>
    <definedName name="BExEZFPZKLS4GGKV39NX0GL8AK7B" hidden="1">[73]Graph!$F$8:$G$8</definedName>
    <definedName name="BExEZGBFNJR8DLPN0V11AU22L6WY" hidden="1">[73]Gross!#REF!</definedName>
    <definedName name="BExEZJBBXAP6LKVW7QURQY9B9EGA" hidden="1">#REF!</definedName>
    <definedName name="BExEZKNXQ1C60AYGTRMOFAUZITEK" hidden="1">#REF!</definedName>
    <definedName name="BExEZQYJW81F362CWKW5HLAAM45I" hidden="1">[73]Graph!$F$10:$G$10</definedName>
    <definedName name="BExEZSWLMZZ2RK34GSJ9Q3NPCFT2" hidden="1">[73]Graph!$F$9:$G$9</definedName>
    <definedName name="BExF00UGQPUJKZ0SRRB142FVUL15" hidden="1">#REF!</definedName>
    <definedName name="BExF02Y3V3QEPO2XLDSK47APK9XJ" hidden="1">[73]Gross!#REF!</definedName>
    <definedName name="BExF09OS91RT7N7IW8JLMZ121ZP3" hidden="1">[73]Gross!#REF!</definedName>
    <definedName name="BExF0B6R4T40SUFRAUBO3JNXRHX2" hidden="1">[76]Original!#REF!</definedName>
    <definedName name="BExF0CZHQRIJUK8CRDD76F3LVILT" hidden="1">#REF!</definedName>
    <definedName name="BExF0EHFTAI3OEFMXDCTVR41VFF3" hidden="1">#REF!</definedName>
    <definedName name="BExF0JFEW810O2BGAZTWL8J8MJJ4" hidden="1">#REF!</definedName>
    <definedName name="BExF0L2T4C5ZN3904L7HU4VLLBTA" hidden="1">#REF!</definedName>
    <definedName name="BExF0L2TP18E48BYIVEYR9BGX4HR" hidden="1">[73]Graph!$F$8:$G$8</definedName>
    <definedName name="BExF0LOEHV42P2DV7QL8O7HOQ3N9" hidden="1">[73]Gross!#REF!</definedName>
    <definedName name="BExF0QBKBRG47O6RC4K5RV39C9MI" hidden="1">#REF!</definedName>
    <definedName name="BExF0QH116YF95UAL83HSM0C2X7Y" hidden="1">[73]Graph!$C$15:$D$29</definedName>
    <definedName name="BExF0WRM9VO25RLSO03ZOCE8H7K5" hidden="1">[73]Gross!#REF!</definedName>
    <definedName name="BExF0WWXCKE3K33P3YDND0G62FB9" hidden="1">#REF!</definedName>
    <definedName name="BExF0ZRI7W4RSLIDLHTSM0AWXO3S" hidden="1">[73]Gross!#REF!</definedName>
    <definedName name="BExF19CT3MMZZ2T5EWMDNG3UOJ01" hidden="1">[73]Gross!#REF!</definedName>
    <definedName name="BExF1I6ZCNOTATBG3PZ1RGSJ7JEC" hidden="1">#REF!</definedName>
    <definedName name="BExF1M38U6NX17YJA8YU359B5Z4M" hidden="1">[73]Gross!#REF!</definedName>
    <definedName name="BExF1MU4W3NPEY0OHRDWP5IANCBB" hidden="1">[73]Gross!#REF!</definedName>
    <definedName name="BExF1MZN8MWMOKOARHJ1QAF9HPGT" hidden="1">[73]Gross!#REF!</definedName>
    <definedName name="BExF1RS9HAO4YB1WHBW82NBNX30C" hidden="1">#REF!</definedName>
    <definedName name="BExF1US4ZIQYSU5LBFYNRA9N0K2O" hidden="1">[73]Gross!#REF!</definedName>
    <definedName name="BExF1VZAHJVFFUI7L56JBGBO2YP7" hidden="1">#REF!</definedName>
    <definedName name="BExF200VK438ANZMJEAPZ2RQDB8U" hidden="1">[73]Graph!$F$6:$G$6</definedName>
    <definedName name="BExF21OBXGVA9D1CPMHVJHL599BC" hidden="1">[73]Graph!$I$11:$J$11</definedName>
    <definedName name="BExF24DF1LIMM4V2JIUGZRN3UTQ2" hidden="1">#REF!</definedName>
    <definedName name="BExF28PXA9VBW4OZ74OITX6LHR12" hidden="1">[73]Graph!$F$7:$G$7</definedName>
    <definedName name="BExF2CWZN6E87RGTBMD4YQI2QT7R" hidden="1">[73]Gross!#REF!</definedName>
    <definedName name="BExF2DYO1WQ7GMXSTAQRDBW1NSFG" hidden="1">[73]Gross!#REF!</definedName>
    <definedName name="BExF2LR83KWDOSK9ACAROCGMTQ8X" hidden="1">[73]Graph!$I$6:$J$6</definedName>
    <definedName name="BExF2MSVB7MZZMDR2SCNEYJX21AU" hidden="1">'[77]Customer Service Detail'!#REF!</definedName>
    <definedName name="BExF2MSWNUY9Z6BZJQZ538PPTION" hidden="1">[73]Gross!#REF!</definedName>
    <definedName name="BExF2Q93LW1YC2MSG1OM8849SHJ0" hidden="1">#REF!</definedName>
    <definedName name="BExF2QZYWHTYGUTTXR15CKCV3LS7" hidden="1">[73]Gross!#REF!</definedName>
    <definedName name="BExF2RAQD3B3TAH7Z2MDXP9PXALM" localSheetId="13" hidden="1">Query [78]!p V [79]A!$A$3:$B$20</definedName>
    <definedName name="BExF2RAQD3B3TAH7Z2MDXP9PXALM" hidden="1">Query [78]!p V [79]A!$A$3:$B$20</definedName>
    <definedName name="BExF2T8Y6TSJ74RMSZOA9CEH4OZ6" localSheetId="13" hidden="1">[73]Gross!#REF!</definedName>
    <definedName name="BExF2T8Y6TSJ74RMSZOA9CEH4OZ6" hidden="1">[73]Gross!#REF!</definedName>
    <definedName name="BExF31N3YM4F37EOOY8M8VI1KXN8" localSheetId="13" hidden="1">[73]Gross!#REF!</definedName>
    <definedName name="BExF31N3YM4F37EOOY8M8VI1KXN8" hidden="1">[73]Gross!#REF!</definedName>
    <definedName name="BExF37C1YKBT79Z9SOJAG5MXQGTU" localSheetId="13" hidden="1">[73]Gross!#REF!</definedName>
    <definedName name="BExF37C1YKBT79Z9SOJAG5MXQGTU" hidden="1">[73]Gross!#REF!</definedName>
    <definedName name="BExF3A6HPA6DGYALZNHHJPMCUYZR" localSheetId="13" hidden="1">[73]Gross!#REF!</definedName>
    <definedName name="BExF3A6HPA6DGYALZNHHJPMCUYZR" hidden="1">[73]Gross!#REF!</definedName>
    <definedName name="BExF3AS2T7GFVNU9JPBXWUQH845Y" hidden="1">[73]Graph!$F$10:$G$10</definedName>
    <definedName name="BExF3G0XQGHWB9G8S1UK70PXHJ6A" hidden="1">#REF!</definedName>
    <definedName name="BExF3GBMLCA5ZT2251N0N3CRN11O" hidden="1">[73]Graph!$I$10:$J$10</definedName>
    <definedName name="BExF3I9T44X7DV9HHV51DVDDPPZG" hidden="1">[73]Gross!#REF!</definedName>
    <definedName name="BExF3JMFX5DILOIFUDIO1HZUK875" hidden="1">[73]Gross!#REF!</definedName>
    <definedName name="BExF3NTC4BGZEM6B87TCFX277QCS" hidden="1">[73]Gross!#REF!</definedName>
    <definedName name="BExF3Q7NI90WT31QHYSJDIG0LLLJ" hidden="1">[73]Gross!#REF!</definedName>
    <definedName name="BExF3QD55TIY1MSBSRK9TUJKBEWO" hidden="1">[73]Gross!#REF!</definedName>
    <definedName name="BExF3QT8J6RIF1L3R700MBSKIOKW" hidden="1">[73]Gross!#REF!</definedName>
    <definedName name="BExF3RET913530OJZJYWUA4LCSLF" hidden="1">[73]Graph!$F$9:$G$9</definedName>
    <definedName name="BExF3SLYN7Y8Z89QGJ1120T7LSTT" hidden="1">#REF!</definedName>
    <definedName name="BExF3WCX1F4D29L74LQEGOC2J1M7" hidden="1">#REF!</definedName>
    <definedName name="BExF40EJ1HBS8TBLD3XC65DORRJ9" hidden="1">#REF!</definedName>
    <definedName name="BExF42SSBVPMLK2UB3B7FPEIY9TU" hidden="1">[73]Gross!#REF!</definedName>
    <definedName name="BExF468ZNS2LPO1JCX66GG4G4QUI" hidden="1">#REF!</definedName>
    <definedName name="BExF46EAYCZJPNOHLDJS5XWT1C10" hidden="1">#REF!</definedName>
    <definedName name="BExF4BXZ18AMBDUYW85LIOD0UG33" localSheetId="13" hidden="1">Query [75]Comparative!$A$3:$B$20</definedName>
    <definedName name="BExF4BXZ18AMBDUYW85LIOD0UG33" hidden="1">Query [75]Comparative!$A$3:$B$20</definedName>
    <definedName name="BExF4GFU4TG8B7V8GJ7XXPRJ5JI4" localSheetId="13" hidden="1">#REF!</definedName>
    <definedName name="BExF4GFU4TG8B7V8GJ7XXPRJ5JI4" hidden="1">#REF!</definedName>
    <definedName name="BExF4HXSWB50BKYPWA0HTT8W56H6" localSheetId="13" hidden="1">[73]Gross!#REF!</definedName>
    <definedName name="BExF4HXSWB50BKYPWA0HTT8W56H6" hidden="1">[73]Gross!#REF!</definedName>
    <definedName name="BExF4KHF04IWW4LQ95FHQPFE4Y9K" localSheetId="13" hidden="1">[73]Gross!#REF!</definedName>
    <definedName name="BExF4KHF04IWW4LQ95FHQPFE4Y9K" hidden="1">[73]Gross!#REF!</definedName>
    <definedName name="BExF4LDSD8ILSSUIZ698C9PG4Q1A" localSheetId="13" hidden="1">#REF!</definedName>
    <definedName name="BExF4LDSD8ILSSUIZ698C9PG4Q1A" hidden="1">#REF!</definedName>
    <definedName name="BExF4LU2NV3A47BCWPM3EZXUEH37" localSheetId="13" hidden="1">[73]Gross!#REF!</definedName>
    <definedName name="BExF4LU2NV3A47BCWPM3EZXUEH37" hidden="1">[73]Gross!#REF!</definedName>
    <definedName name="BExF4MVQM5Y0QRDLDFSKWWTF709C" localSheetId="13" hidden="1">[73]Gross!#REF!</definedName>
    <definedName name="BExF4MVQM5Y0QRDLDFSKWWTF709C" hidden="1">[73]Gross!#REF!</definedName>
    <definedName name="BExF4PVMZYV36E8HOYY06J81AMBI" localSheetId="13" hidden="1">[73]Gross!#REF!</definedName>
    <definedName name="BExF4PVMZYV36E8HOYY06J81AMBI" hidden="1">[73]Gross!#REF!</definedName>
    <definedName name="BExF4Q6E9B4QQ750BPJ5S0LUNFJL" localSheetId="13" hidden="1">#REF!</definedName>
    <definedName name="BExF4Q6E9B4QQ750BPJ5S0LUNFJL" hidden="1">#REF!</definedName>
    <definedName name="BExF4RZ6DOAJ22UKB3277ZIOU46S" localSheetId="13" hidden="1">'[77]Customer Service Detail'!#REF!</definedName>
    <definedName name="BExF4RZ6DOAJ22UKB3277ZIOU46S" hidden="1">'[77]Customer Service Detail'!#REF!</definedName>
    <definedName name="BExF4SF9NEX1FZE9N8EXT89PM54D" localSheetId="13" hidden="1">[73]Gross!#REF!</definedName>
    <definedName name="BExF4SF9NEX1FZE9N8EXT89PM54D" hidden="1">[73]Gross!#REF!</definedName>
    <definedName name="BExF4TBSC6B81EP1T20BCOXBIVQS" localSheetId="13" hidden="1">[76]Original!#REF!</definedName>
    <definedName name="BExF4TBSC6B81EP1T20BCOXBIVQS" hidden="1">[76]Original!#REF!</definedName>
    <definedName name="BExF4X837EZQHMU6T1DYIJLYEPU2" localSheetId="13" hidden="1">#REF!</definedName>
    <definedName name="BExF4X837EZQHMU6T1DYIJLYEPU2" hidden="1">#REF!</definedName>
    <definedName name="BExF4XO4M5PFKFBID5MXL2SWLV0G" localSheetId="13" hidden="1">#REF!</definedName>
    <definedName name="BExF4XO4M5PFKFBID5MXL2SWLV0G" hidden="1">#REF!</definedName>
    <definedName name="BExF52GTGP8MHGII4KJ8TJGR8W8U" localSheetId="13" hidden="1">[73]Gross!#REF!</definedName>
    <definedName name="BExF52GTGP8MHGII4KJ8TJGR8W8U" hidden="1">[73]Gross!#REF!</definedName>
    <definedName name="BExF57K7L3UC1I2FSAWURR4SN0UN" localSheetId="13" hidden="1">[73]Gross!#REF!</definedName>
    <definedName name="BExF57K7L3UC1I2FSAWURR4SN0UN" hidden="1">[73]Gross!#REF!</definedName>
    <definedName name="BExF58WP8VDUWWYX83108371HUBX" localSheetId="13" hidden="1">#REF!</definedName>
    <definedName name="BExF58WP8VDUWWYX83108371HUBX" hidden="1">#REF!</definedName>
    <definedName name="BExF59NQHJ39J7AF8B91RVX0H3P6" hidden="1">[73]Graph!$F$7:$G$7</definedName>
    <definedName name="BExF5D96JEPDW6LV89G2REZJ1ES7" hidden="1">[73]Gross!#REF!</definedName>
    <definedName name="BExF5HR2GFV7O8LKG9SJ4BY78LYA" hidden="1">[73]Gross!#REF!</definedName>
    <definedName name="BExF5MJP839Y3IQ517SMFW2DUM6C" hidden="1">#REF!</definedName>
    <definedName name="BExF5VJE0214X40PLKD2M7TL3763" hidden="1">#REF!</definedName>
    <definedName name="BExF5ZFO2A29GHWR5ES64Z9OS16J" hidden="1">[73]Gross!#REF!</definedName>
    <definedName name="BExF60HDAO2M2Z7LSXKPCOLGNUY3" hidden="1">#REF!</definedName>
    <definedName name="BExF612XC6QJXK2WR617KVMVN52Z" hidden="1">#REF!</definedName>
    <definedName name="BExF63S045JO7H2ZJCBTBVH3SUIF" hidden="1">[73]Gross!#REF!</definedName>
    <definedName name="BExF642TEGTXCI9A61ZOONJCB0U1" hidden="1">[73]Gross!#REF!</definedName>
    <definedName name="BExF65FFOHNFLM63A7M0XSPHOAGY" hidden="1">[73]Graph!$F$6:$G$6</definedName>
    <definedName name="BExF6786I4LDI5XCLJEAUR1360PJ" hidden="1">'[77]Customer Service Detail'!#REF!</definedName>
    <definedName name="BExF67O951CF8UJF3KBDNR0E83C1" hidden="1">[73]Gross!#REF!</definedName>
    <definedName name="BExF68PZQXG4169V7A88JUEST7S5" hidden="1">#REF!</definedName>
    <definedName name="BExF6AO5FFBJ5SNY3SEWHU0G3Y8B" localSheetId="13" hidden="1">Query [78]!p V [79]A!$D$4:$O$158</definedName>
    <definedName name="BExF6AO5FFBJ5SNY3SEWHU0G3Y8B" hidden="1">Query [78]!p V [79]A!$D$4:$O$158</definedName>
    <definedName name="BExF6BVBKI2CMEPEJ40H6O1M4YAV" localSheetId="13" hidden="1">#REF!</definedName>
    <definedName name="BExF6BVBKI2CMEPEJ40H6O1M4YAV" hidden="1">#REF!</definedName>
    <definedName name="BExF6EV7I35NVMIJGYTB6E24YVPA" localSheetId="13" hidden="1">[73]Gross!#REF!</definedName>
    <definedName name="BExF6EV7I35NVMIJGYTB6E24YVPA" hidden="1">[73]Gross!#REF!</definedName>
    <definedName name="BExF6FGUF393KTMBT40S5BYAFG00" localSheetId="13" hidden="1">[73]Gross!#REF!</definedName>
    <definedName name="BExF6FGUF393KTMBT40S5BYAFG00" hidden="1">[73]Gross!#REF!</definedName>
    <definedName name="BExF6GNYXWY8A0SY4PW1B6KJMMTM" localSheetId="13" hidden="1">[73]Gross!#REF!</definedName>
    <definedName name="BExF6GNYXWY8A0SY4PW1B6KJMMTM" hidden="1">[73]Gross!#REF!</definedName>
    <definedName name="BExF6IB8K74Z0AFT05GPOKKZW7C9" localSheetId="13" hidden="1">[73]Gross!#REF!</definedName>
    <definedName name="BExF6IB8K74Z0AFT05GPOKKZW7C9" hidden="1">[73]Gross!#REF!</definedName>
    <definedName name="BExF6JNWE4H8L694Y8Z1VCZ9EMVP" hidden="1">[73]Graph!$C$15:$D$29</definedName>
    <definedName name="BExF6NUXJI11W2IAZNAM1QWC0459" hidden="1">[73]Gross!#REF!</definedName>
    <definedName name="BExF6RR76KNVIXGJOVFO8GDILKGZ" hidden="1">[73]Gross!#REF!</definedName>
    <definedName name="BExF6ZE8D5CMPJPRWT6S4HM56LPF" hidden="1">[73]Gross!#REF!</definedName>
    <definedName name="BExF70LDRRL8XJQPYTF7OEF9UP6O" hidden="1">'[80]Planning Template'!#REF!</definedName>
    <definedName name="BExF71SL7S5BDGRZ694893ZZ2ZTI" hidden="1">[73]Graph!$F$10:$G$10</definedName>
    <definedName name="BExF76FV8SF7AJK7B35AL7VTZF6D" hidden="1">[73]Gross!#REF!</definedName>
    <definedName name="BExF79L3KUW5QI4DOQQ0WZRMDLHS" hidden="1">[76]Original!#REF!</definedName>
    <definedName name="BExF7CA7P1NV51N6MSVF3C710JQD" hidden="1">#REF!</definedName>
    <definedName name="BExF7EOIMC1OYL1N7835KGOI0FIZ" hidden="1">[73]Gross!#REF!</definedName>
    <definedName name="BExF7FVNFEHQQH5MIO6AIUWSERR7" hidden="1">[73]Graph!$F$10:$G$10</definedName>
    <definedName name="BExF7K88K7ASGV6RAOAGH52G04VR" hidden="1">[73]Gross!#REF!</definedName>
    <definedName name="BExF7O9SSGSI1TADSCK9Q0S99P3J" hidden="1">#REF!</definedName>
    <definedName name="BExF7OVDRP3LHNAF2CX4V84CKKIR" hidden="1">[73]Gross!#REF!</definedName>
    <definedName name="BExF7QO41X2A2SL8UXDNP99GY7U9" hidden="1">[73]Gross!#REF!</definedName>
    <definedName name="BExF7RV9JQHNUU59Z7TLWW2ARAN8" hidden="1">[73]Graph!$I$8:$J$8</definedName>
    <definedName name="BExF7T2GMY7T8H8CLIEX8S4ENPTY" hidden="1">#REF!</definedName>
    <definedName name="BExF7TYRMI1SBOVK982VB9VPFLQT" hidden="1">#REF!</definedName>
    <definedName name="BExF7WD56YB3STK93BIQP3486ZEI" hidden="1">'[77]Customer Service Detail'!#REF!</definedName>
    <definedName name="BExF7YBBHN2N741E7T3V74L9RXS6" hidden="1">#REF!</definedName>
    <definedName name="BExF80K6MCUWS9W99VRNYEN44QQZ" hidden="1">#REF!</definedName>
    <definedName name="BExF81GI8B8WBHXFTET68A9358BR" hidden="1">[73]Gross!#REF!</definedName>
    <definedName name="BExF84R8ZH2K4C0CYI1IVFH8WUYD" hidden="1">[73]Graph!$C$15:$D$29</definedName>
    <definedName name="BExF9CTA0UGH0U2JUPUJKMEEI1Z2" hidden="1">[73]Graph!$I$9:$J$9</definedName>
    <definedName name="BExF9F7LVUICSEJA00VM7910JQDV" hidden="1">#REF!</definedName>
    <definedName name="BExGKNC6UCNO0YTOPVJZMQ34IVMH" hidden="1">[73]Graph!$F$6:$G$6</definedName>
    <definedName name="BExGKT17Q7NLLXEVPD5JH5USNBZN" hidden="1">[73]Graph!$I$7:$J$7</definedName>
    <definedName name="BExGL97UC0VWKXDJGFF2M31SFJGN" hidden="1">[76]Original!#REF!</definedName>
    <definedName name="BExGL97US0Y3KXXASUTVR26XLT70" hidden="1">[73]Gross!#REF!</definedName>
    <definedName name="BExGLC7R4C33RO0PID97ZPPVCW4M" hidden="1">[73]Gross!#REF!</definedName>
    <definedName name="BExGLDPNSPXX8GRNQ1INEUKQIWRD" hidden="1">#REF!</definedName>
    <definedName name="BExGLFIF7HCFSHNQHKEV6RY0WCO3" hidden="1">[73]Gross!#REF!</definedName>
    <definedName name="BExGLTARRL0J772UD2TXEYAVPY6E" hidden="1">[73]Gross!#REF!</definedName>
    <definedName name="BExGLVP1IU8K5A8J1340XFMYPR88" hidden="1">[73]Gross!#REF!</definedName>
    <definedName name="BExGLYE6RZTAAWHJBG2QFJPTDS2Q" hidden="1">[73]Gross!#REF!</definedName>
    <definedName name="BExGM4DZ65OAQP7MA4LN6QMYZOFF" hidden="1">[73]Gross!#REF!</definedName>
    <definedName name="BExGM6XKUEBZSXET4KC3HTKUBLLN" hidden="1">[76]Original!#REF!</definedName>
    <definedName name="BExGMCXCWEC9XNUOEMZ61TMI6CUO" hidden="1">[73]Gross!#REF!</definedName>
    <definedName name="BExGMEFBL47KYW564WF1RQ6VY453" hidden="1">[73]Graph!$F$8:$G$8</definedName>
    <definedName name="BExGMF6CZBMBTIL4M0QORW50Z6M0" hidden="1">#REF!</definedName>
    <definedName name="BExGMIBKSM3RAPUY6VPTFIO26B6P" hidden="1">#REF!</definedName>
    <definedName name="BExGMJDGIH0MEPC2TUSFUCY2ROTB" hidden="1">[73]Gross!#REF!</definedName>
    <definedName name="BExGMKPW2HPKN0M0XKF3AZ8YP0D6" hidden="1">[73]Gross!#REF!</definedName>
    <definedName name="BExGMP2F175LGL6QVSJGP6GKYHHA" hidden="1">[73]Gross!#REF!</definedName>
    <definedName name="BExGMPIIP8GKML2VVA8OEFL43NCS" hidden="1">[73]Gross!#REF!</definedName>
    <definedName name="BExGMRM3HICSN1815JAB92B7CW6E" hidden="1">[76]Original!#REF!</definedName>
    <definedName name="BExGMZ3SRIXLXMWBVOXXV3M4U4YL" hidden="1">[73]Gross!#REF!</definedName>
    <definedName name="BExGMZ3UBN48IXU1ZEFYECEMZ1IM" hidden="1">[73]Gross!#REF!</definedName>
    <definedName name="BExGN0LRKAPMAKXJTDAKS7Q1MV6S" hidden="1">[73]Graph!$F$8:$G$8</definedName>
    <definedName name="BExGN4I0QATXNZCLZJM1KH1OIJQH" hidden="1">[73]Gross!#REF!</definedName>
    <definedName name="BExGN5P5KFOZGMZR9IXJX4G7P2LM" hidden="1">#REF!</definedName>
    <definedName name="BExGN7CG4N7CGQAX9PTK3S75JHK6" hidden="1">[76]Original!#REF!</definedName>
    <definedName name="BExGN7SOVSLKC6I1KE8PWWP0JN74" hidden="1">'[77]Customer Service Detail'!#REF!</definedName>
    <definedName name="BExGN9FZ2RWCMSY1YOBJKZMNIM9R" hidden="1">[73]Gross!#REF!</definedName>
    <definedName name="BExGNCFW1HJRE2CBZ65J7JB4DCF3" hidden="1">[73]Graph!$I$9:$J$9</definedName>
    <definedName name="BExGND1L4U8LSTR0MC00HMPC9KMC" hidden="1">[83]Data!#REF!</definedName>
    <definedName name="BExGNDSIMTHOCXXG6QOGR6DA8SGG" hidden="1">[73]Gross!#REF!</definedName>
    <definedName name="BExGNE3B1JX3SRDTQA84A1AF0U8E" hidden="1">[73]Graph!$I$11:$J$11</definedName>
    <definedName name="BExGNHDZJMWC63J8F7FQI6M4VMPD" hidden="1">#REF!</definedName>
    <definedName name="BExGNN2YQ9BDAZXT2GLCSAPXKIM7" hidden="1">[73]Gross!#REF!</definedName>
    <definedName name="BExGNPBUQ4MFVXFVD9LJPL5PZU68" hidden="1">[73]Graph!$I$6:$J$6</definedName>
    <definedName name="BExGNS6FCHQVNGT1L145MFJ1M569" hidden="1">#REF!</definedName>
    <definedName name="BExGNSS0CKRPKHO25R3TDBEL2NHX" hidden="1">[73]Gross!#REF!</definedName>
    <definedName name="BExGNU4FUVZ8TH1TNV06V1U6MR0E" hidden="1">#REF!</definedName>
    <definedName name="BExGNWO7WBWGL36NBH4UNXJD6SRE" hidden="1">#REF!</definedName>
    <definedName name="BExGNYH0MO8NOVS85L15G0RWX4GW" hidden="1">[73]Gross!#REF!</definedName>
    <definedName name="BExGNZO44DEG8CGIDYSEGDUQ531R" hidden="1">[73]Gross!#REF!</definedName>
    <definedName name="BExGO2O0V6UYDY26AX8OSN72F77N" hidden="1">[73]Gross!#REF!</definedName>
    <definedName name="BExGO2YUBOVLYHY1QSIHRE1KLAFV" hidden="1">[73]Gross!#REF!</definedName>
    <definedName name="BExGO70E2O70LF46V8T26YFPL4V8" hidden="1">[73]Gross!#REF!</definedName>
    <definedName name="BExGOB25QJMQCQE76MRW9X58OIOO" hidden="1">[73]Gross!#REF!</definedName>
    <definedName name="BExGODAZKJ9EXMQZNQR5YDBSS525" hidden="1">[73]Gross!#REF!</definedName>
    <definedName name="BExGODR8ZSMUC11I56QHSZ686XV5" hidden="1">[73]Gross!#REF!</definedName>
    <definedName name="BExGOE7C2HSW9M6L6R25H0Z4JEKM" hidden="1">[73]Graph!$F$8:$G$8</definedName>
    <definedName name="BExGOI3M84PCOV0FSX0APR834A9T" hidden="1">[73]Graph!$I$9:$J$9</definedName>
    <definedName name="BExGOL903YF63SRYHHD7UNE2B0E7" hidden="1">[73]Graph!$F$8:$G$8</definedName>
    <definedName name="BExGOPQUR42UF0XCU8X672PDW7UT" hidden="1">[76]Original!#REF!</definedName>
    <definedName name="BExGOROWSCEN1I6IXZVXWNFSY76K" hidden="1">[73]Graph!$F$6:$G$6</definedName>
    <definedName name="BExGOT6UXUX5FVTAYL9SOBZ1D0II" hidden="1">[73]Gross!#REF!</definedName>
    <definedName name="BExGOUOT3DFWSWG7NBUQUV3946TO" hidden="1">#REF!</definedName>
    <definedName name="BExGOWHJL9WZSGKG0BCZN1P0O4IK" hidden="1">#REF!</definedName>
    <definedName name="BExGOXJDHUDPDT8I8IVGVW9J0R5Q" hidden="1">[73]Gross!#REF!</definedName>
    <definedName name="BExGOZHG0S9Q60VHLRUM7IG7SRCE" hidden="1">#REF!</definedName>
    <definedName name="BExGP3TT3CY5VYQJQ82YO0NMENH1" hidden="1">'[77]Customer Service Detail'!#REF!</definedName>
    <definedName name="BExGP6TQ2XBATHFLMZQUL8N5BREX" hidden="1">#REF!</definedName>
    <definedName name="BExGPB0QWZQYZ4O1B28QZMIZK4R5" hidden="1">[73]Graph!$F$6:$G$6</definedName>
    <definedName name="BExGPHGT5KDOCMV2EFS4OVKTWBRD" hidden="1">[73]Gross!#REF!</definedName>
    <definedName name="BExGPID72Y4Y619LWASUQZKZHJNC" hidden="1">[73]Gross!#REF!</definedName>
    <definedName name="BExGPPENQIANVGLVQJ77DK5JPRTB" hidden="1">[73]Gross!#REF!</definedName>
    <definedName name="BExGPRSY460C78WFRDDQUECNVKJB" hidden="1">#REF!</definedName>
    <definedName name="BExGPUSVWJDBBOLLUCBDC15TAJ4I" hidden="1">#REF!</definedName>
    <definedName name="BExGPUY625I7NT541T1U40IAV5RJ" hidden="1">[76]Original!#REF!</definedName>
    <definedName name="BExGQ1ZU4967P72AHF4V1D0FOL5C" hidden="1">[73]Gross!#REF!</definedName>
    <definedName name="BExGQ36ZOMR9GV8T05M605MMOY3Y" hidden="1">[73]Gross!#REF!</definedName>
    <definedName name="BExGQ61DTJ0SBFMDFBAK3XZ9O0ZO" hidden="1">[73]Gross!#REF!</definedName>
    <definedName name="BExGQ6SG9XEOD0VMBAR22YPZWSTA" hidden="1">[73]Gross!#REF!</definedName>
    <definedName name="BExGQFMO4S2ZTEW8487WZZNRFXY0" hidden="1">#REF!</definedName>
    <definedName name="BExGQGJ1A7LNZUS8QSMOG8UNGLMK" hidden="1">[73]Gross!#REF!</definedName>
    <definedName name="BExGQO69AUDS698QS8DZ6HX9AQBB" hidden="1">#REF!</definedName>
    <definedName name="BExGQOX5SC3QE5GND2P8HAHC7ZN6" hidden="1">[73]Graph!$F$10:$G$10</definedName>
    <definedName name="BExGQP2M90PWKZU8RDMLC9SJN90J" hidden="1">[73]Graph!$I$10:$J$10</definedName>
    <definedName name="BExGQPO7ENFEQC0NC6MC9OZR2LHY" hidden="1">[73]Gross!#REF!</definedName>
    <definedName name="BExGQRM9NCME1AQA8RNH8GRKBEY8" hidden="1">[73]Graph!$I$7:$J$7</definedName>
    <definedName name="BExGQSTFIEBN05VCFGVA0UPULEYK" localSheetId="13" hidden="1">Planning [81]Template!$A$10:$H$21</definedName>
    <definedName name="BExGQSTFIEBN05VCFGVA0UPULEYK" hidden="1">Planning [81]Template!$A$10:$H$21</definedName>
    <definedName name="BExGQX0H4EZMXBJTKJJE4ICJWN5O" localSheetId="13" hidden="1">[73]Gross!#REF!</definedName>
    <definedName name="BExGQX0H4EZMXBJTKJJE4ICJWN5O" hidden="1">[73]Gross!#REF!</definedName>
    <definedName name="BExGR23WEFG8G3CHQC5Q2M1VP9Q0" hidden="1">[73]Graph!$I$7:$J$7</definedName>
    <definedName name="BExGR4CW3WRIID17GGX4MI9ZDHFE" hidden="1">[73]Gross!#REF!</definedName>
    <definedName name="BExGR65GJX27MU2OL6NI5PB8XVB4" hidden="1">[73]Gross!#REF!</definedName>
    <definedName name="BExGR6LQ97HETGS3CT96L4IK0JSH" hidden="1">[73]Gross!#REF!</definedName>
    <definedName name="BExGR8PA0ZWVPH42QP0QR69G02HW" hidden="1">[74]data!#REF!</definedName>
    <definedName name="BExGR9ATP2LVT7B9OCPSLJ11H9SX" hidden="1">[73]Gross!#REF!</definedName>
    <definedName name="BExGRHZROC86IFGNDBDWZNBH5Q2V" hidden="1">[73]Graph!$I$8:$J$8</definedName>
    <definedName name="BExGrid1">[73]Gross!$A$1:$O$107</definedName>
    <definedName name="BExGROVWLBD4QI6L9PCKYMGA2887" hidden="1">#REF!</definedName>
    <definedName name="BExGRPHH4R8H8ZPRAUHHKSAX8JZ2" hidden="1">[84]Detail!#REF!</definedName>
    <definedName name="BExGRT8FSK3D655Y2RV1HNZ0FATY" hidden="1">#REF!</definedName>
    <definedName name="BExGRUKVVKDL8483WI70VN2QZDGD" hidden="1">[73]Gross!#REF!</definedName>
    <definedName name="BExGRWOG8H774BWL55XHDM510RIO" hidden="1">[73]Graph!$I$11:$J$11</definedName>
    <definedName name="BExGS2IWR5DUNJ1U9PAKIV8CMBNI" hidden="1">[73]Gross!#REF!</definedName>
    <definedName name="BExGS39T8N4AHRBUM19KNQMNBBXL" hidden="1">'[80]Planning Template'!#REF!</definedName>
    <definedName name="BExGS69P9FFTEOPDS0MWFKF45G47" hidden="1">[73]Gross!#REF!</definedName>
    <definedName name="BExGS6F1JFHM5MUJ1RFO50WP6D05" hidden="1">[73]Gross!#REF!</definedName>
    <definedName name="BExGSA5YB5ZGE4NHDVCZ55TQAJTL" hidden="1">[73]Gross!#REF!</definedName>
    <definedName name="BExGSCEUCQQVDEEKWJ677QTGUVTE" hidden="1">[73]Gross!#REF!</definedName>
    <definedName name="BExGSDRFX5SA2UGCYCDWQOPQORR9" hidden="1">[76]Original!#REF!</definedName>
    <definedName name="BExGSGGJBJ4YE6G1RCWLT8DGUPFG" hidden="1">#REF!</definedName>
    <definedName name="BExGSJWJN6NORKNRWIN4W0MANCAV" hidden="1">'[77]Customer Service Detail'!#REF!</definedName>
    <definedName name="BExGSM03LL64OX0J2FME4L0P5KJV" hidden="1">#REF!</definedName>
    <definedName name="BExGSMR4E13N4D452M3EE0IIGD76" hidden="1">#REF!</definedName>
    <definedName name="BExGSOZZLIRLFKWBM0M5F6UH2RFN" hidden="1">#REF!</definedName>
    <definedName name="BExGSQY65LH1PCKKM5WHDW83F35O" hidden="1">[73]Gross!#REF!</definedName>
    <definedName name="BExGSSQXFVL36TKWFBAKSNR6BXFV" hidden="1">#REF!</definedName>
    <definedName name="BExGSYAG0P25G3CIGEWE5TWC9OJF" hidden="1">#REF!</definedName>
    <definedName name="BExGSYW1GKISF0PMUAK3XJK9PEW9" hidden="1">[73]Gross!#REF!</definedName>
    <definedName name="BExGSZXPVIJGP8I8N1XAZQM3EYGN" hidden="1">#REF!</definedName>
    <definedName name="BExGT0DZJB6LSF6L693UUB9EY1VQ" hidden="1">[73]Gross!#REF!</definedName>
    <definedName name="BExGT14WB1MCTVKX0U59OCTMT9QJ" localSheetId="13" hidden="1">Planning [81]Template!$E$5:$E$8</definedName>
    <definedName name="BExGT14WB1MCTVKX0U59OCTMT9QJ" hidden="1">Planning [81]Template!$E$5:$E$8</definedName>
    <definedName name="BExGT6ZCPVJG6BMZQD2ZKNRQ5HZ8" localSheetId="13" hidden="1">[83]Data!#REF!</definedName>
    <definedName name="BExGT6ZCPVJG6BMZQD2ZKNRQ5HZ8" hidden="1">[83]Data!#REF!</definedName>
    <definedName name="BExGTGVFIF8HOQXR54SK065A8M4K" localSheetId="13" hidden="1">[73]Gross!#REF!</definedName>
    <definedName name="BExGTGVFIF8HOQXR54SK065A8M4K" hidden="1">[73]Gross!#REF!</definedName>
    <definedName name="BExGTHRSN7OEWMFAXSHGKS2ECVLO" localSheetId="13" hidden="1">'[77]Customer Service Detail'!#REF!</definedName>
    <definedName name="BExGTHRSN7OEWMFAXSHGKS2ECVLO" hidden="1">'[77]Customer Service Detail'!#REF!</definedName>
    <definedName name="BExGTIYX3OWPIINOGY1E4QQYSKHP" localSheetId="13" hidden="1">[73]Gross!#REF!</definedName>
    <definedName name="BExGTIYX3OWPIINOGY1E4QQYSKHP" hidden="1">[73]Gross!#REF!</definedName>
    <definedName name="BExGTKGUN0KUU3C0RL2LK98D8MEK" hidden="1">[73]Gross!#REF!</definedName>
    <definedName name="BExGTKX59SZDEQ396YEO0UB4N9M8" hidden="1">[76]Original!#REF!</definedName>
    <definedName name="BExGTRNUO8IIKQQEEH6S77P6COBV" hidden="1">#REF!</definedName>
    <definedName name="BExGTTWOFVNMXRUNAMNODBN7I5RE" hidden="1">'[77]Customer Service Detail'!#REF!</definedName>
    <definedName name="BExGTZ046J7VMUG4YPKFN2K8TWB7" hidden="1">[73]Gross!#REF!</definedName>
    <definedName name="BExGU2G9OPRZRIU9YGF6NX9FUW0J" hidden="1">[73]Gross!#REF!</definedName>
    <definedName name="BExGU4ZWQGH3KIV1IV91B0MLKZZS" hidden="1">[76]Original!#REF!</definedName>
    <definedName name="BExGU6HTKLRZO8UOI3DTAM5RFDBA" hidden="1">[73]Gross!#REF!</definedName>
    <definedName name="BExGUAJLLX2T931XCICHLJKPNX3T" hidden="1">[76]Original!#REF!</definedName>
    <definedName name="BExGUDDZXFFQHAF4UZF8ZB1HO7H6" hidden="1">[73]Gross!#REF!</definedName>
    <definedName name="BExGUIBXBRHGM97ZX6GBA4ZDQ79C" hidden="1">[73]Gross!#REF!</definedName>
    <definedName name="BExGULMSXAI9HN4GOC3KOPGTS0UK" hidden="1">#REF!</definedName>
    <definedName name="BExGUM8D91UNPCOO4TKP9FGX85TF" hidden="1">[73]Gross!#REF!</definedName>
    <definedName name="BExGUPZ6NZ68L2EDDWJAMBIUVHKZ" hidden="1">'[77]Customer Service Detail'!#REF!</definedName>
    <definedName name="BExGUQF9N9FKI7S0H30WUAEB5LPD" hidden="1">[73]Gross!#REF!</definedName>
    <definedName name="BExGUQVJE1MV019H8EUN9O73RXA9" hidden="1">[73]Graph!$F$10:$G$10</definedName>
    <definedName name="BExGUR6BA03XPBK60SQUW197GJ5X" hidden="1">[73]Gross!#REF!</definedName>
    <definedName name="BExGURX8DOQAIQQMS5R1MTPB59WU" hidden="1">#REF!</definedName>
    <definedName name="BExGUTFBWRR6VM6V8Q0FZKW2K092" hidden="1">#REF!</definedName>
    <definedName name="BExGUVDEMBQHSCM1HTKG041LB3SF" hidden="1">#REF!</definedName>
    <definedName name="BExGUVIP5LHM0QYMXBU5F6XN5ZX7" hidden="1">#REF!</definedName>
    <definedName name="BExGUVIP60TA4B7X2PFGMBFUSKGX" hidden="1">[73]Gross!#REF!</definedName>
    <definedName name="BExGUYO1X3E8ZFQS83TP6MEYOYTJ" hidden="1">#REF!</definedName>
    <definedName name="BExGUZKF06F209XL1IZWVJEQ82EE" hidden="1">[73]Gross!#REF!</definedName>
    <definedName name="BExGV2EVT380QHD4AP2RL9MR8L5L" hidden="1">[73]Gross!#REF!</definedName>
    <definedName name="BExGV89DCVXAAU75QEW086OLNXWI" hidden="1">#REF!</definedName>
    <definedName name="BExGVFWDKW8LO48OL2ZZUGFJFDDA" hidden="1">[73]Graph!$I$11:$J$11</definedName>
    <definedName name="BExGVIAQFQQH56M2D602TDY79HL0" hidden="1">#REF!</definedName>
    <definedName name="BExGVV6OOLDQ3TXZK51TTF3YX0WN" hidden="1">[73]Gross!#REF!</definedName>
    <definedName name="BExGW0KVOL93Z29HD7AAKNQ59I24" hidden="1">[73]Graph!$F$8:$G$8</definedName>
    <definedName name="BExGW0KVS7U0C87XFZ78QW991IEV" hidden="1">[73]Gross!#REF!</definedName>
    <definedName name="BExGW2Z7AMPG6H9EXA9ML6EZVGGA" hidden="1">[73]Gross!#REF!</definedName>
    <definedName name="BExGWABG5VT5XO1A196RK61AXA8C" hidden="1">[73]Gross!#REF!</definedName>
    <definedName name="BExGWD0QGNS3RMMDB6ED9T9KGAG3" hidden="1">#REF!</definedName>
    <definedName name="BExGWE2ENPKKCYNRTQY1QKPWFLXM" hidden="1">'[77]Customer Service Detail'!#REF!</definedName>
    <definedName name="BExGWEO0JDG84NYLEAV5NSOAGMJZ" hidden="1">[73]Gross!#REF!</definedName>
    <definedName name="BExGWLEOC70Z8QAJTPT2PDHTNM4L" hidden="1">[73]Gross!#REF!</definedName>
    <definedName name="BExGWMGJGI5K8GH0RWFSDMR93EFZ" hidden="1">#REF!</definedName>
    <definedName name="BExGWNCXLCRTLBVMTXYJ5PHQI6SS" hidden="1">[73]Gross!#REF!</definedName>
    <definedName name="BExGWSR4VLCPSSXOL8JEWZFSYJU1" hidden="1">#REF!</definedName>
    <definedName name="BExGWSWG4W5AA9PE3HK6GRE7ME5E" hidden="1">#REF!</definedName>
    <definedName name="BExGWTI0YD2LF2C6MIF0OB6ZIWO7" hidden="1">#REF!</definedName>
    <definedName name="BExGWW74UVCMJROJB3HL7449VZUT" hidden="1">#REF!</definedName>
    <definedName name="BExGX453OMLZPGJF63K8PNB8EDJJ" hidden="1">[73]Graph!$I$11:$J$11</definedName>
    <definedName name="BExGX6U988MCFIGDA1282F92U9AA" hidden="1">[73]Gross!#REF!</definedName>
    <definedName name="BExGX7FTB1CKAT5HUW6H531FIY6I" hidden="1">[73]Gross!#REF!</definedName>
    <definedName name="BExGX7QESQ53TJCFCBCTGLI6K7FU" hidden="1">[73]Gross!#REF!</definedName>
    <definedName name="BExGX9DVACJQIZ4GH6YAD2A7F70O" hidden="1">[73]Gross!#REF!</definedName>
    <definedName name="BExGX9J6ZV5P4KP3N1UYRESJ0OV0" hidden="1">[76]Original!#REF!</definedName>
    <definedName name="BExGXBMUVZLH0D66YTEL154CSJYP" hidden="1">#REF!</definedName>
    <definedName name="BExGXDKXBQ935BAP8ORACIQJ8T5Z" hidden="1">#REF!</definedName>
    <definedName name="BExGXDVP2S2Y8Z8Q43I78RCIK3DD" hidden="1">[73]Gross!#REF!</definedName>
    <definedName name="BExGXDVPW0F3S4FSTZEZKWD4LAGR" hidden="1">#REF!</definedName>
    <definedName name="BExGXHMMRL7P1GQ7BBI4410RZ20Y" hidden="1">#REF!</definedName>
    <definedName name="BExGXJ9W5JU7TT9S0BKL5Y6VVB39" hidden="1">[73]Gross!#REF!</definedName>
    <definedName name="BExGXO2JC4XHU8HX1TS0QC6KEIBL" hidden="1">[76]Original!#REF!</definedName>
    <definedName name="BExGXQGVELUHEDSBNLEGTLOGNVS5" hidden="1">[73]Graph!$I$11:$J$11</definedName>
    <definedName name="BExGXWB73RJ4BASBQTQ8EY0EC1EB" hidden="1">[73]Gross!#REF!</definedName>
    <definedName name="BExGXZ0ABB43C7SMRKZHWOSU9EQX" hidden="1">[73]Gross!#REF!</definedName>
    <definedName name="BExGY0T0UPBWF73OV2QYIOSP1VVJ" hidden="1">[73]Graph!$I$10:$J$10</definedName>
    <definedName name="BExGY6SU3SYVCJ3AG2ITY59SAZ5A" hidden="1">[73]Gross!$A$1:$L$1</definedName>
    <definedName name="BExGY6YA4P5KMY2VHT0DYK3YTFAX" hidden="1">[73]Gross!#REF!</definedName>
    <definedName name="BExGY8G88PVVRYHPHRPJZFSX6HSC" hidden="1">[73]Gross!#REF!</definedName>
    <definedName name="BExGY8R0M68SDW42NYF07MQIUREX" hidden="1">#REF!</definedName>
    <definedName name="BExGYAZV2CPSDG5CLRSVIDNSD4NL" hidden="1">#REF!</definedName>
    <definedName name="BExGYC718HTZ80PNKYPVIYGRJVF6" hidden="1">[73]Gross!#REF!</definedName>
    <definedName name="BExGYCNATXZY2FID93B17YWIPPRD" hidden="1">[73]Gross!#REF!</definedName>
    <definedName name="BExGYGJJJ3BBCQAOA51WHP01HN73" hidden="1">[73]Gross!#REF!</definedName>
    <definedName name="BExGYHAGH0IZT9WAS43U752U84WI" hidden="1">[73]Graph!$I$6:$J$6</definedName>
    <definedName name="BExGYL6QUBZEJB913FTX29QHDH2R" hidden="1">#REF!</definedName>
    <definedName name="BExGYNA9GATUBL25ONXPOS2LYS97" hidden="1">[86]!____________bb2 [87]Sheet!$A$12:$U$3672</definedName>
    <definedName name="BExGYOS6TV2C72PLRFU8RP1I58GY" hidden="1">[73]Gross!#REF!</definedName>
    <definedName name="BExGYXXCM53K2H84S4WZTHTHZPHE" hidden="1">[73]Graph!$I$6:$J$6</definedName>
    <definedName name="BExGYY2PBI68I55GPNKXV5RYR1WF" hidden="1">[73]Graph!$F$6:$G$6</definedName>
    <definedName name="BExGZ0MC1XT4VWABFT1UK2UMI0CP" hidden="1">[73]Graph!$F$7:$G$7</definedName>
    <definedName name="BExGZ1TGGHWJDI1AOUUQA4XY6N34" hidden="1">#REF!</definedName>
    <definedName name="BExGZ7NXZ0IBS44C2NZ9VMD6T6K2" hidden="1">[73]Gross!#REF!</definedName>
    <definedName name="BExGZJ78ZWZCVHZ3BKEKFJZ6MAEO" hidden="1">[73]Gross!#REF!</definedName>
    <definedName name="BExGZOLH2QV73J3M9IWDDPA62TP4" hidden="1">[73]Gross!#REF!</definedName>
    <definedName name="BExGZP1PWGFKVVVN4YDIS22DZPCR" hidden="1">[73]Gross!#REF!</definedName>
    <definedName name="BExGZSN96MC2HMMYQ3BMZ50490SJ" hidden="1">[73]Graph!$C$15:$D$29</definedName>
    <definedName name="BExGZY1AV6JZ92V6HX0UAQQ2Z2D5" hidden="1">#REF!</definedName>
    <definedName name="BExGZYXS0GTA29TRAW6KAUBGG6D4" hidden="1">[73]Graph!$F$11:$G$11</definedName>
    <definedName name="BExH00L21GZX5YJJGVMOAWBERLP5" hidden="1">[73]Gross!#REF!</definedName>
    <definedName name="BExH02ZD6VAY1KQLAQYBBI6WWIZB" hidden="1">[73]Gross!#REF!</definedName>
    <definedName name="BExH03A6EU3EGI6B1TEX3RU8PQ5J" hidden="1">[74]data!#REF!</definedName>
    <definedName name="BExH07XC83E8WXF2O7EJTNS1DOZD" hidden="1">[73]Graph!$F$10:$G$10</definedName>
    <definedName name="BExH08Z6LQCGGSGSAILMHX4X7JMD" hidden="1">[73]Gross!#REF!</definedName>
    <definedName name="BExH0BTMHS9M9C5JSOE1DK83LRCJ" hidden="1">#REF!</definedName>
    <definedName name="BExH0KT9Z8HEVRRQRGQ8YHXRLIJA" hidden="1">[73]Gross!#REF!</definedName>
    <definedName name="BExH0KTA6PC3C1H961G6G3WB4ROD" hidden="1">[73]Graph!$I$9:$J$9</definedName>
    <definedName name="BExH0M0FDN12YBOCKL3XL2Z7T7Y8" hidden="1">[73]Gross!#REF!</definedName>
    <definedName name="BExH0MB7VCZRWEU6TGAY1JE2K4XW" hidden="1">[73]Graph!$I$6:$J$6</definedName>
    <definedName name="BExH0O9G06YPZ5TN9RYT326I1CP2" hidden="1">[73]Gross!#REF!</definedName>
    <definedName name="BExH0S08X72504C6N8YOR4UIVJUZ" hidden="1">#REF!</definedName>
    <definedName name="BExH0UPCDWW0H1N5TPN72C7U4RXW" hidden="1">#REF!</definedName>
    <definedName name="BExH0WNJAKTJRCKMTX8O4KNMIIJM" hidden="1">[73]Gross!#REF!</definedName>
    <definedName name="BExH0Y5JGUO7Z6TD8HXAB8MDIXSA" hidden="1">[73]Graph!$I$11:$J$11</definedName>
    <definedName name="BExH12Y4WX542WI3ZEM15AK4UM9J" hidden="1">[73]Gross!#REF!</definedName>
    <definedName name="BExH181KIGEHYN7U002O6RO1HZT7" hidden="1">'[77]Customer Service Detail'!#REF!</definedName>
    <definedName name="BExH1AFVY3DFB10LXJXXA05EU6X8" hidden="1">[73]Graph!$I$6:$J$6</definedName>
    <definedName name="BExH1E1D0GIFSXNZXFSD944OP2BQ" hidden="1">#REF!</definedName>
    <definedName name="BExH1FDTQXR9QQ31WDB7OPXU7MPT" hidden="1">[73]Gross!#REF!</definedName>
    <definedName name="BExH1FOMEUIJNIDJAUY0ZQFBJSY9" hidden="1">[73]Gross!#REF!</definedName>
    <definedName name="BExH1G4VNA3BFMF4QK35PGSBQJMB" hidden="1">'[77]Customer Service Detail'!#REF!</definedName>
    <definedName name="BExH1JFFHEBFX9BWJMNIA3N66R3Z" hidden="1">[73]Gross!#REF!</definedName>
    <definedName name="BExH1K14Y6WV0K3BX7LPIK3FI458" hidden="1">[76]Original!#REF!</definedName>
    <definedName name="BExH1NRXNXU0WLQASP81I62087ON" hidden="1">[73]Graph!$I$11:$J$11</definedName>
    <definedName name="BExH1QMD1UU8X5NZERDZ7OIP3IBI" hidden="1">[73]Graph!$I$10:$J$10</definedName>
    <definedName name="BExH1UO3GA49V9RBEIQMOJN9HG29" hidden="1">#REF!</definedName>
    <definedName name="BExH1UO4I1PH8NTL9OI713VTVK1Y" hidden="1">#REF!</definedName>
    <definedName name="BExH1Z0GIUSVTF2H1G1I3PDGBNK2" hidden="1">[73]Gross!#REF!</definedName>
    <definedName name="BExH225UTM6S9FW4MUDZS7F1PQSH" hidden="1">[73]Gross!#REF!</definedName>
    <definedName name="BExH23271RF7AYZ542KHQTH68GQ7" hidden="1">[73]Gross!#REF!</definedName>
    <definedName name="BExH2B02IHU6FB7GEZ2YUJHMVQ5H" localSheetId="13" hidden="1">Planning [81]Template!$E$5:$E$8</definedName>
    <definedName name="BExH2B02IHU6FB7GEZ2YUJHMVQ5H" hidden="1">Planning [81]Template!$E$5:$E$8</definedName>
    <definedName name="BExH2GJQR4JALNB314RY0LDI49VH" localSheetId="13" hidden="1">[73]Gross!#REF!</definedName>
    <definedName name="BExH2GJQR4JALNB314RY0LDI49VH" hidden="1">[73]Gross!#REF!</definedName>
    <definedName name="BExH2J8TVW8E7WIWMM4UQUIPBRDG" localSheetId="13" hidden="1">#REF!</definedName>
    <definedName name="BExH2J8TVW8E7WIWMM4UQUIPBRDG" hidden="1">#REF!</definedName>
    <definedName name="BExH2JZR49T7644JFVE7B3N7RZM9" localSheetId="13" hidden="1">[73]Gross!#REF!</definedName>
    <definedName name="BExH2JZR49T7644JFVE7B3N7RZM9" hidden="1">[73]Gross!#REF!</definedName>
    <definedName name="BExH2QAC6RSI2OQI3DMNWHLDFVX8" localSheetId="13" hidden="1">#REF!</definedName>
    <definedName name="BExH2QAC6RSI2OQI3DMNWHLDFVX8" hidden="1">#REF!</definedName>
    <definedName name="BExH2UHF0QTJG107MULYB16WBJM9" localSheetId="13" hidden="1">[73]Gross!#REF!</definedName>
    <definedName name="BExH2UHF0QTJG107MULYB16WBJM9" hidden="1">[73]Gross!#REF!</definedName>
    <definedName name="BExH2VU17ZSQ6UMFZ9FOP753TT9E" hidden="1">[73]Graph!$F$10:$G$10</definedName>
    <definedName name="BExH2WKXV8X5S2GSBBTWGI0NLNAH" hidden="1">[73]Gross!#REF!</definedName>
    <definedName name="BExH2XS1UFYFGU0S0EBXX90W2WE8" hidden="1">[73]Gross!#REF!</definedName>
    <definedName name="BExH2XS2TND9SB0GC295R4FP6K5Y" hidden="1">[73]Gross!#REF!</definedName>
    <definedName name="BExH2ZA0SZ4SSITL50NA8LZ3OEX6" hidden="1">[73]Gross!#REF!</definedName>
    <definedName name="BExH31Z3JNVJPESWKXHILGXZHP2M" hidden="1">[73]Gross!#REF!</definedName>
    <definedName name="BExH33H2L6KW7IFKJ4FHQNEBQXOS" hidden="1">#REF!</definedName>
    <definedName name="BExH3BPW245WVGA1K1DGTL1XWDCH" hidden="1">[73]Graph!$F$6:$G$6</definedName>
    <definedName name="BExH3C0O4H3C5PZFNIK7XWSL52E7" hidden="1">[90]Sheet1!#REF!</definedName>
    <definedName name="BExH3CGRA5SFJQTI0M94ANU1ECPQ" hidden="1">#REF!</definedName>
    <definedName name="BExH3E9HZ3QJCDZW7WI7YACFQCHE" hidden="1">[73]Gross!#REF!</definedName>
    <definedName name="BExH3I5RXHI2MQQWBDGNGX8FZNJS" hidden="1">[73]Gross!$A$1:$O$19</definedName>
    <definedName name="BExH3IRB6764RQ5HBYRLH6XCT29X" hidden="1">[73]Gross!#REF!</definedName>
    <definedName name="BExH3MCT7K1V202KOKPB3PDOH8EF" hidden="1">#REF!</definedName>
    <definedName name="BExH3OR481OCXU7W5TD56HQSH3IK" hidden="1">#REF!</definedName>
    <definedName name="BExH488H4LAC20EG5441TCNTB9ZE" hidden="1">#REF!</definedName>
    <definedName name="BExH4HTPYPQ91XIJ8IWIMHWOB0RA" hidden="1">[73]Graph!$F$8:$G$8</definedName>
    <definedName name="BExH4XPL57LXIEYWDDKCJ3NK3V7S" hidden="1">#REF!</definedName>
    <definedName name="BExIG2U8V6RSB47SXLCQG3Q68YRO" hidden="1">[73]Gross!#REF!</definedName>
    <definedName name="BExIG9FMY6OOSODNTWQJ2F28Y2FK" hidden="1">[73]Graph!$F$6:$G$6</definedName>
    <definedName name="BExIGHTQQA3RHXK08CNPZI42FVSA" hidden="1">'[77]Customer Service Detail'!#REF!</definedName>
    <definedName name="BExIGIQ3TD3C5ZOD10RHC8AUV82G" hidden="1">#REF!</definedName>
    <definedName name="BExIGJBO8R13LV7CZ7C1YCP974NN" hidden="1">[73]Gross!#REF!</definedName>
    <definedName name="BExIGWT86FPOEYTI8GXCGU5Y3KGK" hidden="1">[73]Gross!#REF!</definedName>
    <definedName name="BExIH3JW9PPMG832Y4UXHNU05R30" hidden="1">#REF!</definedName>
    <definedName name="BExIH51URLQJA6KNX5CJKIUIR5UQ" hidden="1">[73]Graph!$F$11:$G$11</definedName>
    <definedName name="BExIHBHXA7E7VUTBVHXXXCH3A5CL" hidden="1">[73]Gross!#REF!</definedName>
    <definedName name="BExIHFJHV23OXQMTM8YHDEWTWHZQ" localSheetId="13" hidden="1">Input [87]Sheet!$E$6:$E$9</definedName>
    <definedName name="BExIHFJHV23OXQMTM8YHDEWTWHZQ" hidden="1">Input [87]Sheet!$E$6:$E$9</definedName>
    <definedName name="BExIHN6PPI3OPI2DS49NCD30IMWI" localSheetId="13" hidden="1">#REF!</definedName>
    <definedName name="BExIHN6PPI3OPI2DS49NCD30IMWI" hidden="1">#REF!</definedName>
    <definedName name="BExIHNMT9P59WY619GEWB1XONTAE" hidden="1">[73]Graph!$C$15:$D$29</definedName>
    <definedName name="BExIHNMTY8HBM7KQDSTMXEM6MHL4" hidden="1">[73]Graph!$I$6:$J$6</definedName>
    <definedName name="BExIHPQCQTGEW8QOJVIQ4VX0P6DX" hidden="1">[73]Gross!#REF!</definedName>
    <definedName name="BExIHQHE2W23FBLBFSJPP31UJQS8" hidden="1">#REF!</definedName>
    <definedName name="BExIHU2VSXTKRMO3RHJI6RZ206Q5" hidden="1">[73]Graph!$F$7:$G$7</definedName>
    <definedName name="BExIHZ6ALVREAYK4T741OOLGXOZA" hidden="1">[73]Graph!$I$7:$J$7</definedName>
    <definedName name="BExII1KN91Q7DLW0UB7W2TJ5ACT9" hidden="1">[73]Gross!#REF!</definedName>
    <definedName name="BExII20QQ1K3GHOPL1ZQX5SL618M" hidden="1">[73]Graph!$F$9:$G$9</definedName>
    <definedName name="BExII50LI8I0CDOOZEMIVHVA2V95" hidden="1">[73]Gross!#REF!</definedName>
    <definedName name="BExIICID149NOEILJB7DFAAN3V9Q" hidden="1">#REF!</definedName>
    <definedName name="BExIIFCX8RFH3G7Q9DCH3HTE14VA" hidden="1">'[77]Customer Service Detail'!#REF!</definedName>
    <definedName name="BExIIRNBS1KA1AAU0NSS438G7WHW" hidden="1">#REF!</definedName>
    <definedName name="BExIIXMY38TQD12CVV4S57L3I809" hidden="1">[73]Gross!#REF!</definedName>
    <definedName name="BExIIY37NEVU2LGS1JE4VR9AN6W4" hidden="1">[73]Gross!#REF!</definedName>
    <definedName name="BExIIYJAGXR8TPZ1KCYM7EGJ79UW" hidden="1">[73]Gross!#REF!</definedName>
    <definedName name="BExIJ3160YCWGAVEU0208ZGXXG3P" hidden="1">[73]Gross!#REF!</definedName>
    <definedName name="BExIJ8Q4WWPTKVONF0FPLTD4L7CH" hidden="1">[73]Graph!$C$15:$D$29</definedName>
    <definedName name="BExIJ9MI8QNCVF6L1SK4ZWC4CPJ7" hidden="1">[73]Graph!$F$8:$G$8</definedName>
    <definedName name="BExIJEF630DTEEPGPH9B4NNP5RPI" hidden="1">'[80]Planning Template'!#REF!</definedName>
    <definedName name="BExIJFGZJ5ED9D6KAY4PGQYLELAX" hidden="1">[73]Gross!#REF!</definedName>
    <definedName name="BExIJPD1MQDMZU6OYJWF0752Z9EB" hidden="1">#REF!</definedName>
    <definedName name="BExIJQK80ZEKSTV62E59AYJYUNLI" hidden="1">[73]Gross!#REF!</definedName>
    <definedName name="BExIJRLX3M0YQLU1D5Y9V7HM5QNM" hidden="1">[73]Gross!#REF!</definedName>
    <definedName name="BExIJTEMY98J096XG8GSPAONA8F3" hidden="1">#REF!</definedName>
    <definedName name="BExIJUGH0SS3B7CGDGKNFL85OTFO" hidden="1">#REF!</definedName>
    <definedName name="BExIJV22J0QA7286KNPMHO1ZUCB3" hidden="1">[73]Gross!#REF!</definedName>
    <definedName name="BExIJVI6OC7B6ZE9V4PAOYZXKNER" hidden="1">[73]Gross!#REF!</definedName>
    <definedName name="BExIJWK0NGTGQ4X7D5VIVXD14JHI" hidden="1">[73]Gross!#REF!</definedName>
    <definedName name="BExIJWPCIYINEJUTXU74VK7WG031" hidden="1">[73]Gross!#REF!</definedName>
    <definedName name="BExIJWUNXLDHKCQ4RUNX5IU71EUT" hidden="1">#REF!</definedName>
    <definedName name="BExIJZP8AKK000EFDGK7KZ1YKRXT" hidden="1">[73]Graph!$F$9:$G$9</definedName>
    <definedName name="BExIK6LDQ3YR8OECFMT0138PAUB3" hidden="1">[76]Original!#REF!</definedName>
    <definedName name="BExIK8ZPN8TO41F4MK4SSKDCYXZB" hidden="1">#REF!</definedName>
    <definedName name="BExIKHTXPZR5A8OHB6HDP6QWDHAD" hidden="1">[73]Gross!#REF!</definedName>
    <definedName name="BExIKMMJOETSAXJYY1SIKM58LMA2" hidden="1">[73]Gross!#REF!</definedName>
    <definedName name="BExIKNODI7FF75HIAR2YO8RQXIBH" hidden="1">#REF!</definedName>
    <definedName name="BExIKOF9VUVOZ6AW47R0AQIYB6Q5" hidden="1">#REF!</definedName>
    <definedName name="BExIKRF6AQ6VOO9KCIWSM6FY8M7D" hidden="1">[73]Gross!#REF!</definedName>
    <definedName name="BExIKSX4MFH6HOWHEVPKVNFVGG6X" hidden="1">#REF!</definedName>
    <definedName name="BExIKTYZESFT3LC0ASFMFKSE0D1X" hidden="1">[73]Gross!#REF!</definedName>
    <definedName name="BExIKXVA6M8K0PTRYAGXS666L335" hidden="1">[73]Gross!#REF!</definedName>
    <definedName name="BExIL0PMZ2SXK9R6MLP43KBU1J2P" hidden="1">[73]Gross!#REF!</definedName>
    <definedName name="BExIL1WUROM23XAGY0ZJ61YC05OZ" hidden="1">#REF!</definedName>
    <definedName name="BExIL45UAJTQCLO0PRR3OAT4FUN0" hidden="1">[73]Graph!$F$6:$G$6</definedName>
    <definedName name="BExIL5T2MJ6DXYOSVERRYGMDV89B" hidden="1">'[77]Customer Service Detail'!#REF!</definedName>
    <definedName name="BExIL7LTFBEC97P458I8W6RT04Q8" hidden="1">#REF!</definedName>
    <definedName name="BExIL8I6WWQSEUSMGH0CXQLPB645" hidden="1">#REF!</definedName>
    <definedName name="BExIL8NPBSG4KXV4DODLK5K64CYF" hidden="1">[73]Graph!$F$10:$G$10</definedName>
    <definedName name="BExILAAXRTRAD18K74M6MGUEEPUM" hidden="1">[73]Gross!#REF!</definedName>
    <definedName name="BExILG5ERKFSX0VJ5Y8C7YKNGN8D" hidden="1">[73]Gross!#REF!</definedName>
    <definedName name="BExILG5F338C0FFLMVOKMKF8X5ZP" hidden="1">[73]Gross!#REF!</definedName>
    <definedName name="BExILGQTQM0HOD0BJI90YO7GOIN3" hidden="1">[73]Gross!#REF!</definedName>
    <definedName name="BExILH1M1I7DU9A66BA80T2IQ3Y7" hidden="1">#REF!</definedName>
    <definedName name="BExILI8Z41WP1I83L06KGRLKLGUL" hidden="1">[73]Graph!$F$9:$G$9</definedName>
    <definedName name="BExILJ558DU4VWYTKQGUZWNZN6KS" hidden="1">[73]Graph!$F$9:$G$9</definedName>
    <definedName name="BExILN1KHZLCLHDE981IN1ZAU63Y" hidden="1">#REF!</definedName>
    <definedName name="BExILNC7O26YQQFW3IY3EFM6XAE9" hidden="1">#REF!</definedName>
    <definedName name="BExILRJGNZCWBCYD06NJBDY4E8YW" hidden="1">#REF!</definedName>
    <definedName name="BExILUZF1815Y5F102JJR8WYW4IC" hidden="1">#REF!</definedName>
    <definedName name="BExILUZFMK6I2GQN4NJ6KV7P6TOR" hidden="1">[76]Original!#REF!</definedName>
    <definedName name="BExIM02UP3RCUWZ2RO86WO6595EZ" hidden="1">[73]Graph!$F$6:$G$6</definedName>
    <definedName name="BExIM2RXHXBO63HBPUTHF775IIRY" hidden="1">'[77]Customer Service Detail'!#REF!</definedName>
    <definedName name="BExIM67Z1J6EBI0UB3ETJCTD59M3" hidden="1">#REF!</definedName>
    <definedName name="BExIM97V3TAA44IBOL0KLZ57CL2Q" hidden="1">#REF!</definedName>
    <definedName name="BExIM9DBUB7ZGF4B20FVUO9QGOX2" hidden="1">[73]Gross!#REF!</definedName>
    <definedName name="BExIMGK9Z94TFPWWZFMD10HV0IF6" hidden="1">[73]Gross!#REF!</definedName>
    <definedName name="BExIMIT427CJSYOCFG8JGTIJC8EC" hidden="1">[73]Graph!$I$7:$J$7</definedName>
    <definedName name="BExIMNLRL5Z2S4DQOA7T2JQ39IHY" hidden="1">#REF!</definedName>
    <definedName name="BExIMPEGKG18TELVC33T4OQTNBWC" hidden="1">[73]Gross!#REF!</definedName>
    <definedName name="BExIMQAV94ZZC5ER70SDN5AF04YI" hidden="1">#REF!</definedName>
    <definedName name="BExIMTAR1TFV3DP2D7HWECJEOYUG" hidden="1">[73]Graph!$F$9:$G$9</definedName>
    <definedName name="BExIN3SELWXIGE9EWSK9QJ3RHFPD" hidden="1">[73]Graph!$I$7:$J$7</definedName>
    <definedName name="BExIN4OR435DL1US13JQPOQK8GD5" hidden="1">[73]Gross!#REF!</definedName>
    <definedName name="BExIN8FK0VJT3CRRWGRO3XE26YZS" hidden="1">[73]Graph!$I$7:$J$7</definedName>
    <definedName name="BExINEKTPLD9KVFGEYKLZBHBDPB4" hidden="1">#REF!</definedName>
    <definedName name="BExINF6ETAZGVIQA4ZQ32EAT701F" hidden="1">#REF!</definedName>
    <definedName name="BExINGOBGMFFHHFJP04QV8BTN4LW" hidden="1">#REF!</definedName>
    <definedName name="BExINI6A7H3KSFRFA6UBBDPKW37F" hidden="1">[73]Gross!#REF!</definedName>
    <definedName name="BExINIMK8XC3JOBT2EXYFHHH52H0" hidden="1">[73]Gross!#REF!</definedName>
    <definedName name="BExINLX401ZKEGWU168DS4JUM2J6" hidden="1">[73]Gross!#REF!</definedName>
    <definedName name="BExINM7VZFFGRGR4W1XMRXC5K60X" hidden="1">#REF!</definedName>
    <definedName name="BExINMYYJO1FTV1CZF6O5XCFAMQX" hidden="1">[73]Gross!#REF!</definedName>
    <definedName name="BExINO0MM0VFZGX84AO4LV2VTJSL" hidden="1">[73]Graph!$F$11:$G$11</definedName>
    <definedName name="BExINP2H4KI05FRFV5PKZFE00HKO" hidden="1">[73]Gross!#REF!</definedName>
    <definedName name="BExINV2A3N58IBEV9VEHEKMQ5CG8" hidden="1">#REF!</definedName>
    <definedName name="BExINVT50DNQFXWZEBLEC0HIJDBS" hidden="1">[73]Graph!$I$8:$J$8</definedName>
    <definedName name="BExINY24MNRQKHM3G1BKY1W70R8R" hidden="1">#REF!</definedName>
    <definedName name="BExINYT1S9HTKX12F6T1MBDFL53T" hidden="1">[73]Graph!$I$6:$J$6</definedName>
    <definedName name="BExINZELBUXH0OXC3SAGC2RI7DXI" hidden="1">'[77]Customer Service Detail'!#REF!</definedName>
    <definedName name="BExINZELVWYGU876QUUZCIMXPBQC" hidden="1">[73]Gross!#REF!</definedName>
    <definedName name="BExIO0LSFI1A1IPLFROECXOFPGW6" hidden="1">#REF!</definedName>
    <definedName name="BExIOAHUJIE2EQ7JH3OWJXNRSRE2" hidden="1">[86]!____________bb2 [87]Sheet!$A$12:$U$13</definedName>
    <definedName name="BExIOB3GA9KFUC83D4CYCBUXBPTF" hidden="1">#REF!</definedName>
    <definedName name="BExIOCQUQHKUU1KONGSDOLQTQEIC" hidden="1">[73]Gross!#REF!</definedName>
    <definedName name="BExIOEUDLMQULYKSXV94CO63QD9I" hidden="1">[73]Graph!$C$15:$D$29</definedName>
    <definedName name="BExIOFL8Y5O61VLKTB4H20IJNWS1" hidden="1">[73]Gross!#REF!</definedName>
    <definedName name="BExIOMBXRW5NS4ZPYX9G5QREZ5J6" hidden="1">[73]Gross!#REF!</definedName>
    <definedName name="BExIORA3GK78T7C7SNBJJUONJ0LS" hidden="1">[73]Gross!#REF!</definedName>
    <definedName name="BExIORFDXP4AVIEBLSTZ8ETSXMNM" hidden="1">[73]Gross!#REF!</definedName>
    <definedName name="BExIOTZ5EFZ2NASVQ05RH15HRSW6" hidden="1">[73]Gross!#REF!</definedName>
    <definedName name="BExIOYBJLK30HKTMHBJ11TLWD5B6" hidden="1">#REF!</definedName>
    <definedName name="BExIP3EYMLXYSYD644AIULVB4SM4" hidden="1">[73]Graph!$I$11:$J$11</definedName>
    <definedName name="BExIP8YNN6UUE1GZ223SWH7DLGKO" hidden="1">[73]Gross!#REF!</definedName>
    <definedName name="BExIPAB4AOL592OJCC1CFAXTLF1A" hidden="1">[73]Gross!#REF!</definedName>
    <definedName name="BExIPB25DKX4S2ZCKQN7KWSC3JBF" hidden="1">[73]Gross!#REF!</definedName>
    <definedName name="BExIPDLT8JYAMGE5HTN4D1YHZF3V" hidden="1">[73]Gross!#REF!</definedName>
    <definedName name="BExIPG040Q08EWIWL6CAVR3GRI43" hidden="1">[73]Gross!#REF!</definedName>
    <definedName name="BExIPKCNG2M6L73ES2UQI5310WB7" hidden="1">[73]Graph!$F$9:$G$9</definedName>
    <definedName name="BExIPKNFUDPDKOSH5GHDVNA8D66S" hidden="1">[73]Gross!#REF!</definedName>
    <definedName name="BExIPLJTRJRKOL7VVP0PEP05W0QL" hidden="1">[73]Graph!$C$15:$D$29</definedName>
    <definedName name="BExIPOJKT29CNBLSIA90KGRAWW29" hidden="1">#REF!</definedName>
    <definedName name="BExIPYFR9Q89IRAL0HPOES7623H9" hidden="1">[73]Graph!$C$15:$D$29</definedName>
    <definedName name="BExIQ14Q597N3MES4Q8WI9PNSQN4" hidden="1">[76]Original!#REF!</definedName>
    <definedName name="BExIQ1VS9A2FHVD9TUHKG9K8EVVP" hidden="1">[73]Gross!#REF!</definedName>
    <definedName name="BExIQ3J19L30PSQ2CXNT6IHW0I7V" hidden="1">[73]Gross!#REF!</definedName>
    <definedName name="BExIQ3OJ7M04XCY276IO0LJA5XUK" hidden="1">[73]Gross!#REF!</definedName>
    <definedName name="BExIQ5S0B64L5GMYLCZ4S9NSXUIT" hidden="1">[76]Original!#REF!</definedName>
    <definedName name="BExIQ5S19ITB0NDRUN4XV7B905ED" hidden="1">[73]Gross!#REF!</definedName>
    <definedName name="BExIQ9TMQT2EIXSVQW7GVSOAW2VJ" hidden="1">[73]Gross!#REF!</definedName>
    <definedName name="BExIQBMD65DFEB0L9IMMF5X977SD" hidden="1">#REF!</definedName>
    <definedName name="BExIQBMDE1L6J4H27K1FMSHQKDSE" hidden="1">[73]Gross!#REF!</definedName>
    <definedName name="BExIQCDFFALELXAMMR1ZQBGNV1HO" hidden="1">[73]Graph!$I$7:$J$7</definedName>
    <definedName name="BExIQCTILU1D6OD8XR0K44Z9OTI8" hidden="1">[73]Graph!$F$9:$G$9</definedName>
    <definedName name="BExIQE65LVXUOF3UZFO7SDHFJH22" hidden="1">[73]Gross!#REF!</definedName>
    <definedName name="BExIQE65T547M1LZ3329A4RWGMAC" hidden="1">'[80]Planning Template'!#REF!</definedName>
    <definedName name="BExIQG9OO2KKBOWTMD1OXY36TEGA" hidden="1">[73]Gross!#REF!</definedName>
    <definedName name="BExIQHRMS3BPJG7OPFQ2Y6996LQP" hidden="1">#REF!</definedName>
    <definedName name="BExIQIII4MABGPDVFEBH294F5JBS" hidden="1">[73]Graph!$I$11:$J$11</definedName>
    <definedName name="BExIQK0FRCT7UYOFPF6HXKEUARNJ" hidden="1">'[77]Customer Service Detail'!#REF!</definedName>
    <definedName name="BExIQM9FN0YFY898QHZOUCEH75G8" hidden="1">'[82]CET-ET-IR-ME BEx'!#REF!</definedName>
    <definedName name="BExIQQ5QKTSQHQFXVKNTSRA7VM4J" hidden="1">#REF!</definedName>
    <definedName name="BExIQSUO86Q1FLPW6WAA6JM0TT32" hidden="1">#REF!</definedName>
    <definedName name="BExIQWATNT2XDC02Y47C77JNO4MS" hidden="1">#REF!</definedName>
    <definedName name="BExIQWGBMOPPML9PXHM53GPXOJYR" hidden="1">#REF!</definedName>
    <definedName name="BExIQWGCNDVR1Y06JUZRIWT7ZULI" hidden="1">#REF!</definedName>
    <definedName name="BExIQX1XBB31HZTYEEVOBSE3C5A6" hidden="1">[73]Gross!#REF!</definedName>
    <definedName name="BExIQY8VY7PMQS8M5UTSAF3MW1AA" hidden="1">#REF!</definedName>
    <definedName name="BExIQYP5T1TPAQYW7QU1Q98BKX7W" hidden="1">[73]Gross!#REF!</definedName>
    <definedName name="BExIR2ALYRP9FW99DK2084J7IIDC" hidden="1">[73]Gross!#REF!</definedName>
    <definedName name="BExIR8FQETPTQYW37DBVDWG3J4JW" hidden="1">[73]Gross!#REF!</definedName>
    <definedName name="BExIRAOQH3X7PMSBBYDXUGDMEISW" hidden="1">[73]Graph!$F$9:$G$9</definedName>
    <definedName name="BExIRPZ150NGIHRCBUKV8O34NZ0B" hidden="1">#REF!</definedName>
    <definedName name="BExIRRBGTY01OQOI3U5SW59RFDFI" hidden="1">[73]Gross!#REF!</definedName>
    <definedName name="BExIRXWTSEGK04JCKXVL2PZ9M9VZ" hidden="1">#REF!</definedName>
    <definedName name="BExIS3WN7H6FX2XT3YGZ8YSGDVJ7" hidden="1">#REF!</definedName>
    <definedName name="BExIS4T0DRF57HYO7OGG72KBOFOI" hidden="1">[73]Gross!$A$1:$L$18</definedName>
    <definedName name="BExIS4YIOL69O6CLNO4SB2GN7LLO" hidden="1">[83]Data!#REF!</definedName>
    <definedName name="BExIS77BJDDK18PGI9DSEYZPIL7P" hidden="1">[73]Gross!#REF!</definedName>
    <definedName name="BExIS8UME1A94FJH5YHFVEO8E03Z" hidden="1">#REF!</definedName>
    <definedName name="BExIS8USL1T3Z97CZ30HJ98E2GXQ" hidden="1">[73]Gross!#REF!</definedName>
    <definedName name="BExISC5B700MZUBFTQ9K4IKTF7HR" hidden="1">[73]Gross!#REF!</definedName>
    <definedName name="BExISCWCLF3D7N0V1ICUCE1QWHWR" hidden="1">#REF!</definedName>
    <definedName name="BExISCWD7LY5BTKG7Q1HK65XT170" hidden="1">'[88]10-22'!#REF!</definedName>
    <definedName name="BExISDHXS49S1H56ENBPRF1NLD5C" hidden="1">[73]Gross!#REF!</definedName>
    <definedName name="BExISGCICRX0F41MVIMKJ9JAV826" hidden="1">#REF!</definedName>
    <definedName name="BExISIAKMJIZAFRWPIQH23DSK717" hidden="1">#REF!</definedName>
    <definedName name="BExISJ6WFYQKE0RGTDWHAWUAE1AP" hidden="1">[73]Graph!$I$9:$J$9</definedName>
    <definedName name="BExISM1JLV54A21A164IURMPGUMU" hidden="1">[73]Gross!#REF!</definedName>
    <definedName name="BExISN8JC8SQB16BG5L6BI9NI46C" localSheetId="13" hidden="1">Query [78]!p V [79]A!$A$3:$B$20</definedName>
    <definedName name="BExISN8JC8SQB16BG5L6BI9NI46C" hidden="1">Query [78]!p V [79]A!$A$3:$B$20</definedName>
    <definedName name="BExISRFKJYUZ4AKW44IJF7RF9Y90" localSheetId="13" hidden="1">[73]Gross!#REF!</definedName>
    <definedName name="BExISRFKJYUZ4AKW44IJF7RF9Y90" hidden="1">[73]Gross!#REF!</definedName>
    <definedName name="BExISSS6O89SPLGJOUX4M8YR4JU5" localSheetId="13" hidden="1">[76]Original!#REF!</definedName>
    <definedName name="BExISSS6O89SPLGJOUX4M8YR4JU5" hidden="1">[76]Original!#REF!</definedName>
    <definedName name="BExIT1MK8TBAK3SNP36A8FKDQSOK" localSheetId="13" hidden="1">[73]Gross!#REF!</definedName>
    <definedName name="BExIT1MK8TBAK3SNP36A8FKDQSOK" hidden="1">[73]Gross!#REF!</definedName>
    <definedName name="BExIT2IT2V9GEHP8BOT7V4TQL64A" hidden="1">[73]Graph!$I$7:$J$7</definedName>
    <definedName name="BExITBNYANV2S8KD56GOGCKW393R" hidden="1">[73]Gross!#REF!</definedName>
    <definedName name="BExItemGrid">[73]Gross!$A$1:$O$107</definedName>
    <definedName name="BExITENTNC8AZE7V0WRWRYW8HP0C" hidden="1">#REF!</definedName>
    <definedName name="BExITQCMYUSBEHI9QKNP1UFTCOO4" hidden="1">#REF!</definedName>
    <definedName name="BExITTHTNTHTJK5WGCEURPLQDVR7" hidden="1">#REF!</definedName>
    <definedName name="BExITV59VU8P0RVPEIYF8GIHVZX2" hidden="1">'[80]Planning Template'!#REF!</definedName>
    <definedName name="BExITWN2OMZU9PX9HHRWRKXFIV18" hidden="1">#REF!</definedName>
    <definedName name="BExIU0JBLOHWV7C865Q09JXQ8J0P" hidden="1">#REF!</definedName>
    <definedName name="BExIU8S4A8HAKUL8BZBTT92LF14Y" hidden="1">#REF!</definedName>
    <definedName name="BExIUB6GMB0SK1G4X7OS9A0AYW30" hidden="1">[73]Graph!$C$15:$D$29</definedName>
    <definedName name="BExIUBMPJ04YU7L5D7OUTHS082SY" hidden="1">#REF!</definedName>
    <definedName name="BExIUD4OJGH65NFNQ4VMCE3R4J1X" hidden="1">[73]Gross!#REF!</definedName>
    <definedName name="BExIUFDHE8OMLG8ZU81IC1Z04XSI" hidden="1">#REF!</definedName>
    <definedName name="BExIULYTKJ6F74ZZ6GFR3H0502B9" hidden="1">[73]Graph!$F$7:$G$7</definedName>
    <definedName name="BExIUTB5OAAXYW0OFMP0PS40SPOB" hidden="1">[73]Gross!#REF!</definedName>
    <definedName name="BExIUUT2MHIOV6R3WHA0DPM1KBKY" hidden="1">[73]Gross!#REF!</definedName>
    <definedName name="BExIUXI7T2XUZCSZE9GKUIN8NC2X" hidden="1">[73]Graph!$F$10:$G$10</definedName>
    <definedName name="BExIUYPDT1AM6MWGWQS646PIZIWC" hidden="1">[73]Gross!#REF!</definedName>
    <definedName name="BExIV0I2O9F8D1UK1SI8AEYR6U0A" hidden="1">[73]Gross!#REF!</definedName>
    <definedName name="BExIV2LM38XPLRTWT0R44TMQ59E5" hidden="1">[73]Gross!#REF!</definedName>
    <definedName name="BExIV3HY4S0YRV1F7XEMF2YHAR2I" hidden="1">[73]Gross!#REF!</definedName>
    <definedName name="BExIV6HUZFRIFLXW2SICKGTAH1PV" hidden="1">[73]Gross!#REF!</definedName>
    <definedName name="BExIV8AM80CS6E5TN6IATF33GV1V" hidden="1">#REF!</definedName>
    <definedName name="BExIVBFYNRU691AQPVWWPH7PG4PX" hidden="1">#REF!</definedName>
    <definedName name="BExIVC6WZMHRBRGIBUVX0CO2RK05" hidden="1">[73]Gross!#REF!</definedName>
    <definedName name="BExIVCXWL6H5LD9DHDIA4F5U9TQL" hidden="1">[73]Gross!#REF!</definedName>
    <definedName name="BExIVEL6GUMOY062S9PFOGOGJ1UX" hidden="1">'[77]Customer Service Detail'!#REF!</definedName>
    <definedName name="BExIVHL2YA3ROYPNSIYXS48E5DAX" hidden="1">#REF!</definedName>
    <definedName name="BExIVHVWLE97GSYXI5MCGEPG5OPB" hidden="1">[73]Graph!$I$9:$J$9</definedName>
    <definedName name="BExIVMOIPSEWSIHIDDLOXESQ28A0" hidden="1">[73]Gross!#REF!</definedName>
    <definedName name="BExIVNVNJX9BYDLC88NG09YF5XQ6" hidden="1">[73]Gross!#REF!</definedName>
    <definedName name="BExIVPDLILZ45IFRC9LGIHNID6K9" hidden="1">#REF!</definedName>
    <definedName name="BExIVQVKLMGSRYT1LFZH0KUIA4OR" hidden="1">[73]Gross!#REF!</definedName>
    <definedName name="BExIVT9WBXIPKMZYJHKT4T7JKQ8A" hidden="1">#REF!</definedName>
    <definedName name="BExIVTVGGV2ZGK86BF0KRV60SR4D" hidden="1">[86]!____________bb2 [87]Sheet!$A$12:$S$77</definedName>
    <definedName name="BExIVXBGIHL8U0106EE7MSNX7E5B" hidden="1">#REF!</definedName>
    <definedName name="BExIVYTFI35KNR2XSA6N8OJYUTUR" hidden="1">[73]Gross!#REF!</definedName>
    <definedName name="BExIW2V5E5V5S3CHIU63AWHA7H2O" hidden="1">#REF!</definedName>
    <definedName name="BExIW6RF1NV2UU9PX1S5O1DZEW0L" hidden="1">#REF!</definedName>
    <definedName name="BExIW95P2QDZV6MPE91XF6FVQD5H" hidden="1">#REF!</definedName>
    <definedName name="BExIWB3SY3WRIVIOF988DNNODBOA" hidden="1">[73]Gross!#REF!</definedName>
    <definedName name="BExIWB99CG0H52LRD6QWPN4L6DV2" hidden="1">[73]Gross!#REF!</definedName>
    <definedName name="BExIWBPDNIVZ1WQ8W2UK5N2K697E" hidden="1">#REF!</definedName>
    <definedName name="BExIWCGFM00Y1WAFPJT5KRD1K5XP" hidden="1">#REF!</definedName>
    <definedName name="BExIWDYCHFDUGCQREALSCJZQE3QW" hidden="1">#REF!</definedName>
    <definedName name="BExIWG1W7XP9DFYYSZAIOSHM0QLQ" hidden="1">[73]Gross!#REF!</definedName>
    <definedName name="BExIWH3KUK94B7833DD4TB0Y6KP9" hidden="1">[73]Gross!#REF!</definedName>
    <definedName name="BExIWJ73MAHHVD4W8FFZCKAKXDWK" hidden="1">#REF!</definedName>
    <definedName name="BExIWKE9MGIDWORBI43AWTUNYFAN" hidden="1">[73]Gross!#REF!</definedName>
    <definedName name="BExIWN3DRPQ6OBOGXGRZU2SMVR3C" hidden="1">[76]Original!#REF!</definedName>
    <definedName name="BExIWNZR6BI167OK1PHT0XMDHSMS" hidden="1">'[77]Customer Service Detail'!#REF!</definedName>
    <definedName name="BExIWOLB0KZJCQIGZKXHIZ7G3VW5" hidden="1">'[80]Planning Template'!#REF!</definedName>
    <definedName name="BExIWU50AZA4GZ4T82EW1E6UPILA" hidden="1">#REF!</definedName>
    <definedName name="BExIWXA7IALCM7XLD1ADKHJ4O8DB" hidden="1">#REF!</definedName>
    <definedName name="BExIX1H9RCVPNXA1CC44S948F8EM" hidden="1">#REF!</definedName>
    <definedName name="BExIX1H9XJMLPS7VTNZGLHIIXHCI" hidden="1">#REF!</definedName>
    <definedName name="BExIX2DMJCFY68X9XPKX7A9YBWQV" hidden="1">[73]Graph!$I$11:$J$11</definedName>
    <definedName name="BExIX34PM5DBTRHRQWP6PL6WIX88" hidden="1">[73]Gross!#REF!</definedName>
    <definedName name="BExIX4S01VKH0V2KWQZGAY2FUFFS" hidden="1">[73]Graph!$F$6:$G$6</definedName>
    <definedName name="BExIX5OAP9KSUE5SIZCW9P39Q4WE" hidden="1">[73]Gross!#REF!</definedName>
    <definedName name="BExIXCF02UEZBY3MAP0RP7BR60TF" hidden="1">#REF!</definedName>
    <definedName name="BExIXGRJPVJMUDGSG7IHPXPNO69B" hidden="1">[73]Gross!#REF!</definedName>
    <definedName name="BExIXK7PD6FMJQKHJV6FYCNQJ748" hidden="1">#REF!</definedName>
    <definedName name="BExIXM5R87ZL3FHALWZXYCPHGX3E" hidden="1">[73]Gross!#REF!</definedName>
    <definedName name="BExIXS036ZCKT2Z8XZKLZ8PFWQGL" hidden="1">[73]Gross!#REF!</definedName>
    <definedName name="BExIXW757AOY0KA5EC8WHL3JX3T1" hidden="1">#REF!</definedName>
    <definedName name="BExIXY5CF9PFM0P40AZ4U51TMWV0" hidden="1">[73]Gross!#REF!</definedName>
    <definedName name="BExIYEXJBK8JDWIRSVV4RJSKZVV1" hidden="1">[73]Gross!#REF!</definedName>
    <definedName name="BExIYI2RH0K4225XO970K2IQ1E79" hidden="1">[73]Gross!#REF!</definedName>
    <definedName name="BExIYMPZ0KS2KOJFQAUQJ77L7701" hidden="1">[73]Gross!#REF!</definedName>
    <definedName name="BExIYOO4P2NLI0GTES3GN8FDL0US" hidden="1">[73]Graph!$I$7:$J$7</definedName>
    <definedName name="BExIYP9Q6FV9T0R9G3UDKLS4TTYX" hidden="1">[73]Gross!#REF!</definedName>
    <definedName name="BExIYRTCCE2BA2SJTCVWZKOTBS49" hidden="1">#REF!</definedName>
    <definedName name="BExIYRTCOZA1OQ7D46XDWMCW6RFR" hidden="1">[73]Graph!$F$7:$G$7</definedName>
    <definedName name="BExIYV9IMIVVVSZNL48E412WN7ZF" hidden="1">#REF!</definedName>
    <definedName name="BExIYZGLDQ1TN7BIIN4RLDP31GIM" hidden="1">[73]Gross!#REF!</definedName>
    <definedName name="BExIZ4K0EZJK6PW3L8SVKTJFSWW9" hidden="1">[73]Gross!#REF!</definedName>
    <definedName name="BExIZAECOEZGBAO29QMV14E6XDIV" hidden="1">[73]Gross!#REF!</definedName>
    <definedName name="BExIZKVXYD5O2JBU81F2UFJZLLSI" hidden="1">[73]Gross!#REF!</definedName>
    <definedName name="BExIZPZDHC8HGER83WHCZAHOX7LK" hidden="1">[73]Gross!#REF!</definedName>
    <definedName name="BExIZR6JLZLOC40TCZ4BMZE3AH36" hidden="1">#REF!</definedName>
    <definedName name="BExIZY2PUZ0OF9YKK1B13IW0VS6G" hidden="1">[73]Gross!#REF!</definedName>
    <definedName name="BExIZZQ3NAQ4TQ4DJDWXREBCRSAT" hidden="1">#REF!</definedName>
    <definedName name="BExJ05V8HV1RAYBMKV1SSGL37Y8H" localSheetId="13" hidden="1">Planning [81]Template!$E$5:$E$8</definedName>
    <definedName name="BExJ05V8HV1RAYBMKV1SSGL37Y8H" hidden="1">Planning [81]Template!$E$5:$E$8</definedName>
    <definedName name="BExJ08KB42GOUC2P92D8UI7KEHKL" hidden="1">[73]Graph!$I$6:$J$6</definedName>
    <definedName name="BExJ08KBRR2XMWW3VZMPSQKXHZUH" hidden="1">[73]Gross!#REF!</definedName>
    <definedName name="BExJ0DYJWXGE7DA39PYL3WM05U9O" hidden="1">[73]Gross!#REF!</definedName>
    <definedName name="BExJ0JCRE7HP1J5ICCTGR58SY007" hidden="1">[73]Graph!$I$9:$J$9</definedName>
    <definedName name="BExJ0M1VYEEIERVT7H2KL2XYXUX1" hidden="1">#REF!</definedName>
    <definedName name="BExJ0MY8SY5J5V50H3UKE78ODTVB" hidden="1">[73]Gross!#REF!</definedName>
    <definedName name="BExJ0YC98G37ML4N8FLP8D95EFRF" hidden="1">[73]Gross!#REF!</definedName>
    <definedName name="BExJ11MY9B0F7RFESFSORX1Z25QM" hidden="1">[73]Graph!$I$10:$J$10</definedName>
    <definedName name="BExKCCREBIWYDT3KYY47J6PKFUJC" hidden="1">[73]Graph!$I$9:$J$9</definedName>
    <definedName name="BExKCDYKAEV45AFXHVHZZ62E5BM3" hidden="1">[73]Gross!#REF!</definedName>
    <definedName name="BExKCJCRGT5SGXIHDQI24Z6J8GI4" hidden="1">#REF!</definedName>
    <definedName name="BExKDDMJ35YH2HEAFJHUKLF51BBC" hidden="1">[76]Original!#REF!</definedName>
    <definedName name="BExKDJBKAJPY1RL4WY6D99TGYHCW" hidden="1">[73]Graph!$F$11:$G$11</definedName>
    <definedName name="BExKDKO0W4AGQO1V7K6Q4VM750FT" hidden="1">[73]Gross!#REF!</definedName>
    <definedName name="BExKDLF10G7W77J87QWH3ZGLUCLW" hidden="1">[73]Gross!#REF!</definedName>
    <definedName name="BExKDO45GL6PAZQR3PAOWFVA6WLZ" hidden="1">[73]Graph!$I$9:$J$9</definedName>
    <definedName name="BExKDRPMSZCPHH236FDP6Z304RM5" hidden="1">#REF!</definedName>
    <definedName name="BExKDX3UPU53KUYC789Y8JGKE103" hidden="1">#REF!</definedName>
    <definedName name="BExKE400P7WOFSUK628BT91CWB4H" hidden="1">[73]Graph!$I$11:$J$11</definedName>
    <definedName name="BExKEDLA11VS87XLPVSV6DICGB6S" localSheetId="13" hidden="1">Query [75]Comparative!$A$3:$B$20</definedName>
    <definedName name="BExKEDLA11VS87XLPVSV6DICGB6S" hidden="1">Query [75]Comparative!$A$3:$B$20</definedName>
    <definedName name="BExKEFE0I3MT6ZLC4T1L9465HKTN" localSheetId="13" hidden="1">[73]Gross!#REF!</definedName>
    <definedName name="BExKEFE0I3MT6ZLC4T1L9465HKTN" hidden="1">[73]Gross!#REF!</definedName>
    <definedName name="BExKEK6O5BVJP4VY02FY7JNAZ6BT" localSheetId="13" hidden="1">[73]Gross!#REF!</definedName>
    <definedName name="BExKEK6O5BVJP4VY02FY7JNAZ6BT" hidden="1">[73]Gross!#REF!</definedName>
    <definedName name="BExKEKMRQLC0TPETMUVPBOHVEK6D" hidden="1">[73]Graph!$I$8:$J$8</definedName>
    <definedName name="BExKEKXK6E6QX339ELPXDIRZSJE0" hidden="1">[73]Gross!#REF!</definedName>
    <definedName name="BExKEOOIBMP7N8033EY2CJYCBX6H" hidden="1">[73]Gross!#REF!</definedName>
    <definedName name="BExKEQH7U43AEZPOJ091DKA1IX0R" hidden="1">#REF!</definedName>
    <definedName name="BExKEQMJ2ZLLUAB0LKHJOUDXCPBR" hidden="1">#REF!</definedName>
    <definedName name="BExKES9ZA5L22XTSO9Y8GAI2RIIH" hidden="1">[73]Graph!$F$7:$G$7</definedName>
    <definedName name="BExKEW0RR5LA3VC46A2BEOOMQE56" hidden="1">[73]Gross!#REF!</definedName>
    <definedName name="BExKEX7XCLLN4YW2S54HL1KBL0GY" localSheetId="13" hidden="1">Query [75]Comparative!$D$4:$Q$165</definedName>
    <definedName name="BExKEX7XCLLN4YW2S54HL1KBL0GY" hidden="1">Query [75]Comparative!$D$4:$Q$165</definedName>
    <definedName name="BExKF02HYBPMKRSPJGAK1MWM2V4R" hidden="1">[73]Graph!$C$15:$D$29</definedName>
    <definedName name="BExKFA3VI1CZK21SM0N3LZWT9LA1" hidden="1">[73]Gross!#REF!</definedName>
    <definedName name="BExKFEWIFG5NR8A9ILOU4097UO6G" hidden="1">#REF!</definedName>
    <definedName name="BExKFHGARZIYPYRZWQNLP5VVCRE2" hidden="1">'[77]Customer Service Detail'!#REF!</definedName>
    <definedName name="BExKFINBFV5J2NFRCL4YUO3YF0ZE" hidden="1">[73]Gross!#REF!</definedName>
    <definedName name="BExKFISRBFACTAMJSALEYMY66F6X" hidden="1">[73]Gross!#REF!</definedName>
    <definedName name="BExKFJP5GWWYJQ5DPSIUZSJKOXM8" hidden="1">#REF!</definedName>
    <definedName name="BExKFJUGIYLFZ1RW6WDSC8UUZP7Y" hidden="1">#REF!</definedName>
    <definedName name="BExKFKG13GVVE78KUOI3LZ02IOZ1" hidden="1">#REF!</definedName>
    <definedName name="BExKFNLF9JAKIL4YFC7T33C8OD5M" hidden="1">[83]Data!#REF!</definedName>
    <definedName name="BExKFOSK5DJ151C4E8544UWMYTOC" hidden="1">[73]Gross!#REF!</definedName>
    <definedName name="BExKFVDYLLOI6M581QS6Y46GFXNY" hidden="1">#REF!</definedName>
    <definedName name="BExKFY32BHV278YC2ID5UIB5O51K" hidden="1">'[77]Customer Service Detail'!#REF!</definedName>
    <definedName name="BExKFYJC4EVEV54F82K6VKP7Q3OU" hidden="1">[73]Gross!#REF!</definedName>
    <definedName name="BExKG0MOY377PM5GN4Q0UECD9HXO" hidden="1">[73]Gross!#REF!</definedName>
    <definedName name="BExKG4IYHBKQQ8J8FN10GB2IKO33" hidden="1">[73]Gross!#REF!</definedName>
    <definedName name="BExKG6XA0DGM4VUMUE4NHHVYVJ0J" hidden="1">'[77]Customer Service Detail'!#REF!</definedName>
    <definedName name="BExKG8KO0T2K2PJKN0MY59LZRPC0" hidden="1">[73]Graph!$I$11:$J$11</definedName>
    <definedName name="BExKG8VHYLAVYJ0L5118P3PFZ9ZG" hidden="1">#REF!</definedName>
    <definedName name="BExKGF0L44S78D33WMQ1A75TRKB9" hidden="1">[73]Gross!#REF!</definedName>
    <definedName name="BExKGFRN31B3G20LMQ4LRF879J68" hidden="1">[73]Gross!#REF!</definedName>
    <definedName name="BExKGJD3U3ADZILP20U3EURP0UQP" hidden="1">[73]Gross!#REF!</definedName>
    <definedName name="BExKGNK5YGKP0YHHTAAOV17Z9EIM" hidden="1">[73]Gross!#REF!</definedName>
    <definedName name="BExKGRLRYB3OW56X3JCUII1OOS3K" hidden="1">#REF!</definedName>
    <definedName name="BExKGSY8V6SLUEPFHBGMLA15MYDL" hidden="1">[73]Graph!$I$7:$J$7</definedName>
    <definedName name="BExKGTP9A6SQKUKM70FD8NERSYEX" hidden="1">[73]Graph!$C$15:$D$25</definedName>
    <definedName name="BExKGV77YH9YXIQTRKK2331QGYKF" hidden="1">[73]Gross!#REF!</definedName>
    <definedName name="BExKGWUGUAZ9RHGMMEHY6AG0GBZC" hidden="1">[73]Graph!$F$10:$G$10</definedName>
    <definedName name="BExKH0ANKNJUT5MEASVBDV24PB47" hidden="1">[73]Graph!$I$6:$J$6</definedName>
    <definedName name="BExKH170S7VQ0NRNOWNT98XVEWUH" hidden="1">'[77]Customer Service Detail'!#REF!</definedName>
    <definedName name="BExKH3FTZ5VGTB86W9M4AB39R0G8" hidden="1">[73]Gross!#REF!</definedName>
    <definedName name="BExKH3FV5U5O6XZM7STS3NZKQFGJ" hidden="1">[73]Gross!#REF!</definedName>
    <definedName name="BExKH6L8BUEGZ1O7ZYFE7R04MJJV" hidden="1">[73]Graph!$F$6:$G$6</definedName>
    <definedName name="BExKHAMUH8NR3HRV0V6FHJE3ROLN" hidden="1">[73]Gross!#REF!</definedName>
    <definedName name="BExKHCFKOWFHO2WW0N7Y5XDXEWAO" hidden="1">[73]Gross!#REF!</definedName>
    <definedName name="BExKHIVLONZ46HLMR50DEXKEUNEP" hidden="1">[73]Gross!#REF!</definedName>
    <definedName name="BExKHKDK2PRBCUJS8TEDP8K3VODQ" hidden="1">[73]Gross!#REF!</definedName>
    <definedName name="BExKHKZ4DMDHBKFI6W70TU5C5SM0" hidden="1">[73]Gross!#REF!</definedName>
    <definedName name="BExKHPM9XA0ADDK7TUR0N38EXWEP" hidden="1">[73]Gross!#REF!</definedName>
    <definedName name="BExKHWD54FF6TWD8AHKO0M97WY8V" hidden="1">#REF!</definedName>
    <definedName name="BExKHWD5BOLP8DQJHOIBWHYCSY9W" hidden="1">'[77]Customer Service Detail'!#REF!</definedName>
    <definedName name="BExKHXKBA578VDJF0TUAU0HFJWZ2" hidden="1">[76]Original!#REF!</definedName>
    <definedName name="BExKI27G054QD6T7QH8DLIOZR100" hidden="1">#REF!</definedName>
    <definedName name="BExKI4076KXCDE5KXL79KT36OKLO" hidden="1">[73]Gross!#REF!</definedName>
    <definedName name="BExKI703H6LLQ9SUAO1Q66RXBCFT" hidden="1">[73]Graph!$I$9:$J$9</definedName>
    <definedName name="BExKI7LO70WYISR7Q0Y1ZDWO9M3B" hidden="1">[73]Gross!#REF!</definedName>
    <definedName name="BExKICE9W9Q4FSB7E85X8JYR4ACZ" hidden="1">#REF!</definedName>
    <definedName name="BExKIGQV6TXIZG039HBOJU62WP2U" hidden="1">[73]Gross!#REF!</definedName>
    <definedName name="BExKIHHPKD5APQVCENWK8MCWRU0L" hidden="1">[73]Gross!#REF!</definedName>
    <definedName name="BExKILE008SF3KTAN8WML3XKI1NZ" hidden="1">[73]Gross!#REF!</definedName>
    <definedName name="BExKINSBB6RS7I489QHMCOMU4Z2X" hidden="1">[73]Gross!#REF!</definedName>
    <definedName name="BExKIU87ZKSOC2DYZWFK6SAK9I8E" hidden="1">[73]Gross!#REF!</definedName>
    <definedName name="BExKJ1KN816OAFEJLUJVNNDZRCRN" hidden="1">#REF!</definedName>
    <definedName name="BExKJ449HLYX2DJ9UF0H9GTPSQ73" hidden="1">[73]Gross!#REF!</definedName>
    <definedName name="BExKJELX2RUC8UEC56IZPYYZXHA7" hidden="1">[73]Gross!#REF!</definedName>
    <definedName name="BExKJEWOLI43T6109KQ6EIUR4GMG" hidden="1">#REF!</definedName>
    <definedName name="BExKJINMXS61G2TZEXCJAWVV4F57" hidden="1">[73]Gross!#REF!</definedName>
    <definedName name="BExKJK5ME8KB7HA0180L7OUZDDGV" hidden="1">[73]Gross!#REF!</definedName>
    <definedName name="BExKJN5IF0VMDILJ5K8ZENF2QYV1" hidden="1">[73]Gross!#REF!</definedName>
    <definedName name="BExKJO76COQ1U9CLEYMQJYCJOKI7" hidden="1">#REF!</definedName>
    <definedName name="BExKJUSJPFUIK20FTVAFJWR2OUYX" hidden="1">[73]Gross!#REF!</definedName>
    <definedName name="BExKK54PVS4ZJ0VKZL109U6X8TMK" hidden="1">#REF!</definedName>
    <definedName name="BExKK789L81FN39ZRAJUHPVZFWE4" hidden="1">'[80]Planning Template'!#REF!</definedName>
    <definedName name="BExKK8VP5RS3D0UXZVKA37C4SYBP" hidden="1">[73]Gross!#REF!</definedName>
    <definedName name="BExKKCRXE2B5CHO3044NF9QAKPIW" hidden="1">'[77]Customer Service Detail'!#REF!</definedName>
    <definedName name="BExKKIM9NPF6B3SPMPIQB27HQME4" hidden="1">[73]Gross!#REF!</definedName>
    <definedName name="BExKKIX1BCBQ4R3K41QD8NTV0OV0" hidden="1">[73]Gross!#REF!</definedName>
    <definedName name="BExKKLGTZTV7J4XD4AGDM4UEZFTY" hidden="1">'[77]Customer Service Detail'!#REF!</definedName>
    <definedName name="BExKKQ3ZWADYV03YHMXDOAMU90EB" hidden="1">[73]Gross!#REF!</definedName>
    <definedName name="BExKKUGD2HMJWQEYZ8H3X1BMXFS9" hidden="1">[73]Gross!#REF!</definedName>
    <definedName name="BExKKX05KCZZZPKOR1NE5A8RGVT4" hidden="1">[73]Gross!#REF!</definedName>
    <definedName name="BExKL002TQQTZZ9BETERCDLUDV0K" hidden="1">[73]Graph!$I$10:$J$10</definedName>
    <definedName name="BExKLAMZTULK0WB3WB8WBLCEBV8W" localSheetId="13" hidden="1">Query [75]Comparative!$A$3:$B$20</definedName>
    <definedName name="BExKLAMZTULK0WB3WB8WBLCEBV8W" hidden="1">Query [75]Comparative!$A$3:$B$20</definedName>
    <definedName name="BExKLBJJXTGSJOJKTXTAQPA4UXGX" localSheetId="13" hidden="1">#REF!</definedName>
    <definedName name="BExKLBJJXTGSJOJKTXTAQPA4UXGX" hidden="1">#REF!</definedName>
    <definedName name="BExKLD6S9L66QYREYHBE5J44OK7X" localSheetId="13" hidden="1">[73]Gross!#REF!</definedName>
    <definedName name="BExKLD6S9L66QYREYHBE5J44OK7X" hidden="1">[73]Gross!#REF!</definedName>
    <definedName name="BExKLDHLY737WPXK82T1O6XQFN4Z" hidden="1">[73]Graph!$I$11:$J$11</definedName>
    <definedName name="BExKLEZK32L28GYJWVO63BZ5E1JD" hidden="1">[73]Gross!#REF!</definedName>
    <definedName name="BExKLGBZ8D7W1HW672WZB4ZK47TN" hidden="1">[73]Graph!$F$11:$G$11</definedName>
    <definedName name="BExKLHZFH108WR0ESPDU1O7ZAW4Q" hidden="1">#REF!</definedName>
    <definedName name="BExKLLKVVHT06LA55JB2FC871DC5" hidden="1">[73]Gross!#REF!</definedName>
    <definedName name="BExKLO4OJ4LE6YA3WZB02FDH4ZBC" hidden="1">[73]Graph!$F$10:$G$10</definedName>
    <definedName name="BExKLPX9U2P8C484XVVVBZ19JBX8" localSheetId="13" hidden="1">Planning [81]Template!$E$5:$E$8</definedName>
    <definedName name="BExKLPX9U2P8C484XVVVBZ19JBX8" hidden="1">Planning [81]Template!$E$5:$E$8</definedName>
    <definedName name="BExKLWYWL8HEKZRA5IGCCM60HYID" hidden="1">[73]Graph!$I$10:$J$10</definedName>
    <definedName name="BExKLX9OMIZRVELEESUGRFHXM0CU" hidden="1">[73]Graph!$I$6:$J$6</definedName>
    <definedName name="BExKLY0LA7HZNV8T0AHKN6QU3B3V" hidden="1">[83]Data!#REF!</definedName>
    <definedName name="BExKM6UYM1MXMCUWNJ32BVEPLY3K" hidden="1">#REF!</definedName>
    <definedName name="BExKMBNL7AL6AQ0HFW0JUJX0FOYO" hidden="1">#REF!</definedName>
    <definedName name="BExKMG5FOOV9WC7CN50450WE2178" localSheetId="13" hidden="1">Query [78]!p V [79]A!$D$4:$O$158</definedName>
    <definedName name="BExKMG5FOOV9WC7CN50450WE2178" hidden="1">Query [78]!p V [79]A!$D$4:$O$158</definedName>
    <definedName name="BExKMWBX4EH3EYJ07UFEM08NB40Z" localSheetId="13" hidden="1">[73]Gross!#REF!</definedName>
    <definedName name="BExKMWBX4EH3EYJ07UFEM08NB40Z" hidden="1">[73]Gross!#REF!</definedName>
    <definedName name="BExKN0J0GQ2KX0ALKWBAHYYIKEJU" localSheetId="13" hidden="1">#REF!</definedName>
    <definedName name="BExKN0J0GQ2KX0ALKWBAHYYIKEJU" hidden="1">#REF!</definedName>
    <definedName name="BExKN20XGF2UX7OJDUV442ZXUHFO" localSheetId="13" hidden="1">Query [78]!p V [79]A!$A$3:$B$20</definedName>
    <definedName name="BExKN20XGF2UX7OJDUV442ZXUHFO" hidden="1">Query [78]!p V [79]A!$A$3:$B$20</definedName>
    <definedName name="BExKN6Z1MGPH6DTUH9YB4SFNTQW5" localSheetId="13" hidden="1">[76]Original!#REF!</definedName>
    <definedName name="BExKN6Z1MGPH6DTUH9YB4SFNTQW5" hidden="1">[76]Original!#REF!</definedName>
    <definedName name="BExKNBGV2IR3S7M0BX4810KZB4V3" localSheetId="13" hidden="1">[73]Gross!#REF!</definedName>
    <definedName name="BExKNBGV2IR3S7M0BX4810KZB4V3" hidden="1">[73]Gross!#REF!</definedName>
    <definedName name="BExKNCTBZTSY3MO42VU5PLV6YUHZ" localSheetId="13" hidden="1">[73]Gross!#REF!</definedName>
    <definedName name="BExKNCTBZTSY3MO42VU5PLV6YUHZ" hidden="1">[73]Gross!#REF!</definedName>
    <definedName name="BExKNGV2YY749C42AQ2T9QNIE5C3" localSheetId="13" hidden="1">[73]Gross!#REF!</definedName>
    <definedName name="BExKNGV2YY749C42AQ2T9QNIE5C3" hidden="1">[73]Gross!#REF!</definedName>
    <definedName name="BExKNM3TO8JLDR94J4BKF7TE6872" hidden="1">[73]Graph!$F$6:$G$6</definedName>
    <definedName name="BExKNR1Y60NTLASHUV8Q7KGBB05B" hidden="1">#REF!</definedName>
    <definedName name="BExKNTAS2S40IJOGFR38NP9RI6I9" localSheetId="13" hidden="1">Query [78]!p V [79]A!$A$3:$B$20</definedName>
    <definedName name="BExKNTAS2S40IJOGFR38NP9RI6I9" hidden="1">Query [78]!p V [79]A!$A$3:$B$20</definedName>
    <definedName name="BExKNV8UOHVWEHDJWI2WMJ9X6QHZ" localSheetId="13" hidden="1">[73]Gross!#REF!</definedName>
    <definedName name="BExKNV8UOHVWEHDJWI2WMJ9X6QHZ" hidden="1">[73]Gross!#REF!</definedName>
    <definedName name="BExKNYUAYWR68YCUOIW6WYVNJ198" hidden="1">[73]Graph!$F$9:$G$9</definedName>
    <definedName name="BExKNZLD7UATC1MYRNJD8H2NH4KU" hidden="1">[73]Gross!#REF!</definedName>
    <definedName name="BExKNZQUKQQG2Y97R74G4O4BJP1L" hidden="1">[73]Gross!#REF!</definedName>
    <definedName name="BExKO06X0EAD3ABEG1E8PWLDWHBA" hidden="1">[73]Gross!#REF!</definedName>
    <definedName name="BExKO2AHHSGNI1AZOIOW21KPXKPE" hidden="1">[73]Gross!#REF!</definedName>
    <definedName name="BExKO2FXWJWC5IZLDN8JHYILQJ2N" hidden="1">[73]Gross!#REF!</definedName>
    <definedName name="BExKO438WZ8FKOU00NURGFMOYXWN" hidden="1">[73]Gross!#REF!</definedName>
    <definedName name="BExKO8A9QEM68N57D9H959V2JRJE" hidden="1">[76]Original!#REF!</definedName>
    <definedName name="BExKOBVQIBD5QN64WI0VMWG8ECVY" hidden="1">'[77]Customer Service Detail'!#REF!</definedName>
    <definedName name="BExKOBVR6FBO1U02GWCHZEQEFC13" hidden="1">[73]Graph!$I$9:$J$9</definedName>
    <definedName name="BExKOD86WF242WJBIO1K3JTXT4AO" hidden="1">#REF!</definedName>
    <definedName name="BExKODIZGWW2EQD0FEYW6WK6XLCM" hidden="1">[73]Gross!#REF!</definedName>
    <definedName name="BExKOEA1HY8RIY04636RSKF38SDX" hidden="1">[73]Graph!$I$8:$J$8</definedName>
    <definedName name="BExKOH4MNY1FO4V7XYCH1CZ8J13W" hidden="1">#REF!</definedName>
    <definedName name="BExKOJ2PXZG7IGYGE2CT15X4CC5E" hidden="1">[73]Gross!#REF!</definedName>
    <definedName name="BExKOLX4NSHYA499CTYEDE5JYQ7Z" hidden="1">#REF!</definedName>
    <definedName name="BExKOPO2HPWVQGAKW8LOZMPIDEFG" hidden="1">[73]Gross!#REF!</definedName>
    <definedName name="BExKP479IRPCXPRUFE1NLK9LHLO8" hidden="1">[73]Graph!$F$9:$G$9</definedName>
    <definedName name="BExKPEZP0QTKOTLIMMIFSVTHQEEK" hidden="1">[73]Gross!#REF!</definedName>
    <definedName name="BExKPHE0KNFW3CXGMY9W0Z7N88NB" hidden="1">#REF!</definedName>
    <definedName name="BExKPLFRCAYNO7ZNGISMPGFFXB00" hidden="1">#REF!</definedName>
    <definedName name="BExKPLQJX0HJ8OTXBXH9IC9J2V0W" hidden="1">[73]Gross!#REF!</definedName>
    <definedName name="BExKPN8C7GN36ZJZHLOB74LU6KT0" hidden="1">[73]Gross!#REF!</definedName>
    <definedName name="BExKPTIY4OQ3HXS3TCJVR5QCC9UP" hidden="1">[76]Original!#REF!</definedName>
    <definedName name="BExKPX9VZ1J5021Q98K60HMPJU58" hidden="1">[73]Gross!#REF!</definedName>
    <definedName name="BExKPXVGM4071MYUS1VWIVTE5VJO" hidden="1">#REF!</definedName>
    <definedName name="BExKQ8YNTN4YZS2W73K80QW6JT9X" hidden="1">#REF!</definedName>
    <definedName name="BExKQBYE842LQCUM6Q5XH7UXZLGS" hidden="1">[73]Gross!#REF!</definedName>
    <definedName name="BExKQGR7HVF7H4MIG22S92VVVA86" hidden="1">#REF!</definedName>
    <definedName name="BExKQJ01GRP9KX7BHWUGSV76KSSN" hidden="1">[73]Graph!$F$6:$G$6</definedName>
    <definedName name="BExKQJGAAWNM3NT19E9I0CQDBTU0" hidden="1">[73]Gross!#REF!</definedName>
    <definedName name="BExKQM5GJ1ZN5REKFE7YVBQ0KXWF" hidden="1">[73]Gross!#REF!</definedName>
    <definedName name="BExKQO3G0R230211GSQXEUMGOJJH" hidden="1">[73]Graph!$I$6:$J$6</definedName>
    <definedName name="BExKQOEA7HV9U5DH9C8JXFD62EKH" hidden="1">[73]Gross!#REF!</definedName>
    <definedName name="BExKQQ71278061G7ZFYGPWOMOMY2" hidden="1">[73]Gross!#REF!</definedName>
    <definedName name="BExKQR8NYY6S7G0RNG3W5UHF26LU" hidden="1">'[77]Customer Service Detail'!#REF!</definedName>
    <definedName name="BExKQROXFHOAXZAJ9P338TCB51AS" hidden="1">[73]Graph!$I$11:$J$11</definedName>
    <definedName name="BExKQTXRG3ECU8NT47UR7643LO5G" hidden="1">[73]Gross!#REF!</definedName>
    <definedName name="BExKQVL7HPOIZ4FHANDFMVOJLEPR" hidden="1">[73]Gross!#REF!</definedName>
    <definedName name="BExKQVQOCOWCS34BDF4HFGI3YVQE" hidden="1">#REF!</definedName>
    <definedName name="BExKR1VS7ERDDF8HXB3WTPYEUCIU" hidden="1">#REF!</definedName>
    <definedName name="BExKR2C2DZDE18BMUW101YIDMD1B" hidden="1">#REF!</definedName>
    <definedName name="BExKR32XG1WY77WDT8KW9FJPGQTU" hidden="1">[73]Gross!#REF!</definedName>
    <definedName name="BExKR38FDFSSGPA0EZTHDLUBLHRC" hidden="1">#REF!</definedName>
    <definedName name="BExKR8RZSEHW184G0Z56B4EGNU72" hidden="1">[73]Gross!$A$1:$L$10</definedName>
    <definedName name="BExKRBBL07O82JSQHPAI0VYXX1SD" hidden="1">#REF!</definedName>
    <definedName name="BExKRH63MUDUHXNF1MN1HB2UUS8L" hidden="1">[73]Graph!$I$6:$J$6</definedName>
    <definedName name="BExKRS3TU9ZISEFNAGIP4D2THSPK" hidden="1">[73]Graph!$I$11:$J$11</definedName>
    <definedName name="BExKRVUSQ6PA7ZYQSTEQL3X7PB9P" hidden="1">[73]Gross!#REF!</definedName>
    <definedName name="BExKRX77I94H1IUEI3WZG0ZC72F7" hidden="1">[86]!____________bb2 [87]Sheet!$E$6:$E$8</definedName>
    <definedName name="BExKRY3KZ7F7RB2KH8HXSQ85IEQO" hidden="1">[73]Gross!#REF!</definedName>
    <definedName name="BExKS074KLCWQ05DOVLWFYRMI944" hidden="1">#REF!</definedName>
    <definedName name="BExKSA37DZTCK6H13HPIKR0ZFVL8" hidden="1">[73]Gross!#REF!</definedName>
    <definedName name="BExKSAJ9PLFSAM5DGYLJ0LGWBOCJ" hidden="1">[73]Graph!$C$15:$D$29</definedName>
    <definedName name="BExKSFHEJYQU3MJ64AXH349TS3AS" hidden="1">[73]Graph!$F$8:$G$8</definedName>
    <definedName name="BExKSFMOMSZYDE0WNC94F40S6636" hidden="1">[73]Gross!#REF!</definedName>
    <definedName name="BExKSHQ9K79S8KYUWIV5M5LAHHF1" hidden="1">[73]Gross!#REF!</definedName>
    <definedName name="BExKSIS3VA1NCEFCZZSIK8B3YIBZ" hidden="1">[73]Gross!#REF!</definedName>
    <definedName name="BExKSJ2VFPR304G6A8503LXM45R7" localSheetId="13" hidden="1">Planning [81]Template!$A$10:$H$21</definedName>
    <definedName name="BExKSJ2VFPR304G6A8503LXM45R7" hidden="1">Planning [81]Template!$A$10:$H$21</definedName>
    <definedName name="BExKSJTWG9L3FCX8FLK4EMUJMF27" localSheetId="13" hidden="1">[73]Gross!#REF!</definedName>
    <definedName name="BExKSJTWG9L3FCX8FLK4EMUJMF27" hidden="1">[73]Gross!#REF!</definedName>
    <definedName name="BExKSLH6QVG81B35VZ8FUSPBKTD5" localSheetId="13" hidden="1">#REF!</definedName>
    <definedName name="BExKSLH6QVG81B35VZ8FUSPBKTD5" hidden="1">#REF!</definedName>
    <definedName name="BExKSMDKVAO0A43CLVBQQD41BXOS" hidden="1">[73]Graph!$I$9:$J$9</definedName>
    <definedName name="BExKSR66M8VX6DOVY5XKESJ3UH2N" hidden="1">[73]Graph!$C$15:$D$29</definedName>
    <definedName name="BExKST9RA95T994ZXCY0SW7WVGAB" hidden="1">#REF!</definedName>
    <definedName name="BExKSU0MKNAVZYYPKCYTZDWQX4R8" hidden="1">[73]Gross!$A$1:$L$18</definedName>
    <definedName name="BExKSUBFNA2CM15GD0QR99POCR5I" hidden="1">'[77]Customer Service Detail'!#REF!</definedName>
    <definedName name="BExKSVTC0S6X2ZYKHQUL1X11ZPHK" hidden="1">#REF!</definedName>
    <definedName name="BExKSX60G1MUS689FXIGYP2F7C62" hidden="1">[73]Gross!#REF!</definedName>
    <definedName name="BExKT2UZ7Y2VWF5NQE18SJRLD2RN" hidden="1">[73]Gross!#REF!</definedName>
    <definedName name="BExKT3GJFNGAM09H5F615E36A38C" hidden="1">[73]Gross!#REF!</definedName>
    <definedName name="BExKT9AWCJUL6FVVYMI7NGFTAEEG" hidden="1">#REF!</definedName>
    <definedName name="BExKTC5I4ITJOYGLGUZHJUXXEQ0S" hidden="1">[73]Graph!$I$11:$J$11</definedName>
    <definedName name="BExKTGHU41U7OXQNLCH9L528CTKN" hidden="1">[73]Graph!$F$10:$G$10</definedName>
    <definedName name="BExKTJHPULGYE710NZJWA624LJ4N" hidden="1">'[80]Planning Template'!#REF!</definedName>
    <definedName name="BExKTQZGN8GI3XGSEXMPCCA3S19H" hidden="1">[73]Gross!#REF!</definedName>
    <definedName name="BExKTS15P81ECQCL24D0L18OLQCD" hidden="1">#REF!</definedName>
    <definedName name="BExKTUKYYU0F6TUW1RXV24LRAZFE" hidden="1">[73]Gross!#REF!</definedName>
    <definedName name="BExKU3FBLHQBIUTN6XEZW5GC9OG1" hidden="1">[73]Gross!#REF!</definedName>
    <definedName name="BExKU82I99FEUIZLODXJDOJC96CQ" hidden="1">[73]Gross!#REF!</definedName>
    <definedName name="BExKUC9I8LRQTJMJEE0SBFWQDAFT" hidden="1">#REF!</definedName>
    <definedName name="BExKUDM0DFSCM3D91SH0XLXJSL18" hidden="1">[73]Gross!#REF!</definedName>
    <definedName name="BExKUEIEGD9JH03Q4QGCL2ZVM2AQ" hidden="1">[73]Graph!$I$9:$J$9</definedName>
    <definedName name="BExKUGGKEOHX3EEPQ7NGSZWZ8UPA" hidden="1">'[77]Customer Service Detail'!#REF!</definedName>
    <definedName name="BExKULEKJLA77AUQPDUHSM94Y76Z" hidden="1">[73]Gross!#REF!</definedName>
    <definedName name="BExKUPASS3H5268MTUCTQGAWNU4C" hidden="1">[73]Graph!$F$6:$G$6</definedName>
    <definedName name="BExKV039T4C8YB5PFU81J9PFH721" hidden="1">#REF!</definedName>
    <definedName name="BExKV08R85MKI3MAX9E2HERNQUNL" hidden="1">[73]Gross!#REF!</definedName>
    <definedName name="BExKV4AAUNNJL5JWD7PX6BFKVS6O" hidden="1">[73]Gross!#REF!</definedName>
    <definedName name="BExKV5S8Y917OV23E1IQSIPL6JCH" hidden="1">[86]!____________bb2 [87]Sheet!$A$12:$S$76</definedName>
    <definedName name="BExKV8S497WD25N3LA72PSCGO8G3" hidden="1">[73]Graph!$F$6:$G$6</definedName>
    <definedName name="BExKVDVK6HN74GQPTXICP9BFC8CF" hidden="1">[73]Gross!#REF!</definedName>
    <definedName name="BExKVFZ3ZZGIC1QI8XN6BYFWN0ZY" hidden="1">[73]Gross!#REF!</definedName>
    <definedName name="BExKVG4KGO28KPGTAFL1R8TTZ10N" hidden="1">[73]Gross!#REF!</definedName>
    <definedName name="BExKVQRICZRKMKC3XFBPYJM79KT1" hidden="1">'[77]Customer Service Detail'!#REF!</definedName>
    <definedName name="BExKW0CSH7DA02YSNV64PSEIXB2P" hidden="1">[73]Gross!#REF!</definedName>
    <definedName name="BExKW2GCSERP9RJ2VLOTJF4ND1JT" hidden="1">#REF!</definedName>
    <definedName name="BExKW61SUXF65SCFWSZUR9GUOOMH" hidden="1">'[77]Customer Service Detail'!#REF!</definedName>
    <definedName name="BExKWHFSMQQUSKG7APCY6J7BDX9A" hidden="1">#REF!</definedName>
    <definedName name="BExM9NUG3Q31X01AI9ZJCZIX25CS" hidden="1">[73]Gross!#REF!</definedName>
    <definedName name="BExM9OG182RP30MY23PG49LVPZ1C" hidden="1">[73]Gross!#REF!</definedName>
    <definedName name="BExM9UQN0TIL2QB8BQX5YK9L7EW9" hidden="1">[73]Graph!$I$8:$J$8</definedName>
    <definedName name="BExM9V1FDMTSE9WCW7MXLXY72479" hidden="1">#REF!</definedName>
    <definedName name="BExMA64MW1S18NH8DCKPCCEI5KCB" hidden="1">[73]Gross!#REF!</definedName>
    <definedName name="BExMAAMGWSV264QND3PEEFNT51OK" hidden="1">'[77]Customer Service Detail'!#REF!</definedName>
    <definedName name="BExMAED96JQGPETH7YVTH79EKPHL" hidden="1">#REF!</definedName>
    <definedName name="BExMALEWFUEM8Y686IT03ECURUBR" hidden="1">[73]Gross!#REF!</definedName>
    <definedName name="BExMAPB5BTJ90ZB9XPC0Y2QT22XR" hidden="1">[73]Gross!#REF!</definedName>
    <definedName name="BExMAR3XSK6RSFLHP7ZX1EWGHASI" hidden="1">[73]Gross!#REF!</definedName>
    <definedName name="BExMAXJS82ZJ8RS22VLE0V0LDUII" hidden="1">[73]Gross!#REF!</definedName>
    <definedName name="BExMB2Y08ZQ6ES53Z1Z85LK1XPJG" hidden="1">[73]Graph!$F$10:$G$10</definedName>
    <definedName name="BExMB4QRS0R3MTB4CMUHFZ84LNZQ" hidden="1">[73]Gross!#REF!</definedName>
    <definedName name="BExMB6JHPNHG3BTB0NI3161KLAL3" hidden="1">#REF!</definedName>
    <definedName name="BExMBA4ZJJHDD9CVIRE0Y0C6JQ1I" hidden="1">#REF!</definedName>
    <definedName name="BExMBBMWOS6XBRTZDKOSPCEH1VXV" hidden="1">#REF!</definedName>
    <definedName name="BExMBC35WKQY5CWQJLV4D05O6971" hidden="1">[73]Gross!#REF!</definedName>
    <definedName name="BExMBFTZV4Q1A5KG25C1N9PHQNSW" hidden="1">[73]Gross!#REF!</definedName>
    <definedName name="BExMBK6ISK3U7KHZKUJXIDKGF6VW" hidden="1">[73]Gross!#REF!</definedName>
    <definedName name="BExMBMVGO0XJ71IWHILW9QA74NPG" hidden="1">'[77]Customer Service Detail'!#REF!</definedName>
    <definedName name="BExMBS4COYO0DVPSHAR5VKL7IGRQ" hidden="1">#REF!</definedName>
    <definedName name="BExMBSF52F07S1XXQ555H7J64QFD" hidden="1">#REF!</definedName>
    <definedName name="BExMBYPQDG9AYDQ5E8IECVFREPO6" hidden="1">[85]Table!#REF!</definedName>
    <definedName name="BExMBZM2XYYERB8X75SWZCZRQTT3" hidden="1">'[77]Customer Service Detail'!#REF!</definedName>
    <definedName name="BExMC2GOGJZAH345C7MTVY5W85A5" hidden="1">#REF!</definedName>
    <definedName name="BExMC5R82S07KSLMO7YA8CCU0ZAI" hidden="1">[73]Graph!$I$11:$J$11</definedName>
    <definedName name="BExMC67H0YV94B6U64IBJW4XKZC0" localSheetId="13" hidden="1">Planning [81]Template!$A$10:$I$44</definedName>
    <definedName name="BExMC67H0YV94B6U64IBJW4XKZC0" hidden="1">Planning [81]Template!$A$10:$I$44</definedName>
    <definedName name="BExMC85O9D9QYUC7HGT0BM8VPN35" localSheetId="13" hidden="1">#REF!</definedName>
    <definedName name="BExMC85O9D9QYUC7HGT0BM8VPN35" hidden="1">#REF!</definedName>
    <definedName name="BExMC8AZUTX8LG89K2JJR7ZG62XX" localSheetId="13" hidden="1">[73]Gross!#REF!</definedName>
    <definedName name="BExMC8AZUTX8LG89K2JJR7ZG62XX" hidden="1">[73]Gross!#REF!</definedName>
    <definedName name="BExMCA96YR10V72G2R0SCIKPZLIZ" localSheetId="13" hidden="1">[73]Gross!#REF!</definedName>
    <definedName name="BExMCA96YR10V72G2R0SCIKPZLIZ" hidden="1">[73]Gross!#REF!</definedName>
    <definedName name="BExMCAPB2KR2CNKS8MYVWTH5MOT2" hidden="1">[73]Graph!$F$9:$G$9</definedName>
    <definedName name="BExMCB5JU5I2VQDUBS4O42BTEVKI" hidden="1">[73]Gross!#REF!</definedName>
    <definedName name="BExMCFSQFSEMPY5IXDIRKZDASDBR" hidden="1">[73]Gross!#REF!</definedName>
    <definedName name="BExMCMZOEYWVOOJ98TBHTTCS7XB8" hidden="1">[73]Gross!#REF!</definedName>
    <definedName name="BExMCQVWUXYSH58SWB2TU5AF8X4G" hidden="1">#REF!</definedName>
    <definedName name="BExMCRSC61GNE2C255DR0NN6NYI0" hidden="1">[73]Graph!$C$15:$D$29</definedName>
    <definedName name="BExMCS8EF2W3FS9QADNKREYSI8P0" hidden="1">[73]Gross!#REF!</definedName>
    <definedName name="BExMCUS7GSOM96J0HJ7EH0FFM2AC" hidden="1">[73]Gross!#REF!</definedName>
    <definedName name="BExMCXMMDFHHNJDRURMCXF1DGUOM" hidden="1">[73]Graph!$I$9:$J$9</definedName>
    <definedName name="BExMCYTT6TVDWMJXO1NZANRTVNAN" hidden="1">[73]Gross!#REF!</definedName>
    <definedName name="BExMD5F6IAV108XYJLXUO9HD0IT6" hidden="1">[73]Gross!#REF!</definedName>
    <definedName name="BExMD8PTE4TN752HD2K4CZZQ72ZZ" hidden="1">#REF!</definedName>
    <definedName name="BExMD963673NTBXBO0VDNBAG9YWM" hidden="1">[73]Graph!$I$8:$J$8</definedName>
    <definedName name="BExMDANV66W9T3XAXID40XFJ0J93" hidden="1">[73]Gross!#REF!</definedName>
    <definedName name="BExMDGCVWXI3WZMI8U52FU72C4MO" hidden="1">#REF!</definedName>
    <definedName name="BExMDGD1KQP7NNR78X2ZX4FCBQ1S" hidden="1">[73]Gross!#REF!</definedName>
    <definedName name="BExMDIRDK0DI8P86HB7WPH8QWLSQ" hidden="1">[73]Gross!#REF!</definedName>
    <definedName name="BExMDKPF2GQLIRH93ZMO73JXIGDU" hidden="1">#REF!</definedName>
    <definedName name="BExMDM7DX5NOOM1EY2QWYXSTA78O" hidden="1">#REF!</definedName>
    <definedName name="BExMDMSYHG9SL4A9QAZ87APK5O0X" hidden="1">#REF!</definedName>
    <definedName name="BExMDPI2FVMORSWDDCVAJ85WYAYO" hidden="1">[73]Gross!#REF!</definedName>
    <definedName name="BExMDQ3NI3GV1A8JDHIRIL4YLESR" hidden="1">[73]Graph!$F$7:$G$7</definedName>
    <definedName name="BExMDTP4SS7430343HCD88IL9I2Z" hidden="1">#REF!</definedName>
    <definedName name="BExMDUWAATB6AI7BI1UYVBD6BVVO" hidden="1">[73]Graph!$F$7:$G$7</definedName>
    <definedName name="BExMDUWB7VWHFFR266QXO46BNV2S" hidden="1">[73]Gross!#REF!</definedName>
    <definedName name="BExMDV72XVC4LZONG6G5EU5N9RXZ" hidden="1">#REF!</definedName>
    <definedName name="BExMDVSO20ADTTVCKT513NZBKC0Q" hidden="1">[73]Graph!$I$7:$J$7</definedName>
    <definedName name="BExMDWUB8ZYU4QLH0LIVFG5X1TF9" hidden="1">#REF!</definedName>
    <definedName name="BExME2U47N8LZG0BPJ49ANY5QVV2" hidden="1">[73]Gross!#REF!</definedName>
    <definedName name="BExME6VUZ32Y3HEGWO86V0EXHLND" hidden="1">'[80]Planning Template'!#REF!</definedName>
    <definedName name="BExME88DH5DUKMUFI9FNVECXFD2E" hidden="1">[73]Gross!$A$1:$L$1</definedName>
    <definedName name="BExME9A7MOGAK7YTTQYXP5DL6VYA" hidden="1">[73]Gross!#REF!</definedName>
    <definedName name="BExMEKTHIM47ERJ7ML7M759FF32G" hidden="1">[73]Graph!$C$15:$D$29</definedName>
    <definedName name="BExMEOV9YFRY5C3GDLU60GIX10BY" hidden="1">[73]Gross!#REF!</definedName>
    <definedName name="BExMES5WFC1DYTU0LE4EYKZNBR38" hidden="1">#REF!</definedName>
    <definedName name="BExMEY095ELVR1FY94CBBWCTD3ND" hidden="1">[73]Graph!$F$10:$G$10</definedName>
    <definedName name="BExMEY09ESM4H2YGKEQQRYUD114R" hidden="1">[73]Gross!#REF!</definedName>
    <definedName name="BExMF4G4IUPQY1Y5GEY5N3E04CL6" hidden="1">[73]Gross!#REF!</definedName>
    <definedName name="BExMF576XRC224TDG6583L4HASNH" hidden="1">[83]Data!#REF!</definedName>
    <definedName name="BExMF8N8ELCNU9I24AFZG3RXHXGC" hidden="1">#REF!</definedName>
    <definedName name="BExMF9UIGYMOAQK0ELUWP0S0HZZY" hidden="1">[73]Gross!#REF!</definedName>
    <definedName name="BExMF9ZUWAPA0HAHEI74M72PQRU9" hidden="1">#REF!</definedName>
    <definedName name="BExMFCOX7MDJ2909BFTS7R9VEGZC" hidden="1">#REF!</definedName>
    <definedName name="BExMFDLBSWFMRDYJ2DZETI3EXKN2" hidden="1">[73]Gross!#REF!</definedName>
    <definedName name="BExMFF3A80LHI36FO3WGKSNWBSBR" hidden="1">#REF!</definedName>
    <definedName name="BExMFFJCU2N6QOC5V50II5WTLPAF" hidden="1">[73]Graph!$I$11:$J$11</definedName>
    <definedName name="BExMFH6SWBYCN98LEO4HJ8MYBMEV" hidden="1">[73]Graph!$F$11:$G$11</definedName>
    <definedName name="BExMFLDTMRTCHKA37LQW67BG8D5C" hidden="1">[73]Gross!#REF!</definedName>
    <definedName name="BExMFNHDITU6DEYW29ZS8OKT693I" hidden="1">[76]Original!#REF!</definedName>
    <definedName name="BExMFQ102FN53YEFF1Q73O5PKTN2" hidden="1">[73]Graph!$I$6:$J$6</definedName>
    <definedName name="BExMFQ6I38EJGL5MT61GOUK5XY68" hidden="1">#REF!</definedName>
    <definedName name="BExMFTRXNM5AMFVUQR6R4BLSO8BK" hidden="1">[76]Original!#REF!</definedName>
    <definedName name="BExMFX2MJ50SW21PIKNDGAG9DANI" hidden="1">#REF!</definedName>
    <definedName name="BExMFY4B5JW31L4PL9F4S16LTC8G" hidden="1">[73]Graph!$F$8:$G$8</definedName>
    <definedName name="BExMFY4BW81X1HOLQDCDQU4LGNJD" hidden="1">#REF!</definedName>
    <definedName name="BExMG0O3K81JIOMANQZY0T1OG3CP" hidden="1">#REF!</definedName>
    <definedName name="BExMG9NSK30KD01QX0UBN2VNRTG4" hidden="1">[73]Gross!#REF!</definedName>
    <definedName name="BExMGD99CUH3CN5F5OWTFJPXIOC5" hidden="1">#REF!</definedName>
    <definedName name="BExMGFSWSVUC8O4EM6ZP6T82VC1A" hidden="1">[73]Graph!$F$7:$G$7</definedName>
    <definedName name="BExMGG3PFIHPHX7NXB7HDFI3N12L" hidden="1">[73]Gross!#REF!</definedName>
    <definedName name="BExMGGUQP0X7T5PIESJE86819NLZ" hidden="1">#REF!</definedName>
    <definedName name="BExMGR6WUXVLC8YZH8SJZSV3F3UK" hidden="1">#REF!</definedName>
    <definedName name="BExMH3H9TW5TJCNU5Z1EWXP3BAEP" hidden="1">[73]Gross!#REF!</definedName>
    <definedName name="BExMHKPLOISQSXZHSMW8VDU1HOTU" hidden="1">#REF!</definedName>
    <definedName name="BExMHN3Y2Q5KIPYT7JVTGFY12BOA" hidden="1">#REF!</definedName>
    <definedName name="BExMHOWPB34KPZ76M2KIX2C9R2VB" hidden="1">[73]Gross!#REF!</definedName>
    <definedName name="BExMHSSYC6KVHA3QDTSYPN92TWMI" hidden="1">[73]Gross!#REF!</definedName>
    <definedName name="BExMHW3MKVKUO6FDEA5WRPWU4NXI" hidden="1">[76]Original!#REF!</definedName>
    <definedName name="BExMI0WA793SF41LQ40A28U8OXQY" hidden="1">[73]Gross!#REF!</definedName>
    <definedName name="BExMI3AJ9477KDL4T9DHET4LJJTW" hidden="1">[73]Gross!#REF!</definedName>
    <definedName name="BExMI3QOZTYEQUF0SE6AK4HHWJO7" hidden="1">[73]Graph!$I$6:$J$6</definedName>
    <definedName name="BExMI58NHPZ1UTOZCYFOQPS8I7WN" hidden="1">'[77]Customer Service Detail'!#REF!</definedName>
    <definedName name="BExMI6L9KX05GAK523JFKICJMTA5" hidden="1">[73]Gross!#REF!</definedName>
    <definedName name="BExMI6QP8KXO0AORR6NQYFHZ559A" hidden="1">#REF!</definedName>
    <definedName name="BExMI6QQ20XHD0NWJUN741B37182" hidden="1">[73]Gross!#REF!</definedName>
    <definedName name="BExMI7MYLMINF9AC59CYYVFGQJAY" hidden="1">#REF!</definedName>
    <definedName name="BExMI8JB94SBD9EMNJEK7Y2T6GYU" hidden="1">[73]Gross!#REF!</definedName>
    <definedName name="BExMI8OS85YTW3KYVE4YD0R7Z6UV" hidden="1">[73]Gross!#REF!</definedName>
    <definedName name="BExMIBOOZU40JS3F89OMPSRCE9MM" hidden="1">[73]Gross!#REF!</definedName>
    <definedName name="BExMICFKRXTTTWIHMXR0UXZU5TU2" hidden="1">#REF!</definedName>
    <definedName name="BExMIGMNG5G8TGLMOTXT5XBLU3VT" hidden="1">#REF!</definedName>
    <definedName name="BExMIHJ01IVQHPV5ZNO9UPQB64N8" hidden="1">'[77]Customer Service Detail'!#REF!</definedName>
    <definedName name="BExMIIQ5MBWSIHTFWAQADXMZC22Q" hidden="1">[73]Gross!#REF!</definedName>
    <definedName name="BExMIIQ683DACOX2AFNVL05RG90C" hidden="1">#REF!</definedName>
    <definedName name="BExMIKZ5EDDZDK5D6GTXJPH9XWND" hidden="1">[73]Graph!$I$10:$J$10</definedName>
    <definedName name="BExMIL4I2GE866I25CR5JBLJWJ6A" hidden="1">[73]Gross!#REF!</definedName>
    <definedName name="BExMILKQEVSR45NTTZEPNZJ20W3Q" hidden="1">#REF!</definedName>
    <definedName name="BExMIRKIPF27SNO82SPFSB3T5U17" hidden="1">[73]Gross!#REF!</definedName>
    <definedName name="BExMIV0KC8555D5E42ZGWG15Y0MO" hidden="1">[73]Gross!#REF!</definedName>
    <definedName name="BExMIWD5LJSKRDBRS5ZHQW170N9G" hidden="1">#REF!</definedName>
    <definedName name="BExMIXET9TNDIZR87EQJIKA18QFU" hidden="1">#REF!</definedName>
    <definedName name="BExMIZT6AN7E6YMW2S87CTCN2UXH" hidden="1">[73]Gross!#REF!</definedName>
    <definedName name="BExMJ15T9F3475M0896SG60TN0SR" hidden="1">[73]Gross!#REF!</definedName>
    <definedName name="BExMJ51XJZN31B84NVPI18J3CWTB" hidden="1">[73]Graph!$C$15:$D$29</definedName>
    <definedName name="BExMJ7AVVYX75Z1XWPBVTVE3L0EZ" hidden="1">#REF!</definedName>
    <definedName name="BExMJA01LCAWUR1OX7H4E7JGNN3W" hidden="1">[73]Graph!$F$10:$G$10</definedName>
    <definedName name="BExMJBY25VC2BDWM2IZLJV485854" hidden="1">#REF!</definedName>
    <definedName name="BExMJC8UI1MMXIJR29O1IWETLHH6" hidden="1">'[77]Customer Service Detail'!#REF!</definedName>
    <definedName name="BExMJKCCBLE6I882QHZR7Y69KJGR" hidden="1">#REF!</definedName>
    <definedName name="BExMJNC8ZFB9DRFOJ961ZAJ8U3A8" hidden="1">[73]Gross!#REF!</definedName>
    <definedName name="BExMJSA64L213LK72YEY85Y2LZI6" hidden="1">[73]Gross!#REF!</definedName>
    <definedName name="BExMJT6JNVTIKDNCGRT1BWSV865F" hidden="1">[76]Original!#REF!</definedName>
    <definedName name="BExMJTBV8A3D31W2IQHP9RDFPPHQ" hidden="1">[73]Gross!#REF!</definedName>
    <definedName name="BExMJVVNLO71B8KSQWWS586Q4AHA" hidden="1">[76]Original!#REF!</definedName>
    <definedName name="BExMK0OA4CYPHQFXIOZFG5E4Y027" hidden="1">[73]Graph!$I$9:$J$9</definedName>
    <definedName name="BExMK2RTXN4QJWEUNX002XK8VQP8" hidden="1">[73]Gross!#REF!</definedName>
    <definedName name="BExMK3YZF17HAMXX3PO2KP6S46ZU" hidden="1">'[77]Customer Service Detail'!#REF!</definedName>
    <definedName name="BExMK67TTPXNJJ368HPV5W8QD13C" hidden="1">#REF!</definedName>
    <definedName name="BExMKAV56Y5CHKWH4XQM7DK2MZT1" hidden="1">#REF!</definedName>
    <definedName name="BExMKBGQDUZ8AWXYHA3QVMSDVZ3D" hidden="1">[73]Gross!#REF!</definedName>
    <definedName name="BExMKBM1467553LDFZRRKVSHN374" hidden="1">[73]Gross!#REF!</definedName>
    <definedName name="BExMKE0CS4Q7E19QEF6ROMJGD711" hidden="1">#REF!</definedName>
    <definedName name="BExMKGK5FJUC0AU8MABRGDC5ZM70" hidden="1">[73]Gross!#REF!</definedName>
    <definedName name="BExMKISYVO6POIGSJWIW3PHDYL45" hidden="1">#REF!</definedName>
    <definedName name="BExMKNR439QD3TM6JD470EAP1EHK" hidden="1">[76]Original!#REF!</definedName>
    <definedName name="BExMKOI0IEYQSWL82F4MI37J9NZ3" hidden="1">[73]Graph!$F$7:$G$7</definedName>
    <definedName name="BExMKTW7R5SOV4PHAFGHU3W73DYE" hidden="1">[73]Gross!#REF!</definedName>
    <definedName name="BExMKU7051J2W1RQXGZGE62NBRUZ" hidden="1">[73]Gross!#REF!</definedName>
    <definedName name="BExMKUN3WPECJR2XRID2R7GZRGNX" hidden="1">[73]Gross!#REF!</definedName>
    <definedName name="BExMKYU57UBSOTQ9ARRD6K210H92" hidden="1">#REF!</definedName>
    <definedName name="BExMKZ535P011X4TNV16GCOH4H21" hidden="1">[73]Gross!#REF!</definedName>
    <definedName name="BExML3XQNDIMX55ZCHHXKUV3D6E6" hidden="1">[73]Gross!#REF!</definedName>
    <definedName name="BExML5QGSWHLI18BGY4CGOTD3UWH" hidden="1">[73]Gross!#REF!</definedName>
    <definedName name="BExML6S6KX7C4IODP8X61UJL0P4L" hidden="1">#REF!</definedName>
    <definedName name="BExMLGDEUK8EIP1KIYGNT7QIZL99" hidden="1">#REF!</definedName>
    <definedName name="BExMLL5XMS92GM6ALDMHJC761QXO" hidden="1">[76]Original!#REF!</definedName>
    <definedName name="BExMLLM6AIR0Q7UPDTQRQMNNGR4T" hidden="1">#REF!</definedName>
    <definedName name="BExMLO5Z61RE85X8HHX2G4IU3AZW" hidden="1">[73]Gross!#REF!</definedName>
    <definedName name="BExMLVI7UORSHM9FMO8S2EI0TMTS" hidden="1">[73]Gross!#REF!</definedName>
    <definedName name="BExMM5UCOT2HSSN0ZIPZW55GSOVO" hidden="1">[73]Gross!#REF!</definedName>
    <definedName name="BExMM8ZRS5RQ8H1H55RVPVTDL5NL" hidden="1">[73]Gross!#REF!</definedName>
    <definedName name="BExMM9W5CYANRRQCMUI6BQP5AHN6" hidden="1">#REF!</definedName>
    <definedName name="BExMMB3AKBE2TYLWZ9E57FR82SFZ" hidden="1">#REF!</definedName>
    <definedName name="BExMMF51P75971SP8A3GG59BFGJC" hidden="1">[89]ALL!#REF!</definedName>
    <definedName name="BExMMFABP9JWSLK40EWLQYN3QCJ3" hidden="1">#REF!</definedName>
    <definedName name="BExMMH8EAZB09XXQ5X4LR0P4NHG9" hidden="1">[73]Gross!#REF!</definedName>
    <definedName name="BExMMIQH5BABNZVCIQ7TBCQ10AY5" hidden="1">[73]Gross!#REF!</definedName>
    <definedName name="BExMMK2Y39DL8W7Q84SOXF9KSR74" hidden="1">#REF!</definedName>
    <definedName name="BExMMKJ36XJ73JENTML5ERJF0AIQ" hidden="1">#REF!</definedName>
    <definedName name="BExMMN2VRD30DWKV4LPOWB3NNRWI" hidden="1">#REF!</definedName>
    <definedName name="BExMMNIZ2T7M22WECMUQXEF4NJ71" hidden="1">[73]Gross!#REF!</definedName>
    <definedName name="BExMMPMIOU7BURTV0L1K6ACW9X73" hidden="1">[73]Gross!#REF!</definedName>
    <definedName name="BExMMQ835AJDHS4B419SS645P67Q" hidden="1">[73]Gross!#REF!</definedName>
    <definedName name="BExMMQIUVPCOBISTEJJYNCCLUCPY" hidden="1">[73]Gross!#REF!</definedName>
    <definedName name="BExMMSH37SF6GV4N9O9EW1APAZ1E" hidden="1">#REF!</definedName>
    <definedName name="BExMMT80D6HY44HP84Q8ZKMQ7SYZ" hidden="1">[76]Original!#REF!</definedName>
    <definedName name="BExMMTIXETA5VAKBSOFDD5SRU887" hidden="1">[73]Gross!#REF!</definedName>
    <definedName name="BExMMV0P6P5YS3C35G0JYYHI7992" hidden="1">[73]Gross!#REF!</definedName>
    <definedName name="BExMMZTDDCFDHK0GU54VF8EVH99F" hidden="1">[73]Graph!$I$7:$J$7</definedName>
    <definedName name="BExMN226MF93VC67L7I6QB4Y2MJ3" hidden="1">#REF!</definedName>
    <definedName name="BExMN2IGV4O512G8DPFD8PO3EANK" hidden="1">#REF!</definedName>
    <definedName name="BExMNDR4V2VG5RFZDGTAGD3Q9PPG" hidden="1">[73]Gross!#REF!</definedName>
    <definedName name="BExMNJLFWZBRN9PZF1IO9CYWV1B2" hidden="1">[73]Gross!#REF!</definedName>
    <definedName name="BExMNKCJ0FA57YEUUAJE43U1QN5P" hidden="1">[73]Gross!#REF!</definedName>
    <definedName name="BExMNKN5D1WEF2OOJVP6LZ6DLU3Y" hidden="1">[73]Gross!#REF!</definedName>
    <definedName name="BExMNQ1J7QX20FWV4DQ41E6S4T2W" hidden="1">[73]Graph!$I$8:$J$8</definedName>
    <definedName name="BExMNQMY2IUP61KESI720VOMTAJ1" hidden="1">[73]Graph!$F$8:$G$8</definedName>
    <definedName name="BExMNR38HMPLWAJRQ9MMS3ZAZ9IU" hidden="1">[73]Gross!#REF!</definedName>
    <definedName name="BExMNRDZULKJMVY2VKIIRM2M5A1M" hidden="1">[73]Gross!#REF!</definedName>
    <definedName name="BExMNT1AMPBBGVKIS64M8Z94YGNX" hidden="1">#REF!</definedName>
    <definedName name="BExMNUZHMKFZ814RTA641MNKZ7HQ" hidden="1">[73]Graph!$I$8:$J$8</definedName>
    <definedName name="BExMNW6NIOK4PW2K16RX2DT8BCKP" hidden="1">[73]Graph!$F$9:$G$9</definedName>
    <definedName name="BExMO0DOCQZI8QR6D5K5N75E3XUF" hidden="1">#REF!</definedName>
    <definedName name="BExMO0DONMQD9HUXW4AJX5Y7LFEO" hidden="1">#REF!</definedName>
    <definedName name="BExMO44HP43SI0L7L1DZRDZPZJ44" hidden="1">[86]!____________bb2 [87]Sheet!$A$12:$U$13</definedName>
    <definedName name="BExMO9IOWKTWHO8LQJJQI5P3INWY" hidden="1">[73]Gross!#REF!</definedName>
    <definedName name="BExMOI29DOEK5R1A5QZPUDKF7N6T" hidden="1">[73]Gross!#REF!</definedName>
    <definedName name="BExMOIYOIL4KOXZBI7MJYXPIV1QJ" hidden="1">'[77]Customer Service Detail'!#REF!</definedName>
    <definedName name="BExMOJ9GY6AQGI153FV703AE296H" hidden="1">[73]Graph!$I$9:$J$9</definedName>
    <definedName name="BExMOKWO8TGI0QERUY7ZU1CK1NFJ" hidden="1">#REF!</definedName>
    <definedName name="BExMOO7EE7RTLO2S09PP0ZOKDULD" hidden="1">#REF!</definedName>
    <definedName name="BExMOW5ESQ9TKS9AQZCHBUMQMDO5" hidden="1">#REF!</definedName>
    <definedName name="BExMP06Y7JRUYXTNBLZEZIIFMP8Z" hidden="1">[73]Graph!$F$8:$G$8</definedName>
    <definedName name="BExMP9XK9T8ICSUQ90M3IBZSOZAM" hidden="1">#REF!</definedName>
    <definedName name="BExMPAJ5AJAXGKGK3F6H3ODS6RF4" hidden="1">[73]Gross!#REF!</definedName>
    <definedName name="BExMPD2X55FFBVJ6CBUKNPROIOEU" hidden="1">[73]Gross!#REF!</definedName>
    <definedName name="BExMPFXBKXFWZWNHH0AWP2SNSERR" hidden="1">#REF!</definedName>
    <definedName name="BExMPGTVPYQ1ACGV1RRRS5LYB125" hidden="1">[73]Graph!$I$7:$J$7</definedName>
    <definedName name="BExMPGZ848E38FUH1JBQN97DGWAT" hidden="1">[73]Gross!#REF!</definedName>
    <definedName name="BExMPK4EBWWZHR823F6D1KNNTX8D" hidden="1">[73]Graph!$I$10:$J$10</definedName>
    <definedName name="BExMPLBKFPJM4GF27I2D45X0U9QF" hidden="1">[73]Graph!$F$8:$G$8</definedName>
    <definedName name="BExMPMTICOSMQENOFKQ18K0ZT4S8" hidden="1">[73]Gross!#REF!</definedName>
    <definedName name="BExMPMZ07II0R4KGWQQ7PGS3RZS4" hidden="1">[73]Gross!#REF!</definedName>
    <definedName name="BExMPOBH04JMDO6Z8DMSEJZM4ANN" hidden="1">[73]Gross!#REF!</definedName>
    <definedName name="BExMPSD77XQ3HA6A4FZOJK8G2JP3" hidden="1">[73]Gross!#REF!</definedName>
    <definedName name="BExMPUGQB6RITGSFACGW7X2TARUP" hidden="1">#REF!</definedName>
    <definedName name="BExMPYT3HLPM2GY8W6C00CHSVYJ7" hidden="1">#REF!</definedName>
    <definedName name="BExMPZ96CMCKJCXPDFWHMNGKH6UX" hidden="1">#REF!</definedName>
    <definedName name="BExMQ0WMU11OW1T95ILL49VN4DM6" hidden="1">#REF!</definedName>
    <definedName name="BExMQ41ZQNCI291UVV7EBWD8RXWS" hidden="1">[73]Graph!$C$15:$D$29</definedName>
    <definedName name="BExMQ4I3Q7F0BMPHSFMFW9TZ87UD" hidden="1">[73]Gross!#REF!</definedName>
    <definedName name="BExMQ4SWDWI4N16AZ0T5CJ6HH8WC" hidden="1">[73]Gross!#REF!</definedName>
    <definedName name="BExMQ71WHW50GVX45JU951AGPLFQ" hidden="1">[73]Gross!#REF!</definedName>
    <definedName name="BExMQBUJ4UKOKZD6OT62BB66TF7M" hidden="1">#REF!</definedName>
    <definedName name="BExMQEE62BNV1DJJBLVUUH33RKPH" hidden="1">#REF!</definedName>
    <definedName name="BExMQFLAT1LV4J2FJ42I84NGCKWQ" hidden="1">#REF!</definedName>
    <definedName name="BExMQGXSLPT4A6N47LE6FBVHWBOF" hidden="1">[73]Gross!#REF!</definedName>
    <definedName name="BExMQMXKZ8MS6XRE00V8KHF67SXZ" hidden="1">[73]Graph!$F$7:$G$7</definedName>
    <definedName name="BExMQSBR7PL4KLB1Q4961QO45Y4G" hidden="1">[73]Gross!#REF!</definedName>
    <definedName name="BExMQW2Q8QNS1ALTQ9T1DZVC0825" hidden="1">#REF!</definedName>
    <definedName name="BExMR1MA4I1X77714ZEPUVC8W398" hidden="1">[73]Gross!#REF!</definedName>
    <definedName name="BExMR4GUTFCN4RD7H81IOKECLEG3" hidden="1">[73]Graph!$I$6:$J$6</definedName>
    <definedName name="BExMR8YQHA7N77HGHY4Y6R30I3XT" hidden="1">[73]Gross!#REF!</definedName>
    <definedName name="BExMRENOIARWRYOIVPDIEBVNRDO7" hidden="1">[73]Gross!#REF!</definedName>
    <definedName name="BExMRP5C9V3XNIT2DRA9I6G73H2V" hidden="1">[73]Graph!$I$11:$J$11</definedName>
    <definedName name="BExMRPG54LNH7HRC92MBSUT6UL6L" hidden="1">[73]Graph!$F$9:$G$9</definedName>
    <definedName name="BExMRQHUEHGF2FS4LCB0THFELGDI" hidden="1">[73]Gross!#REF!</definedName>
    <definedName name="BExMRRJNUMGRSDD5GGKKGEIZ6FTS" hidden="1">[73]Gross!#REF!</definedName>
    <definedName name="BExMRTSH6H6OTHJ2JFEA8KBIR88X" hidden="1">#REF!</definedName>
    <definedName name="BExMRU3ACIU0RD2BNWO55LH5U2BR" hidden="1">[73]Gross!#REF!</definedName>
    <definedName name="BExMSFDC25R7FGOMU1LJKEUR1ATG" hidden="1">#REF!</definedName>
    <definedName name="BExMSM9I7XZ0BC793Y8GWVJNG1V9" hidden="1">[73]Graph!$C$15:$D$29</definedName>
    <definedName name="BExMSQRCC40AP8BDUPL2I2DNC210" hidden="1">[73]Gross!#REF!</definedName>
    <definedName name="BExMSWGD6H7UC7QNOUTMEH2PZQ5Z" hidden="1">[76]Original!#REF!</definedName>
    <definedName name="BExMT2QXUW7GZT2GOWWWFRWL9MV1" hidden="1">#REF!</definedName>
    <definedName name="BExMTA8PFHGUPA8LZ7RIR52ORH9I" hidden="1">#REF!</definedName>
    <definedName name="BExO4J9LR712G00TVA82VNTG8O7H" hidden="1">[73]Gross!#REF!</definedName>
    <definedName name="BExO4P9G3CC5P66YXQJ1MQZE3Q3L" hidden="1">[73]Graph!$F$7:$G$7</definedName>
    <definedName name="BExO4Q5T1IO39TUFXG41PZPWD8H5" hidden="1">[73]Graph!$I$8:$J$8</definedName>
    <definedName name="BExO4SK2YJA00Q9JKET9Y13FS7PA" hidden="1">#REF!</definedName>
    <definedName name="BExO55G2KVZ7MIJ30N827CLH0I2A" hidden="1">[73]Gross!#REF!</definedName>
    <definedName name="BExO5A8PZD9EUHC5CMPU6N3SQ15L" hidden="1">[73]Gross!#REF!</definedName>
    <definedName name="BExO5UX5F1PZHZCTPT2CJQOEYC88" hidden="1">#REF!</definedName>
    <definedName name="BExO5XMAHL7CY3X0B1OPKZ28DCJ5" hidden="1">[73]Gross!#REF!</definedName>
    <definedName name="BExO64NREBN75DKW0OMYAUWYVY5S" hidden="1">'[77]Customer Service Detail'!#REF!</definedName>
    <definedName name="BExO66LZJKY4PTQVREELI6POS4AY" hidden="1">[73]Gross!#REF!</definedName>
    <definedName name="BExO6IWE281AY8CEJMRSVE73CNDM" hidden="1">#REF!</definedName>
    <definedName name="BExO6LLHCYTF7CIVHKAO0NMET14Q" hidden="1">[73]Gross!#REF!</definedName>
    <definedName name="BExO6Y6LB0P6L4JTH4J6TCB4OHW8" hidden="1">#REF!</definedName>
    <definedName name="BExO6YBXSP7M8OQM9HW3DF343C57" hidden="1">[76]Original!#REF!</definedName>
    <definedName name="BExO764H9VZOLJAU99I1OQKU9EO6" hidden="1">#REF!</definedName>
    <definedName name="BExO7A0RAM8VLJ9WVOS0CNSGVOZA" hidden="1">[73]Graph!$I$6:$J$6</definedName>
    <definedName name="BExO7KT6DVD17EWLOG9CGBHEOQWD" hidden="1">#REF!</definedName>
    <definedName name="BExO7OUQS3XTUQ2LDKGQ8AAQ3OJJ" hidden="1">[73]Gross!#REF!</definedName>
    <definedName name="BExO7RUSODZC2NQZMT2AFSMV2ONF" hidden="1">[73]Gross!#REF!</definedName>
    <definedName name="BExO7W1PSMP8KLLJ6LI9QUDVQEVV" hidden="1">[73]Graph!$F$6:$G$6</definedName>
    <definedName name="BExO7WNA0JRE553ALPEZODW1ICID" hidden="1">'[77]Customer Service Detail'!#REF!</definedName>
    <definedName name="BExO7X3JLCW62U5C55RIBFT32LKL" hidden="1">#REF!</definedName>
    <definedName name="BExO80UBMCSNT8UIFXZRBJZZ2ADK" hidden="1">[84]Detail!#REF!</definedName>
    <definedName name="BExO83U8VY68TWQHITY9NY8S1YGM" hidden="1">#REF!</definedName>
    <definedName name="BExO85HMYXZJ7SONWBKKIAXMCI3C" hidden="1">[73]Gross!#REF!</definedName>
    <definedName name="BExO85MXRTBR4S79TP85WDJ1U1MZ" hidden="1">[73]Graph!$F$9:$G$9</definedName>
    <definedName name="BExO863922O4PBGQMUNEQKGN3K96" hidden="1">[73]Gross!#REF!</definedName>
    <definedName name="BExO89ZIOXN0HOKHY24F7HDZ87UT" hidden="1">[73]Gross!#REF!</definedName>
    <definedName name="BExO8BXK76C9VFPKRARWMK6YTJ6O" hidden="1">#REF!</definedName>
    <definedName name="BExO8CDTBCABLEUD6PE2UM2EZ6C4" hidden="1">[73]Gross!#REF!</definedName>
    <definedName name="BExO8GFDNNPXHMXYH7427ELLJ9LG" hidden="1">#REF!</definedName>
    <definedName name="BExO8I85NBW303RBA7RZM8Q42KKU" hidden="1">'[77]Customer Service Detail'!#REF!</definedName>
    <definedName name="BExO8IZ05ZG0XVOL3W41KBQE176A" hidden="1">[73]Gross!#REF!</definedName>
    <definedName name="BExO8QBF5WLSIVEJS40C0XZZYFAC" hidden="1">#REF!</definedName>
    <definedName name="BExO8TM4L261JTCSQ24FHE73242J" hidden="1">[73]Graph!$I$9:$J$9</definedName>
    <definedName name="BExO8TM5V5CFSV5A13AYOWY4NGRS" hidden="1">[73]Graph!$F$9:$G$9</definedName>
    <definedName name="BExO8UTAGQWDBQZEEF4HUNMLQCVU" hidden="1">[73]Gross!#REF!</definedName>
    <definedName name="BExO8YV0QWK0O4P96BDDV7956VXT" hidden="1">[76]Original!#REF!</definedName>
    <definedName name="BExO92WLZ87W0EIC2V0P4OU0OA15" hidden="1">'[80]Planning Template'!#REF!</definedName>
    <definedName name="BExO937E20IHMGQOZMECL3VZC7OX" hidden="1">[73]Gross!#REF!</definedName>
    <definedName name="BExO94UTJKQQ7TJTTJRTSR70YVJC" hidden="1">[73]Gross!#REF!</definedName>
    <definedName name="BExO9CHVZ670N6BKYJ8ZD9ORKU1I" hidden="1">[73]Gross!#REF!</definedName>
    <definedName name="BExO9J3A438976RXIUX5U9SU5T55" hidden="1">[73]Gross!#REF!</definedName>
    <definedName name="BExO9RS5RXFJ1911HL3CCK6M74EP" hidden="1">[73]Gross!#REF!</definedName>
    <definedName name="BExO9SDRI1M6KMHXSG3AE5L0F2U3" hidden="1">[73]Gross!#REF!</definedName>
    <definedName name="BExO9UMKDW7BN1R3XA50PH895HFT" hidden="1">#REF!</definedName>
    <definedName name="BExO9V2U2YXAY904GYYGU6TD8Y7M" hidden="1">[73]Gross!#REF!</definedName>
    <definedName name="BExO9Y2PH50NIUH5PLB2CZFCC5WW" hidden="1">#REF!</definedName>
    <definedName name="BExO9YTNQUVMZJZ33TS1KSX2NOBQ" hidden="1">#REF!</definedName>
    <definedName name="BExOA6RMZJTAX7WX49MSGFDG9DH2" hidden="1">#REF!</definedName>
    <definedName name="BExOA7IK2DONOX2BCWIBH4HUM43F" hidden="1">[73]Gross!#REF!</definedName>
    <definedName name="BExOA8PPAT6BFKDHD9OQK39O9RSG" hidden="1">[73]Graph!$C$15:$D$29</definedName>
    <definedName name="BExOAFLULV9OC3B6371CYUVSBGIO" hidden="1">#REF!</definedName>
    <definedName name="BExOAFR6JHRK4AP8O7TB9UDEAVJL" hidden="1">[73]Graph!$I$8:$J$8</definedName>
    <definedName name="BExOAGCX9ISY83KMXO02KFMKR8OW" hidden="1">[73]Graph!$F$7:$G$7</definedName>
    <definedName name="BExOAQ3GKCT7YZW1EMVU3EILSZL2" hidden="1">[73]Gross!#REF!</definedName>
    <definedName name="BExOAYXPAKOTV2XEPX926H11O464" hidden="1">#REF!</definedName>
    <definedName name="BExOB5DRD68H8I7LZRIE97C9UUVB" hidden="1">[73]Graph!$I$9:$J$9</definedName>
    <definedName name="BExOB886RIKYRO6D0LXJDAB2M84Z" hidden="1">[73]Graph!$I$8:$J$8</definedName>
    <definedName name="BExOB9KT2THGV4SPLDVFTFXS4B14" hidden="1">[73]Gross!#REF!</definedName>
    <definedName name="BExOBEZ0IE2WBEYY3D3CMRI72N1K" hidden="1">[73]Gross!#REF!</definedName>
    <definedName name="BExOBF4BUGRYJEOIT4NY5GVLOU9V" hidden="1">#REF!</definedName>
    <definedName name="BExOBHDCCR4GM8EVYR8ZQAS97EX7" hidden="1">#REF!</definedName>
    <definedName name="BExOBIPU8760ITY0C8N27XZ3KWEF" hidden="1">[73]Gross!#REF!</definedName>
    <definedName name="BExOBM0I5L0MZ1G4H9MGMD87SBMZ" hidden="1">[73]Gross!#REF!</definedName>
    <definedName name="BExOBNNWXJI9Y0IQ9VT4NMZCB3SW" hidden="1">[73]Graph!$I$7:$J$7</definedName>
    <definedName name="BExOBOUXMP88KJY2BX2JLUJH5N0K" hidden="1">[73]Gross!#REF!</definedName>
    <definedName name="BExOBP0FKQ4SVR59FB48UNLKCOR6" hidden="1">[73]Gross!#REF!</definedName>
    <definedName name="BExOBS0B0E0LIVUN7HNBQPAZDDHT" hidden="1">#REF!</definedName>
    <definedName name="BExOBYAVUCQ0IGM0Y6A75QHP0Q1A" hidden="1">[73]Gross!#REF!</definedName>
    <definedName name="BExOBYLMYCYZ1NJLHJCPLA3PVKYK" hidden="1">[73]Graph!$F$9:$G$9</definedName>
    <definedName name="BExOBYLO8NTLBKV3569Y2UNNIV1K" hidden="1">[73]Graph!$C$15:$D$29</definedName>
    <definedName name="BExOC08Y6OIMB5N7XH5Q1IR1M20Q" hidden="1">[73]Graph!$I$9:$J$9</definedName>
    <definedName name="BExOC3UEHB1CZNINSQHZANWJYKR8" hidden="1">[73]Gross!#REF!</definedName>
    <definedName name="BExOC6P0GBJVGB68WR337FYTEGIJ" hidden="1">#REF!</definedName>
    <definedName name="BExOC7LCVAJC36Q60I8PKPCD0T1S" hidden="1">[73]Graph!$F$11:$G$11</definedName>
    <definedName name="BExOC7QNR5FYTUH397UJREJ4NFVA" hidden="1">#REF!</definedName>
    <definedName name="BExOCBSF3XGO9YJ23LX2H78VOUR7" hidden="1">[73]Gross!#REF!</definedName>
    <definedName name="BExOCHBYK42SX24MJ239H6G9OJ8E" hidden="1">'[77]Customer Service Detail'!#REF!</definedName>
    <definedName name="BExOCKXFMOW6WPFEVX1I7R7FNDSS" hidden="1">[73]Gross!#REF!</definedName>
    <definedName name="BExOCM4JZJIV6C9OR1TSO4F8TNNG" hidden="1">#REF!</definedName>
    <definedName name="BExOCQX7MZG1R6UPBHNGI606SL8K" hidden="1">[73]Graph!$F$11:$G$11</definedName>
    <definedName name="BExOCYEXOB95DH5NOB0M5NOYX398" hidden="1">[73]Gross!#REF!</definedName>
    <definedName name="BExOD3NUDCZ6JO4GILJOZKX1EDC5" localSheetId="13" hidden="1">Query [75]Comparative!$A$3:$B$20</definedName>
    <definedName name="BExOD3NUDCZ6JO4GILJOZKX1EDC5" hidden="1">Query [75]Comparative!$A$3:$B$20</definedName>
    <definedName name="BExOD4ERMDMFD8X1016N4EXOUR0S" localSheetId="13" hidden="1">[73]Gross!#REF!</definedName>
    <definedName name="BExOD4ERMDMFD8X1016N4EXOUR0S" hidden="1">[73]Gross!#REF!</definedName>
    <definedName name="BExOD55RS7BQUHRQ6H3USVGKR0P7" localSheetId="13" hidden="1">[73]Gross!#REF!</definedName>
    <definedName name="BExOD55RS7BQUHRQ6H3USVGKR0P7" hidden="1">[73]Gross!#REF!</definedName>
    <definedName name="BExOD7UQ6G3P86ZLZV0GY79H7VLL" localSheetId="13" hidden="1">'[77]Customer Service Detail'!#REF!</definedName>
    <definedName name="BExOD7UQ6G3P86ZLZV0GY79H7VLL" hidden="1">'[77]Customer Service Detail'!#REF!</definedName>
    <definedName name="BExODCI1JOCNLAWKLHVJHH7LMGZ3" localSheetId="13" hidden="1">#REF!</definedName>
    <definedName name="BExODCI1JOCNLAWKLHVJHH7LMGZ3" hidden="1">#REF!</definedName>
    <definedName name="BExODEWDDEABM4ZY3XREJIBZ8IVP" localSheetId="13" hidden="1">[73]Gross!#REF!</definedName>
    <definedName name="BExODEWDDEABM4ZY3XREJIBZ8IVP" hidden="1">[73]Gross!#REF!</definedName>
    <definedName name="BExODNLAA1L7WQ9ZQX6A1ZOXK9VR" localSheetId="13" hidden="1">[73]Gross!#REF!</definedName>
    <definedName name="BExODNLAA1L7WQ9ZQX6A1ZOXK9VR" hidden="1">[73]Gross!#REF!</definedName>
    <definedName name="BExODZFEIWV26E8RFU7XQYX1J458" localSheetId="13" hidden="1">[73]Gross!#REF!</definedName>
    <definedName name="BExODZFEIWV26E8RFU7XQYX1J458" hidden="1">[73]Gross!#REF!</definedName>
    <definedName name="BExOE89QWLYZ033JJYOXL9EN126C" hidden="1">[73]Graph!$I$11:$J$11</definedName>
    <definedName name="BExOEBKG55EROA2VL360A06LKASE" hidden="1">[73]Gross!#REF!</definedName>
    <definedName name="BExOEFWTXYW7Z5PP2Q9B6RJAFY4O" hidden="1">[73]Graph!$I$6:$J$6</definedName>
    <definedName name="BExOENPC10JPW8K6FW1ZINABYR0L" hidden="1">#REF!</definedName>
    <definedName name="BExOERG5LWXYYEN1DY1H2FWRJS9T" hidden="1">[73]Gross!#REF!</definedName>
    <definedName name="BExOEV1S6JJVO5PP4BZ20SNGZR7D" hidden="1">[73]Gross!#REF!</definedName>
    <definedName name="BExOF5ZJR1UJ9IQRGDTEZM7GPQX4" hidden="1">[73]Graph!$I$10:$J$10</definedName>
    <definedName name="BExOFB2YCYB7QNFZNY6DKFYO4HDK" hidden="1">#REF!</definedName>
    <definedName name="BExOFEDNCYI2TPTMQ8SJN3AW4YMF" hidden="1">[73]Gross!#REF!</definedName>
    <definedName name="BExOFIF7JIJUACKSNU3ZTP3J8VKX" hidden="1">#REF!</definedName>
    <definedName name="BExOFJH1W33H5R9GH680DNXTZ0ZN" hidden="1">[73]Graph!$F$6:$G$6</definedName>
    <definedName name="BExOFKTJZ003N74S77J1WMULO5QV" hidden="1">[73]Gross!#REF!</definedName>
    <definedName name="BExOFN2CCI1J0EUWG6CV07EKJOT7" hidden="1">[73]Graph!$F$10:$G$10</definedName>
    <definedName name="BExOFOPTM2O0XBDBVPHRUCZEHLGM" hidden="1">#REF!</definedName>
    <definedName name="BExOFPBDUF4V7CC82ZY5OVVJLFE2" hidden="1">#REF!</definedName>
    <definedName name="BExOFUET18CJ3AYGPY26EIVP6QDG" hidden="1">[73]Gross!#REF!</definedName>
    <definedName name="BExOFVLXVD6RVHSQO8KZOOACSV24" hidden="1">[73]Gross!#REF!</definedName>
    <definedName name="BExOG1AZCK9QN09SNEN2DTTFFCLJ" hidden="1">[73]Graph!$I$10:$J$10</definedName>
    <definedName name="BExOG2SW3XOGP9VAPQ3THV3VWV12" hidden="1">[73]Gross!#REF!</definedName>
    <definedName name="BExOG45J81K4OPA40KW5VQU54KY3" hidden="1">[73]Gross!#REF!</definedName>
    <definedName name="BExOGB1JXWRA6GGXY0VB9WQCJ122" hidden="1">#REF!</definedName>
    <definedName name="BExOGDW4KPA07ZDJHS1KWYEO3Y8C" hidden="1">#REF!</definedName>
    <definedName name="BExOGFE2SCL8HHT4DFAXKLUTJZOG" hidden="1">[73]Gross!#REF!</definedName>
    <definedName name="BExOGFOV7AQEHCZ1V33HVTPOHBHZ" hidden="1">[73]Graph!$F$7:$G$7</definedName>
    <definedName name="BExOGPA3NRJZMTQ9J0AHGV1MNAS4" hidden="1">'[80]Planning Template'!#REF!</definedName>
    <definedName name="BExOGT6D0LJ3C22RDW8COECKB1J5" hidden="1">[73]Gross!#REF!</definedName>
    <definedName name="BExOGTMI1HT31M1RGWVRAVHAK7DE" hidden="1">[73]Gross!#REF!</definedName>
    <definedName name="BExOGXO9JE5XSE9GC3I6O21UEKAO" hidden="1">[73]Gross!#REF!</definedName>
    <definedName name="BExOGYVEAJFUXQVT8YQO2U7YT5OY" hidden="1">[73]Graph!$I$7:$J$7</definedName>
    <definedName name="BExOH262YT5RRIOSFUMRDAD65NJA" hidden="1">#REF!</definedName>
    <definedName name="BExOH2GVFOFXDG3YQK89NSKG7WJG" hidden="1">[73]Graph!$I$10:$J$10</definedName>
    <definedName name="BExOH79IBDT2C7XIFTS2N6ODLIXL" hidden="1">#REF!</definedName>
    <definedName name="BExOH7KB5HAPBB5K1Z3DIW5LCRSI" hidden="1">[73]Graph!$I$6:$J$6</definedName>
    <definedName name="BExOH9ICZ13C1LAW8OTYTR9S7ZP3" hidden="1">[73]Gross!#REF!</definedName>
    <definedName name="BExOHBB43JS54D6MARIQR5PJNUDG" hidden="1">[73]Graph!$F$7:$G$7</definedName>
    <definedName name="BExOHL75H3OT4WAKKPUXIVXWFVDS" hidden="1">[73]Gross!#REF!</definedName>
    <definedName name="BExOHLHXXJL6363CC082M9M5VVXQ" hidden="1">[73]Gross!$A$1:$O$107</definedName>
    <definedName name="BExOHNAO5UDXSO73BK2ARHWKS90Y" hidden="1">[73]Gross!#REF!</definedName>
    <definedName name="BExOHNLFZGEVXCTJ9CWMJJS7C98A" hidden="1">'[77]Customer Service Detail'!#REF!</definedName>
    <definedName name="BExOHR1G1I9A9CI1HG94EWBLWNM2" hidden="1">[73]Gross!#REF!</definedName>
    <definedName name="BExOHTQPP8LQ98L6PYUI6QW08YID" hidden="1">[73]Gross!#REF!</definedName>
    <definedName name="BExOHX6Q6NJI793PGX59O5EKTP4G" hidden="1">[73]Gross!#REF!</definedName>
    <definedName name="BExOI5VMTHH7Y8MQQ1N635CHYI0P" hidden="1">[73]Gross!#REF!</definedName>
    <definedName name="BExOIDTHVX9I8OR9ZLWYD1NE4FDW" hidden="1">[86]!____________bb2 [87]Sheet!$E$6:$E$9</definedName>
    <definedName name="BExOIEVCP4Y6VDS23AK84MCYYHRT" hidden="1">[73]Gross!#REF!</definedName>
    <definedName name="BExOIFGWRXP1ZCM3WXXERZ5TZZRT" hidden="1">#REF!</definedName>
    <definedName name="BExOIHPQIXR0NDR5WD01BZKPKEO3" hidden="1">[73]Gross!#REF!</definedName>
    <definedName name="BExOIJTA4R3S56VBIJKZGBO7ESVU" hidden="1">#REF!</definedName>
    <definedName name="BExOIJTAMOBI78ADPTV7PZEZANJ6" hidden="1">#REF!</definedName>
    <definedName name="BExOIM7L0Z3LSII9P7ZTV4KJ8RMA" hidden="1">[73]Gross!#REF!</definedName>
    <definedName name="BExOIN9ETPA87K6NINBIFRSWHK4C" hidden="1">[73]Graph!$F$11:$G$11</definedName>
    <definedName name="BExOIV7AH9I35H0QIJ47W5LNGJ7I" hidden="1">#REF!</definedName>
    <definedName name="BExOIWJVMJ6MG6JC4SPD1L00OHU1" hidden="1">[73]Gross!#REF!</definedName>
    <definedName name="BExOIXQX9EK4Y0780FR0K3TSQ5TT" localSheetId="13" hidden="1">Query [78]!p V [79]A!$D$4:$O$157</definedName>
    <definedName name="BExOIXQX9EK4Y0780FR0K3TSQ5TT" hidden="1">Query [78]!p V [79]A!$D$4:$O$157</definedName>
    <definedName name="BExOIYCN8Z4JK3OOG86KYUCV0ME8" localSheetId="13" hidden="1">[73]Gross!#REF!</definedName>
    <definedName name="BExOIYCN8Z4JK3OOG86KYUCV0ME8" hidden="1">[73]Gross!#REF!</definedName>
    <definedName name="BExOJ3AKZ9BCBZT3KD8WMSLK6MN2" localSheetId="13" hidden="1">[73]Gross!#REF!</definedName>
    <definedName name="BExOJ3AKZ9BCBZT3KD8WMSLK6MN2" hidden="1">[73]Gross!#REF!</definedName>
    <definedName name="BExOJ4HRBSUJGL8OTX26ZX0DFGUO" localSheetId="13" hidden="1">#REF!</definedName>
    <definedName name="BExOJ4HRBSUJGL8OTX26ZX0DFGUO" hidden="1">#REF!</definedName>
    <definedName name="BExOJ7XQK71I4YZDD29AKOOWZ47E" localSheetId="13" hidden="1">[73]Gross!#REF!</definedName>
    <definedName name="BExOJ7XQK71I4YZDD29AKOOWZ47E" hidden="1">[73]Gross!#REF!</definedName>
    <definedName name="BExOJ8E16CD06IYXYYQUY53Q2OV3" localSheetId="13" hidden="1">#REF!</definedName>
    <definedName name="BExOJ8E16CD06IYXYYQUY53Q2OV3" hidden="1">#REF!</definedName>
    <definedName name="BExOJJXC6LTFS8XES3BUK64C24P5" localSheetId="13" hidden="1">Query [78]!p V [79]A!$A$3:$B$20</definedName>
    <definedName name="BExOJJXC6LTFS8XES3BUK64C24P5" hidden="1">Query [78]!p V [79]A!$A$3:$B$20</definedName>
    <definedName name="BExOJM0W6XGSW5MXPTTX0GNF6SFT" localSheetId="13" hidden="1">[73]Gross!#REF!</definedName>
    <definedName name="BExOJM0W6XGSW5MXPTTX0GNF6SFT" hidden="1">[73]Gross!#REF!</definedName>
    <definedName name="BExOJXEUJJ9SYRJXKYYV2NCCDT2R" localSheetId="13" hidden="1">[73]Gross!#REF!</definedName>
    <definedName name="BExOJXEUJJ9SYRJXKYYV2NCCDT2R" hidden="1">[73]Gross!#REF!</definedName>
    <definedName name="BExOK0EQYM9JUMAGWOUN7QDH7VMZ" localSheetId="13" hidden="1">[73]Gross!#REF!</definedName>
    <definedName name="BExOK0EQYM9JUMAGWOUN7QDH7VMZ" hidden="1">[73]Gross!#REF!</definedName>
    <definedName name="BExOK3PGFWMNWMJ3WNOL9JUOO8FP" localSheetId="13" hidden="1">#REF!</definedName>
    <definedName name="BExOK3PGFWMNWMJ3WNOL9JUOO8FP" hidden="1">#REF!</definedName>
    <definedName name="BExOK408O8M204EYF6SD1YGCJFD4" localSheetId="13" hidden="1">#REF!</definedName>
    <definedName name="BExOK408O8M204EYF6SD1YGCJFD4" hidden="1">#REF!</definedName>
    <definedName name="BExOK4WM9O7QNG6O57FOASI5QSN1" localSheetId="13" hidden="1">[73]Gross!#REF!</definedName>
    <definedName name="BExOK4WM9O7QNG6O57FOASI5QSN1" hidden="1">[73]Gross!#REF!</definedName>
    <definedName name="BExOK6EKJGCZVB9QYLK7IO4ULVD6" localSheetId="13" hidden="1">#REF!</definedName>
    <definedName name="BExOK6EKJGCZVB9QYLK7IO4ULVD6" hidden="1">#REF!</definedName>
    <definedName name="BExOKAWFXX8FTLNO6G0NTEOJ97FW" hidden="1">#REF!</definedName>
    <definedName name="BExOKBSRRRT6Y1FE78UWITVNPSLM" hidden="1">#REF!</definedName>
    <definedName name="BExOKCECQSFWA99RY6KEDPH30KT6" hidden="1">[73]Graph!$I$11:$J$11</definedName>
    <definedName name="BExOKDAQ31PVS0Q7NXOF66C24GYL" hidden="1">[73]Graph!$F$11:$G$11</definedName>
    <definedName name="BExOKI3C3DWTNF6PRKG2XY34A3JA" hidden="1">'[77]Customer Service Detail'!#REF!</definedName>
    <definedName name="BExOKKHOPWUVRJGQJ5ONR2U40JX8" hidden="1">[73]Gross!#REF!</definedName>
    <definedName name="BExOKRJ5AP6IMDMCQYFPHMVGU50C" hidden="1">#REF!</definedName>
    <definedName name="BExOKTXMJP351VXKH8VT6SXUNIMF" hidden="1">[73]Gross!#REF!</definedName>
    <definedName name="BExOKU8GMLOCNVORDE329819XN67" hidden="1">[73]Gross!#REF!</definedName>
    <definedName name="BExOL0Z3Z7IAMHPB91EO2MF49U57" hidden="1">[73]Gross!#REF!</definedName>
    <definedName name="BExOL3IQVM6JY0IYGBPNG3EJ6VMY" hidden="1">#REF!</definedName>
    <definedName name="BExOL62IYC76QTKSFK9KNYMODYK0" hidden="1">[76]Original!#REF!</definedName>
    <definedName name="BExOL7KH12VAR0LG741SIOJTLWFD" hidden="1">[73]Gross!#REF!</definedName>
    <definedName name="BExOLB5SC7VD8OG53K8II93SAENQ" hidden="1">[73]Graph!$F$10:$G$10</definedName>
    <definedName name="BExOLD411QWFX4FN11349510DRJ8" hidden="1">[73]Graph!$F$6:$G$6</definedName>
    <definedName name="BExOLFIBXJK4WTNZCSCB4R0EERF3" hidden="1">#REF!</definedName>
    <definedName name="BExOLICXFHJLILCJVFMJE5MGGWKR" hidden="1">[73]Gross!#REF!</definedName>
    <definedName name="BExOLOI0WJS3QC12I3ISL0D9AWOF" hidden="1">[73]Gross!#REF!</definedName>
    <definedName name="BExOLUN3PAED8CJ6L7D9ZIV72MDD" hidden="1">#REF!</definedName>
    <definedName name="BExOLYZNCQU9YFRCJTSR1R7098U7" hidden="1">[73]Graph!$F$10:$G$10</definedName>
    <definedName name="BExOLYZNG5RBD0BTS1OEZJNU92Q5" hidden="1">[73]Gross!#REF!</definedName>
    <definedName name="BExOM0N2674OJJWGY8S8OT0JV8JV" hidden="1">'[80]Planning Template'!#REF!</definedName>
    <definedName name="BExOM3HIJ3UZPOKJI68KPBJAHPDC" hidden="1">[73]Gross!#REF!</definedName>
    <definedName name="BExOMBFCBGGM6KO5RX1LMJ0M22S4" hidden="1">[73]Graph!$I$7:$J$7</definedName>
    <definedName name="BExOMI672TH8VPB5MGW4I7CD339Q" hidden="1">[73]Graph!$I$6:$J$6</definedName>
    <definedName name="BExOMKPURE33YQ3K1JG9NVQD4W49" hidden="1">[73]Gross!#REF!</definedName>
    <definedName name="BExOMKVB40QWIVW1HMGNGQ7AGAQ8" hidden="1">#REF!</definedName>
    <definedName name="BExOMP7NGCLUNFK50QD2LPKRG078" hidden="1">[73]Gross!#REF!</definedName>
    <definedName name="BExOMU0A6XMY48SZRYL4WQZD13BI" hidden="1">[73]Gross!#REF!</definedName>
    <definedName name="BExOMVT0HSNC59DJP4CLISASGHKL" hidden="1">[73]Gross!#REF!</definedName>
    <definedName name="BExON0AX35F2SI0UCVMGWGVIUNI3" hidden="1">[73]Gross!#REF!</definedName>
    <definedName name="BExON11XMF3KZ8N4XE81JXD36ZGP" hidden="1">[74]data!#REF!</definedName>
    <definedName name="BExON41U4296DV3DPG6I5EF3OEYF" hidden="1">[73]Gross!#REF!</definedName>
    <definedName name="BExON8UB96J8UZO1ZX4IVWLM8DGA" hidden="1">[73]Graph!$F$7:$G$7</definedName>
    <definedName name="BExONAHQ02M4RU67XHEGCTSXYEQY" hidden="1">#REF!</definedName>
    <definedName name="BExONB3A7CO4YD8RB41PHC93BQ9M" hidden="1">[73]Gross!$A$1:$O$107</definedName>
    <definedName name="BExONFL4TFXSXWK3WNKGBKED9MO0" hidden="1">[73]Graph!$F$6:$G$6</definedName>
    <definedName name="BExONFQH6UUXF8V0GI4BRIST9RFO" hidden="1">[73]Gross!#REF!</definedName>
    <definedName name="BExONHZGVWT7UC0WCRJ8A8VQ5BPW" hidden="1">#REF!</definedName>
    <definedName name="BExONIL1EPN8W1SVF4S473NVT9G0" hidden="1">[73]Graph!$F$10:$G$10</definedName>
    <definedName name="BExONIL31DZWU7IFVN3VV0XTXJA1" hidden="1">[73]Gross!#REF!</definedName>
    <definedName name="BExONJ1BU17R0F5A2UP1UGJBOGKS" hidden="1">[73]Gross!#REF!</definedName>
    <definedName name="BExONNZ9VMHVX3J6NLNJY7KZA61O" hidden="1">[73]Gross!#REF!</definedName>
    <definedName name="BExONRQ1BAA4F3TXP2MYQ4YCZ09S" hidden="1">[73]Gross!#REF!</definedName>
    <definedName name="BExONVBIXX436X1BG1TMAO4S9LD0" hidden="1">[73]Graph!$I$7:$J$7</definedName>
    <definedName name="BExOO1WWIZSGB0YTGKESB45TSVMZ" hidden="1">[73]Gross!#REF!</definedName>
    <definedName name="BExOO2IGXBBBDDDWCNTBFHDEICB9" localSheetId="13" hidden="1">Planning [81]Template!$E$5:$E$8</definedName>
    <definedName name="BExOO2IGXBBBDDDWCNTBFHDEICB9" hidden="1">Planning [81]Template!$E$5:$E$8</definedName>
    <definedName name="BExOO4B8FPAFYPHCTYTX37P1TQM5" localSheetId="13" hidden="1">[73]Gross!#REF!</definedName>
    <definedName name="BExOO4B8FPAFYPHCTYTX37P1TQM5" hidden="1">[73]Gross!#REF!</definedName>
    <definedName name="BExOO5T6BTTG2JTZ1H8EHQQQE7O3" localSheetId="13" hidden="1">#REF!</definedName>
    <definedName name="BExOO5T6BTTG2JTZ1H8EHQQQE7O3" hidden="1">#REF!</definedName>
    <definedName name="BExOO6K8W2H1BCKKYTJZUKIAU3PK" localSheetId="13" hidden="1">[76]Original!#REF!</definedName>
    <definedName name="BExOO6K8W2H1BCKKYTJZUKIAU3PK" hidden="1">[76]Original!#REF!</definedName>
    <definedName name="BExOOIULUDOJRMYABWV5CCL906X6" localSheetId="13" hidden="1">[73]Gross!#REF!</definedName>
    <definedName name="BExOOIULUDOJRMYABWV5CCL906X6" hidden="1">[73]Gross!#REF!</definedName>
    <definedName name="BExOOJAPLEITI6DJ6WY4SMHV4JR7" localSheetId="13" hidden="1">[76]Original!#REF!</definedName>
    <definedName name="BExOOJAPLEITI6DJ6WY4SMHV4JR7" hidden="1">[76]Original!#REF!</definedName>
    <definedName name="BExOORE1DP6UVW28XJX2VS05649B" hidden="1">[73]Graph!$C$15:$D$29</definedName>
    <definedName name="BExOORZMKTOPGIV5OSKSPWZ1KNCA" hidden="1">#REF!</definedName>
    <definedName name="BExOOTN0KTXJCL7E476XBN1CJ553" hidden="1">[73]Gross!#REF!</definedName>
    <definedName name="BExOP9DEBV5W5P4Q25J3XCJBP5S9" hidden="1">[73]Gross!#REF!</definedName>
    <definedName name="BExOPERNCEP77N09E32JPH8W7N31" hidden="1">'[80]Planning Template'!#REF!</definedName>
    <definedName name="BExOPFNYRBL0BFM23LZBJTADNOE4" hidden="1">[73]Gross!#REF!</definedName>
    <definedName name="BExOPHRHHCCYFVZJGCCJZKCQS1JT" hidden="1">#REF!</definedName>
    <definedName name="BExOPINVFSIZMCVT9YGT2AODVCX3" hidden="1">[73]Gross!#REF!</definedName>
    <definedName name="BExOPJV0G43Z50LNI0UWME9NPU9S" hidden="1">[73]Graph!$I$8:$J$8</definedName>
    <definedName name="BExOPNGHASOFM5IHV3IMMPPJ2RT9" hidden="1">#REF!</definedName>
    <definedName name="BExOQ1JN4SAC44RTMZIGHSW023WA" hidden="1">[73]Gross!#REF!</definedName>
    <definedName name="BExOQ256YMF115DJL3KBPNKABJ90" hidden="1">[73]Gross!#REF!</definedName>
    <definedName name="BExQ19DEUOLC11IW32E2AMVZLFF1" hidden="1">[73]Gross!#REF!</definedName>
    <definedName name="BExQ1FD6KISGYU1JWEQ4G243ZPVD" hidden="1">[73]Gross!#REF!</definedName>
    <definedName name="BExQ1X1RE71HCCMKWV64X8HPHR0R" hidden="1">[73]Graph!$C$15:$D$29</definedName>
    <definedName name="BExQ29C73XR33S3668YYSYZAIHTG" hidden="1">[73]Gross!#REF!</definedName>
    <definedName name="BExQ2EVO1NJ0AV5C1MOJ7F7L7WEE" hidden="1">#REF!</definedName>
    <definedName name="BExQ2F15Z1EFOFQ6MHYE5E2GLTFU" localSheetId="13" hidden="1">Planning [81]Template!$A$10:$H$21</definedName>
    <definedName name="BExQ2F15Z1EFOFQ6MHYE5E2GLTFU" hidden="1">Planning [81]Template!$A$10:$H$21</definedName>
    <definedName name="BExQ2FS228IUDUP2023RA1D4AO4C" localSheetId="13" hidden="1">[73]Gross!#REF!</definedName>
    <definedName name="BExQ2FS228IUDUP2023RA1D4AO4C" hidden="1">[73]Gross!#REF!</definedName>
    <definedName name="BExQ2IMNV9WAUE91YHGGXVJD92ZF" localSheetId="13" hidden="1">#REF!</definedName>
    <definedName name="BExQ2IMNV9WAUE91YHGGXVJD92ZF" hidden="1">#REF!</definedName>
    <definedName name="BExQ2L0XYWLY9VPZWXYYFRIRQRJ1" localSheetId="13" hidden="1">[73]Gross!#REF!</definedName>
    <definedName name="BExQ2L0XYWLY9VPZWXYYFRIRQRJ1" hidden="1">[73]Gross!#REF!</definedName>
    <definedName name="BExQ2M841F5Z1BQYR8DG5FKK0LIU" localSheetId="13" hidden="1">[73]Gross!#REF!</definedName>
    <definedName name="BExQ2M841F5Z1BQYR8DG5FKK0LIU" hidden="1">[73]Gross!#REF!</definedName>
    <definedName name="BExQ2V7SO1UTLMJ1NFVRKDOOQAP2" localSheetId="13" hidden="1">'[77]Customer Service Detail'!#REF!</definedName>
    <definedName name="BExQ2V7SO1UTLMJ1NFVRKDOOQAP2" hidden="1">'[77]Customer Service Detail'!#REF!</definedName>
    <definedName name="BExQ300G8I8TK45A0MVHV15422EU" localSheetId="13" hidden="1">[73]Gross!#REF!</definedName>
    <definedName name="BExQ300G8I8TK45A0MVHV15422EU" hidden="1">[73]Gross!#REF!</definedName>
    <definedName name="BExQ329A899Q8RK28PQF4VAP5J3D" localSheetId="13" hidden="1">#REF!</definedName>
    <definedName name="BExQ329A899Q8RK28PQF4VAP5J3D" hidden="1">#REF!</definedName>
    <definedName name="BExQ39R28MXSG2SEV956F0KZ20AN" localSheetId="13" hidden="1">[73]Gross!#REF!</definedName>
    <definedName name="BExQ39R28MXSG2SEV956F0KZ20AN" hidden="1">[73]Gross!#REF!</definedName>
    <definedName name="BExQ3D1P3M5Z3HLMEZ17E0BLEE4U" localSheetId="13" hidden="1">[73]Gross!#REF!</definedName>
    <definedName name="BExQ3D1P3M5Z3HLMEZ17E0BLEE4U" hidden="1">[73]Gross!#REF!</definedName>
    <definedName name="BExQ3G1MPDELYTLZAJ8RUEBWIWE9" localSheetId="13" hidden="1">#REF!</definedName>
    <definedName name="BExQ3G1MPDELYTLZAJ8RUEBWIWE9" hidden="1">#REF!</definedName>
    <definedName name="BExQ3KJG4KQ8OF0E8WHMCGKII2RW" localSheetId="13" hidden="1">#REF!</definedName>
    <definedName name="BExQ3KJG4KQ8OF0E8WHMCGKII2RW" hidden="1">#REF!</definedName>
    <definedName name="BExQ3O4W7QF8BOXTUT4IOGF6YKUD" localSheetId="13" hidden="1">[73]Gross!#REF!</definedName>
    <definedName name="BExQ3O4W7QF8BOXTUT4IOGF6YKUD" hidden="1">[73]Gross!#REF!</definedName>
    <definedName name="BExQ3OQIBPV08LO3B9T78U13DHF5" localSheetId="13" hidden="1">#REF!</definedName>
    <definedName name="BExQ3OQIBPV08LO3B9T78U13DHF5" hidden="1">#REF!</definedName>
    <definedName name="BExQ3P1AQGB8DYEBLDEBQUWS4XVP" hidden="1">#REF!</definedName>
    <definedName name="BExQ3PXOWSN8561ZR8IEY8ZASI3B" hidden="1">[73]Gross!#REF!</definedName>
    <definedName name="BExQ3TZF04IPY0B0UG9CQQ5736UA" hidden="1">[73]Gross!#REF!</definedName>
    <definedName name="BExQ41BOL730OSEM60CEMAMP4ARQ" hidden="1">[73]Graph!$F$8:$G$8</definedName>
    <definedName name="BExQ42IU9MNDYLODP41DL6YTZMAR" hidden="1">[73]Gross!#REF!</definedName>
    <definedName name="BExQ42Z3TL1VIQQ7KO1CJZXB009L" hidden="1">[76]Original!#REF!</definedName>
    <definedName name="BExQ452HF7N1HYPXJXQ8WD6SOWUV" hidden="1">[73]Gross!#REF!</definedName>
    <definedName name="BExQ499KBJ5W7A1G293A0K14EVQB" hidden="1">[73]Gross!#REF!</definedName>
    <definedName name="BExQ4B7Q3NN5PZMR9C0YCQ9KMIUO" hidden="1">[73]Graph!$I$6:$J$6</definedName>
    <definedName name="BExQ4BTBSHPHVEDRCXC2ROW8PLFC" hidden="1">[73]Gross!#REF!</definedName>
    <definedName name="BExQ4DGKF54SRKQUTUT4B1CZSS62" hidden="1">[73]Gross!#REF!</definedName>
    <definedName name="BExQ4FV23PRA8ZOTVPNAWYTCYRR2" hidden="1">'[77]Customer Service Detail'!#REF!</definedName>
    <definedName name="BExQ4GGH1WMH6U9H99KR74OFZE0O" hidden="1">#REF!</definedName>
    <definedName name="BExQ4H7K0FWTJJX1ODZ5A9RH9RH1" hidden="1">#REF!</definedName>
    <definedName name="BExQ4KSYQQLLYN7NYUBF7WND3ACX" hidden="1">#REF!</definedName>
    <definedName name="BExQ4O904SRMIIE5HWPBELR9BKCE" hidden="1">#REF!</definedName>
    <definedName name="BExQ4QSSD2HS2SF0K3DKHLOGB8OP" hidden="1">#REF!</definedName>
    <definedName name="BExQ4T74LQ5PYTV1MUQUW75A4BDY" hidden="1">[73]Gross!#REF!</definedName>
    <definedName name="BExQ4XJHD7EJCNH7S1MJDZJ2MNWG" hidden="1">[73]Gross!#REF!</definedName>
    <definedName name="BExQ5039ZCEWBUJHU682G4S89J03" hidden="1">[73]Gross!#REF!</definedName>
    <definedName name="BExQ53U1WPQDQWX1BVV1GSXRBF6E" hidden="1">[73]Graph!$I$11:$J$11</definedName>
    <definedName name="BExQ56J6RSDL4G1UGFUFCZPSFPUG" hidden="1">[76]Original!#REF!</definedName>
    <definedName name="BExQ56Z9W6YHZHRXOFFI8EFA7CDI" hidden="1">[73]Gross!#REF!</definedName>
    <definedName name="BExQ5CDGTF03XV2MSI8TXVA6DJ7N" hidden="1">[83]Data!#REF!</definedName>
    <definedName name="BExQ5CIYZZ5U6YDEES0M4P0Z208V" hidden="1">#REF!</definedName>
    <definedName name="BExQ5DQ4DQOLJ6KAS500VUBF9OTL" hidden="1">'[77]Customer Service Detail'!#REF!</definedName>
    <definedName name="BExQ5IDA0T7KUJ9FN7LWTHUN5MLH" hidden="1">[86]!____________bb2 [87]Sheet!$A$12:$U$17</definedName>
    <definedName name="BExQ5IDFS1AN3UZ957NSQ7CHVV7K" hidden="1">#REF!</definedName>
    <definedName name="BExQ5IO89JL1G3PO02VX1LHZHLZ1" hidden="1">'[77]Customer Service Detail'!#REF!</definedName>
    <definedName name="BExQ5KX3Z668H1KUCKZ9J24HUQ1F" hidden="1">[73]Gross!#REF!</definedName>
    <definedName name="BExQ5OIJMYUEPML3WOES6CJM9GZY" hidden="1">#REF!</definedName>
    <definedName name="BExQ5SPMSOCJYLAY20NB5A6O32RE" hidden="1">[73]Gross!#REF!</definedName>
    <definedName name="BExQ5UICMGTMK790KTLK49MAGXRC" hidden="1">[73]Gross!#REF!</definedName>
    <definedName name="BExQ5VEQEIJO7YY80OJTA3XRQYJ9" hidden="1">[73]Gross!#REF!</definedName>
    <definedName name="BExQ5Y3SSM2ICJCUN3XZ10VMPD4D" hidden="1">'[77]Customer Service Detail'!#REF!</definedName>
    <definedName name="BExQ5YUUK9FD0QGTY4WD0W90O7OL" hidden="1">[73]Gross!#REF!</definedName>
    <definedName name="BExQ631QZYS8VO7HE6HNP34CEOR2" hidden="1">#REF!</definedName>
    <definedName name="BExQ63793YQ9BH7JLCNRIATIGTRG" hidden="1">[73]Gross!#REF!</definedName>
    <definedName name="BExQ63I13Z60QN1GSSDGSKWX3IBV" hidden="1">#REF!</definedName>
    <definedName name="BExQ66SQYX5QYY7ZJX1XSHLIEA62" localSheetId="13" hidden="1">Planning [81]Template!$E$5:$E$8</definedName>
    <definedName name="BExQ66SQYX5QYY7ZJX1XSHLIEA62" hidden="1">Planning [81]Template!$E$5:$E$8</definedName>
    <definedName name="BExQ6CN1EF2UPZ57ZYMGK8TUJQSS" localSheetId="13" hidden="1">[73]Gross!#REF!</definedName>
    <definedName name="BExQ6CN1EF2UPZ57ZYMGK8TUJQSS" hidden="1">[73]Gross!#REF!</definedName>
    <definedName name="BExQ6GOS9WVAQPL2F0F4WZP7D748" localSheetId="13" hidden="1">Query [75]Comparative!$D$4:$Q$165</definedName>
    <definedName name="BExQ6GOS9WVAQPL2F0F4WZP7D748" hidden="1">Query [75]Comparative!$D$4:$Q$165</definedName>
    <definedName name="BExQ6JJ6GQ820H268M24Q000VLS5" hidden="1">[73]Graph!$I$9:$J$9</definedName>
    <definedName name="BExQ6M2YXJ8AMRJF3QGHC40ADAHZ" hidden="1">[73]Gross!#REF!</definedName>
    <definedName name="BExQ6M8B0X44N9TV56ATUVHGDI00" hidden="1">[73]Gross!$A$1:$O$107</definedName>
    <definedName name="BExQ6NKT7GLCK5DO3FT99FA0VH7Y" hidden="1">[73]Graph!$C$15:$D$29</definedName>
    <definedName name="BExQ6PIZEB3532T46HXOTSDMM8XR" hidden="1">[73]Graph!$F$6:$G$6</definedName>
    <definedName name="BExQ6POH065GV0I74XXVD0VUPBJW" hidden="1">[73]Gross!#REF!</definedName>
    <definedName name="BExQ6WV9KPSMXPPLGZ3KK4WNYTHU" hidden="1">[73]Gross!#REF!</definedName>
    <definedName name="BExQ783XTMM2A9I3UKCFWJH1PP2N" hidden="1">[73]Gross!#REF!</definedName>
    <definedName name="BExQ79LX01ZPQB8EGD1ZHR2VK2H3" hidden="1">[73]Gross!#REF!</definedName>
    <definedName name="BExQ7AT1ON4L7W584EXCOXCQ8AF8" hidden="1">'[77]Customer Service Detail'!#REF!</definedName>
    <definedName name="BExQ7B3V9MGDK2OIJ61XXFBFLJFZ" hidden="1">[73]Gross!#REF!</definedName>
    <definedName name="BExQ7CB046NVPF9ZXDGA7OXOLSLX" hidden="1">[73]Gross!#REF!</definedName>
    <definedName name="BExQ7IWDCGGOO1HTJ97YGO1CK3R9" hidden="1">[73]Gross!#REF!</definedName>
    <definedName name="BExQ7JNFIEGS2HKNBALH3Q2N5G7Z" hidden="1">[73]Gross!#REF!</definedName>
    <definedName name="BExQ7MY3U2Z1IZ71U5LJUD00VVB4" hidden="1">[73]Gross!#REF!</definedName>
    <definedName name="BExQ7NJJ5I2EFVEHCKSRF7BAOJX8" hidden="1">'[77]Customer Service Detail'!#REF!</definedName>
    <definedName name="BExQ7S6U1VGD1P5PHL6STA4QZF0G" localSheetId="13" hidden="1">Planning [81]Template!$A$10:$H$32</definedName>
    <definedName name="BExQ7S6U1VGD1P5PHL6STA4QZF0G" hidden="1">Planning [81]Template!$A$10:$H$32</definedName>
    <definedName name="BExQ7XL2Q1GVUFL1F9KK0K0EXMWG" localSheetId="13" hidden="1">[73]Gross!#REF!</definedName>
    <definedName name="BExQ7XL2Q1GVUFL1F9KK0K0EXMWG" hidden="1">[73]Gross!#REF!</definedName>
    <definedName name="BExQ804OMLOOLGJAZ76PFIUFBWIX" localSheetId="13" hidden="1">#REF!</definedName>
    <definedName name="BExQ804OMLOOLGJAZ76PFIUFBWIX" hidden="1">#REF!</definedName>
    <definedName name="BExQ82ZACV7SBYY9V01L4L909Q2N" localSheetId="13" hidden="1">#REF!</definedName>
    <definedName name="BExQ82ZACV7SBYY9V01L4L909Q2N" hidden="1">#REF!</definedName>
    <definedName name="BExQ834L4O72YNJYUPLVXEJ7K3BU" localSheetId="13" hidden="1">'[77]Customer Service Detail'!#REF!</definedName>
    <definedName name="BExQ834L4O72YNJYUPLVXEJ7K3BU" hidden="1">'[77]Customer Service Detail'!#REF!</definedName>
    <definedName name="BExQ8469L3ZRZ3KYZPYMSJIDL7Y5" localSheetId="13" hidden="1">[73]Gross!#REF!</definedName>
    <definedName name="BExQ8469L3ZRZ3KYZPYMSJIDL7Y5" hidden="1">[73]Gross!#REF!</definedName>
    <definedName name="BExQ84MJB94HL3BWRN50M4NCB6Z0" localSheetId="13" hidden="1">[73]Gross!#REF!</definedName>
    <definedName name="BExQ84MJB94HL3BWRN50M4NCB6Z0" hidden="1">[73]Gross!#REF!</definedName>
    <definedName name="BExQ8583ZE00NW7T9OF11OT9IA14" localSheetId="13" hidden="1">[73]Gross!#REF!</definedName>
    <definedName name="BExQ8583ZE00NW7T9OF11OT9IA14" hidden="1">[73]Gross!#REF!</definedName>
    <definedName name="BExQ8A0RPE3IMIFIZLUE7KD2N21W" localSheetId="13" hidden="1">[73]Gross!#REF!</definedName>
    <definedName name="BExQ8A0RPE3IMIFIZLUE7KD2N21W" hidden="1">[73]Gross!#REF!</definedName>
    <definedName name="BExQ8ABK6H1ADV2R2OYT8NFFYG2N" hidden="1">[73]Gross!#REF!</definedName>
    <definedName name="BExQ8AGZM8RS8JSC79VFJPNU5QST" hidden="1">#REF!</definedName>
    <definedName name="BExQ8DBGHI2UBN61PRSCZB9XZ6J7" hidden="1">#REF!</definedName>
    <definedName name="BExQ8DM90XJ6GCJIK9LC5O82I2TJ" hidden="1">[73]Gross!#REF!</definedName>
    <definedName name="BExQ8G0K46ZORA0QVQTDI7Z8LXGF" hidden="1">[73]Gross!#REF!</definedName>
    <definedName name="BExQ8J5QTDF95GIMOE9V7RJRYAII" hidden="1">#REF!</definedName>
    <definedName name="BExQ8JWUFLC4XJIC45CAKK5IED8M" hidden="1">[76]Original!#REF!</definedName>
    <definedName name="BExQ8O3WEU8HNTTGKTW5T0QSKCLP" hidden="1">[85]Table!#REF!</definedName>
    <definedName name="BExQ8OEMYSGNTFTOCH2W3SDEVF52" hidden="1">[74]data!#REF!</definedName>
    <definedName name="BExQ8R3T2VUIZQQSUQMQHPDHCVNC" hidden="1">#REF!</definedName>
    <definedName name="BExQ8S04QJMZMSZHDLB0BXZ11LN4" hidden="1">[74]data!#REF!</definedName>
    <definedName name="BExQ8SLQLS4V1SMX6JIJ95VMVY50" hidden="1">#REF!</definedName>
    <definedName name="BExQ8U95JXE2ZGDDWOEHH46ENO5L" hidden="1">[73]Graph!$F$11:$G$11</definedName>
    <definedName name="BExQ8UUP7KQWLXPL81ZMF3AC1K7V" hidden="1">[73]Graph!$F$10:$G$10</definedName>
    <definedName name="BExQ8ZCEDBOBJA3D9LDP5TU2WYGR" hidden="1">[73]Gross!#REF!</definedName>
    <definedName name="BExQ94LAW6MAQBWY25WTBFV5PPZJ" hidden="1">[73]Gross!#REF!</definedName>
    <definedName name="BExQ974Y0WWHIHF50M6LWSENUNAD" hidden="1">#REF!</definedName>
    <definedName name="BExQ97QIPOSSRK978N8P234Y1XA4" hidden="1">[73]Gross!#REF!</definedName>
    <definedName name="BExQ9DQATTM64NGUOQWM96CIR7J1" hidden="1">[73]Graph!$F$9:$G$9</definedName>
    <definedName name="BExQ9DVR0WJQK432BJFWT5WHPMRB" hidden="1">[73]Graph!$I$11:$J$11</definedName>
    <definedName name="BExQ9E6FBAXTHGF3RXANFIA77GXP" hidden="1">[73]Gross!#REF!</definedName>
    <definedName name="BExQ9EHCFHWB96JJVASS8CQG6DA1" hidden="1">[86]!____________bb2 [87]Sheet!$E$6:$E$9</definedName>
    <definedName name="BExQ9F2YH4UUCCMQITJ475B3S3NP" hidden="1">[73]Gross!#REF!</definedName>
    <definedName name="BExQ9KX9734KIAK7IMRLHCPYDHO2" hidden="1">[73]Gross!#REF!</definedName>
    <definedName name="BExQ9L81FF4I7816VTPFBDWVU4CW" hidden="1">[73]Gross!#REF!</definedName>
    <definedName name="BExQ9LTN3M53ZYGJRIHC1OTN4ICB" hidden="1">#REF!</definedName>
    <definedName name="BExQ9M4E2ACZOWWWP1JJIQO8AHUM" hidden="1">[73]Gross!#REF!</definedName>
    <definedName name="BExQ9MKOU72V058PI0B6C6AFYTHJ" hidden="1">#REF!</definedName>
    <definedName name="BExQ9UTANMJCK7LJ4OQMD6F2Q01L" hidden="1">[73]Gross!#REF!</definedName>
    <definedName name="BExQ9ZLYHWABXAA9NJDW8ZS0UQ9P" hidden="1">[85]Table!#REF!</definedName>
    <definedName name="BExQA324HSCK40ENJUT9CS9EC71B" hidden="1">[73]Gross!#REF!</definedName>
    <definedName name="BExQA55GY0STSNBWQCWN8E31ZXCS" hidden="1">[73]Gross!#REF!</definedName>
    <definedName name="BExQA6Y7SIFO3MVYCQACIZ6YV0WS" hidden="1">'[77]Customer Service Detail'!#REF!</definedName>
    <definedName name="BExQA7PAJD80BZ3K7W0HPLD5I7RG" hidden="1">#REF!</definedName>
    <definedName name="BExQA9HZIN9XEMHEEVHT99UU9Z82" hidden="1">[73]Gross!#REF!</definedName>
    <definedName name="BExQAELFYH92K8CJL155181UDORO" hidden="1">[73]Gross!#REF!</definedName>
    <definedName name="BExQAG8PP8R5NJKNQD1U4QOSD6X5" hidden="1">[73]Gross!#REF!</definedName>
    <definedName name="BExQAVTQQHL8CWZUKZDZSSTUXFVO" hidden="1">#REF!</definedName>
    <definedName name="BExQAX0X4IXAQW75ICG831FO4WBF" hidden="1">[76]Original!#REF!</definedName>
    <definedName name="BExQAYDITUO5K8A2FQRB0H1O4I4E" hidden="1">#REF!</definedName>
    <definedName name="BExQB0RQK3AA4QR3HYTSWS1XUPA8" hidden="1">[73]Graph!$C$15:$D$25</definedName>
    <definedName name="BExQB3X2GFQB8PQRLQ82TJAY134A" hidden="1">#REF!</definedName>
    <definedName name="BExQB7IK69TUFLCHHI647A7XADLC" hidden="1">#REF!</definedName>
    <definedName name="BExQB9GM8KJFMVFNDXIP8D9A4EJZ" hidden="1">[86]!____________bb2 [87]Sheet!$E$6:$E$8</definedName>
    <definedName name="BExQBAT8C6X6VIL1SBKKK21EK9SZ" hidden="1">#REF!</definedName>
    <definedName name="BExQBDICMZTSA1X73TMHNO4JSFLN" hidden="1">[73]Gross!#REF!</definedName>
    <definedName name="BExQBEER6CRCRPSSL61S0OMH57ZA" hidden="1">[73]Gross!#REF!</definedName>
    <definedName name="BExQBH3TCRS0P62RIBUCCLDJPV2C" localSheetId="13" hidden="1">Planning [81]Template!$A$10:$H$59</definedName>
    <definedName name="BExQBH3TCRS0P62RIBUCCLDJPV2C" hidden="1">Planning [81]Template!$A$10:$H$59</definedName>
    <definedName name="BExQBIGGY5TXI2FJVVZSLZ0LTZYH" localSheetId="13" hidden="1">[73]Gross!#REF!</definedName>
    <definedName name="BExQBIGGY5TXI2FJVVZSLZ0LTZYH" hidden="1">[73]Gross!#REF!</definedName>
    <definedName name="BExQBM1RUSIQ85LLMM2159BYDPIP" localSheetId="13" hidden="1">[73]Gross!#REF!</definedName>
    <definedName name="BExQBM1RUSIQ85LLMM2159BYDPIP" hidden="1">[73]Gross!#REF!</definedName>
    <definedName name="BExQBPSOZ47V81YAEURP0NQJNTJH" localSheetId="13" hidden="1">[73]Gross!#REF!</definedName>
    <definedName name="BExQBPSOZ47V81YAEURP0NQJNTJH" hidden="1">[73]Gross!#REF!</definedName>
    <definedName name="BExQBS1K8J123YXKPXXBDWQG1G5N" localSheetId="13" hidden="1">#REF!</definedName>
    <definedName name="BExQBS1K8J123YXKPXXBDWQG1G5N" hidden="1">#REF!</definedName>
    <definedName name="BExQBVN1D0Y0OAFCKPSSEA3MPGBM" localSheetId="13" hidden="1">Planning [81]Template!$A$10:$H$21</definedName>
    <definedName name="BExQBVN1D0Y0OAFCKPSSEA3MPGBM" hidden="1">Planning [81]Template!$A$10:$H$21</definedName>
    <definedName name="BExQBZZKW056AXUH7L35UYMATHNR" localSheetId="13" hidden="1">'[77]Customer Service Detail'!#REF!</definedName>
    <definedName name="BExQBZZKW056AXUH7L35UYMATHNR" hidden="1">'[77]Customer Service Detail'!#REF!</definedName>
    <definedName name="BExQC5TWT21CGBKD0IHAXTIN2QB8" localSheetId="13" hidden="1">[73]Gross!#REF!</definedName>
    <definedName name="BExQC5TWT21CGBKD0IHAXTIN2QB8" hidden="1">[73]Gross!#REF!</definedName>
    <definedName name="BExQC8OGQ8SKD85POHB9ON7XWRIW" localSheetId="13" hidden="1">#REF!</definedName>
    <definedName name="BExQC8OGQ8SKD85POHB9ON7XWRIW" hidden="1">#REF!</definedName>
    <definedName name="BExQC94JL9F5GW4S8DQCAF4WB2DA" localSheetId="13" hidden="1">[73]Gross!#REF!</definedName>
    <definedName name="BExQC94JL9F5GW4S8DQCAF4WB2DA" hidden="1">[73]Gross!#REF!</definedName>
    <definedName name="BExQCDH4D9DTA02ITMHNTDANJREJ" localSheetId="13" hidden="1">'[77]Customer Service Detail'!#REF!</definedName>
    <definedName name="BExQCDH4D9DTA02ITMHNTDANJREJ" hidden="1">'[77]Customer Service Detail'!#REF!</definedName>
    <definedName name="BExQCDRWHJG2K0AGAQNBXPIBDOHU" hidden="1">[86]!____________bb2 [87]Sheet!$E$6:$E$8</definedName>
    <definedName name="BExQCH7WE98XHPDPY0FE3KPXCYRT" hidden="1">#REF!</definedName>
    <definedName name="BExQCI9M5F9BX0WO90T8KQKXJECZ" hidden="1">[73]Graph!$C$15:$D$29</definedName>
    <definedName name="BExQCKTD8AT0824LGWREXM1B5D1X" hidden="1">[73]Gross!#REF!</definedName>
    <definedName name="BExQCOV3MAQPJ038UJX6SNODPAZU" hidden="1">#REF!</definedName>
    <definedName name="BExQCP5VCPISWRVRQMG1G2638MVR" hidden="1">#REF!</definedName>
    <definedName name="BExQCRES01QDQ8QZKCH6B252T0YW" hidden="1">[73]Gross!#REF!</definedName>
    <definedName name="BExQCXEJ98SL0E5KSDCXEX829WRM" hidden="1">#REF!</definedName>
    <definedName name="BExQCYLPOK7C5IYKE2CQCUGB5K6A" localSheetId="13" hidden="1">Query [78]!p V [79]A!$A$3:$B$20</definedName>
    <definedName name="BExQCYLPOK7C5IYKE2CQCUGB5K6A" hidden="1">Query [78]!p V [79]A!$A$3:$B$20</definedName>
    <definedName name="BExQCZ1TYCZOLOGUVYGL8GHNAQPP" localSheetId="13" hidden="1">#REF!</definedName>
    <definedName name="BExQCZ1TYCZOLOGUVYGL8GHNAQPP" hidden="1">#REF!</definedName>
    <definedName name="BExQD571YWOXKR2SX85K5MKQ0AO2" localSheetId="13" hidden="1">[73]Gross!#REF!</definedName>
    <definedName name="BExQD571YWOXKR2SX85K5MKQ0AO2" hidden="1">[73]Gross!#REF!</definedName>
    <definedName name="BExQD8SK7Y1Y0AYWI0WMF0ET8HR1" localSheetId="13" hidden="1">'[77]Customer Service Detail'!#REF!</definedName>
    <definedName name="BExQD8SK7Y1Y0AYWI0WMF0ET8HR1" hidden="1">'[77]Customer Service Detail'!#REF!</definedName>
    <definedName name="BExQDB6VCHN8PNX8EA6JNIEQ2JC2" localSheetId="13" hidden="1">[73]Gross!#REF!</definedName>
    <definedName name="BExQDB6VCHN8PNX8EA6JNIEQ2JC2" hidden="1">[73]Gross!#REF!</definedName>
    <definedName name="BExQDE1B6U2Q9B73KBENABP71YM1" localSheetId="13" hidden="1">[73]Gross!#REF!</definedName>
    <definedName name="BExQDE1B6U2Q9B73KBENABP71YM1" hidden="1">[73]Gross!#REF!</definedName>
    <definedName name="BExQDGQCN7ZW41QDUHOBJUGQAX40" localSheetId="13" hidden="1">[73]Gross!#REF!</definedName>
    <definedName name="BExQDGQCN7ZW41QDUHOBJUGQAX40" hidden="1">[73]Gross!#REF!</definedName>
    <definedName name="BExQDH6NFRRIU8BSRHRB8XBVOFQG" localSheetId="13" hidden="1">#REF!</definedName>
    <definedName name="BExQDH6NFRRIU8BSRHRB8XBVOFQG" hidden="1">#REF!</definedName>
    <definedName name="BExQDHMQ469MTT415ZBNNXRW3VVN" hidden="1">[73]Graph!$I$8:$J$8</definedName>
    <definedName name="BExQDTBJQKLEBHN7IOUG01W3C0IB" hidden="1">#REF!</definedName>
    <definedName name="BExQDWRPR3R1BBH8I217QVZZIFYN" hidden="1">#REF!</definedName>
    <definedName name="BExQE20G1128MGMRYMKHPE14UICT" hidden="1">#REF!</definedName>
    <definedName name="BExQE5LY9FD8TW4YR8C01AM02UT0" hidden="1">'[80]Planning Template'!#REF!</definedName>
    <definedName name="BExQE6IAA3QFZ6TX9BXPJISLE0Q1" hidden="1">[73]Graph!$I$9:$J$9</definedName>
    <definedName name="BExQE73VMCL6FGT6439XK03B088Y" hidden="1">'[77]Customer Service Detail'!#REF!</definedName>
    <definedName name="BExQEC7BRIJ30PTU3UPFOIP2HPE3" hidden="1">[73]Gross!#REF!</definedName>
    <definedName name="BExQEGUME2LPB65IEX6XD831GFO1" hidden="1">[76]Original!#REF!</definedName>
    <definedName name="BExQEJUD5RQJ325ULPV2E4W8QAL6" hidden="1">[73]Graph!$F$9:$G$9</definedName>
    <definedName name="BExQELXVICMMT0JFDWUW1L3I335X" hidden="1">#REF!</definedName>
    <definedName name="BExQEMUA4HEFM4OVO8M8MA8PIAW1" hidden="1">[73]Gross!#REF!</definedName>
    <definedName name="BExQENQLUA1DRLHEPOR8TMZ632EE" hidden="1">#REF!</definedName>
    <definedName name="BExQEPE1LNLIKOQW57PQIQN7NIK9" hidden="1">#REF!</definedName>
    <definedName name="BExQEPU4PMV1THLY5Q3ZREXLCOHV" hidden="1">#REF!</definedName>
    <definedName name="BExQEQ4XZQFIKUXNU9H7WE7AMZ1U" hidden="1">[73]Gross!#REF!</definedName>
    <definedName name="BExQF00ZDAC842R706797DN4H4HE" hidden="1">[73]Graph!$I$8:$J$8</definedName>
    <definedName name="BExQF1OEB07CRAP6ALNNMJNJ3P2D" hidden="1">[73]Gross!#REF!</definedName>
    <definedName name="BExQF9X2AQPFJZTCHTU5PTTR0JAH" hidden="1">[73]Gross!#REF!</definedName>
    <definedName name="BExQFC0M9KKFMQKPLPEO2RQDB7MM" hidden="1">[73]Gross!#REF!</definedName>
    <definedName name="BExQFCWXOP5O7DK3H4P6O9UQQI9H" hidden="1">[74]data!#REF!</definedName>
    <definedName name="BExQFEEV7627R8TYZCM28C6V6WHE" hidden="1">[73]Gross!#REF!</definedName>
    <definedName name="BExQFEK8NUD04X2OBRA275ADPSDL" hidden="1">[73]Gross!#REF!</definedName>
    <definedName name="BExQFGYIWDR4W0YF7XR6E4EWWJ02" hidden="1">[73]Gross!#REF!</definedName>
    <definedName name="BExQFMNOOBC2XE1R03V1MF8QJSDG" hidden="1">[73]Graph!$I$6:$J$6</definedName>
    <definedName name="BExQFNPE0JNBFPGM91B5GNSDG31N" hidden="1">[73]Graph!$C$15:$D$29</definedName>
    <definedName name="BExQFPNFKA36IAPS22LAUMBDI4KE" hidden="1">[73]Gross!#REF!</definedName>
    <definedName name="BExQFPSWEMA8WBUZ4WK20LR13VSU" hidden="1">[73]Gross!#REF!</definedName>
    <definedName name="BExQFVSPOSCCPF1TLJPIWYWYB8A9" hidden="1">[73]Gross!#REF!</definedName>
    <definedName name="BExQFWJQXNQAW6LUMOEDS6KMJMYL" hidden="1">[73]Gross!#REF!</definedName>
    <definedName name="BExQFZOY8DYSNAL5ITRP13L122XV" hidden="1">[73]Graph!$F$7:$G$7</definedName>
    <definedName name="BExQFZZRMR5PQTR0X833N3LRX6ZL" hidden="1">'[77]Customer Service Detail'!#REF!</definedName>
    <definedName name="BExQG6ABN9VVA1Q0PUQFKRIFODE9" hidden="1">#REF!</definedName>
    <definedName name="BExQG8TYRD2G42UA5ZPCRLNKUDMX" hidden="1">[73]Gross!#REF!</definedName>
    <definedName name="BExQGFKTOP6WGJAF2OI8PXQPMWT4" hidden="1">[73]Graph!$I$9:$J$9</definedName>
    <definedName name="BExQGMM9RZL83B2Z0ZZPHKUY6VTK" hidden="1">[73]Graph!$F$6:$G$6</definedName>
    <definedName name="BExQGO48J9MPCDQ96RBB9UN9AIGT" hidden="1">[73]Gross!#REF!</definedName>
    <definedName name="BExQGSBB6MJWDW7AYWA0MSFTXKRR" hidden="1">[73]Gross!#REF!</definedName>
    <definedName name="BExQGSM2M5KZA1QHHIK4T6YQY1Z6" hidden="1">#REF!</definedName>
    <definedName name="BExQGTD0M9PG0PUU87VPVB15CC00" hidden="1">#REF!</definedName>
    <definedName name="BExQGVB7GL4W9291MCCPQ46Z66C1" hidden="1">'[77]Customer Service Detail'!#REF!</definedName>
    <definedName name="BExQGZI8OY7T4YDU7BLGOPQD9A25" hidden="1">#REF!</definedName>
    <definedName name="BExQH0UURAJ13AVO5UI04HSRGVYW" hidden="1">[73]Gross!#REF!</definedName>
    <definedName name="BExQH0UV2TBKN3Y5PMQCCQ9VXVI6" localSheetId="13" hidden="1">Query [75]Comparative!$D$4:$Q$165</definedName>
    <definedName name="BExQH0UV2TBKN3Y5PMQCCQ9VXVI6" hidden="1">Query [75]Comparative!$D$4:$Q$165</definedName>
    <definedName name="BExQH27CTCPBZFVKOTZ5ZHWJ11G3" localSheetId="13" hidden="1">#REF!</definedName>
    <definedName name="BExQH27CTCPBZFVKOTZ5ZHWJ11G3" hidden="1">#REF!</definedName>
    <definedName name="BExQH3P9LD5VAA0L30AL8TNEAQT1" localSheetId="13" hidden="1">[73]Gross!#REF!</definedName>
    <definedName name="BExQH3P9LD5VAA0L30AL8TNEAQT1" hidden="1">[73]Gross!#REF!</definedName>
    <definedName name="BExQH6EFDIE0KZNI3K0PUIFDANYG" localSheetId="13" hidden="1">#REF!</definedName>
    <definedName name="BExQH6EFDIE0KZNI3K0PUIFDANYG" hidden="1">#REF!</definedName>
    <definedName name="BExQH6ZZY0NR8SE48PSI9D0CU1TC" localSheetId="13" hidden="1">[73]Gross!#REF!</definedName>
    <definedName name="BExQH6ZZY0NR8SE48PSI9D0CU1TC" hidden="1">[73]Gross!#REF!</definedName>
    <definedName name="BExQH9P2MCXAJOVEO4GFQT6MNW22" localSheetId="13" hidden="1">[73]Gross!#REF!</definedName>
    <definedName name="BExQH9P2MCXAJOVEO4GFQT6MNW22" hidden="1">[73]Gross!#REF!</definedName>
    <definedName name="BExQHC3DHQ7F8I6KQZRYLSKQXHIT" localSheetId="13" hidden="1">[76]Original!#REF!</definedName>
    <definedName name="BExQHC3DHQ7F8I6KQZRYLSKQXHIT" hidden="1">[76]Original!#REF!</definedName>
    <definedName name="BExQHCZSBYUY8OKKJXFYWKBBM6AH" localSheetId="13" hidden="1">[73]Gross!#REF!</definedName>
    <definedName name="BExQHCZSBYUY8OKKJXFYWKBBM6AH" hidden="1">[73]Gross!#REF!</definedName>
    <definedName name="BExQHPKXZ1K33V2F90NZIQRZYIAW" localSheetId="13" hidden="1">[73]Gross!#REF!</definedName>
    <definedName name="BExQHPKXZ1K33V2F90NZIQRZYIAW" hidden="1">[73]Gross!#REF!</definedName>
    <definedName name="BExQHSKUKYBP1XG6JM9V4MC2Q8QM" localSheetId="13" hidden="1">#REF!</definedName>
    <definedName name="BExQHSKUKYBP1XG6JM9V4MC2Q8QM" hidden="1">#REF!</definedName>
    <definedName name="BExQHVF9KD06AG2RXUQJ9X4PVGX4" localSheetId="13" hidden="1">[73]Gross!#REF!</definedName>
    <definedName name="BExQHVF9KD06AG2RXUQJ9X4PVGX4" hidden="1">[73]Gross!#REF!</definedName>
    <definedName name="BExQHWBNDWI5N2MMIY68XG8DG32L" localSheetId="13" hidden="1">#REF!</definedName>
    <definedName name="BExQHWBNDWI5N2MMIY68XG8DG32L" hidden="1">#REF!</definedName>
    <definedName name="BExQHZBHVN2L4HC7ACTR73T5OCV0" localSheetId="13" hidden="1">[73]Gross!#REF!</definedName>
    <definedName name="BExQHZBHVN2L4HC7ACTR73T5OCV0" hidden="1">[73]Gross!#REF!</definedName>
    <definedName name="BExQHZGZ5JZ4AE00IROC5LG5734F" hidden="1">[73]Graph!$I$10:$J$10</definedName>
    <definedName name="BExQI3TE9QPLBG2YBSSKYHGPRCEL" hidden="1">#REF!</definedName>
    <definedName name="BExQI5M37YD0WH3DQITAZHZBB115" hidden="1">'[77]Customer Service Detail'!#REF!</definedName>
    <definedName name="BExQI85V9TNLDJT5LTRZS10Y26SG" hidden="1">[73]Gross!#REF!</definedName>
    <definedName name="BExQIAPKHVEV8CU1L3TTHJW67FJ5" hidden="1">[73]Gross!#REF!</definedName>
    <definedName name="BExQIBB4I3Z6AUU0HYV1DHRS13M4" hidden="1">[73]Gross!#REF!</definedName>
    <definedName name="BExQIBWPAXU7HJZLKGJZY3EB7MIS" hidden="1">[73]Gross!#REF!</definedName>
    <definedName name="BExQICT281Q1E6HHLEIC7LOYTR4F" hidden="1">[73]Graph!$C$15:$D$29</definedName>
    <definedName name="BExQIDUXFRRQTUP42M6V5KODFDPZ" hidden="1">[73]Graph!$I$10:$J$10</definedName>
    <definedName name="BExQIEWM4YHWE15RFGAT8AWBZ25Y" hidden="1">[73]Graph!$I$9:$J$9</definedName>
    <definedName name="BExQII1XOAEHH3GIC23D5HCG5JA2" hidden="1">#REF!</definedName>
    <definedName name="BExQIICKIMK2BPHP5WSEVUTRP14F" hidden="1">#REF!</definedName>
    <definedName name="BExQIII2YKNNBPUFZNOC88FK394S" hidden="1">[73]Graph!$I$7:$J$7</definedName>
    <definedName name="BExQINW95C7N048P3U0KM5A2Q0VU" hidden="1">[73]Graph!$C$15:$D$29</definedName>
    <definedName name="BExQINW9U382CL726GK49X2E6GSB" hidden="1">#REF!</definedName>
    <definedName name="BExQIS8NWID8IH69453NPSZ9DXLM" hidden="1">#REF!</definedName>
    <definedName name="BExQIS8O6R36CI01XRY9ISM99TW9" hidden="1">[73]Gross!#REF!</definedName>
    <definedName name="BExQIVJB9MJ25NDUHTCVMSODJY2C" hidden="1">[73]Gross!#REF!</definedName>
    <definedName name="BExQIW4XY3CVTAO8KJXAWY64REY3" hidden="1">#REF!</definedName>
    <definedName name="BExQJ4DQ607BVAUWF3X2G4E4TVGA" hidden="1">#REF!</definedName>
    <definedName name="BExQJ7IXTYN8ELZIUSOUURFAP5Z5" hidden="1">[73]Graph!$F$6:$G$6</definedName>
    <definedName name="BExQJADGPLH0406S46SA487Q0XN5" hidden="1">#REF!</definedName>
    <definedName name="BExQJBF7LAX128WR7VTMJC88ZLPG" hidden="1">[73]Gross!#REF!</definedName>
    <definedName name="BExQJEVCKX6KZHNCLYXY7D0MX5KN" hidden="1">[73]Gross!#REF!</definedName>
    <definedName name="BExQJIBCENFZ4FNIPQ8IC1PBMHA9" hidden="1">[73]Graph!$F$6:$G$6</definedName>
    <definedName name="BExQJJYSDX8B0J1QGF2HL071KKA3" hidden="1">[73]Gross!#REF!</definedName>
    <definedName name="BExQJSYG5EI4ORJDKEQV4FV3HAYB" hidden="1">#REF!</definedName>
    <definedName name="BExQJX019VWBQMW1HCV154DP9287" hidden="1">[73]Graph!$I$9:$J$9</definedName>
    <definedName name="BExQK1HV6SQQ7CP8H8IUKI9TYXTD" hidden="1">[73]Gross!#REF!</definedName>
    <definedName name="BExQK1SODHG66277P2K5V2W6173O" hidden="1">[73]Graph!$F$9:$G$9</definedName>
    <definedName name="BExQK3LE5CSBW1E4H4KHW548FL2R" hidden="1">[73]Gross!#REF!</definedName>
    <definedName name="BExQKFVSS1U2A9OIQ8RET0A5SDLW" hidden="1">#REF!</definedName>
    <definedName name="BExQKG6LD6PLNDGNGO9DJXY865BR" hidden="1">[73]Gross!#REF!</definedName>
    <definedName name="BExQKH2Y9NLWY90MQU3J3N79KLQF" hidden="1">#REF!</definedName>
    <definedName name="BExQKKDMM6UNMDK33ZZN3QBP6TN6" hidden="1">#REF!</definedName>
    <definedName name="BExQLE1TOW3A287TQB0AVWENT8O1" hidden="1">[73]Gross!#REF!</definedName>
    <definedName name="BExRY5RRPQ9PYTBYRSQ1611JB0V8" hidden="1">#REF!</definedName>
    <definedName name="BExRYOYB4A3E5F6MTROY69LR0PMG" hidden="1">[73]Gross!#REF!</definedName>
    <definedName name="BExRYW59PFTECHTSV06LCP7BUYDK" hidden="1">[76]Original!#REF!</definedName>
    <definedName name="BExRYZLA9EW71H4SXQR525S72LLP" hidden="1">[73]Gross!#REF!</definedName>
    <definedName name="BExRZ66M8G9FQ0VFP077QSZBSOA5" hidden="1">[73]Gross!#REF!</definedName>
    <definedName name="BExRZ8FMQQL46I8AQWU17LRNZD5T" hidden="1">[73]Gross!#REF!</definedName>
    <definedName name="BExRZEFF9T2XHHWX0YDCLV9T5CNE" localSheetId="13" hidden="1">Query [78]!p V [79]A!$A$3:$B$20</definedName>
    <definedName name="BExRZEFF9T2XHHWX0YDCLV9T5CNE" hidden="1">Query [78]!p V [79]A!$A$3:$B$20</definedName>
    <definedName name="BExRZIRRIXRUMZ5GOO95S7460BMP" localSheetId="13" hidden="1">[73]Gross!#REF!</definedName>
    <definedName name="BExRZIRRIXRUMZ5GOO95S7460BMP" hidden="1">[73]Gross!#REF!</definedName>
    <definedName name="BExRZK9RAHMM0ZLTNSK7A4LDC42D" localSheetId="13" hidden="1">[73]Gross!#REF!</definedName>
    <definedName name="BExRZK9RAHMM0ZLTNSK7A4LDC42D" hidden="1">[73]Gross!#REF!</definedName>
    <definedName name="BExRZOGSR69INI6GAEPHDWSNK5Q4" localSheetId="13" hidden="1">[73]Gross!#REF!</definedName>
    <definedName name="BExRZOGSR69INI6GAEPHDWSNK5Q4" hidden="1">[73]Gross!#REF!</definedName>
    <definedName name="BExRZQPS7HB1QM56K10XH8WRKQXJ" localSheetId="13" hidden="1">'[80]Planning Template'!#REF!</definedName>
    <definedName name="BExRZQPS7HB1QM56K10XH8WRKQXJ" hidden="1">'[80]Planning Template'!#REF!</definedName>
    <definedName name="BExRZY7JYGYR48IRBCNAH0ZQJMTA" localSheetId="13" hidden="1">Query [78]!p V [79]A!$D$4:$O$157</definedName>
    <definedName name="BExRZY7JYGYR48IRBCNAH0ZQJMTA" hidden="1">Query [78]!p V [79]A!$D$4:$O$157</definedName>
    <definedName name="BExRZYT3TSVH2F2236HTD3UD31NQ" localSheetId="13" hidden="1">#REF!</definedName>
    <definedName name="BExRZYT3TSVH2F2236HTD3UD31NQ" hidden="1">#REF!</definedName>
    <definedName name="BExS02PDU3RIYDBR02EV6VUXEVN6" hidden="1">[73]Graph!$I$7:$J$7</definedName>
    <definedName name="BExS0ASQBKRTPDWFK0KUDFOS9LE5" hidden="1">[73]Gross!#REF!</definedName>
    <definedName name="BExS0GHQUF6YT0RU3TKDEO8CSJYB" hidden="1">[73]Gross!#REF!</definedName>
    <definedName name="BExS0GSISQ7E4SH6B9NFDAGES6Y0" localSheetId="13" hidden="1">Query [78]!p V [79]A!$A$3:$B$20</definedName>
    <definedName name="BExS0GSISQ7E4SH6B9NFDAGES6Y0" hidden="1">Query [78]!p V [79]A!$A$3:$B$20</definedName>
    <definedName name="BExS0GXUIO6I5D1S3H6KA4T15OJX" localSheetId="13" hidden="1">#REF!</definedName>
    <definedName name="BExS0GXUIO6I5D1S3H6KA4T15OJX" hidden="1">#REF!</definedName>
    <definedName name="BExS0K8IHC45I78DMZBOJ1P13KQA" localSheetId="13" hidden="1">[73]Gross!#REF!</definedName>
    <definedName name="BExS0K8IHC45I78DMZBOJ1P13KQA" hidden="1">[73]Gross!#REF!</definedName>
    <definedName name="BExS0NOO3593Q0DQ65GMDAY75JDN" hidden="1">[73]Graph!$F$8:$G$8</definedName>
    <definedName name="BExS0UFCKI6Z4BDWL0C1TI1UZA8D" hidden="1">[73]Graph!$F$9:$G$9</definedName>
    <definedName name="BExS14ROJZQ7SAUQVPN41L15X837" hidden="1">#REF!</definedName>
    <definedName name="BExS14X03J9K12GCDNGZI9AZKE9C" hidden="1">'[77]Customer Service Detail'!#REF!</definedName>
    <definedName name="BExS152B2LFCRAUHSLI5T6QRNII0" hidden="1">[73]Gross!#REF!</definedName>
    <definedName name="BExS15IJV0WW662NXQUVT3FGP4ST" hidden="1">[73]Gross!#REF!</definedName>
    <definedName name="BExS16PROWSNHW3MZQBGQNQU7S8R" hidden="1">[73]Graph!$I$9:$J$9</definedName>
    <definedName name="BExS194110MR25BYJI3CJ2EGZ8XT" hidden="1">[73]Gross!#REF!</definedName>
    <definedName name="BExS1BNVGNSGD4EP90QL8WXYWZ66" hidden="1">[73]Gross!#REF!</definedName>
    <definedName name="BExS1IEJ503DSRV4JO7BYSVMBBBJ" hidden="1">#REF!</definedName>
    <definedName name="BExS1UE39N6NCND7MAARSBWXS6HU" hidden="1">[73]Gross!#REF!</definedName>
    <definedName name="BExS1VQKWZC7SM0UY7BWIPST3VU3" hidden="1">[73]Graph!$I$6:$J$6</definedName>
    <definedName name="BExS226HTWL5WVC76MP5A1IBI8WD" hidden="1">[73]Gross!#REF!</definedName>
    <definedName name="BExS26OI2QNNAH2WMDD95Z400048" hidden="1">[73]Gross!#REF!</definedName>
    <definedName name="BExS2AVJFL1VBO48IM7QW6BLZN4H" hidden="1">#REF!</definedName>
    <definedName name="BExS2BRXC42HUP4HMYLUX4KVA3T1" hidden="1">#REF!</definedName>
    <definedName name="BExS2DF6B4ZUF3VZLI4G6LJ3BF38" hidden="1">[73]Gross!#REF!</definedName>
    <definedName name="BExS2FIPRELUN75NBX4GUWAW5KT0" hidden="1">#REF!</definedName>
    <definedName name="BExS2JEYL8X1FJ3DKBSZEPCLZ6KF" localSheetId="13" hidden="1">Planning [81]Template!$A$10:$H$6759</definedName>
    <definedName name="BExS2JEYL8X1FJ3DKBSZEPCLZ6KF" hidden="1">Planning [81]Template!$A$10:$H$6759</definedName>
    <definedName name="BExS2OT61VXS58SSI0I90Z76DFCQ" hidden="1">[73]Graph!$I$10:$J$10</definedName>
    <definedName name="BExS2QB5FS5LYTFYO4BROTWG3OV5" hidden="1">[73]Gross!#REF!</definedName>
    <definedName name="BExS2RI9FTX5F9Q0VGNX6KA3I797" hidden="1">#REF!</definedName>
    <definedName name="BExS2RIBMZPBDB3W6PKRNHUM06WI" hidden="1">[73]Graph!$F$7:$G$7</definedName>
    <definedName name="BExS2TLU1HONYV6S3ZD9T12D7CIG" hidden="1">[73]Gross!#REF!</definedName>
    <definedName name="BExS2VUTRM29HX31F7XI9M3WLJ42" hidden="1">#REF!</definedName>
    <definedName name="BExS318UV9I2FXPQQWUKKX00QLPJ" hidden="1">[73]Gross!#REF!</definedName>
    <definedName name="BExS37JGO7XBRX8AOGO2DV3ZGOOY" hidden="1">[73]Gross!#REF!</definedName>
    <definedName name="BExS38AHQWKT950DKJR1SJAY5NKD" hidden="1">[73]Graph!$I$6:$J$6</definedName>
    <definedName name="BExS3AOT2PBMTDGSFRK2WQ5EMZPQ" hidden="1">[73]Gross!#REF!</definedName>
    <definedName name="BExS3BL7KZUM0PK7UW1Y6M98ZKXC" hidden="1">[73]Graph!$F$11:$G$11</definedName>
    <definedName name="BExS3LBS0SMTHALVM4NRI1BAV1NP" hidden="1">[73]Gross!#REF!</definedName>
    <definedName name="BExS3MTQ75VBXDGEBURP6YT8RROE" hidden="1">[73]Gross!#REF!</definedName>
    <definedName name="BExS3OH5XH1H0NEUDJGB0D1EF3C6" hidden="1">[73]Graph!$I$8:$J$8</definedName>
    <definedName name="BExS3OMGYO0DFN5186UFKEXZ2RX3" hidden="1">[73]Gross!#REF!</definedName>
    <definedName name="BExS3PO59RQLS7HO1A6UIPRZX70V" hidden="1">'[77]Customer Service Detail'!#REF!</definedName>
    <definedName name="BExS3POAJ2MDH9RCHEKFUUG1GI5C" localSheetId="13" hidden="1">Planning [81]Template!$A$10:$I$1057</definedName>
    <definedName name="BExS3POAJ2MDH9RCHEKFUUG1GI5C" hidden="1">Planning [81]Template!$A$10:$I$1057</definedName>
    <definedName name="BExS3SDERJ27OER67TIGOVZU13A2" localSheetId="13" hidden="1">[73]Gross!#REF!</definedName>
    <definedName name="BExS3SDERJ27OER67TIGOVZU13A2" hidden="1">[73]Gross!#REF!</definedName>
    <definedName name="BExS3V7UIGKX8J4316T72VNR1711" localSheetId="13" hidden="1">#REF!</definedName>
    <definedName name="BExS3V7UIGKX8J4316T72VNR1711" hidden="1">#REF!</definedName>
    <definedName name="BExS3WV2VQ19L2A1DJ73AUFN7SRX" hidden="1">[73]Graph!$F$6:$G$6</definedName>
    <definedName name="BExS417NTWQ746CW4F7611DDEB2F" hidden="1">#REF!</definedName>
    <definedName name="BExS45ENBR73GKUW2SCQ8HUZYPGJ" hidden="1">'[80]Planning Template'!#REF!</definedName>
    <definedName name="BExS46R5WDNU5KL04FKY5LHJUCB8" hidden="1">[73]Gross!#REF!</definedName>
    <definedName name="BExS4ASWKM93XA275AXHYP8AG6SU" hidden="1">[73]Gross!#REF!</definedName>
    <definedName name="BExS4IAMWTT1CKFNHGN8SPWSD3QR" hidden="1">[73]Graph!$I$11:$J$11</definedName>
    <definedName name="BExS4JN3Y6SVBKILQK0R9HS45Y52" hidden="1">[73]Gross!#REF!</definedName>
    <definedName name="BExS4P6S41O6Z6BED77U3GD9PNH1" hidden="1">[73]Gross!#REF!</definedName>
    <definedName name="BExS4TZF0LPN89TTX30V8GIOOEPY" hidden="1">[73]Gross!#REF!</definedName>
    <definedName name="BExS4UFKWNI7QAX0PTOVVBUB0LP8" hidden="1">[73]Graph!$I$9:$J$9</definedName>
    <definedName name="BExS51H0N51UT0FZOPZRCF1GU063" hidden="1">[73]Gross!#REF!</definedName>
    <definedName name="BExS5282OLR8S50V91TEVY3W2X3R" hidden="1">[73]Graph!$I$9:$J$9</definedName>
    <definedName name="BExS54BKTXHN42REPWMF1N5KYGMX" hidden="1">#REF!</definedName>
    <definedName name="BExS54X72TJFC41FJK72MLRR2OO7" hidden="1">[73]Gross!#REF!</definedName>
    <definedName name="BExS58YX9S095D61II6VT1W3IOQG" hidden="1">#REF!</definedName>
    <definedName name="BExS59F0PA1V2ZC7S5TN6IT41SXP" hidden="1">[73]Gross!#REF!</definedName>
    <definedName name="BExS5BYO19H5ZKO75ERO60KF7DQH" hidden="1">[73]Graph!$F$8:$G$8</definedName>
    <definedName name="BExS5DRER9US6NXY9ATYT41KZII3" hidden="1">[73]Gross!#REF!</definedName>
    <definedName name="BExS5L3TGB8JVW9ROYWTKYTUPW27" hidden="1">[73]Gross!#REF!</definedName>
    <definedName name="BExS5SG3GBHVDR15MOYHV230A4BG" hidden="1">[73]Graph!$F$11:$G$11</definedName>
    <definedName name="BExS5TY0F5R1ZXIVJHAAVVG81G5H" hidden="1">[73]Graph!$F$8:$G$8</definedName>
    <definedName name="BExS5YLCLEN1D28WTVDQH5CKXYC6" hidden="1">'[80]Planning Template'!#REF!</definedName>
    <definedName name="BExS64ACB0OXFRE0E0EFLYXIMPH1" hidden="1">#REF!</definedName>
    <definedName name="BExS6AQ8L42CXPR2KC5C6TPPZ1O0" hidden="1">#REF!</definedName>
    <definedName name="BExS6EMJ5GZI4Z432L115JTU2Z4T" hidden="1">#REF!</definedName>
    <definedName name="BExS6GKQ96EHVLYWNJDWXZXUZW90" hidden="1">[73]Gross!#REF!</definedName>
    <definedName name="BExS6ITKSZFRR01YD5B0F676SYN7" hidden="1">[73]Gross!#REF!</definedName>
    <definedName name="BExS6IYVVGGZJXGGYPX7UNAQOB2X" hidden="1">[73]Graph!$I$8:$J$8</definedName>
    <definedName name="BExS6J9U93K9H54892BVQ3H1T7IH" hidden="1">#REF!</definedName>
    <definedName name="BExS6KGU63BUOXCPJ9TSCDS9ZY2T" hidden="1">[73]Graph!$C$15:$D$29</definedName>
    <definedName name="BExS6N0LI574IAC89EFW6CLTCQ33" hidden="1">[73]Gross!#REF!</definedName>
    <definedName name="BExS6R7NAS0AWRESAPVE61L40NQ9" hidden="1">#REF!</definedName>
    <definedName name="BExS6V3YW1SH7ID1P40MGFRR2IGQ" hidden="1">#REF!</definedName>
    <definedName name="BExS6WRDBF3ST86ZOBBUL3GTCR11" hidden="1">[73]Gross!#REF!</definedName>
    <definedName name="BExS6XNRKR0C3MTA0LV5B60UB908" hidden="1">[73]Gross!#REF!</definedName>
    <definedName name="BExS76759PM2C5N2UQVUI77GKE3D" hidden="1">#REF!</definedName>
    <definedName name="BExS79HUY1GAJJP4VMMZHU8UJI6O" hidden="1">[73]Graph!$F$7:$G$7</definedName>
    <definedName name="BExS7DU7IOWG5MHL28Z4KOM2V434" hidden="1">[73]Graph!$F$8:$G$8</definedName>
    <definedName name="BExS7G38ASJVTDO2IAPA36EB2SPF" hidden="1">[73]Graph!$F$10:$G$10</definedName>
    <definedName name="BExS7G8IQ0BDGG6FDGBALKU2IAL6" hidden="1">#REF!</definedName>
    <definedName name="BExS7HQI0PBQNP39JUZ69RMC7M7N" hidden="1">[73]Graph!$I$6:$J$6</definedName>
    <definedName name="BExS7J348DNX760P5D4N9N72C1H1" hidden="1">'[77]Customer Service Detail'!#REF!</definedName>
    <definedName name="BExS7OMMB9XYX3CR9NYR0OI0B6YV" hidden="1">#REF!</definedName>
    <definedName name="BExS7TKQYLRZGM93UY3ZJZJBQNFJ" hidden="1">[73]Gross!#REF!</definedName>
    <definedName name="BExS7TVIHJQ54K2Q7S5TI60WWB6A" hidden="1">[73]Graph!$I$10:$J$10</definedName>
    <definedName name="BExS7WPZ5Z7BUGWUE57JRI4DN0PE" hidden="1">'[88]10-22'!#REF!</definedName>
    <definedName name="BExS7Y2LNGVHSIBKC7C3R6X4LDR6" hidden="1">[73]Gross!#REF!</definedName>
    <definedName name="BExS80BFVR4NRCFF6RUPNQ6SPIZ5" hidden="1">#REF!</definedName>
    <definedName name="BExS80RP8GCPNFHHGN85D3RLJQWW" hidden="1">[73]Graph!$F$7:$G$7</definedName>
    <definedName name="BExS81TE0EY44Y3W2M4Z4MGNP5OM" hidden="1">[73]Gross!#REF!</definedName>
    <definedName name="BExS81YPDZDVJJVS15HV2HDXAC3Y" hidden="1">[73]Gross!#REF!</definedName>
    <definedName name="BExS82EZDII2DSX2J006BRF85IHX" hidden="1">[86]!____________bb2 [87]Sheet!$E$6:$E$9</definedName>
    <definedName name="BExS82PRVNUTEKQZS56YT2DVF6C2" hidden="1">[73]Gross!#REF!</definedName>
    <definedName name="BExS86M165BE9531JPZU2VFVIWOR" hidden="1">#REF!</definedName>
    <definedName name="BExS8AYEXWDUZNK52G8K0TMRO1HA" hidden="1">#REF!</definedName>
    <definedName name="BExS8BPG5A0GR5AO1U951NDGGR0L" hidden="1">[73]Gross!#REF!</definedName>
    <definedName name="BExS8GSUS17UY50TEM2AWF36BR9Z" hidden="1">[73]Gross!#REF!</definedName>
    <definedName name="BExS8HJRBVG0XI6PWA9KTMJZMQXK" hidden="1">[73]Gross!#REF!</definedName>
    <definedName name="BExS8LQTNX922FCMI8FORKMV1ZCD" hidden="1">[73]Graph!$F$8:$G$8</definedName>
    <definedName name="BExS8R51C8RM2FS6V6IRTYO9GA4A" hidden="1">[73]Gross!#REF!</definedName>
    <definedName name="BExS8W8G0X4RIQXAZCCLUM05FF9P" hidden="1">[73]Graph!$F$8:$G$8</definedName>
    <definedName name="BExS8WDX408F60MH1X9B9UZ2H4R7" hidden="1">[73]Gross!#REF!</definedName>
    <definedName name="BExS8Z2W2QEC3MH0BZIYLDFQNUIP" hidden="1">[73]Gross!#REF!</definedName>
    <definedName name="BExS8Z8DJ9GSBTJQBINLMFIRTKJ2" hidden="1">'[77]Customer Service Detail'!#REF!</definedName>
    <definedName name="BExS92DKGRFFCIA9C0IXDOLO57EP" hidden="1">[73]Gross!#REF!</definedName>
    <definedName name="BExS95IYD857MBI7M85U3KPSD65G" hidden="1">#REF!</definedName>
    <definedName name="BExS970VMB40OE1CEB7FR2ZHFGZ0" hidden="1">[73]Graph!$F$6:$G$6</definedName>
    <definedName name="BExS98OB4321YCHLCQ022PXKTT2W" hidden="1">[73]Gross!#REF!</definedName>
    <definedName name="BExS9C9N8GFISC6HUERJ0EI06GB2" hidden="1">[73]Gross!#REF!</definedName>
    <definedName name="BExS9C9SODDS1V9X2CFD00O9CLCN" hidden="1">#REF!</definedName>
    <definedName name="BExS9DX13CACP3J8JDREK30JB1SQ" hidden="1">[73]Gross!#REF!</definedName>
    <definedName name="BExS9ETE383WE3C5EV7KCDGXIIP3" hidden="1">[76]Original!#REF!</definedName>
    <definedName name="BExS9FPRS2KRRCS33SE6WFNF5GYL" hidden="1">[73]Gross!#REF!</definedName>
    <definedName name="BExS9GWYHMP4FK4ZVLAFEDSHCQ8I" hidden="1">[73]Gross!#REF!</definedName>
    <definedName name="BExS9HD6WTYHKFXYLIJYCRBOO4DC" hidden="1">#REF!</definedName>
    <definedName name="BExS9KT75HXF52WX7JKL80E2UL3C" hidden="1">#REF!</definedName>
    <definedName name="BExS9MWR7YEFZL0UO24FU8UDGAXH" hidden="1">'[77]Customer Service Detail'!#REF!</definedName>
    <definedName name="BExS9WI0A6PSEB8N9GPXF2Z7MWHM" hidden="1">[73]Gross!#REF!</definedName>
    <definedName name="BExS9XP6GBUORKRP9JY27I53JPUY" hidden="1">'[88]10-22'!#REF!</definedName>
    <definedName name="BExSA5HP306TN9XJS0TU619DLRR7" hidden="1">[73]Gross!#REF!</definedName>
    <definedName name="BExSA9DZ6PYJ45OCGMKYZTDMWP25" hidden="1">#REF!</definedName>
    <definedName name="BExSAA4TQVBEW9YTSAC7IB9WGR0N" hidden="1">[73]Graph!$F$6:$G$6</definedName>
    <definedName name="BExSAAVWQOOIA6B3JHQVGP08HFEM" hidden="1">[73]Gross!#REF!</definedName>
    <definedName name="BExSAFJ3IICU2M7QPVE4ARYMXZKX" hidden="1">[73]Gross!#REF!</definedName>
    <definedName name="BExSAH6ID8OHX379UXVNGFO8J6KQ" hidden="1">[73]Gross!#REF!</definedName>
    <definedName name="BExSANROXN5Z3PVHXREBBFGS0MYM" hidden="1">#REF!</definedName>
    <definedName name="BExSAQBHIXGQRNIRGCJMBXUPCZQA" hidden="1">[73]Gross!#REF!</definedName>
    <definedName name="BExSAT5WZEM6Z4GG7X374JPK349Y" hidden="1">[73]Graph!$F$6:$G$6</definedName>
    <definedName name="BExSAUD9J6DUCNK7NJ6IN3QXLZMF" hidden="1">#REF!</definedName>
    <definedName name="BExSAUTCT4P7JP57NOR9MTX33QJZ" hidden="1">[73]Gross!#REF!</definedName>
    <definedName name="BExSAVPPIZH1VYIMF0HKA9XF3BMI" hidden="1">[76]Original!#REF!</definedName>
    <definedName name="BExSAY9CA9TFXQ9M9FBJRGJO9T9E" hidden="1">[73]Gross!#REF!</definedName>
    <definedName name="BExSB3NKWAZJT0VKLW46R7Q0CV33" hidden="1">#REF!</definedName>
    <definedName name="BExSB4JYKQ3MINI7RAYK5M8BLJDC" hidden="1">[73]Gross!#REF!</definedName>
    <definedName name="BExSBEG4O5UO1TVE0CLMJ0IZXAYZ" hidden="1">#REF!</definedName>
    <definedName name="BExSBIHQKLHP3FBT0OEPFJMJQPYL" hidden="1">#REF!</definedName>
    <definedName name="BExSBLHMDPAU7TLJHXOGAD2L0A74" hidden="1">[73]Graph!$F$7:$G$7</definedName>
    <definedName name="BExSBMOS41ZRLWYLOU29V6Y7YORR" hidden="1">[73]Gross!#REF!</definedName>
    <definedName name="BExSBPJ7145SVNPWR20GNCRBMVP9" hidden="1">#REF!</definedName>
    <definedName name="BExSBRBXXQMBU1TYDW1BXTEVEPRU" hidden="1">[73]Gross!#REF!</definedName>
    <definedName name="BExSBT4OIMO9WEIBJ5MP3NZ7QOAQ" hidden="1">#REF!</definedName>
    <definedName name="BExSC54998WTZ21DSL0R8UN0Y9JH" hidden="1">[73]Gross!#REF!</definedName>
    <definedName name="BExSC60N7WR9PJSNC9B7ORCX9NGY" hidden="1">[73]Gross!#REF!</definedName>
    <definedName name="BExSC9M353D3EKCXI5GRYJZYPZYZ" hidden="1">[73]Graph!$I$9:$J$9</definedName>
    <definedName name="BExSCDIDAQAMPQ4U4DVO6J3A1JUS" hidden="1">#REF!</definedName>
    <definedName name="BExSCE99EZTILTTCE4NJJF96OYYM" hidden="1">[73]Gross!#REF!</definedName>
    <definedName name="BExSCHUQZ2HFEWS54X67DIS8OSXZ" hidden="1">[73]Gross!#REF!</definedName>
    <definedName name="BExSCOASSHQIY6KARA8HG6F4SSTI" hidden="1">#REF!</definedName>
    <definedName name="BExSCOG41SKKG4GYU76WRWW1CTE6" hidden="1">[73]Gross!#REF!</definedName>
    <definedName name="BExSCPN9BXHQ7FLKYGZILC4C89X1" hidden="1">#REF!</definedName>
    <definedName name="BExSCPN9MLJYMCCD3AD6AGFMBBGA" hidden="1">'[77]Customer Service Detail'!#REF!</definedName>
    <definedName name="BExSCVC9P86YVFMRKKUVRV29MZXZ" hidden="1">[73]Gross!#REF!</definedName>
    <definedName name="BExSCWE4AC0DEPZUTLD55S99VPN2" hidden="1">[73]Gross!#REF!</definedName>
    <definedName name="BExSD16RWPJ4BKJERNVKGA3W1V8N" hidden="1">[73]Graph!$I$11:$J$11</definedName>
    <definedName name="BExSD233CH4MU9ZMGNRF97ZV7KWU" hidden="1">[73]Gross!#REF!</definedName>
    <definedName name="BExSD2U0F3BN6IN9N4R2DTTJG15H" hidden="1">[73]Gross!#REF!</definedName>
    <definedName name="BExSD5DN1GYW24OABCD9R0VAWG8R" hidden="1">[76]Original!#REF!</definedName>
    <definedName name="BExSD5DSLFXX2XE9GSJZ1VTACKH3" hidden="1">#REF!</definedName>
    <definedName name="BExSD6A6NY15YSMFH51ST6XJY429" hidden="1">[73]Gross!#REF!</definedName>
    <definedName name="BExSD94LLN7TC2Q0DLNDQC823BQD" hidden="1">#REF!</definedName>
    <definedName name="BExSD9VH6PF6RQ135VOEE08YXPAW" hidden="1">[73]Gross!#REF!</definedName>
    <definedName name="BExSDE2JX9KHTPG98HOFPQ9SXD16" hidden="1">#REF!</definedName>
    <definedName name="BExSDJ5ZE3T46HSF6W0OXL80TXQG" hidden="1">[73]Graph!$F$10:$G$10</definedName>
    <definedName name="BExSDNTAGVNCSC74HIQNJ1KK2IW8" hidden="1">#REF!</definedName>
    <definedName name="BExSDP5Y04WWMX2WWRITWOX8R5I9" hidden="1">[73]Gross!#REF!</definedName>
    <definedName name="BExSDQT7HIFNCYLMDUTFLUJVY08C" hidden="1">[76]Original!#REF!</definedName>
    <definedName name="BExSDQYIF2S9A7KDN6KREYAZMF1P" hidden="1">[74]data!#REF!</definedName>
    <definedName name="BExSDSB5WUA2A09DZ1ZPZH3J8VFL" hidden="1">'[77]Customer Service Detail'!#REF!</definedName>
    <definedName name="BExSDSGM203BJTNS9MKCBX453HMD" hidden="1">[73]Gross!#REF!</definedName>
    <definedName name="BExSDT20XUFXTDM37M148AXAP7HN" hidden="1">[73]Gross!#REF!</definedName>
    <definedName name="BExSDUPGOSO6XHH3H4A72N8LF2QN" hidden="1">#REF!</definedName>
    <definedName name="BExSE33JQFLHQFSTU439FCQG2I6M" hidden="1">#REF!</definedName>
    <definedName name="BExSE68XUD704OZESTYQJWE93OOH" hidden="1">#REF!</definedName>
    <definedName name="BExSEEHK1VLWD7JBV9SVVVIKQZ3I" hidden="1">[73]Gross!#REF!</definedName>
    <definedName name="BExSEJA6F0ORAXGGCXYPDOTXCJ5L" hidden="1">#REF!</definedName>
    <definedName name="BExSEJKZLX37P3V33TRTFJ30BFRK" hidden="1">[73]Gross!#REF!</definedName>
    <definedName name="BExSEP9UVOAI6TMXKNK587PQ3328" hidden="1">[73]Gross!#REF!</definedName>
    <definedName name="BExSEQH5DMBL56CXD8MO6NNOWN3S" hidden="1">#REF!</definedName>
    <definedName name="BExSERZ34ETZF8OI93MYIVZX4RDV" hidden="1">[73]Gross!#REF!</definedName>
    <definedName name="BExSETX574XR99H18EHU8IECZMIO" hidden="1">#REF!</definedName>
    <definedName name="BExSF07QFLZCO4P6K6QF05XG7PH1" hidden="1">[73]Gross!#REF!</definedName>
    <definedName name="BExSF2GR3NOKH09FBULKCMIKREZ7" hidden="1">#REF!</definedName>
    <definedName name="BExSFELNPJYUZX393PKWKNNZYV1N" hidden="1">[73]Gross!#REF!</definedName>
    <definedName name="BExSFGP5B1B9BVYTSOFPSFWUUHA0" hidden="1">'[80]Planning Template'!#REF!</definedName>
    <definedName name="BExSFHAQOCKMFPIKZGN7YD8Y4GZB" hidden="1">#REF!</definedName>
    <definedName name="BExSFIY63CMZLHHLQETZ2HFOHW52" hidden="1">'[77]Customer Service Detail'!#REF!</definedName>
    <definedName name="BExSFJ3HOTBOO288MELHKI4RHBPB" hidden="1">#REF!</definedName>
    <definedName name="BExSFJ8ZAGQ63A4MVMZRQWLVRGQ5" hidden="1">[73]Gross!#REF!</definedName>
    <definedName name="BExSFKQRST2S9KXWWLCXYLKSF4G1" hidden="1">[73]Gross!#REF!</definedName>
    <definedName name="BExSFYDRRTAZVPXRWUF5PDQ97WFF" hidden="1">[73]Gross!#REF!</definedName>
    <definedName name="BExSFZVPFTXA3F0IJ2NGH1GXX9R7" hidden="1">[73]Gross!#REF!</definedName>
    <definedName name="BExSG1IYZZC3D56P72IOHN9HJGQW" hidden="1">#REF!</definedName>
    <definedName name="BExSG90Q4ZUU2IPGDYOM169NJV9S" hidden="1">[73]Gross!#REF!</definedName>
    <definedName name="BExSG9X3DU845PNXYJGGLBQY2UHG" hidden="1">[73]Gross!#REF!</definedName>
    <definedName name="BExSGE45J27MDUUNXW7Z8Q33UAON" hidden="1">[73]Gross!#REF!</definedName>
    <definedName name="BExSGE9LY91Q0URHB4YAMX0UAMYI" hidden="1">[73]Gross!#REF!</definedName>
    <definedName name="BExSGEEWSM6V6B3J3F29MN7WAH14" hidden="1">[73]Graph!$I$7:$J$7</definedName>
    <definedName name="BExSGJ7JPTBV8YXOKMGTPSFDO6N6" hidden="1">[73]Graph!$I$10:$J$10</definedName>
    <definedName name="BExSGJT4LF1CNH5RN5GZ373ISW9D" hidden="1">[73]Graph!$I$8:$J$8</definedName>
    <definedName name="BExSGLB2URTLBCKBB4Y885W925F2" hidden="1">[73]Gross!#REF!</definedName>
    <definedName name="BExSGOAYG73SFWOPAQV80P710GID" hidden="1">[73]Gross!#REF!</definedName>
    <definedName name="BExSGOWJHRW7FWKLO2EHUOOGHNAF" hidden="1">[73]Gross!#REF!</definedName>
    <definedName name="BExSGOWJTAP41ZV5Q23H7MI9C76W" hidden="1">[73]Gross!#REF!</definedName>
    <definedName name="BExSGR5JQVX2HQ0PKCGZNSSUM1RV" hidden="1">[73]Gross!#REF!</definedName>
    <definedName name="BExSGVHX69GJZHD99DKE4RZ042B1" hidden="1">[73]Gross!#REF!</definedName>
    <definedName name="BExSGZJO4J4ZO04E2N2ECVYS9DEZ" hidden="1">[73]Gross!#REF!</definedName>
    <definedName name="BExSH1SIMUE6ZJQJV7POPJDRY2IA" hidden="1">#REF!</definedName>
    <definedName name="BExSH4HLTQVL4MI545VJL4WFN9U2" hidden="1">[73]Graph!$F$10:$G$10</definedName>
    <definedName name="BExSH4HMJS0TXSYHRWJRFTJ7NOSN" hidden="1">[73]Graph!$I$11:$J$11</definedName>
    <definedName name="BExSHAHFHS7MMNJR8JPVABRGBVIT" hidden="1">[73]Gross!#REF!</definedName>
    <definedName name="BExSHDS3RJMD6MEJ67RL63M0SEIC" hidden="1">[73]Graph!$I$9:$J$9</definedName>
    <definedName name="BExSHE2WDQWXHB4AJ37RWF1WD29Q" hidden="1">[86]!____________bb2 [87]Sheet!$A$12:$U$13</definedName>
    <definedName name="BExSHGH88QZWW4RNAX4YKAZ5JEBL" hidden="1">[73]Gross!#REF!</definedName>
    <definedName name="BExSHJRV3Q7BAF5R1SJUY3A2GD28" hidden="1">#REF!</definedName>
    <definedName name="BExSHOKK1OO3CX9Z28C58E5J1D9W" hidden="1">[73]Gross!#REF!</definedName>
    <definedName name="BExSHQD8KYLTQGDXIRKCHQQ7MKIH" hidden="1">[73]Gross!#REF!</definedName>
    <definedName name="BExSHUKBQVT2G9G0K9ORVIJO6TU8" hidden="1">[73]Graph!$F$6:$G$6</definedName>
    <definedName name="BExSHVGPIAHXI97UBLI9G4I4M29F" hidden="1">[73]Gross!#REF!</definedName>
    <definedName name="BExSI0K2YL3HTCQAD8A7TR4QCUR6" hidden="1">[73]Gross!$A$1:$O$107</definedName>
    <definedName name="BExSIBNAMZ30K4WGZ0753GS17ZET" hidden="1">#REF!</definedName>
    <definedName name="BExSIFUDNRWXWIWNGCCFOOD8WIAZ" hidden="1">[73]Gross!#REF!</definedName>
    <definedName name="BExTTQ2HHUKWV42XAKRV2TXF2Z1P" hidden="1">#REF!</definedName>
    <definedName name="BExTTQD93KD9MR1KG9JLQ30E4XI9" hidden="1">[73]Graph!$I$7:$J$7</definedName>
    <definedName name="BExTTWD2PGX3Y9FR5F2MRNLY1DIY" hidden="1">[73]Gross!#REF!</definedName>
    <definedName name="BExTTZCY7OY8FJXD4T67EONEHI7H" hidden="1">[76]Original!#REF!</definedName>
    <definedName name="BExTTZNR99ANCOZYM9PJ3P19FZTW" hidden="1">#REF!</definedName>
    <definedName name="BExTTZNS2PBCR93C9IUW49UZ4I6T" hidden="1">[73]Gross!#REF!</definedName>
    <definedName name="BExTU09BFWBNB47N5YKDJ35VHDCW" hidden="1">#REF!</definedName>
    <definedName name="BExTU2YFQ25JQ6MEMRHHN66VLTPJ" hidden="1">[73]Gross!#REF!</definedName>
    <definedName name="BExTU75IOII1V5O0C9X2VAYYVJUG" hidden="1">[73]Gross!#REF!</definedName>
    <definedName name="BExTUA5F7V4LUIIAM17J3A8XF3JE" hidden="1">[73]Gross!#REF!</definedName>
    <definedName name="BExTUJ53ANGZ3H1KDK4CR4Q0OD6P" hidden="1">[73]Gross!#REF!</definedName>
    <definedName name="BExTUKXSZBM7C57G6NGLWGU4WOHY" hidden="1">[73]Gross!#REF!</definedName>
    <definedName name="BExTUOOMC43GH95KQ1PJ86MN9XDF" hidden="1">[73]Graph!$C$15:$D$29</definedName>
    <definedName name="BExTUSQCFFYZCDNHWHADBC2E1ZP1" hidden="1">[73]Gross!#REF!</definedName>
    <definedName name="BExTUUJ3V9S9PVHO3N6X2AEGTA4Z" hidden="1">'[80]Planning Template'!#REF!</definedName>
    <definedName name="BExTUVFGOJEYS28JURA5KHQFDU5J" hidden="1">[73]Gross!#REF!</definedName>
    <definedName name="BExTUW10U40QCYGHM5NJ3YR1O5SP" hidden="1">[73]Gross!#REF!</definedName>
    <definedName name="BExTUWXFQHINU66YG82BI20ATMB5" hidden="1">[73]Gross!$A$1:$L$10</definedName>
    <definedName name="BExTUXDHPPMUWTOC205SPI4NHP6S" localSheetId="13" hidden="1">Query [78]!p V [79]A!$D$4:$O$158</definedName>
    <definedName name="BExTUXDHPPMUWTOC205SPI4NHP6S" hidden="1">Query [78]!p V [79]A!$D$4:$O$158</definedName>
    <definedName name="BExTUY9WNSJ91GV8CP0SKJTEIV82" localSheetId="13" hidden="1">[85]Table!#REF!</definedName>
    <definedName name="BExTUY9WNSJ91GV8CP0SKJTEIV82" hidden="1">[85]Table!#REF!</definedName>
    <definedName name="BExTV5MAK8OHX0KQVLHR8TDY3HFJ" localSheetId="13" hidden="1">Query [75]Comparative!$A$3:$B$20</definedName>
    <definedName name="BExTV5MAK8OHX0KQVLHR8TDY3HFJ" hidden="1">Query [75]Comparative!$A$3:$B$20</definedName>
    <definedName name="BExTV67VIM8PV6KO253M4DUBJQLC" localSheetId="13" hidden="1">[73]Gross!#REF!</definedName>
    <definedName name="BExTV67VIM8PV6KO253M4DUBJQLC" hidden="1">[73]Gross!#REF!</definedName>
    <definedName name="BExTVB0JBLVK7YNZAU97RP5WBQSK" localSheetId="13" hidden="1">#REF!</definedName>
    <definedName name="BExTVB0JBLVK7YNZAU97RP5WBQSK" hidden="1">#REF!</definedName>
    <definedName name="BExTVEB8OUB37CRKZA5WBOTYYTN9" localSheetId="13" hidden="1">#REF!</definedName>
    <definedName name="BExTVEB8OUB37CRKZA5WBOTYYTN9" hidden="1">#REF!</definedName>
    <definedName name="BExTVELZCF2YA5L6F23BYZZR6WHF" localSheetId="13" hidden="1">[73]Gross!#REF!</definedName>
    <definedName name="BExTVELZCF2YA5L6F23BYZZR6WHF" hidden="1">[73]Gross!#REF!</definedName>
    <definedName name="BExTVGPIQZ99YFXUC8OONUX5BD42" localSheetId="13" hidden="1">[73]Gross!#REF!</definedName>
    <definedName name="BExTVGPIQZ99YFXUC8OONUX5BD42" hidden="1">[73]Gross!#REF!</definedName>
    <definedName name="BExTVK06LL9IX9SIJKGW1XM2AB4Y" hidden="1">[73]Graph!$I$10:$J$10</definedName>
    <definedName name="BExTVLNG9KX2WVJZRHW6SQVAV80G" hidden="1">'[77]Customer Service Detail'!#REF!</definedName>
    <definedName name="BExTVLNHM0KRTA679YXEZVO7KF63" hidden="1">#REF!</definedName>
    <definedName name="BExTVOSUIF74AWLLP1Y2PW2T8R4L" hidden="1">#REF!</definedName>
    <definedName name="BExTVS8UZ71PC6DQ17P0YY26K49C" hidden="1">#REF!</definedName>
    <definedName name="BExTVTLH2E1SH7Z2XBYHUOQBWWLI" hidden="1">[73]Graph!$C$15:$D$29</definedName>
    <definedName name="BExTVYE49EIPTW7ZG5F30RHCYXWI" hidden="1">'[77]Customer Service Detail'!#REF!</definedName>
    <definedName name="BExTVYU8I4WVVMHL4SDVKT0IGO6C" hidden="1">[73]Gross!#REF!</definedName>
    <definedName name="BExTVZQLP9VFLEYQ9280W13X7E8K" hidden="1">[73]Gross!#REF!</definedName>
    <definedName name="BExTW2FOQUCL9XY3Q8I2TO1V76M6" localSheetId="13" hidden="1">Query [75]Comparative!$A$3:$B$20</definedName>
    <definedName name="BExTW2FOQUCL9XY3Q8I2TO1V76M6" hidden="1">Query [75]Comparative!$A$3:$B$20</definedName>
    <definedName name="BExTW3SBLZLWJA0A5U6OBWM5E2GT" localSheetId="13" hidden="1">[76]Original!#REF!</definedName>
    <definedName name="BExTW3SBLZLWJA0A5U6OBWM5E2GT" hidden="1">[76]Original!#REF!</definedName>
    <definedName name="BExTW4U1EFP1ZS3Q099D6OFYZ4PO" localSheetId="13" hidden="1">#REF!</definedName>
    <definedName name="BExTW4U1EFP1ZS3Q099D6OFYZ4PO" hidden="1">#REF!</definedName>
    <definedName name="BExTW6MRQ5EI1KD2GJ4HJGA2Q3WO" localSheetId="13" hidden="1">#REF!</definedName>
    <definedName name="BExTW6MRQ5EI1KD2GJ4HJGA2Q3WO" hidden="1">#REF!</definedName>
    <definedName name="BExTWB4LA1PODQOH4LDTHQKBN16K" localSheetId="13" hidden="1">[73]Gross!#REF!</definedName>
    <definedName name="BExTWB4LA1PODQOH4LDTHQKBN16K" hidden="1">[73]Gross!#REF!</definedName>
    <definedName name="BExTWEQ3PHIFDCWHG4QVX0626J8L" localSheetId="13" hidden="1">'[77]Customer Service Detail'!#REF!</definedName>
    <definedName name="BExTWEQ3PHIFDCWHG4QVX0626J8L" hidden="1">'[77]Customer Service Detail'!#REF!</definedName>
    <definedName name="BExTWFX8OYD9IX59PTP73YAC8O9G" hidden="1">[73]Graph!$C$15:$D$29</definedName>
    <definedName name="BExTWG81272XCNHHHLU97T3NWDNE" localSheetId="13" hidden="1">Planning [81]Template!$A$10:$H$21</definedName>
    <definedName name="BExTWG81272XCNHHHLU97T3NWDNE" hidden="1">Planning [81]Template!$A$10:$H$21</definedName>
    <definedName name="BExTWHVADLJCCNEWMD928MM0SUBX" localSheetId="13" hidden="1">#REF!</definedName>
    <definedName name="BExTWHVADLJCCNEWMD928MM0SUBX" hidden="1">#REF!</definedName>
    <definedName name="BExTWI0Q8AWXUA3ZN7I5V3QK2KM1" localSheetId="13" hidden="1">[73]Gross!#REF!</definedName>
    <definedName name="BExTWI0Q8AWXUA3ZN7I5V3QK2KM1" hidden="1">[73]Gross!#REF!</definedName>
    <definedName name="BExTWI0R31187AOWYLZ1W1WNI84K" hidden="1">[73]Graph!$I$10:$J$10</definedName>
    <definedName name="BExTWJTGTEM42YMMOXES1DOPT9UG" hidden="1">[73]Graph!$I$6:$J$6</definedName>
    <definedName name="BExTWJTIA3WUW1PUWXAOP9O8NKLZ" hidden="1">[73]Gross!#REF!</definedName>
    <definedName name="BExTWP7ODVVVOXUAS0T4KNY9E7XN" hidden="1">'[77]Customer Service Detail'!#REF!</definedName>
    <definedName name="BExTWTEREH1W943SZJSXS6AZCXLO" hidden="1">'[77]Customer Service Detail'!#REF!</definedName>
    <definedName name="BExTWTERU1SE8R3LRC2C4HQMOIB1" hidden="1">[73]Graph!$I$6:$J$6</definedName>
    <definedName name="BExTWW95OX07FNA01WF5MSSSFQLX" hidden="1">[73]Gross!#REF!</definedName>
    <definedName name="BExTX476KI0RNB71XI5TYMANSGBG" hidden="1">[73]Gross!#REF!</definedName>
    <definedName name="BExTX5E6LZ3F1RGHBTMIETUL8ST8" hidden="1">[73]Graph!$F$11:$G$11</definedName>
    <definedName name="BExTX83GIGDZAGMTW40HOVOVJXPA" hidden="1">#REF!</definedName>
    <definedName name="BExTXAHRIAYB0WV3TOAJRNYKAH1S" hidden="1">#REF!</definedName>
    <definedName name="BExTXJ17SAM3ONY49HJ7VTUKJ5VS" hidden="1">#REF!</definedName>
    <definedName name="BExTXJ6HBAIXMMWKZTJNFDYVZCAY" hidden="1">[73]Gross!#REF!</definedName>
    <definedName name="BExTXL4OS85VLFH5QUKQZGH8VD38" hidden="1">#REF!</definedName>
    <definedName name="BExTXL4PV9UB5XL4A78SUMDVR45M" hidden="1">#REF!</definedName>
    <definedName name="BExTXSMG9TUWWQ4Z6TXQ7WGGJKUJ" hidden="1">[83]Data!#REF!</definedName>
    <definedName name="BExTXT812NQT8GAEGH738U29BI0D" hidden="1">[73]Gross!#REF!</definedName>
    <definedName name="BExTXWIP2TFPTQ76NHFOB72NICRZ" hidden="1">[73]Gross!#REF!</definedName>
    <definedName name="BExTXY5YGZRZRZKXVUR3T9LSWHDY" hidden="1">[76]Original!#REF!</definedName>
    <definedName name="BExTY1WXTBXUD0M1NWE12NMAUGCO" hidden="1">[73]Graph!$I$10:$J$10</definedName>
    <definedName name="BExTY5T62H651VC86QM4X7E28JVA" hidden="1">[73]Gross!#REF!</definedName>
    <definedName name="BExTY8T41OBZ32MRCWT76H4XO1YE" hidden="1">[73]Graph!$F$11:$G$11</definedName>
    <definedName name="BExTY9PGB3MWT0KDPOF2EYAXZF6T" hidden="1">[76]Original!#REF!</definedName>
    <definedName name="BExTYDR2MGXM59C5JO0T47R365HI" hidden="1">[86]!____________bb2 [87]Sheet!$A$12:$U$17</definedName>
    <definedName name="BExTYHCJJ2NWRM1RV59FYR41534U" hidden="1">[73]Gross!#REF!</definedName>
    <definedName name="BExTYKCEFJ83LZM95M1V7CSFQVEA" hidden="1">[73]Gross!#REF!</definedName>
    <definedName name="BExTYLUCLWGGQOEPH6W91DIYL3RQ" hidden="1">'[77]Customer Service Detail'!#REF!</definedName>
    <definedName name="BExTYPLA9N640MFRJJQPKXT7P88M" hidden="1">[73]Gross!#REF!</definedName>
    <definedName name="BExTYQC7CWEY7B348EXN2XOKHJE1" hidden="1">[86]!____________bb2 [87]Sheet!$E$6:$E$9</definedName>
    <definedName name="BExTYQMZFH06S0SMRP98OBQF34G8" hidden="1">'[77]Customer Service Detail'!#REF!</definedName>
    <definedName name="BExTYWMSS78QZC5G0PCH3JIO20V4" hidden="1">#REF!</definedName>
    <definedName name="BExTYYVS6L680WKJCGPCLYSIEKFF" hidden="1">#REF!</definedName>
    <definedName name="BExTZ089QIF5HT00GDQCMOXUWARP" hidden="1">#REF!</definedName>
    <definedName name="BExTZ6DESR9YBMRGIRE08NBG3G80" hidden="1">#REF!</definedName>
    <definedName name="BExTZ7F71SNTOX4LLZCK5R9VUMIJ" hidden="1">[73]Gross!#REF!</definedName>
    <definedName name="BExTZ7F8UG2WPFDYGY498XL7047F" hidden="1">#REF!</definedName>
    <definedName name="BExTZ8X5G9S3PA4FPSNK7T69W7QT" hidden="1">[73]Gross!#REF!</definedName>
    <definedName name="BExTZ97Y0RMR8V5BI9F2H4MFB77O" hidden="1">[73]Gross!#REF!</definedName>
    <definedName name="BExTZ97YR84DZ8QVX5145UPYSRH1" hidden="1">'[77]Customer Service Detail'!#REF!</definedName>
    <definedName name="BExTZC7VQKSHVEVUAV692Z5PELDM" hidden="1">#REF!</definedName>
    <definedName name="BExTZK0D7NB1F6S58BMEQ2KHQIFF" hidden="1">#REF!</definedName>
    <definedName name="BExTZK5PMCAXJL4DUIGL6H9Y8U4C" hidden="1">[73]Gross!#REF!</definedName>
    <definedName name="BExTZKB6L5SXV5UN71YVTCBEIGWY" hidden="1">[73]Gross!#REF!</definedName>
    <definedName name="BExTZLCVETUN8C9H9KVUN378C0DC" hidden="1">#REF!</definedName>
    <definedName name="BExTZLICVKK4NBJFEGL270GJ2VQO" hidden="1">[73]Gross!#REF!</definedName>
    <definedName name="BExTZM9E77SMULTOU262K669MNAC" hidden="1">#REF!</definedName>
    <definedName name="BExTZO2596CBZKPI7YNA1QQNPAIJ" hidden="1">[73]Gross!#REF!</definedName>
    <definedName name="BExTZUI049UBPK570TJJWO3PP31A" hidden="1">#REF!</definedName>
    <definedName name="BExTZY8TDV4U7FQL7O10G6VKWKPJ" hidden="1">[73]Gross!#REF!</definedName>
    <definedName name="BExU02QNT4LT7H9JPUC4FXTLVGZT" hidden="1">[73]Gross!#REF!</definedName>
    <definedName name="BExU03XT7BGUD94J3RKIZVZ9LEAM" hidden="1">#REF!</definedName>
    <definedName name="BExU05AF98E34T528PWQQ62BDY27" hidden="1">#REF!</definedName>
    <definedName name="BExU091A10QVE7583Q5CAHW138RD" hidden="1">[73]Graph!$F$10:$G$10</definedName>
    <definedName name="BExU0BFJJQO1HJZKI14QGOQ6JROO" hidden="1">[73]Gross!#REF!</definedName>
    <definedName name="BExU0FH5WTGW8MRFUFMDDSMJ6YQ5" hidden="1">[73]Gross!#REF!</definedName>
    <definedName name="BExU0FMLYKBHXH0JHAD0FA64EF92" hidden="1">[73]Graph!$F$6:$G$6</definedName>
    <definedName name="BExU0GDOIL9U33QGU9ZU3YX3V1I4" hidden="1">[73]Gross!#REF!</definedName>
    <definedName name="BExU0HKTO8WJDQDWRTUK5TETM3HS" hidden="1">[73]Gross!#REF!</definedName>
    <definedName name="BExU0MTJQPE041ZN7H8UKGV6MZT7" hidden="1">[73]Gross!#REF!</definedName>
    <definedName name="BExU0R5X7KOX7XJTN5MNUP2JC8B9" hidden="1">'[80]Planning Template'!#REF!</definedName>
    <definedName name="BExU0XB6XCXI4SZ92YEUFMW4TAXF" hidden="1">[73]Gross!#REF!</definedName>
    <definedName name="BExU0XLZUFZ18YHDIW5L0JP32ORW" hidden="1">#REF!</definedName>
    <definedName name="BExU0YCVZRW83JCI26VRB6PCIP88" hidden="1">#REF!</definedName>
    <definedName name="BExU0ZUUFYHLUK4M4E8GLGIBBNT0" hidden="1">[73]Gross!#REF!</definedName>
    <definedName name="BExU147D6RPG6ZVTSXRKFSVRHSBG" hidden="1">[73]Gross!#REF!</definedName>
    <definedName name="BExU16R10W1SOAPNG4CDJ01T7JRE" hidden="1">[73]Gross!#REF!</definedName>
    <definedName name="BExU177A0SEY3YM0XMA9XTI4UR0I" hidden="1">#REF!</definedName>
    <definedName name="BExU17CKOR3GNIHDNVLH9L1IOJS9" hidden="1">[73]Gross!#REF!</definedName>
    <definedName name="BExU1DHV15JIOYOXDDJLCPQWUF8Y" hidden="1">'[77]Customer Service Detail'!#REF!</definedName>
    <definedName name="BExU1DN4RELJSQTQUF8YK7BNGXKO" hidden="1">[73]Graph!$F$7:$G$7</definedName>
    <definedName name="BExU1EZS5R70R72LK8M3Q1W1WQRP" hidden="1">#REF!</definedName>
    <definedName name="BExU1GXUTLRPJN4MRINLAPHSZQFG" hidden="1">[73]Gross!#REF!</definedName>
    <definedName name="BExU1IL9AOHFO85BZB6S60DK3N8H" hidden="1">[73]Gross!#REF!</definedName>
    <definedName name="BExU1JXRTLHMDG8S5XFW5LF0YVMI" localSheetId="13" hidden="1">Query [75]Comparative!$A$3:$B$20</definedName>
    <definedName name="BExU1JXRTLHMDG8S5XFW5LF0YVMI" hidden="1">Query [75]Comparative!$A$3:$B$20</definedName>
    <definedName name="BExU1MSCM5EHXRFLU6F7RWAFSO53" localSheetId="13" hidden="1">#REF!</definedName>
    <definedName name="BExU1MSCM5EHXRFLU6F7RWAFSO53" hidden="1">#REF!</definedName>
    <definedName name="BExU1NOPS09CLFZL1O31RAF9BQNQ" localSheetId="13" hidden="1">[73]Gross!#REF!</definedName>
    <definedName name="BExU1NOPS09CLFZL1O31RAF9BQNQ" hidden="1">[73]Gross!#REF!</definedName>
    <definedName name="BExU1P6H60U4RWZFX1HYXV8Z6KI7" localSheetId="13" hidden="1">'[77]Customer Service Detail'!#REF!</definedName>
    <definedName name="BExU1P6H60U4RWZFX1HYXV8Z6KI7" hidden="1">'[77]Customer Service Detail'!#REF!</definedName>
    <definedName name="BExU1PH9MOEX1JZVZ3D5M9DXB191" localSheetId="13" hidden="1">[73]Gross!#REF!</definedName>
    <definedName name="BExU1PH9MOEX1JZVZ3D5M9DXB191" hidden="1">[73]Gross!#REF!</definedName>
    <definedName name="BExU1PXJF62BQF7SYHCCLXA060IH" localSheetId="13" hidden="1">#REF!</definedName>
    <definedName name="BExU1PXJF62BQF7SYHCCLXA060IH" hidden="1">#REF!</definedName>
    <definedName name="BExU1QZEEKJA35IMEOLOJ3ODX0ZA" localSheetId="13" hidden="1">[73]Gross!#REF!</definedName>
    <definedName name="BExU1QZEEKJA35IMEOLOJ3ODX0ZA" hidden="1">[73]Gross!#REF!</definedName>
    <definedName name="BExU1TZ9WD7V6DVDWUJA3D5BHAY9" localSheetId="13" hidden="1">Query [78]!p V [79]A!$D$4:$O$158</definedName>
    <definedName name="BExU1TZ9WD7V6DVDWUJA3D5BHAY9" hidden="1">Query [78]!p V [79]A!$D$4:$O$158</definedName>
    <definedName name="BExU1VRURIWWVJ95O40WA23LMTJD" localSheetId="13" hidden="1">[73]Gross!#REF!</definedName>
    <definedName name="BExU1VRURIWWVJ95O40WA23LMTJD" hidden="1">[73]Gross!#REF!</definedName>
    <definedName name="BExU1XF9XZPVQNGCMW5NCLMM2GZ8" hidden="1">[73]Graph!$F$7:$G$7</definedName>
    <definedName name="BExU27RFW84GQR3JJ3WC0DH272W0" hidden="1">#REF!</definedName>
    <definedName name="BExU2941Z7GTMQ5O1VVPEU7YRR7P" hidden="1">[73]Graph!$I$8:$J$8</definedName>
    <definedName name="BExU2AGK36RC19OMF7HSEYHQ06RM" hidden="1">#REF!</definedName>
    <definedName name="BExU2BCX15EX0ZRL675PM05T1HMY" hidden="1">[76]Original!#REF!</definedName>
    <definedName name="BExU2M5CK6XK55UIHDVYRXJJJRI4" hidden="1">[73]Gross!#REF!</definedName>
    <definedName name="BExU2NHZ1OLLOMAX9XEVG0Q00HKP" hidden="1">#REF!</definedName>
    <definedName name="BExU2T1JA8VA37QX2DVLJLQAUW7W" hidden="1">'[77]Customer Service Detail'!#REF!</definedName>
    <definedName name="BExU2TXVT25ZTOFQAF6CM53Z1RLF" hidden="1">[73]Gross!#REF!</definedName>
    <definedName name="BExU2XZLYIU19G7358W5T9E87AFR" hidden="1">[73]Gross!#REF!</definedName>
    <definedName name="BExU38H9PVH3U3IT3WIKSMRAIBF6" hidden="1">#REF!</definedName>
    <definedName name="BExU3B66MCKJFSKT3HL8B5EJGVX0" hidden="1">[73]Gross!#REF!</definedName>
    <definedName name="BExU3D9R4DRJADX0E7E2OZ3T6J9D" hidden="1">[73]Graph!$F$8:$G$8</definedName>
    <definedName name="BExU3FO1DRVLYMWK4CT9Z2J6ZDFZ" hidden="1">[76]Original!#REF!</definedName>
    <definedName name="BExU3HX1IEJGNDJI6N6CLR8ZJK9D" hidden="1">[73]Graph!$F$9:$G$9</definedName>
    <definedName name="BExU3QLXWHKSFLQKV3647FXS0SK8" hidden="1">#REF!</definedName>
    <definedName name="BExU3QWQVA35KFNEQYRLU0ZG2TZ0" hidden="1">[73]Graph!$F$7:$G$7</definedName>
    <definedName name="BExU3T0A00WKKKE8ZWRI8OF4BRJ3" hidden="1">[73]Graph!$F$6:$G$6</definedName>
    <definedName name="BExU3UNI9NR1RNZR07NSLSZMDOQQ" hidden="1">[73]Gross!#REF!</definedName>
    <definedName name="BExU401R18N6XKZKL7CNFOZQCM14" hidden="1">[73]Gross!#REF!</definedName>
    <definedName name="BExU42QVGY7TK39W1BIN6CDRG2OE" hidden="1">[73]Gross!#REF!</definedName>
    <definedName name="BExU44P2AEX6PD8VC4ISCROUCQSP" hidden="1">[73]Gross!#REF!</definedName>
    <definedName name="BExU47OZMS6TCWMEHHF0UCSFLLPI" hidden="1">[73]Gross!#REF!</definedName>
    <definedName name="BExU4D36E8TXN0M8KSNGEAFYP4DQ" hidden="1">[73]Gross!#REF!</definedName>
    <definedName name="BExU4G31RRVLJ3AC6E1FNEFMXM3O" hidden="1">[73]Gross!#REF!</definedName>
    <definedName name="BExU4GDVLPUEWBA4MRYRTQAUNO7B" hidden="1">[73]Gross!#REF!</definedName>
    <definedName name="BExU4I148DA7PRCCISLWQ6ABXFK6" hidden="1">[73]Gross!#REF!</definedName>
    <definedName name="BExU4L101H2KQHVKCKQ4PBAWZV6K" hidden="1">[73]Gross!#REF!</definedName>
    <definedName name="BExU4L6BSP50AHO92JSNP6KRDGO2" hidden="1">#REF!</definedName>
    <definedName name="BExU4MIZMMFZZWTK4WHGFZSMWPS8" hidden="1">[73]Graph!$I$8:$J$8</definedName>
    <definedName name="BExU4NA00RRRBGRT6TOB0MXZRCRZ" hidden="1">[73]Gross!#REF!</definedName>
    <definedName name="BExU4NVM2U1QGDC0IORA6EVJP0YH" hidden="1">#REF!</definedName>
    <definedName name="BExU4T4B87W940PP7KTQNBX4TDCK" hidden="1">#REF!</definedName>
    <definedName name="BExU4URQ40NLA7IR1ZG7Y3SKGKMV" hidden="1">'[80]Planning Template'!#REF!</definedName>
    <definedName name="BExU4XWZRGDFLCPK6HI2B3EXIQNU" hidden="1">[73]Graph!$F$10:$G$10</definedName>
    <definedName name="BExU50BBJW8BO7AYOVOUINZFCXRA" hidden="1">#REF!</definedName>
    <definedName name="BExU51IFNZXPBDES28457LR8X60M" hidden="1">[73]Gross!#REF!</definedName>
    <definedName name="BExU529CJ5AWHU0WNPZUYLVVT9GO" hidden="1">[73]Graph!$I$10:$J$10</definedName>
    <definedName name="BExU529I6YHVOG83TJHWSILIQU1S" hidden="1">[73]Gross!#REF!</definedName>
    <definedName name="BExU57YCIKPRD8QWL6EU0YR3NG3J" hidden="1">[73]Gross!#REF!</definedName>
    <definedName name="BExU5ANHEXFC99KIRT106O1YJMVF" hidden="1">#REF!</definedName>
    <definedName name="BExU5DSTBWXLN6E59B757KRWRI6E" hidden="1">[73]Gross!#REF!</definedName>
    <definedName name="BExU5FLJ9RC6VWPYUWC8BV7T0TUM" hidden="1">#REF!</definedName>
    <definedName name="BExU5FQVQ5TIQZ1G4TFVBL6A9K3M" hidden="1">#REF!</definedName>
    <definedName name="BExU5N8L0E2WDEBA4ITD4A8FT8ON" hidden="1">[73]Graph!$F$7:$G$7</definedName>
    <definedName name="BExU5RQGIWWA5NG9JFKF8LGAMOPI" hidden="1">#REF!</definedName>
    <definedName name="BExU5TDWM8NNDHYPQ7OQODTQ368A" hidden="1">[73]Gross!#REF!</definedName>
    <definedName name="BExU5X4OX1V1XHS6WSSORVQPP6Z3" hidden="1">[73]Gross!#REF!</definedName>
    <definedName name="BExU5XVPARTFMRYHNUTBKDIL4UJN" hidden="1">[73]Gross!#REF!</definedName>
    <definedName name="BExU61S05SSPLPDYE920IK2GRYSO" localSheetId="13" hidden="1">Query [78]!p V [79]A!$D$4:$O$158</definedName>
    <definedName name="BExU61S05SSPLPDYE920IK2GRYSO" hidden="1">Query [78]!p V [79]A!$D$4:$O$158</definedName>
    <definedName name="BExU66KMFBAP8JCVG9VM1RD1TNFF" localSheetId="13" hidden="1">[73]Gross!#REF!</definedName>
    <definedName name="BExU66KMFBAP8JCVG9VM1RD1TNFF" hidden="1">[73]Gross!#REF!</definedName>
    <definedName name="BExU67BIP4IDGLTCZMUKNEA7DFWZ" hidden="1">[73]Graph!$F$7:$G$7</definedName>
    <definedName name="BExU68IOM3CB3TACNAE9565TW7SH" hidden="1">[73]Gross!#REF!</definedName>
    <definedName name="BExU68NYVZ439VLMZ0LCYDXGEQ8Z" hidden="1">#REF!</definedName>
    <definedName name="BExU6AM82KN21E82HMWVP3LWP9IL" hidden="1">[73]Gross!#REF!</definedName>
    <definedName name="BExU6BYTOWU47FY1W29HJJSYXCQB" hidden="1">#REF!</definedName>
    <definedName name="BExU6C45SIEW7XEEQLUGJRDO30EX" hidden="1">[73]Gross!#REF!</definedName>
    <definedName name="BExU6FEU1MRHU98R9YOJC5OKUJ6L" hidden="1">[73]Gross!#REF!</definedName>
    <definedName name="BExU6FPN8BG4N0ZJMSCXYNPFSYDF" hidden="1">#REF!</definedName>
    <definedName name="BExU6KIAJ663Y8W8QMU4HCF183DF" hidden="1">[73]Gross!#REF!</definedName>
    <definedName name="BExU6KT19B4PG6SHXFBGBPLM66KT" hidden="1">[73]Gross!#REF!</definedName>
    <definedName name="BExU6MWL30NHY8I1G97R2SU1TD1Y" hidden="1">[73]Graph!$I$9:$J$9</definedName>
    <definedName name="BExU6PAVKIOAIMQ9XQIHHF1SUAGO" hidden="1">[73]Gross!#REF!</definedName>
    <definedName name="BExU6WXXC7SSQDMHSLUN5C2V4IYX" hidden="1">[73]Gross!#REF!</definedName>
    <definedName name="BExU71AGPN9DMGBNATPQTQ8I9DYK" hidden="1">#REF!</definedName>
    <definedName name="BExU73387E74XE8A9UKZLZNJYY65" hidden="1">[73]Gross!#REF!</definedName>
    <definedName name="BExU76ZHCJM8I7VSICCMSTC33O6U" hidden="1">[73]Gross!#REF!</definedName>
    <definedName name="BExU77L1ZM2BRJB4M5RWTLREPRBO" hidden="1">[73]Graph!$C$15:$D$29</definedName>
    <definedName name="BExU798C70QK9E3I6Y1IEAZFTIXX" localSheetId="13" hidden="1">Planning [81]Template!$A$10:$H$37</definedName>
    <definedName name="BExU798C70QK9E3I6Y1IEAZFTIXX" hidden="1">Planning [81]Template!$A$10:$H$37</definedName>
    <definedName name="BExU7BBTUF8BQ42DSGM94X5TG5GF" localSheetId="13" hidden="1">[73]Gross!#REF!</definedName>
    <definedName name="BExU7BBTUF8BQ42DSGM94X5TG5GF" hidden="1">[73]Gross!#REF!</definedName>
    <definedName name="BExU7DVMNLPZ8DIZKTOS0GLZESXN" hidden="1">[73]Graph!$F$7:$G$7</definedName>
    <definedName name="BExU7HH4EAHFQHT4AXKGWAWZP3I0" hidden="1">[73]Gross!#REF!</definedName>
    <definedName name="BExU7J9TXUATM83SEV976NJC63S9" hidden="1">#REF!</definedName>
    <definedName name="BExU7MF1ZVPDHOSMCAXOSYICHZ4I" hidden="1">[73]Gross!#REF!</definedName>
    <definedName name="BExU7MVBZ7517VBP3JU2DCUK33LH" localSheetId="13" hidden="1">Query [75]Comparative!$A$3:$B$20</definedName>
    <definedName name="BExU7MVBZ7517VBP3JU2DCUK33LH" hidden="1">Query [75]Comparative!$A$3:$B$20</definedName>
    <definedName name="BExU7O2BJ6D5YCKEL6FD2EFCWYRX" localSheetId="13" hidden="1">[73]Gross!#REF!</definedName>
    <definedName name="BExU7O2BJ6D5YCKEL6FD2EFCWYRX" hidden="1">[73]Gross!#REF!</definedName>
    <definedName name="BExU7PKGGTU90XX4CKU6M5W0HTLN" localSheetId="13" hidden="1">#REF!</definedName>
    <definedName name="BExU7PKGGTU90XX4CKU6M5W0HTLN" hidden="1">#REF!</definedName>
    <definedName name="BExU7Q0JS9YIUKUPNSSAIDK2KJAV" localSheetId="13" hidden="1">[73]Gross!#REF!</definedName>
    <definedName name="BExU7Q0JS9YIUKUPNSSAIDK2KJAV" hidden="1">[73]Gross!#REF!</definedName>
    <definedName name="BExU7R7P6W6R3HEFADOMFV1L229P" localSheetId="13" hidden="1">[76]Original!#REF!</definedName>
    <definedName name="BExU7R7P6W6R3HEFADOMFV1L229P" hidden="1">[76]Original!#REF!</definedName>
    <definedName name="BExU7VUWIK7942LR3XULMKX3BJWZ" hidden="1">[73]Graph!$I$7:$J$7</definedName>
    <definedName name="BExU7XNR6I6O94DKRLHQ1FWJ64S0" hidden="1">#REF!</definedName>
    <definedName name="BExU7Y95QM385R3EX3PQGS9H9JKO" hidden="1">[86]!____________bb2 [87]Sheet!$A$12:$U$745</definedName>
    <definedName name="BExU80I6AE5OU7P7F5V7HWIZBJ4P" hidden="1">[73]Gross!#REF!</definedName>
    <definedName name="BExU81UNU3QP2HMXQG0O9V30427Z" hidden="1">#REF!</definedName>
    <definedName name="BExU82R0DRRBTAD7438B2IPELUM1" hidden="1">#REF!</definedName>
    <definedName name="BExU85AUW6RSKQIVXFO60KKE5T20" hidden="1">[73]Graph!$I$7:$J$7</definedName>
    <definedName name="BExU86NB26MCPYIISZ36HADONGT2" hidden="1">[73]Gross!#REF!</definedName>
    <definedName name="BExU885EZZNSZV3GP298UJ8LB7OL" hidden="1">[73]Gross!#REF!</definedName>
    <definedName name="BExU89XZ24NAEGSD8GN6NKO3596G" hidden="1">[73]Graph!$F$7:$G$7</definedName>
    <definedName name="BExU8E50KB3CM7KMWFGP17B4DP6V" hidden="1">#REF!</definedName>
    <definedName name="BExU8FSAUP9TUZ1NO9WXK80QPHWV" hidden="1">[73]Gross!#REF!</definedName>
    <definedName name="BExU8FSGATXULCM675VF1KYAHGP1" hidden="1">[73]Graph!$I$8:$J$8</definedName>
    <definedName name="BExU8GOTU4Q7I3BF5S1PKOPIPIP8" hidden="1">'[77]Customer Service Detail'!#REF!</definedName>
    <definedName name="BExU8KFLAN778MBN93NYZB0FV30G" hidden="1">[73]Gross!#REF!</definedName>
    <definedName name="BExU8S2O68RLH6LUDGJKFXMKKE5J" hidden="1">[73]Graph!$F$11:$G$11</definedName>
    <definedName name="BExU8SO8VG1NKAASDL1AWU8VYF7J" hidden="1">'[77]Customer Service Detail'!#REF!</definedName>
    <definedName name="BExU8UX9JX3XLB47YZ8GFXE0V7R2" hidden="1">[73]Gross!#REF!</definedName>
    <definedName name="BExU8V2QEONF9R0X2D3R15MZ0GVY" hidden="1">[73]Graph!$F$7:$G$7</definedName>
    <definedName name="BExU91DC3DGKPZD6LTER2IRTF89C" hidden="1">[73]Gross!#REF!</definedName>
    <definedName name="BExU92PSDULOIPXQM26QIJUS237S" hidden="1">#REF!</definedName>
    <definedName name="BExU947PUEE3G2ZZTFHG3GI104PW" hidden="1">#REF!</definedName>
    <definedName name="BExU96M1J7P9DZQ3S9H0C12KGYTW" hidden="1">[73]Gross!#REF!</definedName>
    <definedName name="BExU9B98E0WUJ89KDTIKL2K0JEM7" hidden="1">[73]Graph!$F$11:$G$11</definedName>
    <definedName name="BExU9F05OR1GZ3057R6UL3WPEIYI" hidden="1">[73]Gross!#REF!</definedName>
    <definedName name="BExU9F062U0F3HV4VO7K6YKW7N2O" hidden="1">#REF!</definedName>
    <definedName name="BExU9GCSO5YILIKG6VAHN13DL75K" hidden="1">[73]Gross!#REF!</definedName>
    <definedName name="BExU9HP96YNHQAFXM2R4ZXLN36SZ" hidden="1">#REF!</definedName>
    <definedName name="BExU9JSSJTD55P0Z0DIPJSKP9SAC" hidden="1">#REF!</definedName>
    <definedName name="BExU9KJOZLO15N11MJVN782NFGJ0" hidden="1">[73]Gross!#REF!</definedName>
    <definedName name="BExU9KUGSKLYR8ZI3DN6F833CK8A" hidden="1">'[77]Customer Service Detail'!#REF!</definedName>
    <definedName name="BExU9LG29XU2K1GNKRO4438JYQZE" hidden="1">[73]Gross!#REF!</definedName>
    <definedName name="BExU9NP1AGGBVQJ2FRXFOIJH48H6" hidden="1">#REF!</definedName>
    <definedName name="BExU9PXVGTJYY0OYYXWGMZMVKONA" hidden="1">#REF!</definedName>
    <definedName name="BExU9RFUJEP72B8QFE7P2VGZK35S" hidden="1">#REF!</definedName>
    <definedName name="BExU9RW36I5Z6JIXUIUB3PJH86LT" hidden="1">[73]Gross!#REF!</definedName>
    <definedName name="BExU9RW3UEHCI8N3QS9N4FSOQQH2" hidden="1">#REF!</definedName>
    <definedName name="BExU9UW0HDMTM2GW4HZDM3M54BMA" hidden="1">#REF!</definedName>
    <definedName name="BExUA22ZJLUM8Z59A47JKDEG78WK" hidden="1">#REF!</definedName>
    <definedName name="BExUA28AO7OWDG3H23Q0CL4B7BHW" hidden="1">[73]Gross!#REF!</definedName>
    <definedName name="BExUA5O923FFNEBY8BPO1TU3QGBM" hidden="1">[73]Gross!#REF!</definedName>
    <definedName name="BExUA6Q4K25VH452AQ3ZIRBCMS61" hidden="1">[73]Gross!#REF!</definedName>
    <definedName name="BExUA7MHC1RAILNC8XURIB3WHXK3" hidden="1">'[77]Customer Service Detail'!#REF!</definedName>
    <definedName name="BExUAABKIIVOK3JUILTKGJVUPEQK" hidden="1">#REF!</definedName>
    <definedName name="BExUAE7VUMCVDFX37BD0AFOQDTE3" hidden="1">'[77]Customer Service Detail'!#REF!</definedName>
    <definedName name="BExUAFV4JMBSM2SKBQL9NHL0NIBS" hidden="1">[73]Gross!#REF!</definedName>
    <definedName name="BExUAIV1BAH7644B8TDRCJ54TMQQ" hidden="1">#REF!</definedName>
    <definedName name="BExUAJWUASCDKPKSYBLMRGN5VFCZ" hidden="1">#REF!</definedName>
    <definedName name="BExUAMWQODKBXMRH1QCMJLJBF8M7" hidden="1">[73]Gross!#REF!</definedName>
    <definedName name="BExUAT7C2EA99VHS9U7OALH9YLZN" hidden="1">'[77]Customer Service Detail'!#REF!</definedName>
    <definedName name="BExUAVAV8UKWKQ0K62SFQWUFUOTU" hidden="1">'[77]Customer Service Detail'!#REF!</definedName>
    <definedName name="BExUAX8WS5OPVLCDXRGKTU2QMTFO" hidden="1">[73]Gross!#REF!</definedName>
    <definedName name="BExUAZHXBQ1XMCGKI5V1V03A8HGM" localSheetId="13" hidden="1">Query [75]Comparative!$D$4:$Q$165</definedName>
    <definedName name="BExUAZHXBQ1XMCGKI5V1V03A8HGM" hidden="1">Query [75]Comparative!$D$4:$Q$165</definedName>
    <definedName name="BExUB33FJHDI3XKPQSVL75HO9RQ3" hidden="1">[73]Graph!$I$7:$J$7</definedName>
    <definedName name="BExUB3JHDL430WKBOVB9KNTSWU3Q" hidden="1">[73]Graph!$F$7:$G$7</definedName>
    <definedName name="BExUB6OW7RJ1Y9Z8YTWMHKH9GSEB" localSheetId="13" hidden="1">Query [78]!p V [79]A!$A$3:$B$20</definedName>
    <definedName name="BExUB6OW7RJ1Y9Z8YTWMHKH9GSEB" hidden="1">Query [78]!p V [79]A!$A$3:$B$20</definedName>
    <definedName name="BExUB8HLEXSBVPZ5AXNQEK96F1N4" localSheetId="13" hidden="1">[73]Gross!#REF!</definedName>
    <definedName name="BExUB8HLEXSBVPZ5AXNQEK96F1N4" hidden="1">[73]Gross!#REF!</definedName>
    <definedName name="BExUB9U3LH9RE0L0C9VDXHG4Z0CT" localSheetId="13" hidden="1">'[77]Customer Service Detail'!#REF!</definedName>
    <definedName name="BExUB9U3LH9RE0L0C9VDXHG4Z0CT" hidden="1">'[77]Customer Service Detail'!#REF!</definedName>
    <definedName name="BExUBCDVZIEA7YT0LPSMHL5ZSERQ" localSheetId="13" hidden="1">[73]Gross!#REF!</definedName>
    <definedName name="BExUBCDVZIEA7YT0LPSMHL5ZSERQ" hidden="1">[73]Gross!#REF!</definedName>
    <definedName name="BExUBDA4CHUIGLJ0V8P2012NWKSU" localSheetId="13" hidden="1">#REF!</definedName>
    <definedName name="BExUBDA4CHUIGLJ0V8P2012NWKSU" hidden="1">#REF!</definedName>
    <definedName name="BExUBKH7BDKYVPTMW79DLAOS5TGS" localSheetId="13" hidden="1">[76]Original!#REF!</definedName>
    <definedName name="BExUBKH7BDKYVPTMW79DLAOS5TGS" hidden="1">[76]Original!#REF!</definedName>
    <definedName name="BExUBKXBUCN760QYU7Q8GESBWOQH" localSheetId="13" hidden="1">[73]Gross!#REF!</definedName>
    <definedName name="BExUBKXBUCN760QYU7Q8GESBWOQH" hidden="1">[73]Gross!#REF!</definedName>
    <definedName name="BExUBL83ED0P076RN9RJ8P1MZ299" localSheetId="13" hidden="1">[73]Gross!#REF!</definedName>
    <definedName name="BExUBL83ED0P076RN9RJ8P1MZ299" hidden="1">[73]Gross!#REF!</definedName>
    <definedName name="BExUBN64LPXX4Z738WO97YQ5MXMX" hidden="1">[73]Graph!$I$7:$J$7</definedName>
    <definedName name="BExUBNRVHXRIJBHKA2TWL10IFYUF" hidden="1">[73]Graph!$I$6:$J$6</definedName>
    <definedName name="BExUBPV8GB3LLCKQZCK9OFOFPN4G" hidden="1">[73]Graph!$F$6:$G$6</definedName>
    <definedName name="BExUC0T4XYEV2XK71HB81I6WX893" localSheetId="13" hidden="1">Query [75]Comparative!$A$3:$B$20</definedName>
    <definedName name="BExUC0T4XYEV2XK71HB81I6WX893" hidden="1">Query [75]Comparative!$A$3:$B$20</definedName>
    <definedName name="BExUC0T5HSRI62MOKDS98Q2JH259" localSheetId="13" hidden="1">[73]Gross!#REF!</definedName>
    <definedName name="BExUC0T5HSRI62MOKDS98Q2JH259" hidden="1">[73]Gross!#REF!</definedName>
    <definedName name="BExUC623BDYEODBN0N4DO6PJQ7NU" localSheetId="13" hidden="1">[73]Gross!#REF!</definedName>
    <definedName name="BExUC623BDYEODBN0N4DO6PJQ7NU" hidden="1">[73]Gross!#REF!</definedName>
    <definedName name="BExUC8WH8TCKBB5313JGYYQ1WFLT" localSheetId="13" hidden="1">[73]Gross!#REF!</definedName>
    <definedName name="BExUC8WH8TCKBB5313JGYYQ1WFLT" hidden="1">[73]Gross!#REF!</definedName>
    <definedName name="BExUCAEGQZ6PB4AG64761OAR17RY" hidden="1">[73]Graph!$I$9:$J$9</definedName>
    <definedName name="BExUCFCDK6SPH86I6STXX8X3WMC4" hidden="1">[73]Gross!#REF!</definedName>
    <definedName name="BExUCFSN5F8ZAA56XWEE87S7WMC4" hidden="1">[76]Original!#REF!</definedName>
    <definedName name="BExUCI1NZNPIHC2T0GUIENNZVCNG" hidden="1">'[77]Customer Service Detail'!#REF!</definedName>
    <definedName name="BExUCKQLAN4NHUU1JL5MXRZHUU3O" hidden="1">#REF!</definedName>
    <definedName name="BExUCLC6AQ5KR6LXSAXV4QQ8ASVG" hidden="1">[73]Gross!#REF!</definedName>
    <definedName name="BExUCPOPUZEN1BYI6PPSAUKQPXP4" hidden="1">'[77]Customer Service Detail'!#REF!</definedName>
    <definedName name="BExUCRBYI28CB52J8K5IDQW5KCF8" hidden="1">#REF!</definedName>
    <definedName name="BExUD4IOJ12X3PJG5WXNNGDRCKAP" hidden="1">[73]Gross!#REF!</definedName>
    <definedName name="BExUD77TM7LZ8CRP774MLVLQMHJF" hidden="1">#REF!</definedName>
    <definedName name="BExUD9WX9BWK72UWVSLYZJLAY5VY" hidden="1">[73]Gross!#REF!</definedName>
    <definedName name="BExUDBEUJH9IACZDBL1VAUWPG0QW" hidden="1">[73]Gross!#REF!</definedName>
    <definedName name="BExUDEV0CYVO7Y5IQQBEJ6FUY9S6" hidden="1">[73]Gross!#REF!</definedName>
    <definedName name="BExUDIB1F2WJ8ZL4HLM66Z3W36Q5" hidden="1">'[80]Planning Template'!#REF!</definedName>
    <definedName name="BExUDO025E5PV5Z21E2X2T9VG1SB" hidden="1">#REF!</definedName>
    <definedName name="BExUDQ3JPLF15XXZMZ6T43VLXCV3" hidden="1">[73]Graph!$F$10:$G$10</definedName>
    <definedName name="BExUDWOXQGIZW0EAIIYLQUPXF8YV" hidden="1">[73]Gross!#REF!</definedName>
    <definedName name="BExUDXAIC17W1FUU8Z10XUAVB7CS" hidden="1">[73]Gross!#REF!</definedName>
    <definedName name="BExUE5OMY7OAJQ9WR8C8HG311ORP" hidden="1">[73]Gross!#REF!</definedName>
    <definedName name="BExUEFKOQWXXGRNLAOJV2BJ66UB8" hidden="1">[73]Gross!#REF!</definedName>
    <definedName name="BExUEJGX3OQQP5KFRJSRCZ70EI9V" hidden="1">[73]Gross!#REF!</definedName>
    <definedName name="BExUEYR71COFS2X8PDNU21IPMQEU" hidden="1">[73]Gross!#REF!</definedName>
    <definedName name="BExVPRLJ9I6RX45EDVFSQGCPJSOK" hidden="1">[73]Gross!#REF!</definedName>
    <definedName name="BExVQN2F5XSW0GOF7VP84UE6BRX7" hidden="1">[76]Original!#REF!</definedName>
    <definedName name="BExVQT28A4SBN3LKKMGJLXWR5WVS" hidden="1">#REF!</definedName>
    <definedName name="BExVQWNO3H3VMO4WBHR86O77S953" hidden="1">'[88]10-22'!#REF!</definedName>
    <definedName name="BExVQX3T5867DYM4D50GFLLQ1LE3" hidden="1">[73]Gross!#REF!</definedName>
    <definedName name="BExVR15ITEN8TF2H5MGLG77YNGFE" hidden="1">[73]Graph!$C$15:$D$29</definedName>
    <definedName name="BExVR3UN7MGHSWGAPIMMH5DRBF2Y" hidden="1">#REF!</definedName>
    <definedName name="BExVR8NAH73TVNEQ6TXX8GAYA4RX" hidden="1">[73]Graph!$C$15:$D$29</definedName>
    <definedName name="BExVRQXGAYDXW65J1WQ66FUBU3MG" hidden="1">'[77]Customer Service Detail'!#REF!</definedName>
    <definedName name="BExVRT0Z04GVD2DWPCG83NW0VCB8" hidden="1">#REF!</definedName>
    <definedName name="BExVS1PVIWI0HUOU7RRRJ5HWJK4V" hidden="1">#REF!</definedName>
    <definedName name="BExVS6TAND82CBJNY4L4SO9LKEMV" hidden="1">[73]Graph!$I$11:$J$11</definedName>
    <definedName name="BExVSELUPGS3T34AEO5GB9WHVLMV" hidden="1">#REF!</definedName>
    <definedName name="BExVSIY8G5FNPOB1Y1HYANYBD5KW" hidden="1">#REF!</definedName>
    <definedName name="BExVSL787C8E4HFQZ2NVLT35I2XV" hidden="1">[73]Gross!#REF!</definedName>
    <definedName name="BExVSMZWROKD6GX1D3BQQZ2UCVFJ" hidden="1">#REF!</definedName>
    <definedName name="BExVSP8QTS4AC4LXZ1NVOUOFOBPH" hidden="1">'[77]Customer Service Detail'!#REF!</definedName>
    <definedName name="BExVSSU9P7ZMR9IC9CFQFLY34LCA" hidden="1">[73]Graph!$F$6:$G$6</definedName>
    <definedName name="BExVSTAD4XQ24SX1CYHU5CGPZ5QO" hidden="1">#REF!</definedName>
    <definedName name="BExVSTFTVV14SFGHQUOJL5SQ5TX9" hidden="1">[73]Gross!#REF!</definedName>
    <definedName name="BExVSTFUOGB4MLB0001NNRECGX8G" hidden="1">#REF!</definedName>
    <definedName name="BExVSWQHV5ZW62WLI6JG1NB7YXBI" hidden="1">[76]Original!#REF!</definedName>
    <definedName name="BExVT3MPE8LQ5JFN3HQIFKSQ80U4" hidden="1">[73]Gross!#REF!</definedName>
    <definedName name="BExVT7TRK3NZHPME2TFBXOF1WBR9" hidden="1">[73]Gross!#REF!</definedName>
    <definedName name="BExVT9H0R0T7WGQAAC0HABMG54YM" hidden="1">[73]Gross!#REF!</definedName>
    <definedName name="BExVTCMDDEDGLUIMUU6BSFHEWTOP" hidden="1">[73]Gross!#REF!</definedName>
    <definedName name="BExVTCMDQMLKRA2NQR72XU6Y54IK" hidden="1">[73]Gross!#REF!</definedName>
    <definedName name="BExVTCRV8FQ5U9OYWWL44N6KFNHU" hidden="1">[73]Gross!#REF!</definedName>
    <definedName name="BExVTGTF73LDM1US66GEA729H12M" hidden="1">#REF!</definedName>
    <definedName name="BExVTNESHPVG0A0KZ7BRX26MS0PF" hidden="1">[73]Gross!#REF!</definedName>
    <definedName name="BExVTQEP24VU34C29VKHF5131ZGA" hidden="1">#REF!</definedName>
    <definedName name="BExVTTJVTNRSBHBTUZ78WG2JM5MK" hidden="1">[73]Gross!#REF!</definedName>
    <definedName name="BExVTUAYUR922VXBNO4MN569BULR" hidden="1">[73]Graph!$F$10:$G$10</definedName>
    <definedName name="BExVTW3OZ04QHKTFPPDM5JDNT6C1" hidden="1">[73]Graph!$C$15:$D$29</definedName>
    <definedName name="BExVTXLMYR87BC04D1ERALPUFVPG" hidden="1">[73]Gross!#REF!</definedName>
    <definedName name="BExVU6FVJ7PGUJT0R7NU3DI35NC8" hidden="1">[86]!____________bb2 [87]Sheet!$E$6:$E$8</definedName>
    <definedName name="BExVU6QMM5J49S1312H8AMNK3Y8U" hidden="1">[73]Graph!$I$8:$J$8</definedName>
    <definedName name="BExVUEJ63CBM9VJMNW3RSE919GDN" hidden="1">'[77]Customer Service Detail'!#REF!</definedName>
    <definedName name="BExVUI4O6MB0MLKQVMUJDGYNERBQ" hidden="1">#REF!</definedName>
    <definedName name="BExVUKZ8B9WB4BOZ2U77BLN0FQMO" hidden="1">#REF!</definedName>
    <definedName name="BExVUL9V3H8ZF6Y72LQBBN639YAA" hidden="1">[73]Gross!#REF!</definedName>
    <definedName name="BExVULFDJFCNRI6ITVSJ20MEQ4RF" hidden="1">#REF!</definedName>
    <definedName name="BExVUM0X9F8A43TC0FA7LXQV0R50" hidden="1">#REF!</definedName>
    <definedName name="BExVUMMIB7Q1UIRNL6AX1QA9Z7C1" hidden="1">[76]Original!#REF!</definedName>
    <definedName name="BExVUTINY7XSH5KU12CQ05B3KQ2T" hidden="1">#REF!</definedName>
    <definedName name="BExVUYRJTLYKIUAPE7JUJV8361KD" hidden="1">#REF!</definedName>
    <definedName name="BExVV5T14N2HZIK7HQ4P2KG09U0J" hidden="1">[73]Gross!#REF!</definedName>
    <definedName name="BExVV7R410VYLADLX9LNG63ID6H1" hidden="1">[73]Gross!#REF!</definedName>
    <definedName name="BExVV7WJSYFYP74SNAXSODTGHMLZ" hidden="1">'[77]Customer Service Detail'!#REF!</definedName>
    <definedName name="BExVVA033OB71P301YYKYS90S2LK" hidden="1">[73]Graph!$I$7:$J$7</definedName>
    <definedName name="BExVVCEED4JEKF59OV0G3T4XFMFO" hidden="1">[73]Gross!#REF!</definedName>
    <definedName name="BExVVPFO2J7FMSRPD36909HN4BZJ" hidden="1">[73]Gross!#REF!</definedName>
    <definedName name="BExVVQ19AQ3VCARJOC38SF7OYE9Y" hidden="1">[73]Gross!#REF!</definedName>
    <definedName name="BExVVQ19TAECID45CS4HXT1RD3AQ" hidden="1">[73]Gross!#REF!</definedName>
    <definedName name="BExVVSA9C5MEVLU47TO2FE9898NU" hidden="1">#REF!</definedName>
    <definedName name="BExVVW12J6QBYSXIVA1K7XJLT8AD" hidden="1">#REF!</definedName>
    <definedName name="BExVVZMIB906WAHSLCBQUYIASVIS" hidden="1">#REF!</definedName>
    <definedName name="BExVW2X7WLBUCS1RCOPAYH879PJD" hidden="1">#REF!</definedName>
    <definedName name="BExVW3YV5XGIVJ97UUPDJGJ2P15B" hidden="1">[73]Gross!#REF!</definedName>
    <definedName name="BExVW4PY8QE2R99HIHW27K5I22PO" hidden="1">#REF!</definedName>
    <definedName name="BExVW5X571GEYR5SCU1Z2DHKWM79" hidden="1">[73]Gross!#REF!</definedName>
    <definedName name="BExVW6YTKA098AF57M4PHNQ54XMH" hidden="1">[73]Gross!#REF!</definedName>
    <definedName name="BExVW74A75CMPN1LHYP9ZOAIMIA6" hidden="1">#REF!</definedName>
    <definedName name="BExVWG3YX6YRSM7UKMTJTMLMBCYN" hidden="1">#REF!</definedName>
    <definedName name="BExVWINKCH0V0NUWH363SMXAZE62" hidden="1">[73]Gross!#REF!</definedName>
    <definedName name="BExVWYU8EK669NP172GEIGCTVPPA" hidden="1">[73]Gross!#REF!</definedName>
    <definedName name="BExVX3HJPV9ZPAY12RMBV261NE68" hidden="1">[73]Graph!$F$8:$G$8</definedName>
    <definedName name="BExVX3MVJ0GHWPP1EL59ZQNKMX0B" hidden="1">[73]Gross!#REF!</definedName>
    <definedName name="BExVX3XN2DRJKL8EDBIG58RYQ36R" hidden="1">[73]Gross!#REF!</definedName>
    <definedName name="BExVXCBRNHTPEFFZ68QOHNGCSTGP" hidden="1">#REF!</definedName>
    <definedName name="BExVXDIYMNLB84CFG02RU7NSC8ZM" localSheetId="13" hidden="1">Query [78]!p V [79]A!$D$4:$O$158</definedName>
    <definedName name="BExVXDIYMNLB84CFG02RU7NSC8ZM" hidden="1">Query [78]!p V [79]A!$D$4:$O$158</definedName>
    <definedName name="BExVXDZ63PUART77BBR5SI63TPC6" localSheetId="13" hidden="1">[73]Gross!#REF!</definedName>
    <definedName name="BExVXDZ63PUART77BBR5SI63TPC6" hidden="1">[73]Gross!#REF!</definedName>
    <definedName name="BExVXHKI6LFYMGWISMPACMO247HL" localSheetId="13" hidden="1">[73]Gross!#REF!</definedName>
    <definedName name="BExVXHKI6LFYMGWISMPACMO247HL" hidden="1">[73]Gross!#REF!</definedName>
    <definedName name="BExVXLX2BZ5EF2X6R41BTKRJR1NM" localSheetId="13" hidden="1">[73]Gross!#REF!</definedName>
    <definedName name="BExVXLX2BZ5EF2X6R41BTKRJR1NM" hidden="1">[73]Gross!#REF!</definedName>
    <definedName name="BExVXORMKWCETGIGTUYI2DPYTWJP" localSheetId="13" hidden="1">[76]Original!#REF!</definedName>
    <definedName name="BExVXORMKWCETGIGTUYI2DPYTWJP" hidden="1">[76]Original!#REF!</definedName>
    <definedName name="BExVXTK9AEYZ4I2G1G36EB5LBSYN" localSheetId="13" hidden="1">#REF!</definedName>
    <definedName name="BExVXTK9AEYZ4I2G1G36EB5LBSYN" hidden="1">#REF!</definedName>
    <definedName name="BExVY11V7U1SAY4QKYE0PBSPD7LW" localSheetId="13" hidden="1">[73]Gross!#REF!</definedName>
    <definedName name="BExVY11V7U1SAY4QKYE0PBSPD7LW" hidden="1">[73]Gross!#REF!</definedName>
    <definedName name="BExVY1SV37DL5YU59HS4IG3VBCP4" localSheetId="13" hidden="1">[73]Gross!#REF!</definedName>
    <definedName name="BExVY1SV37DL5YU59HS4IG3VBCP4" hidden="1">[73]Gross!#REF!</definedName>
    <definedName name="BExVY3WFGJKSQA08UF9NCMST928Y" hidden="1">[73]Gross!#REF!</definedName>
    <definedName name="BExVY7N7APOSX562C86T41J73BNN" hidden="1">[73]Graph!$C$15:$D$29</definedName>
    <definedName name="BExVY7XZS7ZEEEI66TWUYUKRGMHJ" hidden="1">[73]Graph!$F$8:$G$8</definedName>
    <definedName name="BExVY954UOEVQEIC5OFO4NEWVKAQ" hidden="1">[73]Gross!#REF!</definedName>
    <definedName name="BExVYDC7HTM8F61S3XN21YNDDND2" hidden="1">'[77]Customer Service Detail'!#REF!</definedName>
    <definedName name="BExVYFFR4A093PVY6PMSQTBJDM7M" hidden="1">#REF!</definedName>
    <definedName name="BExVYG1ALB8GLNIDE5TAI7DUGO5B" hidden="1">[73]Graph!$C$15:$D$24</definedName>
    <definedName name="BExVYHDYIV5397LC02V4FEP8VD6W" hidden="1">[73]Gross!#REF!</definedName>
    <definedName name="BExVYKJ72EFACPKME1G82J49Z8T1" hidden="1">#REF!</definedName>
    <definedName name="BExVYOVIZDA18YIQ0A30Q052PCAK" hidden="1">[73]Gross!#REF!</definedName>
    <definedName name="BExVYQIXPEM6J4JVP78BRHIC05PV" hidden="1">[73]Gross!#REF!</definedName>
    <definedName name="BExVYRFBBH9CVFHSZMT2OMZF83V9" hidden="1">#REF!</definedName>
    <definedName name="BExVYSBOCUSSQKGLAEA7H6QVSEMV" hidden="1">#REF!</definedName>
    <definedName name="BExVYTOBF990OF5UJYUSZ8B57T8F" hidden="1">[73]Gross!#REF!</definedName>
    <definedName name="BExVYVGWN7SONLVDH9WJ2F1JS264" hidden="1">[73]Gross!#REF!</definedName>
    <definedName name="BExVYZNY14LA2RU2CT9N6W8K857E" hidden="1">#REF!</definedName>
    <definedName name="BExVZ1GONXQ68H8J1K3RB6QXSQVF" hidden="1">#REF!</definedName>
    <definedName name="BExVZ9EO732IK6MNMG17Y1EFTJQC" hidden="1">[73]Gross!#REF!</definedName>
    <definedName name="BExVZB1Y5J4UL2LKK0363EU7GIJ1" hidden="1">[73]Gross!#REF!</definedName>
    <definedName name="BExVZBCQQ8MY7CKY06RLD0NEWLV9" localSheetId="13" hidden="1">Query [75]Comparative!$A$3:$B$20</definedName>
    <definedName name="BExVZBCQQ8MY7CKY06RLD0NEWLV9" hidden="1">Query [75]Comparative!$A$3:$B$20</definedName>
    <definedName name="BExVZESW4KWQ72XZ6AAT3JSAGMMO" hidden="1">[73]Graph!$F$9:$G$9</definedName>
    <definedName name="BExVZFEHAMZWWF761R52KV7WG39Y" hidden="1">#REF!</definedName>
    <definedName name="BExVZGG61J63RR1YXXJ5GTTRRKRE" hidden="1">#REF!</definedName>
    <definedName name="BExVZIJPS96HLMK6343XJPUYCRJC" hidden="1">#REF!</definedName>
    <definedName name="BExVZJQVO5LQ0BJH5JEN5NOBIAF6" hidden="1">[73]Gross!#REF!</definedName>
    <definedName name="BExVZNXWS91RD7NXV5NE2R3C8WW7" hidden="1">[73]Gross!#REF!</definedName>
    <definedName name="BExVZYVOM5ARHARAT3CTANU7PWOT" hidden="1">#REF!</definedName>
    <definedName name="BExW0386REQRCQCVT9BCX80UPTRY" hidden="1">[73]Gross!#REF!</definedName>
    <definedName name="BExW044L6ACJ2RE5XX566PHUZDDY" hidden="1">#REF!</definedName>
    <definedName name="BExW07Q2HEE4DHVYWTA1AC91WT3D" hidden="1">#REF!</definedName>
    <definedName name="BExW08MEDLGNM5Z5KYW1HQXCBUR6" hidden="1">'[77]Customer Service Detail'!#REF!</definedName>
    <definedName name="BExW08X7MUCAUZUT84HH2K0HG8JM" hidden="1">[73]Graph!$F$11:$G$11</definedName>
    <definedName name="BExW0EGV0YL661IHI4YYODR9EDDR" hidden="1">#REF!</definedName>
    <definedName name="BExW0FYP4WXY71CYUG40SUBG9UWU" hidden="1">[73]Gross!#REF!</definedName>
    <definedName name="BExW0HBAR94L0RTT4FLGEJ88FO94" hidden="1">[73]Graph!$I$10:$J$10</definedName>
    <definedName name="BExW0HBC1RMZ2GDGOGDTNAOOFO74" hidden="1">[73]Graph!$C$15:$D$29</definedName>
    <definedName name="BExW0OT18DBXN41CAYALAA7X3PFG" hidden="1">#REF!</definedName>
    <definedName name="BExW0PJY0QT1YYHEOQPDHHNJJOC5" hidden="1">[73]Graph!$F$10:$G$10</definedName>
    <definedName name="BExW0RI61B4VV0ARXTFVBAWRA1C5" hidden="1">[73]Gross!#REF!</definedName>
    <definedName name="BExW0RI6BJURPXLNKVLF192HY0M1" hidden="1">[73]Gross!#REF!</definedName>
    <definedName name="BExW0SEIO6DX927TY83LRXFNPFYM" hidden="1">#REF!</definedName>
    <definedName name="BExW0SJTV4QBSPCGR4O6E0CKV8EM" hidden="1">#REF!</definedName>
    <definedName name="BExW0VZZ6WSKCTPUWLYP7VEYJM10" hidden="1">'[77]Customer Service Detail'!#REF!</definedName>
    <definedName name="BExW0ZFZK22WVH1ET2MVEUVKIIWF" hidden="1">[73]Graph!$F$9:$G$9</definedName>
    <definedName name="BExW1BVUYQTKMOR56MW7RVRX4L1L" hidden="1">[73]Gross!#REF!</definedName>
    <definedName name="BExW1F1220628FOMTW5UAATHRJHK" hidden="1">[73]Gross!#REF!</definedName>
    <definedName name="BExW1HQ5YXU1Y250AQ2Y5L9QEI15" hidden="1">'[80]Planning Template'!#REF!</definedName>
    <definedName name="BExW1TKA0Z9OP2DTG50GZR5EG8C7" hidden="1">[73]Gross!#REF!</definedName>
    <definedName name="BExW1U0JLKQ094DW5MMOI8UHO09V" hidden="1">[73]Gross!#REF!</definedName>
    <definedName name="BExW1WUZ349YPJVAKCEJO07L4NFW" hidden="1">#REF!</definedName>
    <definedName name="BExW1XGO8TH3X5SFN9U8T0LJ8X5K" hidden="1">#REF!</definedName>
    <definedName name="BExW1Z99TD7HUKQJIJX90ACGQ5WN" hidden="1">[76]Original!#REF!</definedName>
    <definedName name="BExW1ZK16RG8P863TXG1ED1IJA8P" hidden="1">'[80]Planning Template'!#REF!</definedName>
    <definedName name="BExW22PGTQTO5C5TK1RQUWPR4X8X" hidden="1">[73]Graph!$F$6:$G$6</definedName>
    <definedName name="BExW24SYR6BZSUQ9IEIDYZ8V7ZWU" hidden="1">#REF!</definedName>
    <definedName name="BExW27CKTHXIQCUL3RSLAFEQV8VT" hidden="1">[73]Graph!$F$8:$G$8</definedName>
    <definedName name="BExW27CLPI5MPJ7GUD7LIBODIMSJ" localSheetId="13" hidden="1">Query [75]Comparative!$D$4:$Q$165</definedName>
    <definedName name="BExW27CLPI5MPJ7GUD7LIBODIMSJ" hidden="1">Query [75]Comparative!$D$4:$Q$165</definedName>
    <definedName name="BExW283NP9D366XFPXLGSCI5UB0L" localSheetId="13" hidden="1">[73]Gross!#REF!</definedName>
    <definedName name="BExW283NP9D366XFPXLGSCI5UB0L" hidden="1">[73]Gross!#REF!</definedName>
    <definedName name="BExW29WF535OHEG91SW5OF7MQBU2" hidden="1">[73]Graph!$F$10:$G$10</definedName>
    <definedName name="BExW2H3C8WJSBW5FGTFKVDVJC4CL" hidden="1">[73]Gross!#REF!</definedName>
    <definedName name="BExW2MSCKPGF5K3I7TL4KF5ISUOL" hidden="1">[73]Gross!#REF!</definedName>
    <definedName name="BExW2NDWW95X6Y5HGPTZA60S4XTX" hidden="1">#REF!</definedName>
    <definedName name="BExW2OFLCWLG95LYQFT2CZUBX9DN" hidden="1">#REF!</definedName>
    <definedName name="BExW2RQAV1P7LJ1V0RL5LRVER945" hidden="1">#REF!</definedName>
    <definedName name="BExW2SMO90FU9W8DVVES6Q4E6BZR" hidden="1">[73]Gross!#REF!</definedName>
    <definedName name="BExW2W2UZKOX2F8CQN984WJLUDCS" hidden="1">#REF!</definedName>
    <definedName name="BExW309QUKYB3W7OIU9I8NPUASIT" hidden="1">#REF!</definedName>
    <definedName name="BExW35YV9V70DFOPLUGI2W7IYOU2" hidden="1">[73]Graph!$C$15:$D$29</definedName>
    <definedName name="BExW36V9N91OHCUMGWJQL3I5P4JK" hidden="1">[73]Gross!#REF!</definedName>
    <definedName name="BExW399G19PQ5G6GZZRC8KEVMVOB" hidden="1">#REF!</definedName>
    <definedName name="BExW3EIBA1J9Q9NA9VCGZGRS8WV7" hidden="1">[73]Gross!#REF!</definedName>
    <definedName name="BExW3FEO8FI8N6AGQKYEG4SQVJWB" hidden="1">[73]Gross!#REF!</definedName>
    <definedName name="BExW3GB28STOMJUSZEIA7YKYNS4Y" hidden="1">[73]Gross!#REF!</definedName>
    <definedName name="BExW3JGA5PVO0I2NRF6TQYIBGR95" hidden="1">#REF!</definedName>
    <definedName name="BExW3PQT0MPEFY9QRV60IQFYB2SX" hidden="1">#REF!</definedName>
    <definedName name="BExW3T1K638HT5E0Y8MMK108P5JT" hidden="1">[73]Gross!#REF!</definedName>
    <definedName name="BExW4217ZHL9VO39POSTJOD090WU" hidden="1">[73]Gross!#REF!</definedName>
    <definedName name="BExW486GVM4OUVI9WY4J92YGOZ7U" hidden="1">#REF!</definedName>
    <definedName name="BExW4B0VXKXVLOTVK7VWPKN4EECB" hidden="1">#REF!</definedName>
    <definedName name="BExW4GPW71EBF8XPS2QGVQHBCDX3" hidden="1">[73]Gross!#REF!</definedName>
    <definedName name="BExW4JKC5837JBPCOJV337ZVYYY3" hidden="1">[73]Gross!#REF!</definedName>
    <definedName name="BExW4KM5PMQJ4KF9IBDN17E2CRIV" hidden="1">#REF!</definedName>
    <definedName name="BExW4L7R1NVUKEQSVWZPXWCI6NVN" hidden="1">[73]Graph!$F$10:$G$10</definedName>
    <definedName name="BExW4QR9FV9MP5K610THBSM51RYO" hidden="1">[73]Gross!#REF!</definedName>
    <definedName name="BExW4S980QVHHT7SZ0CMVH1Z25PN" hidden="1">[73]Graph!$I$6:$J$6</definedName>
    <definedName name="BExW4W5HHUEZ3O9DYN9KJZWC1FEL" hidden="1">[73]Graph!$I$6:$J$6</definedName>
    <definedName name="BExW4Z029R9E19ZENN3WEA3VDAD1" hidden="1">[73]Gross!#REF!</definedName>
    <definedName name="BExW51EDOYXJBXR5AFJCYTA7JI06" hidden="1">'[77]Customer Service Detail'!#REF!</definedName>
    <definedName name="BExW55FYP6O12ZR83VC3DWNNAM0O" hidden="1">#REF!</definedName>
    <definedName name="BExW5AOUTJBOJDVUYX0YP9H5H2M8" hidden="1">#REF!</definedName>
    <definedName name="BExW5AZNT6IAZGNF2C879ODHY1B8" hidden="1">[73]Gross!#REF!</definedName>
    <definedName name="BExW5EFO6R6U4UQLT4G2G4W9SX94" hidden="1">[73]Graph!$F$11:$G$11</definedName>
    <definedName name="BExW5LS43QXF2Z3RZAXSVYJZFDC0" hidden="1">#REF!</definedName>
    <definedName name="BExW5Q4H0RVJBWV9271N1KR9LTZ5" hidden="1">#REF!</definedName>
    <definedName name="BExW5STL6GG7Y0JPNJP3ZM36QXYC" hidden="1">#REF!</definedName>
    <definedName name="BExW5T4BFY9E5ZBUFR7Z0LLJFUTH" hidden="1">#REF!</definedName>
    <definedName name="BExW5VTHC5GDYD5M9B4Q0FUY7OBA" hidden="1">'[77]Customer Service Detail'!#REF!</definedName>
    <definedName name="BExW5WPU27WD4NWZOT0ZEJIDLX5J" hidden="1">[73]Gross!#REF!</definedName>
    <definedName name="BExW5X64UZDAB8GEIIQBWQV66NV9" hidden="1">[73]Graph!$C$15:$D$29</definedName>
    <definedName name="BExW5ZEY2S3SSUD7KRFM91QMQYRC" hidden="1">#REF!</definedName>
    <definedName name="BExW61NYOHBXEBCZ80ZJTB38E7BS" hidden="1">[73]Graph!$I$7:$J$7</definedName>
    <definedName name="BExW64T5GUYKW4V1314DJGUR4ABG" hidden="1">[73]Graph!$F$9:$G$9</definedName>
    <definedName name="BExW660AV1TUV2XNUPD65RZR3QOO" hidden="1">[73]Gross!#REF!</definedName>
    <definedName name="BExW66LVVZK656PQY1257QMHP2AY" hidden="1">[73]Gross!#REF!</definedName>
    <definedName name="BExW677GDXNE4QI30WOBNUZ2XA9V" hidden="1">#REF!</definedName>
    <definedName name="BExW683UYKOLEHCWP03B5P4D0MUR" hidden="1">#REF!</definedName>
    <definedName name="BExW6EJPHAP1TWT380AZLXNHR22P" hidden="1">[73]Gross!#REF!</definedName>
    <definedName name="BExW6G1PJ38H10DVLL8WPQ736OEB" hidden="1">[73]Gross!#REF!</definedName>
    <definedName name="BExW6KJI8H3W48ICUUD7P0XCS6O0" hidden="1">#REF!</definedName>
    <definedName name="BExW6QE0VJ5RRAQZB4SWWF8JTHCL" hidden="1">[73]Graph!$F$7:$G$7</definedName>
    <definedName name="BExW6RQIJAP9EYO1DHZU41P55B35" hidden="1">[76]Original!#REF!</definedName>
    <definedName name="BExW6VBYODJKTS0FMZ47EQS9FUF2" hidden="1">'[77]Customer Service Detail'!#REF!</definedName>
    <definedName name="BExW6WJ2VW51JNF32JZF98WJDRR3" hidden="1">[73]Graph!$I$8:$J$8</definedName>
    <definedName name="BExW6Z2X84F6M0BZG8VJIDBKPDDW" hidden="1">[73]Gross!#REF!</definedName>
    <definedName name="BExW71MJH25IT2LEGDU9G4WIMDQ0" hidden="1">#REF!</definedName>
    <definedName name="BExW74MG1WIOS7FRGX4CXWYNPZV1" hidden="1">[73]Graph!$I$7:$J$7</definedName>
    <definedName name="BExW782LBJUIVCV6ACRLJBIKVJFQ" hidden="1">[73]Graph!$I$7:$J$7</definedName>
    <definedName name="BExW794A74Z5F2K8LVQLD6VSKXUE" hidden="1">[73]Gross!#REF!</definedName>
    <definedName name="BExW7AM7E33N6XYZ1X2UZWV66HL0" hidden="1">[73]Gross!#REF!</definedName>
    <definedName name="BExW7DBCHP0SWYSW2RKLS8IBPCVS" hidden="1">#REF!</definedName>
    <definedName name="BExW7FPNH4893VN9070BJ7AKQG78" hidden="1">#REF!</definedName>
    <definedName name="BExW7NSY9CQA1O23DAZ9TYTC0PAO" hidden="1">[73]Graph!$F$7:$G$7</definedName>
    <definedName name="BExW7Q79RJWXCSWJIY4GLGGQXX5G" hidden="1">[73]Graph!$I$7:$J$7</definedName>
    <definedName name="BExW7S00X50K2O0H0GL7P3JROGG6" hidden="1">'[77]Customer Service Detail'!#REF!</definedName>
    <definedName name="BExW7WHW2UY6KEO1056R0BPPKH5C" hidden="1">#REF!</definedName>
    <definedName name="BExW81FSTXQA1A81CD1MVDX6257O" hidden="1">'[77]Customer Service Detail'!#REF!</definedName>
    <definedName name="BExW87VVJSJLAJQQHUHH974N4MAO" hidden="1">#REF!</definedName>
    <definedName name="BExW89DT2OUQ24LOFUS7BMP44P4B" hidden="1">[73]Graph!$F$11:$G$11</definedName>
    <definedName name="BExW8COJI4803WMVPHGL8240OBIU" hidden="1">'[77]Customer Service Detail'!#REF!</definedName>
    <definedName name="BExW8K0SSIPSKBVP06IJ71600HJZ" hidden="1">[73]Gross!#REF!</definedName>
    <definedName name="BExW8NM8DJJESE7GF7VGTO2XO6P1" hidden="1">[73]Gross!#REF!</definedName>
    <definedName name="BExW8T0GVY3ZYO4ACSBLHS8SH895" hidden="1">[73]Gross!#REF!</definedName>
    <definedName name="BExW8YEP73JMMU9HZ08PM4WHJQZ4" hidden="1">[73]Gross!#REF!</definedName>
    <definedName name="BExW937AT53OZQRHNWQZ5BVH24IE" hidden="1">[73]Gross!#REF!</definedName>
    <definedName name="BExW93CSOTJ0H7C9BISXC89222TY" hidden="1">#REF!</definedName>
    <definedName name="BExW95LN5N0LYFFVP7GJEGDVDLF0" hidden="1">[73]Gross!#REF!</definedName>
    <definedName name="BExW967733Q8RAJOHR2GJ3HO8JIW" hidden="1">[73]Gross!#REF!</definedName>
    <definedName name="BExW9FHP31AC3GY6558IE5E1HOQX" localSheetId="13" hidden="1">Planning [81]Template!$A$10:$H$54</definedName>
    <definedName name="BExW9FHP31AC3GY6558IE5E1HOQX" hidden="1">Planning [81]Template!$A$10:$H$54</definedName>
    <definedName name="BExW9G39X58B5FGJEE8EY65TJ80A" hidden="1">[73]Graph!$I$6:$J$6</definedName>
    <definedName name="BExW9JZK2CSFMKED1TX7YD9FRDO3" hidden="1">[73]Graph!$I$8:$J$8</definedName>
    <definedName name="BExW9KVWCF5147YGFKHWAJMKVT18" hidden="1">#REF!</definedName>
    <definedName name="BExW9OHD0PA2FFDEECR0C4SFBRVS" hidden="1">'[77]Customer Service Detail'!#REF!</definedName>
    <definedName name="BExW9POK1KIOI0ALS5MZIKTDIYMA" hidden="1">[73]Gross!#REF!</definedName>
    <definedName name="BExW9TVLB7OIHTG98I7I4EXBL61S" hidden="1">[73]Gross!#REF!</definedName>
    <definedName name="BExWA2KHMIU591U4KBA2IF833L0O" hidden="1">#REF!</definedName>
    <definedName name="BExWAJY9KLTH0FNDUKZZ7C2BOAX5" hidden="1">#REF!</definedName>
    <definedName name="BExXL37BFL4O5ZH91Y3XUQ45IHWD" hidden="1">[73]Graph!$F$8:$G$8</definedName>
    <definedName name="BExXLDE6PN4ESWT3LXJNQCY94NE4" hidden="1">[73]Gross!#REF!</definedName>
    <definedName name="BExXLDOYNIS8GLKISUIBXIOW06CA" hidden="1">[73]Graph!$I$10:$J$10</definedName>
    <definedName name="BExXLQVPK2H3IF0NDDA5CT612EUK" hidden="1">[73]Gross!#REF!</definedName>
    <definedName name="BExXLR6IO70TYTACKQH9M5PGV24J" hidden="1">[73]Gross!#REF!</definedName>
    <definedName name="BExXLRS2ND4YSBI5S9ROPSSIUJI7" hidden="1">#REF!</definedName>
    <definedName name="BExXM065WOLYRYHGHOJE0OOFXA4M" hidden="1">[73]Gross!#REF!</definedName>
    <definedName name="BExXM2VB86P70WE4FTYNXUPLOSNT" hidden="1">#REF!</definedName>
    <definedName name="BExXM3GUNXVDM82KUR17NNUMQCNI" hidden="1">[73]Gross!#REF!</definedName>
    <definedName name="BExXMA28M8SH7MKIGETSDA72WUIZ" hidden="1">[73]Gross!#REF!</definedName>
    <definedName name="BExXMOLHIAHDLFSA31PUB36SC3I9" hidden="1">[73]Gross!#REF!</definedName>
    <definedName name="BExXMPNB0CMDH0YKLKHNBDEDMW26" hidden="1">[73]Graph!$I$10:$J$10</definedName>
    <definedName name="BExXMT8T5Z3M2JBQN65X2LKH0YQI" hidden="1">[73]Gross!#REF!</definedName>
    <definedName name="BExXMVCBOJ1YMMVTIK9AT9PN3T0B" hidden="1">#REF!</definedName>
    <definedName name="BExXN1XNO7H60M9X1E7EVWFJDM5N" hidden="1">[73]Gross!#REF!</definedName>
    <definedName name="BExXN22ZOTIW49GPLWFYKVM90FNZ" hidden="1">[73]Gross!#REF!</definedName>
    <definedName name="BExXN4C031W9DK73MJHKL8YT1QA8" hidden="1">[73]Gross!#REF!</definedName>
    <definedName name="BExXN6QAP8UJQVN4R4BQKPP4QK35" hidden="1">[73]Gross!#REF!</definedName>
    <definedName name="BExXNBOA39T2X6Y5Y5GZ5DDNA1AX" hidden="1">[73]Gross!#REF!</definedName>
    <definedName name="BExXND6872VJ3M2PGT056WQMWBHD" hidden="1">[73]Gross!#REF!</definedName>
    <definedName name="BExXNDMGP1ZN8K4IR0EV136Z80P2" hidden="1">#REF!</definedName>
    <definedName name="BExXNN7PN8DG8TIB8BY5ZLFNGNZI" hidden="1">#REF!</definedName>
    <definedName name="BExXNPM24UN2PGVL9D1TUBFRIKR4" hidden="1">[73]Gross!#REF!</definedName>
    <definedName name="BExXNRESJZ8OVBXYKEIEQ7Q6GCDA" hidden="1">[73]Gross!#REF!</definedName>
    <definedName name="BExXNRUWHTVKJZUNKVBFHLNVSDV2" hidden="1">[73]Graph!$I$10:$J$10</definedName>
    <definedName name="BExXNSLYWITH4246M4YVOUIV04ZJ" hidden="1">[73]Graph!$C$15:$D$29</definedName>
    <definedName name="BExXNWCRH5DY9H4ZV7S4KD8ZCPPH" hidden="1">#REF!</definedName>
    <definedName name="BExXNWYB165VO9MHARCL5WLCHWS0" hidden="1">[73]Gross!#REF!</definedName>
    <definedName name="BExXNX3MCTIU5G08EY7PBC7MZDBI" hidden="1">#REF!</definedName>
    <definedName name="BExXNYLR0NNRQQBQ09OAWL5SFA2P" hidden="1">'[77]Customer Service Detail'!#REF!</definedName>
    <definedName name="BExXO1G5TG80TSHNS86X0DXO6YHY" hidden="1">[73]Graph!$I$11:$J$11</definedName>
    <definedName name="BExXO278QHQN8JDK5425EJ615ECC" hidden="1">[73]Gross!#REF!</definedName>
    <definedName name="BExXO6E9ABFOYA2LVN6RLW4BO9G6" hidden="1">[73]Graph!$F$7:$G$7</definedName>
    <definedName name="BExXO6ZP85325PSLSXWM38N73O6V" hidden="1">[73]Graph!$F$10:$G$10</definedName>
    <definedName name="BExXO81JZ0ARONLA93VY8VLBDM3Z" hidden="1">'[77]Customer Service Detail'!#REF!</definedName>
    <definedName name="BExXOAFV815D8CDTXYMAYSBR6MYV" hidden="1">#REF!</definedName>
    <definedName name="BExXOBHOP0WGFHI2Y9AO4L440UVQ" hidden="1">[73]Gross!#REF!</definedName>
    <definedName name="BExXOHSAD2NSHOLLMZ2JWA4I3I1R" hidden="1">[73]Gross!#REF!</definedName>
    <definedName name="BExXOIDP4V2QCBHG5KQQO9VT0HDH" hidden="1">'[77]Customer Service Detail'!#REF!</definedName>
    <definedName name="BExXOJQBVBDGLVEYZAE7AL8F0VWX" hidden="1">[73]Graph!$I$8:$J$8</definedName>
    <definedName name="BExXOJVNKTZUUPMD88JOT1ZQ6WMP" hidden="1">#REF!</definedName>
    <definedName name="BExXOM4OFX5YG7UL7PHIT7HWLHP8" hidden="1">#REF!</definedName>
    <definedName name="BExXOMQ9421Y32TZ81U6YGIP35QU" hidden="1">[73]Graph!$C$15:$D$29</definedName>
    <definedName name="BExXOOZ2UMQBOVOJ0VUF1QVKYOGH" hidden="1">#REF!</definedName>
    <definedName name="BExXP49C9Y3U7LWFBFCQSE4WPWHA" hidden="1">#REF!</definedName>
    <definedName name="BExXP80B5FGA00JCM7UXKPI3PB7Y" hidden="1">[73]Gross!#REF!</definedName>
    <definedName name="BExXP85M4WXYVN1UVHUTOEKEG5XS" hidden="1">[73]Gross!#REF!</definedName>
    <definedName name="BExXPDUMN4B85QFXGPSJPII52QR3" hidden="1">[73]Graph!$I$8:$J$8</definedName>
    <definedName name="BExXPELOTHOAG0OWILLAH94OZV5J" hidden="1">[73]Gross!#REF!</definedName>
    <definedName name="BExXPFI2SD6SVZMME0BLSV5NHEYI" hidden="1">#REF!</definedName>
    <definedName name="BExXPG8X2P6EBSQD0DQ1AWYIPUEF" hidden="1">'[80]Planning Template'!#REF!</definedName>
    <definedName name="BExXPL1KIGKFBE5HHQMKB337YR1C" hidden="1">[76]Original!#REF!</definedName>
    <definedName name="BExXPO1GJGLN9OGADT6OA98AZUQZ" hidden="1">#REF!</definedName>
    <definedName name="BExXPOSJVNIE1SZQIHU2BYK4GKMS" hidden="1">[76]Original!#REF!</definedName>
    <definedName name="BExXPS31W1VD2NMIE4E37LHVDF0L" hidden="1">[73]Gross!#REF!</definedName>
    <definedName name="BExXPUMU4BLFWI2L0MHMM5F3OUPL" hidden="1">[73]Graph!$F$11:$G$11</definedName>
    <definedName name="BExXPZKYEMVF5JOC14HYOOYQK6JK" hidden="1">[73]Gross!#REF!</definedName>
    <definedName name="BExXQ06J7OF0O2FO4WR0QK93RJ17" hidden="1">[73]Graph!$F$9:$G$9</definedName>
    <definedName name="BExXQ0BUXMDCVX2AGKT7DMEVUS2A" hidden="1">#REF!</definedName>
    <definedName name="BExXQ368IVY4TOMJQZGW59ZVZHZV" hidden="1">#REF!</definedName>
    <definedName name="BExXQ89PA10X79WBWOEP1AJX1OQM" hidden="1">[73]Gross!#REF!</definedName>
    <definedName name="BExXQCGQGGYSI0LTRVR73MUO50AW" hidden="1">[73]Gross!#REF!</definedName>
    <definedName name="BExXQEEXFHDQ8DSRAJSB5ET6J004" hidden="1">[73]Gross!#REF!</definedName>
    <definedName name="BExXQG7ONEZS5O90RA2ZAA7OVBKR" hidden="1">#REF!</definedName>
    <definedName name="BExXQH41O5HZAH8BO6HCFY8YC3TU" hidden="1">[73]Gross!#REF!</definedName>
    <definedName name="BExXQHPNAFE4M6C2HYRCQNIU9D31" hidden="1">[73]Graph!$C$15:$D$29</definedName>
    <definedName name="BExXQIRBLQSLAJTFL7224FCFUTKH" hidden="1">[73]Gross!#REF!</definedName>
    <definedName name="BExXQJIEF5R3QQ6D8HO3NGPU0IQC" hidden="1">[73]Gross!#REF!</definedName>
    <definedName name="BExXQMNKYD38X2SDUOCODYO43UDS" hidden="1">#REF!</definedName>
    <definedName name="BExXQMYEOGRO69K9BLZF14USRMVP" hidden="1">[73]Graph!$I$7:$J$7</definedName>
    <definedName name="BExXQQUNDEF3M2Q6Z0PG8OIHBMMT" hidden="1">#REF!</definedName>
    <definedName name="BExXQS1SGPIQX0ESRMCECOYMUQQJ" hidden="1">[73]Graph!$C$15:$D$29</definedName>
    <definedName name="BExXQSY5ZKXAV61JPZ7P24DZQKEB" hidden="1">#REF!</definedName>
    <definedName name="BExXQU00K9ER4I1WM7T9J0W1E7ZC" hidden="1">[73]Gross!#REF!</definedName>
    <definedName name="BExXQU00KOR7XLM8B13DGJ1MIQDY" hidden="1">[73]Gross!#REF!</definedName>
    <definedName name="BExXQVHXNDA3WGH96FB74ALOUNTV" hidden="1">[73]Gross!#REF!</definedName>
    <definedName name="BExXQXG18PS8HGBOS03OSTQ0KEYC" hidden="1">[73]Gross!#REF!</definedName>
    <definedName name="BExXQXQT4OAFQT5B0YB3USDJOJOB" hidden="1">[73]Gross!#REF!</definedName>
    <definedName name="BExXR3FSEXAHSXEQNJORWFCPX86N" hidden="1">[73]Gross!#REF!</definedName>
    <definedName name="BExXR3W3FKYQBLR299HO9RZ70C43" hidden="1">[73]Gross!#REF!</definedName>
    <definedName name="BExXR46U23CRRBV6IZT982MAEQKI" hidden="1">[73]Gross!#REF!</definedName>
    <definedName name="BExXR8OKAVX7O70V5IYG2PRKXSTI" hidden="1">[73]Gross!#REF!</definedName>
    <definedName name="BExXR9AAXI2V5PA1X9E9A9G7A8H7" hidden="1">#REF!</definedName>
    <definedName name="BExXRA6N6XCLQM6XDV724ZIH6G93" hidden="1">[73]Gross!#REF!</definedName>
    <definedName name="BExXRABZ1CNKCG6K1MR6OUFHF7J9" hidden="1">[73]Gross!#REF!</definedName>
    <definedName name="BExXRBJ4M5NKP22IXTDSTKVF4IAH" hidden="1">#REF!</definedName>
    <definedName name="BExXRBOFETC0OTJ6WY3VPMFH03VB" hidden="1">[73]Gross!#REF!</definedName>
    <definedName name="BExXRD13K1S9Y3JGR7CXSONT7RJZ" hidden="1">[73]Gross!#REF!</definedName>
    <definedName name="BExXRGXCIDE0DXVMJEBUNBYRF6A1" localSheetId="13" hidden="1">Query [75]Comparative!$A$3:$B$20</definedName>
    <definedName name="BExXRGXCIDE0DXVMJEBUNBYRF6A1" hidden="1">Query [75]Comparative!$A$3:$B$20</definedName>
    <definedName name="BExXRHIY77F53DUYX7CMZPXGRDAG" hidden="1">[73]Graph!$F$6:$G$6</definedName>
    <definedName name="BExXRHZ1GY2A9JVJYY788POPBPWV" hidden="1">[73]Gross!$A$1:$A$1</definedName>
    <definedName name="BExXRIF9OOI3NOZDZQMG45OPC2HD" hidden="1">[73]Graph!$F$8:$G$8</definedName>
    <definedName name="BExXRIFB4QQ87QIGA9AG0NXP577K" hidden="1">[73]Gross!#REF!</definedName>
    <definedName name="BExXRIQ2JF2CVTRDQX2D9SPH7FTN" hidden="1">[73]Gross!#REF!</definedName>
    <definedName name="BExXRJX9087XX39MQK76H2HN36SU" hidden="1">[76]Original!#REF!</definedName>
    <definedName name="BExXRMMC5UMSRVLZBB823U73XPX7" hidden="1">#REF!</definedName>
    <definedName name="BExXRO4A6VUH1F4XV8N1BRJ4896W" hidden="1">[73]Gross!#REF!</definedName>
    <definedName name="BExXRO9N1SNJZGKD90P4K7FU1J0P" hidden="1">[73]Gross!#REF!</definedName>
    <definedName name="BExXRV5QP3Z0KAQ1EQT9JYT2FV0L" hidden="1">[73]Gross!#REF!</definedName>
    <definedName name="BExXRYB4M02OU2GER3FKK2EFYDN3" localSheetId="13" hidden="1">Query [78]!p V [79]A!$D$4:$O$158</definedName>
    <definedName name="BExXRYB4M02OU2GER3FKK2EFYDN3" hidden="1">Query [78]!p V [79]A!$D$4:$O$158</definedName>
    <definedName name="BExXRZ20LZZCW8LVGDK0XETOTSAI" localSheetId="13" hidden="1">[73]Gross!#REF!</definedName>
    <definedName name="BExXRZ20LZZCW8LVGDK0XETOTSAI" hidden="1">[73]Gross!#REF!</definedName>
    <definedName name="BExXRZNM651EJ5HJPGKGTVYLAZQ1" localSheetId="13" hidden="1">[73]Gross!#REF!</definedName>
    <definedName name="BExXRZNM651EJ5HJPGKGTVYLAZQ1" hidden="1">[73]Gross!#REF!</definedName>
    <definedName name="BExXS1WFXKH5UTZ9VANU7ZY0D1H1" localSheetId="13" hidden="1">#REF!</definedName>
    <definedName name="BExXS1WFXKH5UTZ9VANU7ZY0D1H1" hidden="1">#REF!</definedName>
    <definedName name="BExXS4AXSJJSS7W3G8K3LPZTG700" localSheetId="13" hidden="1">#REF!</definedName>
    <definedName name="BExXS4AXSJJSS7W3G8K3LPZTG700" hidden="1">#REF!</definedName>
    <definedName name="BExXS5SWBPO8R0S56BF54IWPKL1L" localSheetId="13" hidden="1">[76]Original!#REF!</definedName>
    <definedName name="BExXS5SWBPO8R0S56BF54IWPKL1L" hidden="1">[76]Original!#REF!</definedName>
    <definedName name="BExXS63O4OMWMNXXAODZQFSDG33N" localSheetId="13" hidden="1">[73]Gross!#REF!</definedName>
    <definedName name="BExXS63O4OMWMNXXAODZQFSDG33N" hidden="1">[73]Gross!#REF!</definedName>
    <definedName name="BExXS9EDRQF0W2SDAW7VL01R06KY" localSheetId="13" hidden="1">[73]Gross!#REF!</definedName>
    <definedName name="BExXS9EDRQF0W2SDAW7VL01R06KY" hidden="1">[73]Gross!#REF!</definedName>
    <definedName name="BExXSBSP1TOY051HSPEPM0AEIO2M" localSheetId="13" hidden="1">[73]Gross!#REF!</definedName>
    <definedName name="BExXSBSP1TOY051HSPEPM0AEIO2M" hidden="1">[73]Gross!#REF!</definedName>
    <definedName name="BExXSBY0S70HRJ1R0POASBK3RJTG" hidden="1">[73]Graph!$I$9:$J$9</definedName>
    <definedName name="BExXSC8RFK5D68FJD2HI4K66SA6I" hidden="1">[73]Gross!#REF!</definedName>
    <definedName name="BExXSNHC88W4UMXEOIOOATJAIKZO" hidden="1">[73]Gross!#REF!</definedName>
    <definedName name="BExXSOZA2GAXWH7JXTBY2NJWKQPP" hidden="1">#REF!</definedName>
    <definedName name="BExXSPFJA8UDB0MYHMMCVKCJ0IE4" hidden="1">[76]Original!#REF!</definedName>
    <definedName name="BExXSTBS08WIA9TLALV3UQ2Z3MRG" hidden="1">[73]Gross!#REF!</definedName>
    <definedName name="BExXSVQ2WOJJ73YEO8Q2FK60V4G8" hidden="1">[73]Gross!#REF!</definedName>
    <definedName name="BExXSXTMWSJ7KMXYGYPMQLPDWAVW" hidden="1">#REF!</definedName>
    <definedName name="BExXSZMDS4WZNBD8PG2AIOZCMIOA" hidden="1">[74]data!#REF!</definedName>
    <definedName name="BExXT9CY0974EK7PR2EW1X293UXU" hidden="1">#REF!</definedName>
    <definedName name="BExXTHLRNL82GN7KZY3TOLO508N7" hidden="1">[73]Gross!#REF!</definedName>
    <definedName name="BExXTINEGPKZ75DCUCEF3QOV6OES" hidden="1">[73]Graph!$F$11:$G$11</definedName>
    <definedName name="BExXTKAV4Y4JQ7D62LKGD89F9WMF" hidden="1">[73]Graph!$I$9:$J$9</definedName>
    <definedName name="BExXTL72MKEQSQH9L2OTFLU8DM2B" hidden="1">[73]Gross!#REF!</definedName>
    <definedName name="BExXTM3M4RTCRSX7VGAXGQNPP668" hidden="1">[73]Gross!#REF!</definedName>
    <definedName name="BExXTOCF78J7WY6FOVBRY1N2RBBR" hidden="1">[73]Gross!#REF!</definedName>
    <definedName name="BExXTP3GYO6Z9RTKKT10XA0UTV3T" hidden="1">[73]Gross!#REF!</definedName>
    <definedName name="BExXTP8T46WZEK0RYXEMLSEY0WSV" hidden="1">#REF!</definedName>
    <definedName name="BExXTZKZ4CG92ZQLIRKEXXH9BFIR" hidden="1">[73]Gross!#REF!</definedName>
    <definedName name="BExXU0C0N16056TRT5HW7AWOCOQF" hidden="1">#REF!</definedName>
    <definedName name="BExXU0S9ZIPC8LHT12HFXIT8TISB" hidden="1">[76]Original!#REF!</definedName>
    <definedName name="BExXU4J2BM2964GD5UZHM752Q4NS" hidden="1">[73]Gross!#REF!</definedName>
    <definedName name="BExXU54O4I294KYPGBK92ZWE5MOE" hidden="1">#REF!</definedName>
    <definedName name="BExXU6XDTT7RM93KILIDEYPA9XKF" hidden="1">[73]Gross!#REF!</definedName>
    <definedName name="BExXU8VLZA7WLPZ3RAQZGNERUD26" hidden="1">[73]Gross!#REF!</definedName>
    <definedName name="BExXUB9RSLSCNN5ETLXY72DAPZZM" hidden="1">[73]Gross!#REF!</definedName>
    <definedName name="BExXUCRPJE9VSOIZOF2LITWY5CIL" hidden="1">#REF!</definedName>
    <definedName name="BExXUFRM82XQIN2T8KGLDQL1IBQW" hidden="1">[73]Gross!#REF!</definedName>
    <definedName name="BExXUGD72TXKMSE9BQSKDQ4L7IUQ" hidden="1">#REF!</definedName>
    <definedName name="BExXUL0ILE5UN9RHDMUFETQYYMLJ" hidden="1">#REF!</definedName>
    <definedName name="BExXUP22VKTHPQNKPMBF6CBIPTPO" localSheetId="13" hidden="1">Query [78]!p V [79]A!$A$3:$B$20</definedName>
    <definedName name="BExXUP22VKTHPQNKPMBF6CBIPTPO" hidden="1">Query [78]!p V [79]A!$A$3:$B$20</definedName>
    <definedName name="BExXUQEQBF6FI240ZGIF9YXZSRAU" localSheetId="13" hidden="1">[73]Gross!#REF!</definedName>
    <definedName name="BExXUQEQBF6FI240ZGIF9YXZSRAU" hidden="1">[73]Gross!#REF!</definedName>
    <definedName name="BExXUYND6EJO7CJ5KRICV4O1JNWK" localSheetId="13" hidden="1">[73]Gross!#REF!</definedName>
    <definedName name="BExXUYND6EJO7CJ5KRICV4O1JNWK" hidden="1">[73]Gross!#REF!</definedName>
    <definedName name="BExXV1HWKTB46UXT08JLMPP8P4SP" hidden="1">[73]Graph!$F$11:$G$11</definedName>
    <definedName name="BExXV6FWG4H3S2QEUJZYIXILNGJ7" hidden="1">[73]Gross!#REF!</definedName>
    <definedName name="BExXV6LCVIY78MVMJCMHJCM3DDI8" hidden="1">#REF!</definedName>
    <definedName name="BExXVK87BMMO6LHKV0CFDNIQVIBS" hidden="1">[73]Gross!#REF!</definedName>
    <definedName name="BExXVKZ9WXPGL6IVY6T61IDD771I" hidden="1">[73]Gross!#REF!</definedName>
    <definedName name="BExXW0K72T1Y8K1I4VZT87UY9S2G" hidden="1">[73]Gross!#REF!</definedName>
    <definedName name="BExXW27MMXHXUXX78SDTBE1JYTHT" hidden="1">[73]Gross!#REF!</definedName>
    <definedName name="BExXW2YIM2MYBSHRIX0RP9D4PRMN" hidden="1">[73]Gross!#REF!</definedName>
    <definedName name="BExXW3ERJ7481UNLV2G2I04H5YQF" hidden="1">'[88]10-22'!#REF!</definedName>
    <definedName name="BExXW4GGDXKTC5GSYTC1HJAUY4FQ" hidden="1">[73]Gross!#REF!</definedName>
    <definedName name="BExXWBNE4KTFSXKVSRF6WX039WPB" hidden="1">[73]Gross!#REF!</definedName>
    <definedName name="BExXWCEFPM2UFC3LC37H8GSMA5GA" hidden="1">[73]Graph!$I$9:$J$9</definedName>
    <definedName name="BExXWFP5AYE7EHYTJWBZSQ8PQ0YX" hidden="1">[73]Gross!#REF!</definedName>
    <definedName name="BExXWU8CNYAAOM6XTZZCAFCA7UNR" hidden="1">'[80]Planning Template'!#REF!</definedName>
    <definedName name="BExXWVFIBQT8OY1O41FRFPFGXQHK" hidden="1">[73]Gross!#REF!</definedName>
    <definedName name="BExXWWXHBZHA9J3N8K47F84X0M0L" hidden="1">[73]Gross!#REF!</definedName>
    <definedName name="BExXWX88BXRJ0KJ978GKB5OD1Y59" hidden="1">#REF!</definedName>
    <definedName name="BExXX2MH4L1YDMFE4HI6VCXO1S51" localSheetId="13" hidden="1">Query [78]!p V [79]A!$A$3:$B$20</definedName>
    <definedName name="BExXX2MH4L1YDMFE4HI6VCXO1S51" hidden="1">Query [78]!p V [79]A!$A$3:$B$20</definedName>
    <definedName name="BExXX9ILU3D97PVFVW8EW3VY7TV0" localSheetId="13" hidden="1">[76]Original!#REF!</definedName>
    <definedName name="BExXX9ILU3D97PVFVW8EW3VY7TV0" hidden="1">[76]Original!#REF!</definedName>
    <definedName name="BExXXBBCLDS7K2HB4LLGA6TTTXO3" localSheetId="13" hidden="1">#REF!</definedName>
    <definedName name="BExXXBBCLDS7K2HB4LLGA6TTTXO3" hidden="1">#REF!</definedName>
    <definedName name="BExXXBM521DL8R4ZX7NZ3DBCUOR5" localSheetId="13" hidden="1">[73]Gross!#REF!</definedName>
    <definedName name="BExXXBM521DL8R4ZX7NZ3DBCUOR5" hidden="1">[73]Gross!#REF!</definedName>
    <definedName name="BExXXC7OZI33XZ03NRMEP7VRLQK4" localSheetId="13" hidden="1">[73]Gross!#REF!</definedName>
    <definedName name="BExXXC7OZI33XZ03NRMEP7VRLQK4" hidden="1">[73]Gross!#REF!</definedName>
    <definedName name="BExXXH5N3NKBQ7BCJPJTBF8CYM2Q" localSheetId="13" hidden="1">[73]Gross!#REF!</definedName>
    <definedName name="BExXXH5N3NKBQ7BCJPJTBF8CYM2Q" hidden="1">[73]Gross!#REF!</definedName>
    <definedName name="BExXXKWLM4D541BH6O8GOJMHFHMW" localSheetId="13" hidden="1">[73]Gross!#REF!</definedName>
    <definedName name="BExXXKWLM4D541BH6O8GOJMHFHMW" hidden="1">[73]Gross!#REF!</definedName>
    <definedName name="BExXXPPA1Q87XPI97X0OXCPBPDON" localSheetId="13" hidden="1">[73]Gross!#REF!</definedName>
    <definedName name="BExXXPPA1Q87XPI97X0OXCPBPDON" hidden="1">[73]Gross!#REF!</definedName>
    <definedName name="BExXXQG625GZL817ZGFX97YDTZXE" localSheetId="13" hidden="1">#REF!</definedName>
    <definedName name="BExXXQG625GZL817ZGFX97YDTZXE" hidden="1">#REF!</definedName>
    <definedName name="BExXXQQXF4BZLUANNF8OOMXBDFRZ" localSheetId="13" hidden="1">#REF!</definedName>
    <definedName name="BExXXQQXF4BZLUANNF8OOMXBDFRZ" hidden="1">#REF!</definedName>
    <definedName name="BExXXVUDA98IZTQ6MANKU4MTTDVR" localSheetId="13" hidden="1">[73]Gross!#REF!</definedName>
    <definedName name="BExXXVUDA98IZTQ6MANKU4MTTDVR" hidden="1">[73]Gross!#REF!</definedName>
    <definedName name="BExXXZQNZY6IZI45DJXJK0MQZWA7" localSheetId="13" hidden="1">[73]Gross!#REF!</definedName>
    <definedName name="BExXXZQNZY6IZI45DJXJK0MQZWA7" hidden="1">[73]Gross!#REF!</definedName>
    <definedName name="BExXY0SAZOPJMDG9GOR625UDCCS8" hidden="1">[73]Graph!$F$8:$G$8</definedName>
    <definedName name="BExXY2FR7PFLXNGA6J0Z6IQF8TYJ" hidden="1">[73]Graph!$F$8:$G$8</definedName>
    <definedName name="BExXY5A51PXSG2CEJGUJZC7F283J" hidden="1">#REF!</definedName>
    <definedName name="BExXY5QFG6QP94SFT3935OBM8Y4K" hidden="1">[73]Gross!#REF!</definedName>
    <definedName name="BExXY7TYEBFXRYUYIFHTN65RJ8EW" hidden="1">[73]Gross!#REF!</definedName>
    <definedName name="BExXY84QQHOT0UPUQCLB602XYD5H" hidden="1">#REF!</definedName>
    <definedName name="BExXYD85DGL2MUZ4DB0JR3L1UVLF" hidden="1">'[77]Customer Service Detail'!#REF!</definedName>
    <definedName name="BExXYJDFNIHQ879KVXTXFSAZTM6C" hidden="1">#REF!</definedName>
    <definedName name="BExXYLBHANUXC5FCTDDTGOVD3GQS" hidden="1">[73]Gross!#REF!</definedName>
    <definedName name="BExXYMNYAYH3WA2ZCFAYKZID9ZCI" hidden="1">[73]Gross!#REF!</definedName>
    <definedName name="BExXYWEQL36MHLNSDGU1FOTX7M20" hidden="1">'[77]Customer Service Detail'!#REF!</definedName>
    <definedName name="BExXYWK1Q4ED490YK6LD13PRAMS4" hidden="1">'[77]Customer Service Detail'!#REF!</definedName>
    <definedName name="BExXYYT12SVN2VDMLVNV4P3ISD8T" hidden="1">[73]Gross!#REF!</definedName>
    <definedName name="BExXZ005NJPWK285SMPII6U61LFE" hidden="1">#REF!</definedName>
    <definedName name="BExXZ3WEYVVV9XKKD5E86QEX5U57" hidden="1">[73]Graph!$I$9:$J$9</definedName>
    <definedName name="BExXZ4CKWN3R9HA311KINBA3R2K4" hidden="1">[73]Graph!$F$11:$G$11</definedName>
    <definedName name="BExXZ6QU5C0UMWY7U4BHVZNIPANK" hidden="1">[73]Graph!$F$8:$G$8</definedName>
    <definedName name="BExXZ7XZXE6C68VXREMH55PPNGKG" hidden="1">#REF!</definedName>
    <definedName name="BExXZEDWUYH25UZMW2QU2RXFILJE" hidden="1">[73]Gross!#REF!</definedName>
    <definedName name="BExXZFVV4YB42AZ3H1I40YG3JAPU" hidden="1">[73]Gross!#REF!</definedName>
    <definedName name="BExXZHJ9T2JELF12CHHGD54J1B0C" hidden="1">[73]Gross!#REF!</definedName>
    <definedName name="BExXZM14XID3OAA88OURJ7QSZW1E" hidden="1">[73]Graph!$F$10:$G$10</definedName>
    <definedName name="BExXZNJ2X1TK2LRK5ZY3MX49H5T7" hidden="1">[73]Gross!#REF!</definedName>
    <definedName name="BExXZNJ2Z6MTOMSSCDKE3YHSORF5" hidden="1">[76]Original!#REF!</definedName>
    <definedName name="BExXZOVPCEP495TQSON6PSRQ8XCY" hidden="1">[73]Gross!#REF!</definedName>
    <definedName name="BExXZXKH7NBARQQAZM69Z57IH1MM" hidden="1">[73]Gross!#REF!</definedName>
    <definedName name="bexy" hidden="1">#REF!</definedName>
    <definedName name="BExY05T95YHBLI9ZYWFFT2O2B871" hidden="1">[73]Graph!$I$6:$J$6</definedName>
    <definedName name="BExY07WSDH5QEVM7BJXJK2ZRAI1O" hidden="1">[73]Gross!#REF!</definedName>
    <definedName name="BExY0824KWZZVOMGO2U5BIUUGWSL" hidden="1">[89]ALL!#REF!</definedName>
    <definedName name="BExY0C3UBVC4M59JIRXVQ8OWAJC1" hidden="1">[73]Gross!#REF!</definedName>
    <definedName name="BExY0OE8GFHMLLTEAFIOQTOPEVPB" hidden="1">[73]Gross!#REF!</definedName>
    <definedName name="BExY0OJHW85S0VKBA8T4HTYPYBOS" hidden="1">[73]Gross!#REF!</definedName>
    <definedName name="BExY0RU72UFZNYK0VOWMD9MBH3V2" hidden="1">'[80]Planning Template'!#REF!</definedName>
    <definedName name="BExY0SW1C7T5B6M2MMGBK078RDEL" hidden="1">#REF!</definedName>
    <definedName name="BExY0T1E034D7XAXNC6F7540LLIE" hidden="1">[73]Gross!#REF!</definedName>
    <definedName name="BExY0XTZLHN49J2JH94BYTKBJLT3" hidden="1">[73]Gross!#REF!</definedName>
    <definedName name="BExY11FH9TXHERUYGG8FE50U7H7J" hidden="1">[73]Gross!#REF!</definedName>
    <definedName name="BExY11Q9EJD8K666JQR0R2MEJZJU" hidden="1">#REF!</definedName>
    <definedName name="BExY14VIIZDQ07OMY7WD69P6ZBUX" hidden="1">'[77]Customer Service Detail'!#REF!</definedName>
    <definedName name="BExY1684TUZ4ICJGK2ZEYJR3SA1V" hidden="1">'[80]Planning Template'!#REF!</definedName>
    <definedName name="BExY180UKNW5NIAWD6ZUYTFEH8QS" hidden="1">[73]Gross!#REF!</definedName>
    <definedName name="BExY1DPTV4LSY9MEOUGXF8X052NA" hidden="1">[73]Gross!#REF!</definedName>
    <definedName name="BExY1EM7DKNQGZQRS8H8B9R37QGA" hidden="1">[73]Graph!$F$6:$G$6</definedName>
    <definedName name="BExY1FIMLW9L499KIE7ZJ706UYLM" hidden="1">[73]Graph!$F$6:$G$6</definedName>
    <definedName name="BExY1G9I4LZ02086BVRYUG519DBR" hidden="1">#REF!</definedName>
    <definedName name="BExY1GK9ELBEKDD7O6HR6DUO8YGO" hidden="1">[73]Gross!#REF!</definedName>
    <definedName name="BExY1H0K2G2U4D9WSGUHEK5PHBCD" hidden="1">#REF!</definedName>
    <definedName name="BExY1NLWH9V0EUV54LU3QVQOYUT7" hidden="1">#REF!</definedName>
    <definedName name="BExY1NWOXXFV9GGZ3PX444LZ8TVX" hidden="1">[73]Gross!#REF!</definedName>
    <definedName name="BExY1ONMI973LYH6W67SZIDXWDA0" hidden="1">[73]Graph!$F$9:$G$9</definedName>
    <definedName name="BExY1R7F5GLGAYZT2TMJYZVT5X8X" hidden="1">'[77]Customer Service Detail'!#REF!</definedName>
    <definedName name="BExY1UCL0RND63LLSM9X5SFRG117" hidden="1">[73]Gross!#REF!</definedName>
    <definedName name="BExY1WAT3937L08HLHIRQHMP2A3H" hidden="1">[73]Gross!#REF!</definedName>
    <definedName name="BExY1YEBOSLMID7LURP8QB46AI91" hidden="1">[73]Gross!#REF!</definedName>
    <definedName name="BExY2CBZCV2WXJFTY8G3V4QIB9RU" hidden="1">[76]Original!#REF!</definedName>
    <definedName name="BExY2FS4LFX9OHOTQT7SJ2PXAC25" hidden="1">[73]Gross!#REF!</definedName>
    <definedName name="BExY2GDPCZPVU0IQ6IJIB1YQQRQ6" hidden="1">[73]Gross!#REF!</definedName>
    <definedName name="BExY2GTSZ3VA9TXLY7KW1LIAKJ61" hidden="1">[73]Gross!#REF!</definedName>
    <definedName name="BExY2H4LV4INLFET24XNE1FUGSXP" hidden="1">#REF!</definedName>
    <definedName name="BExY2IXBR1SGYZH08T7QHKEFS8HA" hidden="1">[73]Gross!#REF!</definedName>
    <definedName name="BExY2N4FLXPHB9QJANP33YFV2UAO" hidden="1">[73]Gross!#REF!</definedName>
    <definedName name="BExY2NPYS378ZARH6K9AQ715MV7Z" hidden="1">[86]!____________bb2 [87]Sheet!$E$6:$E$8</definedName>
    <definedName name="BExY2P7Y7WK5R8PQWMWRW9V4TL58" hidden="1">'[77]Customer Service Detail'!#REF!</definedName>
    <definedName name="BExY2Q4B5FUDA5VU4VRUHX327QN0" hidden="1">[73]Gross!#REF!</definedName>
    <definedName name="BExY2TK9YGYMYEGWF1JQ9VHUWDX4" hidden="1">#REF!</definedName>
    <definedName name="BExY2UM5M73J8MUUU0QQLY2SUJ2V" hidden="1">#REF!</definedName>
    <definedName name="BExY2UWXID9H1ZZT216IJ2W3T4R5" hidden="1">'[77]Customer Service Detail'!#REF!</definedName>
    <definedName name="BExY341XP6KQO5VQ8PPXHLS00PCP" hidden="1">[74]data!#REF!</definedName>
    <definedName name="BExY3BEDJM4RQA202MJY8RJM0FGU" hidden="1">'[77]Customer Service Detail'!#REF!</definedName>
    <definedName name="BExY3BUHF49HBMC20Z30YPLFCPS7" hidden="1">[73]Graph!$F$8:$G$8</definedName>
    <definedName name="BExY3C59PDF2BON135CH8LLYNO9W" hidden="1">[73]Graph!$I$8:$J$8</definedName>
    <definedName name="BExY3FAME3HIN2RXBJJ7BFZOQELW" hidden="1">[73]Graph!$F$8:$G$8</definedName>
    <definedName name="BExY3GXXEQHGVD6MNJ4N9CHYQB0B" hidden="1">#REF!</definedName>
    <definedName name="BExY3HOSK7YI364K15OX70AVR6F1" hidden="1">[73]Gross!#REF!</definedName>
    <definedName name="BExY3JXT10HDV8IRQXYNHEEU49VD" hidden="1">[73]Graph!$F$10:$G$10</definedName>
    <definedName name="BExY3KJCNLGW8BOPUROJ3CVEUOCN" hidden="1">#REF!</definedName>
    <definedName name="BExY3PS9FF16S8QWSYU89GM4E8VB" hidden="1">[73]Graph!$F$10:$G$10</definedName>
    <definedName name="BExY3T2XZMSZ8WWIVVPF4XVKHK7D" localSheetId="13" hidden="1">Planning [81]Template!$E$5:$E$8</definedName>
    <definedName name="BExY3T2XZMSZ8WWIVVPF4XVKHK7D" hidden="1">Planning [81]Template!$E$5:$E$8</definedName>
    <definedName name="BExY3T89AUR83SOAZZ3OMDEJDQ39" localSheetId="13" hidden="1">[73]Gross!#REF!</definedName>
    <definedName name="BExY3T89AUR83SOAZZ3OMDEJDQ39" hidden="1">[73]Gross!#REF!</definedName>
    <definedName name="BExY3YMHKXSM8ZA6J2QVK2F5QV01" hidden="1">[73]Graph!$F$8:$G$8</definedName>
    <definedName name="BExY40KOAK8UPA3XIKC6WE4OLQAL" hidden="1">'[77]Customer Service Detail'!#REF!</definedName>
    <definedName name="BExY42DGJMCCKZ8D5K334UBVDGKT" hidden="1">#REF!</definedName>
    <definedName name="BExY4647ZX5JXVIXG9A0DES20YFW" hidden="1">[76]Original!#REF!</definedName>
    <definedName name="BExY47WYXM1XG6X0VQJBPOHXC39Y" hidden="1">#REF!</definedName>
    <definedName name="BExY4DRA1NB56I6KHB22C0U0NKPH" hidden="1">[73]Graph!$I$11:$J$11</definedName>
    <definedName name="BExY4MG771JQ84EMIVB6HQGGHZY7" hidden="1">[73]Gross!#REF!</definedName>
    <definedName name="BExY4PQUTBYZGBCOH80JJH5VLRD6" hidden="1">[73]Graph!$I$9:$J$9</definedName>
    <definedName name="BExY4PWCSFB8P3J3TBQB2MD67263" hidden="1">[73]Gross!#REF!</definedName>
    <definedName name="BExY4RZW3KK11JLYBA4DWZ92M6LQ" hidden="1">[73]Gross!#REF!</definedName>
    <definedName name="BExY4SW8AV0ZS8G2TZLIRJTOBSGD" hidden="1">[73]Graph!$C$15:$D$29</definedName>
    <definedName name="BExY4XOVTTNVZ577RLIEC7NZQFIX" hidden="1">[73]Gross!#REF!</definedName>
    <definedName name="BExY50JAF5CG01GTHAUS7I4ZLUDC" hidden="1">[73]Gross!#REF!</definedName>
    <definedName name="BExY50U2LRWYV58N6U1WSYYAP0CI" hidden="1">#REF!</definedName>
    <definedName name="BExY53J6XUX9MQ87V5K1PHGLA5OZ" hidden="1">'[77]Customer Service Detail'!#REF!</definedName>
    <definedName name="BExY53J7EXFEOFTRNAHLK7IH3ACB" hidden="1">[73]Gross!#REF!</definedName>
    <definedName name="BExY5515SJTJS3VM80M3YYR0WF37" hidden="1">[73]Gross!$A$1:$L$1</definedName>
    <definedName name="BExY5515WE39FQ3EG5QHG67V9C0O" hidden="1">[73]Gross!#REF!</definedName>
    <definedName name="BExY5986WNAD8NFCPXC9TVLBU4FG" hidden="1">[73]Gross!#REF!</definedName>
    <definedName name="BExY5BXBLQUW4SOF44M3WMGHRNE2" hidden="1">[73]Graph!$F$7:$G$7</definedName>
    <definedName name="BExY5DF9MS25IFNWGJ1YAS5MDN8R" hidden="1">[73]Gross!#REF!</definedName>
    <definedName name="BExY5ERVGL3UM2MGT8LJ0XPKTZEK" hidden="1">[73]Gross!#REF!</definedName>
    <definedName name="BExY5EX6NJFK8W754ZVZDN5DS04K" hidden="1">[73]Gross!#REF!</definedName>
    <definedName name="BExY5GPXGBN82TPJ4ZUR0Z2BRJZX" localSheetId="13" hidden="1">Query [75]Comparative!$A$3:$B$20</definedName>
    <definedName name="BExY5GPXGBN82TPJ4ZUR0Z2BRJZX" hidden="1">Query [75]Comparative!$A$3:$B$20</definedName>
    <definedName name="BExY5S3XD1NJT109CV54IFOHVLQ6" localSheetId="13" hidden="1">[73]Gross!#REF!</definedName>
    <definedName name="BExY5S3XD1NJT109CV54IFOHVLQ6" hidden="1">[73]Gross!#REF!</definedName>
    <definedName name="BExY5TB2VAI3GHKCPXMCVIOM8B8W" localSheetId="13" hidden="1">[73]Gross!#REF!</definedName>
    <definedName name="BExY5TB2VAI3GHKCPXMCVIOM8B8W" hidden="1">[73]Gross!#REF!</definedName>
    <definedName name="BExY69SICWO42Y6QSWJHCQMD76B1" localSheetId="13" hidden="1">#REF!</definedName>
    <definedName name="BExY69SICWO42Y6QSWJHCQMD76B1" hidden="1">#REF!</definedName>
    <definedName name="BExY6CSEF6SGQKJLIG656AI2QTB6" localSheetId="13" hidden="1">#REF!</definedName>
    <definedName name="BExY6CSEF6SGQKJLIG656AI2QTB6" hidden="1">#REF!</definedName>
    <definedName name="BExY6DE0H1DRWEY9EJ9R1NN5U418" hidden="1">#REF!</definedName>
    <definedName name="BExY6KVS1MMZ2R34PGEFR2BMTU9W" hidden="1">[73]Gross!#REF!</definedName>
    <definedName name="BExY6Q9YY7LW745GP7CYOGGSPHGE" hidden="1">[73]Gross!#REF!</definedName>
    <definedName name="BExZIA3C8LKJTEH3MKQ57KJH5TA2" hidden="1">[73]Gross!#REF!</definedName>
    <definedName name="BExZIIHH3QNQE3GFMHEE4UMHY6WQ" hidden="1">[73]Gross!#REF!</definedName>
    <definedName name="BExZIYO22G5UXOB42GDLYGVRJ6U7" hidden="1">[73]Gross!#REF!</definedName>
    <definedName name="BExZIZV8TPPQZRBJH3Y8V7C1AJ2M" hidden="1">#REF!</definedName>
    <definedName name="BExZJ7CZR1PLIXDC1YFIYAPN1YOI" hidden="1">#REF!</definedName>
    <definedName name="BExZJ7I9T8XU4MZRKJ1VVU76V2LZ" hidden="1">[73]Gross!#REF!</definedName>
    <definedName name="BExZJA22HQFUO0AXG89KJGS2WE03" hidden="1">[73]Graph!$F$11:$G$11</definedName>
    <definedName name="BExZJG77BNPTTXPHBDO6JVBP267V" hidden="1">'[77]Customer Service Detail'!#REF!</definedName>
    <definedName name="BExZJJ73AY9A70NBDZ7K1S6AP3LN" hidden="1">[84]Detail!#REF!</definedName>
    <definedName name="BExZJMY170JCUU1RWASNZ1HJPRTA" hidden="1">[73]Gross!#REF!</definedName>
    <definedName name="BExZJOQR77H0P4SUKVYACDCFBBXO" hidden="1">[73]Gross!#REF!</definedName>
    <definedName name="BExZJRFVPOVM2KWH6HCBFG6MJ2DD" hidden="1">#REF!</definedName>
    <definedName name="BExZJS6RG34ODDY9HMZ0O34MEMSB" hidden="1">[73]Gross!#REF!</definedName>
    <definedName name="BExZJU4ZJUO53Z0ZDKXRX3KI682X" hidden="1">[73]Graph!$F$9:$G$9</definedName>
    <definedName name="BExZK34NR4BAD7HJAP7SQ926UQP3" hidden="1">[73]Gross!#REF!</definedName>
    <definedName name="BExZK3FGPHH5H771U7D5XY7XBS6E" hidden="1">[73]Gross!#REF!</definedName>
    <definedName name="BExZK5869VYX884N7UIP3EASODZH" hidden="1">#REF!</definedName>
    <definedName name="BExZK7XA9LFY9QHIXZY4Y8PRWBG6" hidden="1">#REF!</definedName>
    <definedName name="BExZKGRIH1C8XY2R7Z1LHBXCBRJC" hidden="1">[73]Graph!$I$10:$J$10</definedName>
    <definedName name="BExZKHYORG3O8C772XPFHM1N8T80" hidden="1">[73]Gross!#REF!</definedName>
    <definedName name="BExZKJRF2IRR57DG9CLC7MSHWNNN" hidden="1">[73]Gross!#REF!</definedName>
    <definedName name="BExZKT1X9HSX439U6FJ712TPHBEJ" hidden="1">#REF!</definedName>
    <definedName name="BExZKV5GYXO0X760SBD9TWTIQHGI" hidden="1">[73]Gross!#REF!</definedName>
    <definedName name="BExZKYQWIGQBBV41REZSQP2YR2T3" hidden="1">#REF!</definedName>
    <definedName name="BExZL1QSP0FY8W0TJRPQGFRFTYU1" hidden="1">#REF!</definedName>
    <definedName name="BExZL2XY6M801W5VDBMUIYFAG4FZ" hidden="1">#REF!</definedName>
    <definedName name="BExZL6E4YVXRUN7ZGF2BIGIXFR8K" hidden="1">[73]Gross!#REF!</definedName>
    <definedName name="BExZLCDWOXSAL3E45Y87GOH1NUUX" hidden="1">[73]Graph!$I$6:$J$6</definedName>
    <definedName name="BExZLE6NISEVEF60V746WZCVDJ04" hidden="1">#REF!</definedName>
    <definedName name="BExZLF2W9FGGUPBHI13TCMZGTP1N" hidden="1">#REF!</definedName>
    <definedName name="BExZLGVLMKTPFXG42QYT0PO81G7F" hidden="1">[73]Gross!#REF!</definedName>
    <definedName name="BExZLHRZMB1LAT56CZDZRRPS2Q5E" hidden="1">[73]Graph!$F$10:$G$10</definedName>
    <definedName name="BExZLKMK7LRK14S09WLMH7MXSQXM" hidden="1">[73]Gross!#REF!</definedName>
    <definedName name="BExZLT5ZPFGYISDYWOPOK90JLRBR" hidden="1">[73]Graph!$I$11:$J$11</definedName>
    <definedName name="BExZM6YA1AYS0ITOX9Q96PBHV6KY" hidden="1">#REF!</definedName>
    <definedName name="BExZM7JVLG0W8EG5RBU915U3SKBY" hidden="1">[73]Gross!#REF!</definedName>
    <definedName name="BExZM85FOVUFF110XMQ9O2ODSJUK" hidden="1">[73]Gross!#REF!</definedName>
    <definedName name="BExZM9NEZ5GKX9ABB69ZHAT2Y4FZ" hidden="1">[89]ALL!#REF!</definedName>
    <definedName name="BExZMD8V6SI3M7JVJH48XHQAJB1R" hidden="1">[73]Graph!$I$6:$J$6</definedName>
    <definedName name="BExZMF1MMTZ1TA14PZ8ASSU2CBSP" hidden="1">[73]Gross!#REF!</definedName>
    <definedName name="BExZMKL5YQZD7F0FUCSVFGLPFK52" hidden="1">[73]Gross!#REF!</definedName>
    <definedName name="BExZMMZG8KGXLL9PXUUUK3VY3LZA" hidden="1">[73]Gross!#REF!</definedName>
    <definedName name="BExZMOC3VNZALJM71X2T6FV91GTB" hidden="1">[73]Gross!#REF!</definedName>
    <definedName name="BExZMRC0GXPSO9JOPK8FEZBDS80M" hidden="1">'[77]Customer Service Detail'!#REF!</definedName>
    <definedName name="BExZMUMP5UGPKOCVJ0Q100H9SQ6A" hidden="1">#REF!</definedName>
    <definedName name="BExZMUXGMVAJXHTFTT4LU29XNOHQ" hidden="1">[86]!____________bb2 [87]Sheet!$A$12:$U$25</definedName>
    <definedName name="BExZMVDLKZQPWKKZSOLCIHP01ZY0" hidden="1">#REF!</definedName>
    <definedName name="BExZMXH39OB0I43XEL3K11U3G9PM" hidden="1">[73]Gross!#REF!</definedName>
    <definedName name="BExZMXXCVZ712DMVL8OU565L6Z38" hidden="1">[76]Original!#REF!</definedName>
    <definedName name="BExZMZQ3RBKDHT5GLFNLS52OSJA0" hidden="1">[73]Gross!#REF!</definedName>
    <definedName name="BExZN2F7Y2J2L2LN5WZRG949MS4A" hidden="1">[73]Gross!#REF!</definedName>
    <definedName name="BExZN2VB5GOU7ZBFZT672JRQEZF5" hidden="1">#REF!</definedName>
    <definedName name="BExZN47Y48J7RQURNTEZWTRJJL1D" hidden="1">#REF!</definedName>
    <definedName name="BExZN6BHBBUIDVNQ8LMA86ZJ8SBU" hidden="1">'[77]Customer Service Detail'!#REF!</definedName>
    <definedName name="BExZN6MALFGEXZDIOUVOF3RLC0Y9" hidden="1">[73]Graph!$I$11:$J$11</definedName>
    <definedName name="BExZN847WUWKRYTZWG9TCQZJS3OL" hidden="1">[73]Gross!#REF!</definedName>
    <definedName name="BExZN89KE43KOQ5LTK3C1WD7CO4K" hidden="1">#REF!</definedName>
    <definedName name="BExZNAYN0YIYEDLHUKGNXQBNKJ4Y" hidden="1">#REF!</definedName>
    <definedName name="BExZNH3VISFF4NQI11BZDP5IQ7VG" hidden="1">[73]Gross!#REF!</definedName>
    <definedName name="BExZNIB2Z0PW4MJVTRVEDQX8NTGC" hidden="1">[73]Graph!$I$6:$J$6</definedName>
    <definedName name="BExZNILV5N9PBKDZLALQEXXPJ2GZ" hidden="1">'[77]Customer Service Detail'!#REF!</definedName>
    <definedName name="BExZNJ1Y8RSOGU7HCLNI4JJ9WA8U" hidden="1">[73]Graph!$F$11:$G$11</definedName>
    <definedName name="BExZNJYCFYVMAOI62GB2BABK1ELE" hidden="1">[73]Gross!#REF!</definedName>
    <definedName name="BExZNOG55KFBZQQM1FJEQWIO41HD" hidden="1">[76]Original!#REF!</definedName>
    <definedName name="BExZNSCGGDV6CW77IZLFGQGTQJ5Q" hidden="1">'[77]Customer Service Detail'!#REF!</definedName>
    <definedName name="BExZNT3IENBP4PJ3O1VRGS96XB1T" hidden="1">[73]Graph!$F$7:$G$7</definedName>
    <definedName name="BExZNV707LIU6Z5H6QI6H67LHTI1" hidden="1">[73]Gross!#REF!</definedName>
    <definedName name="BExZNVCBKB930QQ9QW7KSGOZ0V1M" hidden="1">[73]Gross!#REF!</definedName>
    <definedName name="BExZNW8ODKX5LMZ8LV33I8DW7SOI" hidden="1">#REF!</definedName>
    <definedName name="BExZNW8QJ18X0RSGFDWAE9ZSDX39" hidden="1">[73]Gross!#REF!</definedName>
    <definedName name="BExZNZDWRS6Q40L8OCWFEIVI0A1O" hidden="1">[73]Gross!#REF!</definedName>
    <definedName name="BExZO5J6L6ZQTZTKOM33KF5BI6G0" hidden="1">#REF!</definedName>
    <definedName name="BExZOBO9NYLGVJQ31LVQ9XS2ZT4N" hidden="1">[73]Gross!#REF!</definedName>
    <definedName name="BExZOEIVPQXLMQIOFZKVB6QU4PL2" hidden="1">[73]Graph!$I$8:$J$8</definedName>
    <definedName name="BExZOETNB1CJ3Y2RKLI1ZK0S8Z6H" hidden="1">[73]Gross!#REF!</definedName>
    <definedName name="BExZOGBLV9VKIJSZA9FTH6F6I902" hidden="1">[73]Graph!$I$11:$J$11</definedName>
    <definedName name="BExZOGRP7D17MKQKTVQPEMJ67A3E" localSheetId="13" hidden="1">Planning [81]Template!$A$10:$G$37</definedName>
    <definedName name="BExZOGRP7D17MKQKTVQPEMJ67A3E" hidden="1">Planning [81]Template!$A$10:$G$37</definedName>
    <definedName name="BExZOJ0P2LRG2MLWLIQ7ZEUH2283" hidden="1">[73]Graph!$I$10:$J$10</definedName>
    <definedName name="BExZOJX33M3KFKNLCO2HKMJFE2R4" hidden="1">[73]Graph!$I$8:$J$8</definedName>
    <definedName name="BExZOL9K1RUXBTLZ6FJ65BIE9G5R" hidden="1">[73]Gross!#REF!</definedName>
    <definedName name="BExZOPB5R605M5AB0FTWGGZB0XH7" hidden="1">#REF!</definedName>
    <definedName name="BExZOREMVSK4E5VSWM838KHUB8AI" hidden="1">[73]Gross!#REF!</definedName>
    <definedName name="BExZOVR745T5P1KS9NV2PXZPZVRG" hidden="1">[73]Gross!#REF!</definedName>
    <definedName name="BExZOZSWGLSY2XYVRIS6VSNJDSGD" hidden="1">[73]Gross!#REF!</definedName>
    <definedName name="BExZP7AIJKLM6C6CSUIIFAHFBNX2" hidden="1">[73]Gross!#REF!</definedName>
    <definedName name="BExZPFU3AP7RASS5X21Q6MTP5DI1" hidden="1">[73]Graph!$I$8:$J$8</definedName>
    <definedName name="BExZPQ0XY507N8FJMVPKCTK8HC9H" hidden="1">[73]Gross!#REF!</definedName>
    <definedName name="BExZPUO3WXZZLJS5CMNV98Z7IUYV" hidden="1">[73]Graph!$I$11:$J$11</definedName>
    <definedName name="BExZPW0Q1MTF5WGKTMNUA8Q7Z1F8" hidden="1">[73]Graph!$I$8:$J$8</definedName>
    <definedName name="BExZPWBJ4H8RND8XVKNCJ474L2J6" hidden="1">[73]Graph!$I$11:$J$11</definedName>
    <definedName name="BExZQ37OVBR25U32CO2YYVPZOMR5" hidden="1">[73]Gross!#REF!</definedName>
    <definedName name="BExZQ3IHNAFF2HI20IH754T349LH" hidden="1">[73]Gross!#REF!</definedName>
    <definedName name="BExZQ3NT7H06VO0AR48WHZULZB93" hidden="1">[73]Gross!#REF!</definedName>
    <definedName name="BExZQ3YKRHDT9WI4X2KA5QH3WSNZ" hidden="1">#REF!</definedName>
    <definedName name="BExZQ5WT771X05VXDCM2KQ8NDQYK" hidden="1">[73]Graph!$C$15:$D$24</definedName>
    <definedName name="BExZQ7PJU07SEJMDX18U9YVDC2GU" hidden="1">[73]Gross!#REF!</definedName>
    <definedName name="BExZQ97BKTOCXT04LYRHKPBUDDRW" hidden="1">#REF!</definedName>
    <definedName name="BExZQ97GRS1JT451BUNZG7OVGF7Q" hidden="1">[73]Graph!$C$15:$D$29</definedName>
    <definedName name="BExZQIHTGHK7OOI2Y2PN3JYBY82I" hidden="1">[73]Gross!#REF!</definedName>
    <definedName name="BExZQJJMGU5MHQOILGXGJPAQI5XI" hidden="1">[73]Gross!#REF!</definedName>
    <definedName name="BExZQNQOI080YO1ADHPJGCG9R63F" hidden="1">'[77]Customer Service Detail'!#REF!</definedName>
    <definedName name="BExZQSJBWP7GTEKIDW0OWX269O5J" hidden="1">[73]Graph!$I$9:$J$9</definedName>
    <definedName name="BExZQXBYEBN28QUH1KOVW6KKA5UM" hidden="1">[73]Gross!#REF!</definedName>
    <definedName name="BExZQZKT146WEN8FTVZ7Y5TSB8L5" hidden="1">[73]Gross!#REF!</definedName>
    <definedName name="BExZR0H5QYYRT6JTHFYDG2SSMXR7" localSheetId="13" hidden="1">Planning [81]Template!$E$5:$E$8</definedName>
    <definedName name="BExZR0H5QYYRT6JTHFYDG2SSMXR7" hidden="1">Planning [81]Template!$E$5:$E$8</definedName>
    <definedName name="BExZR485AKBH93YZ08CMUC3WROED" localSheetId="13" hidden="1">[73]Gross!#REF!</definedName>
    <definedName name="BExZR485AKBH93YZ08CMUC3WROED" hidden="1">[73]Gross!#REF!</definedName>
    <definedName name="BExZR4DFVYTLZEFWT49SF0RESAZB" localSheetId="13" hidden="1">#REF!</definedName>
    <definedName name="BExZR4DFVYTLZEFWT49SF0RESAZB" hidden="1">#REF!</definedName>
    <definedName name="BExZR4DGJ0FACLAGGG5XWCG4VL5V" localSheetId="13" hidden="1">#REF!</definedName>
    <definedName name="BExZR4DGJ0FACLAGGG5XWCG4VL5V" hidden="1">#REF!</definedName>
    <definedName name="BExZR7TL98P2PPUVGIZYR5873DWW" localSheetId="13" hidden="1">[73]Gross!#REF!</definedName>
    <definedName name="BExZR7TL98P2PPUVGIZYR5873DWW" hidden="1">[73]Gross!#REF!</definedName>
    <definedName name="BExZRB9M8SJHCJ3R6G6N2FSC8JDL" hidden="1">#REF!</definedName>
    <definedName name="BExZRGD1603X5ACFALUUDKCD7X48" hidden="1">[73]Gross!#REF!</definedName>
    <definedName name="BExZRGNSUPG6TBX2L292MP1PLVMU" hidden="1">[73]Graph!$I$11:$J$11</definedName>
    <definedName name="BExZRIGJQOVM7BFREWJ7VG0VRQXJ" hidden="1">#REF!</definedName>
    <definedName name="BExZRIGK7C15FGZNZ31RZXLHNXVH" hidden="1">[74]data!#REF!</definedName>
    <definedName name="BExZRN96ICBG9UT8D0TSLEN5JNTH" hidden="1">#REF!</definedName>
    <definedName name="BExZRP1X6UVLN1UOLHH5VF4STP1O" hidden="1">[73]Gross!#REF!</definedName>
    <definedName name="BExZRQ3SWAFLIFXZXE9SVXUF6DDG" hidden="1">#REF!</definedName>
    <definedName name="BExZRQ930U6OCYNV00CH5I0Q4LPE" hidden="1">[73]Gross!#REF!</definedName>
    <definedName name="BExZRTZWCCL6MCTJSFX1VMUQVC0P" hidden="1">#REF!</definedName>
    <definedName name="BExZRW8W514W8OZ72YBONYJ64GXF" hidden="1">[73]Gross!#REF!</definedName>
    <definedName name="BExZRWJP2BUVFJPO8U8ATQEP0LZU" hidden="1">[73]Gross!#REF!</definedName>
    <definedName name="BExZRYN6TKLS1N70DLRI2IKWN37Q" hidden="1">[73]Graph!$I$6:$J$6</definedName>
    <definedName name="BExZS16T7MQ80Q77ZCH2DFA92GCU" hidden="1">[76]Original!#REF!</definedName>
    <definedName name="BExZS1CBTC8QC8S2HIB93A2TPFQA" hidden="1">[73]Graph!$F$7:$G$7</definedName>
    <definedName name="BExZS2OY9JTSSP01ZQ6V2T2LO5R9" hidden="1">[73]Gross!#REF!</definedName>
    <definedName name="BExZSI9USDLZAN8LI8M4YYQL24GZ" hidden="1">[73]Gross!#REF!</definedName>
    <definedName name="BExZSPX0YNISGS8SVTI69D6NC4IM" hidden="1">'[77]Customer Service Detail'!#REF!</definedName>
    <definedName name="BExZSREZSHOKN6O39AGKWILBZTVC" hidden="1">#REF!</definedName>
    <definedName name="BExZSS0LA2JY4ZLJ1Z5YCMLJJZCH" hidden="1">[73]Gross!#REF!</definedName>
    <definedName name="BExZSY0F67TEFZBSD2NV7WUL2KE0" hidden="1">[86]!____________bb2 [87]Sheet!$A$12:$S$77</definedName>
    <definedName name="BExZSYRAL38T8SFTHLEC94VZAPTB" hidden="1">[73]Graph!$F$6:$G$6</definedName>
    <definedName name="BExZSZ21VX9ESDG8PFXHDLT82KLO" hidden="1">[73]Graph!$F$11:$G$11</definedName>
    <definedName name="BExZSZNNBDDB883OQPEGJ1QLPQP4" hidden="1">#REF!</definedName>
    <definedName name="BExZT099CSLD6DJMIKJKIXDO8GD5" hidden="1">[73]Graph!$F$11:$G$11</definedName>
    <definedName name="BExZT2NJA0VMYM5Z7TH41JDYGNFZ" localSheetId="13" hidden="1">Planning [81]Template!$E$5:$E$8</definedName>
    <definedName name="BExZT2NJA0VMYM5Z7TH41JDYGNFZ" hidden="1">Planning [81]Template!$E$5:$E$8</definedName>
    <definedName name="BExZT4G9XWEXQ18D0PEKSEHI6WID" hidden="1">[73]Graph!$F$9:$G$9</definedName>
    <definedName name="BExZT8Y3WIQN7WCNP5DCUA6E34R6" hidden="1">#REF!</definedName>
    <definedName name="BExZT93FG29UAQKGAN410VZQBNBR" hidden="1">'[80]Planning Template'!#REF!</definedName>
    <definedName name="BExZTAQV2QVSZY5Y3VCCWUBSBW9P" hidden="1">[73]Gross!#REF!</definedName>
    <definedName name="BExZTC8S1L60TW34BLBQLDKD9RH4" hidden="1">[73]Graph!$F$7:$G$7</definedName>
    <definedName name="BExZTCP3AS1RQUH3NNZGOJY7ORHW" hidden="1">[73]Graph!$C$15:$D$29</definedName>
    <definedName name="BExZTHSI2FX56PWRSNX9H5EWTZFO" hidden="1">[73]Gross!#REF!</definedName>
    <definedName name="BExZTJL3HVBFY139H6CJHEQCT1EL" hidden="1">[73]Gross!#REF!</definedName>
    <definedName name="BExZTLOL8OPABZI453E0KVNA1GJS" hidden="1">[73]Gross!#REF!</definedName>
    <definedName name="BExZTLORZ483439QSGUMY9V5MDSZ" localSheetId="13" hidden="1">Planning [81]Template!$A$10:$G$37</definedName>
    <definedName name="BExZTLORZ483439QSGUMY9V5MDSZ" hidden="1">Planning [81]Template!$A$10:$G$37</definedName>
    <definedName name="BExZTT6J3X0TOX0ZY6YPLUVMCW9X" localSheetId="13" hidden="1">[73]Gross!#REF!</definedName>
    <definedName name="BExZTT6J3X0TOX0ZY6YPLUVMCW9X" hidden="1">[73]Gross!#REF!</definedName>
    <definedName name="BExZTUZ3RE6Z7ULHASTIDW8L67KG" localSheetId="13" hidden="1">#REF!</definedName>
    <definedName name="BExZTUZ3RE6Z7ULHASTIDW8L67KG" hidden="1">#REF!</definedName>
    <definedName name="BExZTW6ECBRA0BBITWBQ8R93RMCL" localSheetId="13" hidden="1">[73]Gross!#REF!</definedName>
    <definedName name="BExZTW6ECBRA0BBITWBQ8R93RMCL" hidden="1">[73]Gross!#REF!</definedName>
    <definedName name="BExZTX83LKJF33ZGRC3EFNNCHLUK" localSheetId="13" hidden="1">[76]Original!#REF!</definedName>
    <definedName name="BExZTX83LKJF33ZGRC3EFNNCHLUK" hidden="1">[76]Original!#REF!</definedName>
    <definedName name="BExZTYQ1JEJ7OY2XU5OVPIV2ST7B" hidden="1">[73]Graph!$I$9:$J$9</definedName>
    <definedName name="BExZU20PLP23EY8S9BLLUHBCYWEW" hidden="1">[73]Gross!#REF!</definedName>
    <definedName name="BExZU2BHYAOKSCBM3C5014ZF6IXS" hidden="1">[73]Gross!#REF!</definedName>
    <definedName name="BExZU2RMJTXOCS0ROPMYPE6WTD87" hidden="1">[73]Gross!#REF!</definedName>
    <definedName name="BExZU7V1L3H1OKMH9N05SFDCTRI9" hidden="1">#REF!</definedName>
    <definedName name="BExZUF7G8FENTJKH9R1XUWXM6CWD" hidden="1">[73]Gross!#REF!</definedName>
    <definedName name="BExZUNARUJBIZ08VCAV3GEVBIR3D" hidden="1">[73]Gross!#REF!</definedName>
    <definedName name="BExZUSZSJZU49WES7TCI0N0HW4M5" hidden="1">[73]Graph!$F$8:$G$8</definedName>
    <definedName name="BExZUSZT5496UMBP4LFSLTR1GVEW" hidden="1">[73]Gross!#REF!</definedName>
    <definedName name="BExZUT54340I38GVCV79EL116WR0" hidden="1">[73]Gross!#REF!</definedName>
    <definedName name="BExZUTAEA07U2ET8EA7T1LKAWS6N" hidden="1">#REF!</definedName>
    <definedName name="BExZUYDULCX65H9OZ9JHPBNKF3MI" hidden="1">[73]Gross!#REF!</definedName>
    <definedName name="BExZV1TYTVMJISLU70V8AO32I0B0" hidden="1">#REF!</definedName>
    <definedName name="BExZV2QD5ZDK3AGDRULLA7JB46C3" hidden="1">[73]Gross!#REF!</definedName>
    <definedName name="BExZV42YX0KNCSEXEAVA5D86L4HW" hidden="1">[83]Data!#REF!</definedName>
    <definedName name="BExZV4OFC4E044NV2AK8G2UA1XAF" hidden="1">[73]Graph!$F$11:$G$11</definedName>
    <definedName name="BExZV5FHALJ3O5Z9X9CYXRUGCC6O" hidden="1">'[77]Customer Service Detail'!#REF!</definedName>
    <definedName name="BExZV7TSOBF5NMYQUHJU194E9KZO" hidden="1">[76]Original!#REF!</definedName>
    <definedName name="BExZVBQ29OM0V8XAL3HL0JIM0MMU" hidden="1">[73]Gross!#REF!</definedName>
    <definedName name="BExZVCRRWDAEMKOMWLKW8Y589BTB" hidden="1">[73]Graph!$F$8:$G$8</definedName>
    <definedName name="BExZVDTKFND222COIX7O7QNQHM2T" hidden="1">#REF!</definedName>
    <definedName name="BExZVDTLPY81JQOI9J5UFI6S3R6V" hidden="1">#REF!</definedName>
    <definedName name="BExZVEPYS6HYXG8RN9GMWZTHDEMK" hidden="1">[73]Gross!#REF!</definedName>
    <definedName name="BExZVLM4T9ORS4ZWHME46U4Q103C" hidden="1">[73]Gross!#REF!</definedName>
    <definedName name="BExZVM7OZWPPRH5YQW50EYMMIW1A" hidden="1">[73]Gross!#REF!</definedName>
    <definedName name="BExZVMNSZOG9YZRL8YVVW2XXZ3DK" hidden="1">#REF!</definedName>
    <definedName name="BExZVPYGX2C5OSHMZ6F0KBKZ6B1S" hidden="1">[73]Gross!#REF!</definedName>
    <definedName name="BExZVW92BIGOE7S7BGNAK369OBAA" hidden="1">[73]Graph!$C$15:$D$29</definedName>
    <definedName name="BExZVZUKIMP879CN0PYAVGSV867R" hidden="1">#REF!</definedName>
    <definedName name="BExZW5UARC8W9AQNLJX2I5WQWS5F" hidden="1">[73]Gross!#REF!</definedName>
    <definedName name="BExZW6LDLTLEKRFJMJO630XNHRLB" hidden="1">'[80]Planning Template'!#REF!</definedName>
    <definedName name="BExZW7HRGN6A9YS41KI2B2UUMJ7X" hidden="1">[73]Gross!#REF!</definedName>
    <definedName name="BExZW8ZPNV43UXGOT98FDNIBQHZY" hidden="1">[73]Gross!#REF!</definedName>
    <definedName name="BExZWCVTGIFYYVW0SOZ3K29M609F" hidden="1">#REF!</definedName>
    <definedName name="BExZWF4S9ZM8JSR8VQTXTJKPZ5QH" hidden="1">#REF!</definedName>
    <definedName name="BExZWJBU4BV4PTJY9H6C87AZ30J6" hidden="1">#REF!</definedName>
    <definedName name="BExZWKZ5N3RDXU8MZ8HQVYYD8O0F" hidden="1">[73]Gross!#REF!</definedName>
    <definedName name="BExZWO4ITR24TI60TY7ZB4VTJJ3K" hidden="1">[73]Graph!$F$10:$G$10</definedName>
    <definedName name="BExZWSMC9T48W74GFGQCIUJ8ZPP3" hidden="1">[73]Gross!#REF!</definedName>
    <definedName name="BExZWTO13WI5HYOD923V9HWRJYKJ" hidden="1">[73]Graph!$F$9:$G$9</definedName>
    <definedName name="BExZWUF2V4HY3HI8JN9ZVPRWK1H3" hidden="1">[73]Gross!#REF!</definedName>
    <definedName name="BExZWX45URTK9KYDJHEXL1OTZ833" hidden="1">[73]Gross!#REF!</definedName>
    <definedName name="BExZWZ7Q5JUROSGLLSMKDFH59IUO" hidden="1">'[88]10-22'!#REF!</definedName>
    <definedName name="BExZX0EVJJ0OGWW0F2USUQZLWNLE" hidden="1">#REF!</definedName>
    <definedName name="BExZX0EWQEZO86WDAD9A4EAEZ012" hidden="1">[73]Gross!#REF!</definedName>
    <definedName name="BExZX1WSR48BBWSFW7QP7EUMPQM7" hidden="1">[73]Graph!$F$6:$G$6</definedName>
    <definedName name="BExZX225W21HLQXYEFXES0PO89XP" hidden="1">[73]Graph!$I$8:$J$8</definedName>
    <definedName name="BExZX2T6ZT2DZLYSDJJBPVIT5OK2" hidden="1">[73]Gross!#REF!</definedName>
    <definedName name="BExZX4GFMO6YQALKMI8OPLCGDLXY" localSheetId="13" hidden="1">Query [78]!p V [79]A!$A$3:$B$20</definedName>
    <definedName name="BExZX4GFMO6YQALKMI8OPLCGDLXY" hidden="1">Query [78]!p V [79]A!$A$3:$B$20</definedName>
    <definedName name="BExZX8I6XYE9MJFC5JUG3ZJE9YCS" hidden="1">[73]Graph!$F$6:$G$6</definedName>
    <definedName name="BExZXL3BZ9M2VPUM27VWSPEE3QWN" hidden="1">#REF!</definedName>
    <definedName name="BExZXOJDELULNLEH7WG0OYJT0NJ4" hidden="1">[73]Gross!#REF!</definedName>
    <definedName name="BExZXOOTRNUK8LGEAZ8ZCFW9KXQ1" hidden="1">[73]Gross!#REF!</definedName>
    <definedName name="BExZXQMUZG546111Q6T0EWWZXP6I" hidden="1">#REF!</definedName>
    <definedName name="BExZXRDY4LKQ1F7OVBKAPQSKKIS7" hidden="1">[83]Data!#REF!</definedName>
    <definedName name="BExZXSA5L5GFBEC4734YCU19XGXB" hidden="1">[76]Original!#REF!</definedName>
    <definedName name="BExZXT6JOXNKEDU23DKL8XZAJZIH" hidden="1">[73]Gross!#REF!</definedName>
    <definedName name="BExZXUTYW1HWEEZ1LIX4OQWC7HL1" hidden="1">[73]Gross!#REF!</definedName>
    <definedName name="BExZXXODKZSCN101O3NLM0K89CS9" hidden="1">'[88]10-22'!#REF!</definedName>
    <definedName name="BExZXY4NKQL9QD76YMQJ15U1C2G8" hidden="1">[73]Gross!#REF!</definedName>
    <definedName name="BExZXYA4YA3LROELPDUCJ8SP9YM0" hidden="1">[73]Graph!$C$15:$D$29</definedName>
    <definedName name="BExZXYQ7U5G08FQGUIGYT14QCBOF" hidden="1">[73]Gross!#REF!</definedName>
    <definedName name="BExZY02V77YJBMODJSWZOYCMPS5X" hidden="1">[73]Gross!#REF!</definedName>
    <definedName name="BExZY0Z74HFGV2WCUQ8NUSZAPCAO" hidden="1">#REF!</definedName>
    <definedName name="BExZY49QRZIR6CA41LFA9LM6EULU" hidden="1">[73]Gross!#REF!</definedName>
    <definedName name="BExZYDPPAB3FZKQ2I33R50H8W2I5" hidden="1">#REF!</definedName>
    <definedName name="BExZYJK0OL1JKSVFTOLSYCZYMEER" hidden="1">[76]Original!#REF!</definedName>
    <definedName name="BExZYLYCFBGOTTP5LKO5BO0HL5HG" hidden="1">[76]Original!#REF!</definedName>
    <definedName name="BExZYO7C28MVK625WI2X1F1Q2K5M" hidden="1">#REF!</definedName>
    <definedName name="BExZZ24YQOBUJTDPVU4JE2DI81OU" hidden="1">[73]Graph!$F$11:$G$11</definedName>
    <definedName name="BExZZ2FQA9A8C7CJKMEFQ9VPSLCE" hidden="1">[73]Gross!#REF!</definedName>
    <definedName name="BExZZC6HAIITD2LG9VYL7VF2213L" hidden="1">[73]Graph!$I$6:$J$6</definedName>
    <definedName name="BExZZCHAVHW8C2H649KRGVQ0WVRT" hidden="1">[73]Gross!#REF!</definedName>
    <definedName name="BExZZEQ5N75A3ME0P7KC9QPGPCN1" hidden="1">#REF!</definedName>
    <definedName name="BExZZF0XDLWFLXRFHV4E9MCCL9RX" hidden="1">#REF!</definedName>
    <definedName name="BExZZGIVJRHKETRE8HACEQE30128" hidden="1">'[77]Customer Service Detail'!#REF!</definedName>
    <definedName name="BExZZN497M184FNB9GKZEF0DK7O4" localSheetId="13" hidden="1">Query [78]!p V [79]A!$A$3:$B$20</definedName>
    <definedName name="BExZZN497M184FNB9GKZEF0DK7O4" hidden="1">Query [78]!p V [79]A!$A$3:$B$20</definedName>
    <definedName name="BExZZTK54OTLF2YB68BHGOS27GEN" localSheetId="13" hidden="1">[73]Gross!#REF!</definedName>
    <definedName name="BExZZTK54OTLF2YB68BHGOS27GEN" hidden="1">[73]Gross!#REF!</definedName>
    <definedName name="BExZZU0FZ5Q1OL9OGA7A2UFJ4B50" localSheetId="13" hidden="1">Query [75]Comparative!$D$4:$Q$165</definedName>
    <definedName name="BExZZU0FZ5Q1OL9OGA7A2UFJ4B50" hidden="1">Query [75]Comparative!$D$4:$Q$165</definedName>
    <definedName name="BExZZUGIXDKW44FUVYWRM1DBIJ37" localSheetId="13" hidden="1">[83]Data!#REF!</definedName>
    <definedName name="BExZZUGIXDKW44FUVYWRM1DBIJ37" hidden="1">[83]Data!#REF!</definedName>
    <definedName name="BExZZV7K4YVA98KWOJ4XXJUMU7MN" localSheetId="13" hidden="1">#REF!</definedName>
    <definedName name="BExZZV7K4YVA98KWOJ4XXJUMU7MN" hidden="1">#REF!</definedName>
    <definedName name="BExZZWUUGUUINQD1UXCCCEWWIYQQ" localSheetId="13" hidden="1">[76]Original!#REF!</definedName>
    <definedName name="BExZZWUUGUUINQD1UXCCCEWWIYQQ" hidden="1">[76]Original!#REF!</definedName>
    <definedName name="BExZZX5LNMXWHX5WKP9XRZI1YZA1" hidden="1">[73]Graph!$F$8:$G$8</definedName>
    <definedName name="BExZZXB3JQQG4SIZS4MRU6NNW7HI" hidden="1">[73]Gross!#REF!</definedName>
    <definedName name="BExZZZEMIIFKMLLV4DJKX5TB9R5V" hidden="1">[73]Gross!#REF!</definedName>
    <definedName name="BI263_Rate">[91]Sheet2!$B$10</definedName>
    <definedName name="BI269_Rate">[91]Sheet2!$B$12</definedName>
    <definedName name="BI367_Rate">[91]Sheet2!$B$14</definedName>
    <definedName name="BI379_Rate">[91]Sheet2!$B$16</definedName>
    <definedName name="BI395_Rate">[91]Sheet2!$B$18</definedName>
    <definedName name="Bishop_Breakdown_Hours">[52]Rurals!$E$69</definedName>
    <definedName name="Bishop_Breakdown_Throughput">[52]Rurals!$E$59</definedName>
    <definedName name="Bishop_CAD">[52]Rurals!$E$32</definedName>
    <definedName name="Bishop_Cap_Hours">[52]Rurals!$E$63</definedName>
    <definedName name="Bishop_Cap_Maint_Hours">[52]Rurals!$E$64</definedName>
    <definedName name="Bishop_Cap_Maint_Throughput">[52]Rurals!$E$54</definedName>
    <definedName name="Bishop_Cap_Throughput">[52]Rurals!$E$53</definedName>
    <definedName name="Bishop_CHO">[52]Rurals!$E$27</definedName>
    <definedName name="Bishop_CostMetric">[52]Rurals!$E$97</definedName>
    <definedName name="Bishop_DART">[52]Rurals!$E$8</definedName>
    <definedName name="Bishop_DART_Injuries">[52]Rurals!$E$13</definedName>
    <definedName name="Bishop_DART_Severity">[52]Rurals!$E$12</definedName>
    <definedName name="Bishop_EHS">[52]Rurals!$E$28</definedName>
    <definedName name="Bishop_Fatigue_Emergent">[52]Rurals!$E$106</definedName>
    <definedName name="Bishop_Fatigue_Time">[52]Rurals!$E$99</definedName>
    <definedName name="Bishop_FOP">[52]Safety!$I$22</definedName>
    <definedName name="Bishop_FPND">[52]Rurals!$E$36</definedName>
    <definedName name="Bishop_JPA">[52]Rurals!$E$35</definedName>
    <definedName name="Bishop_Maint_Hour">[52]Rurals!$E$67</definedName>
    <definedName name="Bishop_Maint_Throughput">[52]Rurals!$E$57</definedName>
    <definedName name="Bishop_MeetingTime">[52]Rurals!$E$102</definedName>
    <definedName name="Bishop_NewBus_Hours">[52]Rurals!$E$66</definedName>
    <definedName name="Bishop_NewBus_Throughput">[52]Rurals!$E$56</definedName>
    <definedName name="Bishop_NonConformance">[52]Rurals!$E$80</definedName>
    <definedName name="Bishop_OM">[52]Rurals!$E$26</definedName>
    <definedName name="Bishop_OM_Hours">[52]Rurals!$E$68</definedName>
    <definedName name="Bishop_OM_Throughput">[52]Rurals!$E$58</definedName>
    <definedName name="Bishop_OnTIme">[52]Rurals!$E$11</definedName>
    <definedName name="Bishop_OSHA">[52]Rurals!$E$14</definedName>
    <definedName name="Bishop_PreFabTime">[52]Rurals!$E$103</definedName>
    <definedName name="Bishop_PremiumTime">[52]Rurals!$E$100</definedName>
    <definedName name="Bishop_Public_Accuracy">[52]Rurals!$E$33</definedName>
    <definedName name="Bishop_Public_OnTime">[52]Rurals!$E$34</definedName>
    <definedName name="Bishop_SCE_Cap_Hours">[52]Rurals!$E$65</definedName>
    <definedName name="Bishop_SCE_Cap_Throughput">[52]Rurals!$E$55</definedName>
    <definedName name="Bishop_Scheduling_30Day">[52]Rurals!$E$31</definedName>
    <definedName name="Bishop_Scheduling_Filled">[52]Rurals!$E$61</definedName>
    <definedName name="Bishop_Throughput">[52]Rurals!$E$51</definedName>
    <definedName name="Bishop_TrainingTime">[52]Rurals!$E$104</definedName>
    <definedName name="BklgCalcMo">[60]Atlas!#REF!</definedName>
    <definedName name="BklgCalcYr">[60]Atlas!#REF!</definedName>
    <definedName name="BklgMo">[60]Atlas!#REF!</definedName>
    <definedName name="BklgYr">[60]Atlas!#REF!</definedName>
    <definedName name="blah">#N/A</definedName>
    <definedName name="Blythe_Breakdown_Hours">[52]Rurals!$F$69</definedName>
    <definedName name="Blythe_Breakdown_Throughput">[52]Rurals!$F$59</definedName>
    <definedName name="Blythe_CAD">[52]Rurals!$F$32</definedName>
    <definedName name="Blythe_Cap_Hours">[52]Rurals!$F$63</definedName>
    <definedName name="Blythe_Cap_Maint_Throughput">[52]Rurals!$F$54</definedName>
    <definedName name="Blythe_Cap_MaintHours">[52]Rurals!$F$64</definedName>
    <definedName name="Blythe_Cap_Throughput">[52]Rurals!$F$53</definedName>
    <definedName name="Blythe_CHO">[52]Rurals!$F$27</definedName>
    <definedName name="Blythe_CostMetric">[52]Rurals!$F$97</definedName>
    <definedName name="Blythe_DART">[52]Rurals!$F$8</definedName>
    <definedName name="Blythe_DART_Injuries">[52]Rurals!$F$13</definedName>
    <definedName name="Blythe_DART_Severity">[52]Rurals!$F$12</definedName>
    <definedName name="Blythe_EHS">[52]Rurals!$F$28</definedName>
    <definedName name="Blythe_Fatigue_Emergent">[52]Rurals!$F$106</definedName>
    <definedName name="Blythe_FatigueTime">[52]Rurals!$F$99</definedName>
    <definedName name="Blythe_FOP">[52]Safety!$I$23</definedName>
    <definedName name="Blythe_FPND">[52]Rurals!$F$36</definedName>
    <definedName name="Blythe_JPA">[52]Rurals!$F$35</definedName>
    <definedName name="Blythe_Maint_Hours">[52]Rurals!$F$67</definedName>
    <definedName name="Blythe_Maint_Throughput">[52]Rurals!$F$57</definedName>
    <definedName name="Blythe_MeetingTime">[52]Rurals!$F$102</definedName>
    <definedName name="Blythe_NewBus_Hours">[52]Rurals!$F$66</definedName>
    <definedName name="Blythe_NewBus_Throughput">[52]Rurals!$F$56</definedName>
    <definedName name="Blythe_NonConformance">[52]Rurals!$F$80</definedName>
    <definedName name="Blythe_OM">[52]Rurals!$F$26</definedName>
    <definedName name="Blythe_OM_Hours">[52]Rurals!$F$68</definedName>
    <definedName name="Blythe_OM_Throughput">[52]Rurals!$F$58</definedName>
    <definedName name="Blythe_OnTime">[52]Rurals!$F$11</definedName>
    <definedName name="Blythe_OSHA">[52]Rurals!$F$14</definedName>
    <definedName name="Blythe_PreFabTime">[52]Rurals!$F$103</definedName>
    <definedName name="Blythe_PremiumTime">[52]Rurals!$F$100</definedName>
    <definedName name="Blythe_Public_Accuracy">[52]Rurals!$F$33</definedName>
    <definedName name="Blythe_Public_OnTime">[52]Rurals!$F$34</definedName>
    <definedName name="Blythe_SCE_Cap_Hours">[52]Rurals!$F$65</definedName>
    <definedName name="Blythe_SCE_Cap_Throughput">[52]Rurals!$F$55</definedName>
    <definedName name="Blythe_Scheduling_30Day">[52]Rurals!$F$31</definedName>
    <definedName name="Blythe_Scheduling_Filled">[52]Rurals!$F$61</definedName>
    <definedName name="Blythe_Throughput">[52]Rurals!$F$51</definedName>
    <definedName name="Blythe_TrainingTime">[52]Rurals!$F$104</definedName>
    <definedName name="BOFF">#REF!</definedName>
    <definedName name="BON">#REF!</definedName>
    <definedName name="BondsIssued">'[36]Model Inputs'!$H$108</definedName>
    <definedName name="Book_Base_Asset1">[92]Basis!$BG$3:$BK$63</definedName>
    <definedName name="Book_Base_Asset2">[93]Basis!#REF!</definedName>
    <definedName name="Book_Base_Asset3">[93]Basis!#REF!</definedName>
    <definedName name="BOOK_DEPRECIATION">#REF!</definedName>
    <definedName name="BOT_Program">'[94]Capital Drop Downs'!$A$2:$A$113</definedName>
    <definedName name="BOX">#REF!</definedName>
    <definedName name="BOX6A">#REF!</definedName>
    <definedName name="BOX7A">#REF!</definedName>
    <definedName name="BOXCPR">#REF!</definedName>
    <definedName name="BPE">[95]Setup!$I$14:$I$74</definedName>
    <definedName name="BPE_CAP">'[51]CORE Capital 3.4'!$C$2:$C$2000</definedName>
    <definedName name="BPE_List">'[96]Drop Down Lists'!$D$9:$D$68</definedName>
    <definedName name="bpfm1">[22]BPFM!$B$11:$Z$127</definedName>
    <definedName name="bpfm2">[22]BPFM!$C$11:$Z$127</definedName>
    <definedName name="BPG">[97]Setup!$J$2:$J$13</definedName>
    <definedName name="BPGList">'[96]Drop Down Lists'!$C$9:$C$19</definedName>
    <definedName name="BPI_095343_v1">#REF!</definedName>
    <definedName name="BPI_Incremental_v1">#REF!</definedName>
    <definedName name="bq" hidden="1">#REF!</definedName>
    <definedName name="breakdown">[98]SimSum!$M$2:$M$16</definedName>
    <definedName name="breakdown_hfa">[98]SimSum!$N$2:$N$16</definedName>
    <definedName name="Bridge_Intr">'[14]Interest Rate Summary'!$73:$74</definedName>
    <definedName name="Brooks">#N/A</definedName>
    <definedName name="Brooks1">#N/A</definedName>
    <definedName name="BU">#REF!</definedName>
    <definedName name="BU_Accessories">#REF!</definedName>
    <definedName name="BU_Cable_Supply">#REF!</definedName>
    <definedName name="BU_Installation">#REF!</definedName>
    <definedName name="BU_Other">#REF!</definedName>
    <definedName name="budallocost">#REF!</definedName>
    <definedName name="budallocostvar">#REF!</definedName>
    <definedName name="budcs">#REF!</definedName>
    <definedName name="budcsvar">#REF!</definedName>
    <definedName name="buddirexp">#REF!</definedName>
    <definedName name="buddirexpvar">#REF!</definedName>
    <definedName name="budec">#REF!</definedName>
    <definedName name="budecvar">#REF!</definedName>
    <definedName name="BUDG0124">#REF!</definedName>
    <definedName name="Budget">'[50]D7 - DropDownTab'!$G$3:$G$6</definedName>
    <definedName name="Budget_PivTable">'[99]D7 - DropDownTab'!$J$12:$L$15</definedName>
    <definedName name="BUDGET_YR">[41]Setup!$D$57</definedName>
    <definedName name="bUDGETYEAR">#REF!</definedName>
    <definedName name="budgjunk">#REF!</definedName>
    <definedName name="budnetrev">#REF!</definedName>
    <definedName name="budnetrevvar">#REF!</definedName>
    <definedName name="budni">#REF!</definedName>
    <definedName name="budnivar">#REF!</definedName>
    <definedName name="BUDPAGE1">#REF!</definedName>
    <definedName name="BUDT">#REF!</definedName>
    <definedName name="budtax">#REF!</definedName>
    <definedName name="budtaxvar">#REF!</definedName>
    <definedName name="budttlexp">#REF!</definedName>
    <definedName name="budttlexpvar">#REF!</definedName>
    <definedName name="bulktransest">#REF!</definedName>
    <definedName name="BUNT">#REF!</definedName>
    <definedName name="BUOT">#REF!</definedName>
    <definedName name="BusA1">#REF!</definedName>
    <definedName name="BusinessPlanPressure">#REF!</definedName>
    <definedName name="busmgmt1">[22]BusMgmt!$B$11:$Z$127</definedName>
    <definedName name="busmgmt2">[22]BusMgmt!$C$11:$Z$127</definedName>
    <definedName name="BUSPLN1">[27]BusPlng!$B$11:$Z$153</definedName>
    <definedName name="BUSPLN2">[27]BusPlng!$C$11:$Z$153</definedName>
    <definedName name="BUSummary">[100]Lookup!$M$3:$M$23</definedName>
    <definedName name="BVCI">#REF!</definedName>
    <definedName name="C_4_Summarize_Crew_NT_Labor">#REF!</definedName>
    <definedName name="C_4_Summarize_Troubleman_NT_Labor">#REF!</definedName>
    <definedName name="C_4_Summarize_WO_Costs_by_CE">#REF!</definedName>
    <definedName name="C_5_Subtotal_Crew_and_Troubleman_lab_for_export">#REF!</definedName>
    <definedName name="C_ADMIN_RATE">[37]Setup!$G$69</definedName>
    <definedName name="C_AOH">[37]Setup!$G$67</definedName>
    <definedName name="C_AUTO_RATE">[37]Setup!$G$66</definedName>
    <definedName name="C_CB">#REF!</definedName>
    <definedName name="C_CPR">#REF!</definedName>
    <definedName name="C_Crew_Rate">#REF!</definedName>
    <definedName name="C_ECX">#REF!</definedName>
    <definedName name="C_I_TAX">[37]Setup!$G$74</definedName>
    <definedName name="C_MCE">[37]Setup!$G$68</definedName>
    <definedName name="C_PAYROLL_TAX">[37]Setup!$G$70</definedName>
    <definedName name="C_PB">[37]Setup!$G$76</definedName>
    <definedName name="ca">#REF!</definedName>
    <definedName name="CADY">[101]Accrual!#REF!</definedName>
    <definedName name="Calc_Method">[102]Factors!#REF!</definedName>
    <definedName name="CalcMo">[60]Atlas!#REF!</definedName>
    <definedName name="CalcYr">[60]Atlas!#REF!</definedName>
    <definedName name="Canceled">#REF!</definedName>
    <definedName name="CAP">[103]AddLine!#REF!</definedName>
    <definedName name="Cap_Exp">[104]Setup!$C$2:$C$12</definedName>
    <definedName name="Cap_Int_For_Tax">'[105]Cost of Capital'!$E$59</definedName>
    <definedName name="Capa">[49]ELEC!$P$9</definedName>
    <definedName name="capex_change">[64]Calculations!$DB$12:$DB$40</definedName>
    <definedName name="CapFacLookUp">#REF!</definedName>
    <definedName name="CapForecast">[106]CAPITAL_RECORDED_FORECAST!$A$6:$ED$254</definedName>
    <definedName name="CapForecastRef">[107]ForecastDemand!#REF!</definedName>
    <definedName name="Capital_Class">'[99]D7 - DropDownTab'!$N$27:$N$35</definedName>
    <definedName name="Capital_Cost_Driver">[31]LoadingRates!$C$49</definedName>
    <definedName name="Capital_Loader">'[108]D6 - ModAssump'!$B$27</definedName>
    <definedName name="Capital_Loader_IBM">#REF!</definedName>
    <definedName name="Capital_Loader_ITSCE">#REF!</definedName>
    <definedName name="CAPITAL_O_M">#REF!</definedName>
    <definedName name="CapitalType">#REF!</definedName>
    <definedName name="Caplabor">#REF!</definedName>
    <definedName name="CapNonLabor">#REF!</definedName>
    <definedName name="CapUpgradeTotal">#REF!</definedName>
    <definedName name="Cash_Flow_Improvement">#REF!</definedName>
    <definedName name="CashFlow_Chart1">'[42]Cash Flow'!$BV$44:$CJ$135</definedName>
    <definedName name="castaiclake">#REF!</definedName>
    <definedName name="cat">'[109]Option 1 and Data Sheet'!$D$8:$D$101</definedName>
    <definedName name="Catalina_Breakdowb_Throughput">[52]Orange!$G$59</definedName>
    <definedName name="Catalina_Breakdown_Hours">[52]Orange!$G$69</definedName>
    <definedName name="Catalina_CAD">[52]Orange!$G$32</definedName>
    <definedName name="Catalina_Cap_Throughput">[52]Orange!$G$53</definedName>
    <definedName name="Catalina_Capital_Hours">[52]Orange!$G$63</definedName>
    <definedName name="Catalina_CapMaint_Hours">[52]Orange!$G$64</definedName>
    <definedName name="Catalina_CapMaint_Throughput">[52]Orange!$G$54</definedName>
    <definedName name="Catalina_CHO">[52]Orange!$G$27</definedName>
    <definedName name="Catalina_CostMetric">[52]Orange!$G$97</definedName>
    <definedName name="Catalina_DART">[52]Orange!$G$8</definedName>
    <definedName name="Catalina_DART_Injuries">[52]Orange!$G$13</definedName>
    <definedName name="Catalina_DART_Severity">[52]Orange!$G$12</definedName>
    <definedName name="Catalina_EHS">[52]Orange!$G$28</definedName>
    <definedName name="Catalina_FatigueTime">[52]Orange!$G$99</definedName>
    <definedName name="Catalina_FOP">[52]Safety!$I$48</definedName>
    <definedName name="Catalina_FPND">[52]Orange!$G$36</definedName>
    <definedName name="Catalina_FT_Emergent">[52]Orange!$G$106</definedName>
    <definedName name="Catalina_JPA">[52]Orange!$G$35</definedName>
    <definedName name="Catalina_Maint_Hours">[52]Orange!$G$67</definedName>
    <definedName name="Catalina_Maint_Throughput">[52]Orange!$G$57</definedName>
    <definedName name="Catalina_Meeting_Time">[52]Orange!$G$102</definedName>
    <definedName name="Catalina_NewBus_Hours">[52]Orange!$G$66</definedName>
    <definedName name="Catalina_NewBus_Throughput">[52]Orange!$G$56</definedName>
    <definedName name="Catalina_NonConformance">[52]Orange!$G$80</definedName>
    <definedName name="Catalina_OM">[52]Orange!$G$26</definedName>
    <definedName name="Catalina_OM_Hours">[52]Orange!$G$68</definedName>
    <definedName name="Catalina_OMMaint_Throughput">[52]Orange!$G$58</definedName>
    <definedName name="Catalina_OnTime">[52]Orange!$G$11</definedName>
    <definedName name="Catalina_OSHA">[52]Orange!$G$14</definedName>
    <definedName name="Catalina_PreFab_Time">[52]Orange!$G$103</definedName>
    <definedName name="Catalina_PremiumTime">[52]Orange!$G$100</definedName>
    <definedName name="Catalina_PublicAuthority_Accuracy">[52]Orange!$G$33</definedName>
    <definedName name="Catalina_PublicAuthority_OnTime">[52]Orange!$G$34</definedName>
    <definedName name="Catalina_SameDay_Outages">[52]Orange!$G$89</definedName>
    <definedName name="Catalina_SCE_Capital_Hours">[52]Orange!$G$65</definedName>
    <definedName name="Catalina_SCECapital_Throughput">[52]Orange!$G$55</definedName>
    <definedName name="Catalina_Scheduling_30Adherence">[52]Orange!$G$31</definedName>
    <definedName name="Catalina_Scheduling_Filled">[52]Orange!$G$61</definedName>
    <definedName name="Catalina_Throughput">[52]Orange!$G$51</definedName>
    <definedName name="Catalina_TrainingTime">[52]Orange!$G$104</definedName>
    <definedName name="CATAXRATE">#REF!</definedName>
    <definedName name="Categories">[110]Definitions!$B$4:$B$13</definedName>
    <definedName name="Category">#REF!</definedName>
    <definedName name="Category1">'[111]GRC Plus 2009'!$D$7:$D$190</definedName>
    <definedName name="CB_CATEGORIES">#REF!</definedName>
    <definedName name="CB_Definition">#REF!</definedName>
    <definedName name="cbcvbcv" localSheetId="13" hidden="1">{#N/A,#N/A,FALSE,"Monthly SAIFI";#N/A,#N/A,FALSE,"Yearly SAIFI";#N/A,#N/A,FALSE,"Monthly CAIDI";#N/A,#N/A,FALSE,"Yearly CAIDI";#N/A,#N/A,FALSE,"Monthly SAIDI";#N/A,#N/A,FALSE,"Yearly SAIDI";#N/A,#N/A,FALSE,"Monthly MAIFI";#N/A,#N/A,FALSE,"Yearly MAIFI";#N/A,#N/A,FALSE,"Monthly Cust &gt;=4 Int"}</definedName>
    <definedName name="cbcvbcv" hidden="1">{#N/A,#N/A,FALSE,"Monthly SAIFI";#N/A,#N/A,FALSE,"Yearly SAIFI";#N/A,#N/A,FALSE,"Monthly CAIDI";#N/A,#N/A,FALSE,"Yearly CAIDI";#N/A,#N/A,FALSE,"Monthly SAIDI";#N/A,#N/A,FALSE,"Yearly SAIDI";#N/A,#N/A,FALSE,"Monthly MAIFI";#N/A,#N/A,FALSE,"Yearly MAIFI";#N/A,#N/A,FALSE,"Monthly Cust &gt;=4 Int"}</definedName>
    <definedName name="CBID">[112]Lookups!$B$234:$B$234</definedName>
    <definedName name="CBID_Manager">'[113]JL Lookups'!$A$1:$B$65</definedName>
    <definedName name="CBWorkbookPriority" hidden="1">-1071448298</definedName>
    <definedName name="CC">#REF!</definedName>
    <definedName name="ccbbcvbc" localSheetId="13" hidden="1">{#N/A,#N/A,FALSE,"Monthly SAIFI";#N/A,#N/A,FALSE,"Yearly SAIFI";#N/A,#N/A,FALSE,"Monthly CAIDI";#N/A,#N/A,FALSE,"Yearly CAIDI";#N/A,#N/A,FALSE,"Monthly SAIDI";#N/A,#N/A,FALSE,"Yearly SAIDI";#N/A,#N/A,FALSE,"Monthly MAIFI";#N/A,#N/A,FALSE,"Yearly MAIFI";#N/A,#N/A,FALSE,"Monthly Cust &gt;=4 Int"}</definedName>
    <definedName name="ccbbcvbc" hidden="1">{#N/A,#N/A,FALSE,"Monthly SAIFI";#N/A,#N/A,FALSE,"Yearly SAIFI";#N/A,#N/A,FALSE,"Monthly CAIDI";#N/A,#N/A,FALSE,"Yearly CAIDI";#N/A,#N/A,FALSE,"Monthly SAIDI";#N/A,#N/A,FALSE,"Yearly SAIDI";#N/A,#N/A,FALSE,"Monthly MAIFI";#N/A,#N/A,FALSE,"Yearly MAIFI";#N/A,#N/A,FALSE,"Monthly Cust &gt;=4 Int"}</definedName>
    <definedName name="ccc" localSheetId="13" hidden="1">{#N/A,#N/A,FALSE,"Edison";#N/A,#N/A,FALSE," EIX"}</definedName>
    <definedName name="ccc" hidden="1">{#N/A,#N/A,FALSE,"Edison";#N/A,#N/A,FALSE," EIX"}</definedName>
    <definedName name="ccc_1" localSheetId="13" hidden="1">{#N/A,#N/A,FALSE,"Edison";#N/A,#N/A,FALSE," EIX"}</definedName>
    <definedName name="ccc_1" hidden="1">{#N/A,#N/A,FALSE,"Edison";#N/A,#N/A,FALSE," EIX"}</definedName>
    <definedName name="ccc_1_1" localSheetId="13" hidden="1">{#N/A,#N/A,FALSE,"Edison";#N/A,#N/A,FALSE," EIX"}</definedName>
    <definedName name="ccc_1_1" hidden="1">{#N/A,#N/A,FALSE,"Edison";#N/A,#N/A,FALSE," EIX"}</definedName>
    <definedName name="ccc_1_1_1" localSheetId="13" hidden="1">{#N/A,#N/A,FALSE,"Edison";#N/A,#N/A,FALSE," EIX"}</definedName>
    <definedName name="ccc_1_1_1" hidden="1">{#N/A,#N/A,FALSE,"Edison";#N/A,#N/A,FALSE," EIX"}</definedName>
    <definedName name="ccc_1_2" localSheetId="13" hidden="1">{#N/A,#N/A,FALSE,"Edison";#N/A,#N/A,FALSE," EIX"}</definedName>
    <definedName name="ccc_1_2" hidden="1">{#N/A,#N/A,FALSE,"Edison";#N/A,#N/A,FALSE," EIX"}</definedName>
    <definedName name="ccc_1_2_1" localSheetId="13" hidden="1">{#N/A,#N/A,FALSE,"Edison";#N/A,#N/A,FALSE," EIX"}</definedName>
    <definedName name="ccc_1_2_1" hidden="1">{#N/A,#N/A,FALSE,"Edison";#N/A,#N/A,FALSE," EIX"}</definedName>
    <definedName name="ccc_1_3" localSheetId="13" hidden="1">{#N/A,#N/A,FALSE,"Edison";#N/A,#N/A,FALSE," EIX"}</definedName>
    <definedName name="ccc_1_3" hidden="1">{#N/A,#N/A,FALSE,"Edison";#N/A,#N/A,FALSE," EIX"}</definedName>
    <definedName name="ccc_1_3_1" localSheetId="13" hidden="1">{#N/A,#N/A,FALSE,"Edison";#N/A,#N/A,FALSE," EIX"}</definedName>
    <definedName name="ccc_1_3_1" hidden="1">{#N/A,#N/A,FALSE,"Edison";#N/A,#N/A,FALSE," EIX"}</definedName>
    <definedName name="ccc_1_4" localSheetId="13" hidden="1">{#N/A,#N/A,FALSE,"Edison";#N/A,#N/A,FALSE," EIX"}</definedName>
    <definedName name="ccc_1_4" hidden="1">{#N/A,#N/A,FALSE,"Edison";#N/A,#N/A,FALSE," EIX"}</definedName>
    <definedName name="ccc_1_4_1" localSheetId="13" hidden="1">{#N/A,#N/A,FALSE,"Edison";#N/A,#N/A,FALSE," EIX"}</definedName>
    <definedName name="ccc_1_4_1" hidden="1">{#N/A,#N/A,FALSE,"Edison";#N/A,#N/A,FALSE," EIX"}</definedName>
    <definedName name="ccc_1_5" localSheetId="13" hidden="1">{#N/A,#N/A,FALSE,"Edison";#N/A,#N/A,FALSE," EIX"}</definedName>
    <definedName name="ccc_1_5" hidden="1">{#N/A,#N/A,FALSE,"Edison";#N/A,#N/A,FALSE," EIX"}</definedName>
    <definedName name="ccc_1_5_1" localSheetId="13" hidden="1">{#N/A,#N/A,FALSE,"Edison";#N/A,#N/A,FALSE," EIX"}</definedName>
    <definedName name="ccc_1_5_1" hidden="1">{#N/A,#N/A,FALSE,"Edison";#N/A,#N/A,FALSE," EIX"}</definedName>
    <definedName name="ccc_2" localSheetId="13" hidden="1">{#N/A,#N/A,FALSE,"Edison";#N/A,#N/A,FALSE," EIX"}</definedName>
    <definedName name="ccc_2" hidden="1">{#N/A,#N/A,FALSE,"Edison";#N/A,#N/A,FALSE," EIX"}</definedName>
    <definedName name="ccc_2_1" localSheetId="13" hidden="1">{#N/A,#N/A,FALSE,"Edison";#N/A,#N/A,FALSE," EIX"}</definedName>
    <definedName name="ccc_2_1" hidden="1">{#N/A,#N/A,FALSE,"Edison";#N/A,#N/A,FALSE," EIX"}</definedName>
    <definedName name="ccc_2_1_1" localSheetId="13" hidden="1">{#N/A,#N/A,FALSE,"Edison";#N/A,#N/A,FALSE," EIX"}</definedName>
    <definedName name="ccc_2_1_1" hidden="1">{#N/A,#N/A,FALSE,"Edison";#N/A,#N/A,FALSE," EIX"}</definedName>
    <definedName name="ccc_2_2" localSheetId="13" hidden="1">{#N/A,#N/A,FALSE,"Edison";#N/A,#N/A,FALSE," EIX"}</definedName>
    <definedName name="ccc_2_2" hidden="1">{#N/A,#N/A,FALSE,"Edison";#N/A,#N/A,FALSE," EIX"}</definedName>
    <definedName name="ccc_2_2_1" localSheetId="13" hidden="1">{#N/A,#N/A,FALSE,"Edison";#N/A,#N/A,FALSE," EIX"}</definedName>
    <definedName name="ccc_2_2_1" hidden="1">{#N/A,#N/A,FALSE,"Edison";#N/A,#N/A,FALSE," EIX"}</definedName>
    <definedName name="ccc_2_3" localSheetId="13" hidden="1">{#N/A,#N/A,FALSE,"Edison";#N/A,#N/A,FALSE," EIX"}</definedName>
    <definedName name="ccc_2_3" hidden="1">{#N/A,#N/A,FALSE,"Edison";#N/A,#N/A,FALSE," EIX"}</definedName>
    <definedName name="ccc_2_3_1" localSheetId="13" hidden="1">{#N/A,#N/A,FALSE,"Edison";#N/A,#N/A,FALSE," EIX"}</definedName>
    <definedName name="ccc_2_3_1" hidden="1">{#N/A,#N/A,FALSE,"Edison";#N/A,#N/A,FALSE," EIX"}</definedName>
    <definedName name="ccc_2_4" localSheetId="13" hidden="1">{#N/A,#N/A,FALSE,"Edison";#N/A,#N/A,FALSE," EIX"}</definedName>
    <definedName name="ccc_2_4" hidden="1">{#N/A,#N/A,FALSE,"Edison";#N/A,#N/A,FALSE," EIX"}</definedName>
    <definedName name="ccc_2_4_1" localSheetId="13" hidden="1">{#N/A,#N/A,FALSE,"Edison";#N/A,#N/A,FALSE," EIX"}</definedName>
    <definedName name="ccc_2_4_1" hidden="1">{#N/A,#N/A,FALSE,"Edison";#N/A,#N/A,FALSE," EIX"}</definedName>
    <definedName name="ccc_2_5" localSheetId="13" hidden="1">{#N/A,#N/A,FALSE,"Edison";#N/A,#N/A,FALSE," EIX"}</definedName>
    <definedName name="ccc_2_5" hidden="1">{#N/A,#N/A,FALSE,"Edison";#N/A,#N/A,FALSE," EIX"}</definedName>
    <definedName name="ccc_2_5_1" localSheetId="13" hidden="1">{#N/A,#N/A,FALSE,"Edison";#N/A,#N/A,FALSE," EIX"}</definedName>
    <definedName name="ccc_2_5_1" hidden="1">{#N/A,#N/A,FALSE,"Edison";#N/A,#N/A,FALSE," EIX"}</definedName>
    <definedName name="ccc_3" localSheetId="13" hidden="1">{#N/A,#N/A,FALSE,"Edison";#N/A,#N/A,FALSE," EIX"}</definedName>
    <definedName name="ccc_3" hidden="1">{#N/A,#N/A,FALSE,"Edison";#N/A,#N/A,FALSE," EIX"}</definedName>
    <definedName name="ccc_3_1" localSheetId="13" hidden="1">{#N/A,#N/A,FALSE,"Edison";#N/A,#N/A,FALSE," EIX"}</definedName>
    <definedName name="ccc_3_1" hidden="1">{#N/A,#N/A,FALSE,"Edison";#N/A,#N/A,FALSE," EIX"}</definedName>
    <definedName name="ccc_3_1_1" localSheetId="13" hidden="1">{#N/A,#N/A,FALSE,"Edison";#N/A,#N/A,FALSE," EIX"}</definedName>
    <definedName name="ccc_3_1_1" hidden="1">{#N/A,#N/A,FALSE,"Edison";#N/A,#N/A,FALSE," EIX"}</definedName>
    <definedName name="ccc_3_2" localSheetId="13" hidden="1">{#N/A,#N/A,FALSE,"Edison";#N/A,#N/A,FALSE," EIX"}</definedName>
    <definedName name="ccc_3_2" hidden="1">{#N/A,#N/A,FALSE,"Edison";#N/A,#N/A,FALSE," EIX"}</definedName>
    <definedName name="ccc_3_2_1" localSheetId="13" hidden="1">{#N/A,#N/A,FALSE,"Edison";#N/A,#N/A,FALSE," EIX"}</definedName>
    <definedName name="ccc_3_2_1" hidden="1">{#N/A,#N/A,FALSE,"Edison";#N/A,#N/A,FALSE," EIX"}</definedName>
    <definedName name="ccc_3_3" localSheetId="13" hidden="1">{#N/A,#N/A,FALSE,"Edison";#N/A,#N/A,FALSE," EIX"}</definedName>
    <definedName name="ccc_3_3" hidden="1">{#N/A,#N/A,FALSE,"Edison";#N/A,#N/A,FALSE," EIX"}</definedName>
    <definedName name="ccc_3_3_1" localSheetId="13" hidden="1">{#N/A,#N/A,FALSE,"Edison";#N/A,#N/A,FALSE," EIX"}</definedName>
    <definedName name="ccc_3_3_1" hidden="1">{#N/A,#N/A,FALSE,"Edison";#N/A,#N/A,FALSE," EIX"}</definedName>
    <definedName name="ccc_3_4" localSheetId="13" hidden="1">{#N/A,#N/A,FALSE,"Edison";#N/A,#N/A,FALSE," EIX"}</definedName>
    <definedName name="ccc_3_4" hidden="1">{#N/A,#N/A,FALSE,"Edison";#N/A,#N/A,FALSE," EIX"}</definedName>
    <definedName name="ccc_3_4_1" localSheetId="13" hidden="1">{#N/A,#N/A,FALSE,"Edison";#N/A,#N/A,FALSE," EIX"}</definedName>
    <definedName name="ccc_3_4_1" hidden="1">{#N/A,#N/A,FALSE,"Edison";#N/A,#N/A,FALSE," EIX"}</definedName>
    <definedName name="ccc_3_5" localSheetId="13" hidden="1">{#N/A,#N/A,FALSE,"Edison";#N/A,#N/A,FALSE," EIX"}</definedName>
    <definedName name="ccc_3_5" hidden="1">{#N/A,#N/A,FALSE,"Edison";#N/A,#N/A,FALSE," EIX"}</definedName>
    <definedName name="ccc_3_5_1" localSheetId="13" hidden="1">{#N/A,#N/A,FALSE,"Edison";#N/A,#N/A,FALSE," EIX"}</definedName>
    <definedName name="ccc_3_5_1" hidden="1">{#N/A,#N/A,FALSE,"Edison";#N/A,#N/A,FALSE," EIX"}</definedName>
    <definedName name="ccc_4" localSheetId="13" hidden="1">{#N/A,#N/A,FALSE,"Edison";#N/A,#N/A,FALSE," EIX"}</definedName>
    <definedName name="ccc_4" hidden="1">{#N/A,#N/A,FALSE,"Edison";#N/A,#N/A,FALSE," EIX"}</definedName>
    <definedName name="ccc_4_1" localSheetId="13" hidden="1">{#N/A,#N/A,FALSE,"Edison";#N/A,#N/A,FALSE," EIX"}</definedName>
    <definedName name="ccc_4_1" hidden="1">{#N/A,#N/A,FALSE,"Edison";#N/A,#N/A,FALSE," EIX"}</definedName>
    <definedName name="ccc_4_1_1" localSheetId="13" hidden="1">{#N/A,#N/A,FALSE,"Edison";#N/A,#N/A,FALSE," EIX"}</definedName>
    <definedName name="ccc_4_1_1" hidden="1">{#N/A,#N/A,FALSE,"Edison";#N/A,#N/A,FALSE," EIX"}</definedName>
    <definedName name="ccc_4_2" localSheetId="13" hidden="1">{#N/A,#N/A,FALSE,"Edison";#N/A,#N/A,FALSE," EIX"}</definedName>
    <definedName name="ccc_4_2" hidden="1">{#N/A,#N/A,FALSE,"Edison";#N/A,#N/A,FALSE," EIX"}</definedName>
    <definedName name="ccc_4_2_1" localSheetId="13" hidden="1">{#N/A,#N/A,FALSE,"Edison";#N/A,#N/A,FALSE," EIX"}</definedName>
    <definedName name="ccc_4_2_1" hidden="1">{#N/A,#N/A,FALSE,"Edison";#N/A,#N/A,FALSE," EIX"}</definedName>
    <definedName name="ccc_4_3" localSheetId="13" hidden="1">{#N/A,#N/A,FALSE,"Edison";#N/A,#N/A,FALSE," EIX"}</definedName>
    <definedName name="ccc_4_3" hidden="1">{#N/A,#N/A,FALSE,"Edison";#N/A,#N/A,FALSE," EIX"}</definedName>
    <definedName name="ccc_4_3_1" localSheetId="13" hidden="1">{#N/A,#N/A,FALSE,"Edison";#N/A,#N/A,FALSE," EIX"}</definedName>
    <definedName name="ccc_4_3_1" hidden="1">{#N/A,#N/A,FALSE,"Edison";#N/A,#N/A,FALSE," EIX"}</definedName>
    <definedName name="ccc_4_4" localSheetId="13" hidden="1">{#N/A,#N/A,FALSE,"Edison";#N/A,#N/A,FALSE," EIX"}</definedName>
    <definedName name="ccc_4_4" hidden="1">{#N/A,#N/A,FALSE,"Edison";#N/A,#N/A,FALSE," EIX"}</definedName>
    <definedName name="ccc_4_4_1" localSheetId="13" hidden="1">{#N/A,#N/A,FALSE,"Edison";#N/A,#N/A,FALSE," EIX"}</definedName>
    <definedName name="ccc_4_4_1" hidden="1">{#N/A,#N/A,FALSE,"Edison";#N/A,#N/A,FALSE," EIX"}</definedName>
    <definedName name="ccc_4_5" localSheetId="13" hidden="1">{#N/A,#N/A,FALSE,"Edison";#N/A,#N/A,FALSE," EIX"}</definedName>
    <definedName name="ccc_4_5" hidden="1">{#N/A,#N/A,FALSE,"Edison";#N/A,#N/A,FALSE," EIX"}</definedName>
    <definedName name="ccc_4_5_1" localSheetId="13" hidden="1">{#N/A,#N/A,FALSE,"Edison";#N/A,#N/A,FALSE," EIX"}</definedName>
    <definedName name="ccc_4_5_1" hidden="1">{#N/A,#N/A,FALSE,"Edison";#N/A,#N/A,FALSE," EIX"}</definedName>
    <definedName name="ccc_5" localSheetId="13" hidden="1">{#N/A,#N/A,FALSE,"Edison";#N/A,#N/A,FALSE," EIX"}</definedName>
    <definedName name="ccc_5" hidden="1">{#N/A,#N/A,FALSE,"Edison";#N/A,#N/A,FALSE," EIX"}</definedName>
    <definedName name="ccc_5_1" localSheetId="13" hidden="1">{#N/A,#N/A,FALSE,"Edison";#N/A,#N/A,FALSE," EIX"}</definedName>
    <definedName name="ccc_5_1" hidden="1">{#N/A,#N/A,FALSE,"Edison";#N/A,#N/A,FALSE," EIX"}</definedName>
    <definedName name="ccc_5_1_1" localSheetId="13" hidden="1">{#N/A,#N/A,FALSE,"Edison";#N/A,#N/A,FALSE," EIX"}</definedName>
    <definedName name="ccc_5_1_1" hidden="1">{#N/A,#N/A,FALSE,"Edison";#N/A,#N/A,FALSE," EIX"}</definedName>
    <definedName name="ccc_5_2" localSheetId="13" hidden="1">{#N/A,#N/A,FALSE,"Edison";#N/A,#N/A,FALSE," EIX"}</definedName>
    <definedName name="ccc_5_2" hidden="1">{#N/A,#N/A,FALSE,"Edison";#N/A,#N/A,FALSE," EIX"}</definedName>
    <definedName name="ccc_5_2_1" localSheetId="13" hidden="1">{#N/A,#N/A,FALSE,"Edison";#N/A,#N/A,FALSE," EIX"}</definedName>
    <definedName name="ccc_5_2_1" hidden="1">{#N/A,#N/A,FALSE,"Edison";#N/A,#N/A,FALSE," EIX"}</definedName>
    <definedName name="ccc_5_3" localSheetId="13" hidden="1">{#N/A,#N/A,FALSE,"Edison";#N/A,#N/A,FALSE," EIX"}</definedName>
    <definedName name="ccc_5_3" hidden="1">{#N/A,#N/A,FALSE,"Edison";#N/A,#N/A,FALSE," EIX"}</definedName>
    <definedName name="ccc_5_3_1" localSheetId="13" hidden="1">{#N/A,#N/A,FALSE,"Edison";#N/A,#N/A,FALSE," EIX"}</definedName>
    <definedName name="ccc_5_3_1" hidden="1">{#N/A,#N/A,FALSE,"Edison";#N/A,#N/A,FALSE," EIX"}</definedName>
    <definedName name="ccc_5_4" localSheetId="13" hidden="1">{#N/A,#N/A,FALSE,"Edison";#N/A,#N/A,FALSE," EIX"}</definedName>
    <definedName name="ccc_5_4" hidden="1">{#N/A,#N/A,FALSE,"Edison";#N/A,#N/A,FALSE," EIX"}</definedName>
    <definedName name="ccc_5_4_1" localSheetId="13" hidden="1">{#N/A,#N/A,FALSE,"Edison";#N/A,#N/A,FALSE," EIX"}</definedName>
    <definedName name="ccc_5_4_1" hidden="1">{#N/A,#N/A,FALSE,"Edison";#N/A,#N/A,FALSE," EIX"}</definedName>
    <definedName name="ccc_5_5" localSheetId="13" hidden="1">{#N/A,#N/A,FALSE,"Edison";#N/A,#N/A,FALSE," EIX"}</definedName>
    <definedName name="ccc_5_5" hidden="1">{#N/A,#N/A,FALSE,"Edison";#N/A,#N/A,FALSE," EIX"}</definedName>
    <definedName name="ccc_5_5_1" localSheetId="13" hidden="1">{#N/A,#N/A,FALSE,"Edison";#N/A,#N/A,FALSE," EIX"}</definedName>
    <definedName name="ccc_5_5_1" hidden="1">{#N/A,#N/A,FALSE,"Edison";#N/A,#N/A,FALSE," EIX"}</definedName>
    <definedName name="CDA_NUM">#REF!</definedName>
    <definedName name="CDWR">'[14]FPP - CDWR'!$57:$87</definedName>
    <definedName name="CE">#REF!</definedName>
    <definedName name="CEG">[57]Setup!$B$19:$B$24</definedName>
    <definedName name="CEG_NL">[114]Setup!$B$27:$B$29</definedName>
    <definedName name="ceilingdeter">'[115]Export - Master Data'!$AG$2:$AG$590</definedName>
    <definedName name="CERA_henryhub">#REF!</definedName>
    <definedName name="CERA_HH">#REF!</definedName>
    <definedName name="cex">[116]Etatini!$D$86</definedName>
    <definedName name="CF">'[117]Data - Missing'!$H$1:$W$65536</definedName>
    <definedName name="ch">[118]Exhibit!$A$8:$L$79</definedName>
    <definedName name="CH_ACCTS">'[45]Ch of Accts'!$C$7:$J$580</definedName>
    <definedName name="CHANGE">'[119]sub contractor'!$B$1</definedName>
    <definedName name="Change_classification">#REF!</definedName>
    <definedName name="Change_From_August_2002_to_March_2003">#REF!</definedName>
    <definedName name="Change_request_type">#REF!</definedName>
    <definedName name="CHANGE1">[12]recettes!$L$6</definedName>
    <definedName name="CHANGE2">[12]recettes!$M$6</definedName>
    <definedName name="CHANGE3">[12]recettes!$N$6</definedName>
    <definedName name="Chart">"Chart 3"</definedName>
    <definedName name="Chart_Names">OFFSET([120]Reference!$J$2,1,0,COUNTA([120]Reference!$J$3:$J$210)-COUNTIF([120]Reference!$J$3:$J$210,""),1)</definedName>
    <definedName name="Check" localSheetId="13">#REF!,#REF!,#REF!,#REF!,#REF!,#REF!,#REF!,#REF!,#REF!,#REF!,#REF!,#REF!,#REF!,#REF!,#REF!,#REF!,#REF!,#REF!,#REF!,#REF!,#REF!,#REF!,#REF!,#REF!,#REF!,#REF!,#REF!,#REF!,#REF!,#REF!,#REF!,#REF!,#REF!,#REF!,#REF!,#REF!,#REF!,#REF!,#REF!,#REF!,#REF!,#REF!,#REF!,#REF!,#REF!,#REF!,#REF!,#REF!,#REF!,#REF!,#REF!,#REF!,#REF!,#REF!,#REF!,#REF!,#REF!,#REF!,#REF!,#REF!,#REF!,#REF!,#REF!,#REF!,#REF!,#REF!,#REF!,#REF!,#REF!,#REF!,#REF!,#REF!,#REF!,#REF!,#REF!,#REF!,#REF!,#REF!,#REF!,#REF!,#REF!,#REF!,#REF!</definedName>
    <definedName name="Check">#REF!,#REF!,#REF!,#REF!,#REF!,#REF!,#REF!,#REF!,#REF!,#REF!,#REF!,#REF!,#REF!,#REF!,#REF!,#REF!,#REF!,#REF!,#REF!,#REF!,#REF!,#REF!,#REF!,#REF!,#REF!,#REF!,#REF!,#REF!,#REF!,#REF!,#REF!,#REF!,#REF!,#REF!,#REF!,#REF!,#REF!,#REF!,#REF!,#REF!,#REF!,#REF!,#REF!,#REF!,#REF!,#REF!,#REF!,#REF!,#REF!,#REF!,#REF!,#REF!,#REF!,#REF!,#REF!,#REF!,#REF!,#REF!,#REF!,#REF!,#REF!,#REF!,#REF!,#REF!,#REF!,#REF!,#REF!,#REF!,#REF!,#REF!,#REF!,#REF!,#REF!,#REF!,#REF!,#REF!,#REF!,#REF!,#REF!,#REF!,#REF!,#REF!,#REF!</definedName>
    <definedName name="CheckBoxes">'[121]Checklist Summary'!$AQ$350,'[121]Checklist Summary'!$C$25:$C$28,'[121]Checklist Summary'!$C$46,'[121]Checklist Summary'!$T$46,'[121]Checklist Summary'!$AD$46,'[121]Checklist Summary'!$AC$87,'[121]Checklist Summary'!$AC$89,'[121]Checklist Summary'!$S$97:$S$98,'[121]Checklist Summary'!$W$97:$W$98,'[121]Checklist Summary'!$AH$98,'[121]Checklist Summary'!$AM$98,'[121]Checklist Summary'!$E$102:$F$138,'[121]Checklist Summary'!$P$141:$P$148,'[121]Checklist Summary'!$U$141:$U$148,'[121]Checklist Summary'!$P$150:$P$154,'[121]Checklist Summary'!$U$150:$U$154,'[121]Checklist Summary'!$L$160:$L$163,'[121]Checklist Summary'!$S$160:$S$163,'[121]Checklist Summary'!$G$165,'[121]Checklist Summary'!$F$172:$F$175,'[121]Checklist Summary'!$I$177,'[121]Checklist Summary'!$M$177,'[121]Checklist Summary'!$AB$174:$AB$178,'[121]Checklist Summary'!$AF$174:$AF$178,'[121]Checklist Summary'!$AJ$174:$AJ$175,'[121]Checklist Summary'!$I$194:$I$196,'[121]Checklist Summary'!$T$194:$T$195,'[121]Checklist Summary'!$AC$194:$AC$195,'[121]Checklist Summary'!$AN$193,'[121]Checklist Summary'!$AN$195,'[121]Checklist Summary'!$I$212:$I$221,'[121]Checklist Summary'!$T$212:$T$221,'[121]Checklist Summary'!$AC$212:$AC$221,'[121]Checklist Summary'!$AN$213:$AN$214,'[121]Checklist Summary'!$AN$227,'[121]Checklist Summary'!$I$232,'[121]Checklist Summary'!$AN$231:$AN$232,'[121]Checklist Summary'!$AN$234,'[121]Checklist Summary'!$T$243:$T$247,'[121]Checklist Summary'!$V$243:$V$247,'[121]Checklist Summary'!$X$243:$X$246,'[121]Checklist Summary'!$Z$243:$Z$247,'[121]Checklist Summary'!$X$247,'[121]Checklist Summary'!$T$249,'[121]Checklist Summary'!$V$249,'[121]Checklist Summary'!$X$249,'[121]Checklist Summary'!$Z$249,'[121]Checklist Summary'!$Q$255:$Q$272,'[121]Checklist Summary'!$S$255:$S$272,'[121]Checklist Summary'!$U$255:$U$272,'[121]Checklist Summary'!$W$255:$W$272,'[121]Checklist Summary'!$T$277,'[121]Checklist Summary'!$W$277,'[121]Checklist Summary'!$T$279:$T$280,'[121]Checklist Summary'!$W$279:$W$280,'[121]Checklist Summary'!#REF!,'[121]Checklist Summary'!#REF!,'[121]Checklist Summary'!#REF!,'[121]Checklist Summary'!#REF!,'[121]Checklist Summary'!#REF!,'[121]Checklist Summary'!#REF!,'[121]Checklist Summary'!$H$283:$H$285,'[121]Checklist Summary'!$S$283,'[121]Checklist Summary'!$O$284:$O$285,'[121]Checklist Summary'!$V$284:$V$285,'[121]Checklist Summary'!$I$287,'[121]Checklist Summary'!$L$287,'[121]Checklist Summary'!$G$362,'[121]Checklist Summary'!$G$372,'[121]Checklist Summary'!$W$380:$AB$383,'[121]Checklist Summary'!$J$477,'[121]Checklist Summary'!$N$477,'[121]Checklist Summary'!$AO$523:$AO$532,'[121]Checklist Summary'!$Q$538:$Q$555,'[121]Checklist Summary'!$S$538:$S$555,'[121]Checklist Summary'!$U$538:$U$555,'[121]Checklist Summary'!$W$538:$W$555,'[121]Checklist Summary'!$K$563:$K$575,'[121]Checklist Summary'!$M$563:$M$574,'[121]Checklist Summary'!$P$563:$P$575,'[121]Checklist Summary'!$M$575,'[121]Checklist Summary'!$L$582:$L$596,'[121]Checklist Summary'!$S$582:$S$596</definedName>
    <definedName name="CheckBoxs">'[121]Checklist Summary'!$C$25:$C$28,'[121]Checklist Summary'!$C$46,'[121]Checklist Summary'!$T$46,'[121]Checklist Summary'!$AD$46,'[121]Checklist Summary'!$AC$87,'[121]Checklist Summary'!$AC$89,'[121]Checklist Summary'!$AH$98,'[121]Checklist Summary'!$AM$98,'[121]Checklist Summary'!$W$97:$W$98,'[121]Checklist Summary'!$S$97:$S$98,'[121]Checklist Summary'!$E$102:$F$138,'[121]Checklist Summary'!$P$141:$P$154,'[121]Checklist Summary'!$U$141:$U$155,'[121]Checklist Summary'!$L$160:$L$164,'[121]Checklist Summary'!$S$160:$S$163,'[121]Checklist Summary'!$G$165,'[121]Checklist Summary'!$F$172:$F$175,'[121]Checklist Summary'!$I$177,'[121]Checklist Summary'!$M$177,'[121]Checklist Summary'!$AB$174:$AB$178,'[121]Checklist Summary'!$AF$174:$AF$178,'[121]Checklist Summary'!$AJ$174:$AJ$175</definedName>
    <definedName name="Choice">[122]!Table2[Choice]</definedName>
    <definedName name="CHOICE0">#REF!</definedName>
    <definedName name="CHOICE1">#REF!</definedName>
    <definedName name="CHOICE12">#REF!</definedName>
    <definedName name="CHOICE13">#REF!</definedName>
    <definedName name="CHOICE14">#REF!</definedName>
    <definedName name="CHOICE15">#REF!</definedName>
    <definedName name="CHOICE16">#REF!</definedName>
    <definedName name="CHOICE3">#REF!</definedName>
    <definedName name="CHOICE4">#REF!</definedName>
    <definedName name="CHOICE5">#REF!</definedName>
    <definedName name="CHOICE6">#REF!</definedName>
    <definedName name="CHOICE7">#REF!</definedName>
    <definedName name="CHOICE8">#REF!</definedName>
    <definedName name="CHOICE9">#N/A</definedName>
    <definedName name="CI_REPS_PCT">'[20]Global Parameters'!#REF!</definedName>
    <definedName name="CIAC">[37]Setup!$C$132</definedName>
    <definedName name="CIP">#REF!</definedName>
    <definedName name="CIP_COL_OFFSET">'[20]Global Parameters'!#REF!</definedName>
    <definedName name="CIP_OFFSET">'[20]Global Parameters'!#REF!</definedName>
    <definedName name="CIP_Title">#REF!</definedName>
    <definedName name="CIP_YR_OFFSET">'[20]Global Parameters'!#REF!</definedName>
    <definedName name="CIPTitles">'[123]Drop Down'!$B$3:$B$235</definedName>
    <definedName name="Circuit"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ircuit"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lass">[106]CAPITAL_RECORDED_FORECAST!$BG$8:$BG$228</definedName>
    <definedName name="CM">[124]Summary!$I$69</definedName>
    <definedName name="CMAMT">#REF!</definedName>
    <definedName name="CMatrix">[125]Lists!$N$5:$P$31</definedName>
    <definedName name="CMO">#REF!</definedName>
    <definedName name="CMYTD">[124]Summary!$I$70</definedName>
    <definedName name="CN41N2">[126]CN41N!$B$2:$B$18283</definedName>
    <definedName name="Coal_Price">#REF!</definedName>
    <definedName name="COH">#REF!</definedName>
    <definedName name="Coinvestment">#REF!</definedName>
    <definedName name="Coinvestment1">#REF!</definedName>
    <definedName name="Coinvestment2">#REF!</definedName>
    <definedName name="Coinvestment3">#REF!</definedName>
    <definedName name="Col_Elem">5753999</definedName>
    <definedName name="Collectible">[31]LoadingRates!$B$20</definedName>
    <definedName name="Color_Arrows">#N/A</definedName>
    <definedName name="ColorRanges">[60]Atlas!#REF!</definedName>
    <definedName name="column">#N/A</definedName>
    <definedName name="column.reference">#N/A</definedName>
    <definedName name="Com_Div_CCBR">#REF!</definedName>
    <definedName name="Combined_Rate">35%+8.84%*(1-35%)</definedName>
    <definedName name="Comment">[91]Sheet2!$B$4</definedName>
    <definedName name="COMMERCIAL_PCT">#REF!</definedName>
    <definedName name="Commission">#REF!</definedName>
    <definedName name="CompCode">#REF!</definedName>
    <definedName name="Composite_Tax_Rate">'[105]Corporate Data'!$C$49</definedName>
    <definedName name="CONF_LEVEL">#REF!</definedName>
    <definedName name="CONF_LEVEL_MINUS">#REF!</definedName>
    <definedName name="CONF_LEVEL_PLUS">#REF!</definedName>
    <definedName name="Cons">OFFSET([127]Reference!$D$2,1,0,COUNTA([127]Reference!$D$3:$D$210)-COUNTIF([127]Reference!$D$3:$D$210,""),1)</definedName>
    <definedName name="Cons_Tot">[128]ITLabor!$B$38</definedName>
    <definedName name="ConsequenceImpact">'[129]Doc Temp Refs'!$B$2:$B$8</definedName>
    <definedName name="Consequences">OFFSET([120]Reference!$D$2,1,0,COUNTA([120]Reference!$D$3:$D$210)-COUNTIF([120]Reference!$D$3:$D$210,""),1)</definedName>
    <definedName name="CONST">'[130]CPCN Jan 15 Schedule'!$A$10:$DK$849</definedName>
    <definedName name="ConstMeth_CostEff">'[56]Cost Efficiency '!$B$11</definedName>
    <definedName name="ConstMeth_MtoM">[56]Throughput!$B$12</definedName>
    <definedName name="CONSTMETHODS_DART">'[56]DART Injury Rate'!$O$16</definedName>
    <definedName name="ConstMethods_SafeMindsTraining">'[56]Safe Minds Training'!$C$11</definedName>
    <definedName name="ConstMethods_VehicleInc">'[56]Vehicle Incidents'!$B$27</definedName>
    <definedName name="ConstructionMethods_Strains_Sprains">[56]Strain_Sprain!$B$23</definedName>
    <definedName name="Consult_Rates">#REF!</definedName>
    <definedName name="ConsultingCategory">[114]Setup!$A$21:$A$23</definedName>
    <definedName name="Conting">'[131]Summary Recon (7-28-10)'!$D$3</definedName>
    <definedName name="ContMethods_Dollars_Hrs">[56]Throughput!$B$29</definedName>
    <definedName name="contr_pct">[106]CAPITAL_RECORDED_FORECAST!$BZ$8:$BZ$228</definedName>
    <definedName name="Contract">'[45]O&amp;M ETC by IO'!$E$6:$E$300</definedName>
    <definedName name="Contract_assessment_per_pole">'[39]7 Year Plan'!$L$58</definedName>
    <definedName name="Contract_ESC">'[45]ESC ETC by IO'!$E$6:$E$300</definedName>
    <definedName name="CONTRACTOR_OVH_PCT">[132]Tables!$B$12</definedName>
    <definedName name="Contractor_remediation_plan_per_pole">'[39]7 Year Plan'!$L$59</definedName>
    <definedName name="contracttotal">#REF!</definedName>
    <definedName name="CONTRAT1">[12]recettes!$L$5</definedName>
    <definedName name="CONTRAT2">[12]recettes!$M$5</definedName>
    <definedName name="Control_Score">#REF!</definedName>
    <definedName name="ContTypes">#REF!</definedName>
    <definedName name="copy1">#REF!</definedName>
    <definedName name="copy2">#REF!</definedName>
    <definedName name="CosntMeth_NWC_Insp">'[56]Inspections '!$B$26</definedName>
    <definedName name="Cost">#REF!</definedName>
    <definedName name="cost_acc_proc_FTE">#REF!</definedName>
    <definedName name="COST_CAT">#REF!</definedName>
    <definedName name="COST_CATEGORY">#REF!</definedName>
    <definedName name="Cost_Efficiency">'[133]Primary Input'!$E$160</definedName>
    <definedName name="Cost_fte">#REF!</definedName>
    <definedName name="Cost_ID">#REF!</definedName>
    <definedName name="Cost_Impact_List">[125]Lists!$B$2:$B$5</definedName>
    <definedName name="COST_OF_CAPITAL">'[20]Global Parameters'!$D$2</definedName>
    <definedName name="cost_of_repair_from_failure">#REF!</definedName>
    <definedName name="Cost_per_Assessment">'[134]7 year-12 year cost forecast_14'!$H$30</definedName>
    <definedName name="Cost_per_QA_test">#REF!</definedName>
    <definedName name="COST_SUB_CAT">#REF!</definedName>
    <definedName name="Cost_Type">'[135]Lookup Values'!$A$2:$A$33</definedName>
    <definedName name="COSTB">#REF!</definedName>
    <definedName name="CostComponent">[136]Tables!$A$2:$B$7</definedName>
    <definedName name="CostElement">'[137]Drop Down Options'!$R$1:$R$1988</definedName>
    <definedName name="costelementgroup">'[138]Drop Down Options'!$P$2:$P$9</definedName>
    <definedName name="count_units">'[70]4_Pole_Count_PPlant'!$E$6:$E$4644</definedName>
    <definedName name="count_WO">'[70]4_Pole_Count_PPlant'!$D$6:$D$4644</definedName>
    <definedName name="Cover" localSheetId="13" hidden="1">{#N/A,#N/A,FALSE,"Edison";#N/A,#N/A,FALSE," EIX"}</definedName>
    <definedName name="Cover" hidden="1">{#N/A,#N/A,FALSE,"Edison";#N/A,#N/A,FALSE," EIX"}</definedName>
    <definedName name="Covina_Breakdown_Hours">'[52]Metro East'!$C$69</definedName>
    <definedName name="Covina_Breakdown_Throughput">'[52]Metro East'!$C$59</definedName>
    <definedName name="Covina_CAD">'[52]Metro East'!$C$32</definedName>
    <definedName name="Covina_Cap_Maint_Throughput">'[52]Metro East'!$C$54</definedName>
    <definedName name="Covina_Cap_Throughput">'[52]Metro East'!$C$53</definedName>
    <definedName name="Covina_CapitalHours">'[52]Metro East'!$C$63</definedName>
    <definedName name="Covina_CapMaint_Hours">'[52]Metro East'!$C$64</definedName>
    <definedName name="Covina_CHO">'[52]Metro East'!$C$27</definedName>
    <definedName name="Covina_CostMetric">'[52]Metro East'!$C$97</definedName>
    <definedName name="Covina_DART">'[52]Metro East'!$C$8</definedName>
    <definedName name="Covina_DARTInjuries">'[52]Metro East'!$C$13</definedName>
    <definedName name="Covina_DARTSeverity">'[52]Metro East'!$C$12</definedName>
    <definedName name="Covina_EHS">'[52]Metro East'!$C$28</definedName>
    <definedName name="Covina_FatigueTIme">'[52]Metro East'!$C$99</definedName>
    <definedName name="Covina_FatigueTime_Emergent">'[52]Metro East'!$C$106</definedName>
    <definedName name="Covina_FOP">[52]Safety!$I$39</definedName>
    <definedName name="Covina_FPND">'[52]Metro East'!$C$36</definedName>
    <definedName name="Covina_JPA">'[52]Metro East'!$C$35</definedName>
    <definedName name="Covina_Maint_Hours">'[52]Metro East'!$C$67</definedName>
    <definedName name="Covina_Maint_Throughput">'[52]Metro East'!$C$57</definedName>
    <definedName name="Covina_MeetingTime">'[52]Metro East'!$C$102</definedName>
    <definedName name="Covina_NewBus_Hours">'[52]Metro East'!$C$66</definedName>
    <definedName name="Covina_NewBus_Throughput">'[52]Metro East'!$C$56</definedName>
    <definedName name="Covina_NonConformance">'[52]Metro East'!$C$80</definedName>
    <definedName name="Covina_OM">'[52]Metro East'!$C$26</definedName>
    <definedName name="Covina_OM_Hours">'[52]Metro East'!$C$68</definedName>
    <definedName name="Covina_OM_Throughput">'[52]Metro East'!$C$58</definedName>
    <definedName name="Covina_OnTime">'[52]Metro East'!$C$11</definedName>
    <definedName name="Covina_OSHA">'[52]Metro East'!$C$14</definedName>
    <definedName name="Covina_PreFab_Time">'[52]Metro East'!$C$103</definedName>
    <definedName name="Covina_PremiumTime">'[52]Metro East'!$C$100</definedName>
    <definedName name="Covina_PublicAuthority_Accuracy">'[52]Metro East'!$C$33</definedName>
    <definedName name="Covina_PublicAuthority_OnTime">'[52]Metro East'!$C$34</definedName>
    <definedName name="Covina_SCE_Cap_Hours">'[52]Metro East'!$C$65</definedName>
    <definedName name="Covina_SCE_Cap_Throughput">'[52]Metro East'!$C$55</definedName>
    <definedName name="Covina_Scheduling_30Day">'[52]Metro East'!$C$31</definedName>
    <definedName name="Covina_Scheduling_Filled">'[52]Metro East'!$C$61</definedName>
    <definedName name="Covina_Throughput">'[52]Metro East'!$C$51</definedName>
    <definedName name="Covina_Training_Time">'[52]Metro East'!$C$104</definedName>
    <definedName name="CP_MEMO">#REF!</definedName>
    <definedName name="CPIntRate">#REF!</definedName>
    <definedName name="CPIX">[139]Input!#REF!</definedName>
    <definedName name="CPR">#REF!</definedName>
    <definedName name="CPUC">[140]CPUC!$C$3:$O$121</definedName>
    <definedName name="CPUC_LTP">[95]Setup!$A$109:$A$151</definedName>
    <definedName name="cpuchecksum">'[141]Results of Operations'!$K$513</definedName>
    <definedName name="cpucrev">#REF!</definedName>
    <definedName name="cpucrevenue">#REF!</definedName>
    <definedName name="cpucrevs">#REF!</definedName>
    <definedName name="CPWEE">#REF!</definedName>
    <definedName name="CR_2003">#REF!</definedName>
    <definedName name="CR_2004">#REF!</definedName>
    <definedName name="CR_2005">#REF!</definedName>
    <definedName name="Crew_Size">#REF!</definedName>
    <definedName name="Criteria_MI">#REF!</definedName>
    <definedName name="Cross.Section.Data">OFFSET('[142]Chart Data'!$B$3,0,0,COUNTA(OFFSET('[142]Chart Data'!$B$3,0,0,MATCH("Time Series Heat Map",'[142]Chart Data'!$B$3:$B$458,0),1))-1,1)</definedName>
    <definedName name="Crosstab_IT">#REF!</definedName>
    <definedName name="Crosstab_TDBU">#REF!</definedName>
    <definedName name="CRSE_PORTION_OF_DCR">[47]Assumptions!$D$5</definedName>
    <definedName name="CRSX_OF_DCR">'[143]2012 SAP'!$C$46</definedName>
    <definedName name="CSBU">#REF!</definedName>
    <definedName name="CSCostRecovery">[144]CS!$I$5:$I$1005</definedName>
    <definedName name="csDesignMode">1</definedName>
    <definedName name="ct_1">#REF!</definedName>
    <definedName name="ct_10">#REF!</definedName>
    <definedName name="ct_101">#REF!</definedName>
    <definedName name="ct_11">#REF!</definedName>
    <definedName name="ct_12">#REF!</definedName>
    <definedName name="ct_13">#REF!</definedName>
    <definedName name="ct_14">#REF!</definedName>
    <definedName name="ct_15">#REF!</definedName>
    <definedName name="ct_16">#REF!</definedName>
    <definedName name="ct_17">#REF!</definedName>
    <definedName name="ct_18">#REF!</definedName>
    <definedName name="ct_181">[145]couts!$E$73</definedName>
    <definedName name="ct_19">#REF!</definedName>
    <definedName name="ct_2">#REF!</definedName>
    <definedName name="ct_20">#REF!</definedName>
    <definedName name="ct_21">#REF!</definedName>
    <definedName name="ct_22">#REF!</definedName>
    <definedName name="ct_221">#REF!</definedName>
    <definedName name="ct_23">#REF!</definedName>
    <definedName name="ct_24">#REF!</definedName>
    <definedName name="ct_25">#REF!</definedName>
    <definedName name="ct_26">#REF!</definedName>
    <definedName name="ct_27">#REF!</definedName>
    <definedName name="ct_28">#REF!</definedName>
    <definedName name="ct_29">#REF!</definedName>
    <definedName name="ct_3">#REF!</definedName>
    <definedName name="ct_4">#REF!</definedName>
    <definedName name="ct_5">#REF!</definedName>
    <definedName name="ct_6">#REF!</definedName>
    <definedName name="ct_7">#REF!</definedName>
    <definedName name="ct_8">#REF!</definedName>
    <definedName name="ct_9">#REF!</definedName>
    <definedName name="cth">#REF!</definedName>
    <definedName name="curdate">[146]SUMMARY!$O$1</definedName>
    <definedName name="Curr_Yr_CF_Short">'[42]Cash Flow'!$AI$167:$AV$205</definedName>
    <definedName name="Current">#REF!</definedName>
    <definedName name="Current_Status">'[94]Capital Drop Downs'!$B$2:$B$7</definedName>
    <definedName name="CurrentMonth">[124]Summary!$I$69</definedName>
    <definedName name="CUST_GRWTH_ADJ">#REF!</definedName>
    <definedName name="CustGrowthAdj2">#REF!</definedName>
    <definedName name="CUSTOMERREQRELO">#REF!</definedName>
    <definedName name="Customize">#N/A</definedName>
    <definedName name="CW">[55]Data!$AB$2:$AB$375</definedName>
    <definedName name="CWBS">[147]CAPS!$H$2:$I$58</definedName>
    <definedName name="d">#N/A</definedName>
    <definedName name="D_1011">1.01793865188148</definedName>
    <definedName name="D_1012">1.04232670150035</definedName>
    <definedName name="D_1013">1.07252826298267</definedName>
    <definedName name="D_1014">1.10563285664254</definedName>
    <definedName name="D_1015">1.13773483755494</definedName>
    <definedName name="D_1016">1.16903744920848</definedName>
    <definedName name="D_1017">1.19955466463885</definedName>
    <definedName name="D_1018">1.23081650377362</definedName>
    <definedName name="D_1019">1.26350217220294</definedName>
    <definedName name="D_1112">1.0239582705439</definedName>
    <definedName name="D_1113">1.05362760417859</definedName>
    <definedName name="D_1114">1.08614881122647</definedName>
    <definedName name="D_1115">1.11768507409758</definedName>
    <definedName name="D_1116">1.14843605461657</definedName>
    <definedName name="D_1117">1.17841547957894</definedName>
    <definedName name="D_1118">1.209126406094</definedName>
    <definedName name="D_1119">1.24123607043271</definedName>
    <definedName name="D_1213">1.02897513940576</definedName>
    <definedName name="D_1214">1.06073542494025</definedName>
    <definedName name="D_1215">1.09153381172838</definedName>
    <definedName name="D_1216">1.1215652899669</definedName>
    <definedName name="D_1217">1.15084326527584</definedName>
    <definedName name="D_1218">1.18083562668208</definedName>
    <definedName name="D_1219">1.2121939986611</definedName>
    <definedName name="D_1314">1.03086594060264</definedName>
    <definedName name="D_1315">1.06079706877928</definedName>
    <definedName name="D_1316">1.08998288395443</definedName>
    <definedName name="D_1317">1.11843641425628</definedName>
    <definedName name="D_1318">1.14758421409871</definedName>
    <definedName name="D_1319">1.17805955871893</definedName>
    <definedName name="D_1415">1.02903493751976</definedName>
    <definedName name="D_1416">1.05734687802104</definedName>
    <definedName name="D_1417">1.08494845954698</definedName>
    <definedName name="D_1418">1.11322352296152</definedName>
    <definedName name="D_1419">1.1427863821267</definedName>
    <definedName name="D_1516">1.02751309937982</definedName>
    <definedName name="D_1517">1.05433588305757</definedName>
    <definedName name="D_1518">1.08181314586333</definedName>
    <definedName name="D_1519">1.11054186836563</definedName>
    <definedName name="D_1617">1.02610456615486</definedName>
    <definedName name="D_1618">1.05284608684433</definedName>
    <definedName name="D_1619">1.08080555764781</definedName>
    <definedName name="D_1718">1.02606120425882</definedName>
    <definedName name="D_1719">1.05330937342763</definedName>
    <definedName name="D_1819">1.02655608559773</definedName>
    <definedName name="d_m1">#REF!</definedName>
    <definedName name="d_m2">#REF!</definedName>
    <definedName name="d_m3">#REF!</definedName>
    <definedName name="d_m4">#REF!</definedName>
    <definedName name="d_m5">#REF!</definedName>
    <definedName name="d_m6">#REF!</definedName>
    <definedName name="d_m7">#REF!</definedName>
    <definedName name="d_m8">#REF!</definedName>
    <definedName name="d_m9">#REF!</definedName>
    <definedName name="d_r1">#REF!</definedName>
    <definedName name="d_r2">#REF!</definedName>
    <definedName name="d_r3">#REF!</definedName>
    <definedName name="d_r4">#REF!</definedName>
    <definedName name="d_r5">#REF!</definedName>
    <definedName name="d_r6">#REF!</definedName>
    <definedName name="d_r7">#REF!</definedName>
    <definedName name="d_r8">#REF!</definedName>
    <definedName name="d_r9">#REF!</definedName>
    <definedName name="d_rp1">#REF!</definedName>
    <definedName name="d_rp2">#REF!</definedName>
    <definedName name="d_rp3">#REF!</definedName>
    <definedName name="d_rp4">#REF!</definedName>
    <definedName name="d_rp5">#REF!</definedName>
    <definedName name="d_rp6">#REF!</definedName>
    <definedName name="d_rp7">#REF!</definedName>
    <definedName name="d_rp8">#REF!</definedName>
    <definedName name="d_rp9">#REF!</definedName>
    <definedName name="DANonDevCalcMo">[60]Atlas!#REF!</definedName>
    <definedName name="DANonDevCalcYr">[60]Atlas!#REF!</definedName>
    <definedName name="DANonDevMo">[60]Atlas!#REF!</definedName>
    <definedName name="DANonDevYr">[60]Atlas!#REF!</definedName>
    <definedName name="DASDD" localSheetId="13" hidden="1">{#N/A,#N/A,FALSE,"Monthly SAIFI";#N/A,#N/A,FALSE,"Yearly SAIFI";#N/A,#N/A,FALSE,"Monthly CAIDI";#N/A,#N/A,FALSE,"Yearly CAIDI";#N/A,#N/A,FALSE,"Monthly SAIDI";#N/A,#N/A,FALSE,"Yearly SAIDI";#N/A,#N/A,FALSE,"Monthly MAIFI";#N/A,#N/A,FALSE,"Yearly MAIFI";#N/A,#N/A,FALSE,"Monthly Cust &gt;=4 Int"}</definedName>
    <definedName name="DASDD" hidden="1">{#N/A,#N/A,FALSE,"Monthly SAIFI";#N/A,#N/A,FALSE,"Yearly SAIFI";#N/A,#N/A,FALSE,"Monthly CAIDI";#N/A,#N/A,FALSE,"Yearly CAIDI";#N/A,#N/A,FALSE,"Monthly SAIDI";#N/A,#N/A,FALSE,"Yearly SAIDI";#N/A,#N/A,FALSE,"Monthly MAIFI";#N/A,#N/A,FALSE,"Yearly MAIFI";#N/A,#N/A,FALSE,"Monthly Cust &gt;=4 Int"}</definedName>
    <definedName name="DASRPctCalcMo">[60]Atlas!#REF!</definedName>
    <definedName name="DASRPctCalcYr">[60]Atlas!#REF!</definedName>
    <definedName name="DasrPctMo">[60]Atlas!#REF!</definedName>
    <definedName name="DasrPctYr">[60]Atlas!#REF!</definedName>
    <definedName name="data">#REF!</definedName>
    <definedName name="Data_List">[32]Reference!$M$3:$M$17</definedName>
    <definedName name="Data_put">#REF!</definedName>
    <definedName name="DATA1">#REF!</definedName>
    <definedName name="DATA10">[148]KS13!#REF!</definedName>
    <definedName name="DATA11">#REF!</definedName>
    <definedName name="DATA12">#REF!</definedName>
    <definedName name="DATA13">#REF!</definedName>
    <definedName name="DATA14">#REF!</definedName>
    <definedName name="DATA15">#REF!</definedName>
    <definedName name="DATA16">#REF!</definedName>
    <definedName name="DATA1A">#REF!</definedName>
    <definedName name="DATA1AX">#REF!</definedName>
    <definedName name="DATA1X">#REF!</definedName>
    <definedName name="DATA2">#REF!</definedName>
    <definedName name="DATA22">[148]KS13!#REF!</definedName>
    <definedName name="DATA23">[148]KS13!#REF!</definedName>
    <definedName name="DATA24">[148]KS13!#REF!</definedName>
    <definedName name="DATA25">[148]KS13!#REF!</definedName>
    <definedName name="DATA26">[148]KS13!#REF!</definedName>
    <definedName name="DATA27">[148]KS13!#REF!</definedName>
    <definedName name="DATA28">[148]KS13!#REF!</definedName>
    <definedName name="DATA29">[148]KS13!#REF!</definedName>
    <definedName name="DATA2X">#REF!</definedName>
    <definedName name="DATA3">#REF!</definedName>
    <definedName name="DATA30">[148]KS13!#REF!</definedName>
    <definedName name="DATA31">[148]KS13!#REF!</definedName>
    <definedName name="DATA32">[148]KS13!#REF!</definedName>
    <definedName name="DATA33">[148]KS13!#REF!</definedName>
    <definedName name="DATA34">[148]KS13!#REF!</definedName>
    <definedName name="DATA35">[148]KS13!#REF!</definedName>
    <definedName name="DATA36">[148]KS13!#REF!</definedName>
    <definedName name="DATA37">[148]KS13!#REF!</definedName>
    <definedName name="DATA38">[148]KS13!#REF!</definedName>
    <definedName name="DATA39">[148]KS13!#REF!</definedName>
    <definedName name="DATA3X">#REF!</definedName>
    <definedName name="DATA4">#REF!</definedName>
    <definedName name="DATA40">[148]KS13!#REF!</definedName>
    <definedName name="DATA41">[148]KS13!#REF!</definedName>
    <definedName name="DATA42">[148]KS13!#REF!</definedName>
    <definedName name="DATA43">[148]KS13!#REF!</definedName>
    <definedName name="DATA44">[148]KS13!#REF!</definedName>
    <definedName name="DATA45">[148]KS13!#REF!</definedName>
    <definedName name="DATA46">[148]KS13!#REF!</definedName>
    <definedName name="DATA47">[148]KS13!#REF!</definedName>
    <definedName name="DATA48">[148]KS13!#REF!</definedName>
    <definedName name="DATA49">[148]KS13!#REF!</definedName>
    <definedName name="DATA5">#REF!</definedName>
    <definedName name="DATA52">[148]KS13!#REF!</definedName>
    <definedName name="DATA53">[148]KS13!#REF!</definedName>
    <definedName name="DATA54">[148]KS13!#REF!</definedName>
    <definedName name="DATA55">[148]KS13!#REF!</definedName>
    <definedName name="DATA56">[148]KS13!#REF!</definedName>
    <definedName name="DATA57">[148]KS13!#REF!</definedName>
    <definedName name="DATA58">[148]KS13!#REF!</definedName>
    <definedName name="DATA59">[148]KS13!#REF!</definedName>
    <definedName name="DATA6">#REF!</definedName>
    <definedName name="DATA60">[148]KS13!#REF!</definedName>
    <definedName name="DATA61">[148]KS13!#REF!</definedName>
    <definedName name="DATA62">[148]KS13!#REF!</definedName>
    <definedName name="DATA63">[148]KS13!#REF!</definedName>
    <definedName name="DATA64">[148]KS13!#REF!</definedName>
    <definedName name="DATA65">[148]KS13!#REF!</definedName>
    <definedName name="DATA7">#REF!</definedName>
    <definedName name="DATA8">#REF!</definedName>
    <definedName name="DATA9">#REF!</definedName>
    <definedName name="_xlnm.Database">#REF!</definedName>
    <definedName name="Database_MI">#REF!</definedName>
    <definedName name="database2">#REF!</definedName>
    <definedName name="DataTable">'[149]Master Data Dump'!$A$4:$U$439</definedName>
    <definedName name="Date">[150]Info_1!$C$17</definedName>
    <definedName name="Datetype">#REF!</definedName>
    <definedName name="dbAIG_GECapt">#REF!</definedName>
    <definedName name="dbAsia">#REF!</definedName>
    <definedName name="dbCo_Investment">#REF!</definedName>
    <definedName name="dbEquityFunds">#REF!</definedName>
    <definedName name="dbEurope">#REF!</definedName>
    <definedName name="dbFerronorte">[3]Current!#REF!</definedName>
    <definedName name="dbHansol">[3]Current!#REF!</definedName>
    <definedName name="dbInfrastructure_Generic">#REF!</definedName>
    <definedName name="dbKap">[3]Current!#REF!</definedName>
    <definedName name="DBL_SeriousInjury_3Month">#REF!</definedName>
    <definedName name="DBL_SeriousInjury_CurrentMonth">#REF!</definedName>
    <definedName name="DBL_SI">#REF!</definedName>
    <definedName name="DBL_SI2">#REF!</definedName>
    <definedName name="DBL_SI3">#REF!</definedName>
    <definedName name="DBL_TSO_RIIM">#REF!</definedName>
    <definedName name="DBL_UDI_CurrentMonth">#REF!</definedName>
    <definedName name="DBL_UGB">#REF!</definedName>
    <definedName name="DBL_UGCable_CurrentMonth">#REF!</definedName>
    <definedName name="DBL_UGCR">#REF!</definedName>
    <definedName name="DBL_UGCR2">#REF!</definedName>
    <definedName name="DBL_UGCR3">#REF!</definedName>
    <definedName name="DBL_UGOilSwitches_CurrentMonth">#REF!</definedName>
    <definedName name="DBL_Vaults">#REF!</definedName>
    <definedName name="DBL_Vaults_CurrentMonth">#REF!</definedName>
    <definedName name="DBL_Vaults2">#REF!</definedName>
    <definedName name="DBL_Vaults3">#REF!</definedName>
    <definedName name="dbLAIFCosts">[3]Current!#REF!</definedName>
    <definedName name="dbLatin_American">#REF!</definedName>
    <definedName name="DBLTSO_APB">#REF!</definedName>
    <definedName name="dbLylaw">#REF!</definedName>
    <definedName name="dbMandeville_directinvestment">[3]Current!#REF!</definedName>
    <definedName name="dbMandeville_LAIF">[3]Current!#REF!</definedName>
    <definedName name="dbMezzineFunds">#REF!</definedName>
    <definedName name="dbMezzinineCoInvest">#REF!</definedName>
    <definedName name="dbo_csb21199_acct_trans_Query">#REF!</definedName>
    <definedName name="dbPFI">#REF!</definedName>
    <definedName name="dbPoerGenII">#REF!</definedName>
    <definedName name="dbPowerGenII">#REF!</definedName>
    <definedName name="dbSprintshanghai">[3]Current!#REF!</definedName>
    <definedName name="dbSuccessfulroad">[3]Current!#REF!</definedName>
    <definedName name="dbTCW">#REF!</definedName>
    <definedName name="dbTransport">[3]Current!#REF!</definedName>
    <definedName name="dcc">#REF!</definedName>
    <definedName name="dcf_summary_lookup">#REF!</definedName>
    <definedName name="DCM_ADUDC">#REF!</definedName>
    <definedName name="DCM_AP">#REF!</definedName>
    <definedName name="DCM_AR">#REF!</definedName>
    <definedName name="DCM_Audit">#REF!</definedName>
    <definedName name="DCM_CBank">#REF!</definedName>
    <definedName name="DCM_CCCI">#REF!</definedName>
    <definedName name="DCM_CCPUCB">#REF!</definedName>
    <definedName name="DCM_CCPUCYTDA">#REF!</definedName>
    <definedName name="DCM_CCPUCYTDB">#REF!</definedName>
    <definedName name="DCM_CIC">#REF!</definedName>
    <definedName name="DCM_CostEff">#REF!</definedName>
    <definedName name="DCM_CPUCC">#REF!</definedName>
    <definedName name="DCM_CPUCC2">#REF!</definedName>
    <definedName name="DCM_CPUCC3">#REF!</definedName>
    <definedName name="DCM_CPUCCT">#REF!</definedName>
    <definedName name="DCM_CPUCOM">#REF!</definedName>
    <definedName name="DCM_DART">#REF!</definedName>
    <definedName name="DCM_DART_Injuries">[52]Safety!$G$4</definedName>
    <definedName name="DCM_DART_Severity">[52]Safety!$F$4</definedName>
    <definedName name="DCM_DART_YTD">'[151]Safety - YTD'!$Y$8</definedName>
    <definedName name="DCM_DART2">#REF!</definedName>
    <definedName name="DCM_DART3">#REF!</definedName>
    <definedName name="DCM_dartTrend">#REF!</definedName>
    <definedName name="DCM_DIMP">#REF!</definedName>
    <definedName name="DCM_EHS">#REF!</definedName>
    <definedName name="DCM_ERT">#REF!</definedName>
    <definedName name="DCM_FERCC">#REF!</definedName>
    <definedName name="DCM_FERCCT">#REF!</definedName>
    <definedName name="DCM_FERCOM">#REF!</definedName>
    <definedName name="DCM_FERCOMT">#REF!</definedName>
    <definedName name="DCM_FOMT">#REF!</definedName>
    <definedName name="DCM_LaborCostEff">'[151]CostEff - Labor'!$G$5</definedName>
    <definedName name="DCM_ONR">#REF!</definedName>
    <definedName name="DCM_ONR2">#REF!</definedName>
    <definedName name="DCM_ONR3">#REF!</definedName>
    <definedName name="DCM_OnTime">[52]Safety!$E$4</definedName>
    <definedName name="DCM_OSHA">[52]Safety!$H$4</definedName>
    <definedName name="DCM_OTO">#REF!</definedName>
    <definedName name="DCM_PCB">#REF!</definedName>
    <definedName name="DCM_PLP">#REF!</definedName>
    <definedName name="DCM_Poles">#REF!</definedName>
    <definedName name="DCM_PubSaf">#REF!</definedName>
    <definedName name="DCM_SAIDI">#REF!</definedName>
    <definedName name="DCM_SAIFI">#REF!</definedName>
    <definedName name="DCM_SCE_OnTimeOutages">'[151]On-Time Outages'!$K$45</definedName>
    <definedName name="DCM_SCEWOConformance">'[151]WO Conformance'!$R$13</definedName>
    <definedName name="DCM_Serious">[52]Safety!$D$4</definedName>
    <definedName name="DCM_SI">#REF!</definedName>
    <definedName name="DCM_SI2">#REF!</definedName>
    <definedName name="DCM_SI3">#REF!</definedName>
    <definedName name="DCM_SII">#REF!</definedName>
    <definedName name="DCM_Throughput">#REF!</definedName>
    <definedName name="DCM_UGCR">#REF!</definedName>
    <definedName name="DCM_UGOS">#REF!</definedName>
    <definedName name="DCM_UnitRateTPT">[151]Unit_TPT!$D$45</definedName>
    <definedName name="DCM_Vaults">#REF!</definedName>
    <definedName name="DCM_WOClosure">#REF!</definedName>
    <definedName name="DCM_WOConf">#REF!</definedName>
    <definedName name="DCMNW_DART">#REF!</definedName>
    <definedName name="DCMNW_DART_YTD">'[151]Safety - YTD'!$Y$4</definedName>
    <definedName name="DCMNW_DART2">#REF!</definedName>
    <definedName name="DCMNW_DART3">#REF!</definedName>
    <definedName name="DCMNW_ONR">#REF!</definedName>
    <definedName name="DCMNW_ONR2">#REF!</definedName>
    <definedName name="DCMNW_ONR3">#REF!</definedName>
    <definedName name="DCMNW_SI">#REF!</definedName>
    <definedName name="DCMNW_SI2">#REF!</definedName>
    <definedName name="DCMNW_SI3">#REF!</definedName>
    <definedName name="DCMSE_DART">#REF!</definedName>
    <definedName name="DCMSE_DART_YTD">'[151]Safety - YTD'!$Y$5</definedName>
    <definedName name="DCMSE_DART2">#REF!</definedName>
    <definedName name="DCMSE_DART3">#REF!</definedName>
    <definedName name="DCMSE_ONR">#REF!</definedName>
    <definedName name="DCMSE_ONR2">#REF!</definedName>
    <definedName name="DCMSE_ONR3">#REF!</definedName>
    <definedName name="DCMSE_SI">#REF!</definedName>
    <definedName name="DCMSE_SI2">#REF!</definedName>
    <definedName name="DCMSE_SI3">#REF!</definedName>
    <definedName name="dd">[139]Input!#REF!</definedName>
    <definedName name="dddd"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dd"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fsaf" localSheetId="13" hidden="1">{#N/A,#N/A,FALSE,"Monthly SAIFI";#N/A,#N/A,FALSE,"Yearly SAIFI";#N/A,#N/A,FALSE,"Monthly CAIDI";#N/A,#N/A,FALSE,"Yearly CAIDI";#N/A,#N/A,FALSE,"Monthly SAIDI";#N/A,#N/A,FALSE,"Yearly SAIDI";#N/A,#N/A,FALSE,"Monthly MAIFI";#N/A,#N/A,FALSE,"Yearly MAIFI";#N/A,#N/A,FALSE,"Monthly Cust &gt;=4 Int"}</definedName>
    <definedName name="ddfsaf" hidden="1">{#N/A,#N/A,FALSE,"Monthly SAIFI";#N/A,#N/A,FALSE,"Yearly SAIFI";#N/A,#N/A,FALSE,"Monthly CAIDI";#N/A,#N/A,FALSE,"Yearly CAIDI";#N/A,#N/A,FALSE,"Monthly SAIDI";#N/A,#N/A,FALSE,"Yearly SAIDI";#N/A,#N/A,FALSE,"Monthly MAIFI";#N/A,#N/A,FALSE,"Yearly MAIFI";#N/A,#N/A,FALSE,"Monthly Cust &gt;=4 Int"}</definedName>
    <definedName name="DEBT_CALCULATION">#REF!</definedName>
    <definedName name="DebtEqvDiscRate">#REF!</definedName>
    <definedName name="DEc">#REF!</definedName>
    <definedName name="def">#N/A</definedName>
    <definedName name="default_ratio">#REF!</definedName>
    <definedName name="DEFERRED_INCOME_TAX">#REF!</definedName>
    <definedName name="DEPLOYMENT_DURATION">'[20]Global Parameters'!#REF!</definedName>
    <definedName name="DEPLOYMENT_LOAD">#REF!</definedName>
    <definedName name="DEPLOYMENT_START">'[20]Global Parameters'!#REF!</definedName>
    <definedName name="DeprRates">#REF!</definedName>
    <definedName name="Dept">[35]Master!$B$8:$B$4493</definedName>
    <definedName name="DeptTotals">#REF!</definedName>
    <definedName name="Desc_Summ_DCC">[32]Reference!$J$3:$J$12</definedName>
    <definedName name="Desert_DART">[52]Safety!$B$38</definedName>
    <definedName name="Desert_DART_Injuries">[52]Safety!$G$38</definedName>
    <definedName name="Desert_DART_Severity">[52]Safety!$F$38</definedName>
    <definedName name="Desert_EFFR">[52]EFFRs!$I$9</definedName>
    <definedName name="Desert_FOP">[52]Safety!$I$38</definedName>
    <definedName name="Desert_OnTime">[52]Safety!$E$38</definedName>
    <definedName name="Desert_OSHA">[52]Safety!$H$38</definedName>
    <definedName name="Design_2">#REF!</definedName>
    <definedName name="Design_CostEff">'[56]Cost Efficiency '!$B$12</definedName>
    <definedName name="DESIGN_DART">'[56]DART Injury Rate'!$O$5</definedName>
    <definedName name="Design_Dollars_Hrs">[56]Throughput!$B$30</definedName>
    <definedName name="Design_MtoBench">[56]Throughput!$C$13</definedName>
    <definedName name="Design_MtoM">[56]Throughput!$B$13</definedName>
    <definedName name="Design_NWC_Insp">'[56]Inspections '!$B$27</definedName>
    <definedName name="Design_SafeMindsTraining">'[56]Safe Minds Training'!$C$12</definedName>
    <definedName name="Design_Strains_Sprains">[56]Strain_Sprain!$B$24</definedName>
    <definedName name="Design_VehicleInc">'[56]Vehicle Incidents'!$B$28</definedName>
    <definedName name="DestinationMo">[60]Atlas!#REF!</definedName>
    <definedName name="DestinationMoR">[60]Atlas!#REF!</definedName>
    <definedName name="DestinationYr">[60]Atlas!#REF!</definedName>
    <definedName name="DestinationYrR">[60]Atlas!#REF!</definedName>
    <definedName name="DestinatonYr">[60]Atlas!#REF!</definedName>
    <definedName name="DestMoR">[60]Atlas!#REF!</definedName>
    <definedName name="DestYrR">[60]Atlas!#REF!</definedName>
    <definedName name="Detail_Budget">#REF!</definedName>
    <definedName name="DF_GRID_1">#REF!</definedName>
    <definedName name="DF_GRID_1_1">#REF!</definedName>
    <definedName name="DF_GRID_1_2">#REF!</definedName>
    <definedName name="DF_GRID_1_3">'[152]Rec''d Cost'!#REF!</definedName>
    <definedName name="DF_GRID_1_4">#REF!</definedName>
    <definedName name="DF_GRID_1_5">#REF!</definedName>
    <definedName name="dfasdfsdfZX" localSheetId="13" hidden="1">{#N/A,#N/A,FALSE,"Monthly SAIFI";#N/A,#N/A,FALSE,"Yearly SAIFI";#N/A,#N/A,FALSE,"Monthly CAIDI";#N/A,#N/A,FALSE,"Yearly CAIDI";#N/A,#N/A,FALSE,"Monthly SAIDI";#N/A,#N/A,FALSE,"Yearly SAIDI";#N/A,#N/A,FALSE,"Monthly MAIFI";#N/A,#N/A,FALSE,"Yearly MAIFI";#N/A,#N/A,FALSE,"Monthly Cust &gt;=4 Int"}</definedName>
    <definedName name="dfasdfsdfZX" hidden="1">{#N/A,#N/A,FALSE,"Monthly SAIFI";#N/A,#N/A,FALSE,"Yearly SAIFI";#N/A,#N/A,FALSE,"Monthly CAIDI";#N/A,#N/A,FALSE,"Yearly CAIDI";#N/A,#N/A,FALSE,"Monthly SAIDI";#N/A,#N/A,FALSE,"Yearly SAIDI";#N/A,#N/A,FALSE,"Monthly MAIFI";#N/A,#N/A,FALSE,"Yearly MAIFI";#N/A,#N/A,FALSE,"Monthly Cust &gt;=4 Int"}</definedName>
    <definedName name="dfdsfs" localSheetId="13" hidden="1">{#N/A,#N/A,FALSE,"Monthly SAIFI";#N/A,#N/A,FALSE,"Yearly SAIFI";#N/A,#N/A,FALSE,"Monthly CAIDI";#N/A,#N/A,FALSE,"Yearly CAIDI";#N/A,#N/A,FALSE,"Monthly SAIDI";#N/A,#N/A,FALSE,"Yearly SAIDI";#N/A,#N/A,FALSE,"Monthly MAIFI";#N/A,#N/A,FALSE,"Yearly MAIFI";#N/A,#N/A,FALSE,"Monthly Cust &gt;=4 Int"}</definedName>
    <definedName name="dfdsfs" hidden="1">{#N/A,#N/A,FALSE,"Monthly SAIFI";#N/A,#N/A,FALSE,"Yearly SAIFI";#N/A,#N/A,FALSE,"Monthly CAIDI";#N/A,#N/A,FALSE,"Yearly CAIDI";#N/A,#N/A,FALSE,"Monthly SAIDI";#N/A,#N/A,FALSE,"Yearly SAIDI";#N/A,#N/A,FALSE,"Monthly MAIFI";#N/A,#N/A,FALSE,"Yearly MAIFI";#N/A,#N/A,FALSE,"Monthly Cust &gt;=4 Int"}</definedName>
    <definedName name="DFRIRUpgradeCPUC">[106]CAPITAL_RECORDED_FORECAST!$BN$133:$BR$133</definedName>
    <definedName name="DFRIRUpgradeFERC">[106]CAPITAL_RECORDED_FORECAST!$BT$133:$BX$133</definedName>
    <definedName name="dfsasdfasdfsdfasdfasdf" localSheetId="13"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sfdfs" hidden="1">[73]Gross!#REF!</definedName>
    <definedName name="DGR" localSheetId="13" hidden="1">{#N/A,#N/A,FALSE,"Edison";#N/A,#N/A,FALSE," EIX"}</definedName>
    <definedName name="DGR" hidden="1">{#N/A,#N/A,FALSE,"Edison";#N/A,#N/A,FALSE," EIX"}</definedName>
    <definedName name="DGR_1" localSheetId="13" hidden="1">{#N/A,#N/A,FALSE,"Edison";#N/A,#N/A,FALSE," EIX"}</definedName>
    <definedName name="DGR_1" hidden="1">{#N/A,#N/A,FALSE,"Edison";#N/A,#N/A,FALSE," EIX"}</definedName>
    <definedName name="DGR_3" localSheetId="13" hidden="1">{#N/A,#N/A,FALSE,"Edison";#N/A,#N/A,FALSE," EIX"}</definedName>
    <definedName name="DGR_3" hidden="1">{#N/A,#N/A,FALSE,"Edison";#N/A,#N/A,FALSE," EIX"}</definedName>
    <definedName name="DI_raw">#REF!</definedName>
    <definedName name="DIR">#REF!</definedName>
    <definedName name="Directors">#REF!</definedName>
    <definedName name="DIRX">#REF!</definedName>
    <definedName name="Discount">'[153]Scenario Attributes'!$D$5</definedName>
    <definedName name="discount_rate">[64]Calculations!$T$4</definedName>
    <definedName name="DiscountRate">'[115]1'!$B$16</definedName>
    <definedName name="Divestitures_2003">[154]ASS!$X$23:$AE$27</definedName>
    <definedName name="Divestitures_2004">[154]ASS!$X$53:$AE$57</definedName>
    <definedName name="Divestitures_2005">[154]ASS!$X$83:$AE$87</definedName>
    <definedName name="DivOH_assessments">[155]PLIP_forecast_summary_V6!$D$40</definedName>
    <definedName name="DivOH_repairs">[155]PLIP_forecast_summary_V6!$D$41</definedName>
    <definedName name="do_not_print_tiltes">#REF!</definedName>
    <definedName name="Do_Not_Print_Titles">#REF!</definedName>
    <definedName name="Documents">#REF!</definedName>
    <definedName name="Dollars">'[156]Cost Comparisons'!#REF!</definedName>
    <definedName name="Dominguez_Breakdown_Hours">'[52]Metro West'!$C$69</definedName>
    <definedName name="Dominguez_Breakdown_Throughput">'[52]Metro West'!$C$59</definedName>
    <definedName name="Dominguez_Cap_Throughput">'[52]Metro West'!$C$53</definedName>
    <definedName name="Dominguez_Capital_Hours">'[52]Metro West'!$C$63</definedName>
    <definedName name="Dominguez_Capital_Maint_Hours">'[52]Metro West'!$C$64</definedName>
    <definedName name="Dominguez_CCI">'[52]Metro West'!$C$43</definedName>
    <definedName name="Dominguez_CHO">'[52]Metro West'!$C$27</definedName>
    <definedName name="Dominguez_CM_Enabler">'[52]Metro West'!$C$45</definedName>
    <definedName name="Dominguez_CostMetric">'[52]Metro West'!$C$95</definedName>
    <definedName name="Dominguez_DART">'[52]Metro West'!$C$8</definedName>
    <definedName name="Dominguez_DARTInjuries">'[52]Metro West'!$C$13</definedName>
    <definedName name="Dominguez_DARTSeverity">'[52]Metro West'!$C$12</definedName>
    <definedName name="Dominguez_EHS">'[52]Metro West'!$C$28</definedName>
    <definedName name="Dominguez_Fatigue_Emergent">'[52]Metro West'!$C$104</definedName>
    <definedName name="Dominguez_FatigueTime">'[52]Metro West'!$C$97</definedName>
    <definedName name="Dominguez_FOP">[52]Safety!$I$8</definedName>
    <definedName name="Dominguez_FPND">'[52]Metro West'!$C$36</definedName>
    <definedName name="Dominguez_JPA">'[52]Metro West'!$C$35</definedName>
    <definedName name="Dominguez_LMS_Outage">'[52]Metro West'!$C$86</definedName>
    <definedName name="Dominguez_Maint_Hours">'[52]Metro West'!$C$67</definedName>
    <definedName name="Dominguez_Maint_Throughput">'[52]Metro West'!$C$57</definedName>
    <definedName name="Dominguez_MeetingTime">'[52]Metro West'!$C$100</definedName>
    <definedName name="Dominguez_NewBus_Hours">'[52]Metro West'!$C$66</definedName>
    <definedName name="Dominguez_NewBus_Throughput">'[52]Metro West'!$C$56</definedName>
    <definedName name="Dominguez_NonConformance">'[52]Metro West'!$C$78</definedName>
    <definedName name="Dominguez_OM">'[52]Metro West'!$C$26</definedName>
    <definedName name="Dominguez_OM_Maint_Hours">'[52]Metro West'!$C$68</definedName>
    <definedName name="Dominguez_OM_Maint_Throughput">'[52]Metro West'!$C$58</definedName>
    <definedName name="Dominguez_OnTime">'[52]Metro West'!$C$11</definedName>
    <definedName name="Dominguez_OSHA">'[52]Metro West'!$C$14</definedName>
    <definedName name="Dominguez_PreFabTime">'[52]Metro West'!$C$101</definedName>
    <definedName name="Dominguez_PremiumTime">'[52]Metro West'!$C$98</definedName>
    <definedName name="Dominguez_Public_Accuracy">'[52]Metro West'!$C$33</definedName>
    <definedName name="Dominguez_Public_OnTime">'[52]Metro West'!$C$34</definedName>
    <definedName name="Dominguez_SameDay_Outage">'[52]Metro West'!$C$87</definedName>
    <definedName name="Dominguez_SCE_Capital_Projects_Hours">'[52]Metro West'!$C$65</definedName>
    <definedName name="Dominguez_SCECap_Throughput">'[52]Metro West'!$C$55</definedName>
    <definedName name="Dominguez_Scheduling_Adherence">'[52]Metro West'!$C$31</definedName>
    <definedName name="Dominguez_Scheduling_CAD">'[52]Metro West'!$C$32</definedName>
    <definedName name="Dominguez_Scheduling_Filled">'[52]Metro West'!$C$61</definedName>
    <definedName name="Dominguez_Throughput">'[52]Metro West'!$C$51</definedName>
    <definedName name="Dominguez_TrainingTime">'[52]Metro West'!$C$102</definedName>
    <definedName name="dp">[20]PCs!#REF!</definedName>
    <definedName name="dplp">#REF!</definedName>
    <definedName name="dpole_count">[64]Calculations!$T$5</definedName>
    <definedName name="DRG_2" localSheetId="13" hidden="1">{#N/A,#N/A,FALSE,"Edison";#N/A,#N/A,FALSE," EIX"}</definedName>
    <definedName name="DRG_2" hidden="1">{#N/A,#N/A,FALSE,"Edison";#N/A,#N/A,FALSE," EIX"}</definedName>
    <definedName name="DRI_Forecast">'[14]Interest Rate Summary'!$3:$6</definedName>
    <definedName name="Drivers">OFFSET([120]Reference!$F$2,1,0,COUNTA([120]Reference!$F$3:$F$210)-COUNTIF([120]Reference!$F$3:$F$210,""),1)</definedName>
    <definedName name="dskdlss" localSheetId="13" hidden="1">{#N/A,#N/A,FALSE,"Monthly SAIFI";#N/A,#N/A,FALSE,"Yearly SAIFI";#N/A,#N/A,FALSE,"Monthly CAIDI";#N/A,#N/A,FALSE,"Yearly CAIDI";#N/A,#N/A,FALSE,"Monthly SAIDI";#N/A,#N/A,FALSE,"Yearly SAIDI";#N/A,#N/A,FALSE,"Monthly MAIFI";#N/A,#N/A,FALSE,"Yearly MAIFI";#N/A,#N/A,FALSE,"Monthly Cust &gt;=4 Int"}</definedName>
    <definedName name="dskdlss" hidden="1">{#N/A,#N/A,FALSE,"Monthly SAIFI";#N/A,#N/A,FALSE,"Yearly SAIFI";#N/A,#N/A,FALSE,"Monthly CAIDI";#N/A,#N/A,FALSE,"Yearly CAIDI";#N/A,#N/A,FALSE,"Monthly SAIDI";#N/A,#N/A,FALSE,"Yearly SAIDI";#N/A,#N/A,FALSE,"Monthly MAIFI";#N/A,#N/A,FALSE,"Yearly MAIFI";#N/A,#N/A,FALSE,"Monthly Cust &gt;=4 Int"}</definedName>
    <definedName name="DSUM">[157]DSUM!$B$1:$T$295</definedName>
    <definedName name="dt">#REF!</definedName>
    <definedName name="DT_Factor">[37]Setup!$C$153</definedName>
    <definedName name="DTBR_Pre_AnG">'[158]2007 ITAB (old)'!#REF!</definedName>
    <definedName name="DtoCR">[159]Assumptions!$D$4</definedName>
    <definedName name="DtoCRPerc">#REF!</definedName>
    <definedName name="DtoCRS">[160]Assumptions!#REF!</definedName>
    <definedName name="DtoV">[159]Assumptions!$D$3</definedName>
    <definedName name="DtoValley">[160]Assumptions!#REF!</definedName>
    <definedName name="DtoVPerc">#REF!</definedName>
    <definedName name="DWR_AS_OUT_02_7230">#REF!</definedName>
    <definedName name="DWR_ASin_01_102">#REF!</definedName>
    <definedName name="DWR_ASin_01_7215">#REF!</definedName>
    <definedName name="DWR_ASin_01_7230">#REF!</definedName>
    <definedName name="DWR_ASin_02_102">#REF!</definedName>
    <definedName name="DWR_ASin_02_7215">#REF!</definedName>
    <definedName name="DWR_ASin_02_7230">#REF!</definedName>
    <definedName name="DWR_ASin_03_102">#REF!</definedName>
    <definedName name="DWR_ASin_03_7215">#REF!</definedName>
    <definedName name="DWR_ASin_03_7230">#REF!</definedName>
    <definedName name="DWR_ASout_01_102">#REF!</definedName>
    <definedName name="DWR_ASout_01_7215">#REF!</definedName>
    <definedName name="DWR_ASout_01_7230">#REF!</definedName>
    <definedName name="DWR_ASout_02_102">#REF!</definedName>
    <definedName name="DWR_ASout_02_7215">#REF!</definedName>
    <definedName name="DWR_ASout_02_7230">#REF!</definedName>
    <definedName name="DWR_ASout_03_102">#REF!</definedName>
    <definedName name="DWR_ASout_03_7215">#REF!</definedName>
    <definedName name="DWR_ASout_03_7230">#REF!</definedName>
    <definedName name="e">#REF!</definedName>
    <definedName name="E2005to2012">'[159]Escalation Rates'!$T$20</definedName>
    <definedName name="EASTERN_COSTEFF">'[56]Cost Efficiency '!$B$3</definedName>
    <definedName name="EASTERN_CPUC_INSP">'[56]Inspections '!$C$19</definedName>
    <definedName name="Eastern_DART">'[56]DART Injury Rate'!$O$6</definedName>
    <definedName name="Eastern_Dollars_Hrs">[56]Throughput!$B$21</definedName>
    <definedName name="Eastern_FL">'[56]FL vs  NFL'!$B$3</definedName>
    <definedName name="EASTERN_NWC_INSP">'[56]Inspections '!$B$19</definedName>
    <definedName name="EASTERN_POLE_RPLC">'[56]Pole Replacement Program '!$O$17</definedName>
    <definedName name="Eastern_Strains_Sprains">[56]Strain_Sprain!$B$14</definedName>
    <definedName name="Eastern_Throughput_Benchmark">[56]Throughput!$C$4</definedName>
    <definedName name="Eastern_Throughput_MtoM">[56]Throughput!$B$4</definedName>
    <definedName name="Eastern_VehicleInc">'[56]Vehicle Incidents'!$B$18</definedName>
    <definedName name="EC">#REF!</definedName>
    <definedName name="EC_Discussion">#REF!</definedName>
    <definedName name="EC_Outlook">#REF!</definedName>
    <definedName name="EC_Table">#REF!</definedName>
    <definedName name="ECp_FERCOMBud">#REF!</definedName>
    <definedName name="ECP_FERCOMT">#REF!</definedName>
    <definedName name="ECp_FERCOMvar">#REF!</definedName>
    <definedName name="ECS_CPUCOM">#REF!</definedName>
    <definedName name="ECS_CPUCOMBUD">#REF!</definedName>
    <definedName name="ECS_CPUCOMvar">#REF!</definedName>
    <definedName name="ECS_DART">#REF!</definedName>
    <definedName name="ECS_DART2">#REF!</definedName>
    <definedName name="ECS_DART3">#REF!</definedName>
    <definedName name="ECS_dartTrend">#REF!</definedName>
    <definedName name="ECS_FERCOM">#REF!</definedName>
    <definedName name="ECS_FERCOMBud">#REF!</definedName>
    <definedName name="ECS_FERCOMvar">#REF!</definedName>
    <definedName name="ECS_FOMT">#REF!</definedName>
    <definedName name="ECS_ONR">#REF!</definedName>
    <definedName name="ECS_ONR2">#REF!</definedName>
    <definedName name="ECS_ONR3">#REF!</definedName>
    <definedName name="ECS_ONRT">#REF!</definedName>
    <definedName name="ECS_SI">#REF!</definedName>
    <definedName name="ECS_SI2">#REF!</definedName>
    <definedName name="ECS_SI3">#REF!</definedName>
    <definedName name="ECS_SIT">#REF!</definedName>
    <definedName name="EDC_ANNUALLY">[161]PRINT!$D$103</definedName>
    <definedName name="EDC_MONTHLY">[161]PRINT!$B$99</definedName>
    <definedName name="EDCCF">[161]PRINT!$E$57:$E$59</definedName>
    <definedName name="EDCIS">[161]PRINT!$E$43:$E$45</definedName>
    <definedName name="EDF">[162]SPEC!$E$73</definedName>
    <definedName name="EDHI_ANNUAL">[161]PRINT!$D$71</definedName>
    <definedName name="EDHI_MONTHLY">[161]PRINT!$B$69</definedName>
    <definedName name="EDHIINPUT">[161]PRINT!$E$31:$E$34</definedName>
    <definedName name="EdisonShare">'[92]General Input'!$E$188</definedName>
    <definedName name="edred" localSheetId="13" hidden="1">{#N/A,#N/A,FALSE,"Monthly SAIFI";#N/A,#N/A,FALSE,"Yearly SAIFI";#N/A,#N/A,FALSE,"Monthly CAIDI";#N/A,#N/A,FALSE,"Yearly CAIDI";#N/A,#N/A,FALSE,"Monthly SAIDI";#N/A,#N/A,FALSE,"Yearly SAIDI";#N/A,#N/A,FALSE,"Monthly MAIFI";#N/A,#N/A,FALSE,"Yearly MAIFI";#N/A,#N/A,FALSE,"Monthly Cust &gt;=4 Int"}</definedName>
    <definedName name="edred" hidden="1">{#N/A,#N/A,FALSE,"Monthly SAIFI";#N/A,#N/A,FALSE,"Yearly SAIFI";#N/A,#N/A,FALSE,"Monthly CAIDI";#N/A,#N/A,FALSE,"Yearly CAIDI";#N/A,#N/A,FALSE,"Monthly SAIDI";#N/A,#N/A,FALSE,"Yearly SAIDI";#N/A,#N/A,FALSE,"Monthly MAIFI";#N/A,#N/A,FALSE,"Yearly MAIFI";#N/A,#N/A,FALSE,"Monthly Cust &gt;=4 Int"}</definedName>
    <definedName name="ee" hidden="1">#REF!</definedName>
    <definedName name="EE_BPTS">'[163]Labor Summary by Division'!$Q$5</definedName>
    <definedName name="EE_GLF">'[163]Labor Summary by Division'!$Q$8</definedName>
    <definedName name="EE_LandAcq">'[163]Labor Summary by Division'!$Q$7</definedName>
    <definedName name="EE_LandMgmt">'[163]Labor Summary by Division'!$Q$6</definedName>
    <definedName name="EE_RPMgmt">'[163]Labor Summary by Division'!$Q$4</definedName>
    <definedName name="efg">[164]Setup!$C$88</definedName>
    <definedName name="EGDC_ANNUALLY">[161]PRINT!$D$134</definedName>
    <definedName name="EGDC_MONTHLY">[161]PRINT!$B$130</definedName>
    <definedName name="EGDC_NEXT_YEAR_MONTHLY">[161]PRINT!$C$130</definedName>
    <definedName name="EGDCCF">[161]PRINT!$E$73:$E$75</definedName>
    <definedName name="EGDCIS">[161]PRINT!$E$69:$E$71</definedName>
    <definedName name="EIGH">#REF!</definedName>
    <definedName name="EIGHT">#REF!</definedName>
    <definedName name="EITP">[9]!EITP</definedName>
    <definedName name="EIX_Discussion">#REF!</definedName>
    <definedName name="EIX_Outlook">#REF!</definedName>
    <definedName name="EIX_table">#REF!</definedName>
    <definedName name="ELECTRICAL_REPAIR_COST">#REF!</definedName>
    <definedName name="ELEM">#REF!</definedName>
    <definedName name="ELEMENTA">'[165]Cost Elements'!$A$1:$A$16</definedName>
    <definedName name="ELEMENTB">'[165]Cost Elements'!$B$1:$B$16</definedName>
    <definedName name="Elements">[166]Summary!$B$3:$B$11</definedName>
    <definedName name="eleve">#REF!</definedName>
    <definedName name="ELEVEN">#REF!</definedName>
    <definedName name="ellie1"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llie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ME_Discussion">#REF!</definedName>
    <definedName name="EME_Outlook">#REF!</definedName>
    <definedName name="EMS_Cap_1">#REF!</definedName>
    <definedName name="EMS_Cap_ID_1">'[167]YTD-Mar 07 Cap Det'!#REF!</definedName>
    <definedName name="EMS_JJ">#REF!</definedName>
    <definedName name="EMS_JO_1">'[167]YTD-Mar_JO_Detail'!#REF!</definedName>
    <definedName name="END">[118]Compliance!$C$44</definedName>
    <definedName name="Energy">[168]Summary!$F$4</definedName>
    <definedName name="Energy_01">'[169]Energy Components'!$A$6:$P$25</definedName>
    <definedName name="Energy_02">'[169]Energy Components'!$A$29:$P$59</definedName>
    <definedName name="Energy_03">'[169]Energy Components'!$A$62:$P$88</definedName>
    <definedName name="Energy_Intr">'[14]Interest Rate Summary'!$52:$56</definedName>
    <definedName name="EnergyComponent_2001">'[169]Energy Components'!$A$6:$N$25</definedName>
    <definedName name="EnergyComponent_2002">'[169]Energy Components'!$A$29:$N$59</definedName>
    <definedName name="Eng_CPUCOM">#REF!</definedName>
    <definedName name="Eng_CPUCOMBUD">#REF!</definedName>
    <definedName name="Eng_CPUCOMvar">#REF!</definedName>
    <definedName name="Eng_DArt">#REF!</definedName>
    <definedName name="Eng_DArt2">#REF!</definedName>
    <definedName name="Eng_DArt3">#REF!</definedName>
    <definedName name="Eng_dartTrend">#REF!</definedName>
    <definedName name="Eng_FERCOM">#REF!</definedName>
    <definedName name="Eng_FERCOMBud">#REF!</definedName>
    <definedName name="Eng_FERCOMT">#REF!</definedName>
    <definedName name="Eng_FERCOMvar">#REF!</definedName>
    <definedName name="Eng_FOMT">#REF!</definedName>
    <definedName name="ENG_ONR">#REF!</definedName>
    <definedName name="ENG_ONR2">#REF!</definedName>
    <definedName name="ENG_ONR3">#REF!</definedName>
    <definedName name="ENG_ONTR">#REF!</definedName>
    <definedName name="Eng_SI">#REF!</definedName>
    <definedName name="Eng_SI2">#REF!</definedName>
    <definedName name="Eng_SI3">#REF!</definedName>
    <definedName name="ENG_SIT">#REF!</definedName>
    <definedName name="ENGB">#REF!</definedName>
    <definedName name="Engineer">'[170]Mira(2)'!#REF!</definedName>
    <definedName name="engrg1">[22]Engrg!$B$11:$Z$127</definedName>
    <definedName name="engrg2">[22]Engrg!$C$11:$Z$127</definedName>
    <definedName name="ENV_DOCS_FACTOR">[47]Assumptions!$F$7</definedName>
    <definedName name="ENV_DOCS_FACTOR_2">[47]Assumptions!$F$8</definedName>
    <definedName name="ENVDEL1">[47]Assumptions!$J$7</definedName>
    <definedName name="ENVDEL2">[47]Assumptions!$P$7</definedName>
    <definedName name="ENVFIELD1">[47]Assumptions!$J$8</definedName>
    <definedName name="ENVFIELD2">[47]Assumptions!$P$8</definedName>
    <definedName name="EPC">[61]Schedule!$D:$D</definedName>
    <definedName name="equip">[171]equipment!$G$11</definedName>
    <definedName name="EQUIP_COST_FSMRO_INSTALLER_YR1">'[20]Global Parameters'!#REF!</definedName>
    <definedName name="EQUIP_COST_FSMRO_INSTALLER_YR2">'[20]Global Parameters'!#REF!</definedName>
    <definedName name="ES">#REF!</definedName>
    <definedName name="Esc">[172]Escalation!$B$1</definedName>
    <definedName name="ESC_FERCOMBud">#REF!</definedName>
    <definedName name="ESC_FERCOMvar">#REF!</definedName>
    <definedName name="Esc_rate">'[173]ATO Budget Detail_sub'!$A$3:$B$6</definedName>
    <definedName name="Esc_rates">'[174]Esc Rates'!$A$3:$B$6</definedName>
    <definedName name="Esc2005to2009">PRODUCT('[175]Other Information'!$B$5:$F$5)</definedName>
    <definedName name="Esc2009to2012">'[160]Escalation Study 2011'!$E$69</definedName>
    <definedName name="Esc2011to2012">#REF!</definedName>
    <definedName name="ESCAL1">[37]LoadingRates!$O$25</definedName>
    <definedName name="ESCAL2">[37]LoadingRates!$P$25</definedName>
    <definedName name="ESCAL3">[37]LoadingRates!$Q$25</definedName>
    <definedName name="ESCAL4">[37]LoadingRates!$R$25</definedName>
    <definedName name="ESCAL5">[37]LoadingRates!$S$25</definedName>
    <definedName name="ESCAL6">[37]LoadingRates!$T$25</definedName>
    <definedName name="ESCAL7">[37]LoadingRates!$U$25</definedName>
    <definedName name="ESCAL8">[37]LoadingRates!$V$25</definedName>
    <definedName name="Escalated">3%</definedName>
    <definedName name="Escalation___Annual">#REF!</definedName>
    <definedName name="Escalation_2001_2004">'[176]Customer MC'!$C$63</definedName>
    <definedName name="Escalation_2006">#REF!</definedName>
    <definedName name="Escalation_2007">#REF!</definedName>
    <definedName name="Escalation_2008">#REF!</definedName>
    <definedName name="escalation_D">[106]CAPITAL_RECORDED_FORECAST!$BH$256:$BL$256</definedName>
    <definedName name="escalation_d_hist">[106]CAPITAL_RECORDED_FORECAST!$BB$256:$BF$256</definedName>
    <definedName name="escalation_G">[106]CAPITAL_RECORDED_FORECAST!$BH$258:$BL$258</definedName>
    <definedName name="escalation_g_hist">[106]CAPITAL_RECORDED_FORECAST!$BB$258:$BF$258</definedName>
    <definedName name="escalation_GP">[106]CAPITAL_RECORDED_FORECAST!$BH$259:$BL$259</definedName>
    <definedName name="escalation_gp_hist">[106]CAPITAL_RECORDED_FORECAST!$BB$259:$BF$259</definedName>
    <definedName name="escalation_T">[106]CAPITAL_RECORDED_FORECAST!$BH$257:$BL$257</definedName>
    <definedName name="escalation_t_hist">[106]CAPITAL_RECORDED_FORECAST!$BB$257:$BF$257</definedName>
    <definedName name="Escalation09">'[177]Escalation Rates'!#REF!</definedName>
    <definedName name="Escalation10">'[177]Escalation Rates'!#REF!</definedName>
    <definedName name="Escalation11">'[177]Escalation Rates'!#REF!</definedName>
    <definedName name="Escalation2011">[178]Sheet2!$B$4</definedName>
    <definedName name="Escalation2012">[178]Sheet2!$B$5</definedName>
    <definedName name="Escalation2013">[178]Sheet2!$B$6</definedName>
    <definedName name="EscalationType">[179]!Table17[Escalation Rates]</definedName>
    <definedName name="ESCBYR">[37]LoadingRates!$N$23</definedName>
    <definedName name="EsclType">'[179]Escalation Rates'!$A$4:$A$7</definedName>
    <definedName name="ESCOPR">[37]LoadingRates!$P$19</definedName>
    <definedName name="ESCRATE">[37]LoadingRates!$Q$19</definedName>
    <definedName name="EscTypes">[180]Setup!$A$33:$A$39</definedName>
    <definedName name="ESFLOCMAT">#REF!</definedName>
    <definedName name="ESP_CPUCOM">#REF!</definedName>
    <definedName name="ESP_CPUCOMBUD">#REF!</definedName>
    <definedName name="ESP_CPUCOMvar">#REF!</definedName>
    <definedName name="ESP_DART">#REF!</definedName>
    <definedName name="ESP_DART2">#REF!</definedName>
    <definedName name="ESP_DART3">#REF!</definedName>
    <definedName name="ESP_dartTrend">#REF!</definedName>
    <definedName name="ESP_FERCOM">#REF!</definedName>
    <definedName name="ESP_FERCOMT">#REF!</definedName>
    <definedName name="ESP_FOMT">#REF!</definedName>
    <definedName name="ESP_ONR">#REF!</definedName>
    <definedName name="ESP_ONR2">#REF!</definedName>
    <definedName name="ESP_ONR3">#REF!</definedName>
    <definedName name="ESP_ONTR">#REF!</definedName>
    <definedName name="ESP_SI">#REF!</definedName>
    <definedName name="ESP_SI2">#REF!</definedName>
    <definedName name="ESP_SI3">#REF!</definedName>
    <definedName name="ESP_SIT">#REF!</definedName>
    <definedName name="essai_rev">[49]ESSAIS!$U$18:$U$19</definedName>
    <definedName name="EstDate">[31]Setup!$G$78</definedName>
    <definedName name="Estimate">'[170]Mira(2)'!#REF!</definedName>
    <definedName name="Estimating_Rate_Split_the_difference">#REF!</definedName>
    <definedName name="Estimator">[41]Setup!$C$80</definedName>
    <definedName name="EstYr">[31]Setup!$N$79</definedName>
    <definedName name="ET">#REF!</definedName>
    <definedName name="ET_NEXT_YEAR_MONTHLY">[161]PRINT!$C$99</definedName>
    <definedName name="ETFLOCMAT">#REF!</definedName>
    <definedName name="ETS_BUSG">#REF!</definedName>
    <definedName name="ETS_BUSR">#REF!</definedName>
    <definedName name="ETS_BusRes2">'[181]E&amp;TS- Charts'!$O$205</definedName>
    <definedName name="ETS_BusRes3">'[181]E&amp;TS- Charts'!$O$206</definedName>
    <definedName name="ETS_CAPA">#REF!</definedName>
    <definedName name="ETS_CAPAB">#REF!</definedName>
    <definedName name="ETS_CAPAS">'[181]E&amp;TS- Charts'!$O$647</definedName>
    <definedName name="ETS_CAPAS2">'[181]E&amp;TS- Charts'!$O$648</definedName>
    <definedName name="ETS_CAPAS3">'[181]E&amp;TS- Charts'!$O$649</definedName>
    <definedName name="ETS_CPUCb">#REF!</definedName>
    <definedName name="ETS_CPUCBu">#REF!</definedName>
    <definedName name="ETS_CPUCBud">#REF!</definedName>
    <definedName name="ETS_CPUCC">#REF!</definedName>
    <definedName name="ETS_CPUCC2">#REF!</definedName>
    <definedName name="ETS_CPUCC3">#REF!</definedName>
    <definedName name="ETS_CPUCCapVar">#REF!</definedName>
    <definedName name="ETS_CPUCCCONT">#REF!</definedName>
    <definedName name="ETS_CPUCContBud">#REF!</definedName>
    <definedName name="ETS_CPUCCT">#REF!</definedName>
    <definedName name="ETS_CPUCCVar">#REF!</definedName>
    <definedName name="ETS_CPUCOMB">#REF!</definedName>
    <definedName name="ETS_CPUCOMB2">#REF!</definedName>
    <definedName name="ETS_CPUCOMB3">#REF!</definedName>
    <definedName name="ETS_CPUCVar">#REF!</definedName>
    <definedName name="ETS_DART">#REF!</definedName>
    <definedName name="ETS_DART2">#REF!</definedName>
    <definedName name="ETS_DART3">#REF!</definedName>
    <definedName name="ETS_DARTTrend">#REF!</definedName>
    <definedName name="ETS_EBITDA">#REF!</definedName>
    <definedName name="ETS_EBITDA1">'[181]E&amp;TS- Charts'!#REF!</definedName>
    <definedName name="ETS_EBITDA2">'[181]E&amp;TS- Charts'!#REF!</definedName>
    <definedName name="ETS_EBITDA3">'[181]E&amp;TS- Charts'!#REF!</definedName>
    <definedName name="ETS_EBITDAB">#REF!</definedName>
    <definedName name="ETS_ECSP">'[181]E&amp;TS- Charts'!#REF!</definedName>
    <definedName name="ETS_ECSP2">'[181]E&amp;TS- Charts'!#REF!</definedName>
    <definedName name="ETS_ECSP3">'[181]E&amp;TS- Charts'!#REF!</definedName>
    <definedName name="ETS_ECSProcess">#REF!</definedName>
    <definedName name="ETS_ECSProcessB">#REF!</definedName>
    <definedName name="ETS_EngPRP">#REF!</definedName>
    <definedName name="ETS_EngPRPB">#REF!</definedName>
    <definedName name="ETS_ENGRP">'[181]E&amp;TS- Charts'!$O$807</definedName>
    <definedName name="ETS_ENGRP2">'[181]E&amp;TS- Charts'!$O$808</definedName>
    <definedName name="ETS_ENGRP3">'[181]E&amp;TS- Charts'!$O$809</definedName>
    <definedName name="ETS_ESPProcess">#REF!</definedName>
    <definedName name="ETS_ESPProcessB">#REF!</definedName>
    <definedName name="ETS_FERCB">#REF!</definedName>
    <definedName name="ETS_FERCC">#REF!</definedName>
    <definedName name="ETS_FERCC2">#REF!</definedName>
    <definedName name="ETS_FERCC3">#REF!</definedName>
    <definedName name="ETS_FERCCAP">#REF!</definedName>
    <definedName name="ETS_FERCCapVar">#REF!</definedName>
    <definedName name="ETS_FERCCT">#REF!</definedName>
    <definedName name="ETS_FERCOMB">#REF!</definedName>
    <definedName name="ETS_FERCOMB2">#REF!</definedName>
    <definedName name="ETS_FERCOMB3">#REF!</definedName>
    <definedName name="ETS_Field2">'[181]E&amp;TS- Charts'!$O$152</definedName>
    <definedName name="ETS_Field3">'[181]E&amp;TS- Charts'!$O$153</definedName>
    <definedName name="ETS_FOI">#REF!</definedName>
    <definedName name="ETS_FOIG">#REF!</definedName>
    <definedName name="ETS_Initiatives">#REF!</definedName>
    <definedName name="ETS_InitiativesB">#REF!</definedName>
    <definedName name="ETS_ISGD">#REF!</definedName>
    <definedName name="ETS_ISGDB">#REF!</definedName>
    <definedName name="ETS_ISGDD2">'[181]E&amp;TS- Charts'!$O$753</definedName>
    <definedName name="ETS_ISGDD3">'[181]E&amp;TS- Charts'!$O$754</definedName>
    <definedName name="ETS_LeadershipTrain">#REF!</definedName>
    <definedName name="ETS_LeadershipTrainB">#REF!</definedName>
    <definedName name="ETS_MCP">#REF!</definedName>
    <definedName name="ETS_MCPG">#REF!</definedName>
    <definedName name="ETS_OTR">#REF!</definedName>
    <definedName name="ETS_OTR2">#REF!</definedName>
    <definedName name="ETS_OTR3">#REF!</definedName>
    <definedName name="ETS_SI">#REF!</definedName>
    <definedName name="ETS_SI2">#REF!</definedName>
    <definedName name="ETS_SI3">#REF!</definedName>
    <definedName name="ETS_SONET">#REF!</definedName>
    <definedName name="ETS_SONET1">'[181]E&amp;TS- Charts'!#REF!</definedName>
    <definedName name="ETS_SONET2">'[181]E&amp;TS- Charts'!#REF!</definedName>
    <definedName name="ETS_SONET3">'[181]E&amp;TS- Charts'!#REF!</definedName>
    <definedName name="ETS_SONETG">#REF!</definedName>
    <definedName name="ETS_TSP">#REF!</definedName>
    <definedName name="ETS_TSPB">#REF!</definedName>
    <definedName name="ETS_TSPP">'[181]E&amp;TS- Charts'!$O$698</definedName>
    <definedName name="ETS_TSPP2">'[181]E&amp;TS- Charts'!$O$699</definedName>
    <definedName name="ETS_TSPP3">'[181]E&amp;TS- Charts'!$O$700</definedName>
    <definedName name="etsmgmt1">[22]ETSMgmt!$B$11:$Z$127</definedName>
    <definedName name="etsmgmt2">[22]ETSMgmt!$C$11:$Z$127</definedName>
    <definedName name="euro">#REF!</definedName>
    <definedName name="Europe">#REF!</definedName>
    <definedName name="Europe1">#REF!</definedName>
    <definedName name="Europe2">#REF!</definedName>
    <definedName name="Europe3">#REF!</definedName>
    <definedName name="Ex_Acessories">#REF!</definedName>
    <definedName name="Ex_Cables">#REF!</definedName>
    <definedName name="Ex_Installation">#REF!</definedName>
    <definedName name="Ex_Other">#REF!</definedName>
    <definedName name="ExcessEquity_1999">#REF!</definedName>
    <definedName name="ExcessEquity_2000">#REF!</definedName>
    <definedName name="ExcessEquity_2001">#REF!</definedName>
    <definedName name="Excl">#REF!</definedName>
    <definedName name="Excl2">#REF!</definedName>
    <definedName name="EXCLIT">#REF!</definedName>
    <definedName name="Execution">'[65]Capital Register Refs'!$C$2:$C$9</definedName>
    <definedName name="EXP_DIST">[37]AD255!$A$53</definedName>
    <definedName name="_xlnm.Extract">#REF!</definedName>
    <definedName name="Extract_MI">#REF!</definedName>
    <definedName name="f">'[158]2007 ITAB (old)'!#REF!</definedName>
    <definedName name="F_A">[37]LoadingRates!$B$43</definedName>
    <definedName name="FACTOR2">'[118]#REF'!$T$11</definedName>
    <definedName name="FACTOR3">'[118]#REF'!$T$12</definedName>
    <definedName name="FACTOR4">'[118]#REF'!$T$13</definedName>
    <definedName name="FareWellStmnt">#N/A</definedName>
    <definedName name="fasdfasf">#REF!</definedName>
    <definedName name="fd">#N/A</definedName>
    <definedName name="FDSDFSF" localSheetId="13" hidden="1">{#N/A,#N/A,FALSE,"Monthly SAIFI";#N/A,#N/A,FALSE,"Yearly SAIFI";#N/A,#N/A,FALSE,"Monthly CAIDI";#N/A,#N/A,FALSE,"Yearly CAIDI";#N/A,#N/A,FALSE,"Monthly SAIDI";#N/A,#N/A,FALSE,"Yearly SAIDI";#N/A,#N/A,FALSE,"Monthly MAIFI";#N/A,#N/A,FALSE,"Yearly MAIFI";#N/A,#N/A,FALSE,"Monthly Cust &gt;=4 Int"}</definedName>
    <definedName name="FDSDFSF" hidden="1">{#N/A,#N/A,FALSE,"Monthly SAIFI";#N/A,#N/A,FALSE,"Yearly SAIFI";#N/A,#N/A,FALSE,"Monthly CAIDI";#N/A,#N/A,FALSE,"Yearly CAIDI";#N/A,#N/A,FALSE,"Monthly SAIDI";#N/A,#N/A,FALSE,"Yearly SAIDI";#N/A,#N/A,FALSE,"Monthly MAIFI";#N/A,#N/A,FALSE,"Yearly MAIFI";#N/A,#N/A,FALSE,"Monthly Cust &gt;=4 Int"}</definedName>
    <definedName name="Feasability">[125]Lists!$I$2:$I$6</definedName>
    <definedName name="FED_CATAXRATE">#REF!</definedName>
    <definedName name="Federal_Tax_Basis_Reduction">'[105]Corporate Data'!$E$12</definedName>
    <definedName name="Federal_Tax_Rate">35%</definedName>
    <definedName name="FEDTAXRATE">#REF!</definedName>
    <definedName name="fee">#REF!</definedName>
    <definedName name="feeze">#REF!</definedName>
    <definedName name="FENOC_summary">#REF!</definedName>
    <definedName name="FERC">#REF!</definedName>
    <definedName name="FERC_LTP">[95]Setup!$B$109:$B$132</definedName>
    <definedName name="FERCProjectSummaryList">'[182]FERC Summary'!$B$3:$B$27</definedName>
    <definedName name="Ferronorte">[3]Current!#REF!</definedName>
    <definedName name="Ferronorte1">[3]Current!#REF!</definedName>
    <definedName name="Ferronorte2">[3]Current!#REF!</definedName>
    <definedName name="Ferronorte3">[3]Current!#REF!</definedName>
    <definedName name="ff">#REF!</definedName>
    <definedName name="ffdfsdf">#REF!</definedName>
    <definedName name="fff" localSheetId="13">{"GLOBALMA.","perfmsrs.xlm","mrsumdev.xls"}</definedName>
    <definedName name="fff">{"GLOBALMA.","perfmsrs.xlm","mrsumdev.xls"}</definedName>
    <definedName name="FFU">1.173%</definedName>
    <definedName name="FGCN">[106]CAPITAL_RECORDED_FORECAST!$BH$3</definedName>
    <definedName name="fghjghjfgjf" localSheetId="13"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eldIndirectRate">#REF!</definedName>
    <definedName name="FieldInvestigation_2012">'[155]FI Detail '!$N$41</definedName>
    <definedName name="FieldInvestigations_2010">[155]FI_and_Repairs_2010_11!$E$45</definedName>
    <definedName name="FieldInvestigations_2011">[155]FI_and_Repairs_2010_11!$F$45</definedName>
    <definedName name="File">[183]Info_1!$C$6</definedName>
    <definedName name="FILE_NUMBER">[41]Setup!$E$61</definedName>
    <definedName name="Final___5_yr_TDBU_Capital_Budget">#REF!</definedName>
    <definedName name="FinePrint">#N/A</definedName>
    <definedName name="FirstExp">#REF!</definedName>
    <definedName name="FirstLabor">#REF!</definedName>
    <definedName name="FiscalMonth">#REF!</definedName>
    <definedName name="FIVE">#REF!</definedName>
    <definedName name="FIX">#REF!</definedName>
    <definedName name="Fixes">'[121]Cost Estimating'!$C$25,'[121]Cost Estimating'!$C$26,'[121]Cost Estimating'!$C$27,'[121]Cost Estimating'!$C$28</definedName>
    <definedName name="flag">'[109]Option 2'!$C$43</definedName>
    <definedName name="FO800055184"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800055184"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oter">#REF!</definedName>
    <definedName name="Foothill_Breakdown_Hours">[52]Desert!$C$69</definedName>
    <definedName name="Foothill_Breakdown_Throughput">[52]Desert!$C$59</definedName>
    <definedName name="Foothill_CAD">[52]Desert!$C$32</definedName>
    <definedName name="Foothill_Cap_Maint_Hours">[52]Desert!$C$64</definedName>
    <definedName name="Foothill_Cap_Maint_Throughput">[52]Desert!$C$54</definedName>
    <definedName name="Foothill_Cap_Throughput">[52]Desert!$C$53</definedName>
    <definedName name="Foothill_Capital_Hours">[52]Desert!$C$63</definedName>
    <definedName name="Foothill_CHO">[52]Desert!$C$27</definedName>
    <definedName name="Foothill_CostMetric">[52]Desert!$C$97</definedName>
    <definedName name="Foothill_DART">[52]Desert!$C$8</definedName>
    <definedName name="Foothill_DART_Injuries">[52]Desert!$C$13</definedName>
    <definedName name="Foothill_DART_Severity">[52]Desert!$C$12</definedName>
    <definedName name="Foothill_EHS">[52]Desert!$C$28</definedName>
    <definedName name="Foothill_Fatigue_Emergent">[52]Desert!$C$106</definedName>
    <definedName name="Foothill_Fatigue_Time">[52]Desert!$C$99</definedName>
    <definedName name="Foothill_FOP">[52]Safety!$I$34</definedName>
    <definedName name="Foothill_FPND">[52]Desert!$C$36</definedName>
    <definedName name="Foothill_JPA">[52]Desert!$C$35</definedName>
    <definedName name="Foothill_Maint_Hours">[52]Desert!$C$67</definedName>
    <definedName name="Foothill_Maint_Throughput">[52]Desert!$C$57</definedName>
    <definedName name="Foothill_Meeting_Time">[52]Desert!$C$102</definedName>
    <definedName name="Foothill_NewBus_Hours">[52]Desert!$C$66</definedName>
    <definedName name="Foothill_NewBus_Throughput">[52]Desert!$C$56</definedName>
    <definedName name="Foothill_NonConformance">[52]Desert!$C$80</definedName>
    <definedName name="Foothill_OM">[52]Desert!$C$26</definedName>
    <definedName name="Foothill_OM_Hours">[52]Desert!$C$68</definedName>
    <definedName name="Foothill_OM_Throughput">[52]Desert!$C$58</definedName>
    <definedName name="Foothill_OnTime">[52]Desert!$C$11</definedName>
    <definedName name="Foothill_OSHA">[52]Desert!$C$14</definedName>
    <definedName name="Foothill_PreFab_Time">[52]Desert!$C$103</definedName>
    <definedName name="Foothill_Premium_Time">[52]Desert!$C$100</definedName>
    <definedName name="Foothill_Public_Accuracy">[52]Desert!$C$33</definedName>
    <definedName name="Foothill_Public_OnTime">[52]Desert!$C$34</definedName>
    <definedName name="Foothill_SCE_Cap_Hours">[52]Desert!$C$65</definedName>
    <definedName name="Foothill_SCE_Cap_Throughput">[52]Desert!$C$55</definedName>
    <definedName name="Foothill_Scheduling_30Day">[52]Desert!$C$31</definedName>
    <definedName name="Foothill_Scheduling_Filled">[52]Desert!$C$61</definedName>
    <definedName name="Foothill_Throughput">[52]Desert!$C$51</definedName>
    <definedName name="Foothill_Training_Time">[52]Desert!$C$104</definedName>
    <definedName name="forced_outage_days">#REF!</definedName>
    <definedName name="forced_outage_risk">#REF!</definedName>
    <definedName name="Forecast">#REF!</definedName>
    <definedName name="Forecasts">#REF!</definedName>
    <definedName name="Format">[9]!Format</definedName>
    <definedName name="formula_array">'[184]Credit Card Spend'!#REF!</definedName>
    <definedName name="FOUR">#REF!</definedName>
    <definedName name="Foxtrot">#REF!</definedName>
    <definedName name="FPP_2003">#REF!</definedName>
    <definedName name="FPP_2004">#REF!</definedName>
    <definedName name="FPP_2005">#REF!</definedName>
    <definedName name="FS">'[185]Seg 4-11 TL August 15 2010 FS'!$A$8:$DL$984</definedName>
    <definedName name="fsdafasf" localSheetId="13" hidden="1">{#N/A,#N/A,FALSE,"Monthly SAIFI";#N/A,#N/A,FALSE,"Yearly SAIFI";#N/A,#N/A,FALSE,"Monthly CAIDI";#N/A,#N/A,FALSE,"Yearly CAIDI";#N/A,#N/A,FALSE,"Monthly SAIDI";#N/A,#N/A,FALSE,"Yearly SAIDI";#N/A,#N/A,FALSE,"Monthly MAIFI";#N/A,#N/A,FALSE,"Yearly MAIFI";#N/A,#N/A,FALSE,"Monthly Cust &gt;=4 Int"}</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localSheetId="13"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localSheetId="13"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localSheetId="13"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SMRO_FAILURES_PER_YEAR">#REF!</definedName>
    <definedName name="FSMRO_INSTALLS_PER_DAY_COMMERCIAL">'[20]Global Parameters'!#REF!</definedName>
    <definedName name="FSMRO_INSTALLS_PER_DAY_FAILURES">'[20]Global Parameters'!#REF!</definedName>
    <definedName name="FSMRO_INSTALLS_PER_DAY_RESIDENTIAL">'[20]Global Parameters'!#REF!</definedName>
    <definedName name="FSMRO_TOT_INSTALLS_COMMERCIAL">#REF!</definedName>
    <definedName name="FSMRO_TOT_INSTALLS_RESIDENTIAL">#REF!</definedName>
    <definedName name="FTE_days_per_year">'[39]7 Year Plan'!$L$38</definedName>
    <definedName name="FTE_poles_per_day">'[39]7 Year Plan'!$L$36</definedName>
    <definedName name="FTE_salary">'[39]7 Year Plan'!$L$39</definedName>
    <definedName name="FTE_TYPE">#REF!</definedName>
    <definedName name="FTE_TYPE_DESCR">#REF!</definedName>
    <definedName name="FTEStart">#REF!</definedName>
    <definedName name="ftestart2">#REF!</definedName>
    <definedName name="Fullerton_Breakdown_Throughput">[52]Orange!$C$59</definedName>
    <definedName name="Fullerton_CAD">[52]Orange!$C$32</definedName>
    <definedName name="Fullerton_Cap_Hours">[52]Orange!$C$63</definedName>
    <definedName name="Fullerton_Cap_Throughput">[52]Orange!$C$53</definedName>
    <definedName name="Fullerton_CapMaint_Hours">[52]Orange!$C$64</definedName>
    <definedName name="Fullerton_CapMaint_Throughput">[52]Orange!$C$54</definedName>
    <definedName name="Fullerton_CHO">[52]Orange!$C$27</definedName>
    <definedName name="Fullerton_CostMetric">[52]Orange!$C$97</definedName>
    <definedName name="Fullerton_DART">[52]Orange!$C$8</definedName>
    <definedName name="Fullerton_DART_Injuries">[52]Orange!$C$13</definedName>
    <definedName name="Fullerton_DART_Severity">[52]Orange!$C$12</definedName>
    <definedName name="Fullerton_EHS">[52]Orange!$C$28</definedName>
    <definedName name="Fullerton_Fatigue_Emergent">[52]Orange!$C$106</definedName>
    <definedName name="Fullerton_Fatigue_Time">[52]Orange!$C$99</definedName>
    <definedName name="Fullerton_FOP">[52]Safety!$I$44</definedName>
    <definedName name="Fullerton_FPND">[52]Orange!$C$36</definedName>
    <definedName name="Fullerton_JPA">[52]Orange!$C$35</definedName>
    <definedName name="Fullerton_LMS">[52]Orange!$C$88</definedName>
    <definedName name="Fullerton_Maint_Hours">[52]Orange!$C$67</definedName>
    <definedName name="Fullerton_Maint_Throughput">[52]Orange!$C$57</definedName>
    <definedName name="Fullerton_Meeting_Time">[52]Orange!$C$102</definedName>
    <definedName name="Fullerton_NewBus_Throughput">[52]Orange!$C$56</definedName>
    <definedName name="Fullerton_NonConformance">[52]Orange!$C$80</definedName>
    <definedName name="Fullerton_OM">[52]Orange!$C$26</definedName>
    <definedName name="Fullerton_OMMaint_Throughput">[52]Orange!$C$58</definedName>
    <definedName name="Fullerton_OnTime">[52]Orange!$C$11</definedName>
    <definedName name="Fullerton_OSHA">[52]Orange!$C$14</definedName>
    <definedName name="Fullerton_PreFab">[52]Orange!$C$103</definedName>
    <definedName name="Fullerton_Premium_Time">[52]Orange!$C$100</definedName>
    <definedName name="Fullerton_PublicAuthority">[52]Orange!$C$33</definedName>
    <definedName name="Fullerton_PublicAuthority_OnTime">[52]Orange!$C$34</definedName>
    <definedName name="Fullerton_SameDay_Outage">[52]Orange!$C$89</definedName>
    <definedName name="Fullerton_SCE_Cap_Throughput">[52]Orange!$C$55</definedName>
    <definedName name="Fullerton_Scheduling">[52]Orange!$C$31</definedName>
    <definedName name="Fullerton_Scheduling_Filled">[52]Orange!$C$61</definedName>
    <definedName name="Fullerton_Throughput">[52]Orange!$C$51</definedName>
    <definedName name="Fullerton_TrainingTime">[52]Orange!$C$104</definedName>
    <definedName name="Func_Labor_Rate">[37]Setup!$C$166</definedName>
    <definedName name="Func_NT_Ratio">[37]Setup!$C$165</definedName>
    <definedName name="fund">#REF!</definedName>
    <definedName name="Funding">[55]Data!$F$2:$F$3</definedName>
    <definedName name="FundingType">[57]Setup!$B$2:$B$12</definedName>
    <definedName name="FUT_LABOR_RATE">[37]Setup!$C$169</definedName>
    <definedName name="fwrwerwerwerwer" localSheetId="13" hidden="1">{#N/A,#N/A,FALSE,"Monthly SAIFI";#N/A,#N/A,FALSE,"Yearly SAIFI";#N/A,#N/A,FALSE,"Monthly CAIDI";#N/A,#N/A,FALSE,"Yearly CAIDI";#N/A,#N/A,FALSE,"Monthly SAIDI";#N/A,#N/A,FALSE,"Yearly SAIDI";#N/A,#N/A,FALSE,"Monthly MAIFI";#N/A,#N/A,FALSE,"Yearly MAIFI";#N/A,#N/A,FALSE,"Monthly Cust &gt;=4 Int"}</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g">#N/A</definedName>
    <definedName name="Gas_Price">#REF!</definedName>
    <definedName name="Gen.plant_loading_factor">[186]Loaders!$B$9</definedName>
    <definedName name="Generators">[187]Inputs!$J$12:$J$16</definedName>
    <definedName name="Generic_Infrastructure">#REF!</definedName>
    <definedName name="geninctn1">[22]GenInctn!$B$11:$AA$117</definedName>
    <definedName name="geninctn2">[22]GenInctn!$C$11:$AA$117</definedName>
    <definedName name="gfer1">'[22]Central Design'!$B$11:$AC$127</definedName>
    <definedName name="gfer2">'[22]Central Design'!$C$11:$AC$127</definedName>
    <definedName name="gg"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gggggg" localSheetId="13" hidden="1">{#N/A,#N/A,FALSE,"Edison";#N/A,#N/A,FALSE," EIX"}</definedName>
    <definedName name="gggggggg" hidden="1">{#N/A,#N/A,FALSE,"Edison";#N/A,#N/A,FALSE," EIX"}</definedName>
    <definedName name="ghjgfj" localSheetId="13" hidden="1">{#N/A,#N/A,FALSE,"Monthly SAIFI";#N/A,#N/A,FALSE,"Yearly SAIFI";#N/A,#N/A,FALSE,"Monthly CAIDI";#N/A,#N/A,FALSE,"Yearly CAIDI";#N/A,#N/A,FALSE,"Monthly SAIDI";#N/A,#N/A,FALSE,"Yearly SAIDI";#N/A,#N/A,FALSE,"Monthly MAIFI";#N/A,#N/A,FALSE,"Yearly MAIFI";#N/A,#N/A,FALSE,"Monthly Cust &gt;=4 Int"}</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localSheetId="13"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localSheetId="13"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localSheetId="13"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aeco">#REF!</definedName>
    <definedName name="GIalberta">#REF!</definedName>
    <definedName name="GIarizona">#REF!</definedName>
    <definedName name="GIbaja">#REF!</definedName>
    <definedName name="GIBC">#REF!</definedName>
    <definedName name="GIcolorado">#REF!</definedName>
    <definedName name="GIhenryhub">#REF!</definedName>
    <definedName name="GIIdahoeMontana">#REF!</definedName>
    <definedName name="GIkernriver">#REF!</definedName>
    <definedName name="GIkingsgate">#REF!</definedName>
    <definedName name="GImalin">#REF!</definedName>
    <definedName name="GInevada">#REF!</definedName>
    <definedName name="GInewmexico">#REF!</definedName>
    <definedName name="GIopal">#REF!</definedName>
    <definedName name="GIopalrockymtn">#REF!</definedName>
    <definedName name="GIpermian">#REF!</definedName>
    <definedName name="GIpge">#REF!</definedName>
    <definedName name="GIpgecitygate">#REF!</definedName>
    <definedName name="GIpnw">#REF!</definedName>
    <definedName name="GIsanjuan">#REF!</definedName>
    <definedName name="GIsierrapacific">#REF!</definedName>
    <definedName name="GIsocal">#REF!</definedName>
    <definedName name="GIsumas">#REF!</definedName>
    <definedName name="GItopock">#REF!</definedName>
    <definedName name="GIutah">#REF!</definedName>
    <definedName name="GIWyoming">#REF!</definedName>
    <definedName name="GLAFourSeasons">#REF!</definedName>
    <definedName name="Global_NEXT_YEAR_MONTHLY">[161]PRINT!$C$114</definedName>
    <definedName name="GlobalException">'[188]Drop Downs'!$G$2:$G$3</definedName>
    <definedName name="GM_2003">[154]ASS!$X$9:$AE$13</definedName>
    <definedName name="GM_2004">[154]ASS!$X$39:$AE$43</definedName>
    <definedName name="GM_2005">[154]ASS!$X$69:$AE$73</definedName>
    <definedName name="GoA">#N/A</definedName>
    <definedName name="GoAssetChart">#N/A</definedName>
    <definedName name="GoB">#N/A</definedName>
    <definedName name="GoBack">#N/A</definedName>
    <definedName name="GoBalanceSheet">#N/A</definedName>
    <definedName name="GoC">#N/A</definedName>
    <definedName name="GoCash">#N/A</definedName>
    <definedName name="GoCashFlow">#N/A</definedName>
    <definedName name="GoD">#N/A</definedName>
    <definedName name="GoData">#N/A</definedName>
    <definedName name="Gof">#N/A</definedName>
    <definedName name="Gog">#N/A</definedName>
    <definedName name="GoIncomeChart">#N/A</definedName>
    <definedName name="GoOther">#N/A</definedName>
    <definedName name="GoSome">#N/A</definedName>
    <definedName name="graphexport">#REF!</definedName>
    <definedName name="GRC_2012_ref">'[106]2012GRC_WP_ref'!$B$4:$M$39</definedName>
    <definedName name="GRC_2012_unit_rec_fcast">[106]GRC_2012_Units!$F$3:$O$141</definedName>
    <definedName name="GRC_Activity">'[96]Drop Down Lists'!$R$9:$R$436</definedName>
    <definedName name="GRC_Indicator">'[96]Drop Down Lists'!$V$9:$V$10</definedName>
    <definedName name="GRCFrcstTyp">'[179]Capital Database'!$BH:$BH</definedName>
    <definedName name="grececomplt">'[62]310324 grece complt'!#REF!</definedName>
    <definedName name="grececompltCL000504">'[62]310324 grece complt'!#REF!</definedName>
    <definedName name="Grid_Ops_WD911">#REF!</definedName>
    <definedName name="GRIDAPPSCOMM">#REF!</definedName>
    <definedName name="GRIDCOMP">#REF!</definedName>
    <definedName name="GRIDCPOCOM">#REF!</definedName>
    <definedName name="GRIDCPOCOM2">#REF!</definedName>
    <definedName name="GRIDCPOCOM3">#REF!</definedName>
    <definedName name="GRIDCPUC">#REF!</definedName>
    <definedName name="GRIDCPUC2">#REF!</definedName>
    <definedName name="GRIDCPUC3">#REF!</definedName>
    <definedName name="GRIDFERCOM">#REF!</definedName>
    <definedName name="GRIDFERCOM2">#REF!</definedName>
    <definedName name="GRIDFERCOM3">#REF!</definedName>
    <definedName name="GRIDINSP">#REF!</definedName>
    <definedName name="GRIDINSP2">#REF!</definedName>
    <definedName name="GRIDINSP3">#REF!</definedName>
    <definedName name="GRIDMODERNIZATION">#REF!</definedName>
    <definedName name="GRIDNERCCOMP">#REF!</definedName>
    <definedName name="GridO_CPUCCT">#REF!</definedName>
    <definedName name="GridO_CPUCOM">#REF!</definedName>
    <definedName name="GridO_FERCCT">#REF!</definedName>
    <definedName name="GridO_FERCOMT">#REF!</definedName>
    <definedName name="GridO_FOMT">#REF!</definedName>
    <definedName name="GRIDOBSER">#REF!</definedName>
    <definedName name="GRIDOBSER2">#REF!</definedName>
    <definedName name="GRIDOBSER3">#REF!</definedName>
    <definedName name="GridOCDFA_CPUCCT">#REF!</definedName>
    <definedName name="GridOp_CPUCC">#REF!</definedName>
    <definedName name="GridOp_CPUCC2">#REF!</definedName>
    <definedName name="GridOp_CPUCC3">#REF!</definedName>
    <definedName name="GRIDOPFERC">#REF!</definedName>
    <definedName name="GRIDOPFERC2">#REF!</definedName>
    <definedName name="GRIDOPFERC3">#REF!</definedName>
    <definedName name="GridOps_911WD_CallIntoArrival">'[189]911WD Data'!$E$18</definedName>
    <definedName name="GridOps_911WD_CallIntoArrival_Month">'[190]911WD Data'!$L$19</definedName>
    <definedName name="GridOps_Audit">#REF!</definedName>
    <definedName name="GridOps_CCPUCB">#REF!</definedName>
    <definedName name="GridOps_CCPUCYTDA">#REF!</definedName>
    <definedName name="GridOps_CCPUCYTDB">#REF!</definedName>
    <definedName name="GridOps_Compl">#REF!</definedName>
    <definedName name="GridOps_CostEff">#REF!</definedName>
    <definedName name="GridOps_CostEff_Month">[190]CostEff!$B$37</definedName>
    <definedName name="GridOps_CPUC_CAP">#REF!</definedName>
    <definedName name="GridOps_CPUCOMBUD">#REF!</definedName>
    <definedName name="GridOps_CPUCOMVAR">#REF!</definedName>
    <definedName name="GridOps_CPUCOMVARi">#REF!</definedName>
    <definedName name="GridOps_DART">#REF!</definedName>
    <definedName name="GridOps_DART_Month">[190]DART!$W$77</definedName>
    <definedName name="GridOps_DART2">#REF!</definedName>
    <definedName name="GridOps_DART3">#REF!</definedName>
    <definedName name="GridOps_DARTTrend">#REF!</definedName>
    <definedName name="GridOps_ERT">#REF!</definedName>
    <definedName name="GridOps_FERCC">#REF!</definedName>
    <definedName name="GridOps_FERCOM">#REF!</definedName>
    <definedName name="GridOps_LoadRestoration">'[189]Load Restoration'!$D$4</definedName>
    <definedName name="GridOps_LoadRestoration_Month">'[190]Load Restoration'!$H$4</definedName>
    <definedName name="GridOps_NERCV.5">#REF!</definedName>
    <definedName name="GridOps_NWC">#REF!</definedName>
    <definedName name="GridOps_ONR">#REF!</definedName>
    <definedName name="GridOps_ONR2">#REF!</definedName>
    <definedName name="GridOps_ONR3">#REF!</definedName>
    <definedName name="GridOps_ONRT">#REF!</definedName>
    <definedName name="GridOps_PrevSwitching">[189]PrevSwitching!$D$12</definedName>
    <definedName name="GridOps_PrevSwitching_Month">[190]PrevSwitching!$I$12</definedName>
    <definedName name="GridOps_PubSaf">#REF!</definedName>
    <definedName name="GridOps_Res">#REF!</definedName>
    <definedName name="GridOps_SAIDI">#REF!</definedName>
    <definedName name="GridOps_SAIFI">#REF!</definedName>
    <definedName name="GridOps_SI">#REF!</definedName>
    <definedName name="GridOps_SI2">#REF!</definedName>
    <definedName name="GridOps_SI3">#REF!</definedName>
    <definedName name="GridOps_SIT">#REF!</definedName>
    <definedName name="GridOps_Switch">#REF!</definedName>
    <definedName name="GridOps_Trend">#REF!</definedName>
    <definedName name="growth">[191]FCCs!#REF!</definedName>
    <definedName name="GROWTH_METERS_PER_YEAR">#REF!</definedName>
    <definedName name="growth08renewal">[191]FCCs!#REF!</definedName>
    <definedName name="growth09renewal">[191]FCCs!#REF!</definedName>
    <definedName name="GVKey">"companies="</definedName>
    <definedName name="gy">#REF!</definedName>
    <definedName name="h" localSheetId="13" hidden="1">{"'Summary'!$A$1:$J$24"}</definedName>
    <definedName name="h" hidden="1">{"'Summary'!$A$1:$J$24"}</definedName>
    <definedName name="h_control" localSheetId="13" hidden="1">{"'Summary'!$A$1:$J$24"}</definedName>
    <definedName name="h_control" hidden="1">{"'Summary'!$A$1:$J$24"}</definedName>
    <definedName name="H1.2014">[61]Schedule!$I:$I</definedName>
    <definedName name="H1.2015">[61]Schedule!$K:$K</definedName>
    <definedName name="H2.2014">[61]Schedule!$J:$J</definedName>
    <definedName name="H2.2015">[61]Schedule!$L:$L</definedName>
    <definedName name="Hansol1">[3]Current!#REF!</definedName>
    <definedName name="Hansol2">[3]Current!#REF!</definedName>
    <definedName name="Hansol3">[3]Current!#REF!</definedName>
    <definedName name="haul">[171]equipment!$G$15</definedName>
    <definedName name="hc_ownership">'[192]Input-General'!$F$34</definedName>
    <definedName name="HelixAuldGC">#REF!</definedName>
    <definedName name="hello">[9]!hello</definedName>
    <definedName name="HF_pole_pct">[64]Calculations!$CX$3</definedName>
    <definedName name="hh" hidden="1">#REF!</definedName>
    <definedName name="High">#REF!</definedName>
    <definedName name="high2">#REF!</definedName>
    <definedName name="HIGHCLH">#REF!</definedName>
    <definedName name="HIGHCLL">#REF!</definedName>
    <definedName name="HIGHCLO">#REF!</definedName>
    <definedName name="HIGHIL">#REF!</definedName>
    <definedName name="HIGHLAND_COSTEFF">'[56]Cost Efficiency '!$B$4</definedName>
    <definedName name="HIGHLAND_CPUC_INPS">'[56]Inspections '!$C$20</definedName>
    <definedName name="Highland_DART">'[56]DART Injury Rate'!$O$7</definedName>
    <definedName name="Highland_Dollars_Hrs">[56]Throughput!$B$22</definedName>
    <definedName name="Highland_FL">'[56]FL vs  NFL'!$B$4</definedName>
    <definedName name="HIGHLAND_NWC_INPS">'[56]Inspections '!$B$20</definedName>
    <definedName name="HIGHLAND_POLE_RPL">'[56]Pole Replacement Program '!$O$18</definedName>
    <definedName name="Highland_Strain_Sprain">[56]Strain_Sprain!$B$15</definedName>
    <definedName name="Highland_Throughput_MtoBenchmark">[56]Throughput!$C$5</definedName>
    <definedName name="Highland_Throughput_MtoM">[56]Throughput!$B$5</definedName>
    <definedName name="Highland_VehicleInc">'[56]Vehicle Incidents'!$B$19</definedName>
    <definedName name="HIGHML">#REF!</definedName>
    <definedName name="hjfjghjgfjgj" localSheetId="13" hidden="1">{#N/A,#N/A,FALSE,"Monthly SAIFI";#N/A,#N/A,FALSE,"Yearly SAIFI";#N/A,#N/A,FALSE,"Monthly CAIDI";#N/A,#N/A,FALSE,"Yearly CAIDI";#N/A,#N/A,FALSE,"Monthly SAIDI";#N/A,#N/A,FALSE,"Yearly SAIDI";#N/A,#N/A,FALSE,"Monthly MAIFI";#N/A,#N/A,FALSE,"Yearly MAIFI";#N/A,#N/A,FALSE,"Monthly Cust &gt;=4 Int"}</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localSheetId="13"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ldings_NEXT_YEAR_MONTHLY">[161]PRINT!$C$69</definedName>
    <definedName name="Holidays">#REF!</definedName>
    <definedName name="Hourly_Rate">[37]LoadingRates!$B$25</definedName>
    <definedName name="hours">'[193]Non Craft Labor_1'!$A$2:$F$10</definedName>
    <definedName name="Hours_per_Month1">'[108]D6 - ModAssump'!$A$11:$W$16</definedName>
    <definedName name="howToChange">#REF!</definedName>
    <definedName name="howToCheck">#REF!</definedName>
    <definedName name="HPMENU">#N/A</definedName>
    <definedName name="htc">[49]DIM!$E$68</definedName>
    <definedName name="HTML_CodePage" hidden="1">1252</definedName>
    <definedName name="HTML_Control" localSheetId="13" hidden="1">{"'Summary'!$A$1:$J$24"}</definedName>
    <definedName name="HTML_Control" hidden="1">{"'Summary'!$A$1:$J$24"}</definedName>
    <definedName name="HTML_Control_1" localSheetId="13" hidden="1">{"'Summary'!$A$1:$J$24"}</definedName>
    <definedName name="HTML_Control_1" hidden="1">{"'Summary'!$A$1:$J$24"}</definedName>
    <definedName name="HTML_Control_1_1" localSheetId="13" hidden="1">{"'Summary'!$A$1:$J$24"}</definedName>
    <definedName name="HTML_Control_1_1" hidden="1">{"'Summary'!$A$1:$J$24"}</definedName>
    <definedName name="HTML_Control_1_1_1" localSheetId="13" hidden="1">{"'Summary'!$A$1:$J$24"}</definedName>
    <definedName name="HTML_Control_1_1_1" hidden="1">{"'Summary'!$A$1:$J$24"}</definedName>
    <definedName name="HTML_Control_1_2" localSheetId="13" hidden="1">{"'Summary'!$A$1:$J$24"}</definedName>
    <definedName name="HTML_Control_1_2" hidden="1">{"'Summary'!$A$1:$J$24"}</definedName>
    <definedName name="HTML_Control_1_2_1" localSheetId="13" hidden="1">{"'Summary'!$A$1:$J$24"}</definedName>
    <definedName name="HTML_Control_1_2_1" hidden="1">{"'Summary'!$A$1:$J$24"}</definedName>
    <definedName name="HTML_Control_1_3" localSheetId="13" hidden="1">{"'Summary'!$A$1:$J$24"}</definedName>
    <definedName name="HTML_Control_1_3" hidden="1">{"'Summary'!$A$1:$J$24"}</definedName>
    <definedName name="HTML_Control_1_3_1" localSheetId="13" hidden="1">{"'Summary'!$A$1:$J$24"}</definedName>
    <definedName name="HTML_Control_1_3_1" hidden="1">{"'Summary'!$A$1:$J$24"}</definedName>
    <definedName name="HTML_Control_1_4" localSheetId="13" hidden="1">{"'Summary'!$A$1:$J$24"}</definedName>
    <definedName name="HTML_Control_1_4" hidden="1">{"'Summary'!$A$1:$J$24"}</definedName>
    <definedName name="HTML_Control_1_4_1" localSheetId="13" hidden="1">{"'Summary'!$A$1:$J$24"}</definedName>
    <definedName name="HTML_Control_1_4_1" hidden="1">{"'Summary'!$A$1:$J$24"}</definedName>
    <definedName name="HTML_Control_1_5" localSheetId="13" hidden="1">{"'Summary'!$A$1:$J$24"}</definedName>
    <definedName name="HTML_Control_1_5" hidden="1">{"'Summary'!$A$1:$J$24"}</definedName>
    <definedName name="HTML_Control_1_5_1" localSheetId="13" hidden="1">{"'Summary'!$A$1:$J$24"}</definedName>
    <definedName name="HTML_Control_1_5_1" hidden="1">{"'Summary'!$A$1:$J$24"}</definedName>
    <definedName name="HTML_Control_2" localSheetId="13" hidden="1">{"'Summary'!$A$1:$J$24"}</definedName>
    <definedName name="HTML_Control_2" hidden="1">{"'Summary'!$A$1:$J$24"}</definedName>
    <definedName name="HTML_Control_2_1" localSheetId="13" hidden="1">{"'Summary'!$A$1:$J$24"}</definedName>
    <definedName name="HTML_Control_2_1" hidden="1">{"'Summary'!$A$1:$J$24"}</definedName>
    <definedName name="HTML_Control_2_1_1" localSheetId="13" hidden="1">{"'Summary'!$A$1:$J$24"}</definedName>
    <definedName name="HTML_Control_2_1_1" hidden="1">{"'Summary'!$A$1:$J$24"}</definedName>
    <definedName name="HTML_Control_2_2" localSheetId="13" hidden="1">{"'Summary'!$A$1:$J$24"}</definedName>
    <definedName name="HTML_Control_2_2" hidden="1">{"'Summary'!$A$1:$J$24"}</definedName>
    <definedName name="HTML_Control_2_2_1" localSheetId="13" hidden="1">{"'Summary'!$A$1:$J$24"}</definedName>
    <definedName name="HTML_Control_2_2_1" hidden="1">{"'Summary'!$A$1:$J$24"}</definedName>
    <definedName name="HTML_Control_2_3" localSheetId="13" hidden="1">{"'Summary'!$A$1:$J$24"}</definedName>
    <definedName name="HTML_Control_2_3" hidden="1">{"'Summary'!$A$1:$J$24"}</definedName>
    <definedName name="HTML_Control_2_3_1" localSheetId="13" hidden="1">{"'Summary'!$A$1:$J$24"}</definedName>
    <definedName name="HTML_Control_2_3_1" hidden="1">{"'Summary'!$A$1:$J$24"}</definedName>
    <definedName name="HTML_Control_2_4" localSheetId="13" hidden="1">{"'Summary'!$A$1:$J$24"}</definedName>
    <definedName name="HTML_Control_2_4" hidden="1">{"'Summary'!$A$1:$J$24"}</definedName>
    <definedName name="HTML_Control_2_4_1" localSheetId="13" hidden="1">{"'Summary'!$A$1:$J$24"}</definedName>
    <definedName name="HTML_Control_2_4_1" hidden="1">{"'Summary'!$A$1:$J$24"}</definedName>
    <definedName name="HTML_Control_2_5" localSheetId="13" hidden="1">{"'Summary'!$A$1:$J$24"}</definedName>
    <definedName name="HTML_Control_2_5" hidden="1">{"'Summary'!$A$1:$J$24"}</definedName>
    <definedName name="HTML_Control_2_5_1" localSheetId="13" hidden="1">{"'Summary'!$A$1:$J$24"}</definedName>
    <definedName name="HTML_Control_2_5_1" hidden="1">{"'Summary'!$A$1:$J$24"}</definedName>
    <definedName name="HTML_Control_3" localSheetId="13" hidden="1">{"'Summary'!$A$1:$J$24"}</definedName>
    <definedName name="HTML_Control_3" hidden="1">{"'Summary'!$A$1:$J$24"}</definedName>
    <definedName name="HTML_Control_3_1" localSheetId="13" hidden="1">{"'Summary'!$A$1:$J$24"}</definedName>
    <definedName name="HTML_Control_3_1" hidden="1">{"'Summary'!$A$1:$J$24"}</definedName>
    <definedName name="HTML_Control_3_1_1" localSheetId="13" hidden="1">{"'Summary'!$A$1:$J$24"}</definedName>
    <definedName name="HTML_Control_3_1_1" hidden="1">{"'Summary'!$A$1:$J$24"}</definedName>
    <definedName name="HTML_Control_3_2" localSheetId="13" hidden="1">{"'Summary'!$A$1:$J$24"}</definedName>
    <definedName name="HTML_Control_3_2" hidden="1">{"'Summary'!$A$1:$J$24"}</definedName>
    <definedName name="HTML_Control_3_2_1" localSheetId="13" hidden="1">{"'Summary'!$A$1:$J$24"}</definedName>
    <definedName name="HTML_Control_3_2_1" hidden="1">{"'Summary'!$A$1:$J$24"}</definedName>
    <definedName name="HTML_Control_3_3" localSheetId="13" hidden="1">{"'Summary'!$A$1:$J$24"}</definedName>
    <definedName name="HTML_Control_3_3" hidden="1">{"'Summary'!$A$1:$J$24"}</definedName>
    <definedName name="HTML_Control_3_3_1" localSheetId="13" hidden="1">{"'Summary'!$A$1:$J$24"}</definedName>
    <definedName name="HTML_Control_3_3_1" hidden="1">{"'Summary'!$A$1:$J$24"}</definedName>
    <definedName name="HTML_Control_3_4" localSheetId="13" hidden="1">{"'Summary'!$A$1:$J$24"}</definedName>
    <definedName name="HTML_Control_3_4" hidden="1">{"'Summary'!$A$1:$J$24"}</definedName>
    <definedName name="HTML_Control_3_4_1" localSheetId="13" hidden="1">{"'Summary'!$A$1:$J$24"}</definedName>
    <definedName name="HTML_Control_3_4_1" hidden="1">{"'Summary'!$A$1:$J$24"}</definedName>
    <definedName name="HTML_Control_3_5" localSheetId="13" hidden="1">{"'Summary'!$A$1:$J$24"}</definedName>
    <definedName name="HTML_Control_3_5" hidden="1">{"'Summary'!$A$1:$J$24"}</definedName>
    <definedName name="HTML_Control_3_5_1" localSheetId="13" hidden="1">{"'Summary'!$A$1:$J$24"}</definedName>
    <definedName name="HTML_Control_3_5_1" hidden="1">{"'Summary'!$A$1:$J$24"}</definedName>
    <definedName name="HTML_Control_4" localSheetId="13" hidden="1">{"'Summary'!$A$1:$J$24"}</definedName>
    <definedName name="HTML_Control_4" hidden="1">{"'Summary'!$A$1:$J$24"}</definedName>
    <definedName name="HTML_Control_4_1" localSheetId="13" hidden="1">{"'Summary'!$A$1:$J$24"}</definedName>
    <definedName name="HTML_Control_4_1" hidden="1">{"'Summary'!$A$1:$J$24"}</definedName>
    <definedName name="HTML_Control_4_1_1" localSheetId="13" hidden="1">{"'Summary'!$A$1:$J$24"}</definedName>
    <definedName name="HTML_Control_4_1_1" hidden="1">{"'Summary'!$A$1:$J$24"}</definedName>
    <definedName name="HTML_Control_4_2" localSheetId="13" hidden="1">{"'Summary'!$A$1:$J$24"}</definedName>
    <definedName name="HTML_Control_4_2" hidden="1">{"'Summary'!$A$1:$J$24"}</definedName>
    <definedName name="HTML_Control_4_2_1" localSheetId="13" hidden="1">{"'Summary'!$A$1:$J$24"}</definedName>
    <definedName name="HTML_Control_4_2_1" hidden="1">{"'Summary'!$A$1:$J$24"}</definedName>
    <definedName name="HTML_Control_4_3" localSheetId="13" hidden="1">{"'Summary'!$A$1:$J$24"}</definedName>
    <definedName name="HTML_Control_4_3" hidden="1">{"'Summary'!$A$1:$J$24"}</definedName>
    <definedName name="HTML_Control_4_3_1" localSheetId="13" hidden="1">{"'Summary'!$A$1:$J$24"}</definedName>
    <definedName name="HTML_Control_4_3_1" hidden="1">{"'Summary'!$A$1:$J$24"}</definedName>
    <definedName name="HTML_Control_4_4" localSheetId="13" hidden="1">{"'Summary'!$A$1:$J$24"}</definedName>
    <definedName name="HTML_Control_4_4" hidden="1">{"'Summary'!$A$1:$J$24"}</definedName>
    <definedName name="HTML_Control_4_4_1" localSheetId="13" hidden="1">{"'Summary'!$A$1:$J$24"}</definedName>
    <definedName name="HTML_Control_4_4_1" hidden="1">{"'Summary'!$A$1:$J$24"}</definedName>
    <definedName name="HTML_Control_4_5" localSheetId="13" hidden="1">{"'Summary'!$A$1:$J$24"}</definedName>
    <definedName name="HTML_Control_4_5" hidden="1">{"'Summary'!$A$1:$J$24"}</definedName>
    <definedName name="HTML_Control_4_5_1" localSheetId="13" hidden="1">{"'Summary'!$A$1:$J$24"}</definedName>
    <definedName name="HTML_Control_4_5_1" hidden="1">{"'Summary'!$A$1:$J$24"}</definedName>
    <definedName name="HTML_Control_5" localSheetId="13" hidden="1">{"'Summary'!$A$1:$J$24"}</definedName>
    <definedName name="HTML_Control_5" hidden="1">{"'Summary'!$A$1:$J$24"}</definedName>
    <definedName name="HTML_Control_5_1" localSheetId="13" hidden="1">{"'Summary'!$A$1:$J$24"}</definedName>
    <definedName name="HTML_Control_5_1" hidden="1">{"'Summary'!$A$1:$J$24"}</definedName>
    <definedName name="HTML_Control_5_1_1" localSheetId="13" hidden="1">{"'Summary'!$A$1:$J$24"}</definedName>
    <definedName name="HTML_Control_5_1_1" hidden="1">{"'Summary'!$A$1:$J$24"}</definedName>
    <definedName name="HTML_Control_5_2" localSheetId="13" hidden="1">{"'Summary'!$A$1:$J$24"}</definedName>
    <definedName name="HTML_Control_5_2" hidden="1">{"'Summary'!$A$1:$J$24"}</definedName>
    <definedName name="HTML_Control_5_2_1" localSheetId="13" hidden="1">{"'Summary'!$A$1:$J$24"}</definedName>
    <definedName name="HTML_Control_5_2_1" hidden="1">{"'Summary'!$A$1:$J$24"}</definedName>
    <definedName name="HTML_Control_5_3" localSheetId="13" hidden="1">{"'Summary'!$A$1:$J$24"}</definedName>
    <definedName name="HTML_Control_5_3" hidden="1">{"'Summary'!$A$1:$J$24"}</definedName>
    <definedName name="HTML_Control_5_3_1" localSheetId="13" hidden="1">{"'Summary'!$A$1:$J$24"}</definedName>
    <definedName name="HTML_Control_5_3_1" hidden="1">{"'Summary'!$A$1:$J$24"}</definedName>
    <definedName name="HTML_Control_5_4" localSheetId="13" hidden="1">{"'Summary'!$A$1:$J$24"}</definedName>
    <definedName name="HTML_Control_5_4" hidden="1">{"'Summary'!$A$1:$J$24"}</definedName>
    <definedName name="HTML_Control_5_4_1" localSheetId="13" hidden="1">{"'Summary'!$A$1:$J$24"}</definedName>
    <definedName name="HTML_Control_5_4_1" hidden="1">{"'Summary'!$A$1:$J$24"}</definedName>
    <definedName name="HTML_Control_5_5" localSheetId="13" hidden="1">{"'Summary'!$A$1:$J$24"}</definedName>
    <definedName name="HTML_Control_5_5" hidden="1">{"'Summary'!$A$1:$J$24"}</definedName>
    <definedName name="HTML_Control_5_5_1" localSheetId="13" hidden="1">{"'Summary'!$A$1:$J$24"}</definedName>
    <definedName name="HTML_Control_5_5_1" hidden="1">{"'Summary'!$A$1:$J$24"}</definedName>
    <definedName name="HTML_Description" hidden="1">""</definedName>
    <definedName name="HTML_Email" hidden="1">""</definedName>
    <definedName name="HTML_Header" hidden="1">""</definedName>
    <definedName name="HTML_LastUpdate" hidden="1">"10/13/1999"</definedName>
    <definedName name="HTML_LineAfter" hidden="1">FALSE</definedName>
    <definedName name="HTML_LineBefore" hidden="1">FALSE</definedName>
    <definedName name="HTML_Name" hidden="1">"Sharim Chaudhury"</definedName>
    <definedName name="HTML_OBDlg2" hidden="1">TRUE</definedName>
    <definedName name="HTML_OBDlg4" hidden="1">TRUE</definedName>
    <definedName name="HTML_OS" hidden="1">0</definedName>
    <definedName name="HTML_PathFile" hidden="1">"W:\19991013\default.htm"</definedName>
    <definedName name="HTML_Title" hidden="1">"Daily MTM  Report"</definedName>
    <definedName name="Huntington_Breakdown_Hours">[52]Orange!$D$69</definedName>
    <definedName name="Huntington_Breakdown_Throughput">[52]Orange!$D$59</definedName>
    <definedName name="Huntington_CAD">[52]Orange!$D$32</definedName>
    <definedName name="Huntington_Cap_Hours">[52]Orange!$D$63</definedName>
    <definedName name="Huntington_Cap_Throughput">[52]Orange!$D$53</definedName>
    <definedName name="Huntington_CapMaint_Hours">[52]Orange!$D$64</definedName>
    <definedName name="Huntington_CapMaint_Throughput">[52]Orange!$D$54</definedName>
    <definedName name="Huntington_CHO">[52]Orange!$D$27</definedName>
    <definedName name="Huntington_CostMetric">[52]Orange!$D$97</definedName>
    <definedName name="Huntington_DART">[52]Orange!$D$8</definedName>
    <definedName name="Huntington_DART_Injuries">[52]Orange!$D$13</definedName>
    <definedName name="Huntington_DART_Severity">[52]Orange!$D$12</definedName>
    <definedName name="Huntington_EHS">[52]Orange!$D$28</definedName>
    <definedName name="Huntington_FatigueTime">[52]Orange!$D$99</definedName>
    <definedName name="Huntington_FOP">[52]Safety!$I$45</definedName>
    <definedName name="Huntington_FPND">[52]Orange!$D$36</definedName>
    <definedName name="Huntington_FT_Emergent">[52]Orange!$D$106</definedName>
    <definedName name="Huntington_JPA">[52]Orange!$D$35</definedName>
    <definedName name="Huntington_LMS">[52]Orange!$D$88</definedName>
    <definedName name="Huntington_Maint_Hours">[52]Orange!$D$67</definedName>
    <definedName name="Huntington_Maint_Throughput">[52]Orange!$D$57</definedName>
    <definedName name="Huntington_Meeting_Time">[52]Orange!$D$102</definedName>
    <definedName name="Huntington_NewBus_Hours">[52]Orange!$D$66</definedName>
    <definedName name="Huntington_NewBus_Throughput">[52]Orange!$D$56</definedName>
    <definedName name="Huntington_NonConformance">[52]Orange!$D$80</definedName>
    <definedName name="Huntington_OM">[52]Orange!$D$26</definedName>
    <definedName name="Huntington_OM_Throughput">[52]Orange!$D$58</definedName>
    <definedName name="Huntington_OMMaint_Hours">[52]Orange!$D$68</definedName>
    <definedName name="Huntington_OnTime">[52]Orange!$D$11</definedName>
    <definedName name="Huntington_OSHA">[52]Orange!$D$14</definedName>
    <definedName name="Huntington_PreFab_Time">[52]Orange!$D$103</definedName>
    <definedName name="Huntington_PremiumTime">[52]Orange!$D$100</definedName>
    <definedName name="Huntington_PublicAuthority">[52]Orange!$D$33</definedName>
    <definedName name="Huntington_PublicAuthority_OnTime">[52]Orange!$D$34</definedName>
    <definedName name="Huntington_SameDay_Outages">[52]Orange!$D$89</definedName>
    <definedName name="Huntington_SCE_CapProj_Throughput">[52]Orange!$D$55</definedName>
    <definedName name="Huntington_SCECap_Hours">[52]Orange!$D$65</definedName>
    <definedName name="Huntington_Scheduling_Adherence">[52]Orange!$D$31</definedName>
    <definedName name="Huntington_Scheduling_Filled">[52]Orange!$D$61</definedName>
    <definedName name="Huntington_Throughput">[52]Orange!$D$51</definedName>
    <definedName name="Huntington_Training_Time">[52]Orange!$D$104</definedName>
    <definedName name="HW_INFL">[194]Tables!$B$14</definedName>
    <definedName name="IBEW">#REF!</definedName>
    <definedName name="IBEW_COL_OFFSET">'[20]Global Parameters'!#REF!</definedName>
    <definedName name="IBEW_YR_OFFSET">'[20]Global Parameters'!#REF!</definedName>
    <definedName name="IBM_Escalation_2007">#REF!</definedName>
    <definedName name="IBM_Escalation_2008">#REF!</definedName>
    <definedName name="IED.2009">'[195]SAS 2009 Trends'!$V:$V</definedName>
    <definedName name="III">190</definedName>
    <definedName name="IMMTotal">#REF!</definedName>
    <definedName name="imp">#REF!</definedName>
    <definedName name="ImpactDimension">'[129]Doc Temp Refs'!$C$2:$C$6</definedName>
    <definedName name="ImportData">#REF!</definedName>
    <definedName name="IMS">'[109]Option 1 and Data Sheet'!$F$117</definedName>
    <definedName name="Inc_Stmt_1996_2006">'[42]Income Stmt'!$A$41:$L$102</definedName>
    <definedName name="Incentive">#REF!</definedName>
    <definedName name="include_NAPPWBS">'[70]5_merged_WO_data'!$H$1</definedName>
    <definedName name="Income_Intr">'[14]Interest Rate Summary'!$61:$62</definedName>
    <definedName name="IncomeStatement">'[196]FERC Rate Case as filed 0808'!$A$1:$J$49</definedName>
    <definedName name="Index">#REF!</definedName>
    <definedName name="IndirectRatio">#REF!</definedName>
    <definedName name="InfoPane">[73]Gross!#REF!</definedName>
    <definedName name="InformationPane">[73]Gross!#REF!</definedName>
    <definedName name="InfpPane">[73]Gross!#REF!</definedName>
    <definedName name="INFRASTRUCTUREREPL">#REF!</definedName>
    <definedName name="inherent_tef_hfa">[98]Inherent_TEF!$B$2:$B$16</definedName>
    <definedName name="inherent_tef_nonhfa">[98]Inherent_TEF!$A$2:$A$16</definedName>
    <definedName name="INITIAL_INSTALL_METERS_PER_YEAR">#REF!</definedName>
    <definedName name="InitiatorOrganization">#REF!</definedName>
    <definedName name="injury_fatality_cp">[98]ClaimsSummary!$O$21</definedName>
    <definedName name="Input_Items">'[42]Income Stmt'!$AK$4:$AQ$36</definedName>
    <definedName name="InputtedBP">[197]DlgValues!$B$2</definedName>
    <definedName name="InputtedRating">[197]DlgValues!$B$1</definedName>
    <definedName name="install">'[34]1-Description and Scope'!#REF!</definedName>
    <definedName name="INSTALL_LABOR_CAP_PCT">'[20]Global Parameters'!#REF!</definedName>
    <definedName name="INSTALL_METERS_PER_YEAR">#REF!</definedName>
    <definedName name="Insurance">#REF!</definedName>
    <definedName name="Interest">'[14]Intr Schedule'!$B$36:$BT$59</definedName>
    <definedName name="Interest_Calculation">'[93]Income Statement'!#REF!</definedName>
    <definedName name="Internal_Order">'[43]O&amp;M By Org'!$B$6:$D$61</definedName>
    <definedName name="interst">#REF!</definedName>
    <definedName name="IntExp">'[42]Income Stmt'!$A$299:$L$357</definedName>
    <definedName name="IntInc">'[42]Income Stmt'!$A$283:$L$296</definedName>
    <definedName name="IntIncRate">#REF!</definedName>
    <definedName name="INV_Payments">#N/A</definedName>
    <definedName name="Investments">#REF!</definedName>
    <definedName name="IO">[198]Sheet3!#REF!</definedName>
    <definedName name="IO_LIST">'[45]Ch of Accts'!$C$10:$G$584</definedName>
    <definedName name="IOCount">[198]Sheet3!#REF!</definedName>
    <definedName name="IOFCCSettlement">'[199]IO FCC CE Lookup'!$C:$AC</definedName>
    <definedName name="iough" localSheetId="13">{#N/A,#N/A,FALSE,"Edison";#N/A,#N/A,FALSE," EIX"}</definedName>
    <definedName name="iough">{#N/A,#N/A,FALSE,"Edison";#N/A,#N/A,FALSE," EIX"}</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 name="IRAGEDPOLE">#REF!</definedName>
    <definedName name="IRAGEDPOLE2">#REF!</definedName>
    <definedName name="IRAGEDPOLE3">#REF!</definedName>
    <definedName name="ISO">[31]LoadingRates!$C$50</definedName>
    <definedName name="iso.T.land">[200]RCN!$E$23:$CG$23,[200]RCN!$E$15:$CG$15</definedName>
    <definedName name="ISOpct">[106]CAPITAL_RECORDED_FORECAST!$BM$8:$BM$228</definedName>
    <definedName name="IT_Cost_Cats">[102]Factors!$A$97:$A$102</definedName>
    <definedName name="IT_Overhead_Rate">[102]Factors!$B$69</definedName>
    <definedName name="IT_OVH_PCT">[132]Tables!$B$22</definedName>
    <definedName name="ITCC_Y_N">[37]LoadingRates!$D$46</definedName>
    <definedName name="ITEM">[41]Setup!$E$57</definedName>
    <definedName name="ITIMM">#REF!</definedName>
    <definedName name="IV">175</definedName>
    <definedName name="Jackmoon_Sub">[37]UnitizeList!$F$425</definedName>
    <definedName name="jeff" localSheetId="13" hidden="1">{#N/A,#N/A,FALSE,"Monthly SAIFI";#N/A,#N/A,FALSE,"Yearly SAIFI";#N/A,#N/A,FALSE,"Monthly CAIDI";#N/A,#N/A,FALSE,"Yearly CAIDI";#N/A,#N/A,FALSE,"Monthly SAIDI";#N/A,#N/A,FALSE,"Yearly SAIDI";#N/A,#N/A,FALSE,"Monthly MAIFI";#N/A,#N/A,FALSE,"Yearly MAIFI";#N/A,#N/A,FALSE,"Monthly Cust &gt;=4 Int"}</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localSheetId="13"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im">#N/A</definedName>
    <definedName name="Job">[55]Data!$A$2:$A$376</definedName>
    <definedName name="JobCode">#REF!</definedName>
    <definedName name="JobCodeTitle">#REF!</definedName>
    <definedName name="JobDescription">#REF!</definedName>
    <definedName name="JobTitle">[114]Setup!$C$2:$C$645</definedName>
    <definedName name="John">#REF!</definedName>
    <definedName name="June">#REF!</definedName>
    <definedName name="Jurisdiction">'[94]Capital Drop Downs'!$C$2:$C$5</definedName>
    <definedName name="justification">'[34]1-Description and Scope'!#REF!</definedName>
    <definedName name="Kap">[3]Current!#REF!</definedName>
    <definedName name="Kernville_Breakdown_Hours">[52]Rurals!$G$69</definedName>
    <definedName name="Kernville_Breakdown_Throughput">[52]Rurals!$G$59</definedName>
    <definedName name="Kernville_CAD">[52]Rurals!$G$32</definedName>
    <definedName name="Kernville_Cap_Hours">[52]Rurals!$G$63</definedName>
    <definedName name="Kernville_Cap_Maint_Hours">[52]Rurals!$G$64</definedName>
    <definedName name="Kernville_Cap_Maint_Throughput">[52]Rurals!$G$54</definedName>
    <definedName name="Kernville_Cap_Throughput">[52]Rurals!$G$53</definedName>
    <definedName name="Kernville_CHO">[52]Rurals!$G$27</definedName>
    <definedName name="Kernville_CostMetric">[52]Rurals!$G$97</definedName>
    <definedName name="Kernville_DART">[52]Rurals!$G$8</definedName>
    <definedName name="Kernville_DART_Injuries">[52]Rurals!$G$13</definedName>
    <definedName name="Kernville_DART_Severity">[52]Rurals!$G$12</definedName>
    <definedName name="Kernville_EHS">[52]Rurals!$G$28</definedName>
    <definedName name="Kernville_Fatigue_Emergent">[52]Rurals!$G$106</definedName>
    <definedName name="Kernville_FatigueTime">[52]Rurals!$G$99</definedName>
    <definedName name="Kernville_FOP">[52]Safety!$I$24</definedName>
    <definedName name="Kernville_FPND">[52]Rurals!$G$36</definedName>
    <definedName name="Kernville_JPA">[52]Rurals!$G$35</definedName>
    <definedName name="Kernville_Maint_Hours">[52]Rurals!$G$67</definedName>
    <definedName name="Kernville_Maint_Throughput">[52]Rurals!$G$57</definedName>
    <definedName name="Kernville_MeetingTime">[52]Rurals!$G$102</definedName>
    <definedName name="Kernville_NewBus_Hours">[52]Rurals!$G$66</definedName>
    <definedName name="Kernville_NewBus_Throughput">[52]Rurals!$G$56</definedName>
    <definedName name="Kernville_NonConformance">[52]Rurals!$G$80</definedName>
    <definedName name="Kernville_OM">[52]Rurals!$G$26</definedName>
    <definedName name="Kernville_OM_Hours">[52]Rurals!$G$68</definedName>
    <definedName name="Kernville_OM_Throughput">[52]Rurals!$G$58</definedName>
    <definedName name="Kernville_OnTime">[52]Rurals!$G$11</definedName>
    <definedName name="Kernville_OSHA">[52]Rurals!$G$14</definedName>
    <definedName name="Kernville_PreFab_Time">[52]Rurals!$G$103</definedName>
    <definedName name="Kernville_PremiumTime">[52]Rurals!$G$100</definedName>
    <definedName name="Kernville_Public_Accuracy">[52]Rurals!$G$33</definedName>
    <definedName name="Kernville_Public_OnTime">[52]Rurals!$G$34</definedName>
    <definedName name="Kernville_SCE_Cap_Hours">[52]Rurals!$G$65</definedName>
    <definedName name="Kernville_SCE_Cap_Throughput">[52]Rurals!$G$55</definedName>
    <definedName name="Kernville_Scheduling_30Day">[52]Rurals!$G$31</definedName>
    <definedName name="Kernville_Scheduling_Filled">[52]Rurals!$G$61</definedName>
    <definedName name="Kernville_Throughput">[52]Rurals!$G$51</definedName>
    <definedName name="Kernville_TrainingTime">[52]Rurals!$G$104</definedName>
    <definedName name="Kevin">#N/A</definedName>
    <definedName name="key" hidden="1">'[29]Unit Data Real$'!#REF!</definedName>
    <definedName name="KEY_DRIVERS">#REF!</definedName>
    <definedName name="KEY_FEATURES">#REF!</definedName>
    <definedName name="key_ownership">'[192]Input-General'!$F$31</definedName>
    <definedName name="KMBaseline">#REF!</definedName>
    <definedName name="KMBaseline1">#REF!</definedName>
    <definedName name="KMProjected">#REF!</definedName>
    <definedName name="ky" hidden="1">#REF!</definedName>
    <definedName name="l">#N/A</definedName>
    <definedName name="L_NL">'[51]CORE OM 3.4'!$F$2:$F$2000</definedName>
    <definedName name="Labels_Base">[32]Reference!$P$3:$P$10</definedName>
    <definedName name="Labels_OH_Key">[32]Reference!$L$3:$L$9</definedName>
    <definedName name="Labor">'[45]O&amp;M ETC by IO'!$D$6:$D$300</definedName>
    <definedName name="labor_esc">#REF!</definedName>
    <definedName name="Labor_Switch">[102]Factors!$A$73:$A$75</definedName>
    <definedName name="LaborNL">'[188]Drop Downs'!$E$2:$E$3</definedName>
    <definedName name="labortotal">#REF!</definedName>
    <definedName name="LAIFCosts">[3]Current!#REF!</definedName>
    <definedName name="LAIFCosts1">[3]Current!#REF!</definedName>
    <definedName name="LAIFCosts2">[3]Current!#REF!</definedName>
    <definedName name="LAIFCosts3">[3]Current!#REF!</definedName>
    <definedName name="Laptop_Price_Monthly">#REF!</definedName>
    <definedName name="LastQry">2</definedName>
    <definedName name="LastSource">"Oracle 7"</definedName>
    <definedName name="Lat_Long_1">#REF!</definedName>
    <definedName name="Lat_Long_2">#REF!</definedName>
    <definedName name="Lat_Long_3">#REF!</definedName>
    <definedName name="Latin_American">#REF!</definedName>
    <definedName name="Latin_American1">#REF!</definedName>
    <definedName name="Latin_American3">#REF!</definedName>
    <definedName name="Lbr_Comp_Cont">[37]LoadingRates!$B$39</definedName>
    <definedName name="LD_FRF">#REF!</definedName>
    <definedName name="Level">'[99]D7 - DropDownTab'!$E$2:$E$11</definedName>
    <definedName name="LFRBasin">#REF!</definedName>
    <definedName name="lg_ef">#REF!</definedName>
    <definedName name="LG_NC_OH_to_total">#REF!</definedName>
    <definedName name="LINE">[103]AddLine!#REF!</definedName>
    <definedName name="Liquidity" localSheetId="13" hidden="1">{#N/A,#N/A,FALSE,"Edison";#N/A,#N/A,FALSE," EIX"}</definedName>
    <definedName name="Liquidity" hidden="1">{#N/A,#N/A,FALSE,"Edison";#N/A,#N/A,FALSE," EIX"}</definedName>
    <definedName name="list">[201]test!$A$2:$D$145</definedName>
    <definedName name="ListDate2">'[202]Open Position Update'!$D$2</definedName>
    <definedName name="liste_tension">#REF!</definedName>
    <definedName name="ListOffset" hidden="1">1</definedName>
    <definedName name="liv">#REF!</definedName>
    <definedName name="Livraison">[203]couts!$X$10:$X$14</definedName>
    <definedName name="LOADGROWTH">#REF!</definedName>
    <definedName name="LOC">#REF!</definedName>
    <definedName name="Location">[31]Setup!$C$84</definedName>
    <definedName name="Location1">[31]Setup!$C$85</definedName>
    <definedName name="LOCATIONFUNCTION">'[165]Engineering  LOCFUNC'!$A$1:$L$976</definedName>
    <definedName name="LOCATIONS">[118]Compliance!$A$8:$L$81</definedName>
    <definedName name="LOCK_RING_COST">'[20]Global Parameters'!#REF!</definedName>
    <definedName name="LOCK_RING_PIN_COST">'[20]Global Parameters'!#REF!</definedName>
    <definedName name="loilpuioopy" localSheetId="13" hidden="1">{#N/A,#N/A,FALSE,"Monthly SAIFI";#N/A,#N/A,FALSE,"Yearly SAIFI";#N/A,#N/A,FALSE,"Monthly CAIDI";#N/A,#N/A,FALSE,"Yearly CAIDI";#N/A,#N/A,FALSE,"Monthly SAIDI";#N/A,#N/A,FALSE,"Yearly SAIDI";#N/A,#N/A,FALSE,"Monthly MAIFI";#N/A,#N/A,FALSE,"Yearly MAIFI";#N/A,#N/A,FALSE,"Monthly Cust &gt;=4 Int"}</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SAP">30</definedName>
    <definedName name="LOLD_Table">6</definedName>
    <definedName name="LOLD_Table_1">38</definedName>
    <definedName name="LOLD_Table_2">40</definedName>
    <definedName name="long_livrée">#REF!</definedName>
    <definedName name="long_livrée1">#REF!</definedName>
    <definedName name="LongBeach_Breakdown_Hours">'[52]Metro West'!$D$69</definedName>
    <definedName name="LongBeach_Breakdown_Throughput">'[52]Metro West'!$D$59</definedName>
    <definedName name="LongBeach_Cap_Throughput">'[52]Metro West'!$D$53</definedName>
    <definedName name="LongBeach_Capital_Hours">'[52]Metro West'!$D$63</definedName>
    <definedName name="LongBeach_CapitalProj_Hours">'[52]Metro West'!$D$65</definedName>
    <definedName name="LongBeach_CapMaint_Hours">'[52]Metro West'!$D$64</definedName>
    <definedName name="LongBeach_CapMaint_Throughput">'[52]Metro West'!$D$54</definedName>
    <definedName name="LongBeach_CCI">'[52]Metro West'!$D$43</definedName>
    <definedName name="LongBeach_CHO">'[52]Metro West'!$D$27</definedName>
    <definedName name="LongBeach_CMEnabler">'[52]Metro West'!$D$45</definedName>
    <definedName name="LongBeach_CostMetric">'[52]Metro West'!$D$95</definedName>
    <definedName name="LongBeach_DART">'[52]Metro West'!$D$8</definedName>
    <definedName name="LongBeach_DARTInjuries">'[52]Metro West'!$D$13</definedName>
    <definedName name="LongBeach_DARTSeverity">'[52]Metro West'!$D$12</definedName>
    <definedName name="LongBeach_EHS">'[52]Metro West'!$D$28</definedName>
    <definedName name="LongBeach_Fatigue_Emergent">'[52]Metro West'!$D$104</definedName>
    <definedName name="LongBeach_Fatigue_Time">'[52]Metro West'!$D$97</definedName>
    <definedName name="LongBeach_FOP">[52]Safety!$I$9</definedName>
    <definedName name="LongBeach_FPND">'[52]Metro West'!$D$36</definedName>
    <definedName name="LongBeach_JPA">'[52]Metro West'!$D$35</definedName>
    <definedName name="LongBeach_LMS">'[52]Metro West'!$D$86</definedName>
    <definedName name="LongBeach_Maint_Hours">'[52]Metro West'!$D$67</definedName>
    <definedName name="LongBeach_Maint_Throughput">'[52]Metro West'!$D$57</definedName>
    <definedName name="LongBeach_MeetingTime">'[52]Metro West'!$D$100</definedName>
    <definedName name="LongBeach_NewBus_Hours">'[52]Metro West'!$D$66</definedName>
    <definedName name="LongBeach_NewBus_Throughput">'[52]Metro West'!$D$56</definedName>
    <definedName name="LongBeach_NonConformance">'[52]Metro West'!$D$78</definedName>
    <definedName name="LongBeach_OM">'[52]Metro West'!$D$26</definedName>
    <definedName name="LongBeach_OM_Throughput">'[52]Metro West'!$D$58</definedName>
    <definedName name="LongBeach_OMMaint_Hours">'[52]Metro West'!$D$68</definedName>
    <definedName name="LongBeach_OnTime">'[52]Metro West'!$D$11</definedName>
    <definedName name="LongBeach_OSHA">'[52]Metro West'!$D$14</definedName>
    <definedName name="LongBeach_Prefab_Time">'[52]Metro West'!$D$101</definedName>
    <definedName name="LongBeach_PremiumTime">'[52]Metro West'!$D$98</definedName>
    <definedName name="LongBeach_PublicAuthority_Accuracy">'[52]Metro West'!$D$33</definedName>
    <definedName name="LongBeach_PublicAuthority_OnTime">'[52]Metro West'!$D$34</definedName>
    <definedName name="LongBeach_SameDay_Outage">'[52]Metro West'!$D$87</definedName>
    <definedName name="LongBeach_SCECapital_Throughput">'[52]Metro West'!$D$55</definedName>
    <definedName name="LongBeach_Sched_30Day">'[52]Metro West'!$D$31</definedName>
    <definedName name="LongBeach_Scheduling_CAD">'[52]Metro West'!$D$32</definedName>
    <definedName name="LongBeach_Scheduling_Filled">'[52]Metro West'!$D$61</definedName>
    <definedName name="LongBeach_Throughput">'[52]Metro West'!$D$51</definedName>
    <definedName name="LongBeach_Training_Time">'[52]Metro West'!$D$102</definedName>
    <definedName name="Look_Up_Periods">'[92]Tax Depreciation_Def Tax'!$D$220</definedName>
    <definedName name="LOOKUP">[204]Sheet2!$A$1:$C$51</definedName>
    <definedName name="Low">#REF!</definedName>
    <definedName name="LOWCLH">#REF!</definedName>
    <definedName name="LOWCLL">#REF!</definedName>
    <definedName name="LOWCLO">#REF!</definedName>
    <definedName name="LOWIL">#REF!</definedName>
    <definedName name="LOWML">#REF!</definedName>
    <definedName name="lp">[20]PCs!#REF!</definedName>
    <definedName name="lsdfj" localSheetId="13" hidden="1">{#N/A,#N/A,FALSE,"Monthly SAIFI";#N/A,#N/A,FALSE,"Yearly SAIFI";#N/A,#N/A,FALSE,"Monthly CAIDI";#N/A,#N/A,FALSE,"Yearly CAIDI";#N/A,#N/A,FALSE,"Monthly SAIDI";#N/A,#N/A,FALSE,"Yearly SAIDI";#N/A,#N/A,FALSE,"Monthly MAIFI";#N/A,#N/A,FALSE,"Yearly MAIFI";#N/A,#N/A,FALSE,"Monthly Cust &gt;=4 Int"}</definedName>
    <definedName name="lsdfj" hidden="1">{#N/A,#N/A,FALSE,"Monthly SAIFI";#N/A,#N/A,FALSE,"Yearly SAIFI";#N/A,#N/A,FALSE,"Monthly CAIDI";#N/A,#N/A,FALSE,"Yearly CAIDI";#N/A,#N/A,FALSE,"Monthly SAIDI";#N/A,#N/A,FALSE,"Yearly SAIDI";#N/A,#N/A,FALSE,"Monthly MAIFI";#N/A,#N/A,FALSE,"Yearly MAIFI";#N/A,#N/A,FALSE,"Monthly Cust &gt;=4 Int"}</definedName>
    <definedName name="lsdjf" localSheetId="13"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localSheetId="13"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localSheetId="13"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localSheetId="13"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localSheetId="13"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localSheetId="13"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stMetrics">OFFSET('[205] Data Input'!$B$6:$B$30,0,0,COUNTA('[205] Data Input'!$B$6:$B$30))</definedName>
    <definedName name="lstYears">OFFSET('[205] Data Input'!$B$5:$I$5,0,1,1,COUNTA('[205] Data Input'!$B$5:$I$5)-1)</definedName>
    <definedName name="LTDIntRate">#REF!</definedName>
    <definedName name="LU">#REF!</definedName>
    <definedName name="Lylaw">#REF!</definedName>
    <definedName name="Lylaw1">#REF!</definedName>
    <definedName name="Lylaw2">#REF!</definedName>
    <definedName name="Lylaw3">#REF!</definedName>
    <definedName name="LYRecConst15">'[179]Capital Database'!$BF:$BF</definedName>
    <definedName name="M">#REF!</definedName>
    <definedName name="m_al">#REF!</definedName>
    <definedName name="MAC1X">#REF!</definedName>
    <definedName name="MAC2X">#REF!</definedName>
    <definedName name="Main_NonISO">'[133]Primary Input'!$E$252</definedName>
    <definedName name="Major_Project_Association">[206]!Table1[Major Project Association]</definedName>
    <definedName name="MajorDB">#REF!</definedName>
    <definedName name="MajorNameDB">[207]Tables!$A$1:$B$18</definedName>
    <definedName name="MajorProgram">#REF!</definedName>
    <definedName name="Mandeville_Direct1">[3]Current!#REF!</definedName>
    <definedName name="Mandeville_LAIF1">[3]Current!#REF!</definedName>
    <definedName name="March2003_Forecast">#REF!</definedName>
    <definedName name="Master2008Count">'[208]Master (Constant)'!$L:$L</definedName>
    <definedName name="Master2008L">'[208]Master (Constant)'!$T:$T</definedName>
    <definedName name="Master2008NL">'[208]Master (Constant)'!$U:$U</definedName>
    <definedName name="Master2008O">'[208]Master (Constant)'!$V:$V</definedName>
    <definedName name="Master2009Count">'[208]Master (Constant)'!$M:$M</definedName>
    <definedName name="Master2009L">'[208]Master (Constant)'!$W:$W</definedName>
    <definedName name="Master2009NL">'[208]Master (Constant)'!$X:$X</definedName>
    <definedName name="Master2009O">'[208]Master (Constant)'!$Y:$Y</definedName>
    <definedName name="Master2010Count">'[208]Master (Constant)'!$N:$N</definedName>
    <definedName name="Master2010L">'[208]Master (Constant)'!$Z:$Z</definedName>
    <definedName name="Master2010NL">'[208]Master (Constant)'!$AA:$AA</definedName>
    <definedName name="Master2010O">'[208]Master (Constant)'!$AB:$AB</definedName>
    <definedName name="Master2011Count">'[208]Master (Constant)'!$O:$O</definedName>
    <definedName name="Master2011L">'[208]Master (Constant)'!$AC:$AC</definedName>
    <definedName name="Master2011NL">'[208]Master (Constant)'!$AD:$AD</definedName>
    <definedName name="Master2011O">'[208]Master (Constant)'!$AE:$AE</definedName>
    <definedName name="Master2012Count">'[208]Master (Constant)'!$P:$P</definedName>
    <definedName name="Master2012L">'[208]Master (Constant)'!$AF:$AF</definedName>
    <definedName name="Master2012NL">'[208]Master (Constant)'!$AG:$AG</definedName>
    <definedName name="Master2012O">'[208]Master (Constant)'!$AH:$AH</definedName>
    <definedName name="Master2013Count">'[208]Master (Constant)'!$Q:$Q</definedName>
    <definedName name="Master2013L">'[208]Master (Constant)'!$AI:$AI</definedName>
    <definedName name="Master2013NL">'[208]Master (Constant)'!$AJ:$AJ</definedName>
    <definedName name="Master2013O">'[208]Master (Constant)'!$AK:$AK</definedName>
    <definedName name="Master2014Count">'[208]Master (Constant)'!$R:$R</definedName>
    <definedName name="Master2014L">'[208]Master (Constant)'!$AL:$AL</definedName>
    <definedName name="Master2014NL">'[208]Master (Constant)'!$AM:$AM</definedName>
    <definedName name="Master2014O">'[208]Master (Constant)'!$AN:$AN</definedName>
    <definedName name="Master2015Count">'[208]Master (Constant)'!$S:$S</definedName>
    <definedName name="Master2015L">'[208]Master (Constant)'!$AO:$AO</definedName>
    <definedName name="Master2015NL">'[208]Master (Constant)'!$AP:$AP</definedName>
    <definedName name="Master2015O">'[208]Master (Constant)'!$AQ:$AQ</definedName>
    <definedName name="MasterForecastActivity">#REF!</definedName>
    <definedName name="MasterGRCAccount">#REF!</definedName>
    <definedName name="MasterID">'[208]Master (Constant)'!$A:$A</definedName>
    <definedName name="mat_actu">#REF!</definedName>
    <definedName name="MAT_lag_table">#REF!</definedName>
    <definedName name="Material">#REF!</definedName>
    <definedName name="Material_ESC">'[45]ESC ETC by IO'!$F$6:$F$300</definedName>
    <definedName name="materialtotal">#REF!</definedName>
    <definedName name="MatlMgmt_RATE">[31]Setup!$D$71</definedName>
    <definedName name="MCPCN">'[130]CPCN Jan 15 Schedule'!$A$5:$F$849</definedName>
    <definedName name="MD_Rate">[37]Setup!$D$65</definedName>
    <definedName name="mdi">#REF!</definedName>
    <definedName name="MDRateBase">'[209]2004 Manday'!$J$10</definedName>
    <definedName name="ME_DART">[52]Safety!$B$43</definedName>
    <definedName name="ME_DART_Severity">[52]Safety!$F$43</definedName>
    <definedName name="ME_EFFR">[52]EFFRs!$I$10</definedName>
    <definedName name="ME_FOP">[52]Safety!$I$43</definedName>
    <definedName name="ME_OnTime">[52]Safety!$E$43</definedName>
    <definedName name="Meals_C">#REF!</definedName>
    <definedName name="Meals_SCE">#REF!</definedName>
    <definedName name="MEAST_COSTEFF">'[56]Cost Efficiency '!$B$5</definedName>
    <definedName name="MEAST_CPUC_INSP">'[56]Inspections '!$C$21</definedName>
    <definedName name="MEAST_DART">'[56]DART Injury Rate'!$O$9</definedName>
    <definedName name="MEast_Dollars_Hrs">[56]Throughput!$B$23</definedName>
    <definedName name="MEast_FL">'[56]FL vs  NFL'!$B$5</definedName>
    <definedName name="MEAST_NWC_INSP">'[56]Inspections '!$B$21</definedName>
    <definedName name="MEAST_POLE_RPLC">'[56]Pole Replacement Program '!$O$19</definedName>
    <definedName name="MEast_Strains_Strains">[56]Strain_Sprain!$B$16</definedName>
    <definedName name="MEast_Throughput_MtoBenchmark">[56]Throughput!$C$6</definedName>
    <definedName name="MEast_Throughput_MtoM">[56]Throughput!$B$6</definedName>
    <definedName name="MEast_VehicleInc">'[56]Vehicle Incidents'!$B$20</definedName>
    <definedName name="Med">#REF!</definedName>
    <definedName name="MEDCLH">#REF!</definedName>
    <definedName name="MEDCLL">#REF!</definedName>
    <definedName name="MEDCLO">#REF!</definedName>
    <definedName name="MEDIL">#REF!</definedName>
    <definedName name="MEDML">#REF!</definedName>
    <definedName name="MedTermRate">#REF!</definedName>
    <definedName name="MEMO">#REF!</definedName>
    <definedName name="MEMOWORK">#REF!</definedName>
    <definedName name="Menifee_Breakdown_Throughput">'[52]San Jacinto'!$C$59</definedName>
    <definedName name="Menifee_CAD">'[52]San Jacinto'!$C$32</definedName>
    <definedName name="Menifee_Cap_Hours">'[52]San Jacinto'!$C$63</definedName>
    <definedName name="Menifee_Cap_Maint_Hours">'[52]San Jacinto'!$C$64</definedName>
    <definedName name="Menifee_Cap_Maint_Throughput">'[52]San Jacinto'!$C$54</definedName>
    <definedName name="Menifee_Cap_Throughput">'[52]San Jacinto'!$C$53</definedName>
    <definedName name="Menifee_CHO">'[52]San Jacinto'!$C$27</definedName>
    <definedName name="Menifee_CMEnabler">'[52]San Jacinto'!$C$45</definedName>
    <definedName name="Menifee_CostMetric">'[52]San Jacinto'!$C$97</definedName>
    <definedName name="Menifee_DART">'[52]San Jacinto'!$C$8</definedName>
    <definedName name="Menifee_DART_Injuries">'[52]San Jacinto'!$C$13</definedName>
    <definedName name="Menifee_DART_Severity">'[52]San Jacinto'!$C$12</definedName>
    <definedName name="Menifee_EHS">'[52]San Jacinto'!$C$28</definedName>
    <definedName name="Menifee_Fatigue_Time">'[52]San Jacinto'!$C$99</definedName>
    <definedName name="Menifee_FOP">[52]Safety!$I$50</definedName>
    <definedName name="Menifee_FPND">'[52]San Jacinto'!$C$36</definedName>
    <definedName name="Menifee_FT_Emergent">'[52]San Jacinto'!$C$106</definedName>
    <definedName name="Menifee_JPA">'[52]San Jacinto'!$C$35</definedName>
    <definedName name="Menifee_LMS_Outage">'[52]San Jacinto'!$C$88</definedName>
    <definedName name="Menifee_Maint_Hours">'[52]San Jacinto'!$C$67</definedName>
    <definedName name="Menifee_Maint_Throughput">'[52]San Jacinto'!$C$57</definedName>
    <definedName name="Menifee_Meeting_Time">'[52]San Jacinto'!$C$102</definedName>
    <definedName name="Menifee_New_Bus_Hours">'[52]San Jacinto'!$C$66</definedName>
    <definedName name="Menifee_New_Bus_Throughput">'[52]San Jacinto'!$C$56</definedName>
    <definedName name="Menifee_NonConformance">'[52]San Jacinto'!$C$80</definedName>
    <definedName name="Menifee_OM">'[52]San Jacinto'!$C$26</definedName>
    <definedName name="Menifee_OM_Maint_Hours">'[52]San Jacinto'!$C$68</definedName>
    <definedName name="Menifee_OM_Throughput">'[52]San Jacinto'!$C$58</definedName>
    <definedName name="Menifee_OnTime">'[52]San Jacinto'!$C$11</definedName>
    <definedName name="Menifee_OSHA">'[52]San Jacinto'!$C$14</definedName>
    <definedName name="Menifee_PreFab_Time">'[52]San Jacinto'!$C$103</definedName>
    <definedName name="Menifee_Premium_Time">'[52]San Jacinto'!$C$100</definedName>
    <definedName name="Menifee_PublicAuthority_Accuracy">'[52]San Jacinto'!$C$33</definedName>
    <definedName name="Menifee_PublicAuthority_OnTime">'[52]San Jacinto'!$C$34</definedName>
    <definedName name="Menifee_SameDay_Outages">'[52]San Jacinto'!$C$89</definedName>
    <definedName name="Menifee_SCE_Cap_Proj_Hours">'[52]San Jacinto'!$C$65</definedName>
    <definedName name="Menifee_SCE_Cap_Throughput">'[52]San Jacinto'!$C$55</definedName>
    <definedName name="Menifee_Scheduling">'[52]San Jacinto'!$C$61</definedName>
    <definedName name="Menifee_SchedulingAdherence">'[52]San Jacinto'!$C$31</definedName>
    <definedName name="Menifee_Throughput">'[52]San Jacinto'!$C$51</definedName>
    <definedName name="Menifee_Training_Time">'[52]San Jacinto'!$C$104</definedName>
    <definedName name="MERGE">#REF!</definedName>
    <definedName name="METER_COVERAGE_PCT">'[20]Global Parameters'!#REF!</definedName>
    <definedName name="Meter_Esc">#REF!</definedName>
    <definedName name="METER_LIFE">'[20]Global Parameters'!#REF!</definedName>
    <definedName name="Meter1_Esc">#REF!</definedName>
    <definedName name="Meters">#REF!</definedName>
    <definedName name="METH_REF_BENEFIT">#REF!</definedName>
    <definedName name="METH_REF_COST">#REF!</definedName>
    <definedName name="Methodology">'[43]CB ID List'!$C$2:$L$231</definedName>
    <definedName name="Methodology_mapping_with_Org_Name">#REF!</definedName>
    <definedName name="Metric">#REF!</definedName>
    <definedName name="Metric_Weight_WO_Conformance">'[133]Primary Input'!$C$294</definedName>
    <definedName name="MezzanineCo_Invest">#REF!</definedName>
    <definedName name="MezzanineFunds">#REF!</definedName>
    <definedName name="MezzineFunds">#REF!</definedName>
    <definedName name="MFC_BalSht">'[42]Edison Funding'!$A$163:$L$209</definedName>
    <definedName name="MFC_CashFlow">'[42]Edison Funding'!$A$123:$L$150</definedName>
    <definedName name="MFC_IncStmt">'[42]Edison Funding'!$A$37:$L$66</definedName>
    <definedName name="Mgr">'[22]Approved Budget'!$AL$6:$AL$31</definedName>
    <definedName name="MIDATA">'[210]ANEXO II - FORNECIMENTOS'!#REF!</definedName>
    <definedName name="MIDDLE5">#REF!</definedName>
    <definedName name="MIDDLE5X">#REF!</definedName>
    <definedName name="mik">#REF!</definedName>
    <definedName name="Min_per_inv_proc">#REF!</definedName>
    <definedName name="Min_per_proc_rec">#REF!</definedName>
    <definedName name="Minus">#REF!</definedName>
    <definedName name="Mitigation_Measures">OFFSET([120]Reference!$H$2,1,0,COUNTA([120]Reference!$H$3:$H$210)-COUNTIF([120]Reference!$H$3:$H$210,""),1)</definedName>
    <definedName name="mo">'[211]TDBU Summary Old'!$AH$1</definedName>
    <definedName name="MO.PLNND">'[212]Drop Down'!$A$4:$A$15</definedName>
    <definedName name="mon">'[213]TDBU Summary Old'!$AH$1</definedName>
    <definedName name="Monrovia_Breakdown_Hours">'[52]Metro East'!$D$69</definedName>
    <definedName name="Monrovia_Breakdown_Throughput">'[52]Metro East'!$D$59</definedName>
    <definedName name="Monrovia_CAD">'[52]Metro East'!$D$32</definedName>
    <definedName name="Monrovia_Cap_Hours">'[52]Metro East'!$D$63</definedName>
    <definedName name="Monrovia_Cap_Maint_Hours">'[52]Metro East'!$D$64</definedName>
    <definedName name="Monrovia_Cap_Maint_Throughput">'[52]Metro East'!$D$54</definedName>
    <definedName name="Monrovia_Cap_Throughput">'[52]Metro East'!$D$53</definedName>
    <definedName name="Monrovia_CHO">'[52]Metro East'!$D$27</definedName>
    <definedName name="Monrovia_CostMetric">'[52]Metro East'!$D$97</definedName>
    <definedName name="Monrovia_DART">'[52]Metro East'!$D$8</definedName>
    <definedName name="Monrovia_DART_Injuries">'[52]Metro East'!$D$13</definedName>
    <definedName name="Monrovia_DART_Severity">'[52]Metro East'!$D$12</definedName>
    <definedName name="Monrovia_EHS">'[52]Metro East'!$D$28</definedName>
    <definedName name="Monrovia_Fatgiue_Emergent">'[52]Metro East'!$D$106</definedName>
    <definedName name="Monrovia_FatigueTime">'[52]Metro East'!$D$99</definedName>
    <definedName name="Monrovia_FOP">[52]Safety!$I$40</definedName>
    <definedName name="Monrovia_FPND">'[52]Metro East'!$D$36</definedName>
    <definedName name="Monrovia_JPA">'[52]Metro East'!$D$35</definedName>
    <definedName name="Monrovia_Maint_Hours">'[52]Metro East'!$D$67</definedName>
    <definedName name="Monrovia_Maint_Throughput">'[52]Metro East'!$D$57</definedName>
    <definedName name="Monrovia_MeetingTime">'[52]Metro East'!$D$102</definedName>
    <definedName name="Monrovia_NewBus_Hours">'[52]Metro East'!$D$66</definedName>
    <definedName name="Monrovia_NewBus_Throughput">'[52]Metro East'!$D$56</definedName>
    <definedName name="Monrovia_NonConformance">'[52]Metro East'!$D$80</definedName>
    <definedName name="Monrovia_OM">'[52]Metro East'!$D$26</definedName>
    <definedName name="Monrovia_OM_Hours">'[52]Metro East'!$D$68</definedName>
    <definedName name="Monrovia_OM_Throughput">'[52]Metro East'!$D$58</definedName>
    <definedName name="Monrovia_OnTime">'[52]Metro East'!$D$11</definedName>
    <definedName name="Monrovia_OSHA">'[52]Metro East'!$D$14</definedName>
    <definedName name="Monrovia_PreFabTime">'[52]Metro East'!$D$103</definedName>
    <definedName name="Monrovia_PremiumTime">'[52]Metro East'!$D$100</definedName>
    <definedName name="Monrovia_Public_Accuracy">'[52]Metro East'!$D$33</definedName>
    <definedName name="Monrovia_Public_OnTime">'[52]Metro East'!$D$34</definedName>
    <definedName name="Monrovia_SCE_Cap_Hours">'[52]Metro East'!$D$65</definedName>
    <definedName name="Monrovia_SCE_Cap_Throughput">'[52]Metro East'!$D$55</definedName>
    <definedName name="Monrovia_Scheduling">'[52]Metro East'!$D$61</definedName>
    <definedName name="Monrovia_Scheduling_30Day">'[52]Metro East'!$D$31</definedName>
    <definedName name="Monrovia_Throughput">'[52]Metro East'!$D$51</definedName>
    <definedName name="Monrovia_TrainingTime">'[52]Metro East'!$D$104</definedName>
    <definedName name="Montebello_Breakdown_Hours">'[52]Metro East'!$E$69</definedName>
    <definedName name="Montebello_Breakdown_Throughput">'[52]Metro East'!$E$59</definedName>
    <definedName name="Montebello_CAD">'[52]Metro East'!$E$32</definedName>
    <definedName name="Montebello_Cap_Hours">'[52]Metro East'!$E$63</definedName>
    <definedName name="Montebello_Cap_Maint_Throughput">'[52]Metro East'!$E$54</definedName>
    <definedName name="Montebello_Cap_Throughput">'[52]Metro East'!$E$53</definedName>
    <definedName name="Montebello_CapMaint_Hours">'[52]Metro East'!$E$64</definedName>
    <definedName name="Montebello_CHO">'[52]Metro East'!$E$27</definedName>
    <definedName name="Montebello_CostMetric">'[52]Metro East'!$E$97</definedName>
    <definedName name="Montebello_DART">'[52]Metro East'!$E$8</definedName>
    <definedName name="Montebello_DART_Injuries">'[52]Metro East'!$E$13</definedName>
    <definedName name="Montebello_DARTSeverity">'[52]Metro East'!$E$12</definedName>
    <definedName name="Montebello_EHS">'[52]Metro East'!$E$28</definedName>
    <definedName name="Montebello_Fatigue_Emergent">'[52]Metro East'!$E$106</definedName>
    <definedName name="Montebello_FatigueTime">'[52]Metro East'!$E$99</definedName>
    <definedName name="Montebello_FOP">[52]Safety!$I$41</definedName>
    <definedName name="Montebello_FPND">'[52]Metro East'!$E$36</definedName>
    <definedName name="Montebello_JPA">'[52]Metro East'!$E$35</definedName>
    <definedName name="Montebello_Maint_Hours">'[52]Metro East'!$E$67</definedName>
    <definedName name="Montebello_Maint_Throughput">'[52]Metro East'!$E$57</definedName>
    <definedName name="Montebello_MeetingTime">'[52]Metro East'!$E$102</definedName>
    <definedName name="Montebello_NewBus_Hours">'[52]Metro East'!$E$66</definedName>
    <definedName name="Montebello_NewBus_Throughput">'[52]Metro East'!$E$56</definedName>
    <definedName name="Montebello_NonConformance">'[52]Metro East'!$E$80</definedName>
    <definedName name="Montebello_OM">'[52]Metro East'!$E$26</definedName>
    <definedName name="Montebello_OM_Hours">'[52]Metro East'!$E$68</definedName>
    <definedName name="Montebello_OM_Throughput">'[52]Metro East'!$E$58</definedName>
    <definedName name="Montebello_OnTime">'[52]Metro East'!$E$11</definedName>
    <definedName name="Montebello_OSHA">'[52]Metro East'!$E$14</definedName>
    <definedName name="Montebello_PreFab_Time">'[52]Metro East'!$E$103</definedName>
    <definedName name="Montebello_PremiumTime">'[52]Metro East'!$E$100</definedName>
    <definedName name="Montebello_Public_Accuracy">'[52]Metro East'!$E$33</definedName>
    <definedName name="Montebello_Public_OnTime">'[52]Metro East'!$E$34</definedName>
    <definedName name="Montebello_SCE_Cap_Proj_Hours">'[52]Metro East'!$E$65</definedName>
    <definedName name="Montebello_SCE_Cap_Throughput">'[52]Metro East'!$E$55</definedName>
    <definedName name="Montebello_Scheduling_30Day">'[52]Metro East'!$E$31</definedName>
    <definedName name="Montebello_Scheduling_Filled">'[52]Metro East'!$E$61</definedName>
    <definedName name="Montebello_Throughput">'[52]Metro East'!$E$51</definedName>
    <definedName name="Montebello_TrainingTime">'[52]Metro East'!$E$104</definedName>
    <definedName name="Month">[124]Summary!$H$69</definedName>
    <definedName name="MONTH_3">[181]Cover!$M$2</definedName>
    <definedName name="Month_32">[214]Cover!$M$2</definedName>
    <definedName name="Month_323">[214]Cover!$M$2</definedName>
    <definedName name="month1">'[215]TDBU Summary Old'!$AH$1</definedName>
    <definedName name="Month323">[214]Cover!$M$2</definedName>
    <definedName name="Monthly_CF">#REF!</definedName>
    <definedName name="MonthlyCashFow">'[42]Cash Flow'!$AI$33:$BJ$152</definedName>
    <definedName name="MonthlyCurrYr_IncStmt">'[42]Income Stmt'!$AM$42:$AY$95</definedName>
    <definedName name="MonthlyNextYr_IncStmt">'[42]Income Stmt'!$BA$41:$BM$95</definedName>
    <definedName name="MonthlyPercent">#REF!</definedName>
    <definedName name="MonthlySpread">[114]Setup!$A$27:$A$31</definedName>
    <definedName name="MonthNo">[91]Sheet2!$D$1</definedName>
    <definedName name="MonthNoCell">[60]Atlas!#REF!</definedName>
    <definedName name="MonthRank">[60]Atlas!#REF!</definedName>
    <definedName name="Months">[214]Cover!$M$1</definedName>
    <definedName name="MonthText">'[216]TDBU Summary Old'!$AE$1</definedName>
    <definedName name="MonthText1">'[22]TDBU Summary Old'!$AF$1</definedName>
    <definedName name="MPO_ABank">#REF!</definedName>
    <definedName name="MPO_ABank2">#REF!</definedName>
    <definedName name="MPO_ABank3">#REF!</definedName>
    <definedName name="MPO_BBank">#REF!</definedName>
    <definedName name="MPO_BBank2">#REF!</definedName>
    <definedName name="MPO_BBank3">#REF!</definedName>
    <definedName name="MPO_CB">#REF!</definedName>
    <definedName name="MPO_CB2">#REF!</definedName>
    <definedName name="MPO_CB3">#REF!</definedName>
    <definedName name="MPO_CPUCB">#REF!</definedName>
    <definedName name="MPO_CPUCB2">#REF!</definedName>
    <definedName name="MPO_CPUCB3">#REF!</definedName>
    <definedName name="MPO_CPUCC">#REF!</definedName>
    <definedName name="MPO_CPUCCAPBUD">#REF!</definedName>
    <definedName name="MPO_CPUCCT">#REF!</definedName>
    <definedName name="MPO_CPUCOM">#REF!</definedName>
    <definedName name="MPO_CPUCOMB">#REF!</definedName>
    <definedName name="MPO_CPUCOMB2">#REF!</definedName>
    <definedName name="MPO_CPUCOMB3">#REF!</definedName>
    <definedName name="MPO_CPUCOMBUD">#REF!</definedName>
    <definedName name="MPO_CPUCOMvar">#REF!</definedName>
    <definedName name="MPO_CPUCvar">#REF!</definedName>
    <definedName name="MPO_DART">#REF!</definedName>
    <definedName name="MPO_DART2">#REF!</definedName>
    <definedName name="MPO_DART3">#REF!</definedName>
    <definedName name="MPO_DARTTrend">#REF!</definedName>
    <definedName name="MPO_DSP353">#REF!</definedName>
    <definedName name="MPO_DSP3532">#REF!</definedName>
    <definedName name="MPO_DSP3533">#REF!</definedName>
    <definedName name="MPO_DSP4">#REF!</definedName>
    <definedName name="MPO_DSP42">#REF!</definedName>
    <definedName name="MPO_DSP43">#REF!</definedName>
    <definedName name="MPO_DSPNC">#REF!</definedName>
    <definedName name="MPO_DSPNC2">#REF!</definedName>
    <definedName name="MPO_DSPNC3">#REF!</definedName>
    <definedName name="MPO_FERCB">#REF!</definedName>
    <definedName name="MPO_FERCB2">#REF!</definedName>
    <definedName name="MPO_FERCB3">#REF!</definedName>
    <definedName name="MPO_FERCBud">#REF!</definedName>
    <definedName name="MPO_FERCC">#REF!</definedName>
    <definedName name="MPO_FERCCT">#REF!</definedName>
    <definedName name="MPO_FERCOM">#REF!</definedName>
    <definedName name="MPO_FERCOMB">#REF!</definedName>
    <definedName name="MPO_FERCOMB2">#REF!</definedName>
    <definedName name="MPO_FERCOMB3">#REF!</definedName>
    <definedName name="MPO_FERCOMB3.">#REF!</definedName>
    <definedName name="MPO_FERCOMBud">#REF!</definedName>
    <definedName name="MPO_FERCOMT">#REF!</definedName>
    <definedName name="MPO_FERCOMvar">#REF!</definedName>
    <definedName name="MPO_FERCVar">#REF!</definedName>
    <definedName name="MPO_FOMT">#REF!</definedName>
    <definedName name="MPO_ONR">#REF!</definedName>
    <definedName name="MPO_ONR2">#REF!</definedName>
    <definedName name="MPO_ONR3">#REF!</definedName>
    <definedName name="MPO_ONRT">#REF!</definedName>
    <definedName name="MPO_SI">#REF!</definedName>
    <definedName name="MPO_SI2">#REF!</definedName>
    <definedName name="MPO_SI3">#REF!</definedName>
    <definedName name="MPO_SITrend">#REF!</definedName>
    <definedName name="MPO_Trend">#REF!</definedName>
    <definedName name="MR2_Annual_per_FTE">#REF!</definedName>
    <definedName name="MRR_discount_rate">[115]CRR_Summary!$D$31</definedName>
    <definedName name="MSO_CONTRACTOR_RATE">'[20]Global Parameters'!#REF!</definedName>
    <definedName name="MSO_CONTRACTOR_TOOL_COST">#REF!</definedName>
    <definedName name="MSO_CONTRACTOR_VEH_COST">#REF!</definedName>
    <definedName name="MSO_INSTALLS_PER_DAY_COMMERCIAL">'[20]Global Parameters'!#REF!</definedName>
    <definedName name="MSO_INSTALLS_PER_DAY_CONTRACTOR">'[20]Global Parameters'!#REF!</definedName>
    <definedName name="MSO_INSTALLS_PER_DAY_RESIDENTIAL">'[20]Global Parameters'!#REF!</definedName>
    <definedName name="MSO_TOT_INSTALLS_COMMERCIAL">#REF!</definedName>
    <definedName name="MSO_TOT_INSTALLS_RESIDENTIAL">#REF!</definedName>
    <definedName name="MW_DART">[52]Safety!$B$13</definedName>
    <definedName name="MW_DART_Injuries">[52]Safety!$G$13</definedName>
    <definedName name="MW_DART_Severity">[52]Safety!$F$13</definedName>
    <definedName name="MW_EFFR">[52]EFFRs!$I$3</definedName>
    <definedName name="MW_FOP">[52]Safety!$I$13</definedName>
    <definedName name="MW_OnTime">[52]Safety!$E$13</definedName>
    <definedName name="MW_OSHA">[52]Safety!$H$13</definedName>
    <definedName name="MWEST_COSTEFF">'[56]Cost Efficiency '!$B$6</definedName>
    <definedName name="MWEST_CPUC_INSP">'[56]Inspections '!$C$22</definedName>
    <definedName name="MWEST_DART">'[56]DART Injury Rate'!$O$10</definedName>
    <definedName name="MWest_Dollars_Hrs">[56]Throughput!$B$24</definedName>
    <definedName name="MWest_FL">'[56]FL vs  NFL'!$B$6</definedName>
    <definedName name="MWEST_NWC_INSP">'[56]Inspections '!$B$22</definedName>
    <definedName name="MWEST_POLE_RPLC">'[56]Pole Replacement Program '!$O$20</definedName>
    <definedName name="MWest_Strains_Strains">[56]Strain_Sprain!$B$17</definedName>
    <definedName name="MWest_Throughput_MtoBenchmark">[56]Throughput!$C$7</definedName>
    <definedName name="MWest_Throughput_MtoM">[56]Throughput!$B$7</definedName>
    <definedName name="MWest_VehicleInc">'[56]Vehicle Incidents'!$B$21</definedName>
    <definedName name="n">[217]!n</definedName>
    <definedName name="N_A">'[99]D7 - DropDownTab'!$H$2:$H$3</definedName>
    <definedName name="Nada">#N/A</definedName>
    <definedName name="nadia_complts">'[62]H00400 nadia complt2'!#REF!</definedName>
    <definedName name="NakaeCrownValley">#REF!</definedName>
    <definedName name="Nakaeetc">#REF!</definedName>
    <definedName name="NakaeOtayRiverBridge">#REF!</definedName>
    <definedName name="Name" hidden="1">[218]Table!#REF!</definedName>
    <definedName name="natimagecpen">#REF!</definedName>
    <definedName name="NavPane">[73]Gross!#REF!</definedName>
    <definedName name="NC">'[219]V LookUp'!$E$2:$F$105</definedName>
    <definedName name="NC_DART">[52]Safety!$B$19</definedName>
    <definedName name="NC_DART_Injuries">[52]Safety!$G$19</definedName>
    <definedName name="NC_DART_Severity">[52]Safety!$F$19</definedName>
    <definedName name="NC_EFFR">[52]EFFRs!$I$4</definedName>
    <definedName name="NC_FOP">[52]Safety!$I$19</definedName>
    <definedName name="NC_OnTime">[52]Safety!$E$19</definedName>
    <definedName name="NC_OSHA">[52]Safety!$H$19</definedName>
    <definedName name="NCOAST_COSTEFF">'[56]Cost Efficiency '!$B$7</definedName>
    <definedName name="NCOAST_CPUC_INSP">'[56]Inspections '!$C$23</definedName>
    <definedName name="NCOAST_DART">'[56]DART Injury Rate'!$O$11</definedName>
    <definedName name="NCoast_Dollars_Hrs">[56]Throughput!$B$25</definedName>
    <definedName name="NCoast_FL">'[56]FL vs  NFL'!$B$7</definedName>
    <definedName name="NCOAST_NWC_INSP">'[56]Inspections '!$B$23</definedName>
    <definedName name="NCOAST_POLE_RPL">'[56]Pole Replacement Program '!$O$21</definedName>
    <definedName name="NCoast_Strains_Sprains">[56]Strain_Sprain!$B$18</definedName>
    <definedName name="NCoast_Throughput_MtoBenchmark">[56]Throughput!$C$8</definedName>
    <definedName name="NCoast_Throughput_MtoM">[56]Throughput!$B$8</definedName>
    <definedName name="NCoast_VehicleInc">'[56]Vehicle Incidents'!$B$22</definedName>
    <definedName name="NERC_ISO">'[133]Primary Input'!$E$200</definedName>
    <definedName name="NETTAX">#REF!</definedName>
    <definedName name="New" localSheetId="13">{" ","","","","","";"124Bal","Oracle 7",1,1,TRUE,#N/A}</definedName>
    <definedName name="New">{" ","","","","","";"124Bal","Oracle 7",1,1,TRUE,#N/A}</definedName>
    <definedName name="New_Plants">[154]ASS!$A$107:$C$113</definedName>
    <definedName name="New_sheet2">#REF!</definedName>
    <definedName name="newbex_itd">[68]new_BEX!$D$2:$D$18368</definedName>
    <definedName name="newbex_pivot">[68]Sheet17!$A$4:$A$4642</definedName>
    <definedName name="newbie" hidden="1">#REF!</definedName>
    <definedName name="NewChartArea">[60]Atlas!#REF!</definedName>
    <definedName name="NewConsSums">[31]Setup!$AZ$106</definedName>
    <definedName name="newname" localSheetId="13">{"GLOBALMA.","perfmsrs.xlm","mrsumdev.xls"}</definedName>
    <definedName name="newname">{"GLOBALMA.","perfmsrs.xlm","mrsumdev.xls"}</definedName>
    <definedName name="Newsheet">#REF!</definedName>
    <definedName name="NextYrCashFlow">'[42]Cash Flow'!$AX$165:$BJ$206</definedName>
    <definedName name="NL_BTL_Agency">[163]Summary!$E$39</definedName>
    <definedName name="NL_BTL_ExcessLandSales">[163]Summary!$E$38</definedName>
    <definedName name="NL_BTL_ForestryExpn">[163]Summary!$E$41</definedName>
    <definedName name="NL_BTL_GLF_Misc">[163]Summary!$E$40</definedName>
    <definedName name="NL_CancelledRezoing">[163]Summary!$E$33</definedName>
    <definedName name="NL_CONVERSION_MULTIPLIER">'[20]Global Parameters'!#REF!</definedName>
    <definedName name="NL_ESCALATION">'[220]Global Parameters'!$E$11:$AL$12</definedName>
    <definedName name="NL_ForestryExpn">[163]Summary!$E$31</definedName>
    <definedName name="NL_Landvision">[163]Summary!$E$35</definedName>
    <definedName name="NL_SLU_Cleanup">[163]Summary!$E$34</definedName>
    <definedName name="No_Escalation">#REF!</definedName>
    <definedName name="non.iso.T.land">[200]RCN!$E$53:$CG$53,[200]RCN!$E$61:$CG$61</definedName>
    <definedName name="Non_Incremental___O_M">#REF!</definedName>
    <definedName name="Non_Labor_Item">'[50]D7 - DropDownTab'!$F$2:$F$10</definedName>
    <definedName name="Non_Labor_PivTable">'[99]D7 - DropDownTab'!$J$3:$K$10</definedName>
    <definedName name="NonDevCalcMo">[60]Atlas!#REF!</definedName>
    <definedName name="NonDevCalcYr">[60]Atlas!#REF!</definedName>
    <definedName name="NonDevMo">[60]Atlas!#REF!</definedName>
    <definedName name="NonDevYr">[60]Atlas!#REF!</definedName>
    <definedName name="none">'[221]Global Parameters'!#REF!</definedName>
    <definedName name="NonLaborCosts">#REF!</definedName>
    <definedName name="note">#REF!</definedName>
    <definedName name="notes">'[222]TDBU Summary Old'!$AH$1</definedName>
    <definedName name="NOWADate">[37]NOWA!$G$9</definedName>
    <definedName name="NRVarMo">[60]Atlas!#REF!</definedName>
    <definedName name="NRVarYesNoCalcMo">[60]Atlas!#REF!</definedName>
    <definedName name="NRVarYesNoCalcYr">[60]Atlas!#REF!</definedName>
    <definedName name="NrVarYesNoMo">[60]Atlas!#REF!</definedName>
    <definedName name="NRVarYesNoYr">[60]Atlas!#REF!</definedName>
    <definedName name="NRVarYr">[60]Atlas!#REF!</definedName>
    <definedName name="nt">#REF!</definedName>
    <definedName name="NT_BASIS_NEW">[37]Setup!$D$306</definedName>
    <definedName name="NT_BASIS_OTHER">[37]Setup!$F$306</definedName>
    <definedName name="NT_BASIS_REL">[37]Setup!$G$306</definedName>
    <definedName name="NT_BASIS_REM">[37]Setup!$E$306</definedName>
    <definedName name="NT_FREL_DIR">[37]Setup!$J$262</definedName>
    <definedName name="NT_FREM_DIR">[37]Setup!$I$262</definedName>
    <definedName name="NT_NEW_DIR">[37]Setup!$D$262</definedName>
    <definedName name="NT_OTHER_DIR">[37]Setup!$F$262</definedName>
    <definedName name="NT_REL_DIR">[37]Setup!$G$262</definedName>
    <definedName name="NT_REM_DIR">[37]Setup!$E$262</definedName>
    <definedName name="Num_Unit">[194]Tables!$A$117</definedName>
    <definedName name="number_of_investment_years">[223]parameters!$B$1</definedName>
    <definedName name="NumToEscal">[31]Setup!$C$211</definedName>
    <definedName name="NV">'[62]310324 grece complt'!#REF!</definedName>
    <definedName name="NvsASD">"V2008-01-31"</definedName>
    <definedName name="NvsAutoDrillOk">"VN"</definedName>
    <definedName name="NvsElapsedTime">0.00111111111618811</definedName>
    <definedName name="NvsEndTime">37230.3728819444</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"%,X,RZF.ACCOUNT.PS Detail,CNF.."</definedName>
    <definedName name="NvsPanelBusUnit">"V"</definedName>
    <definedName name="NvsPanelEffdt">"V2007-01-01"</definedName>
    <definedName name="NvsPanelSetid">"VNDE"</definedName>
    <definedName name="NvsReqBU">"V50"</definedName>
    <definedName name="NvsReqBUOnly">"VN"</definedName>
    <definedName name="NvsTransLed">"VN"</definedName>
    <definedName name="NvsTreeASD">"V2008-01-31"</definedName>
    <definedName name="NvsValTbl.ACCOUNT">"GL_ACCOUNT_TBL"</definedName>
    <definedName name="NvsValTbl.BUSINESS_UNIT">"BUS_UNIT_TBL_GL"</definedName>
    <definedName name="NvsValTbl.DEPTID">"DEPT_TBL"</definedName>
    <definedName name="NvsValTbl.PRODUCT">"PRODUCT_TBL"</definedName>
    <definedName name="NW_CCCI">[224]CCCI!$G$54</definedName>
    <definedName name="NW_DIMP">[224]DIMP!$B$33</definedName>
    <definedName name="NW_EHS">[224]EHS!$D$11</definedName>
    <definedName name="NW_LaborCostEff">'[224]CostEff - Labor'!$G$51</definedName>
    <definedName name="NW_SCE_OnTimeOutages">'[224]On-Time Outages'!$K$46</definedName>
    <definedName name="NW_SCEWOConformance">'[224]WO Conformance'!$R$11</definedName>
    <definedName name="NW_UnitRateTPT">[224]Unit_TPT!$D$46</definedName>
    <definedName name="NW_WOClosure">[224]WOClosure!$F$39</definedName>
    <definedName name="o">#N/A</definedName>
    <definedName name="O_M_COST_SCHEDULE">#REF!</definedName>
    <definedName name="O_MType">#REF!</definedName>
    <definedName name="oandm_change">[64]Calculations!$DG$12:$DG$40</definedName>
    <definedName name="OandM_Esc">'[192]Input-General'!$B$9</definedName>
    <definedName name="OandM_repair_cost">'[39]7 Year Plan'!$L$55</definedName>
    <definedName name="October">#REF!</definedName>
    <definedName name="OD">#REF!</definedName>
    <definedName name="Oeight">#REF!</definedName>
    <definedName name="Oeight1">'[111]GRC Plus 2009'!$T$7:$T$190</definedName>
    <definedName name="OFFALL">#REF!</definedName>
    <definedName name="Ofive">#REF!</definedName>
    <definedName name="Ofive1">'[111]GRC Plus 2009'!$Q$7:$Q$190</definedName>
    <definedName name="Ofour">#REF!</definedName>
    <definedName name="Ofour1">'[111]GRC Plus 2009'!$P$7:$P$190</definedName>
    <definedName name="OH_397.801_Sub">[37]UnitizeList!$F$24</definedName>
    <definedName name="OH_397.802_Sub">[37]UnitizeList!$F$77</definedName>
    <definedName name="OH_Key">[32]Reference!$K$3:$K$9</definedName>
    <definedName name="OH_Rate_2002_Recorded">[66]Factors!#REF!</definedName>
    <definedName name="OH_Rate_2003_Budget">[66]Factors!#REF!</definedName>
    <definedName name="old_dp">'[225]IT PC'!$AL$3</definedName>
    <definedName name="old_dplp">'[225]IT PC'!$AG$2:$AH$171</definedName>
    <definedName name="old_lp">'[225]IT PC'!$AL$4</definedName>
    <definedName name="OM">#REF!</definedName>
    <definedName name="OM_Capital">'[14]O&amp;M and Capital'!$3:$57</definedName>
    <definedName name="OMLabor">#REF!</definedName>
    <definedName name="OMMo">[60]Atlas!#REF!</definedName>
    <definedName name="OMNonLabor">#REF!</definedName>
    <definedName name="OMYesNoCalcMo">[60]Atlas!#REF!</definedName>
    <definedName name="OMYesNoCalcYr">[60]Atlas!#REF!</definedName>
    <definedName name="OMYesNoMo">[60]Atlas!#REF!</definedName>
    <definedName name="OMYesNoYr">[60]Atlas!#REF!</definedName>
    <definedName name="OMYr">[60]Atlas!#REF!</definedName>
    <definedName name="ONALL">#REF!</definedName>
    <definedName name="one" localSheetId="13" hidden="1">{"'Summary'!$A$1:$J$24"}</definedName>
    <definedName name="one" hidden="1">{"'Summary'!$A$1:$J$24"}</definedName>
    <definedName name="OneTdescrip3">[37]Setup!$C$93</definedName>
    <definedName name="OneTdescript1">[37]Setup!$C$91</definedName>
    <definedName name="OneTdescript2">[37]Setup!$C$92</definedName>
    <definedName name="OneTdescript4">[37]Setup!$C$94</definedName>
    <definedName name="ONINE">#REF!</definedName>
    <definedName name="Ontario_Breakdown_Hours">'[52]Metro East'!$F$69</definedName>
    <definedName name="Ontario_Breakdown_Throughput">'[52]Metro East'!$F$59</definedName>
    <definedName name="Ontario_CAD">'[52]Metro East'!$F$32</definedName>
    <definedName name="Ontario_Cap_Hours">'[52]Metro East'!$F$63</definedName>
    <definedName name="Ontario_Cap_Maint_Hours">'[52]Metro East'!$F$64</definedName>
    <definedName name="Ontario_Cap_Maint_Throughput">'[52]Metro East'!$F$54</definedName>
    <definedName name="Ontario_Cap_Throughput">'[52]Metro East'!$F$53</definedName>
    <definedName name="Ontario_CHO">'[52]Metro East'!$F$27</definedName>
    <definedName name="Ontario_CostMetric">'[52]Metro East'!$F$97</definedName>
    <definedName name="Ontario_DART">'[52]Metro East'!$F$8</definedName>
    <definedName name="Ontario_DART_Injuries">'[52]Metro East'!$F$13</definedName>
    <definedName name="Ontario_DART_Severity">'[52]Metro East'!$F$12</definedName>
    <definedName name="Ontario_EHS">'[52]Metro East'!$F$28</definedName>
    <definedName name="Ontario_Fatigue_Emergent">'[52]Metro East'!$F$106</definedName>
    <definedName name="Ontario_Fatigue_Time">'[52]Metro East'!$F$99</definedName>
    <definedName name="Ontario_FOP">[52]Safety!$I$42</definedName>
    <definedName name="Ontario_FPND">'[52]Metro East'!$F$36</definedName>
    <definedName name="Ontario_JPA">'[52]Metro East'!$F$35</definedName>
    <definedName name="Ontario_Maint_Hours">'[52]Metro East'!$F$67</definedName>
    <definedName name="Ontario_Maint_Throughput">'[52]Metro East'!$F$57</definedName>
    <definedName name="Ontario_Meeting_Time">'[52]Metro East'!$F$102</definedName>
    <definedName name="Ontario_NewBus_Hours">'[52]Metro East'!$F$66</definedName>
    <definedName name="Ontario_NewBus_Throughput">'[52]Metro East'!$F$56</definedName>
    <definedName name="Ontario_NonConforamnce">'[52]Metro East'!$F$80</definedName>
    <definedName name="Ontario_OM">'[52]Metro East'!$F$26</definedName>
    <definedName name="Ontario_OM_Hours">'[52]Metro East'!$F$68</definedName>
    <definedName name="Ontario_OM_Throughput">'[52]Metro East'!$F$58</definedName>
    <definedName name="Ontario_OnTime">'[52]Metro East'!$F$11</definedName>
    <definedName name="Ontario_OSHA">'[52]Metro East'!$F$14</definedName>
    <definedName name="Ontario_Prefab_Time">'[52]Metro East'!$F$103</definedName>
    <definedName name="Ontario_Premium_Time">'[52]Metro East'!$F$100</definedName>
    <definedName name="Ontario_Public_Authority">'[52]Metro East'!$F$33</definedName>
    <definedName name="Ontario_Public_OnTime">'[52]Metro East'!$F$34</definedName>
    <definedName name="Ontario_SCE_Cap_Hours">'[52]Metro East'!$F$65</definedName>
    <definedName name="Ontario_SCE_Cap_Throughput">'[52]Metro East'!$F$55</definedName>
    <definedName name="Ontario_Scheduling_30Day">'[52]Metro East'!$F$31</definedName>
    <definedName name="Ontario_Scheduling_Filled">'[52]Metro East'!$F$61</definedName>
    <definedName name="Ontario_Throughput">'[52]Metro East'!$F$51</definedName>
    <definedName name="Ontario_Training_Time">'[52]Metro East'!$F$104</definedName>
    <definedName name="op" hidden="1">#REF!</definedName>
    <definedName name="OpenDocs" localSheetId="13">{"GLOBALMA.","perfmsrs.xlm","mrsumdev.xls"}</definedName>
    <definedName name="OpenDocs">{"GLOBALMA.","perfmsrs.xlm","mrsumdev.xls"}</definedName>
    <definedName name="Oper_Ind">#REF!</definedName>
    <definedName name="Oper_Ind2">#REF!</definedName>
    <definedName name="OperDate">[31]Setup!$G$82</definedName>
    <definedName name="OperExp">'[42]Income Stmt'!$A$360:$L$392</definedName>
    <definedName name="oprev0">#REF!</definedName>
    <definedName name="oprev1">#REF!</definedName>
    <definedName name="OPSub16">'[179]Capital Database'!$AB:$AB</definedName>
    <definedName name="OPSub17">'[179]Capital Database'!$AC:$AC</definedName>
    <definedName name="OPSub18">'[179]Capital Database'!$AD:$AD</definedName>
    <definedName name="OR">#REF!</definedName>
    <definedName name="ORANGE_COSTEFF">'[56]Cost Efficiency '!$B$8</definedName>
    <definedName name="ORANGE_CPUC_INPS">'[56]Inspections '!$C$24</definedName>
    <definedName name="ORANGE_DART">'[56]DART Injury Rate'!$O$12</definedName>
    <definedName name="Orange_DART_Injuries">[52]Safety!$G$49</definedName>
    <definedName name="Orange_DART_Severity">[52]Safety!$F$49</definedName>
    <definedName name="Orange_Dollars_Hrs">[56]Throughput!$B$26</definedName>
    <definedName name="Orange_EFFR">[52]EFFRs!$I$11</definedName>
    <definedName name="Orange_FL">'[56]FL vs  NFL'!$B$8</definedName>
    <definedName name="Orange_FOP">[52]Safety!$I$49</definedName>
    <definedName name="ORANGE_NWC_INPS">'[56]Inspections '!$B$24</definedName>
    <definedName name="Orange_OnTime">[52]Safety!$E$49</definedName>
    <definedName name="Orange_OSHA">[52]Safety!$H$49</definedName>
    <definedName name="ORANGE_POLE_RPLC">'[56]Pole Replacement Program '!$O$22</definedName>
    <definedName name="Orange_Stains_Sprains">[56]Strain_Sprain!$B$19</definedName>
    <definedName name="Orange_Throughput_MtoBenchmark">[56]Throughput!$C$9</definedName>
    <definedName name="Orange_Throughput_MtoM">[56]Throughput!$B$9</definedName>
    <definedName name="Orange_VehicleInc">'[56]Vehicle Incidents'!$B$23</definedName>
    <definedName name="OranizationalOH_ContBasePct">[66]Factors!#REF!</definedName>
    <definedName name="Org">[97]Setup!$A$2:$A$21</definedName>
    <definedName name="Org_Group_Name">[102]Factors!$A$79:$A$89</definedName>
    <definedName name="Org_Number">[226]Setup!$F$2:$F$5319</definedName>
    <definedName name="Org_Unit_performing_work">[206]!Table2[Org Unit performing work]</definedName>
    <definedName name="Organization">[114]Setup!$A$2:$A$18</definedName>
    <definedName name="OrganizationalOverheadsRAte">#REF!</definedName>
    <definedName name="OrgList">OFFSET('[227]Source of Data'!$W$2,1,0,143-COUNTBLANK('[227]Source of Data'!$W$3:$W$145),1)</definedName>
    <definedName name="Orgs">[228]Organizatons!$C$3:$D$22</definedName>
    <definedName name="Oseven">#REF!</definedName>
    <definedName name="Oseven1">'[111]GRC Plus 2009'!$S$7:$S$190</definedName>
    <definedName name="OshaCalcYr">[60]Atlas!#REF!</definedName>
    <definedName name="OshaYr">[60]Atlas!#REF!</definedName>
    <definedName name="Osix">#REF!</definedName>
    <definedName name="Osix1">'[111]GRC Plus 2009'!$R$7:$R$190</definedName>
    <definedName name="ot">#REF!</definedName>
    <definedName name="OT_Factor">[37]Setup!$C$152</definedName>
    <definedName name="OT_Factor_Adjusted">#REF!</definedName>
    <definedName name="OTBR_Pre_AnG">'[158]2007 ITAB (old)'!#REF!</definedName>
    <definedName name="OthConsSums">[31]Setup!$AZ$108</definedName>
    <definedName name="Other">'[14]Other '!$11:$48</definedName>
    <definedName name="Other_change_category">#REF!</definedName>
    <definedName name="Other_ESC">'[45]ESC ETC by IO'!$G$6:$G$300</definedName>
    <definedName name="OtherConsiderations">#REF!</definedName>
    <definedName name="OTHERTDBU">#REF!</definedName>
    <definedName name="othertotal">#REF!</definedName>
    <definedName name="OU">'[188]Drop Downs'!$A$2:$A$24</definedName>
    <definedName name="OU_AUS">#REF!</definedName>
    <definedName name="OU_CON">#REF!</definedName>
    <definedName name="OU_Condensed">#REF!</definedName>
    <definedName name="OU_CUE">#REF!</definedName>
    <definedName name="OU_EDP">#REF!</definedName>
    <definedName name="OU_EDY">#REF!</definedName>
    <definedName name="OU_EIX">#REF!</definedName>
    <definedName name="OU_ENT">#REF!</definedName>
    <definedName name="OU_ETE">#REF!</definedName>
    <definedName name="OU_FIE">#REF!</definedName>
    <definedName name="OU_GEN">#REF!</definedName>
    <definedName name="OU_GOS">#REF!</definedName>
    <definedName name="OU_HUS">#REF!</definedName>
    <definedName name="OU_INY">#REF!</definedName>
    <definedName name="OU_Labor">#REF!</definedName>
    <definedName name="OU_LEN">#REF!</definedName>
    <definedName name="OU_List">#REF!</definedName>
    <definedName name="OU_NUN">#REF!</definedName>
    <definedName name="OU_OFO">#REF!</definedName>
    <definedName name="OU_OPS">#REF!</definedName>
    <definedName name="OU_PAE">#REF!</definedName>
    <definedName name="OU_RES">#REF!</definedName>
    <definedName name="OU_SAY">#REF!</definedName>
    <definedName name="OU_STE">#REF!</definedName>
    <definedName name="OU_TRN">#REF!</definedName>
    <definedName name="Outage_Scorecard">[52]Outage_Scorecard!$B$1</definedName>
    <definedName name="Outcome">'[129]Doc Temp Refs'!$A$2:$A$6</definedName>
    <definedName name="OutputData">[229]C600!$A$10:$O$473</definedName>
    <definedName name="Overall_Dart_Rate">'[133]Primary Input'!$E$15</definedName>
    <definedName name="OVERHEAD">[47]Assumptions!$O$2</definedName>
    <definedName name="Overhead_Rate">19.07%</definedName>
    <definedName name="p">#N/A</definedName>
    <definedName name="P_B_Rate">#REF!</definedName>
    <definedName name="P_Scenario">#REF!</definedName>
    <definedName name="P1_fail_rate_pct_failed_poles">'[39]7 Year Plan'!$L$47</definedName>
    <definedName name="PAGE">#REF!</definedName>
    <definedName name="page_header">[161]PRINT!$B$146</definedName>
    <definedName name="PAGE1">#REF!</definedName>
    <definedName name="PAGE2">#REF!</definedName>
    <definedName name="PAGE7.1_MCRR_16">#N/A</definedName>
    <definedName name="PAGE8_MCRR_16">#N/A</definedName>
    <definedName name="Paid_Absence">[31]LoadingRates!$B$24</definedName>
    <definedName name="PaidAbsenceRate">[66]Factors!$E$2</definedName>
    <definedName name="Palm_FOP">[52]Safety!$I$35</definedName>
    <definedName name="PalmSprings_Breakdown_Hours">[52]Desert!$D$69</definedName>
    <definedName name="PalmSprings_Breakdown_Throughput">[52]Desert!$D$59</definedName>
    <definedName name="PalmSprings_CAD">[52]Desert!$D$32</definedName>
    <definedName name="PalmSprings_Cap_Hours">[52]Desert!$D$63</definedName>
    <definedName name="PalmSprings_Cap_Maint_Hours">[52]Desert!$D$64</definedName>
    <definedName name="PalmSprings_Cap_Throughput">[52]Desert!$D$53</definedName>
    <definedName name="PalmSprings_CapMaint_Throughput">[52]Desert!$D$54</definedName>
    <definedName name="PalmSprings_CHO">[52]Desert!$D$27</definedName>
    <definedName name="PalmSprings_CostMetric">[52]Desert!$D$97</definedName>
    <definedName name="PalmSprings_DART">[52]Desert!$D$8</definedName>
    <definedName name="PalmSprings_DART_Injuries">[52]Desert!$D$13</definedName>
    <definedName name="PalmSprings_DART_Severity">[52]Desert!$D$12</definedName>
    <definedName name="PalmSprings_EHS">[52]Desert!$D$28</definedName>
    <definedName name="PalmSprings_Fatigue_Emergent">[52]Desert!$D$106</definedName>
    <definedName name="PalmSprings_Fatigue_Time">[52]Desert!$D$99</definedName>
    <definedName name="PalmSprings_FPND">[52]Desert!$D$36</definedName>
    <definedName name="PalmSprings_JPA">[52]Desert!$D$35</definedName>
    <definedName name="PalmSprings_Maint_Hours">[52]Desert!$D$67</definedName>
    <definedName name="PalmSprings_MaintThroughput">[52]Desert!$D$57</definedName>
    <definedName name="PalmSprings_Meeting_Time">[52]Desert!$D$102</definedName>
    <definedName name="PalmSprings_NewBus_Hours">[52]Desert!$D$66</definedName>
    <definedName name="PalmSprings_NewBus_Throughput">[52]Desert!$D$56</definedName>
    <definedName name="PalmSprings_NonConformance">[52]Desert!$D$80</definedName>
    <definedName name="PalmSprings_OM">[52]Desert!$D$26</definedName>
    <definedName name="PalmSprings_OM_Hours">[52]Desert!$D$68</definedName>
    <definedName name="PalmSprings_OM_Throughput">[52]Desert!$D$58</definedName>
    <definedName name="PalmSprings_OnTime">[52]Desert!$D$11</definedName>
    <definedName name="PalmSprings_OSHA">[52]Desert!$D$14</definedName>
    <definedName name="PalmSprings_PreFab_Time">[52]Desert!$D$103</definedName>
    <definedName name="PalmSprings_Premium_Time">[52]Desert!$D$100</definedName>
    <definedName name="PalmSprings_Public_Accuracy">[52]Desert!$D$33</definedName>
    <definedName name="PalmSprings_Public_OnTime">[52]Desert!$D$34</definedName>
    <definedName name="PalmSprings_SCE_Cap_Hours">[52]Desert!$D$65</definedName>
    <definedName name="PalmSprings_SCE_Cap_Throughput">[52]Desert!$D$55</definedName>
    <definedName name="PalmSprings_Scheduling_30Day">[52]Desert!$D$31</definedName>
    <definedName name="PalmSprings_Scheduling_Filled">[52]Desert!$D$61</definedName>
    <definedName name="PalmSprings_Throughput">[52]Desert!$D$51</definedName>
    <definedName name="PalmSprings_Training_Time">[52]Desert!$D$104</definedName>
    <definedName name="PAMM_Rate">[102]Factors!$B$68</definedName>
    <definedName name="Pamm1">#REF!</definedName>
    <definedName name="PAmm2">#REF!</definedName>
    <definedName name="PAR_AP">#REF!</definedName>
    <definedName name="PAR_Audit">#REF!</definedName>
    <definedName name="PAR_CCPUCB">#REF!</definedName>
    <definedName name="PAR_CCPUCYTDA">#REF!</definedName>
    <definedName name="PAR_CCPUCYTDB">#REF!</definedName>
    <definedName name="PAR_CPUCC">#REF!</definedName>
    <definedName name="PAR_CPUCC2">#REF!</definedName>
    <definedName name="PAR_CPUCC3">#REF!</definedName>
    <definedName name="PAR_CPUCCT">#REF!</definedName>
    <definedName name="PAR_CPUCOM">#REF!</definedName>
    <definedName name="PAR_CPUCOMBUD">#REF!</definedName>
    <definedName name="PAR_CPUCOMVAR">#REF!</definedName>
    <definedName name="PAR_DART">#REF!</definedName>
    <definedName name="PAR_DART2">#REF!</definedName>
    <definedName name="PAR_DART3">#REF!</definedName>
    <definedName name="PAR_DARTTREND">#REF!</definedName>
    <definedName name="PAR_FERCC">#REF!</definedName>
    <definedName name="PAR_FercCapBud">#REF!</definedName>
    <definedName name="PAR_FERCCapVar">#REF!</definedName>
    <definedName name="PAR_FERCCT">#REF!</definedName>
    <definedName name="PAR_FERCOM">#REF!</definedName>
    <definedName name="PAR_FERCOMT">#REF!</definedName>
    <definedName name="PAR_FOMT">#REF!</definedName>
    <definedName name="PAR_ONR">#REF!</definedName>
    <definedName name="PAR_ONR2">#REF!</definedName>
    <definedName name="PAR_ONR3">#REF!</definedName>
    <definedName name="PAR_ONRT">#REF!</definedName>
    <definedName name="PAR_PLR">#REF!</definedName>
    <definedName name="PAR_SI">#REF!</definedName>
    <definedName name="PAR_SI2">#REF!</definedName>
    <definedName name="PAR_SI3">#REF!</definedName>
    <definedName name="PAR_SITrend">#REF!</definedName>
    <definedName name="PAX">[37]Setup!$C$81</definedName>
    <definedName name="Payroll_Tax">#REF!</definedName>
    <definedName name="PayrollTaxRate">[66]Factors!$E$4</definedName>
    <definedName name="pb_ownership">'[192]Input-General'!$F$36</definedName>
    <definedName name="PBAG">[160]Assumptions!$Q$18</definedName>
    <definedName name="PBPCNT">[31]Setup!$D$76</definedName>
    <definedName name="PBRate">#REF!</definedName>
    <definedName name="PC_Cost">#REF!</definedName>
    <definedName name="PC_Type">'[43]PC List'!$A$1:$F$98</definedName>
    <definedName name="PCActALTR">[35]Master!$BE$8:$BE$4493</definedName>
    <definedName name="PCActCPUC">[35]Master!$BC$8:$BC$4493</definedName>
    <definedName name="PCActFERC">[35]Master!$BD$8:$BD$4493</definedName>
    <definedName name="PCE">[61]Schedule!$D:$D</definedName>
    <definedName name="PCPlanALTR">[35]Master!$BB$8:$BB$4493</definedName>
    <definedName name="PCPlanCPUC">[35]Master!$AZ$8:$AZ$4493</definedName>
    <definedName name="PCPlanFERC">[35]Master!$BA$8:$BA$4493</definedName>
    <definedName name="PCPR">#REF!</definedName>
    <definedName name="PCPR1">#REF!</definedName>
    <definedName name="pcrkbcovehemet">#REF!</definedName>
    <definedName name="Pct_Assessments_by_FTE">'[39]7 Year Plan'!$L$61</definedName>
    <definedName name="pct_T_poles">'[230]PLIP 7 Year Plan'!#REF!</definedName>
    <definedName name="PDF_External">[115]PDF_Summary!$C$5:$C$24</definedName>
    <definedName name="PDF_Internal">[115]PDF_Summary!$D$5:$D$24</definedName>
    <definedName name="Pension">#REF!</definedName>
    <definedName name="PER">#REF!</definedName>
    <definedName name="perc_red_aff_ord">#REF!</definedName>
    <definedName name="Perc_red_rec_proc_time">#REF!</definedName>
    <definedName name="Percent_of_Need_Year">'[231]transaction lookup'!$G$2:$AD$2</definedName>
    <definedName name="Percentage_difference">#REF!</definedName>
    <definedName name="Percentage_difference__AC">#REF!</definedName>
    <definedName name="PersonnelArea">'[137]Drop Down Options'!$M$2:$M$174</definedName>
    <definedName name="Pgm">[35]Master!$C$8:$C$4493</definedName>
    <definedName name="PHASE">#REF!</definedName>
    <definedName name="Phases">[194]Tables!$A$31:$A$35</definedName>
    <definedName name="pindb">[232]Major!#REF!</definedName>
    <definedName name="Pivot_Table">'[45]O&amp;M NL Detail'!$A$2:$B$2,'[45]O&amp;M NL Detail'!$A$4:$E$154</definedName>
    <definedName name="PivotData">#REF!</definedName>
    <definedName name="PlanALTR">[35]Master!$X$8:$X$4493</definedName>
    <definedName name="PlanCPUC">[35]Master!$V$8:$V$4493</definedName>
    <definedName name="PlanFERC">[35]Master!$W$8:$W$4493</definedName>
    <definedName name="Planner_Rate">#REF!</definedName>
    <definedName name="Plant_Labor_Rate">[37]Setup!$C$174</definedName>
    <definedName name="Plant_NT_Ratio">[37]Setup!$C$167</definedName>
    <definedName name="PLIP_Assessment_Cost_2014_2020">[230]PLIP_forecast!$E$4:$E$10</definedName>
    <definedName name="PLIP_Assessment_Count_2014_2020">'[233]7 year-12 year cost forecastV6'!$C$4:$C$10</definedName>
    <definedName name="PLIP_Planning_Analysis_Cost_2014_2025">'[155]7 year-12 year cost forecastV6'!$O$4:$O$15</definedName>
    <definedName name="PLIP_Repair_Cost_2014_2025">[230]PLIP_forecast!$V$4:$V$15</definedName>
    <definedName name="PLIP_Repair_Count_2014_2025">'[233]7 year-12 year cost forecastV6'!$J$4:$J$15</definedName>
    <definedName name="PLIP_T_pct_total">[155]PLIP_forecast_summary_V6!$D$69</definedName>
    <definedName name="Plus">#REF!</definedName>
    <definedName name="PM">[103]AddLine!#REF!</definedName>
    <definedName name="PMERGE">#REF!</definedName>
    <definedName name="PMO">#REF!</definedName>
    <definedName name="PnB">[132]Tables!$B$18</definedName>
    <definedName name="PO">'[234]PO VLookUP'!$A$2:$A$400</definedName>
    <definedName name="POC">'[234]PO VLookUP'!$C$2:$D$400</definedName>
    <definedName name="POFF">#REF!</definedName>
    <definedName name="Pole_needs_repair_rate">'[39]7 Year Plan'!$L$40</definedName>
    <definedName name="pole_q_by_WO">[71]pole_quantities!$D$4:$E$3226</definedName>
    <definedName name="Pole_Replacement_Program">'[133]Primary Input'!$E$189</definedName>
    <definedName name="poledown_rate">[64]Calculations!$EG$44</definedName>
    <definedName name="Poles_Assess_per_year_7yr">'[39]Assumption - Calcs'!$C$10</definedName>
    <definedName name="Poles_GrandFathered_failing_7yr">[39]Grandfathered!$M$91</definedName>
    <definedName name="Poles_Nongranfathered_failing_7yr">[39]Grandfathered!$M$93</definedName>
    <definedName name="PON">#REF!</definedName>
    <definedName name="PoneCalcMo">[60]Atlas!#REF!</definedName>
    <definedName name="PoneCalcYr">[60]Atlas!#REF!</definedName>
    <definedName name="POneMo">[60]Atlas!#REF!</definedName>
    <definedName name="POneYr">[60]Atlas!#REF!</definedName>
    <definedName name="PortfolioOptimization">#REF!</definedName>
    <definedName name="POS_CALCS">#REF!</definedName>
    <definedName name="power">[168]Summary!$F$2</definedName>
    <definedName name="PP_Fuel">'[14]FPP - CDWR'!$1:$55</definedName>
    <definedName name="PPAGE">#REF!</definedName>
    <definedName name="PPRINT">#REF!</definedName>
    <definedName name="Prefab_to_D">[106]CAPITAL_RECORDED_FORECAST!$M$267</definedName>
    <definedName name="PremiumTimeFactor">#REF!</definedName>
    <definedName name="PriceIncrement">#REF!</definedName>
    <definedName name="PrimaryUnitTable">#REF!</definedName>
    <definedName name="Prime_sub">#REF!</definedName>
    <definedName name="PRINT">#REF!</definedName>
    <definedName name="PRINT_ACCT_101">[118]Compliance!$C$24</definedName>
    <definedName name="PRINT_ACCT_106">[118]Compliance!$C$31</definedName>
    <definedName name="PRINT_ALL">[118]Compliance!$C$44</definedName>
    <definedName name="PRINT_ANNUAL__b">[161]PRINT!$D$28</definedName>
    <definedName name="_xlnm.Print_Area" localSheetId="11">'Table 10'!$A$1:$R$31</definedName>
    <definedName name="_xlnm.Print_Area" localSheetId="12">'Table 11'!$A$1:$X$29</definedName>
    <definedName name="_xlnm.Print_Area" localSheetId="13">'Table 12'!$A$1:$BC$132</definedName>
    <definedName name="_xlnm.Print_Area" localSheetId="3">'Table 3'!$A$1:$Y$16</definedName>
    <definedName name="_xlnm.Print_Area" localSheetId="5">'Table 5'!$A$1:$X$22</definedName>
    <definedName name="_xlnm.Print_Area" localSheetId="6">'Table 6'!$A$1:$W$14</definedName>
    <definedName name="_xlnm.Print_Area" localSheetId="8">'Table 7.2'!$A$1:$R$268</definedName>
    <definedName name="_xlnm.Print_Area" localSheetId="9">'Table 8'!$A$1:$AL$55</definedName>
    <definedName name="_xlnm.Print_Area" localSheetId="10">'Table 9'!$A$1:$R$31</definedName>
    <definedName name="_xlnm.Print_Area">#REF!</definedName>
    <definedName name="Print_Area_MI" localSheetId="13">#REF!</definedName>
    <definedName name="Print_Area_MI">#REF!</definedName>
    <definedName name="PRINT_CHECK">'[41]6-13'!$AE$7</definedName>
    <definedName name="PRINT_MARCOS">[118]Compliance!$C$38</definedName>
    <definedName name="Print_monthly">'[42]Income Stmt'!$AL$42:$AY$101</definedName>
    <definedName name="print_plan">[235]SUM!$K$134:$U$169,[235]SUM!$K$7:$U$42,[235]SUM!$K$48:$U$86,[235]SUM!$K$88:$U$130</definedName>
    <definedName name="PRINT_SUBSTATIO">[118]Compliance!$C$17</definedName>
    <definedName name="PRINT_SUMMARY">[118]Compliance!$C$10</definedName>
    <definedName name="PRINT_TDSUM">[118]Compliance!$C$3</definedName>
    <definedName name="_xlnm.Print_Titles">'[236]Schedule of Loans'!$B$1:$C$65536,'[236]Schedule of Loans'!$A$2:$IV$11</definedName>
    <definedName name="Print_Titles_MI" localSheetId="13">#REF!</definedName>
    <definedName name="Print_Titles_MI">#REF!</definedName>
    <definedName name="Print_TYitles" localSheetId="13">#REF!</definedName>
    <definedName name="Print_TYitles">#REF!</definedName>
    <definedName name="print1">#REF!</definedName>
    <definedName name="print2">#REF!</definedName>
    <definedName name="PRINTA">#REF!</definedName>
    <definedName name="PRINTB">#REF!</definedName>
    <definedName name="PRINTS_NEXT_YEAR_MONTHLY_REPORTS">[161]PRINT!$C$28</definedName>
    <definedName name="Priority">#REF!</definedName>
    <definedName name="PriorityLevel">[180]Setup!$A$49:$A$51</definedName>
    <definedName name="PRISM">[140]ScoreSummary!$B$4:$L$26</definedName>
    <definedName name="Probability">'[94]Capital Drop Downs'!$D$2:$D$4</definedName>
    <definedName name="Procuremt_RATE">[31]Setup!$D$72</definedName>
    <definedName name="procurment"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curment"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d_Dev">#REF!</definedName>
    <definedName name="Program">'[237]View 1 (2)'!$B$8:$B$31</definedName>
    <definedName name="ProgramGroup">[97]Setup!$B$27:$B$122</definedName>
    <definedName name="PROJ_ACTUAL_PLANNING">[41]Setup!$K$60</definedName>
    <definedName name="proj_life_year">#REF!</definedName>
    <definedName name="Proj_Man">#REF!</definedName>
    <definedName name="Proj_No">[41]Setup!$C$61</definedName>
    <definedName name="proj_start_year">#REF!</definedName>
    <definedName name="ProjDel_CostEff">'[56]Cost Efficiency '!$B$13</definedName>
    <definedName name="ProjDel_Dollars_Hrs">[56]Throughput!$B$31</definedName>
    <definedName name="ProjDel_MtoBench">[56]Throughput!$C$14</definedName>
    <definedName name="ProjDel_MtoM">[56]Throughput!$B$14</definedName>
    <definedName name="ProjDel_NWC_Insp">'[56]Inspections '!$B$28</definedName>
    <definedName name="ProjDel_SafeMindsTraining">'[56]Safe Minds Training'!$C$13</definedName>
    <definedName name="ProjDel_VehicleInc">'[56]Vehicle Incidents'!$B$29</definedName>
    <definedName name="ProjDelivery_Strains_Sprains">[56]Strain_Sprain!$B$25</definedName>
    <definedName name="Project_Elements">#REF!</definedName>
    <definedName name="Project_List">'[238]Full List'!$D$5:$DT$50</definedName>
    <definedName name="Project_name">'[170]Mira(2)'!#REF!</definedName>
    <definedName name="Project_Work_Orders_for_Plan_New">#REF!</definedName>
    <definedName name="PROJECTDELIVERY_DART">'[56]DART Injury Rate'!$O$13</definedName>
    <definedName name="PROJECTMANAGER">#REF!</definedName>
    <definedName name="ProjectName" localSheetId="13">{"Client Name or Project Name"}</definedName>
    <definedName name="ProjectName">{"Client Name or Project Name"}</definedName>
    <definedName name="Projects">#REF!</definedName>
    <definedName name="projecttitle">#REF!</definedName>
    <definedName name="ProjectType">[58]Lookup!$G$3:$H$12</definedName>
    <definedName name="projectype1">'[93]General Input'!#REF!</definedName>
    <definedName name="property_fire_cp">[98]ClaimsSummary!$O$23</definedName>
    <definedName name="Property_Tax">'[105]Corporate Data'!$E$6</definedName>
    <definedName name="Proscreen_Inputs">[14]Data!$A$31:$N$57</definedName>
    <definedName name="PROT">#N/A</definedName>
    <definedName name="ps">'[239]Account Lookup'!$B$1:$C$65536</definedName>
    <definedName name="PS_NUM" localSheetId="13">#REF!</definedName>
    <definedName name="PS_NUM">#REF!</definedName>
    <definedName name="PSET1">#N/A</definedName>
    <definedName name="PSET2">#N/A</definedName>
    <definedName name="PSET3">#N/A</definedName>
    <definedName name="PSRC_ANNUALLY">[161]PRINT!$D$86</definedName>
    <definedName name="PSRC_MONTHLY">[161]PRINT!$B$82</definedName>
    <definedName name="PSRCCF">[161]PRINT!$E$39:$E$41</definedName>
    <definedName name="PSRCINC">[161]PRINT!$E$35:$E$37</definedName>
    <definedName name="PSRCIS">[161]INPUT!$B$28</definedName>
    <definedName name="PSTGO36FLG">[41]LoadingRates!$B$44</definedName>
    <definedName name="PTOTALS">#REF!</definedName>
    <definedName name="PVRR_rate">[98]P1__PLPPASS_nonHF!$C$77</definedName>
    <definedName name="PWEE">[41]LoadingRates!$B$46</definedName>
    <definedName name="PXP">#REF!</definedName>
    <definedName name="PXPur_2003">#REF!</definedName>
    <definedName name="PXPur_2004">#REF!</definedName>
    <definedName name="PXPur_2005">#REF!</definedName>
    <definedName name="PXSales_2003">#REF!</definedName>
    <definedName name="PXSales_2004">#REF!</definedName>
    <definedName name="PXSales_2005">#REF!</definedName>
    <definedName name="q_lag_by_mat">#REF!</definedName>
    <definedName name="QA_test_per_RM">#REF!</definedName>
    <definedName name="QBR">#REF!</definedName>
    <definedName name="qexlQryInfo" localSheetId="13">{" ","","","","","";"124Bal","Oracle 7",1,1,TRUE,#N/A}</definedName>
    <definedName name="qexlQryInfo">{" ","","","","","";"124Bal","Oracle 7",1,1,TRUE,#N/A}</definedName>
    <definedName name="Quarter_1">[194]Tables!$A$57:$A$59</definedName>
    <definedName name="Quarter_2">[194]Tables!$A$60:$A$62</definedName>
    <definedName name="Quarter_3">[194]Tables!$A$63:$A$65</definedName>
    <definedName name="Quarter_4">[194]Tables!$A$66:$A$68</definedName>
    <definedName name="Query_4601">#REF!</definedName>
    <definedName name="Query_4602">#REF!</definedName>
    <definedName name="Query_4611">#REF!</definedName>
    <definedName name="Query_4615">#REF!</definedName>
    <definedName name="Query_4621">#REF!</definedName>
    <definedName name="Query_4626">#REF!</definedName>
    <definedName name="Query_4635">#REF!</definedName>
    <definedName name="Query_4646">#REF!</definedName>
    <definedName name="Query_5250">#REF!</definedName>
    <definedName name="Query_5831">#REF!</definedName>
    <definedName name="Query_7062">#REF!</definedName>
    <definedName name="Query_7091">#REF!</definedName>
    <definedName name="Query_7093">#REF!</definedName>
    <definedName name="Query_7095">#REF!</definedName>
    <definedName name="Query_7098">#REF!</definedName>
    <definedName name="Query_7111">#REF!</definedName>
    <definedName name="Query_7302">#REF!</definedName>
    <definedName name="Query_7390">#REF!</definedName>
    <definedName name="Query_7399">#REF!</definedName>
    <definedName name="Query_7504">#REF!</definedName>
    <definedName name="Query_7553">#REF!</definedName>
    <definedName name="Query_7804">#REF!</definedName>
    <definedName name="Query_7904">#REF!</definedName>
    <definedName name="Query_7904_Contigency">#REF!</definedName>
    <definedName name="Query_7904_Contigency_Nov">#REF!</definedName>
    <definedName name="Query_8025">#REF!</definedName>
    <definedName name="Query_8090">#REF!</definedName>
    <definedName name="Query_8192">#REF!</definedName>
    <definedName name="Query_8426">#REF!</definedName>
    <definedName name="qxtbDailyForecasts">#REF!</definedName>
    <definedName name="qxtbDailyTransactions">#REF!</definedName>
    <definedName name="qxtbDailyTransactions_All">#REF!</definedName>
    <definedName name="Range_Name">#REF!</definedName>
    <definedName name="Rank1">[60]Atlas!#REF!</definedName>
    <definedName name="Rank101">[60]Atlas!#REF!</definedName>
    <definedName name="Rank12">[60]Atlas!#REF!</definedName>
    <definedName name="Rank2">[60]Atlas!#REF!</definedName>
    <definedName name="Rank3">[60]Atlas!#REF!</definedName>
    <definedName name="Rank4">[60]Atlas!#REF!</definedName>
    <definedName name="Rank5">[60]Atlas!#REF!</definedName>
    <definedName name="Rank6">[60]Atlas!#REF!</definedName>
    <definedName name="Rank7">[60]Atlas!#REF!</definedName>
    <definedName name="Rank8">[60]Atlas!#REF!</definedName>
    <definedName name="RankMo1">[60]Atlas!#REF!</definedName>
    <definedName name="RankMo101">[60]Atlas!#REF!</definedName>
    <definedName name="rankmo12">[60]Atlas!#REF!</definedName>
    <definedName name="RankMo2">[60]Atlas!#REF!</definedName>
    <definedName name="RankMo3">[60]Atlas!#REF!</definedName>
    <definedName name="RankMo4">[60]Atlas!#REF!</definedName>
    <definedName name="RankMo5">[60]Atlas!#REF!</definedName>
    <definedName name="RankMo6">[60]Atlas!#REF!</definedName>
    <definedName name="RankMo7">[60]Atlas!#REF!</definedName>
    <definedName name="RankMo8">[60]Atlas!#REF!</definedName>
    <definedName name="RankMomonth">#VALUE!</definedName>
    <definedName name="RankYr1">[60]Atlas!#REF!</definedName>
    <definedName name="RankYRmonth">#VALUE!</definedName>
    <definedName name="RankYTD1">[60]Atlas!#REF!</definedName>
    <definedName name="RankYTD101">[60]Atlas!#REF!</definedName>
    <definedName name="RankYTD12">[60]Atlas!#REF!</definedName>
    <definedName name="RankYTD2">[60]Atlas!#REF!</definedName>
    <definedName name="RankYTD3">[60]Atlas!#REF!</definedName>
    <definedName name="RankYTD4">[60]Atlas!#REF!</definedName>
    <definedName name="RankYTD5">[60]Atlas!#REF!</definedName>
    <definedName name="RankYTD6">[60]Atlas!#REF!</definedName>
    <definedName name="RankYTD7">[60]Atlas!#REF!</definedName>
    <definedName name="RankYTD8">[60]Atlas!#REF!</definedName>
    <definedName name="rate">#REF!</definedName>
    <definedName name="Rate_Asset_1">[92]Basis!$B$6:$E$57</definedName>
    <definedName name="Rate_Asset_2">[93]Basis!#REF!</definedName>
    <definedName name="Rate_Asset_3">[93]Basis!#REF!</definedName>
    <definedName name="Rate_DT">[37]Setup!$C$178</definedName>
    <definedName name="rate_effective_interest">#REF!</definedName>
    <definedName name="rate_effective_tax">#REF!</definedName>
    <definedName name="rate_escalator">#REF!</definedName>
    <definedName name="Rate_NT">[31]Setup!$C$176</definedName>
    <definedName name="Rate_OT">[37]Setup!$C$177</definedName>
    <definedName name="rate_property_tax">#REF!</definedName>
    <definedName name="rate_schedule">#REF!</definedName>
    <definedName name="RatebaseData_Avg">'[240](1) AVG RB_ALCAR'!$A$97:$N$133</definedName>
    <definedName name="Rates">'[165]Labor Rates'!$A$1:$C$252</definedName>
    <definedName name="RatingCode">[197]DlgValues!$A$5:$B$15</definedName>
    <definedName name="RatioC">[31]Setup!$C$128</definedName>
    <definedName name="RatioCal2">#N/A</definedName>
    <definedName name="RatioCal3">#N/A</definedName>
    <definedName name="RatioCal4">#N/A</definedName>
    <definedName name="RatioCal5">#N/A</definedName>
    <definedName name="Rationale">[241]MethodologyStatements!$A$2:$B$209</definedName>
    <definedName name="RCSColAEnd" localSheetId="13">#REF!</definedName>
    <definedName name="RCSColAEnd">#REF!</definedName>
    <definedName name="RCSColAStart" localSheetId="13">#REF!</definedName>
    <definedName name="RCSColAStart">#REF!</definedName>
    <definedName name="Real_ONRT" localSheetId="13">#REF!</definedName>
    <definedName name="Real_ONRT">#REF!</definedName>
    <definedName name="RealP_CPUCCT">#REF!</definedName>
    <definedName name="RealP_CPUCOM">#REF!</definedName>
    <definedName name="RealP_DART">#REF!</definedName>
    <definedName name="RealP_DART2">#REF!</definedName>
    <definedName name="RealP_DART3">#REF!</definedName>
    <definedName name="RealP_FERCCT">#REF!</definedName>
    <definedName name="RealP_FERCOM">#REF!</definedName>
    <definedName name="RealP_FERCOMT">#REF!</definedName>
    <definedName name="RealP_FOMT">#REF!</definedName>
    <definedName name="RealP_ONR">#REF!</definedName>
    <definedName name="RealP_ONR2">#REF!</definedName>
    <definedName name="RealP_ONR3">#REF!</definedName>
    <definedName name="RealP_SI">#REF!</definedName>
    <definedName name="RealP_SI2">#REF!</definedName>
    <definedName name="RealP_SI3">#REF!</definedName>
    <definedName name="RealP_SIT">#REF!</definedName>
    <definedName name="RealPro_CPUCBud">#REF!</definedName>
    <definedName name="RealPro_CPUCC">#REF!</definedName>
    <definedName name="RealPro_CPUCVar">#REF!</definedName>
    <definedName name="RealProp_CPUCOMBUD">#REF!</definedName>
    <definedName name="RealProp_CPUCOMvar">#REF!</definedName>
    <definedName name="RealProp_dartTrend">#REF!</definedName>
    <definedName name="RealProp_FERCC">#REF!</definedName>
    <definedName name="RealProp_FERCCap">#REF!</definedName>
    <definedName name="RealProp_FERCOMBud">#REF!</definedName>
    <definedName name="RealProp_FERCOMvar">#REF!</definedName>
    <definedName name="RealProp_FercVar">#REF!</definedName>
    <definedName name="RealProp1">[242]RealProp!$B$11:$Z$134</definedName>
    <definedName name="RealProp2">[242]RealProp!$C$11:$Z$134</definedName>
    <definedName name="RealPropCost">[37]Setup!$C$129</definedName>
    <definedName name="Reason">[37]Setup!$D$8</definedName>
    <definedName name="reawreqw" localSheetId="13" hidden="1">{#N/A,#N/A,FALSE,"Monthly SAIFI";#N/A,#N/A,FALSE,"Yearly SAIFI";#N/A,#N/A,FALSE,"Monthly CAIDI";#N/A,#N/A,FALSE,"Yearly CAIDI";#N/A,#N/A,FALSE,"Monthly SAIDI";#N/A,#N/A,FALSE,"Yearly SAIDI";#N/A,#N/A,FALSE,"Monthly MAIFI";#N/A,#N/A,FALSE,"Yearly MAIFI";#N/A,#N/A,FALSE,"Monthly Cust &gt;=4 Int"}</definedName>
    <definedName name="reawreqw" hidden="1">{#N/A,#N/A,FALSE,"Monthly SAIFI";#N/A,#N/A,FALSE,"Yearly SAIFI";#N/A,#N/A,FALSE,"Monthly CAIDI";#N/A,#N/A,FALSE,"Yearly CAIDI";#N/A,#N/A,FALSE,"Monthly SAIDI";#N/A,#N/A,FALSE,"Yearly SAIDI";#N/A,#N/A,FALSE,"Monthly MAIFI";#N/A,#N/A,FALSE,"Yearly MAIFI";#N/A,#N/A,FALSE,"Monthly Cust &gt;=4 Int"}</definedName>
    <definedName name="record1">#REF!</definedName>
    <definedName name="Record2">#REF!</definedName>
    <definedName name="Recorded">'[243]Budget by Acct.'!#REF!</definedName>
    <definedName name="RecurringPressure" localSheetId="13">#REF!</definedName>
    <definedName name="RecurringPressure">#REF!</definedName>
    <definedName name="Redlands_Breakdown_Hours">[52]Desert!$E$69</definedName>
    <definedName name="Redlands_Breakdown_Throughput">[52]Desert!$E$59</definedName>
    <definedName name="Redlands_CAD">[52]Desert!$E$32</definedName>
    <definedName name="Redlands_Cap_Hours">[52]Desert!$E$63</definedName>
    <definedName name="Redlands_Cap_Maint_Hours">[52]Desert!$E$64</definedName>
    <definedName name="Redlands_Cap_Maint_Throughput">[52]Desert!$E$54</definedName>
    <definedName name="Redlands_CHO">[52]Desert!$E$27</definedName>
    <definedName name="Redlands_CostMetric">[52]Desert!$E$97</definedName>
    <definedName name="Redlands_DART">[52]Desert!$E$8</definedName>
    <definedName name="Redlands_DART_Injuries">[52]Desert!$E$13</definedName>
    <definedName name="Redlands_DARTSeverity">[52]Desert!$E$12</definedName>
    <definedName name="Redlands_EHS">[52]Desert!$E$28</definedName>
    <definedName name="Redlands_Fatigue_Emergent">[52]Desert!$E$106</definedName>
    <definedName name="Redlands_Fatigue_Time">[52]Desert!$E$99</definedName>
    <definedName name="Redlands_FOP">[52]Safety!$I$36</definedName>
    <definedName name="Redlands_FPND">[52]Desert!$E$36</definedName>
    <definedName name="Redlands_JPA">[52]Desert!$E$35</definedName>
    <definedName name="Redlands_Maint_Hours">[52]Desert!$E$67</definedName>
    <definedName name="Redlands_Maint_Throughput">[52]Desert!$E$57</definedName>
    <definedName name="Redlands_MeetingTime">[52]Desert!$E$102</definedName>
    <definedName name="Redlands_NewBus_Hours">[52]Desert!$E$66</definedName>
    <definedName name="Redlands_NewBus_Throughput">[52]Desert!$E$56</definedName>
    <definedName name="Redlands_NonConformance">[52]Desert!$E$80</definedName>
    <definedName name="Redlands_OM">[52]Desert!$E$26</definedName>
    <definedName name="Redlands_OM_Hours">[52]Desert!$E$68</definedName>
    <definedName name="Redlands_OM_Throughput">[52]Desert!$E$58</definedName>
    <definedName name="Redlands_OnTime">[52]Desert!$E$11</definedName>
    <definedName name="Redlands_OSHA">[52]Desert!$E$14</definedName>
    <definedName name="Redlands_Premium_Time">[52]Desert!$E$100</definedName>
    <definedName name="Redlands_Public_Accuracy">[52]Desert!$E$33</definedName>
    <definedName name="Redlands_Public_OnTime">[52]Desert!$E$34</definedName>
    <definedName name="Redlands_SCE_Cap_Hours">[52]Desert!$E$65</definedName>
    <definedName name="Redlands_SCE_Cap_Throughput">[52]Desert!$E$55</definedName>
    <definedName name="Redlands_Scheduling_30Day">[52]Desert!$E$31</definedName>
    <definedName name="Redlands_Scheduling_Filled">[52]Desert!$E$61</definedName>
    <definedName name="Redlands_Throughput">[52]Desert!$E$51</definedName>
    <definedName name="Redlands_TrainingTime">[52]Desert!$E$104</definedName>
    <definedName name="ref_cell">[244]UG_Structures!$F$7</definedName>
    <definedName name="Reference_2" localSheetId="13" hidden="1">{#N/A,#N/A,FALSE,"AD PG 1 OF 2";#N/A,#N/A,FALSE,"AD PG 2 OF 2"}</definedName>
    <definedName name="Reference_2" hidden="1">{#N/A,#N/A,FALSE,"AD PG 1 OF 2";#N/A,#N/A,FALSE,"AD PG 2 OF 2"}</definedName>
    <definedName name="Reg">#REF!</definedName>
    <definedName name="Reg_Grouping">'[99]D7 - DropDownTab'!$N$16:$O$25</definedName>
    <definedName name="region">#REF!</definedName>
    <definedName name="ReimbActALTR">[35]Master!$AG$8:$AG$4493</definedName>
    <definedName name="ReimbActALTRAdj">[35]Master!$AM$8:$AM$4493</definedName>
    <definedName name="ReimbActCPUC">[35]Master!$AE$8:$AE$4493</definedName>
    <definedName name="ReimbActCPUCAdj">[35]Master!$AK$8:$AK$4493</definedName>
    <definedName name="ReimbActFERC">[35]Master!$AF$8:$AF$4493</definedName>
    <definedName name="ReimbActFERCAdj">[35]Master!$AL$8:$AL$4493</definedName>
    <definedName name="ReimbPlanALTR">[35]Master!$AD$8:$AD$4493</definedName>
    <definedName name="ReimbPlanALTRAdj">[35]Master!$AJ$8:$AJ$4493</definedName>
    <definedName name="ReimbPlanCPUC">[35]Master!$AB$8:$AB$4493</definedName>
    <definedName name="ReimbPlanCPUCAdj">[35]Master!$AH$8:$AH$4493</definedName>
    <definedName name="ReimbPlanFERC">[35]Master!$AC$8:$AC$4493</definedName>
    <definedName name="ReimbPlanFERCAdj">[35]Master!$AI$8:$AI$4493</definedName>
    <definedName name="RelConsSums">[31]Setup!$AZ$109</definedName>
    <definedName name="RemainingIssues">#REF!</definedName>
    <definedName name="RemConsSums">[31]Setup!$AZ$107</definedName>
    <definedName name="Remediation_Cost_Per_Unit">'[155]7 year-12 year cost forecastV6'!$H$67</definedName>
    <definedName name="Remediation_Design_Cost_Per_Unit">'[155]7 year-12 year cost forecastV6'!$H$66</definedName>
    <definedName name="removal_cost">#REF!</definedName>
    <definedName name="remove">'[34]1-Description and Scope'!#REF!</definedName>
    <definedName name="repl_pole_unit_cost">[98]UnitCost!$E$6</definedName>
    <definedName name="REPORT" localSheetId="13">#REF!</definedName>
    <definedName name="REPORT">#REF!</definedName>
    <definedName name="Report_title" localSheetId="13">#REF!</definedName>
    <definedName name="Report_title">#REF!</definedName>
    <definedName name="Report_title2" localSheetId="13">#REF!</definedName>
    <definedName name="Report_title2">#REF!</definedName>
    <definedName name="RESI_REPS_PCT" localSheetId="13">'[20]Global Parameters'!#REF!</definedName>
    <definedName name="RESI_REPS_PCT">'[20]Global Parameters'!#REF!</definedName>
    <definedName name="RESIDENTIAL_PCT" localSheetId="13">#REF!</definedName>
    <definedName name="RESIDENTIAL_PCT">#REF!</definedName>
    <definedName name="ResMaint">'[42]Income Stmt'!$A$259:$L$281</definedName>
    <definedName name="Resource">'[50]D7 - DropDownTab'!$C$2:$C$13</definedName>
    <definedName name="Resource_PivTable">'[99]D7 - DropDownTab'!$J$17:$K$28</definedName>
    <definedName name="Resources_NEXT_YEAR_MONTHLY">[161]PRINT!$C$82</definedName>
    <definedName name="RETIREMENT">[37]AD62C!$I$15:$I$64</definedName>
    <definedName name="RETRIEVE" localSheetId="13">#REF!</definedName>
    <definedName name="RETRIEVE">#REF!</definedName>
    <definedName name="Return_on_Ratebase">'[92]Revenue Requirement'!$BC$6:$BK$57</definedName>
    <definedName name="REV_REQ_DOLLARS" localSheetId="13">#REF!</definedName>
    <definedName name="REV_REQ_DOLLARS">#REF!</definedName>
    <definedName name="revenue">'[245]Revenue (2001-2005)'!$1:$40</definedName>
    <definedName name="Revenue_Cost">'[92]Data Input'!$B$3:$T$61</definedName>
    <definedName name="Revenue_Requirement">'[92]Revenue Requirement'!$CU$6:$DF$57</definedName>
    <definedName name="REVENUE_REQUIREMENT_____DOLLARS" localSheetId="13">#REF!</definedName>
    <definedName name="REVENUE_REQUIREMENT_____DOLLARS">#REF!</definedName>
    <definedName name="REVENUE_REQUIREMENT_ANALYSIS" localSheetId="13">#REF!</definedName>
    <definedName name="REVENUE_REQUIREMENT_ANALYSIS">#REF!</definedName>
    <definedName name="RevenueCost_Input">'[92]Data Input'!$B$4:$S$60</definedName>
    <definedName name="Revenues">[14]Revenues!$1:$48</definedName>
    <definedName name="Revision">[41]Setup!$D$61</definedName>
    <definedName name="RevMo">[60]Atlas!#REF!</definedName>
    <definedName name="RevReq">'[20]Global Parameters'!#REF!</definedName>
    <definedName name="RevYr">[60]Atlas!#REF!</definedName>
    <definedName name="rfer1">'[22]Grid Ops'!$B$11:$AC$127</definedName>
    <definedName name="rfer2">'[22]Grid Ops'!$C$11:$AC$127</definedName>
    <definedName name="Ridgecrest_Breakdown_Hours">[52]Rurals!$H$69</definedName>
    <definedName name="Ridgecrest_Breakdown_Throughput">[52]Rurals!$H$59</definedName>
    <definedName name="Ridgecrest_CAD">[52]Rurals!$H$32</definedName>
    <definedName name="Ridgecrest_Cap_Hours">[52]Rurals!$H$63</definedName>
    <definedName name="Ridgecrest_Cap_Maint_Hours">[52]Rurals!$H$64</definedName>
    <definedName name="Ridgecrest_Cap_Maint_Throughput">[52]Rurals!$H$54</definedName>
    <definedName name="Ridgecrest_Cap_Throughput">[52]Rurals!$H$53</definedName>
    <definedName name="Ridgecrest_CHO">[52]Rurals!$H$27</definedName>
    <definedName name="Ridgecrest_CostMetric">[52]Rurals!$H$97</definedName>
    <definedName name="Ridgecrest_DART">[52]Rurals!$H$8</definedName>
    <definedName name="Ridgecrest_DART_Injuries">[52]Rurals!$H$13</definedName>
    <definedName name="Ridgecrest_DART_Severity">[52]Rurals!$H$12</definedName>
    <definedName name="Ridgecrest_EHS">[52]Rurals!$H$28</definedName>
    <definedName name="Ridgecrest_Fatigue_Emergent">[52]Rurals!$H$106</definedName>
    <definedName name="Ridgecrest_FatigueTime">[52]Rurals!$H$99</definedName>
    <definedName name="Ridgecrest_FOP">[52]Safety!$I$25</definedName>
    <definedName name="Ridgecrest_FPND">[52]Rurals!$H$36</definedName>
    <definedName name="Ridgecrest_JPA">[52]Rurals!$H$35</definedName>
    <definedName name="Ridgecrest_Maint_Hours">[52]Rurals!$H$67</definedName>
    <definedName name="Ridgecrest_Maint_Throughput">[52]Rurals!$H$57</definedName>
    <definedName name="Ridgecrest_MeetingTime">[52]Rurals!$H$102</definedName>
    <definedName name="Ridgecrest_NewBus_Hours">[52]Rurals!$H$66</definedName>
    <definedName name="Ridgecrest_NewBus_Throughput">[52]Rurals!$H$56</definedName>
    <definedName name="Ridgecrest_NonConformance">[52]Rurals!$H$80</definedName>
    <definedName name="Ridgecrest_OM">[52]Rurals!$H$26</definedName>
    <definedName name="Ridgecrest_OM_Hours">[52]Rurals!$H$68</definedName>
    <definedName name="Ridgecrest_OM_Throughput">[52]Rurals!$H$58</definedName>
    <definedName name="Ridgecrest_OnTime">[52]Rurals!$H$11</definedName>
    <definedName name="Ridgecrest_OSHA">[52]Rurals!$H$14</definedName>
    <definedName name="Ridgecrest_PreFabTime">[52]Rurals!$H$103</definedName>
    <definedName name="Ridgecrest_PremiumTime">[52]Rurals!$H$100</definedName>
    <definedName name="Ridgecrest_Public_Accuracy">[52]Rurals!$H$33</definedName>
    <definedName name="Ridgecrest_Public_OnTime">[52]Rurals!$H$34</definedName>
    <definedName name="Ridgecrest_SCE_Cap_Hours">[52]Rurals!$H$65</definedName>
    <definedName name="Ridgecrest_SCE_Cap_Throughput">[52]Rurals!$H$55</definedName>
    <definedName name="Ridgecrest_Schedling_30Day">[52]Rurals!$H$31</definedName>
    <definedName name="Ridgecrest_Throughput">[52]Rurals!$H$51</definedName>
    <definedName name="Ridgecrest_TrainingTime">[52]Rurals!$H$104</definedName>
    <definedName name="risk_change">[64]Calculations!$DP$12:$DP$40</definedName>
    <definedName name="RiskIsInput" hidden="1">_xll.RiskCellHasTokens(262144+512+524288)</definedName>
    <definedName name="RiskIsOutput" hidden="1">_xll.RiskCellHasTokens(1024)</definedName>
    <definedName name="RiskOutcome">[180]Setup!$I$2:$I$26</definedName>
    <definedName name="Risks">#REF!</definedName>
    <definedName name="rngClosingLag">'[246]Data Input-ET-CL-COR'!$B$30:$AG$214</definedName>
    <definedName name="rngCorpOH">'[28]Capital Model Inputs'!$A$13:$H$17</definedName>
    <definedName name="rngCostOfRemoval">'[246]Data Input-ET-CL-COR'!$B$30:$AU$214</definedName>
    <definedName name="rngEscalationFactors">'[28]Capital Model Inputs'!$A$12:$O$17</definedName>
    <definedName name="rngExpenditureTiming">'[246]Data Input-ET-CL-COR'!$B$30:$S$214</definedName>
    <definedName name="rnk" localSheetId="13">#REF!</definedName>
    <definedName name="rnk">#REF!</definedName>
    <definedName name="Ro">[49]ELEC!$I$6</definedName>
    <definedName name="RO_Model_Version">RIGHT(REPLACE(LEFT(CELL("Filename"),FIND("[",CELL("Filename"))-2),1,SEARCH("^",SUBSTITUTE(LEFT(CELL("Filename"),FIND("[",CELL("Filename"))-2),"\","^",LEN(LEFT(CELL("Filename"),FIND("[",CELL("Filename"))-2))-LEN(SUBSTITUTE(LEFT(CELL("Filename"),FIND("[",CELL("Filename"))-2),"\",""))-1)),""),LEN(REPLACE(LEFT(CELL("Filename"),FIND("[",CELL("Filename"))-2),1,SEARCH("^",SUBSTITUTE(LEFT(CELL("Filename"),FIND("[",CELL("Filename"))-2),"\","^",LEN(LEFT(CELL("Filename"),FIND("[",CELL("Filename"))-2))-LEN(SUBSTITUTE(LEFT(CELL("Filename"),FIND("[",CELL("Filename"))-2),"\",""))-1)),""))-SEARCH("\",REPLACE(LEFT(CELL("Filename"),FIND("[",CELL("Filename"))-2),1,SEARCH("^",SUBSTITUTE(LEFT(CELL("Filename"),FIND("[",CELL("Filename"))-2),"\","^",LEN(LEFT(CELL("Filename"),FIND("[",CELL("Filename"))-2))-LEN(SUBSTITUTE(LEFT(CELL("Filename"),FIND("[",CELL("Filename"))-2),"\",""))-1)),""),1))</definedName>
    <definedName name="rr" hidden="1">#REF!</definedName>
    <definedName name="rrnk">#REF!</definedName>
    <definedName name="RTEOLEOCL001116">'[247]CL001116 RTE ESSAI OLEO'!$A$1</definedName>
    <definedName name="rterilleux">'[247]339544RTE RILLIEUX'!$A$1</definedName>
    <definedName name="rterillieux">'[247]339544RTE RILLIEUX'!$A$1</definedName>
    <definedName name="RUCDATAPATH">[37]Instructions!$B$15</definedName>
    <definedName name="Rule20">[37]LoadingRates!$B$42</definedName>
    <definedName name="Rule20A">[37]LoadingRates!$D$42</definedName>
    <definedName name="RUN_TITLE">[161]PRINT!$B$146</definedName>
    <definedName name="Rural_DART">[52]Safety!$B$31</definedName>
    <definedName name="Rural_DART_Injuries">[52]Safety!$G$31</definedName>
    <definedName name="Rural_DART_Severity">[52]Safety!$F$31</definedName>
    <definedName name="Rural_EFFR">[52]EFFRs!$I$5</definedName>
    <definedName name="Rural_FOP">[52]Safety!$I$31</definedName>
    <definedName name="Rural_OnTime">[52]Safety!$E$31</definedName>
    <definedName name="Rural_OSHA">[52]Safety!$H$31</definedName>
    <definedName name="RuralNorthern_DART">[52]Safety!$B$30</definedName>
    <definedName name="RURALS_INSTALLS_PER_DAY_COMMERCIAL">'[20]Global Parameters'!#REF!</definedName>
    <definedName name="RURALS_INSTALLS_PER_DAY_RESIDENTIAL">'[20]Global Parameters'!#REF!</definedName>
    <definedName name="RuralSouthern_DART">[52]Safety!$B$29</definedName>
    <definedName name="s" hidden="1">'[29]Unit Data Real$'!#REF!</definedName>
    <definedName name="S_CB">#REF!</definedName>
    <definedName name="S_CPR">#REF!</definedName>
    <definedName name="S_ECX">#REF!</definedName>
    <definedName name="SA3.Data">#REF!</definedName>
    <definedName name="SA3.List">#REF!</definedName>
    <definedName name="Saddleback_Breakdown_Hours">[52]Orange!$E$69</definedName>
    <definedName name="Saddleback_Breakdown_Throughput">[52]Orange!$E$59</definedName>
    <definedName name="Saddleback_CAD">[52]Orange!$E$32</definedName>
    <definedName name="Saddleback_Cap_Hours">[52]Orange!$E$63</definedName>
    <definedName name="Saddleback_Cap_Maint_Hours">[52]Orange!$E$64</definedName>
    <definedName name="Saddleback_Cap_Throughput">[52]Orange!$E$53</definedName>
    <definedName name="Saddleback_CapMaint_Throughput">[52]Orange!$E$54</definedName>
    <definedName name="Saddleback_CHO">[52]Orange!$E$27</definedName>
    <definedName name="Saddleback_CostMetric">[52]Orange!$E$97</definedName>
    <definedName name="Saddleback_DART">[52]Orange!$E$8</definedName>
    <definedName name="Saddleback_DART_Injuries">[52]Orange!$E$13</definedName>
    <definedName name="Saddleback_DART_Severity">[52]Orange!$E$12</definedName>
    <definedName name="Saddleback_EHS">[52]Orange!$E$28</definedName>
    <definedName name="Saddleback_Fatigue">[52]Orange!$E$99</definedName>
    <definedName name="Saddleback_Fatigue_Emergent">[52]Orange!$E$106</definedName>
    <definedName name="Saddleback_FOP">[52]Safety!$I$46</definedName>
    <definedName name="Saddleback_FPND">[52]Orange!$E$36</definedName>
    <definedName name="Saddleback_JPA">[52]Orange!$E$35</definedName>
    <definedName name="Saddleback_LMS">[52]Orange!$E$88</definedName>
    <definedName name="Saddleback_Maint_Hours">[52]Orange!$E$67</definedName>
    <definedName name="Saddleback_Maint_Throughput">[52]Orange!$E$57</definedName>
    <definedName name="Saddleback_MeetingTime">[52]Orange!$E$102</definedName>
    <definedName name="Saddleback_NewBus_Hours">[52]Orange!$E$66</definedName>
    <definedName name="Saddleback_NewBus_Throughput">[52]Orange!$E$56</definedName>
    <definedName name="Saddleback_NonConformance">[52]Orange!$E$80</definedName>
    <definedName name="Saddleback_OM">[52]Orange!$E$26</definedName>
    <definedName name="Saddleback_OM_Hours">[52]Orange!$E$68</definedName>
    <definedName name="Saddleback_OM_Throughput">[52]Orange!$E$58</definedName>
    <definedName name="Saddleback_OnTime">[52]Orange!$E$11</definedName>
    <definedName name="Saddleback_OSHA">[52]Orange!$E$14</definedName>
    <definedName name="Saddleback_PreFab_Time">[52]Orange!$E$103</definedName>
    <definedName name="Saddleback_PremiumTime">[52]Orange!$E$100</definedName>
    <definedName name="Saddleback_PublicAuthority_Accuracy">[52]Orange!$E$33</definedName>
    <definedName name="Saddleback_PublicAuthority_OnTime">[52]Orange!$E$34</definedName>
    <definedName name="Saddleback_SameDay_Outage">[52]Orange!$E$89</definedName>
    <definedName name="Saddleback_SCE_Capital_Proj">[52]Orange!$E$65</definedName>
    <definedName name="Saddleback_SCE_CapProj_Throughput">[52]Orange!$E$55</definedName>
    <definedName name="Saddleback_Scheduling_30Day">[52]Orange!$E$31</definedName>
    <definedName name="Saddleback_Scheduling_Filled">[52]Orange!$E$61</definedName>
    <definedName name="Saddleback_Throughput">[52]Orange!$E$51</definedName>
    <definedName name="Saddleback_TrainingTime">[52]Orange!$E$104</definedName>
    <definedName name="SAICExp">#REF!</definedName>
    <definedName name="SAICLabor">#REF!</definedName>
    <definedName name="salem_ownership">'[192]Input-General'!$F$35</definedName>
    <definedName name="SALES_TAX">'[20]Global Parameters'!#REF!</definedName>
    <definedName name="SALVAGE">[37]Setup!$E$125</definedName>
    <definedName name="salvage_cost">#REF!</definedName>
    <definedName name="SALVAGE_FUT_REL">[37]Setup!$J$125</definedName>
    <definedName name="SALVAGE_FUT_REM">[37]Setup!$I$125</definedName>
    <definedName name="SALVAGE_Other">[37]Setup!$F$125</definedName>
    <definedName name="SanJac_DART">[52]Safety!$B$52</definedName>
    <definedName name="SanJac_DART_Injuries">[52]Safety!$G$52</definedName>
    <definedName name="SanJac_DART_Severity">[52]Safety!$F$52</definedName>
    <definedName name="SanJac_EFFR">[52]EFFRs!$I$12</definedName>
    <definedName name="SanJac_FOP">[52]Safety!$I$52</definedName>
    <definedName name="SanJac_OnTime">[52]Safety!$E$52</definedName>
    <definedName name="SanJac_OSHA">[52]Safety!$H$52</definedName>
    <definedName name="SanJaoquin_CostMetric">'[52]San Joaquin'!$C$97</definedName>
    <definedName name="SanJaoquin_EHS">'[52]San Joaquin'!$C$28</definedName>
    <definedName name="SanJaoquin_Throughput">'[52]San Joaquin'!$C$51</definedName>
    <definedName name="SanJoa_EFFR">[52]EFFRs!$I$6</definedName>
    <definedName name="SanJoa_FOP">[52]Safety!$I$32</definedName>
    <definedName name="SanJoa_OnTime">[52]Safety!$E$33</definedName>
    <definedName name="SanJoaDistrict_OnTime">'[52]San Joaquin'!$C$11</definedName>
    <definedName name="SanJoaquin_Breakdown_Throughput">'[52]San Joaquin'!$C$59</definedName>
    <definedName name="SanJoaquin_CAD">'[52]San Joaquin'!$C$32</definedName>
    <definedName name="SanJoaquin_Cap_Hours">'[52]San Joaquin'!$C$63</definedName>
    <definedName name="SanJoaquin_Cap_Maint_Hours">'[52]San Joaquin'!$C$64</definedName>
    <definedName name="SanJoaquin_Cap_Maint_Throughput">'[52]San Joaquin'!$C$54</definedName>
    <definedName name="SanJoaquin_Cap_Throughput">'[52]San Joaquin'!$C$53</definedName>
    <definedName name="SANJOAQUIN_COSTEFF">'[56]Cost Efficiency '!$B$9</definedName>
    <definedName name="SANJOAQUIN_CPUC_INSP">'[56]Inspections '!$C$25</definedName>
    <definedName name="SANJOAQUIN_DART">'[56]DART Injury Rate'!$O$15</definedName>
    <definedName name="SanJoaquin_DART_Injuries">'[52]San Joaquin'!$C$13</definedName>
    <definedName name="SanJoaquin_DART_Severity">'[52]San Joaquin'!$C$12</definedName>
    <definedName name="SanJoaquin_Dollars_Hrs">[56]Throughput!$B$27</definedName>
    <definedName name="SanJoaquin_Fatigue_Emergent">'[52]San Joaquin'!$C$106</definedName>
    <definedName name="SanJoaquin_FatigueTime">'[52]San Joaquin'!$C$99</definedName>
    <definedName name="SanJoaquin_FL">'[56]FL vs  NFL'!$B$9</definedName>
    <definedName name="SanJoaquin_FPND">'[52]San Joaquin'!$C$36</definedName>
    <definedName name="SanJoaquin_JPA">'[52]San Joaquin'!$C$35</definedName>
    <definedName name="SanJoaquin_Maint_Hours">'[52]San Joaquin'!$C$67</definedName>
    <definedName name="SanJoaquin_Maint_Throughput">'[52]San Joaquin'!$C$57</definedName>
    <definedName name="SanJoaquin_MeetingTime">'[52]San Joaquin'!$C$102</definedName>
    <definedName name="SanJoaquin_NewBus_Hours">'[52]San Joaquin'!$C$66</definedName>
    <definedName name="SanJoaquin_NewBus_Throughput">'[52]San Joaquin'!$C$56</definedName>
    <definedName name="SANJOAQUIN_NWC_INSP">'[56]Inspections '!$B$25</definedName>
    <definedName name="SanJoaquin_OM">'[52]San Joaquin'!$C$26</definedName>
    <definedName name="SanJoaquin_OM_Throughput">'[52]San Joaquin'!$C$58</definedName>
    <definedName name="SanJoaquin_OSHA">'[52]San Joaquin'!$C$14</definedName>
    <definedName name="SANJOAQUIN_POLE_RPL">'[56]Pole Replacement Program '!$O$23</definedName>
    <definedName name="SanJoaquin_PreFabTime">'[52]San Joaquin'!$C$103</definedName>
    <definedName name="SanJoaquin_PremiumTime">'[52]San Joaquin'!$C$100</definedName>
    <definedName name="SanJoaquin_Public_Accuracy">'[52]San Joaquin'!$C$33</definedName>
    <definedName name="SanJoaquin_Public_OnTime">'[52]San Joaquin'!$C$34</definedName>
    <definedName name="SanJoaquin_SCE_Cap_Hours">'[52]San Joaquin'!$C$65</definedName>
    <definedName name="SanJoaquin_SCE_Cap_Proj_Throughput">'[52]San Joaquin'!$C$55</definedName>
    <definedName name="SanJoaquin_Schedling_30Day">'[52]San Joaquin'!$C$31</definedName>
    <definedName name="SanJoaquin_Scheduling_Filled">'[52]San Joaquin'!$C$61</definedName>
    <definedName name="SanJoaquin_Strains_Sprains">[56]Strain_Sprain!$B$20</definedName>
    <definedName name="SanJoaquin_Throughput_MtoBenchmark">[56]Throughput!$C$10</definedName>
    <definedName name="SanJoaquin_Throughput_MtoM">[56]Throughput!$B$10</definedName>
    <definedName name="SanJoaquin_TrainingTime">'[52]San Joaquin'!$C$104</definedName>
    <definedName name="SanJoaquin_VehicleInc">'[56]Vehicle Incidents'!$B$24</definedName>
    <definedName name="SanJoaquin_WOConformance">'[52]District Scorecard'!$T$37</definedName>
    <definedName name="SanJoaquinRegion_DART">[52]Safety!$B$33</definedName>
    <definedName name="SanJoaquinRegion_DARTSeverity">[52]Safety!$F$33</definedName>
    <definedName name="SanJoaquinRegion_OSHA">[52]Safety!$H$33</definedName>
    <definedName name="SantaAna_Breakdown_Hours">[52]Orange!$F$69</definedName>
    <definedName name="SantaAna_Breakdown_Throughput">[52]Orange!$F$59</definedName>
    <definedName name="SantaAna_CAD">[52]Orange!$F$32</definedName>
    <definedName name="SantaAna_Cap_Hours">[52]Orange!$F$63</definedName>
    <definedName name="SantaAna_Cap_Maint_Hours">[52]Orange!$F$64</definedName>
    <definedName name="SantaAna_Cap_Maint_Throughput">[52]Orange!$F$54</definedName>
    <definedName name="SantaAna_CHO">[52]Orange!$F$27</definedName>
    <definedName name="SantaAna_CostMetric">[52]Orange!$F$97</definedName>
    <definedName name="SantaAna_DART">[52]Orange!$F$8</definedName>
    <definedName name="SantaAna_DART_Injuries">[52]Orange!$F$13</definedName>
    <definedName name="SantaAna_DART_Severity">[52]Orange!$F$12</definedName>
    <definedName name="SantaAna_EHS">[52]Orange!$F$28</definedName>
    <definedName name="SantaAna_Fatigue_Time">[52]Orange!$F$99</definedName>
    <definedName name="SantaAna_FOP">[52]Safety!$I$47</definedName>
    <definedName name="SantaAna_FPND">[52]Orange!$F$36</definedName>
    <definedName name="SantaAna_FT_Emergent">[52]Orange!$F$106</definedName>
    <definedName name="SantaAna_JPA">[52]Orange!$F$35</definedName>
    <definedName name="SantaAna_LMS_Outage">[52]Orange!$F$88</definedName>
    <definedName name="SantaAna_Maint_Hours">[52]Orange!$F$67</definedName>
    <definedName name="SantaAna_Maint_Throughput">[52]Orange!$F$57</definedName>
    <definedName name="SantaAna_Meeting_Time">[52]Orange!$F$102</definedName>
    <definedName name="SantaAna_NewBus_Hours">[52]Orange!$F$66</definedName>
    <definedName name="SantaAna_NewBus_Throughput">[52]Orange!$F$56</definedName>
    <definedName name="SantaAna_NonConformance">[52]Orange!$F$80</definedName>
    <definedName name="SantaAna_OM">[52]Orange!$F$26</definedName>
    <definedName name="SantaAna_OM_Hours">[52]Orange!$F$68</definedName>
    <definedName name="SantaAna_OM_Throughput">[52]Orange!$F$58</definedName>
    <definedName name="SantaAna_OnTime">[52]Orange!$F$11</definedName>
    <definedName name="SantaAna_OSHA">[52]Orange!$F$14</definedName>
    <definedName name="SantaAna_PreFab_Time">[52]Orange!$F$103</definedName>
    <definedName name="SantaAna_Premium_Time">[52]Orange!$F$100</definedName>
    <definedName name="SantaAna_PublicAuthority_Accuracy">[52]Orange!$F$33</definedName>
    <definedName name="SantaAna_PublicAuthority_OnTime">[52]Orange!$F$34</definedName>
    <definedName name="SantaAna_SameDay_Outage">[52]Orange!$F$89</definedName>
    <definedName name="SantaAna_SCE_Cap_Proj_Hours">[52]Orange!$F$65</definedName>
    <definedName name="SantaAna_SCE_Cap_Proj_Throughput">[52]Orange!$F$55</definedName>
    <definedName name="SantaAna_Scheduling_30Day">[52]Orange!$F$31</definedName>
    <definedName name="SantaAna_Scheduling_Filled">[52]Orange!$F$61</definedName>
    <definedName name="SantaAna_Throughput">[52]Orange!$F$51</definedName>
    <definedName name="SantaAna_Training_Time">[52]Orange!$F$104</definedName>
    <definedName name="SantaBarbara_Breakdown_Hours">'[52]North Coast'!$D$69</definedName>
    <definedName name="SantaBarbara_Breakdown_Throughput">'[52]North Coast'!$D$59</definedName>
    <definedName name="SantaBarbara_CAD">'[52]North Coast'!$D$32</definedName>
    <definedName name="SantaBarbara_Cap_Hours">'[52]North Coast'!$D$63</definedName>
    <definedName name="SantaBarbara_Cap_Maint_Throughput">'[52]North Coast'!$D$54</definedName>
    <definedName name="SantaBarbara_Cap_Throughput">'[52]North Coast'!$D$53</definedName>
    <definedName name="SantaBarbara_CHO">'[52]North Coast'!$D$27</definedName>
    <definedName name="SantaBarbara_CostMetric">'[52]North Coast'!$D$97</definedName>
    <definedName name="SantaBarbara_DART">'[52]North Coast'!$D$8</definedName>
    <definedName name="SantaBarbara_DARTInjuries">'[52]North Coast'!$D$13</definedName>
    <definedName name="SantaBarbara_DARTSeverity">'[52]North Coast'!$D$12</definedName>
    <definedName name="SantaBarbara_EHS">'[52]North Coast'!$D$28</definedName>
    <definedName name="SantaBarbara_Fatigue_Emergent">'[52]North Coast'!$D$106</definedName>
    <definedName name="SantaBarbara_FatigueTime">'[52]North Coast'!$D$99</definedName>
    <definedName name="SantaBarbara_FOP">[52]Safety!$I$15</definedName>
    <definedName name="SantaBarbara_FPND">'[52]North Coast'!$D$36</definedName>
    <definedName name="SantaBarbara_JPA">'[52]North Coast'!$D$35</definedName>
    <definedName name="SantaBarbara_Maint_Hours">'[52]North Coast'!$D$67</definedName>
    <definedName name="SantaBarbara_Maint_Throughput">'[52]North Coast'!$D$57</definedName>
    <definedName name="SantaBarbara_MeetingTime">'[52]North Coast'!$D$102</definedName>
    <definedName name="SantaBarbara_NewBus_Hours">'[52]North Coast'!$D$66</definedName>
    <definedName name="SantaBarbara_NewBus_Throughput">'[52]North Coast'!$D$56</definedName>
    <definedName name="SantaBarbara_NonConformance">'[52]North Coast'!$D$80</definedName>
    <definedName name="SantaBarbara_OM">'[52]North Coast'!$D$26</definedName>
    <definedName name="SantaBarbara_OM_Hours">'[52]North Coast'!$D$68</definedName>
    <definedName name="SantaBarbara_OM_Throughput">'[52]North Coast'!$D$58</definedName>
    <definedName name="SantaBarbara_OnTimeReporting">'[52]North Coast'!$D$11</definedName>
    <definedName name="SantaBarbara_OSHA">'[52]North Coast'!$D$14</definedName>
    <definedName name="SantaBarbara_PreFabTime">'[52]North Coast'!$D$103</definedName>
    <definedName name="SantaBarbara_PremiumTime">'[52]North Coast'!$D$100</definedName>
    <definedName name="SantaBarbara_Public_Accuracy">'[52]North Coast'!$D$33</definedName>
    <definedName name="SantaBarbara_Public_OnTime">'[52]North Coast'!$D$34</definedName>
    <definedName name="SantaBarbara_SCE_Cap_Hours">'[52]North Coast'!$D$65</definedName>
    <definedName name="SantaBarbara_SCE_Cap_Throughput">'[52]North Coast'!$D$55</definedName>
    <definedName name="SantaBarbara_Scheduling_30Day">'[52]North Coast'!$D$31</definedName>
    <definedName name="SantaBarbara_Scheduling_Filled">'[52]North Coast'!$D$61</definedName>
    <definedName name="SantaBarbara_Throughput">'[52]North Coast'!$D$51</definedName>
    <definedName name="SantaBarbara_TrainingTime">'[52]North Coast'!$D$104</definedName>
    <definedName name="SantaMonica_Breakdown_Hours">'[52]Metro West'!$E$69</definedName>
    <definedName name="SantaMonica_Breakdown_Throughput">'[52]Metro West'!$E$59</definedName>
    <definedName name="SantaMonica_Cap_Maint_Hours">'[52]Metro West'!$E$64</definedName>
    <definedName name="SantaMonica_Cap_Maint_Throughput">'[52]Metro West'!$E$54</definedName>
    <definedName name="SantaMonica_Cap_Throughput">'[52]Metro West'!$E$53</definedName>
    <definedName name="SantaMonica_Capital_Hours">'[52]Metro West'!$E$63</definedName>
    <definedName name="SantaMonica_CCI">'[52]Metro West'!$E$43</definedName>
    <definedName name="SantaMonica_CHO">'[52]Metro West'!$E$27</definedName>
    <definedName name="SantaMonica_CMEnabler">'[52]Metro West'!$E$45</definedName>
    <definedName name="SantaMonica_CostMetric">'[52]Metro West'!$E$95</definedName>
    <definedName name="SantaMonica_DART">'[52]Metro West'!$E$8</definedName>
    <definedName name="SantaMonica_DARTInjuries">'[52]Metro West'!$E$13</definedName>
    <definedName name="SantaMonica_DARTSeverity">'[52]Metro West'!$E$12</definedName>
    <definedName name="SantaMonica_EHS">'[52]Metro West'!$E$28</definedName>
    <definedName name="SantaMonica_Fatigue_Emergent">'[52]Metro West'!$E$104</definedName>
    <definedName name="SantaMonica_FatigueTime">'[52]Metro West'!$E$97</definedName>
    <definedName name="SantaMonica_FOP">[52]Safety!$I$10</definedName>
    <definedName name="SantaMonica_FPND">'[52]Metro West'!$E$36</definedName>
    <definedName name="SantaMonica_JPA">'[52]Metro West'!$E$35</definedName>
    <definedName name="SantaMonica_LMS">'[52]Metro West'!$E$86</definedName>
    <definedName name="SantaMonica_Maint_Hours">'[52]Metro West'!$E$67</definedName>
    <definedName name="SantaMonica_Maint_Throughput">'[52]Metro West'!$E$57</definedName>
    <definedName name="SantaMonica_MeetingTime">'[52]Metro West'!$E$100</definedName>
    <definedName name="SantaMonica_NewBus_Hours">'[52]Metro West'!$E$66</definedName>
    <definedName name="SantaMonica_NewBus_Throughput">'[52]Metro West'!$E$56</definedName>
    <definedName name="SantaMonica_NonConformance">'[52]Metro West'!$E$78</definedName>
    <definedName name="SantaMonica_OM">'[52]Metro West'!$E$26</definedName>
    <definedName name="SantaMonica_OM_Throughput">'[52]Metro West'!$E$58</definedName>
    <definedName name="SantaMonica_OMMaint_Hours">'[52]Metro West'!$E$68</definedName>
    <definedName name="SantaMonica_OnTime">'[52]Metro West'!$E$11</definedName>
    <definedName name="SantaMonica_OSHA">'[52]Metro West'!$E$14</definedName>
    <definedName name="SantaMonica_PreFabTime">'[52]Metro West'!$E$101</definedName>
    <definedName name="SantaMonica_PremiumTime">'[52]Metro West'!$E$98</definedName>
    <definedName name="SantaMonica_Public_Accuracy">'[52]Metro West'!$E$33</definedName>
    <definedName name="SantaMonica_Public_OnTime">'[52]Metro West'!$E$34</definedName>
    <definedName name="SantaMonica_SameDay_Outage">'[52]Metro West'!$E$87</definedName>
    <definedName name="SantaMonica_SCE_Cap_Hours">'[52]Metro West'!$E$65</definedName>
    <definedName name="SantaMonica_SCE_Cap_Throughput">'[52]Metro West'!$E$55</definedName>
    <definedName name="SantaMonica_Scheduling_30Day">'[52]Metro West'!$E$31</definedName>
    <definedName name="SantaMonica_Scheduling_CAD">'[52]Metro West'!$E$32</definedName>
    <definedName name="SantaMonica_Scheduling_Filled">'[52]Metro West'!$E$61</definedName>
    <definedName name="SantaMonica_Throughput">'[52]Metro West'!$E$51</definedName>
    <definedName name="SantaMonica_TrainingTime">'[52]Metro West'!$E$102</definedName>
    <definedName name="SAP">'[219]V LookUp'!$C$2:$C$105</definedName>
    <definedName name="SAPBEXhrIndnt" hidden="1">"Wide"</definedName>
    <definedName name="SAPsysID" hidden="1">"708C5W7SBKP804JT78WJ0JNKI"</definedName>
    <definedName name="SAPwbID" hidden="1">"ARS"</definedName>
    <definedName name="sasas">[248]Atlas!#REF!</definedName>
    <definedName name="saSAsa" localSheetId="13" hidden="1">{#N/A,#N/A,FALSE,"Monthly SAIFI";#N/A,#N/A,FALSE,"Yearly SAIFI";#N/A,#N/A,FALSE,"Monthly CAIDI";#N/A,#N/A,FALSE,"Yearly CAIDI";#N/A,#N/A,FALSE,"Monthly SAIDI";#N/A,#N/A,FALSE,"Yearly SAIDI";#N/A,#N/A,FALSE,"Monthly MAIFI";#N/A,#N/A,FALSE,"Yearly MAIFI";#N/A,#N/A,FALSE,"Monthly Cust &gt;=4 Int"}</definedName>
    <definedName name="saSAsa" hidden="1">{#N/A,#N/A,FALSE,"Monthly SAIFI";#N/A,#N/A,FALSE,"Yearly SAIFI";#N/A,#N/A,FALSE,"Monthly CAIDI";#N/A,#N/A,FALSE,"Yearly CAIDI";#N/A,#N/A,FALSE,"Monthly SAIDI";#N/A,#N/A,FALSE,"Yearly SAIDI";#N/A,#N/A,FALSE,"Monthly MAIFI";#N/A,#N/A,FALSE,"Yearly MAIFI";#N/A,#N/A,FALSE,"Monthly Cust &gt;=4 Int"}</definedName>
    <definedName name="SAVE">#REF!</definedName>
    <definedName name="SAVE_A">#REF!</definedName>
    <definedName name="SAVED">#REF!</definedName>
    <definedName name="SAVED_A">#REF!</definedName>
    <definedName name="SaveProdFile">[60]Atlas!#REF!</definedName>
    <definedName name="scaling">[115]CRR_Summary!$A$2</definedName>
    <definedName name="SCE_Control_Score">[125]Lists!$G$2:$G$6</definedName>
    <definedName name="SCE_Crew_Rate">#REF!</definedName>
    <definedName name="SCE_Discussion">#REF!</definedName>
    <definedName name="SCE_Outlook">#REF!</definedName>
    <definedName name="SCE_Table">#REF!</definedName>
    <definedName name="scenario">#REF!</definedName>
    <definedName name="scenario_grid">[64]Calculations!$AN$12:$AN$40</definedName>
    <definedName name="Scenario_Link">#REF!</definedName>
    <definedName name="scenario_nongrid">[64]Calculations!$AO$12:$AO$40</definedName>
    <definedName name="scenario_oandm">[64]Calculations!$DD$12:$DD$40</definedName>
    <definedName name="scenario_outage_count">[64]Calculations!$BB$12:$BB$40</definedName>
    <definedName name="scenario_property_count">[64]Calculations!$BA$12:$BA$40</definedName>
    <definedName name="scenario_risk">[64]Calculations!$AX$12:$AX$40</definedName>
    <definedName name="scenario_safety_count">[64]Calculations!$AY$12:$AY$40</definedName>
    <definedName name="scenario_units">[64]Calculations!$AK$12:$AM$40</definedName>
    <definedName name="scenario_wildfire_count">[64]Calculations!$BK$12:$BK$40</definedName>
    <definedName name="Sch_Impact">[125]Lists!$E$2:$E$5</definedName>
    <definedName name="SCM_ABank">#REF!</definedName>
    <definedName name="SCM_AFDUC">#REF!</definedName>
    <definedName name="SCM_AM">#REF!</definedName>
    <definedName name="SCM_Audit">#REF!</definedName>
    <definedName name="SCM_BBank">#REF!</definedName>
    <definedName name="SCM_CCPUCB">#REF!</definedName>
    <definedName name="SCM_CCPUCYTDA">#REF!</definedName>
    <definedName name="SCM_CCPUCYTDB">#REF!</definedName>
    <definedName name="SCM_CktB">#REF!</definedName>
    <definedName name="SCM_CostEff">#REF!</definedName>
    <definedName name="SCM_CPUCC">#REF!</definedName>
    <definedName name="SCM_CPUCC2">#REF!</definedName>
    <definedName name="SCM_CPUCC3">#REF!</definedName>
    <definedName name="SCM_CPUCCT">#REF!</definedName>
    <definedName name="SCM_CPUCOM">#REF!</definedName>
    <definedName name="SCM_CPUCOMBUD">#REF!</definedName>
    <definedName name="SCM_CPUCOMVAR">#REF!</definedName>
    <definedName name="SCM_CPUCOMVARi">#REF!</definedName>
    <definedName name="SCM_DART">#REF!</definedName>
    <definedName name="SCM_DART2">#REF!</definedName>
    <definedName name="SCM_DART3">#REF!</definedName>
    <definedName name="SCM_DARTTREND">#REF!</definedName>
    <definedName name="SCM_DIMP">#REF!</definedName>
    <definedName name="SCM_FERCC">#REF!</definedName>
    <definedName name="SCM_FERCCT">#REF!</definedName>
    <definedName name="SCM_FERCOM">#REF!</definedName>
    <definedName name="SCM_FERCOMT">#REF!</definedName>
    <definedName name="SCM_FOMT">#REF!</definedName>
    <definedName name="SCM_GO174">#REF!</definedName>
    <definedName name="SCM_GO1741">#REF!</definedName>
    <definedName name="SCM_HoldCodes">#REF!</definedName>
    <definedName name="SCM_IRSPI">#REF!</definedName>
    <definedName name="SCM_MI">#REF!</definedName>
    <definedName name="SCM_MSI">#REF!</definedName>
    <definedName name="SCM_NERCV.5">#REF!</definedName>
    <definedName name="SCM_ONR">#REF!</definedName>
    <definedName name="SCM_ONR2">#REF!</definedName>
    <definedName name="SCM_ONR3">#REF!</definedName>
    <definedName name="SCM_ONRT">#REF!</definedName>
    <definedName name="SCM_ProjFin">#REF!</definedName>
    <definedName name="SCM_ProM">#REF!</definedName>
    <definedName name="SCM_SI">#REF!</definedName>
    <definedName name="SCM_SI2">#REF!</definedName>
    <definedName name="SCM_SI3">#REF!</definedName>
    <definedName name="SCM_SIMP">#REF!</definedName>
    <definedName name="SCM_SIT">#REF!</definedName>
    <definedName name="SCM_Swith">#REF!</definedName>
    <definedName name="SCM_Throughput">#REF!</definedName>
    <definedName name="SCM_Throuput">#REF!</definedName>
    <definedName name="SCMCPUCCA">#REF!</definedName>
    <definedName name="SCMCPUCCA2">#REF!</definedName>
    <definedName name="SCMCPUCCA3">#REF!</definedName>
    <definedName name="SCMCPUCOM">#REF!</definedName>
    <definedName name="SCMCPUCOM2">#REF!</definedName>
    <definedName name="SCMCPUCOM3">#REF!</definedName>
    <definedName name="SCMFERCCAP">#REF!</definedName>
    <definedName name="SCMFERCCAP2">#REF!</definedName>
    <definedName name="SCMFERCCAP3">#REF!</definedName>
    <definedName name="SCMFERCOM">#REF!</definedName>
    <definedName name="SCMFERCOM2">#REF!</definedName>
    <definedName name="SCMFERCOM3">#REF!</definedName>
    <definedName name="SCMINSPECT">#REF!</definedName>
    <definedName name="SCMINSPECT2">#REF!</definedName>
    <definedName name="SCMINSPECT3">#REF!</definedName>
    <definedName name="SCMSAFINSP">#REF!</definedName>
    <definedName name="SCMT_Pivot">#REF!</definedName>
    <definedName name="SCOPE">#REF!</definedName>
    <definedName name="sd" hidden="1">#REF!</definedName>
    <definedName name="sdf" localSheetId="13" hidden="1">{#N/A,#N/A,FALSE,"Monthly SAIFI";#N/A,#N/A,FALSE,"Yearly SAIFI";#N/A,#N/A,FALSE,"Monthly CAIDI";#N/A,#N/A,FALSE,"Yearly CAIDI";#N/A,#N/A,FALSE,"Monthly SAIDI";#N/A,#N/A,FALSE,"Yearly SAIDI";#N/A,#N/A,FALSE,"Monthly MAIFI";#N/A,#N/A,FALSE,"Yearly MAIFI";#N/A,#N/A,FALSE,"Monthly Cust &gt;=4 Int"}</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localSheetId="13"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localSheetId="13"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localSheetId="13"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3"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localSheetId="13"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DS_Overall">[52]SDS!$B$2</definedName>
    <definedName name="SDS_PlannedOutage">[52]SDS!$B$4</definedName>
    <definedName name="SE_CCCI">[224]CCCI!$G$53</definedName>
    <definedName name="SE_DIMP">[224]DIMP!$B$64</definedName>
    <definedName name="SE_EHS">[224]EHS!$D$17</definedName>
    <definedName name="SE_LaborCostEff">'[224]CostEff - Labor'!$G$52</definedName>
    <definedName name="SE_SCE_OnTimeOutages">'[224]On-Time Outages'!$K$47</definedName>
    <definedName name="SE_SCEWOConformance">'[224]WO Conformance'!$R$12</definedName>
    <definedName name="SE_UnitRateTPT">[224]Unit_TPT!$D$47</definedName>
    <definedName name="SE_WOClosure">[224]WOClosure!$F$40</definedName>
    <definedName name="Sect_199_Rate">'[105]Corporate Data'!$E$43</definedName>
    <definedName name="section">[49]DIM!$E$73</definedName>
    <definedName name="Segment">'[53]CH2M HILL Staff'!#REF!</definedName>
    <definedName name="segments">#REF!</definedName>
    <definedName name="select">#REF!</definedName>
    <definedName name="SelectedYear">'[205]OU Main'!$K$2</definedName>
    <definedName name="selectrange">[60]Atlas!#REF!</definedName>
    <definedName name="September">#REF!</definedName>
    <definedName name="SEQ">[41]Setup!$I$61</definedName>
    <definedName name="SEVEN">#REF!</definedName>
    <definedName name="SFA">#REF!</definedName>
    <definedName name="sffsfa" localSheetId="13" hidden="1">{#N/A,#N/A,FALSE,"Monthly SAIFI";#N/A,#N/A,FALSE,"Yearly SAIFI";#N/A,#N/A,FALSE,"Monthly CAIDI";#N/A,#N/A,FALSE,"Yearly CAIDI";#N/A,#N/A,FALSE,"Monthly SAIDI";#N/A,#N/A,FALSE,"Yearly SAIDI";#N/A,#N/A,FALSE,"Monthly MAIFI";#N/A,#N/A,FALSE,"Yearly MAIFI";#N/A,#N/A,FALSE,"Monthly Cust &gt;=4 Int"}</definedName>
    <definedName name="sffsfa" hidden="1">{#N/A,#N/A,FALSE,"Monthly SAIFI";#N/A,#N/A,FALSE,"Yearly SAIFI";#N/A,#N/A,FALSE,"Monthly CAIDI";#N/A,#N/A,FALSE,"Yearly CAIDI";#N/A,#N/A,FALSE,"Monthly SAIDI";#N/A,#N/A,FALSE,"Yearly SAIDI";#N/A,#N/A,FALSE,"Monthly MAIFI";#N/A,#N/A,FALSE,"Yearly MAIFI";#N/A,#N/A,FALSE,"Monthly Cust &gt;=4 Int"}</definedName>
    <definedName name="SFSFD" localSheetId="13"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geshs">[249]KPI!$AR$48</definedName>
    <definedName name="Shaver_FOP">[52]Safety!$I$26</definedName>
    <definedName name="Shaver_OnTime">[52]Rurals!$I$11</definedName>
    <definedName name="ShaverLake_Breakdown_Hours">[52]Rurals!$I$69</definedName>
    <definedName name="ShaverLake_Breakdown_Throughput">[52]Rurals!$I$59</definedName>
    <definedName name="ShaverLake_CAD">[52]Rurals!$I$32</definedName>
    <definedName name="ShaverLake_Cap_Hours">[52]Rurals!$I$63</definedName>
    <definedName name="ShaverLake_Cap_Maint_Hours">[52]Rurals!$I$64</definedName>
    <definedName name="ShaverLake_Cap_Maint_Throughput">[52]Rurals!$I$54</definedName>
    <definedName name="ShaverLake_Cap_Throughput">[52]Rurals!$I$53</definedName>
    <definedName name="ShaverLake_CHO">[52]Rurals!$I$27</definedName>
    <definedName name="ShaverLake_CostMetric">[52]Rurals!$I$97</definedName>
    <definedName name="ShaverLake_DART">[52]Rurals!$I$8</definedName>
    <definedName name="ShaverLake_DART_Injuries">[52]Rurals!$I$13</definedName>
    <definedName name="ShaverLake_DART_Severity">[52]Rurals!$I$12</definedName>
    <definedName name="ShaverLake_EHS">[52]Rurals!$I$28</definedName>
    <definedName name="ShaverLake_Fatigue_Emergent">[52]Rurals!$I$106</definedName>
    <definedName name="ShaverLake_Fatigue_Time">[52]Rurals!$I$99</definedName>
    <definedName name="ShaverLake_FPND">[52]Rurals!$I$36</definedName>
    <definedName name="ShaverLake_JPA">[52]Rurals!$I$35</definedName>
    <definedName name="ShaverLake_Maint_Hours">[52]Rurals!$I$67</definedName>
    <definedName name="ShaverLake_Maint_Throughput">[52]Rurals!$I$57</definedName>
    <definedName name="ShaverLake_MeetingTime">[52]Rurals!$I$102</definedName>
    <definedName name="ShaverLake_NewBus_Hours">[52]Rurals!$I$66</definedName>
    <definedName name="ShaverLake_NewBus_Throughput">[52]Rurals!$I$56</definedName>
    <definedName name="ShaverLake_NonConformance">[52]Rurals!$I$80</definedName>
    <definedName name="ShaverLake_OM">[52]Rurals!$I$26</definedName>
    <definedName name="ShaverLake_OM_Hours">[52]Rurals!$I$68</definedName>
    <definedName name="ShaverLake_OM_Throughput">[52]Rurals!$I$58</definedName>
    <definedName name="ShaverLake_OSHA">[52]Rurals!$I$14</definedName>
    <definedName name="ShaverLake_PreFabTime">[52]Rurals!$I$103</definedName>
    <definedName name="ShaverLake_PremiumTime">[52]Rurals!$I$100</definedName>
    <definedName name="ShaverLake_Public_Accuracy">[52]Rurals!$I$33</definedName>
    <definedName name="ShaverLake_Public_OnTime">[52]Rurals!$I$34</definedName>
    <definedName name="ShaverLake_SCE_Cap_Hours">[52]Rurals!$I$65</definedName>
    <definedName name="ShaverLake_SCE_Cap_Throughput">[52]Rurals!$I$55</definedName>
    <definedName name="ShaverLake_Scheduling_30Day">[52]Rurals!$I$31</definedName>
    <definedName name="ShaverLake_Throughput">[52]Rurals!$I$51</definedName>
    <definedName name="ShaverLake_TrainingTime">[52]Rurals!$I$104</definedName>
    <definedName name="Sheet1" localSheetId="13" hidden="1">{#N/A,#N/A,FALSE,"Monthly SAIFI";#N/A,#N/A,FALSE,"Yearly SAIFI";#N/A,#N/A,FALSE,"Monthly CAIDI";#N/A,#N/A,FALSE,"Yearly CAIDI";#N/A,#N/A,FALSE,"Monthly SAIDI";#N/A,#N/A,FALSE,"Yearly SAIDI";#N/A,#N/A,FALSE,"Monthly MAIFI";#N/A,#N/A,FALSE,"Yearly MAIFI";#N/A,#N/A,FALSE,"Monthly Cust &gt;=4 Int"}</definedName>
    <definedName name="Sheet1" hidden="1">{#N/A,#N/A,FALSE,"Monthly SAIFI";#N/A,#N/A,FALSE,"Yearly SAIFI";#N/A,#N/A,FALSE,"Monthly CAIDI";#N/A,#N/A,FALSE,"Yearly CAIDI";#N/A,#N/A,FALSE,"Monthly SAIDI";#N/A,#N/A,FALSE,"Yearly SAIDI";#N/A,#N/A,FALSE,"Monthly MAIFI";#N/A,#N/A,FALSE,"Yearly MAIFI";#N/A,#N/A,FALSE,"Monthly Cust &gt;=4 Int"}</definedName>
    <definedName name="Shoring_2010">[155]FI_and_Repairs_2010_11!$E$37</definedName>
    <definedName name="Shoring_2011">[155]FI_and_Repairs_2010_11!$F$37</definedName>
    <definedName name="Shoring_2012">'[155]Shore Detail  '!$N$44</definedName>
    <definedName name="shoring_labor_pct_2012">'[155]Shore Detail  '!$B$47</definedName>
    <definedName name="SIX" localSheetId="13">#REF!</definedName>
    <definedName name="SIX">#REF!</definedName>
    <definedName name="sixxx" localSheetId="13">#REF!</definedName>
    <definedName name="sixxx">#REF!</definedName>
    <definedName name="Skip">'[37]6-13'!$AS$11:$BF$36,'[37]6-13'!$AS$64:$BF$101</definedName>
    <definedName name="sleven">#REF!</definedName>
    <definedName name="SLI_DBASE">#REF!</definedName>
    <definedName name="SLIM">#REF!</definedName>
    <definedName name="slldk" localSheetId="13" hidden="1">{#N/A,#N/A,FALSE,"Monthly SAIFI";#N/A,#N/A,FALSE,"Yearly SAIFI";#N/A,#N/A,FALSE,"Monthly CAIDI";#N/A,#N/A,FALSE,"Yearly CAIDI";#N/A,#N/A,FALSE,"Monthly SAIDI";#N/A,#N/A,FALSE,"Yearly SAIDI";#N/A,#N/A,FALSE,"Monthly MAIFI";#N/A,#N/A,FALSE,"Yearly MAIFI";#N/A,#N/A,FALSE,"Monthly Cust &gt;=4 Int"}</definedName>
    <definedName name="slldk" hidden="1">{#N/A,#N/A,FALSE,"Monthly SAIFI";#N/A,#N/A,FALSE,"Yearly SAIFI";#N/A,#N/A,FALSE,"Monthly CAIDI";#N/A,#N/A,FALSE,"Yearly CAIDI";#N/A,#N/A,FALSE,"Monthly SAIDI";#N/A,#N/A,FALSE,"Yearly SAIDI";#N/A,#N/A,FALSE,"Monthly MAIFI";#N/A,#N/A,FALSE,"Yearly MAIFI";#N/A,#N/A,FALSE,"Monthly Cust &gt;=4 Int"}</definedName>
    <definedName name="SmartConnect_WO">#REF!</definedName>
    <definedName name="Smooth.2009">'[195]SAS 2009 Trends'!$W:$W</definedName>
    <definedName name="SOFF">#REF!</definedName>
    <definedName name="Software">#REF!</definedName>
    <definedName name="solver_adj" hidden="1">#REF!,#REF!,#REF!,#REF!,#REF!,#REF!,#REF!</definedName>
    <definedName name="solver_cvg" hidden="1">0.0001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pre" hidden="1">0.000001</definedName>
    <definedName name="solver_scl" hidden="1">2</definedName>
    <definedName name="solver_sho" hidden="1">2</definedName>
    <definedName name="solver_tim" hidden="1">100</definedName>
    <definedName name="solver_tmp" hidden="1">#REF!,#REF!,#REF!,#REF!,#REF!,#REF!,#REF!</definedName>
    <definedName name="solver_tol" hidden="1">0.05</definedName>
    <definedName name="solver_typ" hidden="1">3</definedName>
    <definedName name="solver_val" hidden="1">140835</definedName>
    <definedName name="Some">#N/A</definedName>
    <definedName name="SON_">#REF!</definedName>
    <definedName name="SONGS1">'[136]2001 Purchases, 100%'!$Q$3</definedName>
    <definedName name="SONGS23">'[136]2001 Purchases, 100%'!$Q$2</definedName>
    <definedName name="sorry"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t">#REF!</definedName>
    <definedName name="Sort_Filter">#REF!</definedName>
    <definedName name="Sort_Filter2">#REF!</definedName>
    <definedName name="sortdata">[250]Table41!$J$15:$L$74</definedName>
    <definedName name="SOURCE" localSheetId="13">#REF!</definedName>
    <definedName name="SOURCE">#REF!</definedName>
    <definedName name="Source_of_Funds" localSheetId="13">#REF!</definedName>
    <definedName name="Source_of_Funds">#REF!</definedName>
    <definedName name="Sourcemo" localSheetId="13">[60]Atlas!#REF!</definedName>
    <definedName name="Sourcemo">[60]Atlas!#REF!</definedName>
    <definedName name="SourcemoR" localSheetId="13">[60]Atlas!#REF!</definedName>
    <definedName name="SourcemoR">[60]Atlas!#REF!</definedName>
    <definedName name="Sourceyr">[60]Atlas!#REF!</definedName>
    <definedName name="Sourceyrr">[60]Atlas!#REF!</definedName>
    <definedName name="SouthBay_Breakdown_Hours">'[52]Metro West'!$F$69</definedName>
    <definedName name="SouthBay_Breakdown_Throughput">'[52]Metro West'!$F$59</definedName>
    <definedName name="SouthBay_Cap_Hours">'[52]Metro West'!$F$63</definedName>
    <definedName name="SouthBay_Cap_Maint_Hours">'[52]Metro West'!$F$64</definedName>
    <definedName name="SouthBay_Cap_Maint_Throughput">'[52]Metro West'!$F$54</definedName>
    <definedName name="SouthBay_Cap_Proj_Throughput">'[52]Metro West'!$F$55</definedName>
    <definedName name="SouthBay_Cap_Project_Hours">'[52]Metro West'!$F$65</definedName>
    <definedName name="SouthBay_Cap_Throughput">'[52]Metro West'!$F$53</definedName>
    <definedName name="SouthBay_CCI">'[52]Metro West'!$F$43</definedName>
    <definedName name="SouthBay_CHO">'[52]Metro West'!$F$27</definedName>
    <definedName name="SouthBay_CMEnabler">'[52]Metro West'!$F$45</definedName>
    <definedName name="SouthBay_CostMetric">'[52]Metro West'!$F$95</definedName>
    <definedName name="SouthBay_DART">'[52]Metro West'!$F$8</definedName>
    <definedName name="SouthBay_DARTInjuries">'[52]Metro West'!$F$13</definedName>
    <definedName name="SouthBay_DARTSeverity">'[52]Metro West'!$F$12</definedName>
    <definedName name="SouthBay_EHS">'[52]Metro West'!$F$28</definedName>
    <definedName name="SouthBay_Fatigue_Emergent_Time">'[52]Metro West'!$F$104</definedName>
    <definedName name="SouthBay_FatigueTime">'[52]Metro West'!$F$97</definedName>
    <definedName name="SouthBay_FOP">[52]Safety!$I$11</definedName>
    <definedName name="SouthBay_FPND">'[52]Metro West'!$F$36</definedName>
    <definedName name="SouthBay_JPA">'[52]Metro West'!$F$35</definedName>
    <definedName name="SouthBay_LMS">'[52]Metro West'!$F$86</definedName>
    <definedName name="SouthBay_Maint_Hours">'[52]Metro West'!$F$67</definedName>
    <definedName name="SouthBay_Maint_Throughput">'[52]Metro West'!$F$57</definedName>
    <definedName name="SouthBay_MeetingTime">'[52]Metro West'!$F$100</definedName>
    <definedName name="SouthBay_NewBus_Hours">'[52]Metro West'!$F$66</definedName>
    <definedName name="SouthBay_NewBus_Throughput">'[52]Metro West'!$F$56</definedName>
    <definedName name="SouthBay_Non_Conformance">'[52]Metro West'!$F$78</definedName>
    <definedName name="SouthBay_OM">'[52]Metro West'!$F$26</definedName>
    <definedName name="SouthBay_OM_Maint_Hours">'[52]Metro West'!$F$68</definedName>
    <definedName name="SouthBay_OM_Throughput">'[52]Metro West'!$F$58</definedName>
    <definedName name="SouthBay_OnTime">'[52]Metro West'!$F$11</definedName>
    <definedName name="SouthBay_OSHA">'[52]Metro West'!$F$14</definedName>
    <definedName name="SouthBay_PreFabTime">'[52]Metro West'!$F$101</definedName>
    <definedName name="SouthBay_PremiumTime">'[52]Metro West'!$F$98</definedName>
    <definedName name="SouthBay_Public_OnTime">'[52]Metro West'!$F$34</definedName>
    <definedName name="SouthBay_PublicAuthority_Accuracy">'[52]Metro West'!$F$33</definedName>
    <definedName name="SouthBay_SameDay_Outage">'[52]Metro West'!$F$87</definedName>
    <definedName name="SouthBay_Scheduling_30Day">'[52]Metro West'!$F$31</definedName>
    <definedName name="SouthBay_Scheduling_CAD">'[52]Metro West'!$F$32</definedName>
    <definedName name="SouthBay_Scheduling_Filled">'[52]Metro West'!$F$61</definedName>
    <definedName name="SouthBay_Throughput">'[52]Metro West'!$F$51</definedName>
    <definedName name="SouthBay_TrainingTime">'[52]Metro West'!$F$102</definedName>
    <definedName name="Spares">#REF!</definedName>
    <definedName name="SPEC_CODE">[41]Setup!$F$57</definedName>
    <definedName name="specprj1">[22]SpecProj!$B$11:$AA$117</definedName>
    <definedName name="specprj2">[22]SpecProj!$C$11:$AA$117</definedName>
    <definedName name="Spend">[251]Fiber!$B$38</definedName>
    <definedName name="Spend2">[251]Fiber!$B$39</definedName>
    <definedName name="Splice_3M_Sub">[37]UnitizeList!$F$432</definedName>
    <definedName name="SPREADS">'[165]Allocation Master'!$A$2:$M$641</definedName>
    <definedName name="Sprintshanghai1">[3]Current!#REF!</definedName>
    <definedName name="SPVP_Costs_06_07_10_9am">#REF!</definedName>
    <definedName name="SPWS_WBID">"95105FCE-CE5E-11D7-97E9-00065BA851CC"</definedName>
    <definedName name="SQMiDistList">[60]Atlas!#REF!</definedName>
    <definedName name="SS">#REF!</definedName>
    <definedName name="ssid1">[22]SSID!$B$11:$Z$127</definedName>
    <definedName name="ssid2">[22]SSID!$C$11:$Z$127</definedName>
    <definedName name="ST_Int_01">'[169]ST Interest Exp_Inc'!$A$39:$O$69</definedName>
    <definedName name="ST_Int_03">'[169]ST Interest Exp_Inc'!$A$136:$O$167</definedName>
    <definedName name="ST_Intr_02">'[169]ST Interest Exp_Inc'!$A$72:$O$103</definedName>
    <definedName name="Staking_1" localSheetId="13">#REF!</definedName>
    <definedName name="Staking_1">#REF!</definedName>
    <definedName name="Staking_2" localSheetId="13">#REF!</definedName>
    <definedName name="Staking_2">#REF!</definedName>
    <definedName name="Staking_3" localSheetId="13">#REF!</definedName>
    <definedName name="Staking_3">#REF!</definedName>
    <definedName name="Standard_Area">#REF!</definedName>
    <definedName name="Standards_Area">#REF!</definedName>
    <definedName name="start">[252]Agenda!$B$5</definedName>
    <definedName name="START13" localSheetId="13">#REF!</definedName>
    <definedName name="START13">#REF!</definedName>
    <definedName name="START4" localSheetId="13">#REF!</definedName>
    <definedName name="START4">#REF!</definedName>
    <definedName name="START5" localSheetId="13">#REF!</definedName>
    <definedName name="START5">#REF!</definedName>
    <definedName name="START7">#REF!</definedName>
    <definedName name="State">#REF!</definedName>
    <definedName name="State_Tax_Rate">0.079163</definedName>
    <definedName name="statedata">[15]CODING!$A$35:$C$85</definedName>
    <definedName name="States" localSheetId="13">#REF!</definedName>
    <definedName name="States">#REF!</definedName>
    <definedName name="Status">[58]Lookup!$B$3:$C$6</definedName>
    <definedName name="Status_II">#REF!</definedName>
    <definedName name="Stover">#N/A</definedName>
    <definedName name="Straitline">[253]Sheet1!#REF!</definedName>
    <definedName name="StrategicInitiatives">[180]Setup!$A$43:$A$46</definedName>
    <definedName name="Structure_repairs_2010">[155]FI_and_Repairs_2010_11!$E$41</definedName>
    <definedName name="Structure_repairs_2011">[155]FI_and_Repairs_2010_11!$F$41</definedName>
    <definedName name="Structure_repairs_2012">'[155]Repair Detail '!$N$53</definedName>
    <definedName name="Structure_repairs_pct_labor_2012">'[155]Repair Detail '!$B$56</definedName>
    <definedName name="Study">[254]Pulldown!$G$4:$G$23</definedName>
    <definedName name="Sub_Function">'[50]D7 - DropDownTab'!$B$2:$B$34</definedName>
    <definedName name="SUB_PERCENT_CRS">[47]Assumptions!$C$8</definedName>
    <definedName name="Sub_Work_Activity">'[96]Drop Down Lists'!$Q$9:$Q$535</definedName>
    <definedName name="SubActivity">[97]Setup!$U$2:$U$703</definedName>
    <definedName name="Subtotal_CR_and_FI_Total_Hrs_for_Contract_Analysis">[24]Subtotal_CR_and_FI_Total_Hrs_fo!$A$1:$C$44</definedName>
    <definedName name="Successfulroad1">[3]Current!#REF!</definedName>
    <definedName name="SUM">#REF!</definedName>
    <definedName name="SUMAL">#N/A</definedName>
    <definedName name="SUMALL">#N/A</definedName>
    <definedName name="SUMCB">#REF!</definedName>
    <definedName name="Summ_DCC">[32]Reference!$I$3:$I$12</definedName>
    <definedName name="SUMMARY">#REF!</definedName>
    <definedName name="Summary_Budget">#REF!</definedName>
    <definedName name="SupplyExpenseRate">[66]Factors!#REF!</definedName>
    <definedName name="Suppress_Flag">[132]Tables!$B$20</definedName>
    <definedName name="SW_MEMO">#REF!</definedName>
    <definedName name="SWA">'[51]CORE OM 3.4'!$E$2:$E$2000</definedName>
    <definedName name="SWA_Cap">'[51]CORE Capital 3.4'!$E$2:$E$2000</definedName>
    <definedName name="SWITCHES">[161]INPUT!$A$4</definedName>
    <definedName name="SWITCHES__a">[161]PRINT!$E$27</definedName>
    <definedName name="SWYD_PERCENT_CRS">[47]Assumptions!$C$9</definedName>
    <definedName name="Sylmar">#REF!</definedName>
    <definedName name="syschecksum">'[141]Results of Operations'!$K$518</definedName>
    <definedName name="sysrevenue">#REF!</definedName>
    <definedName name="sysrevs">#REF!</definedName>
    <definedName name="T_1011">1.01827174899914</definedName>
    <definedName name="T_1012">1.04417981876727</definedName>
    <definedName name="T_1013">1.07623479286198</definedName>
    <definedName name="T_1014">1.11341589226248</definedName>
    <definedName name="T_1015">1.14871532186066</definedName>
    <definedName name="T_1016">1.17767119080882</definedName>
    <definedName name="T_1017">1.20648253205312</definedName>
    <definedName name="T_1018">1.23745608334792</definedName>
    <definedName name="T_1019">1.27196687126445</definedName>
    <definedName name="T_1112">1.02544317839869</definedName>
    <definedName name="T_1113">1.05692296179268</definedName>
    <definedName name="T_1114">1.09343688790037</definedName>
    <definedName name="T_1115">1.12810290866828</definedName>
    <definedName name="T_1116">1.15653919689548</definedName>
    <definedName name="T_1117">1.18483355080702</definedName>
    <definedName name="T_1118">1.21525131632515</definedName>
    <definedName name="T_1119">1.24914284670538</definedName>
    <definedName name="T_1213">1.03069871062299</definedName>
    <definedName name="T_1214">1.06630665738871</definedName>
    <definedName name="T_1215">1.10011254882976</definedName>
    <definedName name="T_1216">1.12784327913859</definedName>
    <definedName name="T_1217">1.1554355967897</definedName>
    <definedName name="T_1218">1.18509864020243</definedName>
    <definedName name="T_1219">1.21814925782237</definedName>
    <definedName name="T_1314">1.03454738654344</definedName>
    <definedName name="T_1315">1.06734639084278</definedName>
    <definedName name="T_1316">1.09425117885019</definedName>
    <definedName name="T_1317">1.12102167673355</definedName>
    <definedName name="T_1318">1.14980122511856</definedName>
    <definedName name="T_1319">1.18186745095089</definedName>
    <definedName name="T_1415">1.03170372350843</definedName>
    <definedName name="T_1416">1.05771006053791</definedName>
    <definedName name="T_1417">1.08358659189023</definedName>
    <definedName name="T_1418">1.11140508407275</definedName>
    <definedName name="T_1419">1.14240049931368</definedName>
    <definedName name="T_1516">1.02520717570063</definedName>
    <definedName name="T_1517">1.05028853458565</definedName>
    <definedName name="T_1518">1.07725217884577</definedName>
    <definedName name="T_1519">1.10729512095664</definedName>
    <definedName name="T_1617">1.02446467356013</definedName>
    <definedName name="T_1618">1.05076535199782</definedName>
    <definedName name="T_1619">1.08006961636794</definedName>
    <definedName name="T_1718">1.02567260650023</definedName>
    <definedName name="T_1719">1.0542770719605</definedName>
    <definedName name="T_1819">1.02788849509969</definedName>
    <definedName name="T_S">[31]LoadingRates!$B$21</definedName>
    <definedName name="Table">[255]Sheet1!$A$1:$E$3061</definedName>
    <definedName name="Table_1">[256]Lookup!$C$13:$D$17</definedName>
    <definedName name="Table41data">[250]Table41!$A$87:$U$139</definedName>
    <definedName name="tare_touret" localSheetId="13">#REF!</definedName>
    <definedName name="tare_touret">#REF!</definedName>
    <definedName name="Target">'[109]Option 1 and Data Sheet'!$K$8:$K$101</definedName>
    <definedName name="Task">'[257]Drop Down Table'!$B$2:$B$7</definedName>
    <definedName name="TAUX">'[258]Frais Vente'!$B$2</definedName>
    <definedName name="TAX_ADJUSTMENT" localSheetId="13">#REF!</definedName>
    <definedName name="TAX_ADJUSTMENT">#REF!</definedName>
    <definedName name="Tax_Base_Asset_1">'[105]Fed Tax Basis'!$B$5:$G$66</definedName>
    <definedName name="Tax_Base_Asset_2">[93]Basis!#REF!</definedName>
    <definedName name="Tax_Base_Asset_3">[93]Basis!#REF!</definedName>
    <definedName name="Tax_Credit_Rate">'[105]Corporate Data'!$E$11</definedName>
    <definedName name="TAX_DEP_Asset1">'[92]Tax Depreciation_Def Tax'!$A$1:$BE$123</definedName>
    <definedName name="TAX_DEP_Asset2">'[93]Tax Depreciation_Def Tax'!#REF!</definedName>
    <definedName name="TAX_DEP_Asset3">'[93]Tax Depreciation_Def Tax'!#REF!</definedName>
    <definedName name="TAX_DEP_Combined">'[92]Tax Depreciation_Def Tax'!$A$125:$BE$164</definedName>
    <definedName name="tax_depr_lookup">[223]CalcTaxDepr!$A$2:$B$42</definedName>
    <definedName name="tax_life_start" localSheetId="13">#REF!</definedName>
    <definedName name="tax_life_start">#REF!</definedName>
    <definedName name="Tax_Net_to_Gross_Mult">'[105]Corporate Data'!$E$52</definedName>
    <definedName name="TAX_RATE">[194]Tables!$B$13</definedName>
    <definedName name="TCW">#REF!</definedName>
    <definedName name="TD_CAPB">#REF!</definedName>
    <definedName name="TD_CapBT">#REF!</definedName>
    <definedName name="TD_CAPBUD">#REF!</definedName>
    <definedName name="TD_CAPBUD2">#REF!</definedName>
    <definedName name="TD_CAPBUD3">#REF!</definedName>
    <definedName name="TD_CAPBUDGET">#REF!</definedName>
    <definedName name="TD_CAPITALB">#REF!</definedName>
    <definedName name="TD_CONTCPB">#REF!</definedName>
    <definedName name="TD_CONTCPB2">#REF!</definedName>
    <definedName name="TD_CONTCPB3">#REF!</definedName>
    <definedName name="TD_CPUCCAP2">'[181]T&amp;D- Charts'!#REF!</definedName>
    <definedName name="TD_CPUCCB" localSheetId="13">#REF!</definedName>
    <definedName name="TD_CPUCCB">#REF!</definedName>
    <definedName name="TD_CPUCCT2" localSheetId="13">#REF!</definedName>
    <definedName name="TD_CPUCCT2">#REF!</definedName>
    <definedName name="TD_CPUCInsp" localSheetId="13">#REF!</definedName>
    <definedName name="TD_CPUCInsp">#REF!</definedName>
    <definedName name="TD_CPUCInsp2">#REF!</definedName>
    <definedName name="TD_CPUCInsp3">#REF!</definedName>
    <definedName name="TD_CPUCOM">#REF!</definedName>
    <definedName name="TD_CPUCTrend">#REF!</definedName>
    <definedName name="TD_DART">#REF!</definedName>
    <definedName name="TD_DART_2">#REF!</definedName>
    <definedName name="TD_DART_3">#REF!</definedName>
    <definedName name="TD_DARTTrend">#REF!</definedName>
    <definedName name="TD_FERCB">#REF!</definedName>
    <definedName name="TD_FERCB2">#REF!</definedName>
    <definedName name="TD_FERCB3">#REF!</definedName>
    <definedName name="TD_FERCCT">#REF!</definedName>
    <definedName name="TD_FERCCTrend">#REF!</definedName>
    <definedName name="TD_FERCOM">#REF!</definedName>
    <definedName name="TD_NWC">#REF!</definedName>
    <definedName name="TD_NWC2">#REF!</definedName>
    <definedName name="TD_NWC3">#REF!</definedName>
    <definedName name="TD_OMB">#REF!</definedName>
    <definedName name="TD_OMB2">#REF!</definedName>
    <definedName name="TD_OMB3">#REF!</definedName>
    <definedName name="TD_OMBB3">#REF!</definedName>
    <definedName name="TD_OMBT">#REF!</definedName>
    <definedName name="TD_OMBudget">#REF!</definedName>
    <definedName name="TD_ONR">#REF!</definedName>
    <definedName name="TD_ONR2">#REF!</definedName>
    <definedName name="TD_ONR3">#REF!</definedName>
    <definedName name="TD_OTRTrend">#REF!</definedName>
    <definedName name="TD_PLRB">#REF!</definedName>
    <definedName name="TD_RIIMCWO">#REF!</definedName>
    <definedName name="TD_RIIMHC">#REF!</definedName>
    <definedName name="TD_SI">#REF!</definedName>
    <definedName name="TD_SI2">#REF!</definedName>
    <definedName name="TD_SI3">#REF!</definedName>
    <definedName name="TD_SITRend">#REF!</definedName>
    <definedName name="TD_TLRR">#REF!</definedName>
    <definedName name="TD_TLRR2">#REF!</definedName>
    <definedName name="TD_TLRR3">#REF!</definedName>
    <definedName name="TD_Trend">#REF!</definedName>
    <definedName name="TDATA">#N/A</definedName>
    <definedName name="TDBU">#REF!</definedName>
    <definedName name="TDBU_CPUCCapCont">#REF!</definedName>
    <definedName name="TDBU_DART">[52]Safety!$B$2</definedName>
    <definedName name="TDBU_FERCCapCont">#REF!</definedName>
    <definedName name="TDBU_Overhead_Rate">[102]Factors!$B$70</definedName>
    <definedName name="TDBU_OVH_PCT">[132]Tables!$B$21</definedName>
    <definedName name="TDBU_Serious">[52]Safety!$D$2</definedName>
    <definedName name="TDBU_Total___ETS_Historical">#REF!</definedName>
    <definedName name="tdbumgmt1">'[22]T&amp;D Mgmt'!$B$11:$Z$127</definedName>
    <definedName name="tdbumgmt2">'[22]T&amp;D Mgmt'!$C$11:$Z$127</definedName>
    <definedName name="TDSafety_DART" localSheetId="13">#REF!</definedName>
    <definedName name="TDSafety_DART">#REF!</definedName>
    <definedName name="TDSafety_DART2" localSheetId="13">#REF!</definedName>
    <definedName name="TDSafety_DART2">#REF!</definedName>
    <definedName name="TDSafety_DART3" localSheetId="13">#REF!</definedName>
    <definedName name="TDSafety_DART3">#REF!</definedName>
    <definedName name="TDSafety_DARTTrend">#REF!</definedName>
    <definedName name="TDSafety_ONR">#REF!</definedName>
    <definedName name="TDSafety_ONR2">#REF!</definedName>
    <definedName name="TDSafety_ONR3">#REF!</definedName>
    <definedName name="TDSafety_ONRT">#REF!</definedName>
    <definedName name="TDSafety_SI">#REF!</definedName>
    <definedName name="TDSafety_SI2">#REF!</definedName>
    <definedName name="TDSafety_SI3">#REF!</definedName>
    <definedName name="TDSafety_SITrend">#REF!</definedName>
    <definedName name="Team1">[55]Data!$AH$2:$AH$8</definedName>
    <definedName name="Team2">[55]Data!$AI$2:$AI$8</definedName>
    <definedName name="Teams">[259]Data!$AL$12:$AL$18</definedName>
    <definedName name="tech1">[22]TechSvcs!$B$11:$Z$127</definedName>
    <definedName name="tech2">[22]TechSvcs!$C$11:$Z$127</definedName>
    <definedName name="TEF_external_collapse">[115]TEF!$O$2:$O$16</definedName>
    <definedName name="TEF_Injury">[115]TEF!$Q$2:$Q$16</definedName>
    <definedName name="TEF_internal_collapse">[115]TEF!$P$2:$P$16</definedName>
    <definedName name="Tehachapi_Breakdown_Hours">[52]Rurals!$J$69</definedName>
    <definedName name="Tehachapi_Breakdown_Throughput">[52]Rurals!$J$59</definedName>
    <definedName name="Tehachapi_CAD">[52]Rurals!$J$32</definedName>
    <definedName name="Tehachapi_Cap_Hours">[52]Rurals!$J$63</definedName>
    <definedName name="Tehachapi_Cap_Maint_Hours">[52]Rurals!$J$64</definedName>
    <definedName name="Tehachapi_Cap_Maint_Throughput">[52]Rurals!$J$54</definedName>
    <definedName name="Tehachapi_Cap_Throughput">[52]Rurals!$J$53</definedName>
    <definedName name="Tehachapi_CHO">[52]Rurals!$J$27</definedName>
    <definedName name="Tehachapi_CostMetric">[52]Rurals!$J$97</definedName>
    <definedName name="Tehachapi_DART">[52]Rurals!$J$8</definedName>
    <definedName name="Tehachapi_DART_Injuries">[52]Rurals!$J$13</definedName>
    <definedName name="Tehachapi_DART_Severity">[52]Rurals!$J$12</definedName>
    <definedName name="Tehachapi_EHS">[52]Rurals!$J$28</definedName>
    <definedName name="Tehachapi_Fatigue_Emergent">[52]Rurals!$J$106</definedName>
    <definedName name="Tehachapi_FatigueTime">[52]Rurals!$J$99</definedName>
    <definedName name="Tehachapi_FOP">[52]Safety!$I$27</definedName>
    <definedName name="Tehachapi_FPND">[52]Rurals!$J$36</definedName>
    <definedName name="Tehachapi_JPA">[52]Rurals!$J$35</definedName>
    <definedName name="Tehachapi_Maint_Hours">[52]Rurals!$J$67</definedName>
    <definedName name="Tehachapi_Maint_Throughput">[52]Rurals!$J$57</definedName>
    <definedName name="Tehachapi_MeetingTime">[52]Rurals!$J$102</definedName>
    <definedName name="Tehachapi_NewBus_Hours">[52]Rurals!$J$66</definedName>
    <definedName name="Tehachapi_NewBus_Throughput">[52]Rurals!$J$56</definedName>
    <definedName name="Tehachapi_NonConformance">[52]Rurals!$J$80</definedName>
    <definedName name="Tehachapi_OM">[52]Rurals!$J$26</definedName>
    <definedName name="Tehachapi_OM_Hours">[52]Rurals!$J$68</definedName>
    <definedName name="Tehachapi_OM_Throughput">[52]Rurals!$J$58</definedName>
    <definedName name="Tehachapi_OnTime">[52]Rurals!$J$11</definedName>
    <definedName name="Tehachapi_OSHA">[52]Rurals!$J$14</definedName>
    <definedName name="Tehachapi_PreFabTime">[52]Rurals!$J$103</definedName>
    <definedName name="Tehachapi_PremiumTime">[52]Rurals!$J$100</definedName>
    <definedName name="Tehachapi_Public_Accuracy">[52]Rurals!$J$33</definedName>
    <definedName name="Tehachapi_Public_OnTime">[52]Rurals!$J$34</definedName>
    <definedName name="Tehachapi_SCE_Cap_Hours">[52]Rurals!$J$65</definedName>
    <definedName name="Tehachapi_SCE_Cap_Throughput">[52]Rurals!$J$55</definedName>
    <definedName name="Tehachapi_Scheduling_30Day">[52]Rurals!$J$31</definedName>
    <definedName name="Tehachapi_Throughput">[52]Rurals!$J$51</definedName>
    <definedName name="Tehachapi_TrainingTime">[52]Rurals!$J$104</definedName>
    <definedName name="TEN">#REF!</definedName>
    <definedName name="tenss">#REF!</definedName>
    <definedName name="test" localSheetId="13" hidden="1">{"'Summary'!$A$1:$J$24"}</definedName>
    <definedName name="test" hidden="1">{"'Summary'!$A$1:$J$24"}</definedName>
    <definedName name="TEST0">#REF!</definedName>
    <definedName name="TEST1">#REF!</definedName>
    <definedName name="TEST102">[260]Data!#REF!</definedName>
    <definedName name="TEST113">[260]Data!#REF!</definedName>
    <definedName name="TEST114">[260]Data!#REF!</definedName>
    <definedName name="TEST115">[260]Data!#REF!</definedName>
    <definedName name="TEST116">[260]Data!#REF!</definedName>
    <definedName name="TEST117">[260]Data!#REF!</definedName>
    <definedName name="TEST118">[260]Data!#REF!</definedName>
    <definedName name="TEST136">[260]Data!#REF!</definedName>
    <definedName name="TEST2" localSheetId="13">#REF!</definedName>
    <definedName name="TEST2">#REF!</definedName>
    <definedName name="TEST3" localSheetId="13">#REF!</definedName>
    <definedName name="TEST3">#REF!</definedName>
    <definedName name="TEST4" localSheetId="13">[261]CN41N!#REF!</definedName>
    <definedName name="TEST4">[261]CN41N!#REF!</definedName>
    <definedName name="TEST5" localSheetId="13">#REF!</definedName>
    <definedName name="TEST5">#REF!</definedName>
    <definedName name="TEST6" localSheetId="13">#REF!</definedName>
    <definedName name="TEST6">#REF!</definedName>
    <definedName name="TEST66" localSheetId="13">[260]Data!#REF!</definedName>
    <definedName name="TEST66">[260]Data!#REF!</definedName>
    <definedName name="TEST67" localSheetId="13">[260]Data!#REF!</definedName>
    <definedName name="TEST67">[260]Data!#REF!</definedName>
    <definedName name="TEST68" localSheetId="13">[260]Data!#REF!</definedName>
    <definedName name="TEST68">[260]Data!#REF!</definedName>
    <definedName name="TEST69" localSheetId="13">[260]Data!#REF!</definedName>
    <definedName name="TEST69">[260]Data!#REF!</definedName>
    <definedName name="TEST7" localSheetId="13">#REF!</definedName>
    <definedName name="TEST7">#REF!</definedName>
    <definedName name="TEST70" localSheetId="13">[260]Data!#REF!</definedName>
    <definedName name="TEST70">[260]Data!#REF!</definedName>
    <definedName name="TEST71" localSheetId="13">[260]Data!#REF!</definedName>
    <definedName name="TEST71">[260]Data!#REF!</definedName>
    <definedName name="TEST72" localSheetId="13">[260]Data!#REF!</definedName>
    <definedName name="TEST72">[260]Data!#REF!</definedName>
    <definedName name="TEST73">[260]Data!#REF!</definedName>
    <definedName name="TEST74">[260]Data!#REF!</definedName>
    <definedName name="TEST75">[260]Data!#REF!</definedName>
    <definedName name="TEST76">[260]Data!#REF!</definedName>
    <definedName name="TEST77">[260]Data!#REF!</definedName>
    <definedName name="TEST78">[260]Data!#REF!</definedName>
    <definedName name="TEST79">[260]Data!#REF!</definedName>
    <definedName name="TEST8" localSheetId="13">#REF!</definedName>
    <definedName name="TEST8">#REF!</definedName>
    <definedName name="TEST80">[260]Data!#REF!</definedName>
    <definedName name="TEST81">[260]Data!#REF!</definedName>
    <definedName name="TEST82">[260]Data!#REF!</definedName>
    <definedName name="TEST83">[260]Data!#REF!</definedName>
    <definedName name="TEST84">[260]Data!#REF!</definedName>
    <definedName name="TEST85">[260]Data!#REF!</definedName>
    <definedName name="TEST86">[260]Data!#REF!</definedName>
    <definedName name="TEST87">[260]Data!#REF!</definedName>
    <definedName name="TEST88">[260]Data!#REF!</definedName>
    <definedName name="TEST89">[260]Data!#REF!</definedName>
    <definedName name="TEST90">[260]Data!#REF!</definedName>
    <definedName name="TEST91">[260]Data!#REF!</definedName>
    <definedName name="TEST92">[260]Data!#REF!</definedName>
    <definedName name="TEST93">[260]Data!#REF!</definedName>
    <definedName name="TEST94">[260]Data!#REF!</definedName>
    <definedName name="TEST95">[260]Data!#REF!</definedName>
    <definedName name="TEST96">[260]Data!#REF!</definedName>
    <definedName name="TEST97">[260]Data!#REF!</definedName>
    <definedName name="TEST98">[260]Data!#REF!</definedName>
    <definedName name="TESTHKEY" localSheetId="13">#REF!</definedName>
    <definedName name="TESTHKEY">#REF!</definedName>
    <definedName name="Testimony_volumes_list">[106]CAPITAL_RECORDED_FORECAST!$E$273:$E$296</definedName>
    <definedName name="TESTKEYS">#REF!</definedName>
    <definedName name="TESTVKEY">#REF!</definedName>
    <definedName name="tete">#REF!</definedName>
    <definedName name="Thousand_Breakdown_Hours">'[52]North Coast'!$E$69</definedName>
    <definedName name="Thousand_Breakdown_Throughput">'[52]North Coast'!$E$59</definedName>
    <definedName name="Thousand_CAD">'[52]North Coast'!$E$32</definedName>
    <definedName name="Thousand_Cap_Hours">'[52]North Coast'!$E$63</definedName>
    <definedName name="Thousand_Cap_Maint_Hours">'[52]North Coast'!$E$64</definedName>
    <definedName name="Thousand_Cap_Maint_Throughput">'[52]North Coast'!$E$54</definedName>
    <definedName name="Thousand_Cap_Throughput">'[52]North Coast'!$E$53</definedName>
    <definedName name="Thousand_CHO">'[52]North Coast'!$E$27</definedName>
    <definedName name="Thousand_CostMetric">'[52]North Coast'!$E$97</definedName>
    <definedName name="Thousand_DART">'[52]North Coast'!$E$8</definedName>
    <definedName name="Thousand_DARTInjuries">'[52]North Coast'!$E$13</definedName>
    <definedName name="Thousand_DARTSeverity">'[52]North Coast'!$E$12</definedName>
    <definedName name="Thousand_EHS">'[52]North Coast'!$E$28</definedName>
    <definedName name="Thousand_Fatigue_Emergent">'[52]North Coast'!$E$106</definedName>
    <definedName name="Thousand_FatigueTime">'[52]North Coast'!$E$99</definedName>
    <definedName name="Thousand_FPND">'[52]North Coast'!$E$36</definedName>
    <definedName name="Thousand_JPA">'[52]North Coast'!$E$35</definedName>
    <definedName name="Thousand_Maint_Hours">'[52]North Coast'!$E$67</definedName>
    <definedName name="Thousand_Maint_Throughput">'[52]North Coast'!$E$57</definedName>
    <definedName name="Thousand_MeetingTime">'[52]North Coast'!$E$102</definedName>
    <definedName name="Thousand_NewBus_Hours">'[52]North Coast'!$E$66</definedName>
    <definedName name="Thousand_NewBus_Throughput">'[52]North Coast'!$E$56</definedName>
    <definedName name="Thousand_NonConformance">'[52]North Coast'!$E$80</definedName>
    <definedName name="Thousand_OM">'[52]North Coast'!$E$26</definedName>
    <definedName name="Thousand_OM_Hours">'[52]North Coast'!$E$68</definedName>
    <definedName name="Thousand_OM_Throughput">'[52]North Coast'!$E$58</definedName>
    <definedName name="Thousand_OnTimeReporting">'[52]North Coast'!$E$11</definedName>
    <definedName name="Thousand_OSHA">'[52]North Coast'!$E$14</definedName>
    <definedName name="Thousand_PreFabTime">'[52]North Coast'!$E$103</definedName>
    <definedName name="Thousand_PremiumTime">'[52]North Coast'!$E$100</definedName>
    <definedName name="Thousand_Public_Accuracy">'[52]North Coast'!$E$33</definedName>
    <definedName name="Thousand_Public_OnTime">'[52]North Coast'!$E$34</definedName>
    <definedName name="Thousand_SCE_Cap_Hours">'[52]North Coast'!$E$65</definedName>
    <definedName name="Thousand_SCE_Cap_Throughput">'[52]North Coast'!$E$55</definedName>
    <definedName name="Thousand_Scheduling_30Day">'[52]North Coast'!$E$31</definedName>
    <definedName name="Thousand_Scheduling_Filled">'[52]North Coast'!$E$61</definedName>
    <definedName name="Thousand_Throughput">'[52]North Coast'!$E$51</definedName>
    <definedName name="Thousand_TrainingTime">'[52]North Coast'!$E$104</definedName>
    <definedName name="ThousandOaks_FOP">[52]Safety!$I$16</definedName>
    <definedName name="TIANJINCL000461">'[62]H00411 tianjin'!#REF!</definedName>
    <definedName name="TIPS_AND_TRICKS" localSheetId="13">#REF!</definedName>
    <definedName name="TIPS_AND_TRICKS">#REF!</definedName>
    <definedName name="Toggle">[206]!Table3[Toggle]</definedName>
    <definedName name="ToolboxData">[197]Import!$A$4:$K$160</definedName>
    <definedName name="ToolExpenseRate" localSheetId="13">#REF!</definedName>
    <definedName name="ToolExpenseRate">#REF!</definedName>
    <definedName name="Tot_CivilWorks_Dhs" localSheetId="13">#REF!</definedName>
    <definedName name="Tot_CivilWorks_Dhs">#REF!</definedName>
    <definedName name="Tot_Dir_Contract">[31]Setup!$C$207</definedName>
    <definedName name="Tot_Inst_HW">[262]BOQ_400kV_DB_Nx!$Y$59</definedName>
    <definedName name="Tot_Inst_Local_Dhs" localSheetId="13">#REF!</definedName>
    <definedName name="Tot_Inst_Local_Dhs">#REF!</definedName>
    <definedName name="Tot_InstHW_NX_Cost" localSheetId="13">#REF!</definedName>
    <definedName name="Tot_InstHW_NX_Cost">#REF!</definedName>
    <definedName name="Tot_InstMP_Nx_Cost" localSheetId="13">#REF!</definedName>
    <definedName name="Tot_InstMP_Nx_Cost">#REF!</definedName>
    <definedName name="Tot_InstNx_Cost">[262]BOQ_400kV_DB_Nx!$Y$58</definedName>
    <definedName name="Tot_NxFO_Cost" localSheetId="13">#REF!</definedName>
    <definedName name="Tot_NxFO_Cost">#REF!</definedName>
    <definedName name="Tot_NxPilot_Cost" localSheetId="13">#REF!</definedName>
    <definedName name="Tot_NxPilot_Cost">#REF!</definedName>
    <definedName name="Tot_Retire">[37]AD62C!$K$65</definedName>
    <definedName name="Total_2016_Capital_Spend">[251]FAN!$B$38</definedName>
    <definedName name="Total_2016_OM_Spend">[251]FAN!$B$39</definedName>
    <definedName name="Total_Aff_Orders" localSheetId="13">#REF!</definedName>
    <definedName name="Total_Aff_Orders">#REF!</definedName>
    <definedName name="Total_affiliate_orders" localSheetId="13">#REF!</definedName>
    <definedName name="Total_affiliate_orders">#REF!</definedName>
    <definedName name="Total_Cost_as_recorded" localSheetId="13">#REF!</definedName>
    <definedName name="Total_Cost_as_recorded">#REF!</definedName>
    <definedName name="Total_Cost_as_recorded__AC">#REF!</definedName>
    <definedName name="Total_cost_at_NT_rate">#REF!</definedName>
    <definedName name="Total_cost_at_NT_rate__AC">#REF!</definedName>
    <definedName name="Total_Direct_Gross">[37]Setup!$H$260</definedName>
    <definedName name="Total_ETS">#REF!</definedName>
    <definedName name="TOTAL_INITIAL_INSTALL_METERS">#REF!</definedName>
    <definedName name="Total_Interest">'[169]Other (01-03)'!#REF!</definedName>
    <definedName name="TOTAL_METERS_PER_YEAR" localSheetId="13">#REF!</definedName>
    <definedName name="TOTAL_METERS_PER_YEAR">#REF!</definedName>
    <definedName name="Total_Rate_Base">[92]Basis!$F$67:$BF$80</definedName>
    <definedName name="TOTAL_RETURN___EQUITY_RETURN">#REF!</definedName>
    <definedName name="TotalMD">[37]Setup!$H$175</definedName>
    <definedName name="TOTALS">#REF!</definedName>
    <definedName name="TP_Footer_Path" hidden="1">"S:\74639\03RET\(417) 2004 Cost Projection\"</definedName>
    <definedName name="TP_Footer_Path1" hidden="1">"S:\74639\03RET\(852) Pension Val - OOS\Contribution Allocations\"</definedName>
    <definedName name="TP_Footer_User" hidden="1">"Mary Lou Barrios"</definedName>
    <definedName name="TP_Footer_Version" hidden="1">"v3.00"</definedName>
    <definedName name="tpole_count">[64]Calculations!$U$5</definedName>
    <definedName name="Tra_FOMT">#REF!</definedName>
    <definedName name="Training">#REF!</definedName>
    <definedName name="Tran_AP">#REF!</definedName>
    <definedName name="TRAN_CPUC_OM">'[56]CPUC_FERC O&amp;M Spend '!$G$8</definedName>
    <definedName name="Tran_CPUCCT" localSheetId="13">#REF!</definedName>
    <definedName name="Tran_CPUCCT">#REF!</definedName>
    <definedName name="Tran_FERCCT" localSheetId="13">#REF!</definedName>
    <definedName name="Tran_FERCCT">#REF!</definedName>
    <definedName name="Tran_FERCOM" localSheetId="13">#REF!</definedName>
    <definedName name="Tran_FERCOM">#REF!</definedName>
    <definedName name="Tran_FERCOMT">#REF!</definedName>
    <definedName name="tranche_averages">[98]TrancheQuantities!$S$20:$S$37</definedName>
    <definedName name="tranche_names">[98]TrancheQuantities!$C$20:$C$37</definedName>
    <definedName name="Trans_AFDUC" localSheetId="13">#REF!</definedName>
    <definedName name="Trans_AFDUC">#REF!</definedName>
    <definedName name="Trans_Audit" localSheetId="13">#REF!</definedName>
    <definedName name="Trans_Audit">#REF!</definedName>
    <definedName name="Trans_CostEff" localSheetId="13">#REF!</definedName>
    <definedName name="Trans_CostEff">#REF!</definedName>
    <definedName name="TRANS_CPUC_INSP">'[56]Inspections '!$C$18</definedName>
    <definedName name="Trans_CPUCC">#REF!</definedName>
    <definedName name="Trans_CPUCInsp">#REF!</definedName>
    <definedName name="Trans_CPUCOM">#REF!</definedName>
    <definedName name="Trans_CPUCOMBUD">#REF!</definedName>
    <definedName name="Trans_CPUCOMVAR">#REF!</definedName>
    <definedName name="Trans_CPUCOMVARi">#REF!</definedName>
    <definedName name="Trans_DART">#REF!</definedName>
    <definedName name="Trans_DART2">#REF!</definedName>
    <definedName name="Trans_DART3">#REF!</definedName>
    <definedName name="Trans_DARTTrend">#REF!</definedName>
    <definedName name="Trans_Dollars_Hrs">[56]Throughput!$B$28</definedName>
    <definedName name="TRANS_FERC_OM">'[56]CPUC_FERC O&amp;M Spend '!$F$8</definedName>
    <definedName name="Trans_FERCC" localSheetId="13">#REF!</definedName>
    <definedName name="Trans_FERCC">#REF!</definedName>
    <definedName name="Trans_FL">'[263]FL vs  NFL'!$B$11</definedName>
    <definedName name="TRANS_GRC">[56]GRC!$K$30</definedName>
    <definedName name="TRANS_LEADERSHIP_TRAINING">'[56]Leadership Training '!$K$33</definedName>
    <definedName name="Trans_NERCV.5">#REF!</definedName>
    <definedName name="Trans_NWC">#REF!</definedName>
    <definedName name="TRANS_NWC_INSP">'[56]Inspections '!$B$18</definedName>
    <definedName name="TRANS_ON_TIMERPT">'[56]On-Time Reporting '!$K$8</definedName>
    <definedName name="Trans_ONR">#REF!</definedName>
    <definedName name="Trans_ONR2">#REF!</definedName>
    <definedName name="Trans_ONR3">#REF!</definedName>
    <definedName name="Trans_ONRT">#REF!</definedName>
    <definedName name="TRANS_POLE_RPLC">'[56]Pole Replacement Program '!$O$25</definedName>
    <definedName name="Trans_Poles">#REF!</definedName>
    <definedName name="Trans_PRP">#REF!</definedName>
    <definedName name="TRANS_SERIOUSINJURIES">'[56]Serious Injuries '!$K$7</definedName>
    <definedName name="Trans_SI">#REF!</definedName>
    <definedName name="Trans_SI2">#REF!</definedName>
    <definedName name="Trans_SI3">#REF!</definedName>
    <definedName name="Trans_SIT">#REF!</definedName>
    <definedName name="Trans_Strains_Sprains">[56]Strain_Sprain!$B$22</definedName>
    <definedName name="TRANS_SUBS">'[264]Transmission - Lines'!#REF!</definedName>
    <definedName name="Trans_throughput" localSheetId="13">#REF!</definedName>
    <definedName name="Trans_throughput">#REF!</definedName>
    <definedName name="Trans_Throughput_MtoBenchmark">[56]Throughput!$C$11</definedName>
    <definedName name="Trans_Throughput_MtoM">[56]Throughput!$B$11</definedName>
    <definedName name="Trans_TLRR">#REF!</definedName>
    <definedName name="Trans_VehI">#REF!</definedName>
    <definedName name="Trans_WOClosure">#REF!</definedName>
    <definedName name="Trans_WOConf">#REF!</definedName>
    <definedName name="TRANSAUDIT">#REF!</definedName>
    <definedName name="TRANSAUDIT2">#REF!</definedName>
    <definedName name="TRANSAUDIT3">#REF!</definedName>
    <definedName name="TRANSCPUCCAP">#REF!</definedName>
    <definedName name="TRANSCPUCCAP2">#REF!</definedName>
    <definedName name="TRANSCPUCCAP3">#REF!</definedName>
    <definedName name="TRANSCPUCOM">#REF!</definedName>
    <definedName name="TRANSCPUCOM2">#REF!</definedName>
    <definedName name="TRANSCPUCOM3">#REF!</definedName>
    <definedName name="TRANSFERCCAP">#REF!</definedName>
    <definedName name="TRANSFERCCAP2">#REF!</definedName>
    <definedName name="TRANSFERCCAP3">#REF!</definedName>
    <definedName name="TRANSFERCOM">#REF!</definedName>
    <definedName name="TRANSFERCOM2">#REF!</definedName>
    <definedName name="TRANSFERCOM3">#REF!</definedName>
    <definedName name="TRANSIR">#REF!</definedName>
    <definedName name="TRANSIR2">#REF!</definedName>
    <definedName name="TRANSIR3">#REF!</definedName>
    <definedName name="Transport">[3]Current!#REF!</definedName>
    <definedName name="Transport1">[3]Current!#REF!</definedName>
    <definedName name="Transport2">[3]Current!#REF!</definedName>
    <definedName name="Transport3">[3]Current!#REF!</definedName>
    <definedName name="Transportation_Services_Department">#REF!</definedName>
    <definedName name="TRANSPROJECTS">#REF!</definedName>
    <definedName name="TRAP">[103]AddLine!#REF!</definedName>
    <definedName name="Travel">#REF!</definedName>
    <definedName name="TrigEvent">OFFSET([127]Reference!$B$2,1,0,COUNTA([127]Reference!$B$3:$B$210)-COUNTIF([127]Reference!$B$3:$B$210,""),1)</definedName>
    <definedName name="trigger">[244]UG_Structures!$D$7:$E$12</definedName>
    <definedName name="Triggering_Event">OFFSET([120]Reference!$B$2,1,0,COUNTA([120]Reference!$B$3:$B$210)-COUNTIF([120]Reference!$B$3:$B$210,""),1)</definedName>
    <definedName name="TRNS_AFUDC">'[263]Secondary &amp; KPI Input'!$H$85</definedName>
    <definedName name="TRPPM_CostEff">'[56]Cost Efficiency '!$B$14</definedName>
    <definedName name="TRPPM_DART">'[56]DART Injury Rate'!$O$14</definedName>
    <definedName name="TRPPM_MtoBench">[56]Throughput!$C$15</definedName>
    <definedName name="TRPPM_MtoM">[56]Throughput!$B$15</definedName>
    <definedName name="TRPPM_NWC_Insp">'[56]Inspections '!$B$29</definedName>
    <definedName name="TRPPM_SafeMindsTraining">'[56]Safe Minds Training'!$C$14</definedName>
    <definedName name="TRPPM_Strains_Sprains">[56]Strain_Sprain!$B$26</definedName>
    <definedName name="TRPPM_VehicleInc">'[56]Vehicle Incidents'!$B$30</definedName>
    <definedName name="TSO_ABankB">#REF!</definedName>
    <definedName name="TSO_BBB">#REF!</definedName>
    <definedName name="TSO_CCPUCB">#REF!</definedName>
    <definedName name="TSO_CCPUCYTDA">#REF!</definedName>
    <definedName name="TSO_CCPUCYTDB">#REF!</definedName>
    <definedName name="TSO_CktBB">#REF!</definedName>
    <definedName name="TSO_CPUCB">#REF!</definedName>
    <definedName name="TSO_CPUCB2">#REF!</definedName>
    <definedName name="TSO_CPUCB3">#REF!</definedName>
    <definedName name="TSO_CPUCBud">#REF!</definedName>
    <definedName name="TSO_CPUCCapVar">#REF!</definedName>
    <definedName name="TSO_CPUCCCONT">#REF!</definedName>
    <definedName name="TSO_CPUCConBud">#REF!</definedName>
    <definedName name="TSO_CPUCCVar">#REF!</definedName>
    <definedName name="TSO_CPUCOMB">#REF!</definedName>
    <definedName name="TSO_CPUCOMB2">'[265]O&amp;M'!$BS$78</definedName>
    <definedName name="TSO_CPUCOMB3">'[265]O&amp;M'!$BY$78</definedName>
    <definedName name="TSO_CPUCOMBUDg" localSheetId="13">#REF!</definedName>
    <definedName name="TSO_CPUCOMBUDg">#REF!</definedName>
    <definedName name="TSO_DART" localSheetId="13">#REF!</definedName>
    <definedName name="TSO_DART">#REF!</definedName>
    <definedName name="TSO_DART2" localSheetId="13">#REF!</definedName>
    <definedName name="TSO_DART2">#REF!</definedName>
    <definedName name="TSO_DART3">#REF!</definedName>
    <definedName name="TSO_DARTTrend">#REF!</definedName>
    <definedName name="TSO_FERCB">#REF!</definedName>
    <definedName name="TSO_FERCBud">#REF!</definedName>
    <definedName name="TSO_FERCCapCont">#REF!</definedName>
    <definedName name="TSO_FERCCCONT">#REF!</definedName>
    <definedName name="TSO_FERCContBud">#REF!</definedName>
    <definedName name="TSO_FERCOMB">#REF!</definedName>
    <definedName name="TSO_ONR">#REF!</definedName>
    <definedName name="TSO_ONR2">#REF!</definedName>
    <definedName name="TSO_ONR3">#REF!</definedName>
    <definedName name="TSO_RIIMHC">#REF!</definedName>
    <definedName name="TSO_RIIMHC2">#REF!</definedName>
    <definedName name="TSO_RIIMHC3">#REF!</definedName>
    <definedName name="TSO_SI">#REF!</definedName>
    <definedName name="TSO_SI2">#REF!</definedName>
    <definedName name="TSO_SI3">#REF!</definedName>
    <definedName name="TSOAUDIT">#REF!</definedName>
    <definedName name="TSOAUDIT2">#REF!</definedName>
    <definedName name="TSOAUDIT3">#REF!</definedName>
    <definedName name="TSOAuditService">#REF!</definedName>
    <definedName name="TSOAuditService2">#REF!</definedName>
    <definedName name="TSOAuditService3">#REF!</definedName>
    <definedName name="TSOCPUCCAP">#REF!</definedName>
    <definedName name="TSOCPUCCAP3">#REF!</definedName>
    <definedName name="TSOCPUCOM">#REF!</definedName>
    <definedName name="TSOCPUCOM2">#REF!</definedName>
    <definedName name="TSOCPUCOM3">#REF!</definedName>
    <definedName name="TSOFERC">#REF!</definedName>
    <definedName name="TSOFERC2">#REF!</definedName>
    <definedName name="TSOFERC3">#REF!</definedName>
    <definedName name="TSOFERCAP">#REF!</definedName>
    <definedName name="TSOFERCAP2">#REF!</definedName>
    <definedName name="TSOFERCAP3">#REF!</definedName>
    <definedName name="TSOFERCCAP">#REF!</definedName>
    <definedName name="TSOFERCCAP2">#REF!</definedName>
    <definedName name="TSOFERCCAP3">#REF!</definedName>
    <definedName name="TSOFERCOM">#REF!</definedName>
    <definedName name="TSOFERCOM2">#REF!</definedName>
    <definedName name="TSOFERCOM3">#REF!</definedName>
    <definedName name="TSOINSP">#REF!</definedName>
    <definedName name="TSOINSP2">#REF!</definedName>
    <definedName name="TSUM">#REF!</definedName>
    <definedName name="tt" hidden="1">#REF!</definedName>
    <definedName name="ttttt">#N/A</definedName>
    <definedName name="TUNISIECL000645">'[266]H00437 RADES II TUNIS'!$A$1</definedName>
    <definedName name="tunisiecl000646" localSheetId="13">#REF!</definedName>
    <definedName name="tunisiecl000646">#REF!</definedName>
    <definedName name="TX_RT">[194]Tables!$B$10</definedName>
    <definedName name="Type">[122]!Table1[Type]</definedName>
    <definedName name="TypeDB">[207]Tables!$D$1:$F$61</definedName>
    <definedName name="tyty" localSheetId="13" hidden="1">{#N/A,#N/A,FALSE,"Monthly SAIFI";#N/A,#N/A,FALSE,"Yearly SAIFI";#N/A,#N/A,FALSE,"Monthly CAIDI";#N/A,#N/A,FALSE,"Yearly CAIDI";#N/A,#N/A,FALSE,"Monthly SAIDI";#N/A,#N/A,FALSE,"Yearly SAIDI";#N/A,#N/A,FALSE,"Monthly MAIFI";#N/A,#N/A,FALSE,"Yearly MAIFI";#N/A,#N/A,FALSE,"Monthly Cust &gt;=4 Int"}</definedName>
    <definedName name="tyty" hidden="1">{#N/A,#N/A,FALSE,"Monthly SAIFI";#N/A,#N/A,FALSE,"Yearly SAIFI";#N/A,#N/A,FALSE,"Monthly CAIDI";#N/A,#N/A,FALSE,"Yearly CAIDI";#N/A,#N/A,FALSE,"Monthly SAIDI";#N/A,#N/A,FALSE,"Yearly SAIDI";#N/A,#N/A,FALSE,"Monthly MAIFI";#N/A,#N/A,FALSE,"Yearly MAIFI";#N/A,#N/A,FALSE,"Monthly Cust &gt;=4 Int"}</definedName>
    <definedName name="u">#N/A</definedName>
    <definedName name="U_choc">[49]ELEC!$I$13</definedName>
    <definedName name="UG_397.805_Sub">[37]UnitizeList!$F$43</definedName>
    <definedName name="UG_397.806_Sub">[37]UnitizeList!$F$106</definedName>
    <definedName name="UG_Conduit_PBs_397.865_Sub">[37]UnitizeList!$F$414</definedName>
    <definedName name="uh" hidden="1">#REF!</definedName>
    <definedName name="uhn" hidden="1">#REF!</definedName>
    <definedName name="ui" hidden="1">#REF!</definedName>
    <definedName name="UltraSystems">#REF!</definedName>
    <definedName name="Um">[49]DIM!$E$71</definedName>
    <definedName name="underbuild_order_list">'[71]Underbuild Orders'!$A$5:$A$2333</definedName>
    <definedName name="Unit_1000">[267]Tables!$A$117</definedName>
    <definedName name="unit_cost_grid">[64]UnitCost!$H$3</definedName>
    <definedName name="unit_cost_nongrid">[64]UnitCost!$H$4</definedName>
    <definedName name="unit_cost_pole_repl">[64]UnitCost!$D$14</definedName>
    <definedName name="unit_mw_rating" localSheetId="13">#REF!</definedName>
    <definedName name="unit_mw_rating">#REF!</definedName>
    <definedName name="Unit_Throughput">'[133]Primary Input'!$E$118</definedName>
    <definedName name="UnitForecast">[106]CAPITAL_RECORDED_FORECAST!$AW$3</definedName>
    <definedName name="Unitized">[31]LoadingRates!$B$19</definedName>
    <definedName name="UNITS">#REF!</definedName>
    <definedName name="UnitType">'[65]Capital Register Refs'!$B$2:$B$40</definedName>
    <definedName name="UNKNOWNFLOC">#REF!</definedName>
    <definedName name="Uo">[49]DIM!$E$69</definedName>
    <definedName name="UpdateButtons">[60]Atlas!#REF!</definedName>
    <definedName name="USATOrders">#REF!</definedName>
    <definedName name="UTIL_CD_SUFFIX">[37]Setup!$G$61</definedName>
    <definedName name="UTILITY_CODE">[41]Setup!$F$61</definedName>
    <definedName name="uu" hidden="1">#REF!</definedName>
    <definedName name="UU_Phases">[194]Tables!$A$124:$A$129</definedName>
    <definedName name="UU_Years">[194]Tables!$A$40:$A$44</definedName>
    <definedName name="uy" hidden="1">#REF!</definedName>
    <definedName name="V">155</definedName>
    <definedName name="V_cdp">[268]couts!$M$23</definedName>
    <definedName name="v5Caplabor" localSheetId="13">#REF!</definedName>
    <definedName name="v5Caplabor">#REF!</definedName>
    <definedName name="VacancyRates" localSheetId="13">#REF!</definedName>
    <definedName name="VacancyRates">#REF!</definedName>
    <definedName name="val_ess" localSheetId="13">#REF!</definedName>
    <definedName name="val_ess">#REF!</definedName>
    <definedName name="Valencia_Breakdown_Hours">'[52]North Coast'!$F$69</definedName>
    <definedName name="Valencia_Breakdown_Throughput">'[52]North Coast'!$F$59</definedName>
    <definedName name="Valencia_CAD">'[52]North Coast'!$F$32</definedName>
    <definedName name="Valencia_Cap_Hours">'[52]North Coast'!$F$63</definedName>
    <definedName name="Valencia_Cap_Maint_Hours">'[52]North Coast'!$F$64</definedName>
    <definedName name="Valencia_Cap_Maint_Throughput">'[52]North Coast'!$F$54</definedName>
    <definedName name="Valencia_Cap_Throughput">'[52]North Coast'!$F$53</definedName>
    <definedName name="Valencia_CHO">'[52]North Coast'!$F$27</definedName>
    <definedName name="Valencia_CostMetric">'[52]North Coast'!$F$97</definedName>
    <definedName name="Valencia_DART">'[52]North Coast'!$F$8</definedName>
    <definedName name="Valencia_DARTInjuries">'[52]North Coast'!$F$13</definedName>
    <definedName name="Valencia_DARTSeverity">'[52]North Coast'!$F$12</definedName>
    <definedName name="Valencia_EHS">'[52]North Coast'!$F$28</definedName>
    <definedName name="Valencia_Fatigue_Emergent">'[52]North Coast'!$F$106</definedName>
    <definedName name="Valencia_FatigueTime">'[52]North Coast'!$F$99</definedName>
    <definedName name="Valencia_FOP">[52]Safety!$I$17</definedName>
    <definedName name="Valencia_FPND">'[52]North Coast'!$F$36</definedName>
    <definedName name="Valencia_JPA">'[52]North Coast'!$F$35</definedName>
    <definedName name="Valencia_Maint_Hours">'[52]North Coast'!$F$67</definedName>
    <definedName name="Valencia_Maint_Throughput">'[52]North Coast'!$F$57</definedName>
    <definedName name="Valencia_MeetingTime">'[52]North Coast'!$F$102</definedName>
    <definedName name="Valencia_NewBus_Hours">'[52]North Coast'!$F$66</definedName>
    <definedName name="Valencia_NewBus_Throughput">'[52]North Coast'!$F$56</definedName>
    <definedName name="Valencia_NonConformance">'[52]North Coast'!$F$80</definedName>
    <definedName name="Valencia_OM">'[52]North Coast'!$F$26</definedName>
    <definedName name="Valencia_OM_Hours">'[52]North Coast'!$F$68</definedName>
    <definedName name="Valencia_OM_Throughput">'[52]North Coast'!$F$58</definedName>
    <definedName name="Valencia_OnTimeReporting">'[52]North Coast'!$F$11</definedName>
    <definedName name="Valencia_OSHA">'[52]North Coast'!$F$14</definedName>
    <definedName name="Valencia_PreFabTime">'[52]North Coast'!$F$103</definedName>
    <definedName name="Valencia_PremiumTime">'[52]North Coast'!$F$100</definedName>
    <definedName name="Valencia_Public_Accuracy">'[52]North Coast'!$F$33</definedName>
    <definedName name="Valencia_Public_OnTime">'[52]North Coast'!$F$34</definedName>
    <definedName name="Valencia_SCE_Cap_Hours">'[52]North Coast'!$F$65</definedName>
    <definedName name="Valencia_SCE_Cap_Throughput">'[52]North Coast'!$F$55</definedName>
    <definedName name="Valencia_Scheduling_30Day">'[52]North Coast'!$F$31</definedName>
    <definedName name="Valencia_Scheduling_Filled">'[52]North Coast'!$F$61</definedName>
    <definedName name="Valencia_Throughput">'[52]North Coast'!$F$51</definedName>
    <definedName name="Valencia_TrainingTime">'[52]North Coast'!$F$104</definedName>
    <definedName name="Value_Added_Base">'[42]Value Added'!$E$44:$AX$113</definedName>
    <definedName name="VARP2" localSheetId="13">#REF!</definedName>
    <definedName name="VARP2">#REF!</definedName>
    <definedName name="vcbcvbcv" localSheetId="13" hidden="1">{#N/A,#N/A,FALSE,"Monthly SAIFI";#N/A,#N/A,FALSE,"Yearly SAIFI";#N/A,#N/A,FALSE,"Monthly CAIDI";#N/A,#N/A,FALSE,"Yearly CAIDI";#N/A,#N/A,FALSE,"Monthly SAIDI";#N/A,#N/A,FALSE,"Yearly SAIDI";#N/A,#N/A,FALSE,"Monthly MAIFI";#N/A,#N/A,FALSE,"Yearly MAIFI";#N/A,#N/A,FALSE,"Monthly Cust &gt;=4 Int"}</definedName>
    <definedName name="vcbcvbcv" hidden="1">{#N/A,#N/A,FALSE,"Monthly SAIFI";#N/A,#N/A,FALSE,"Yearly SAIFI";#N/A,#N/A,FALSE,"Monthly CAIDI";#N/A,#N/A,FALSE,"Yearly CAIDI";#N/A,#N/A,FALSE,"Monthly SAIDI";#N/A,#N/A,FALSE,"Yearly SAIDI";#N/A,#N/A,FALSE,"Monthly MAIFI";#N/A,#N/A,FALSE,"Yearly MAIFI";#N/A,#N/A,FALSE,"Monthly Cust &gt;=4 Int"}</definedName>
    <definedName name="Vehicle_Incident">'[133]Primary Input'!$E$91</definedName>
    <definedName name="vendor">[269]Sheet1!$A$1:$A$10</definedName>
    <definedName name="Ventura_Breakdown_Hours">'[52]North Coast'!$G$69</definedName>
    <definedName name="Ventura_Breakdown_Throughput">'[52]North Coast'!$G$59</definedName>
    <definedName name="Ventura_CAD">'[52]North Coast'!$G$32</definedName>
    <definedName name="Ventura_Cap_Hours">'[52]North Coast'!$G$63</definedName>
    <definedName name="Ventura_Cap_Maint_Hours">'[52]North Coast'!$G$64</definedName>
    <definedName name="Ventura_Cap_Maint_Throughput">'[52]North Coast'!$G$54</definedName>
    <definedName name="Ventura_Cap_Throughput">'[52]North Coast'!$G$53</definedName>
    <definedName name="Ventura_CHO">'[52]North Coast'!$G$27</definedName>
    <definedName name="Ventura_CostMetric">'[52]North Coast'!$G$97</definedName>
    <definedName name="Ventura_DART">'[52]North Coast'!$G$8</definedName>
    <definedName name="Ventura_DARTInjuries">'[52]North Coast'!$G$13</definedName>
    <definedName name="Ventura_DARTSeverity">'[52]North Coast'!$G$12</definedName>
    <definedName name="Ventura_EHS">'[52]North Coast'!$G$28</definedName>
    <definedName name="Ventura_Fatigue_Emergent">'[52]North Coast'!$G$106</definedName>
    <definedName name="Ventura_FatigueTime">'[52]North Coast'!$G$99</definedName>
    <definedName name="Ventura_FOP">[52]Safety!$I$18</definedName>
    <definedName name="Ventura_FPND">'[52]North Coast'!$G$36</definedName>
    <definedName name="Ventura_JPA">'[52]North Coast'!$G$35</definedName>
    <definedName name="Ventura_Maint_Hours">'[52]North Coast'!$G$67</definedName>
    <definedName name="Ventura_Maint_Throughput">'[52]North Coast'!$G$57</definedName>
    <definedName name="Ventura_NewBus_Hours">'[52]North Coast'!$G$66</definedName>
    <definedName name="Ventura_NewBus_Throughput">'[52]North Coast'!$G$56</definedName>
    <definedName name="Ventura_NonConformance">'[52]North Coast'!$G$80</definedName>
    <definedName name="Ventura_OM">'[52]North Coast'!$G$26</definedName>
    <definedName name="Ventura_OM_Hours">'[52]North Coast'!$G$68</definedName>
    <definedName name="Ventura_OM_Throughput">'[52]North Coast'!$G$58</definedName>
    <definedName name="Ventura_OnTimeReporting">'[52]North Coast'!$G$11</definedName>
    <definedName name="Ventura_OSHA">'[52]North Coast'!$G$14</definedName>
    <definedName name="Ventura_PreFabTime">'[52]North Coast'!$G$103</definedName>
    <definedName name="Ventura_PremiumTime">'[52]North Coast'!$G$100</definedName>
    <definedName name="Ventura_Public_Accuracy">'[52]North Coast'!$G$33</definedName>
    <definedName name="Ventura_Public_OnTime">'[52]North Coast'!$G$34</definedName>
    <definedName name="Ventura_SCE_Cap_Hours">'[52]North Coast'!$G$65</definedName>
    <definedName name="Ventura_SCE_Cap_Throughput">'[52]North Coast'!$G$55</definedName>
    <definedName name="Ventura_Scheduling_30Day">'[52]North Coast'!$G$31</definedName>
    <definedName name="Ventura_Scheduling_Filled">'[52]North Coast'!$G$61</definedName>
    <definedName name="Ventura_Throughput">'[52]North Coast'!$G$51</definedName>
    <definedName name="Ventura_TrainingTime">'[52]North Coast'!$G$104</definedName>
    <definedName name="VI0_AxisOffset" hidden="1">_xll.ContributionAxisOffset([270]!VI0_Min,[270]!VI0_LabelOffsetMin,[270]!VI0_MaxAllowedNegativeBreak,0)</definedName>
    <definedName name="VI0_BaseColumn" hidden="1">"#NA"</definedName>
    <definedName name="VI0_CategoriesClass1" hidden="1">#REF!</definedName>
    <definedName name="VI0_CategoriesColumn" hidden="1">#REF!</definedName>
    <definedName name="VI0_ComparisonColumn1" hidden="1">#REF!</definedName>
    <definedName name="VI0_Cumulative" hidden="1">_xll.ContributionCumulative([270]!VI0_BaseColumn,[270]!VI0_ComparisonColumn1,[270]!VI0_CategoriesClass1)</definedName>
    <definedName name="VI0_Difference1CalculatedIndex1" hidden="1">_xll.DifferenceCalculatedIndex([270]!VI0_Cumulative,[270]!VI0_CategoriesColumn,[270]!VI0_Difference1Category1,[270]!VI0_Difference1Index1)</definedName>
    <definedName name="VI0_Difference1CalculatedIndex2" hidden="1">_xll.DifferenceCalculatedIndex([270]!VI0_Cumulative,[270]!VI0_CategoriesColumn,[270]!VI0_Difference1Category2,[270]!VI0_Difference1Index2)</definedName>
    <definedName name="VI0_Difference1Category1" hidden="1">"SCE Request"</definedName>
    <definedName name="VI0_Difference1Category2" hidden="1">"2018 GRC Decision"</definedName>
    <definedName name="VI0_Difference1Index1" hidden="1">1</definedName>
    <definedName name="VI0_Difference1Index2" hidden="1">1</definedName>
    <definedName name="VI0_Difference1LabelY1" hidden="1">_xll.ContributionDifferenceY([270]!VI0_Difference1CalculatedIndex1,[270]!VI0_Cumulative,0,0,0)</definedName>
    <definedName name="VI0_Difference1LabelY2" hidden="1">_xll.ContributionDifferenceY([270]!VI0_Difference1CalculatedIndex2,[270]!VI0_Cumulative,0,0,0)</definedName>
    <definedName name="VI0_LabelOffsetMax" hidden="1">_xll.LabelOffset([270]!VI0_Min,[270]!VI0_Max,390,10,"#,##0",1,0,0)</definedName>
    <definedName name="VI0_LabelOffsetMin" hidden="1">_xll.LabelOffset([270]!VI0_Min,[270]!VI0_Max,390,10,"#,##0",0,0,0)</definedName>
    <definedName name="VI0_Max" hidden="1">_xll.MaxFromSeriesWithBreak([270]!VI0_Cumulative,[270]!VI0_MaxAllowedPositiveBreak,1)</definedName>
    <definedName name="VI0_MaxAllowedPositiveBreak" hidden="1">_xll.ContributionMaxAllowedBreak([270]!VI0_PositiveBreak,[270]!VI0_Cumulative,1)</definedName>
    <definedName name="VI0_Min" hidden="1">_xll.MinFromSeries([270]!VI0_Cumulative)</definedName>
    <definedName name="VI0_PositiveBreak" hidden="1">1500</definedName>
    <definedName name="VI2_LabelOffsetMax" hidden="1">_xll.LabelOffset([270]!VI2_Min,[270]!VI2_Max,180,10,"#,##0",1,0,0)</definedName>
    <definedName name="VI2_LabelOffsetMin" hidden="1">_xll.LabelOffset([270]!VI2_Min,[270]!VI2_Max,180,10,"#,##0",0,0,0)</definedName>
    <definedName name="VI2_Max" hidden="1">_xll.PartToWholeMax([270]!VI2_Series1,[270]!VI2_Series2,[270]!VI2_Series3,[270]!VI2_Series4,[270]!VI2_Series5)</definedName>
    <definedName name="VI2_Min" hidden="1">_xll.PartToWholeMin([270]!VI2_Series1,[270]!VI2_Series2,[270]!VI2_Series3,[270]!VI2_Series4,[270]!VI2_Series5)</definedName>
    <definedName name="VI2_Series1" localSheetId="13" hidden="1">#REF!</definedName>
    <definedName name="VI2_Series1" hidden="1">#REF!</definedName>
    <definedName name="VI2_Series2" localSheetId="13" hidden="1">#REF!</definedName>
    <definedName name="VI2_Series2" hidden="1">#REF!</definedName>
    <definedName name="VI2_Series3" localSheetId="13" hidden="1">#REF!</definedName>
    <definedName name="VI2_Series3" hidden="1">#REF!</definedName>
    <definedName name="VI2_Series4" hidden="1">#REF!</definedName>
    <definedName name="VI2_Series5" hidden="1">#REF!</definedName>
    <definedName name="VI3_AxisOffset" hidden="1">_xll.ContributionAxisOffset([270]!VI3_Min,[270]!VI3_LabelOffsetMin,[270]!VI3_MaxAllowedNegativeBreak,0)</definedName>
    <definedName name="VI3_BaseColumn" hidden="1">"#NA"</definedName>
    <definedName name="VI3_CategoriesClass1" hidden="1">#REF!</definedName>
    <definedName name="VI3_CategoriesColumn" hidden="1">#REF!</definedName>
    <definedName name="VI3_ComparisonColumn1" hidden="1">#REF!</definedName>
    <definedName name="VI3_Cumulative" hidden="1">_xll.ContributionCumulative([270]!VI3_BaseColumn,[270]!VI3_ComparisonColumn1,[270]!VI3_CategoriesClass1)</definedName>
    <definedName name="VI3_Difference1CalculatedIndex1" hidden="1">_xll.DifferenceCalculatedIndex([270]!VI3_Cumulative,[270]!VI3_CategoriesColumn,[270]!VI3_Difference1Category1,[270]!VI3_Difference1Index1)</definedName>
    <definedName name="VI3_Difference1CalculatedIndex2" hidden="1">_xll.DifferenceCalculatedIndex([270]!VI3_Cumulative,[270]!VI3_CategoriesColumn,[270]!VI3_Difference1Category2,[270]!VI3_Difference1Index2)</definedName>
    <definedName name="VI3_Difference1Category1" hidden="1">"2018 GRC Proposed"</definedName>
    <definedName name="VI3_Difference1Category2" hidden="1">"2018 GRC Decision"</definedName>
    <definedName name="VI3_Difference1Index1" hidden="1">1</definedName>
    <definedName name="VI3_Difference1Index2" hidden="1">1</definedName>
    <definedName name="VI3_Difference1LabelY1" hidden="1">_xll.ContributionDifferenceY([270]!VI3_Difference1CalculatedIndex1,[270]!VI3_Cumulative,0,0,0)</definedName>
    <definedName name="VI3_Difference1LabelY2" hidden="1">_xll.ContributionDifferenceY([270]!VI3_Difference1CalculatedIndex2,[270]!VI3_Cumulative,0,0,0)</definedName>
    <definedName name="VI3_LabelOffsetMax" hidden="1">_xll.LabelOffset([270]!VI3_Min,[270]!VI3_Max,287,10,"#,##0",1,0,0)</definedName>
    <definedName name="VI3_LabelOffsetMin" hidden="1">_xll.LabelOffset([270]!VI3_Min,[270]!VI3_Max,287,10,"#,##0",0,0,0)</definedName>
    <definedName name="VI3_Max" hidden="1">_xll.MaxFromSeriesWithBreak([270]!VI3_Cumulative,[270]!VI3_MaxAllowedPositiveBreak,0)</definedName>
    <definedName name="VI3_Min" hidden="1">_xll.MinFromSeries([270]!VI3_Cumulative)</definedName>
    <definedName name="Victorville_Breakdown_Hours">[52]Desert!$F$69</definedName>
    <definedName name="Victorville_Breakdown_Throughput">[52]Desert!$F$59</definedName>
    <definedName name="Victorville_CAD">[52]Desert!$F$32</definedName>
    <definedName name="Victorville_Cap_Hours">[52]Desert!$F$63</definedName>
    <definedName name="Victorville_Cap_Throughput">[52]Desert!$F$53</definedName>
    <definedName name="Victorville_CapMaint_Hours">[52]Desert!$F$64</definedName>
    <definedName name="Victorville_CapMaint_Throughput">[52]Desert!$F$54</definedName>
    <definedName name="Victorville_CHO">[52]Desert!$F$27</definedName>
    <definedName name="Victorville_CostMetric">[52]Desert!$F$97</definedName>
    <definedName name="Victorville_DART">[52]Desert!$F$8</definedName>
    <definedName name="Victorville_DART_Injuries">[52]Desert!$F$13</definedName>
    <definedName name="Victorville_DART_Severity">[52]Desert!$F$12</definedName>
    <definedName name="Victorville_EHS">[52]Desert!$F$28</definedName>
    <definedName name="Victorville_Fatigue_Emergent">[52]Desert!$F$106</definedName>
    <definedName name="Victorville_FatigueTime">[52]Desert!$F$99</definedName>
    <definedName name="Victorville_FOP">[52]Safety!$I$37</definedName>
    <definedName name="Victorville_FPND">[52]Desert!$F$36</definedName>
    <definedName name="Victorville_JPA">[52]Desert!$F$35</definedName>
    <definedName name="Victorville_Maint_Hours">[52]Desert!$F$67</definedName>
    <definedName name="Victorville_Maint_Throughput">[52]Desert!$F$57</definedName>
    <definedName name="Victorville_MeetingTime">[52]Desert!$F$102</definedName>
    <definedName name="Victorville_NewBus_Hours">[52]Desert!$F$66</definedName>
    <definedName name="Victorville_NewBus_Throughput">[52]Desert!$F$56</definedName>
    <definedName name="Victorville_NonConformance">[52]Desert!$F$80</definedName>
    <definedName name="Victorville_OM">[52]Desert!$F$26</definedName>
    <definedName name="Victorville_OM_Hours">[52]Desert!$F$68</definedName>
    <definedName name="Victorville_OM_Throughput">[52]Desert!$F$58</definedName>
    <definedName name="Victorville_OnTime">[52]Desert!$F$11</definedName>
    <definedName name="Victorville_OSHA">[52]Desert!$F$14</definedName>
    <definedName name="Victorville_PreFab_Time">[52]Desert!$F$103</definedName>
    <definedName name="Victorville_PremiumTime">[52]Desert!$F$100</definedName>
    <definedName name="Victorville_Public_Accuracy">[52]Desert!$F$33</definedName>
    <definedName name="Victorville_Public_OnTime">[52]Desert!$F$34</definedName>
    <definedName name="Victorville_SCE_Cap_Hours">[52]Desert!$F$65</definedName>
    <definedName name="Victorville_SCE_Cap_Throughput">[52]Desert!$F$55</definedName>
    <definedName name="Victorville_Scheduling_30Day">[52]Desert!$F$31</definedName>
    <definedName name="Victorville_Scheduling_Filled">[52]Desert!$F$61</definedName>
    <definedName name="Victorville_Throughput">[52]Desert!$F$51</definedName>
    <definedName name="Victorville_TrainingTime">[52]Desert!$F$104</definedName>
    <definedName name="VII">60</definedName>
    <definedName name="vv" hidden="1">#REF!</definedName>
    <definedName name="WA">'[51]CORE OM 3.4'!$D$2:$D$2000</definedName>
    <definedName name="WA_CAP">'[51]CORE Capital 3.4'!$D$2:$D$2000</definedName>
    <definedName name="Wage_Rate">#REF!</definedName>
    <definedName name="Wage_Rates">#REF!</definedName>
    <definedName name="wage_table">'[43]Wage Rate'!$A$9:$AT$102</definedName>
    <definedName name="Wages" localSheetId="13">#REF!</definedName>
    <definedName name="Wages">#REF!</definedName>
    <definedName name="WBS">'[271]Drop Down Table'!#REF!</definedName>
    <definedName name="WBS_lag_table" localSheetId="13">#REF!</definedName>
    <definedName name="WBS_lag_table">#REF!</definedName>
    <definedName name="WBS_LYR_install_count">[106]WBS_LYR_install_count!$A$3:$B$45</definedName>
    <definedName name="WBS_name_lookup" localSheetId="13">#REF!</definedName>
    <definedName name="WBS_name_lookup">#REF!</definedName>
    <definedName name="WBS_to_ISO_Contr_Class">[106]WBS_to_ISO_Contr_Class!$B$5:$Z$149</definedName>
    <definedName name="WBS_to_PrimaryUnit" localSheetId="13">#REF!</definedName>
    <definedName name="WBS_to_PrimaryUnit">#REF!</definedName>
    <definedName name="WBS_unitcost_table" localSheetId="13">#REF!</definedName>
    <definedName name="WBS_unitcost_table">#REF!</definedName>
    <definedName name="WBSelements">[106]CAPITAL_RECORDED_FORECAST!$J$4</definedName>
    <definedName name="WCC">[139]Input!#REF!</definedName>
    <definedName name="wer" localSheetId="13" hidden="1">{#N/A,#N/A,FALSE,"Monthly SAIFI";#N/A,#N/A,FALSE,"Yearly SAIFI";#N/A,#N/A,FALSE,"Monthly CAIDI";#N/A,#N/A,FALSE,"Yearly CAIDI";#N/A,#N/A,FALSE,"Monthly SAIDI";#N/A,#N/A,FALSE,"Yearly SAIDI";#N/A,#N/A,FALSE,"Monthly MAIFI";#N/A,#N/A,FALSE,"Yearly MAIFI";#N/A,#N/A,FALSE,"Monthly Cust &gt;=4 Int"}</definedName>
    <definedName name="wer" hidden="1">{#N/A,#N/A,FALSE,"Monthly SAIFI";#N/A,#N/A,FALSE,"Yearly SAIFI";#N/A,#N/A,FALSE,"Monthly CAIDI";#N/A,#N/A,FALSE,"Yearly CAIDI";#N/A,#N/A,FALSE,"Monthly SAIDI";#N/A,#N/A,FALSE,"Yearly SAIDI";#N/A,#N/A,FALSE,"Monthly MAIFI";#N/A,#N/A,FALSE,"Yearly MAIFI";#N/A,#N/A,FALSE,"Monthly Cust &gt;=4 Int"}</definedName>
    <definedName name="werer" localSheetId="13" hidden="1">{#N/A,#N/A,FALSE,"ND Rev at Pres Rates";#N/A,#N/A,FALSE,"Res - Unadj sales";#N/A,#N/A,FALSE,"Small L&amp;P";#N/A,#N/A,FALSE,"Medium L&amp;P";#N/A,#N/A,FALSE,"E-19";#N/A,#N/A,FALSE,"E-20";#N/A,#N/A,FALSE,"Strtlts &amp; Standby";#N/A,#N/A,FALSE,"AG";#N/A,#N/A,FALSE,"A-RTP";#N/A,#N/A,FALSE,"Spec"}</definedName>
    <definedName name="werer" hidden="1">{#N/A,#N/A,FALSE,"ND Rev at Pres Rates";#N/A,#N/A,FALSE,"Res - Unadj sales";#N/A,#N/A,FALSE,"Small L&amp;P";#N/A,#N/A,FALSE,"Medium L&amp;P";#N/A,#N/A,FALSE,"E-19";#N/A,#N/A,FALSE,"E-20";#N/A,#N/A,FALSE,"Strtlts &amp; Standby";#N/A,#N/A,FALSE,"AG";#N/A,#N/A,FALSE,"A-RTP";#N/A,#N/A,FALSE,"Spec"}</definedName>
    <definedName name="werer_1" localSheetId="13" hidden="1">{#N/A,#N/A,FALSE,"ND Rev at Pres Rates";#N/A,#N/A,FALSE,"Res - Unadj sales";#N/A,#N/A,FALSE,"Small L&amp;P";#N/A,#N/A,FALSE,"Medium L&amp;P";#N/A,#N/A,FALSE,"E-19";#N/A,#N/A,FALSE,"E-20";#N/A,#N/A,FALSE,"Strtlts &amp; Standby";#N/A,#N/A,FALSE,"AG";#N/A,#N/A,FALSE,"A-RTP";#N/A,#N/A,FALSE,"Spec"}</definedName>
    <definedName name="werer_1" hidden="1">{#N/A,#N/A,FALSE,"ND Rev at Pres Rates";#N/A,#N/A,FALSE,"Res - Unadj sales";#N/A,#N/A,FALSE,"Small L&amp;P";#N/A,#N/A,FALSE,"Medium L&amp;P";#N/A,#N/A,FALSE,"E-19";#N/A,#N/A,FALSE,"E-20";#N/A,#N/A,FALSE,"Strtlts &amp; Standby";#N/A,#N/A,FALSE,"AG";#N/A,#N/A,FALSE,"A-RTP";#N/A,#N/A,FALSE,"Spec"}</definedName>
    <definedName name="werer_1_1" localSheetId="13" hidden="1">{#N/A,#N/A,FALSE,"ND Rev at Pres Rates";#N/A,#N/A,FALSE,"Res - Unadj sales";#N/A,#N/A,FALSE,"Small L&amp;P";#N/A,#N/A,FALSE,"Medium L&amp;P";#N/A,#N/A,FALSE,"E-19";#N/A,#N/A,FALSE,"E-20";#N/A,#N/A,FALSE,"Strtlts &amp; Standby";#N/A,#N/A,FALSE,"AG";#N/A,#N/A,FALSE,"A-RTP";#N/A,#N/A,FALSE,"Spec"}</definedName>
    <definedName name="werer_1_1" hidden="1">{#N/A,#N/A,FALSE,"ND Rev at Pres Rates";#N/A,#N/A,FALSE,"Res - Unadj sales";#N/A,#N/A,FALSE,"Small L&amp;P";#N/A,#N/A,FALSE,"Medium L&amp;P";#N/A,#N/A,FALSE,"E-19";#N/A,#N/A,FALSE,"E-20";#N/A,#N/A,FALSE,"Strtlts &amp; Standby";#N/A,#N/A,FALSE,"AG";#N/A,#N/A,FALSE,"A-RTP";#N/A,#N/A,FALSE,"Spec"}</definedName>
    <definedName name="werer_1_1_1" localSheetId="13" hidden="1">{#N/A,#N/A,FALSE,"ND Rev at Pres Rates";#N/A,#N/A,FALSE,"Res - Unadj sales";#N/A,#N/A,FALSE,"Small L&amp;P";#N/A,#N/A,FALSE,"Medium L&amp;P";#N/A,#N/A,FALSE,"E-19";#N/A,#N/A,FALSE,"E-20";#N/A,#N/A,FALSE,"Strtlts &amp; Standby";#N/A,#N/A,FALSE,"AG";#N/A,#N/A,FALSE,"A-RTP";#N/A,#N/A,FALSE,"Spec"}</definedName>
    <definedName name="werer_1_1_1" hidden="1">{#N/A,#N/A,FALSE,"ND Rev at Pres Rates";#N/A,#N/A,FALSE,"Res - Unadj sales";#N/A,#N/A,FALSE,"Small L&amp;P";#N/A,#N/A,FALSE,"Medium L&amp;P";#N/A,#N/A,FALSE,"E-19";#N/A,#N/A,FALSE,"E-20";#N/A,#N/A,FALSE,"Strtlts &amp; Standby";#N/A,#N/A,FALSE,"AG";#N/A,#N/A,FALSE,"A-RTP";#N/A,#N/A,FALSE,"Spec"}</definedName>
    <definedName name="werer_1_2" localSheetId="13" hidden="1">{#N/A,#N/A,FALSE,"ND Rev at Pres Rates";#N/A,#N/A,FALSE,"Res - Unadj sales";#N/A,#N/A,FALSE,"Small L&amp;P";#N/A,#N/A,FALSE,"Medium L&amp;P";#N/A,#N/A,FALSE,"E-19";#N/A,#N/A,FALSE,"E-20";#N/A,#N/A,FALSE,"Strtlts &amp; Standby";#N/A,#N/A,FALSE,"AG";#N/A,#N/A,FALSE,"A-RTP";#N/A,#N/A,FALSE,"Spec"}</definedName>
    <definedName name="werer_1_2" hidden="1">{#N/A,#N/A,FALSE,"ND Rev at Pres Rates";#N/A,#N/A,FALSE,"Res - Unadj sales";#N/A,#N/A,FALSE,"Small L&amp;P";#N/A,#N/A,FALSE,"Medium L&amp;P";#N/A,#N/A,FALSE,"E-19";#N/A,#N/A,FALSE,"E-20";#N/A,#N/A,FALSE,"Strtlts &amp; Standby";#N/A,#N/A,FALSE,"AG";#N/A,#N/A,FALSE,"A-RTP";#N/A,#N/A,FALSE,"Spec"}</definedName>
    <definedName name="werer_1_2_1" localSheetId="13" hidden="1">{#N/A,#N/A,FALSE,"ND Rev at Pres Rates";#N/A,#N/A,FALSE,"Res - Unadj sales";#N/A,#N/A,FALSE,"Small L&amp;P";#N/A,#N/A,FALSE,"Medium L&amp;P";#N/A,#N/A,FALSE,"E-19";#N/A,#N/A,FALSE,"E-20";#N/A,#N/A,FALSE,"Strtlts &amp; Standby";#N/A,#N/A,FALSE,"AG";#N/A,#N/A,FALSE,"A-RTP";#N/A,#N/A,FALSE,"Spec"}</definedName>
    <definedName name="werer_1_2_1" hidden="1">{#N/A,#N/A,FALSE,"ND Rev at Pres Rates";#N/A,#N/A,FALSE,"Res - Unadj sales";#N/A,#N/A,FALSE,"Small L&amp;P";#N/A,#N/A,FALSE,"Medium L&amp;P";#N/A,#N/A,FALSE,"E-19";#N/A,#N/A,FALSE,"E-20";#N/A,#N/A,FALSE,"Strtlts &amp; Standby";#N/A,#N/A,FALSE,"AG";#N/A,#N/A,FALSE,"A-RTP";#N/A,#N/A,FALSE,"Spec"}</definedName>
    <definedName name="werer_1_3" localSheetId="13" hidden="1">{#N/A,#N/A,FALSE,"ND Rev at Pres Rates";#N/A,#N/A,FALSE,"Res - Unadj sales";#N/A,#N/A,FALSE,"Small L&amp;P";#N/A,#N/A,FALSE,"Medium L&amp;P";#N/A,#N/A,FALSE,"E-19";#N/A,#N/A,FALSE,"E-20";#N/A,#N/A,FALSE,"Strtlts &amp; Standby";#N/A,#N/A,FALSE,"AG";#N/A,#N/A,FALSE,"A-RTP";#N/A,#N/A,FALSE,"Spec"}</definedName>
    <definedName name="werer_1_3" hidden="1">{#N/A,#N/A,FALSE,"ND Rev at Pres Rates";#N/A,#N/A,FALSE,"Res - Unadj sales";#N/A,#N/A,FALSE,"Small L&amp;P";#N/A,#N/A,FALSE,"Medium L&amp;P";#N/A,#N/A,FALSE,"E-19";#N/A,#N/A,FALSE,"E-20";#N/A,#N/A,FALSE,"Strtlts &amp; Standby";#N/A,#N/A,FALSE,"AG";#N/A,#N/A,FALSE,"A-RTP";#N/A,#N/A,FALSE,"Spec"}</definedName>
    <definedName name="werer_1_3_1" localSheetId="13" hidden="1">{#N/A,#N/A,FALSE,"ND Rev at Pres Rates";#N/A,#N/A,FALSE,"Res - Unadj sales";#N/A,#N/A,FALSE,"Small L&amp;P";#N/A,#N/A,FALSE,"Medium L&amp;P";#N/A,#N/A,FALSE,"E-19";#N/A,#N/A,FALSE,"E-20";#N/A,#N/A,FALSE,"Strtlts &amp; Standby";#N/A,#N/A,FALSE,"AG";#N/A,#N/A,FALSE,"A-RTP";#N/A,#N/A,FALSE,"Spec"}</definedName>
    <definedName name="werer_1_3_1" hidden="1">{#N/A,#N/A,FALSE,"ND Rev at Pres Rates";#N/A,#N/A,FALSE,"Res - Unadj sales";#N/A,#N/A,FALSE,"Small L&amp;P";#N/A,#N/A,FALSE,"Medium L&amp;P";#N/A,#N/A,FALSE,"E-19";#N/A,#N/A,FALSE,"E-20";#N/A,#N/A,FALSE,"Strtlts &amp; Standby";#N/A,#N/A,FALSE,"AG";#N/A,#N/A,FALSE,"A-RTP";#N/A,#N/A,FALSE,"Spec"}</definedName>
    <definedName name="werer_1_4" localSheetId="13" hidden="1">{#N/A,#N/A,FALSE,"ND Rev at Pres Rates";#N/A,#N/A,FALSE,"Res - Unadj sales";#N/A,#N/A,FALSE,"Small L&amp;P";#N/A,#N/A,FALSE,"Medium L&amp;P";#N/A,#N/A,FALSE,"E-19";#N/A,#N/A,FALSE,"E-20";#N/A,#N/A,FALSE,"Strtlts &amp; Standby";#N/A,#N/A,FALSE,"AG";#N/A,#N/A,FALSE,"A-RTP";#N/A,#N/A,FALSE,"Spec"}</definedName>
    <definedName name="werer_1_4" hidden="1">{#N/A,#N/A,FALSE,"ND Rev at Pres Rates";#N/A,#N/A,FALSE,"Res - Unadj sales";#N/A,#N/A,FALSE,"Small L&amp;P";#N/A,#N/A,FALSE,"Medium L&amp;P";#N/A,#N/A,FALSE,"E-19";#N/A,#N/A,FALSE,"E-20";#N/A,#N/A,FALSE,"Strtlts &amp; Standby";#N/A,#N/A,FALSE,"AG";#N/A,#N/A,FALSE,"A-RTP";#N/A,#N/A,FALSE,"Spec"}</definedName>
    <definedName name="werer_1_4_1" localSheetId="13" hidden="1">{#N/A,#N/A,FALSE,"ND Rev at Pres Rates";#N/A,#N/A,FALSE,"Res - Unadj sales";#N/A,#N/A,FALSE,"Small L&amp;P";#N/A,#N/A,FALSE,"Medium L&amp;P";#N/A,#N/A,FALSE,"E-19";#N/A,#N/A,FALSE,"E-20";#N/A,#N/A,FALSE,"Strtlts &amp; Standby";#N/A,#N/A,FALSE,"AG";#N/A,#N/A,FALSE,"A-RTP";#N/A,#N/A,FALSE,"Spec"}</definedName>
    <definedName name="werer_1_4_1" hidden="1">{#N/A,#N/A,FALSE,"ND Rev at Pres Rates";#N/A,#N/A,FALSE,"Res - Unadj sales";#N/A,#N/A,FALSE,"Small L&amp;P";#N/A,#N/A,FALSE,"Medium L&amp;P";#N/A,#N/A,FALSE,"E-19";#N/A,#N/A,FALSE,"E-20";#N/A,#N/A,FALSE,"Strtlts &amp; Standby";#N/A,#N/A,FALSE,"AG";#N/A,#N/A,FALSE,"A-RTP";#N/A,#N/A,FALSE,"Spec"}</definedName>
    <definedName name="werer_1_5" localSheetId="13" hidden="1">{#N/A,#N/A,FALSE,"ND Rev at Pres Rates";#N/A,#N/A,FALSE,"Res - Unadj sales";#N/A,#N/A,FALSE,"Small L&amp;P";#N/A,#N/A,FALSE,"Medium L&amp;P";#N/A,#N/A,FALSE,"E-19";#N/A,#N/A,FALSE,"E-20";#N/A,#N/A,FALSE,"Strtlts &amp; Standby";#N/A,#N/A,FALSE,"AG";#N/A,#N/A,FALSE,"A-RTP";#N/A,#N/A,FALSE,"Spec"}</definedName>
    <definedName name="werer_1_5" hidden="1">{#N/A,#N/A,FALSE,"ND Rev at Pres Rates";#N/A,#N/A,FALSE,"Res - Unadj sales";#N/A,#N/A,FALSE,"Small L&amp;P";#N/A,#N/A,FALSE,"Medium L&amp;P";#N/A,#N/A,FALSE,"E-19";#N/A,#N/A,FALSE,"E-20";#N/A,#N/A,FALSE,"Strtlts &amp; Standby";#N/A,#N/A,FALSE,"AG";#N/A,#N/A,FALSE,"A-RTP";#N/A,#N/A,FALSE,"Spec"}</definedName>
    <definedName name="werer_1_5_1" localSheetId="13" hidden="1">{#N/A,#N/A,FALSE,"ND Rev at Pres Rates";#N/A,#N/A,FALSE,"Res - Unadj sales";#N/A,#N/A,FALSE,"Small L&amp;P";#N/A,#N/A,FALSE,"Medium L&amp;P";#N/A,#N/A,FALSE,"E-19";#N/A,#N/A,FALSE,"E-20";#N/A,#N/A,FALSE,"Strtlts &amp; Standby";#N/A,#N/A,FALSE,"AG";#N/A,#N/A,FALSE,"A-RTP";#N/A,#N/A,FALSE,"Spec"}</definedName>
    <definedName name="werer_1_5_1" hidden="1">{#N/A,#N/A,FALSE,"ND Rev at Pres Rates";#N/A,#N/A,FALSE,"Res - Unadj sales";#N/A,#N/A,FALSE,"Small L&amp;P";#N/A,#N/A,FALSE,"Medium L&amp;P";#N/A,#N/A,FALSE,"E-19";#N/A,#N/A,FALSE,"E-20";#N/A,#N/A,FALSE,"Strtlts &amp; Standby";#N/A,#N/A,FALSE,"AG";#N/A,#N/A,FALSE,"A-RTP";#N/A,#N/A,FALSE,"Spec"}</definedName>
    <definedName name="werer_2" localSheetId="13" hidden="1">{#N/A,#N/A,FALSE,"ND Rev at Pres Rates";#N/A,#N/A,FALSE,"Res - Unadj sales";#N/A,#N/A,FALSE,"Small L&amp;P";#N/A,#N/A,FALSE,"Medium L&amp;P";#N/A,#N/A,FALSE,"E-19";#N/A,#N/A,FALSE,"E-20";#N/A,#N/A,FALSE,"Strtlts &amp; Standby";#N/A,#N/A,FALSE,"AG";#N/A,#N/A,FALSE,"A-RTP";#N/A,#N/A,FALSE,"Spec"}</definedName>
    <definedName name="werer_2" hidden="1">{#N/A,#N/A,FALSE,"ND Rev at Pres Rates";#N/A,#N/A,FALSE,"Res - Unadj sales";#N/A,#N/A,FALSE,"Small L&amp;P";#N/A,#N/A,FALSE,"Medium L&amp;P";#N/A,#N/A,FALSE,"E-19";#N/A,#N/A,FALSE,"E-20";#N/A,#N/A,FALSE,"Strtlts &amp; Standby";#N/A,#N/A,FALSE,"AG";#N/A,#N/A,FALSE,"A-RTP";#N/A,#N/A,FALSE,"Spec"}</definedName>
    <definedName name="werer_2_1" localSheetId="13" hidden="1">{#N/A,#N/A,FALSE,"ND Rev at Pres Rates";#N/A,#N/A,FALSE,"Res - Unadj sales";#N/A,#N/A,FALSE,"Small L&amp;P";#N/A,#N/A,FALSE,"Medium L&amp;P";#N/A,#N/A,FALSE,"E-19";#N/A,#N/A,FALSE,"E-20";#N/A,#N/A,FALSE,"Strtlts &amp; Standby";#N/A,#N/A,FALSE,"AG";#N/A,#N/A,FALSE,"A-RTP";#N/A,#N/A,FALSE,"Spec"}</definedName>
    <definedName name="werer_2_1" hidden="1">{#N/A,#N/A,FALSE,"ND Rev at Pres Rates";#N/A,#N/A,FALSE,"Res - Unadj sales";#N/A,#N/A,FALSE,"Small L&amp;P";#N/A,#N/A,FALSE,"Medium L&amp;P";#N/A,#N/A,FALSE,"E-19";#N/A,#N/A,FALSE,"E-20";#N/A,#N/A,FALSE,"Strtlts &amp; Standby";#N/A,#N/A,FALSE,"AG";#N/A,#N/A,FALSE,"A-RTP";#N/A,#N/A,FALSE,"Spec"}</definedName>
    <definedName name="werer_2_1_1" localSheetId="13" hidden="1">{#N/A,#N/A,FALSE,"ND Rev at Pres Rates";#N/A,#N/A,FALSE,"Res - Unadj sales";#N/A,#N/A,FALSE,"Small L&amp;P";#N/A,#N/A,FALSE,"Medium L&amp;P";#N/A,#N/A,FALSE,"E-19";#N/A,#N/A,FALSE,"E-20";#N/A,#N/A,FALSE,"Strtlts &amp; Standby";#N/A,#N/A,FALSE,"AG";#N/A,#N/A,FALSE,"A-RTP";#N/A,#N/A,FALSE,"Spec"}</definedName>
    <definedName name="werer_2_1_1" hidden="1">{#N/A,#N/A,FALSE,"ND Rev at Pres Rates";#N/A,#N/A,FALSE,"Res - Unadj sales";#N/A,#N/A,FALSE,"Small L&amp;P";#N/A,#N/A,FALSE,"Medium L&amp;P";#N/A,#N/A,FALSE,"E-19";#N/A,#N/A,FALSE,"E-20";#N/A,#N/A,FALSE,"Strtlts &amp; Standby";#N/A,#N/A,FALSE,"AG";#N/A,#N/A,FALSE,"A-RTP";#N/A,#N/A,FALSE,"Spec"}</definedName>
    <definedName name="werer_2_2" localSheetId="13" hidden="1">{#N/A,#N/A,FALSE,"ND Rev at Pres Rates";#N/A,#N/A,FALSE,"Res - Unadj sales";#N/A,#N/A,FALSE,"Small L&amp;P";#N/A,#N/A,FALSE,"Medium L&amp;P";#N/A,#N/A,FALSE,"E-19";#N/A,#N/A,FALSE,"E-20";#N/A,#N/A,FALSE,"Strtlts &amp; Standby";#N/A,#N/A,FALSE,"AG";#N/A,#N/A,FALSE,"A-RTP";#N/A,#N/A,FALSE,"Spec"}</definedName>
    <definedName name="werer_2_2" hidden="1">{#N/A,#N/A,FALSE,"ND Rev at Pres Rates";#N/A,#N/A,FALSE,"Res - Unadj sales";#N/A,#N/A,FALSE,"Small L&amp;P";#N/A,#N/A,FALSE,"Medium L&amp;P";#N/A,#N/A,FALSE,"E-19";#N/A,#N/A,FALSE,"E-20";#N/A,#N/A,FALSE,"Strtlts &amp; Standby";#N/A,#N/A,FALSE,"AG";#N/A,#N/A,FALSE,"A-RTP";#N/A,#N/A,FALSE,"Spec"}</definedName>
    <definedName name="werer_2_2_1" localSheetId="13" hidden="1">{#N/A,#N/A,FALSE,"ND Rev at Pres Rates";#N/A,#N/A,FALSE,"Res - Unadj sales";#N/A,#N/A,FALSE,"Small L&amp;P";#N/A,#N/A,FALSE,"Medium L&amp;P";#N/A,#N/A,FALSE,"E-19";#N/A,#N/A,FALSE,"E-20";#N/A,#N/A,FALSE,"Strtlts &amp; Standby";#N/A,#N/A,FALSE,"AG";#N/A,#N/A,FALSE,"A-RTP";#N/A,#N/A,FALSE,"Spec"}</definedName>
    <definedName name="werer_2_2_1" hidden="1">{#N/A,#N/A,FALSE,"ND Rev at Pres Rates";#N/A,#N/A,FALSE,"Res - Unadj sales";#N/A,#N/A,FALSE,"Small L&amp;P";#N/A,#N/A,FALSE,"Medium L&amp;P";#N/A,#N/A,FALSE,"E-19";#N/A,#N/A,FALSE,"E-20";#N/A,#N/A,FALSE,"Strtlts &amp; Standby";#N/A,#N/A,FALSE,"AG";#N/A,#N/A,FALSE,"A-RTP";#N/A,#N/A,FALSE,"Spec"}</definedName>
    <definedName name="werer_2_3" localSheetId="13" hidden="1">{#N/A,#N/A,FALSE,"ND Rev at Pres Rates";#N/A,#N/A,FALSE,"Res - Unadj sales";#N/A,#N/A,FALSE,"Small L&amp;P";#N/A,#N/A,FALSE,"Medium L&amp;P";#N/A,#N/A,FALSE,"E-19";#N/A,#N/A,FALSE,"E-20";#N/A,#N/A,FALSE,"Strtlts &amp; Standby";#N/A,#N/A,FALSE,"AG";#N/A,#N/A,FALSE,"A-RTP";#N/A,#N/A,FALSE,"Spec"}</definedName>
    <definedName name="werer_2_3" hidden="1">{#N/A,#N/A,FALSE,"ND Rev at Pres Rates";#N/A,#N/A,FALSE,"Res - Unadj sales";#N/A,#N/A,FALSE,"Small L&amp;P";#N/A,#N/A,FALSE,"Medium L&amp;P";#N/A,#N/A,FALSE,"E-19";#N/A,#N/A,FALSE,"E-20";#N/A,#N/A,FALSE,"Strtlts &amp; Standby";#N/A,#N/A,FALSE,"AG";#N/A,#N/A,FALSE,"A-RTP";#N/A,#N/A,FALSE,"Spec"}</definedName>
    <definedName name="werer_2_3_1" localSheetId="13" hidden="1">{#N/A,#N/A,FALSE,"ND Rev at Pres Rates";#N/A,#N/A,FALSE,"Res - Unadj sales";#N/A,#N/A,FALSE,"Small L&amp;P";#N/A,#N/A,FALSE,"Medium L&amp;P";#N/A,#N/A,FALSE,"E-19";#N/A,#N/A,FALSE,"E-20";#N/A,#N/A,FALSE,"Strtlts &amp; Standby";#N/A,#N/A,FALSE,"AG";#N/A,#N/A,FALSE,"A-RTP";#N/A,#N/A,FALSE,"Spec"}</definedName>
    <definedName name="werer_2_3_1" hidden="1">{#N/A,#N/A,FALSE,"ND Rev at Pres Rates";#N/A,#N/A,FALSE,"Res - Unadj sales";#N/A,#N/A,FALSE,"Small L&amp;P";#N/A,#N/A,FALSE,"Medium L&amp;P";#N/A,#N/A,FALSE,"E-19";#N/A,#N/A,FALSE,"E-20";#N/A,#N/A,FALSE,"Strtlts &amp; Standby";#N/A,#N/A,FALSE,"AG";#N/A,#N/A,FALSE,"A-RTP";#N/A,#N/A,FALSE,"Spec"}</definedName>
    <definedName name="werer_2_4" localSheetId="13" hidden="1">{#N/A,#N/A,FALSE,"ND Rev at Pres Rates";#N/A,#N/A,FALSE,"Res - Unadj sales";#N/A,#N/A,FALSE,"Small L&amp;P";#N/A,#N/A,FALSE,"Medium L&amp;P";#N/A,#N/A,FALSE,"E-19";#N/A,#N/A,FALSE,"E-20";#N/A,#N/A,FALSE,"Strtlts &amp; Standby";#N/A,#N/A,FALSE,"AG";#N/A,#N/A,FALSE,"A-RTP";#N/A,#N/A,FALSE,"Spec"}</definedName>
    <definedName name="werer_2_4" hidden="1">{#N/A,#N/A,FALSE,"ND Rev at Pres Rates";#N/A,#N/A,FALSE,"Res - Unadj sales";#N/A,#N/A,FALSE,"Small L&amp;P";#N/A,#N/A,FALSE,"Medium L&amp;P";#N/A,#N/A,FALSE,"E-19";#N/A,#N/A,FALSE,"E-20";#N/A,#N/A,FALSE,"Strtlts &amp; Standby";#N/A,#N/A,FALSE,"AG";#N/A,#N/A,FALSE,"A-RTP";#N/A,#N/A,FALSE,"Spec"}</definedName>
    <definedName name="werer_2_4_1" localSheetId="13" hidden="1">{#N/A,#N/A,FALSE,"ND Rev at Pres Rates";#N/A,#N/A,FALSE,"Res - Unadj sales";#N/A,#N/A,FALSE,"Small L&amp;P";#N/A,#N/A,FALSE,"Medium L&amp;P";#N/A,#N/A,FALSE,"E-19";#N/A,#N/A,FALSE,"E-20";#N/A,#N/A,FALSE,"Strtlts &amp; Standby";#N/A,#N/A,FALSE,"AG";#N/A,#N/A,FALSE,"A-RTP";#N/A,#N/A,FALSE,"Spec"}</definedName>
    <definedName name="werer_2_4_1" hidden="1">{#N/A,#N/A,FALSE,"ND Rev at Pres Rates";#N/A,#N/A,FALSE,"Res - Unadj sales";#N/A,#N/A,FALSE,"Small L&amp;P";#N/A,#N/A,FALSE,"Medium L&amp;P";#N/A,#N/A,FALSE,"E-19";#N/A,#N/A,FALSE,"E-20";#N/A,#N/A,FALSE,"Strtlts &amp; Standby";#N/A,#N/A,FALSE,"AG";#N/A,#N/A,FALSE,"A-RTP";#N/A,#N/A,FALSE,"Spec"}</definedName>
    <definedName name="werer_2_5" localSheetId="13" hidden="1">{#N/A,#N/A,FALSE,"ND Rev at Pres Rates";#N/A,#N/A,FALSE,"Res - Unadj sales";#N/A,#N/A,FALSE,"Small L&amp;P";#N/A,#N/A,FALSE,"Medium L&amp;P";#N/A,#N/A,FALSE,"E-19";#N/A,#N/A,FALSE,"E-20";#N/A,#N/A,FALSE,"Strtlts &amp; Standby";#N/A,#N/A,FALSE,"AG";#N/A,#N/A,FALSE,"A-RTP";#N/A,#N/A,FALSE,"Spec"}</definedName>
    <definedName name="werer_2_5" hidden="1">{#N/A,#N/A,FALSE,"ND Rev at Pres Rates";#N/A,#N/A,FALSE,"Res - Unadj sales";#N/A,#N/A,FALSE,"Small L&amp;P";#N/A,#N/A,FALSE,"Medium L&amp;P";#N/A,#N/A,FALSE,"E-19";#N/A,#N/A,FALSE,"E-20";#N/A,#N/A,FALSE,"Strtlts &amp; Standby";#N/A,#N/A,FALSE,"AG";#N/A,#N/A,FALSE,"A-RTP";#N/A,#N/A,FALSE,"Spec"}</definedName>
    <definedName name="werer_2_5_1" localSheetId="13" hidden="1">{#N/A,#N/A,FALSE,"ND Rev at Pres Rates";#N/A,#N/A,FALSE,"Res - Unadj sales";#N/A,#N/A,FALSE,"Small L&amp;P";#N/A,#N/A,FALSE,"Medium L&amp;P";#N/A,#N/A,FALSE,"E-19";#N/A,#N/A,FALSE,"E-20";#N/A,#N/A,FALSE,"Strtlts &amp; Standby";#N/A,#N/A,FALSE,"AG";#N/A,#N/A,FALSE,"A-RTP";#N/A,#N/A,FALSE,"Spec"}</definedName>
    <definedName name="werer_2_5_1" hidden="1">{#N/A,#N/A,FALSE,"ND Rev at Pres Rates";#N/A,#N/A,FALSE,"Res - Unadj sales";#N/A,#N/A,FALSE,"Small L&amp;P";#N/A,#N/A,FALSE,"Medium L&amp;P";#N/A,#N/A,FALSE,"E-19";#N/A,#N/A,FALSE,"E-20";#N/A,#N/A,FALSE,"Strtlts &amp; Standby";#N/A,#N/A,FALSE,"AG";#N/A,#N/A,FALSE,"A-RTP";#N/A,#N/A,FALSE,"Spec"}</definedName>
    <definedName name="werer_3" localSheetId="13" hidden="1">{#N/A,#N/A,FALSE,"ND Rev at Pres Rates";#N/A,#N/A,FALSE,"Res - Unadj sales";#N/A,#N/A,FALSE,"Small L&amp;P";#N/A,#N/A,FALSE,"Medium L&amp;P";#N/A,#N/A,FALSE,"E-19";#N/A,#N/A,FALSE,"E-20";#N/A,#N/A,FALSE,"Strtlts &amp; Standby";#N/A,#N/A,FALSE,"AG";#N/A,#N/A,FALSE,"A-RTP";#N/A,#N/A,FALSE,"Spec"}</definedName>
    <definedName name="werer_3" hidden="1">{#N/A,#N/A,FALSE,"ND Rev at Pres Rates";#N/A,#N/A,FALSE,"Res - Unadj sales";#N/A,#N/A,FALSE,"Small L&amp;P";#N/A,#N/A,FALSE,"Medium L&amp;P";#N/A,#N/A,FALSE,"E-19";#N/A,#N/A,FALSE,"E-20";#N/A,#N/A,FALSE,"Strtlts &amp; Standby";#N/A,#N/A,FALSE,"AG";#N/A,#N/A,FALSE,"A-RTP";#N/A,#N/A,FALSE,"Spec"}</definedName>
    <definedName name="werer_3_1" localSheetId="13" hidden="1">{#N/A,#N/A,FALSE,"ND Rev at Pres Rates";#N/A,#N/A,FALSE,"Res - Unadj sales";#N/A,#N/A,FALSE,"Small L&amp;P";#N/A,#N/A,FALSE,"Medium L&amp;P";#N/A,#N/A,FALSE,"E-19";#N/A,#N/A,FALSE,"E-20";#N/A,#N/A,FALSE,"Strtlts &amp; Standby";#N/A,#N/A,FALSE,"AG";#N/A,#N/A,FALSE,"A-RTP";#N/A,#N/A,FALSE,"Spec"}</definedName>
    <definedName name="werer_3_1" hidden="1">{#N/A,#N/A,FALSE,"ND Rev at Pres Rates";#N/A,#N/A,FALSE,"Res - Unadj sales";#N/A,#N/A,FALSE,"Small L&amp;P";#N/A,#N/A,FALSE,"Medium L&amp;P";#N/A,#N/A,FALSE,"E-19";#N/A,#N/A,FALSE,"E-20";#N/A,#N/A,FALSE,"Strtlts &amp; Standby";#N/A,#N/A,FALSE,"AG";#N/A,#N/A,FALSE,"A-RTP";#N/A,#N/A,FALSE,"Spec"}</definedName>
    <definedName name="werer_3_1_1" localSheetId="13" hidden="1">{#N/A,#N/A,FALSE,"ND Rev at Pres Rates";#N/A,#N/A,FALSE,"Res - Unadj sales";#N/A,#N/A,FALSE,"Small L&amp;P";#N/A,#N/A,FALSE,"Medium L&amp;P";#N/A,#N/A,FALSE,"E-19";#N/A,#N/A,FALSE,"E-20";#N/A,#N/A,FALSE,"Strtlts &amp; Standby";#N/A,#N/A,FALSE,"AG";#N/A,#N/A,FALSE,"A-RTP";#N/A,#N/A,FALSE,"Spec"}</definedName>
    <definedName name="werer_3_1_1" hidden="1">{#N/A,#N/A,FALSE,"ND Rev at Pres Rates";#N/A,#N/A,FALSE,"Res - Unadj sales";#N/A,#N/A,FALSE,"Small L&amp;P";#N/A,#N/A,FALSE,"Medium L&amp;P";#N/A,#N/A,FALSE,"E-19";#N/A,#N/A,FALSE,"E-20";#N/A,#N/A,FALSE,"Strtlts &amp; Standby";#N/A,#N/A,FALSE,"AG";#N/A,#N/A,FALSE,"A-RTP";#N/A,#N/A,FALSE,"Spec"}</definedName>
    <definedName name="werer_3_2" localSheetId="13" hidden="1">{#N/A,#N/A,FALSE,"ND Rev at Pres Rates";#N/A,#N/A,FALSE,"Res - Unadj sales";#N/A,#N/A,FALSE,"Small L&amp;P";#N/A,#N/A,FALSE,"Medium L&amp;P";#N/A,#N/A,FALSE,"E-19";#N/A,#N/A,FALSE,"E-20";#N/A,#N/A,FALSE,"Strtlts &amp; Standby";#N/A,#N/A,FALSE,"AG";#N/A,#N/A,FALSE,"A-RTP";#N/A,#N/A,FALSE,"Spec"}</definedName>
    <definedName name="werer_3_2" hidden="1">{#N/A,#N/A,FALSE,"ND Rev at Pres Rates";#N/A,#N/A,FALSE,"Res - Unadj sales";#N/A,#N/A,FALSE,"Small L&amp;P";#N/A,#N/A,FALSE,"Medium L&amp;P";#N/A,#N/A,FALSE,"E-19";#N/A,#N/A,FALSE,"E-20";#N/A,#N/A,FALSE,"Strtlts &amp; Standby";#N/A,#N/A,FALSE,"AG";#N/A,#N/A,FALSE,"A-RTP";#N/A,#N/A,FALSE,"Spec"}</definedName>
    <definedName name="werer_3_2_1" localSheetId="13" hidden="1">{#N/A,#N/A,FALSE,"ND Rev at Pres Rates";#N/A,#N/A,FALSE,"Res - Unadj sales";#N/A,#N/A,FALSE,"Small L&amp;P";#N/A,#N/A,FALSE,"Medium L&amp;P";#N/A,#N/A,FALSE,"E-19";#N/A,#N/A,FALSE,"E-20";#N/A,#N/A,FALSE,"Strtlts &amp; Standby";#N/A,#N/A,FALSE,"AG";#N/A,#N/A,FALSE,"A-RTP";#N/A,#N/A,FALSE,"Spec"}</definedName>
    <definedName name="werer_3_2_1" hidden="1">{#N/A,#N/A,FALSE,"ND Rev at Pres Rates";#N/A,#N/A,FALSE,"Res - Unadj sales";#N/A,#N/A,FALSE,"Small L&amp;P";#N/A,#N/A,FALSE,"Medium L&amp;P";#N/A,#N/A,FALSE,"E-19";#N/A,#N/A,FALSE,"E-20";#N/A,#N/A,FALSE,"Strtlts &amp; Standby";#N/A,#N/A,FALSE,"AG";#N/A,#N/A,FALSE,"A-RTP";#N/A,#N/A,FALSE,"Spec"}</definedName>
    <definedName name="werer_3_3" localSheetId="13" hidden="1">{#N/A,#N/A,FALSE,"ND Rev at Pres Rates";#N/A,#N/A,FALSE,"Res - Unadj sales";#N/A,#N/A,FALSE,"Small L&amp;P";#N/A,#N/A,FALSE,"Medium L&amp;P";#N/A,#N/A,FALSE,"E-19";#N/A,#N/A,FALSE,"E-20";#N/A,#N/A,FALSE,"Strtlts &amp; Standby";#N/A,#N/A,FALSE,"AG";#N/A,#N/A,FALSE,"A-RTP";#N/A,#N/A,FALSE,"Spec"}</definedName>
    <definedName name="werer_3_3" hidden="1">{#N/A,#N/A,FALSE,"ND Rev at Pres Rates";#N/A,#N/A,FALSE,"Res - Unadj sales";#N/A,#N/A,FALSE,"Small L&amp;P";#N/A,#N/A,FALSE,"Medium L&amp;P";#N/A,#N/A,FALSE,"E-19";#N/A,#N/A,FALSE,"E-20";#N/A,#N/A,FALSE,"Strtlts &amp; Standby";#N/A,#N/A,FALSE,"AG";#N/A,#N/A,FALSE,"A-RTP";#N/A,#N/A,FALSE,"Spec"}</definedName>
    <definedName name="werer_3_3_1" localSheetId="13" hidden="1">{#N/A,#N/A,FALSE,"ND Rev at Pres Rates";#N/A,#N/A,FALSE,"Res - Unadj sales";#N/A,#N/A,FALSE,"Small L&amp;P";#N/A,#N/A,FALSE,"Medium L&amp;P";#N/A,#N/A,FALSE,"E-19";#N/A,#N/A,FALSE,"E-20";#N/A,#N/A,FALSE,"Strtlts &amp; Standby";#N/A,#N/A,FALSE,"AG";#N/A,#N/A,FALSE,"A-RTP";#N/A,#N/A,FALSE,"Spec"}</definedName>
    <definedName name="werer_3_3_1" hidden="1">{#N/A,#N/A,FALSE,"ND Rev at Pres Rates";#N/A,#N/A,FALSE,"Res - Unadj sales";#N/A,#N/A,FALSE,"Small L&amp;P";#N/A,#N/A,FALSE,"Medium L&amp;P";#N/A,#N/A,FALSE,"E-19";#N/A,#N/A,FALSE,"E-20";#N/A,#N/A,FALSE,"Strtlts &amp; Standby";#N/A,#N/A,FALSE,"AG";#N/A,#N/A,FALSE,"A-RTP";#N/A,#N/A,FALSE,"Spec"}</definedName>
    <definedName name="werer_3_4" localSheetId="13" hidden="1">{#N/A,#N/A,FALSE,"ND Rev at Pres Rates";#N/A,#N/A,FALSE,"Res - Unadj sales";#N/A,#N/A,FALSE,"Small L&amp;P";#N/A,#N/A,FALSE,"Medium L&amp;P";#N/A,#N/A,FALSE,"E-19";#N/A,#N/A,FALSE,"E-20";#N/A,#N/A,FALSE,"Strtlts &amp; Standby";#N/A,#N/A,FALSE,"AG";#N/A,#N/A,FALSE,"A-RTP";#N/A,#N/A,FALSE,"Spec"}</definedName>
    <definedName name="werer_3_4" hidden="1">{#N/A,#N/A,FALSE,"ND Rev at Pres Rates";#N/A,#N/A,FALSE,"Res - Unadj sales";#N/A,#N/A,FALSE,"Small L&amp;P";#N/A,#N/A,FALSE,"Medium L&amp;P";#N/A,#N/A,FALSE,"E-19";#N/A,#N/A,FALSE,"E-20";#N/A,#N/A,FALSE,"Strtlts &amp; Standby";#N/A,#N/A,FALSE,"AG";#N/A,#N/A,FALSE,"A-RTP";#N/A,#N/A,FALSE,"Spec"}</definedName>
    <definedName name="werer_3_4_1" localSheetId="13" hidden="1">{#N/A,#N/A,FALSE,"ND Rev at Pres Rates";#N/A,#N/A,FALSE,"Res - Unadj sales";#N/A,#N/A,FALSE,"Small L&amp;P";#N/A,#N/A,FALSE,"Medium L&amp;P";#N/A,#N/A,FALSE,"E-19";#N/A,#N/A,FALSE,"E-20";#N/A,#N/A,FALSE,"Strtlts &amp; Standby";#N/A,#N/A,FALSE,"AG";#N/A,#N/A,FALSE,"A-RTP";#N/A,#N/A,FALSE,"Spec"}</definedName>
    <definedName name="werer_3_4_1" hidden="1">{#N/A,#N/A,FALSE,"ND Rev at Pres Rates";#N/A,#N/A,FALSE,"Res - Unadj sales";#N/A,#N/A,FALSE,"Small L&amp;P";#N/A,#N/A,FALSE,"Medium L&amp;P";#N/A,#N/A,FALSE,"E-19";#N/A,#N/A,FALSE,"E-20";#N/A,#N/A,FALSE,"Strtlts &amp; Standby";#N/A,#N/A,FALSE,"AG";#N/A,#N/A,FALSE,"A-RTP";#N/A,#N/A,FALSE,"Spec"}</definedName>
    <definedName name="werer_3_5" localSheetId="13" hidden="1">{#N/A,#N/A,FALSE,"ND Rev at Pres Rates";#N/A,#N/A,FALSE,"Res - Unadj sales";#N/A,#N/A,FALSE,"Small L&amp;P";#N/A,#N/A,FALSE,"Medium L&amp;P";#N/A,#N/A,FALSE,"E-19";#N/A,#N/A,FALSE,"E-20";#N/A,#N/A,FALSE,"Strtlts &amp; Standby";#N/A,#N/A,FALSE,"AG";#N/A,#N/A,FALSE,"A-RTP";#N/A,#N/A,FALSE,"Spec"}</definedName>
    <definedName name="werer_3_5" hidden="1">{#N/A,#N/A,FALSE,"ND Rev at Pres Rates";#N/A,#N/A,FALSE,"Res - Unadj sales";#N/A,#N/A,FALSE,"Small L&amp;P";#N/A,#N/A,FALSE,"Medium L&amp;P";#N/A,#N/A,FALSE,"E-19";#N/A,#N/A,FALSE,"E-20";#N/A,#N/A,FALSE,"Strtlts &amp; Standby";#N/A,#N/A,FALSE,"AG";#N/A,#N/A,FALSE,"A-RTP";#N/A,#N/A,FALSE,"Spec"}</definedName>
    <definedName name="werer_3_5_1" localSheetId="13" hidden="1">{#N/A,#N/A,FALSE,"ND Rev at Pres Rates";#N/A,#N/A,FALSE,"Res - Unadj sales";#N/A,#N/A,FALSE,"Small L&amp;P";#N/A,#N/A,FALSE,"Medium L&amp;P";#N/A,#N/A,FALSE,"E-19";#N/A,#N/A,FALSE,"E-20";#N/A,#N/A,FALSE,"Strtlts &amp; Standby";#N/A,#N/A,FALSE,"AG";#N/A,#N/A,FALSE,"A-RTP";#N/A,#N/A,FALSE,"Spec"}</definedName>
    <definedName name="werer_3_5_1" hidden="1">{#N/A,#N/A,FALSE,"ND Rev at Pres Rates";#N/A,#N/A,FALSE,"Res - Unadj sales";#N/A,#N/A,FALSE,"Small L&amp;P";#N/A,#N/A,FALSE,"Medium L&amp;P";#N/A,#N/A,FALSE,"E-19";#N/A,#N/A,FALSE,"E-20";#N/A,#N/A,FALSE,"Strtlts &amp; Standby";#N/A,#N/A,FALSE,"AG";#N/A,#N/A,FALSE,"A-RTP";#N/A,#N/A,FALSE,"Spec"}</definedName>
    <definedName name="werer_4" localSheetId="13" hidden="1">{#N/A,#N/A,FALSE,"ND Rev at Pres Rates";#N/A,#N/A,FALSE,"Res - Unadj sales";#N/A,#N/A,FALSE,"Small L&amp;P";#N/A,#N/A,FALSE,"Medium L&amp;P";#N/A,#N/A,FALSE,"E-19";#N/A,#N/A,FALSE,"E-20";#N/A,#N/A,FALSE,"Strtlts &amp; Standby";#N/A,#N/A,FALSE,"AG";#N/A,#N/A,FALSE,"A-RTP";#N/A,#N/A,FALSE,"Spec"}</definedName>
    <definedName name="werer_4" hidden="1">{#N/A,#N/A,FALSE,"ND Rev at Pres Rates";#N/A,#N/A,FALSE,"Res - Unadj sales";#N/A,#N/A,FALSE,"Small L&amp;P";#N/A,#N/A,FALSE,"Medium L&amp;P";#N/A,#N/A,FALSE,"E-19";#N/A,#N/A,FALSE,"E-20";#N/A,#N/A,FALSE,"Strtlts &amp; Standby";#N/A,#N/A,FALSE,"AG";#N/A,#N/A,FALSE,"A-RTP";#N/A,#N/A,FALSE,"Spec"}</definedName>
    <definedName name="werer_4_1" localSheetId="13" hidden="1">{#N/A,#N/A,FALSE,"ND Rev at Pres Rates";#N/A,#N/A,FALSE,"Res - Unadj sales";#N/A,#N/A,FALSE,"Small L&amp;P";#N/A,#N/A,FALSE,"Medium L&amp;P";#N/A,#N/A,FALSE,"E-19";#N/A,#N/A,FALSE,"E-20";#N/A,#N/A,FALSE,"Strtlts &amp; Standby";#N/A,#N/A,FALSE,"AG";#N/A,#N/A,FALSE,"A-RTP";#N/A,#N/A,FALSE,"Spec"}</definedName>
    <definedName name="werer_4_1" hidden="1">{#N/A,#N/A,FALSE,"ND Rev at Pres Rates";#N/A,#N/A,FALSE,"Res - Unadj sales";#N/A,#N/A,FALSE,"Small L&amp;P";#N/A,#N/A,FALSE,"Medium L&amp;P";#N/A,#N/A,FALSE,"E-19";#N/A,#N/A,FALSE,"E-20";#N/A,#N/A,FALSE,"Strtlts &amp; Standby";#N/A,#N/A,FALSE,"AG";#N/A,#N/A,FALSE,"A-RTP";#N/A,#N/A,FALSE,"Spec"}</definedName>
    <definedName name="werer_4_1_1" localSheetId="13" hidden="1">{#N/A,#N/A,FALSE,"ND Rev at Pres Rates";#N/A,#N/A,FALSE,"Res - Unadj sales";#N/A,#N/A,FALSE,"Small L&amp;P";#N/A,#N/A,FALSE,"Medium L&amp;P";#N/A,#N/A,FALSE,"E-19";#N/A,#N/A,FALSE,"E-20";#N/A,#N/A,FALSE,"Strtlts &amp; Standby";#N/A,#N/A,FALSE,"AG";#N/A,#N/A,FALSE,"A-RTP";#N/A,#N/A,FALSE,"Spec"}</definedName>
    <definedName name="werer_4_1_1" hidden="1">{#N/A,#N/A,FALSE,"ND Rev at Pres Rates";#N/A,#N/A,FALSE,"Res - Unadj sales";#N/A,#N/A,FALSE,"Small L&amp;P";#N/A,#N/A,FALSE,"Medium L&amp;P";#N/A,#N/A,FALSE,"E-19";#N/A,#N/A,FALSE,"E-20";#N/A,#N/A,FALSE,"Strtlts &amp; Standby";#N/A,#N/A,FALSE,"AG";#N/A,#N/A,FALSE,"A-RTP";#N/A,#N/A,FALSE,"Spec"}</definedName>
    <definedName name="werer_4_2" localSheetId="13" hidden="1">{#N/A,#N/A,FALSE,"ND Rev at Pres Rates";#N/A,#N/A,FALSE,"Res - Unadj sales";#N/A,#N/A,FALSE,"Small L&amp;P";#N/A,#N/A,FALSE,"Medium L&amp;P";#N/A,#N/A,FALSE,"E-19";#N/A,#N/A,FALSE,"E-20";#N/A,#N/A,FALSE,"Strtlts &amp; Standby";#N/A,#N/A,FALSE,"AG";#N/A,#N/A,FALSE,"A-RTP";#N/A,#N/A,FALSE,"Spec"}</definedName>
    <definedName name="werer_4_2" hidden="1">{#N/A,#N/A,FALSE,"ND Rev at Pres Rates";#N/A,#N/A,FALSE,"Res - Unadj sales";#N/A,#N/A,FALSE,"Small L&amp;P";#N/A,#N/A,FALSE,"Medium L&amp;P";#N/A,#N/A,FALSE,"E-19";#N/A,#N/A,FALSE,"E-20";#N/A,#N/A,FALSE,"Strtlts &amp; Standby";#N/A,#N/A,FALSE,"AG";#N/A,#N/A,FALSE,"A-RTP";#N/A,#N/A,FALSE,"Spec"}</definedName>
    <definedName name="werer_4_2_1" localSheetId="13" hidden="1">{#N/A,#N/A,FALSE,"ND Rev at Pres Rates";#N/A,#N/A,FALSE,"Res - Unadj sales";#N/A,#N/A,FALSE,"Small L&amp;P";#N/A,#N/A,FALSE,"Medium L&amp;P";#N/A,#N/A,FALSE,"E-19";#N/A,#N/A,FALSE,"E-20";#N/A,#N/A,FALSE,"Strtlts &amp; Standby";#N/A,#N/A,FALSE,"AG";#N/A,#N/A,FALSE,"A-RTP";#N/A,#N/A,FALSE,"Spec"}</definedName>
    <definedName name="werer_4_2_1" hidden="1">{#N/A,#N/A,FALSE,"ND Rev at Pres Rates";#N/A,#N/A,FALSE,"Res - Unadj sales";#N/A,#N/A,FALSE,"Small L&amp;P";#N/A,#N/A,FALSE,"Medium L&amp;P";#N/A,#N/A,FALSE,"E-19";#N/A,#N/A,FALSE,"E-20";#N/A,#N/A,FALSE,"Strtlts &amp; Standby";#N/A,#N/A,FALSE,"AG";#N/A,#N/A,FALSE,"A-RTP";#N/A,#N/A,FALSE,"Spec"}</definedName>
    <definedName name="werer_4_3" localSheetId="13" hidden="1">{#N/A,#N/A,FALSE,"ND Rev at Pres Rates";#N/A,#N/A,FALSE,"Res - Unadj sales";#N/A,#N/A,FALSE,"Small L&amp;P";#N/A,#N/A,FALSE,"Medium L&amp;P";#N/A,#N/A,FALSE,"E-19";#N/A,#N/A,FALSE,"E-20";#N/A,#N/A,FALSE,"Strtlts &amp; Standby";#N/A,#N/A,FALSE,"AG";#N/A,#N/A,FALSE,"A-RTP";#N/A,#N/A,FALSE,"Spec"}</definedName>
    <definedName name="werer_4_3" hidden="1">{#N/A,#N/A,FALSE,"ND Rev at Pres Rates";#N/A,#N/A,FALSE,"Res - Unadj sales";#N/A,#N/A,FALSE,"Small L&amp;P";#N/A,#N/A,FALSE,"Medium L&amp;P";#N/A,#N/A,FALSE,"E-19";#N/A,#N/A,FALSE,"E-20";#N/A,#N/A,FALSE,"Strtlts &amp; Standby";#N/A,#N/A,FALSE,"AG";#N/A,#N/A,FALSE,"A-RTP";#N/A,#N/A,FALSE,"Spec"}</definedName>
    <definedName name="werer_4_3_1" localSheetId="13" hidden="1">{#N/A,#N/A,FALSE,"ND Rev at Pres Rates";#N/A,#N/A,FALSE,"Res - Unadj sales";#N/A,#N/A,FALSE,"Small L&amp;P";#N/A,#N/A,FALSE,"Medium L&amp;P";#N/A,#N/A,FALSE,"E-19";#N/A,#N/A,FALSE,"E-20";#N/A,#N/A,FALSE,"Strtlts &amp; Standby";#N/A,#N/A,FALSE,"AG";#N/A,#N/A,FALSE,"A-RTP";#N/A,#N/A,FALSE,"Spec"}</definedName>
    <definedName name="werer_4_3_1" hidden="1">{#N/A,#N/A,FALSE,"ND Rev at Pres Rates";#N/A,#N/A,FALSE,"Res - Unadj sales";#N/A,#N/A,FALSE,"Small L&amp;P";#N/A,#N/A,FALSE,"Medium L&amp;P";#N/A,#N/A,FALSE,"E-19";#N/A,#N/A,FALSE,"E-20";#N/A,#N/A,FALSE,"Strtlts &amp; Standby";#N/A,#N/A,FALSE,"AG";#N/A,#N/A,FALSE,"A-RTP";#N/A,#N/A,FALSE,"Spec"}</definedName>
    <definedName name="werer_4_4" localSheetId="13" hidden="1">{#N/A,#N/A,FALSE,"ND Rev at Pres Rates";#N/A,#N/A,FALSE,"Res - Unadj sales";#N/A,#N/A,FALSE,"Small L&amp;P";#N/A,#N/A,FALSE,"Medium L&amp;P";#N/A,#N/A,FALSE,"E-19";#N/A,#N/A,FALSE,"E-20";#N/A,#N/A,FALSE,"Strtlts &amp; Standby";#N/A,#N/A,FALSE,"AG";#N/A,#N/A,FALSE,"A-RTP";#N/A,#N/A,FALSE,"Spec"}</definedName>
    <definedName name="werer_4_4" hidden="1">{#N/A,#N/A,FALSE,"ND Rev at Pres Rates";#N/A,#N/A,FALSE,"Res - Unadj sales";#N/A,#N/A,FALSE,"Small L&amp;P";#N/A,#N/A,FALSE,"Medium L&amp;P";#N/A,#N/A,FALSE,"E-19";#N/A,#N/A,FALSE,"E-20";#N/A,#N/A,FALSE,"Strtlts &amp; Standby";#N/A,#N/A,FALSE,"AG";#N/A,#N/A,FALSE,"A-RTP";#N/A,#N/A,FALSE,"Spec"}</definedName>
    <definedName name="werer_4_4_1" localSheetId="13" hidden="1">{#N/A,#N/A,FALSE,"ND Rev at Pres Rates";#N/A,#N/A,FALSE,"Res - Unadj sales";#N/A,#N/A,FALSE,"Small L&amp;P";#N/A,#N/A,FALSE,"Medium L&amp;P";#N/A,#N/A,FALSE,"E-19";#N/A,#N/A,FALSE,"E-20";#N/A,#N/A,FALSE,"Strtlts &amp; Standby";#N/A,#N/A,FALSE,"AG";#N/A,#N/A,FALSE,"A-RTP";#N/A,#N/A,FALSE,"Spec"}</definedName>
    <definedName name="werer_4_4_1" hidden="1">{#N/A,#N/A,FALSE,"ND Rev at Pres Rates";#N/A,#N/A,FALSE,"Res - Unadj sales";#N/A,#N/A,FALSE,"Small L&amp;P";#N/A,#N/A,FALSE,"Medium L&amp;P";#N/A,#N/A,FALSE,"E-19";#N/A,#N/A,FALSE,"E-20";#N/A,#N/A,FALSE,"Strtlts &amp; Standby";#N/A,#N/A,FALSE,"AG";#N/A,#N/A,FALSE,"A-RTP";#N/A,#N/A,FALSE,"Spec"}</definedName>
    <definedName name="werer_4_5" localSheetId="13" hidden="1">{#N/A,#N/A,FALSE,"ND Rev at Pres Rates";#N/A,#N/A,FALSE,"Res - Unadj sales";#N/A,#N/A,FALSE,"Small L&amp;P";#N/A,#N/A,FALSE,"Medium L&amp;P";#N/A,#N/A,FALSE,"E-19";#N/A,#N/A,FALSE,"E-20";#N/A,#N/A,FALSE,"Strtlts &amp; Standby";#N/A,#N/A,FALSE,"AG";#N/A,#N/A,FALSE,"A-RTP";#N/A,#N/A,FALSE,"Spec"}</definedName>
    <definedName name="werer_4_5" hidden="1">{#N/A,#N/A,FALSE,"ND Rev at Pres Rates";#N/A,#N/A,FALSE,"Res - Unadj sales";#N/A,#N/A,FALSE,"Small L&amp;P";#N/A,#N/A,FALSE,"Medium L&amp;P";#N/A,#N/A,FALSE,"E-19";#N/A,#N/A,FALSE,"E-20";#N/A,#N/A,FALSE,"Strtlts &amp; Standby";#N/A,#N/A,FALSE,"AG";#N/A,#N/A,FALSE,"A-RTP";#N/A,#N/A,FALSE,"Spec"}</definedName>
    <definedName name="werer_4_5_1" localSheetId="13" hidden="1">{#N/A,#N/A,FALSE,"ND Rev at Pres Rates";#N/A,#N/A,FALSE,"Res - Unadj sales";#N/A,#N/A,FALSE,"Small L&amp;P";#N/A,#N/A,FALSE,"Medium L&amp;P";#N/A,#N/A,FALSE,"E-19";#N/A,#N/A,FALSE,"E-20";#N/A,#N/A,FALSE,"Strtlts &amp; Standby";#N/A,#N/A,FALSE,"AG";#N/A,#N/A,FALSE,"A-RTP";#N/A,#N/A,FALSE,"Spec"}</definedName>
    <definedName name="werer_4_5_1" hidden="1">{#N/A,#N/A,FALSE,"ND Rev at Pres Rates";#N/A,#N/A,FALSE,"Res - Unadj sales";#N/A,#N/A,FALSE,"Small L&amp;P";#N/A,#N/A,FALSE,"Medium L&amp;P";#N/A,#N/A,FALSE,"E-19";#N/A,#N/A,FALSE,"E-20";#N/A,#N/A,FALSE,"Strtlts &amp; Standby";#N/A,#N/A,FALSE,"AG";#N/A,#N/A,FALSE,"A-RTP";#N/A,#N/A,FALSE,"Spec"}</definedName>
    <definedName name="werer_5" localSheetId="13" hidden="1">{#N/A,#N/A,FALSE,"ND Rev at Pres Rates";#N/A,#N/A,FALSE,"Res - Unadj sales";#N/A,#N/A,FALSE,"Small L&amp;P";#N/A,#N/A,FALSE,"Medium L&amp;P";#N/A,#N/A,FALSE,"E-19";#N/A,#N/A,FALSE,"E-20";#N/A,#N/A,FALSE,"Strtlts &amp; Standby";#N/A,#N/A,FALSE,"AG";#N/A,#N/A,FALSE,"A-RTP";#N/A,#N/A,FALSE,"Spec"}</definedName>
    <definedName name="werer_5" hidden="1">{#N/A,#N/A,FALSE,"ND Rev at Pres Rates";#N/A,#N/A,FALSE,"Res - Unadj sales";#N/A,#N/A,FALSE,"Small L&amp;P";#N/A,#N/A,FALSE,"Medium L&amp;P";#N/A,#N/A,FALSE,"E-19";#N/A,#N/A,FALSE,"E-20";#N/A,#N/A,FALSE,"Strtlts &amp; Standby";#N/A,#N/A,FALSE,"AG";#N/A,#N/A,FALSE,"A-RTP";#N/A,#N/A,FALSE,"Spec"}</definedName>
    <definedName name="werer_5_1" localSheetId="13" hidden="1">{#N/A,#N/A,FALSE,"ND Rev at Pres Rates";#N/A,#N/A,FALSE,"Res - Unadj sales";#N/A,#N/A,FALSE,"Small L&amp;P";#N/A,#N/A,FALSE,"Medium L&amp;P";#N/A,#N/A,FALSE,"E-19";#N/A,#N/A,FALSE,"E-20";#N/A,#N/A,FALSE,"Strtlts &amp; Standby";#N/A,#N/A,FALSE,"AG";#N/A,#N/A,FALSE,"A-RTP";#N/A,#N/A,FALSE,"Spec"}</definedName>
    <definedName name="werer_5_1" hidden="1">{#N/A,#N/A,FALSE,"ND Rev at Pres Rates";#N/A,#N/A,FALSE,"Res - Unadj sales";#N/A,#N/A,FALSE,"Small L&amp;P";#N/A,#N/A,FALSE,"Medium L&amp;P";#N/A,#N/A,FALSE,"E-19";#N/A,#N/A,FALSE,"E-20";#N/A,#N/A,FALSE,"Strtlts &amp; Standby";#N/A,#N/A,FALSE,"AG";#N/A,#N/A,FALSE,"A-RTP";#N/A,#N/A,FALSE,"Spec"}</definedName>
    <definedName name="werer_5_1_1" localSheetId="13" hidden="1">{#N/A,#N/A,FALSE,"ND Rev at Pres Rates";#N/A,#N/A,FALSE,"Res - Unadj sales";#N/A,#N/A,FALSE,"Small L&amp;P";#N/A,#N/A,FALSE,"Medium L&amp;P";#N/A,#N/A,FALSE,"E-19";#N/A,#N/A,FALSE,"E-20";#N/A,#N/A,FALSE,"Strtlts &amp; Standby";#N/A,#N/A,FALSE,"AG";#N/A,#N/A,FALSE,"A-RTP";#N/A,#N/A,FALSE,"Spec"}</definedName>
    <definedName name="werer_5_1_1" hidden="1">{#N/A,#N/A,FALSE,"ND Rev at Pres Rates";#N/A,#N/A,FALSE,"Res - Unadj sales";#N/A,#N/A,FALSE,"Small L&amp;P";#N/A,#N/A,FALSE,"Medium L&amp;P";#N/A,#N/A,FALSE,"E-19";#N/A,#N/A,FALSE,"E-20";#N/A,#N/A,FALSE,"Strtlts &amp; Standby";#N/A,#N/A,FALSE,"AG";#N/A,#N/A,FALSE,"A-RTP";#N/A,#N/A,FALSE,"Spec"}</definedName>
    <definedName name="werer_5_2" localSheetId="13" hidden="1">{#N/A,#N/A,FALSE,"ND Rev at Pres Rates";#N/A,#N/A,FALSE,"Res - Unadj sales";#N/A,#N/A,FALSE,"Small L&amp;P";#N/A,#N/A,FALSE,"Medium L&amp;P";#N/A,#N/A,FALSE,"E-19";#N/A,#N/A,FALSE,"E-20";#N/A,#N/A,FALSE,"Strtlts &amp; Standby";#N/A,#N/A,FALSE,"AG";#N/A,#N/A,FALSE,"A-RTP";#N/A,#N/A,FALSE,"Spec"}</definedName>
    <definedName name="werer_5_2" hidden="1">{#N/A,#N/A,FALSE,"ND Rev at Pres Rates";#N/A,#N/A,FALSE,"Res - Unadj sales";#N/A,#N/A,FALSE,"Small L&amp;P";#N/A,#N/A,FALSE,"Medium L&amp;P";#N/A,#N/A,FALSE,"E-19";#N/A,#N/A,FALSE,"E-20";#N/A,#N/A,FALSE,"Strtlts &amp; Standby";#N/A,#N/A,FALSE,"AG";#N/A,#N/A,FALSE,"A-RTP";#N/A,#N/A,FALSE,"Spec"}</definedName>
    <definedName name="werer_5_2_1" localSheetId="13" hidden="1">{#N/A,#N/A,FALSE,"ND Rev at Pres Rates";#N/A,#N/A,FALSE,"Res - Unadj sales";#N/A,#N/A,FALSE,"Small L&amp;P";#N/A,#N/A,FALSE,"Medium L&amp;P";#N/A,#N/A,FALSE,"E-19";#N/A,#N/A,FALSE,"E-20";#N/A,#N/A,FALSE,"Strtlts &amp; Standby";#N/A,#N/A,FALSE,"AG";#N/A,#N/A,FALSE,"A-RTP";#N/A,#N/A,FALSE,"Spec"}</definedName>
    <definedName name="werer_5_2_1" hidden="1">{#N/A,#N/A,FALSE,"ND Rev at Pres Rates";#N/A,#N/A,FALSE,"Res - Unadj sales";#N/A,#N/A,FALSE,"Small L&amp;P";#N/A,#N/A,FALSE,"Medium L&amp;P";#N/A,#N/A,FALSE,"E-19";#N/A,#N/A,FALSE,"E-20";#N/A,#N/A,FALSE,"Strtlts &amp; Standby";#N/A,#N/A,FALSE,"AG";#N/A,#N/A,FALSE,"A-RTP";#N/A,#N/A,FALSE,"Spec"}</definedName>
    <definedName name="werer_5_3" localSheetId="13" hidden="1">{#N/A,#N/A,FALSE,"ND Rev at Pres Rates";#N/A,#N/A,FALSE,"Res - Unadj sales";#N/A,#N/A,FALSE,"Small L&amp;P";#N/A,#N/A,FALSE,"Medium L&amp;P";#N/A,#N/A,FALSE,"E-19";#N/A,#N/A,FALSE,"E-20";#N/A,#N/A,FALSE,"Strtlts &amp; Standby";#N/A,#N/A,FALSE,"AG";#N/A,#N/A,FALSE,"A-RTP";#N/A,#N/A,FALSE,"Spec"}</definedName>
    <definedName name="werer_5_3" hidden="1">{#N/A,#N/A,FALSE,"ND Rev at Pres Rates";#N/A,#N/A,FALSE,"Res - Unadj sales";#N/A,#N/A,FALSE,"Small L&amp;P";#N/A,#N/A,FALSE,"Medium L&amp;P";#N/A,#N/A,FALSE,"E-19";#N/A,#N/A,FALSE,"E-20";#N/A,#N/A,FALSE,"Strtlts &amp; Standby";#N/A,#N/A,FALSE,"AG";#N/A,#N/A,FALSE,"A-RTP";#N/A,#N/A,FALSE,"Spec"}</definedName>
    <definedName name="werer_5_3_1" localSheetId="13" hidden="1">{#N/A,#N/A,FALSE,"ND Rev at Pres Rates";#N/A,#N/A,FALSE,"Res - Unadj sales";#N/A,#N/A,FALSE,"Small L&amp;P";#N/A,#N/A,FALSE,"Medium L&amp;P";#N/A,#N/A,FALSE,"E-19";#N/A,#N/A,FALSE,"E-20";#N/A,#N/A,FALSE,"Strtlts &amp; Standby";#N/A,#N/A,FALSE,"AG";#N/A,#N/A,FALSE,"A-RTP";#N/A,#N/A,FALSE,"Spec"}</definedName>
    <definedName name="werer_5_3_1" hidden="1">{#N/A,#N/A,FALSE,"ND Rev at Pres Rates";#N/A,#N/A,FALSE,"Res - Unadj sales";#N/A,#N/A,FALSE,"Small L&amp;P";#N/A,#N/A,FALSE,"Medium L&amp;P";#N/A,#N/A,FALSE,"E-19";#N/A,#N/A,FALSE,"E-20";#N/A,#N/A,FALSE,"Strtlts &amp; Standby";#N/A,#N/A,FALSE,"AG";#N/A,#N/A,FALSE,"A-RTP";#N/A,#N/A,FALSE,"Spec"}</definedName>
    <definedName name="werer_5_4" localSheetId="13" hidden="1">{#N/A,#N/A,FALSE,"ND Rev at Pres Rates";#N/A,#N/A,FALSE,"Res - Unadj sales";#N/A,#N/A,FALSE,"Small L&amp;P";#N/A,#N/A,FALSE,"Medium L&amp;P";#N/A,#N/A,FALSE,"E-19";#N/A,#N/A,FALSE,"E-20";#N/A,#N/A,FALSE,"Strtlts &amp; Standby";#N/A,#N/A,FALSE,"AG";#N/A,#N/A,FALSE,"A-RTP";#N/A,#N/A,FALSE,"Spec"}</definedName>
    <definedName name="werer_5_4" hidden="1">{#N/A,#N/A,FALSE,"ND Rev at Pres Rates";#N/A,#N/A,FALSE,"Res - Unadj sales";#N/A,#N/A,FALSE,"Small L&amp;P";#N/A,#N/A,FALSE,"Medium L&amp;P";#N/A,#N/A,FALSE,"E-19";#N/A,#N/A,FALSE,"E-20";#N/A,#N/A,FALSE,"Strtlts &amp; Standby";#N/A,#N/A,FALSE,"AG";#N/A,#N/A,FALSE,"A-RTP";#N/A,#N/A,FALSE,"Spec"}</definedName>
    <definedName name="werer_5_4_1" localSheetId="13" hidden="1">{#N/A,#N/A,FALSE,"ND Rev at Pres Rates";#N/A,#N/A,FALSE,"Res - Unadj sales";#N/A,#N/A,FALSE,"Small L&amp;P";#N/A,#N/A,FALSE,"Medium L&amp;P";#N/A,#N/A,FALSE,"E-19";#N/A,#N/A,FALSE,"E-20";#N/A,#N/A,FALSE,"Strtlts &amp; Standby";#N/A,#N/A,FALSE,"AG";#N/A,#N/A,FALSE,"A-RTP";#N/A,#N/A,FALSE,"Spec"}</definedName>
    <definedName name="werer_5_4_1" hidden="1">{#N/A,#N/A,FALSE,"ND Rev at Pres Rates";#N/A,#N/A,FALSE,"Res - Unadj sales";#N/A,#N/A,FALSE,"Small L&amp;P";#N/A,#N/A,FALSE,"Medium L&amp;P";#N/A,#N/A,FALSE,"E-19";#N/A,#N/A,FALSE,"E-20";#N/A,#N/A,FALSE,"Strtlts &amp; Standby";#N/A,#N/A,FALSE,"AG";#N/A,#N/A,FALSE,"A-RTP";#N/A,#N/A,FALSE,"Spec"}</definedName>
    <definedName name="werer_5_5" localSheetId="13" hidden="1">{#N/A,#N/A,FALSE,"ND Rev at Pres Rates";#N/A,#N/A,FALSE,"Res - Unadj sales";#N/A,#N/A,FALSE,"Small L&amp;P";#N/A,#N/A,FALSE,"Medium L&amp;P";#N/A,#N/A,FALSE,"E-19";#N/A,#N/A,FALSE,"E-20";#N/A,#N/A,FALSE,"Strtlts &amp; Standby";#N/A,#N/A,FALSE,"AG";#N/A,#N/A,FALSE,"A-RTP";#N/A,#N/A,FALSE,"Spec"}</definedName>
    <definedName name="werer_5_5" hidden="1">{#N/A,#N/A,FALSE,"ND Rev at Pres Rates";#N/A,#N/A,FALSE,"Res - Unadj sales";#N/A,#N/A,FALSE,"Small L&amp;P";#N/A,#N/A,FALSE,"Medium L&amp;P";#N/A,#N/A,FALSE,"E-19";#N/A,#N/A,FALSE,"E-20";#N/A,#N/A,FALSE,"Strtlts &amp; Standby";#N/A,#N/A,FALSE,"AG";#N/A,#N/A,FALSE,"A-RTP";#N/A,#N/A,FALSE,"Spec"}</definedName>
    <definedName name="werer_5_5_1" localSheetId="13" hidden="1">{#N/A,#N/A,FALSE,"ND Rev at Pres Rates";#N/A,#N/A,FALSE,"Res - Unadj sales";#N/A,#N/A,FALSE,"Small L&amp;P";#N/A,#N/A,FALSE,"Medium L&amp;P";#N/A,#N/A,FALSE,"E-19";#N/A,#N/A,FALSE,"E-20";#N/A,#N/A,FALSE,"Strtlts &amp; Standby";#N/A,#N/A,FALSE,"AG";#N/A,#N/A,FALSE,"A-RTP";#N/A,#N/A,FALSE,"Spec"}</definedName>
    <definedName name="werer_5_5_1" hidden="1">{#N/A,#N/A,FALSE,"ND Rev at Pres Rates";#N/A,#N/A,FALSE,"Res - Unadj sales";#N/A,#N/A,FALSE,"Small L&amp;P";#N/A,#N/A,FALSE,"Medium L&amp;P";#N/A,#N/A,FALSE,"E-19";#N/A,#N/A,FALSE,"E-20";#N/A,#N/A,FALSE,"Strtlts &amp; Standby";#N/A,#N/A,FALSE,"AG";#N/A,#N/A,FALSE,"A-RTP";#N/A,#N/A,FALSE,"Spec"}</definedName>
    <definedName name="Whittier_Breakdown_Hours">'[52]Metro West'!$G$69</definedName>
    <definedName name="Whittier_Breakdown_Throughput">'[52]Metro West'!$G$59</definedName>
    <definedName name="Whittier_Cap_Hours">'[52]Metro West'!$G$63</definedName>
    <definedName name="Whittier_Cap_Maint_Hours">'[52]Metro West'!$G$64</definedName>
    <definedName name="Whittier_Cap_Maint_Throughput">'[52]Metro West'!$G$54</definedName>
    <definedName name="Whittier_Cap_Proj_Hours">'[52]Metro West'!$G$65</definedName>
    <definedName name="Whittier_Cap_Proj_Throughput">'[52]Metro West'!$G$55</definedName>
    <definedName name="Whittier_Cap_Throughput">'[52]Metro West'!$G$53</definedName>
    <definedName name="Whittier_CCI">'[52]Metro West'!$G$43</definedName>
    <definedName name="Whittier_CHO">'[52]Metro West'!$G$27</definedName>
    <definedName name="Whittier_CMEnabler">'[52]Metro West'!$G$45</definedName>
    <definedName name="Whittier_CostMetric">'[52]Metro West'!$G$95</definedName>
    <definedName name="Whittier_DART">'[52]Metro West'!$G$8</definedName>
    <definedName name="Whittier_DARTInjuries">'[52]Metro West'!$G$13</definedName>
    <definedName name="Whittier_DARTSeverity">'[52]Metro West'!$G$12</definedName>
    <definedName name="Whittier_EHS">'[52]Metro West'!$G$28</definedName>
    <definedName name="Whittier_Fatigue_Emergent_Hours">'[52]Metro West'!$G$104</definedName>
    <definedName name="Whittier_Fatigue_Time">'[52]Metro West'!$G$97</definedName>
    <definedName name="Whittier_FOP">[52]Safety!$I$12</definedName>
    <definedName name="Whittier_FPND">'[52]Metro West'!$G$36</definedName>
    <definedName name="Whittier_JPA">'[52]Metro West'!$G$35</definedName>
    <definedName name="Whittier_LMS">'[52]Metro West'!$G$86</definedName>
    <definedName name="Whittier_Maint_Hours">'[52]Metro West'!$G$67</definedName>
    <definedName name="Whittier_Maint_Throughput">'[52]Metro West'!$G$57</definedName>
    <definedName name="Whittier_Meeting_Time">'[52]Metro West'!$G$100</definedName>
    <definedName name="Whittier_New_Bus_Hours">'[52]Metro West'!$G$66</definedName>
    <definedName name="Whittier_NewBus_Throughput">'[52]Metro West'!$G$56</definedName>
    <definedName name="Whittier_Non_Conformance">'[52]Metro West'!$G$78</definedName>
    <definedName name="Whittier_OM">'[52]Metro West'!$G$26</definedName>
    <definedName name="Whittier_OM_Maint_Hours">'[52]Metro West'!$G$68</definedName>
    <definedName name="Whittier_OM_Throughput">'[52]Metro West'!$G$58</definedName>
    <definedName name="Whittier_OnTime">'[52]Metro West'!$G$11</definedName>
    <definedName name="Whittier_OSHA">'[52]Metro West'!$G$14</definedName>
    <definedName name="Whittier_PreFab_Time">'[52]Metro West'!$G$101</definedName>
    <definedName name="Whittier_Premium_Time">'[52]Metro West'!$G$98</definedName>
    <definedName name="Whittier_Public_Accuracy">'[52]Metro West'!$G$33</definedName>
    <definedName name="Whittier_Public_OnTime">'[52]Metro West'!$G$34</definedName>
    <definedName name="Whittier_SameDay_Outage">'[52]Metro West'!$G$87</definedName>
    <definedName name="Whittier_Scheduling_30Day">'[52]Metro West'!$G$31</definedName>
    <definedName name="Whittier_Scheduling_CAD">'[52]Metro West'!$G$32</definedName>
    <definedName name="Whittier_Scheduling_Filled">'[52]Metro West'!$G$61</definedName>
    <definedName name="Whittier_Throughput">'[52]Metro West'!$G$51</definedName>
    <definedName name="Whittier_Training_Time">'[52]Metro West'!$G$102</definedName>
    <definedName name="wide_data">[155]reshape_template!$C$7:$K$10</definedName>
    <definedName name="wildfire_cp">[98]WildFire!$H$25</definedName>
    <definedName name="Wildomar_Breakdown_Hours">'[52]San Jacinto'!$D$69</definedName>
    <definedName name="Wildomar_Breakdown_Throughput">'[52]San Jacinto'!$D$59</definedName>
    <definedName name="Wildomar_CAD">'[52]San Jacinto'!$D$32</definedName>
    <definedName name="Wildomar_Cap_Hours">'[52]San Jacinto'!$D$63</definedName>
    <definedName name="Wildomar_Cap_Maint_Hours">'[52]San Jacinto'!$D$64</definedName>
    <definedName name="Wildomar_Cap_Throughput">'[52]San Jacinto'!$D$53</definedName>
    <definedName name="Wildomar_CapMaint_Throughput">'[52]San Jacinto'!$D$54</definedName>
    <definedName name="Wildomar_CHO">'[52]San Jacinto'!$D$27</definedName>
    <definedName name="Wildomar_CMEnabler">'[52]San Jacinto'!$D$45</definedName>
    <definedName name="Wildomar_CostMetric">'[52]San Jacinto'!$D$97</definedName>
    <definedName name="Wildomar_DART">'[52]San Jacinto'!$D$8</definedName>
    <definedName name="Wildomar_DART_Injuries">'[52]San Jacinto'!$D$13</definedName>
    <definedName name="Wildomar_DART_Severity">'[52]San Jacinto'!$D$12</definedName>
    <definedName name="Wildomar_EHS">'[52]San Jacinto'!$D$28</definedName>
    <definedName name="Wildomar_FatigueTime">'[52]San Jacinto'!$D$99</definedName>
    <definedName name="Wildomar_FOP">[52]Safety!$I$51</definedName>
    <definedName name="Wildomar_FPND">'[52]San Jacinto'!$D$36</definedName>
    <definedName name="Wildomar_FT_Emergent">'[52]San Jacinto'!$D$106</definedName>
    <definedName name="Wildomar_JPA">'[52]San Jacinto'!$D$35</definedName>
    <definedName name="Wildomar_LMS">'[52]San Jacinto'!$D$88</definedName>
    <definedName name="Wildomar_Maint_Hours">'[52]San Jacinto'!$D$67</definedName>
    <definedName name="Wildomar_Maint_Throughput">'[52]San Jacinto'!$D$57</definedName>
    <definedName name="Wildomar_MeetingTime">'[52]San Jacinto'!$D$102</definedName>
    <definedName name="Wildomar_New_Bus_Hours">'[52]San Jacinto'!$D$66</definedName>
    <definedName name="Wildomar_NewBus_Throughput">'[52]San Jacinto'!$D$56</definedName>
    <definedName name="Wildomar_NonConformance">'[52]San Jacinto'!$D$80</definedName>
    <definedName name="Wildomar_OM">'[52]San Jacinto'!$D$26</definedName>
    <definedName name="Wildomar_OM_Hours">'[52]San Jacinto'!$D$68</definedName>
    <definedName name="Wildomar_OM_Throughput">'[52]San Jacinto'!$D$58</definedName>
    <definedName name="Wildomar_OnTime">'[52]San Jacinto'!$D$11</definedName>
    <definedName name="Wildomar_OSHA">'[52]San Jacinto'!$D$14</definedName>
    <definedName name="Wildomar_PreFab">'[52]San Jacinto'!$D$103</definedName>
    <definedName name="Wildomar_PremiumTime">'[52]San Jacinto'!$D$100</definedName>
    <definedName name="Wildomar_PublicAuthority">'[52]San Jacinto'!$D$33</definedName>
    <definedName name="Wildomar_PublicAuthority_OnTime">'[52]San Jacinto'!$D$34</definedName>
    <definedName name="Wildomar_SameDay_Outage">'[52]San Jacinto'!$D$89</definedName>
    <definedName name="Wildomar_SCE_Cap_Proj_Hours">'[52]San Jacinto'!$D$65</definedName>
    <definedName name="Wildomar_SCE_Cap_Proj_Throughput">'[52]San Jacinto'!$D$55</definedName>
    <definedName name="Wildomar_Scheduling">'[52]San Jacinto'!$D$31</definedName>
    <definedName name="Wildomar_Scheduling_Filled">'[52]San Jacinto'!$D$61</definedName>
    <definedName name="Wildomar_Throughput">'[52]San Jacinto'!$D$51</definedName>
    <definedName name="Wildomar_Training_Time">'[52]San Jacinto'!$D$104</definedName>
    <definedName name="Witness">[58]Lookup!$E$3:$E$52</definedName>
    <definedName name="WO">[150]Info_1!$C$7</definedName>
    <definedName name="WO_AOR">[41]Setup!$J$57</definedName>
    <definedName name="WO_LABOR_RATE">[37]Setup!$C$179</definedName>
    <definedName name="WO_LOCATION">[41]Setup!$G$57</definedName>
    <definedName name="WO_NUMBER">[41]Setup!$I$57</definedName>
    <definedName name="WODscrpt1">[31]Setup!$C$86</definedName>
    <definedName name="WODscrpt2">[31]Setup!$C$87</definedName>
    <definedName name="WODscrpt3">[31]Setup!$C$88</definedName>
    <definedName name="WODscrpt4">[31]Setup!$C$89</definedName>
    <definedName name="WOFF">#REF!</definedName>
    <definedName name="WON">#REF!</definedName>
    <definedName name="Work_Activity">'[96]Drop Down Lists'!$P$8:$P$267</definedName>
    <definedName name="Work_Around_Score">#REF!</definedName>
    <definedName name="WORK_DAYS_PER_YEAR">'[20]Global Parameters'!#REF!</definedName>
    <definedName name="Work_Order_Closures">'[133]Primary Input'!$E$149</definedName>
    <definedName name="WorkDays2019">#REF!</definedName>
    <definedName name="WorkersComp">[31]Setup!$D$75</definedName>
    <definedName name="working_capital_factor">[186]Loaders!$D$20</definedName>
    <definedName name="WorkmanExp_ratio">[37]Setup!$C$168</definedName>
    <definedName name="WorkOrderNum">[31]Setup!$C$78</definedName>
    <definedName name="Worksheet">#REF!</definedName>
    <definedName name="WOSAP">#REF!</definedName>
    <definedName name="WOType">[41]LoadingRates!$B$48</definedName>
    <definedName name="WP_397.330_Sub">[37]UnitizeList!$F$400</definedName>
    <definedName name="wrn.AllSummarySheets." localSheetId="13"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BS._.Elements." localSheetId="13" hidden="1">{"WP_SpecDep_WorkFund",#N/A,FALSE,"Escalation";"WP_OtherReceiv",#N/A,FALSE,"Escalation";"WP_PrePayOtherAsset",#N/A,FALSE,"Escalation";"WP_DfdDebit",#N/A,FALSE,"Escalation";"WP_EmployWithhold",#N/A,FALSE,"Escalation";"WP_Curr_AccrLiab",#N/A,FALSE,"Escalation";"WP_DfdCredit",#N/A,FALSE,"Escalation"}</definedName>
    <definedName name="wrn.BS._.Elements." hidden="1">{"WP_SpecDep_WorkFund",#N/A,FALSE,"Escalation";"WP_OtherReceiv",#N/A,FALSE,"Escalation";"WP_PrePayOtherAsset",#N/A,FALSE,"Escalation";"WP_DfdDebit",#N/A,FALSE,"Escalation";"WP_EmployWithhold",#N/A,FALSE,"Escalation";"WP_Curr_AccrLiab",#N/A,FALSE,"Escalation";"WP_DfdCredit",#N/A,FALSE,"Escalation"}</definedName>
    <definedName name="wrn.builder_fs." localSheetId="13" hidden="1">{"avgbs",#N/A,FALSE,"builder_fs";"is",#N/A,FALSE,"builder_fs";"opexps",#N/A,FALSE,"builder_fs"}</definedName>
    <definedName name="wrn.builder_fs." hidden="1">{"avgbs",#N/A,FALSE,"builder_fs";"is",#N/A,FALSE,"builder_fs";"opexps",#N/A,FALSE,"builder_fs"}</definedName>
    <definedName name="wrn.Cash._.Forecast._.Monthly._.Update." localSheetId="13" hidden="1">{#N/A,#N/A,FALSE,"Edison";#N/A,#N/A,FALSE," EIX"}</definedName>
    <definedName name="wrn.Cash._.Forecast._.Monthly._.Update." hidden="1">{#N/A,#N/A,FALSE,"Edison";#N/A,#N/A,FALSE," EIX"}</definedName>
    <definedName name="wrn.Cash._.Forecast._.Monthly._.Update._1" localSheetId="13" hidden="1">{#N/A,#N/A,FALSE,"Edison";#N/A,#N/A,FALSE," EIX"}</definedName>
    <definedName name="wrn.Cash._.Forecast._.Monthly._.Update._1" hidden="1">{#N/A,#N/A,FALSE,"Edison";#N/A,#N/A,FALSE," EIX"}</definedName>
    <definedName name="wrn.Cash._.Forecast._.Monthly._.Update._1_1" localSheetId="13" hidden="1">{#N/A,#N/A,FALSE,"Edison";#N/A,#N/A,FALSE," EIX"}</definedName>
    <definedName name="wrn.Cash._.Forecast._.Monthly._.Update._1_1" hidden="1">{#N/A,#N/A,FALSE,"Edison";#N/A,#N/A,FALSE," EIX"}</definedName>
    <definedName name="wrn.Cash._.Forecast._.Monthly._.Update._1_1_1" localSheetId="13" hidden="1">{#N/A,#N/A,FALSE,"Edison";#N/A,#N/A,FALSE," EIX"}</definedName>
    <definedName name="wrn.Cash._.Forecast._.Monthly._.Update._1_1_1" hidden="1">{#N/A,#N/A,FALSE,"Edison";#N/A,#N/A,FALSE," EIX"}</definedName>
    <definedName name="wrn.Cash._.Forecast._.Monthly._.Update._1_2" localSheetId="13" hidden="1">{#N/A,#N/A,FALSE,"Edison";#N/A,#N/A,FALSE," EIX"}</definedName>
    <definedName name="wrn.Cash._.Forecast._.Monthly._.Update._1_2" hidden="1">{#N/A,#N/A,FALSE,"Edison";#N/A,#N/A,FALSE," EIX"}</definedName>
    <definedName name="wrn.Cash._.Forecast._.Monthly._.Update._1_2_1" localSheetId="13" hidden="1">{#N/A,#N/A,FALSE,"Edison";#N/A,#N/A,FALSE," EIX"}</definedName>
    <definedName name="wrn.Cash._.Forecast._.Monthly._.Update._1_2_1" hidden="1">{#N/A,#N/A,FALSE,"Edison";#N/A,#N/A,FALSE," EIX"}</definedName>
    <definedName name="wrn.Cash._.Forecast._.Monthly._.Update._1_3" localSheetId="13" hidden="1">{#N/A,#N/A,FALSE,"Edison";#N/A,#N/A,FALSE," EIX"}</definedName>
    <definedName name="wrn.Cash._.Forecast._.Monthly._.Update._1_3" hidden="1">{#N/A,#N/A,FALSE,"Edison";#N/A,#N/A,FALSE," EIX"}</definedName>
    <definedName name="wrn.Cash._.Forecast._.Monthly._.Update._1_3_1" localSheetId="13" hidden="1">{#N/A,#N/A,FALSE,"Edison";#N/A,#N/A,FALSE," EIX"}</definedName>
    <definedName name="wrn.Cash._.Forecast._.Monthly._.Update._1_3_1" hidden="1">{#N/A,#N/A,FALSE,"Edison";#N/A,#N/A,FALSE," EIX"}</definedName>
    <definedName name="wrn.Cash._.Forecast._.Monthly._.Update._1_4" localSheetId="13" hidden="1">{#N/A,#N/A,FALSE,"Edison";#N/A,#N/A,FALSE," EIX"}</definedName>
    <definedName name="wrn.Cash._.Forecast._.Monthly._.Update._1_4" hidden="1">{#N/A,#N/A,FALSE,"Edison";#N/A,#N/A,FALSE," EIX"}</definedName>
    <definedName name="wrn.Cash._.Forecast._.Monthly._.Update._1_4_1" localSheetId="13" hidden="1">{#N/A,#N/A,FALSE,"Edison";#N/A,#N/A,FALSE," EIX"}</definedName>
    <definedName name="wrn.Cash._.Forecast._.Monthly._.Update._1_4_1" hidden="1">{#N/A,#N/A,FALSE,"Edison";#N/A,#N/A,FALSE," EIX"}</definedName>
    <definedName name="wrn.Cash._.Forecast._.Monthly._.Update._1_5" localSheetId="13" hidden="1">{#N/A,#N/A,FALSE,"Edison";#N/A,#N/A,FALSE," EIX"}</definedName>
    <definedName name="wrn.Cash._.Forecast._.Monthly._.Update._1_5" hidden="1">{#N/A,#N/A,FALSE,"Edison";#N/A,#N/A,FALSE," EIX"}</definedName>
    <definedName name="wrn.Cash._.Forecast._.Monthly._.Update._1_5_1" localSheetId="13" hidden="1">{#N/A,#N/A,FALSE,"Edison";#N/A,#N/A,FALSE," EIX"}</definedName>
    <definedName name="wrn.Cash._.Forecast._.Monthly._.Update._1_5_1" hidden="1">{#N/A,#N/A,FALSE,"Edison";#N/A,#N/A,FALSE," EIX"}</definedName>
    <definedName name="wrn.Cash._.Forecast._.Monthly._.Update._2" localSheetId="13" hidden="1">{#N/A,#N/A,FALSE,"Edison";#N/A,#N/A,FALSE," EIX"}</definedName>
    <definedName name="wrn.Cash._.Forecast._.Monthly._.Update._2" hidden="1">{#N/A,#N/A,FALSE,"Edison";#N/A,#N/A,FALSE," EIX"}</definedName>
    <definedName name="wrn.Cash._.Forecast._.Monthly._.Update._2_1" localSheetId="13" hidden="1">{#N/A,#N/A,FALSE,"Edison";#N/A,#N/A,FALSE," EIX"}</definedName>
    <definedName name="wrn.Cash._.Forecast._.Monthly._.Update._2_1" hidden="1">{#N/A,#N/A,FALSE,"Edison";#N/A,#N/A,FALSE," EIX"}</definedName>
    <definedName name="wrn.Cash._.Forecast._.Monthly._.Update._2_1_1" localSheetId="13" hidden="1">{#N/A,#N/A,FALSE,"Edison";#N/A,#N/A,FALSE," EIX"}</definedName>
    <definedName name="wrn.Cash._.Forecast._.Monthly._.Update._2_1_1" hidden="1">{#N/A,#N/A,FALSE,"Edison";#N/A,#N/A,FALSE," EIX"}</definedName>
    <definedName name="wrn.Cash._.Forecast._.Monthly._.Update._2_2" localSheetId="13" hidden="1">{#N/A,#N/A,FALSE,"Edison";#N/A,#N/A,FALSE," EIX"}</definedName>
    <definedName name="wrn.Cash._.Forecast._.Monthly._.Update._2_2" hidden="1">{#N/A,#N/A,FALSE,"Edison";#N/A,#N/A,FALSE," EIX"}</definedName>
    <definedName name="wrn.Cash._.Forecast._.Monthly._.Update._2_2_1" localSheetId="13" hidden="1">{#N/A,#N/A,FALSE,"Edison";#N/A,#N/A,FALSE," EIX"}</definedName>
    <definedName name="wrn.Cash._.Forecast._.Monthly._.Update._2_2_1" hidden="1">{#N/A,#N/A,FALSE,"Edison";#N/A,#N/A,FALSE," EIX"}</definedName>
    <definedName name="wrn.Cash._.Forecast._.Monthly._.Update._2_3" localSheetId="13" hidden="1">{#N/A,#N/A,FALSE,"Edison";#N/A,#N/A,FALSE," EIX"}</definedName>
    <definedName name="wrn.Cash._.Forecast._.Monthly._.Update._2_3" hidden="1">{#N/A,#N/A,FALSE,"Edison";#N/A,#N/A,FALSE," EIX"}</definedName>
    <definedName name="wrn.Cash._.Forecast._.Monthly._.Update._2_3_1" localSheetId="13" hidden="1">{#N/A,#N/A,FALSE,"Edison";#N/A,#N/A,FALSE," EIX"}</definedName>
    <definedName name="wrn.Cash._.Forecast._.Monthly._.Update._2_3_1" hidden="1">{#N/A,#N/A,FALSE,"Edison";#N/A,#N/A,FALSE," EIX"}</definedName>
    <definedName name="wrn.Cash._.Forecast._.Monthly._.Update._2_4" localSheetId="13" hidden="1">{#N/A,#N/A,FALSE,"Edison";#N/A,#N/A,FALSE," EIX"}</definedName>
    <definedName name="wrn.Cash._.Forecast._.Monthly._.Update._2_4" hidden="1">{#N/A,#N/A,FALSE,"Edison";#N/A,#N/A,FALSE," EIX"}</definedName>
    <definedName name="wrn.Cash._.Forecast._.Monthly._.Update._2_4_1" localSheetId="13" hidden="1">{#N/A,#N/A,FALSE,"Edison";#N/A,#N/A,FALSE," EIX"}</definedName>
    <definedName name="wrn.Cash._.Forecast._.Monthly._.Update._2_4_1" hidden="1">{#N/A,#N/A,FALSE,"Edison";#N/A,#N/A,FALSE," EIX"}</definedName>
    <definedName name="wrn.Cash._.Forecast._.Monthly._.Update._2_5" localSheetId="13" hidden="1">{#N/A,#N/A,FALSE,"Edison";#N/A,#N/A,FALSE," EIX"}</definedName>
    <definedName name="wrn.Cash._.Forecast._.Monthly._.Update._2_5" hidden="1">{#N/A,#N/A,FALSE,"Edison";#N/A,#N/A,FALSE," EIX"}</definedName>
    <definedName name="wrn.Cash._.Forecast._.Monthly._.Update._2_5_1" localSheetId="13" hidden="1">{#N/A,#N/A,FALSE,"Edison";#N/A,#N/A,FALSE," EIX"}</definedName>
    <definedName name="wrn.Cash._.Forecast._.Monthly._.Update._2_5_1" hidden="1">{#N/A,#N/A,FALSE,"Edison";#N/A,#N/A,FALSE," EIX"}</definedName>
    <definedName name="wrn.Cash._.Forecast._.Monthly._.Update._3" localSheetId="13" hidden="1">{#N/A,#N/A,FALSE,"Edison";#N/A,#N/A,FALSE," EIX"}</definedName>
    <definedName name="wrn.Cash._.Forecast._.Monthly._.Update._3" hidden="1">{#N/A,#N/A,FALSE,"Edison";#N/A,#N/A,FALSE," EIX"}</definedName>
    <definedName name="wrn.Cash._.Forecast._.Monthly._.Update._3_1" localSheetId="13" hidden="1">{#N/A,#N/A,FALSE,"Edison";#N/A,#N/A,FALSE," EIX"}</definedName>
    <definedName name="wrn.Cash._.Forecast._.Monthly._.Update._3_1" hidden="1">{#N/A,#N/A,FALSE,"Edison";#N/A,#N/A,FALSE," EIX"}</definedName>
    <definedName name="wrn.Cash._.Forecast._.Monthly._.Update._3_1_1" localSheetId="13" hidden="1">{#N/A,#N/A,FALSE,"Edison";#N/A,#N/A,FALSE," EIX"}</definedName>
    <definedName name="wrn.Cash._.Forecast._.Monthly._.Update._3_1_1" hidden="1">{#N/A,#N/A,FALSE,"Edison";#N/A,#N/A,FALSE," EIX"}</definedName>
    <definedName name="wrn.Cash._.Forecast._.Monthly._.Update._3_2" localSheetId="13" hidden="1">{#N/A,#N/A,FALSE,"Edison";#N/A,#N/A,FALSE," EIX"}</definedName>
    <definedName name="wrn.Cash._.Forecast._.Monthly._.Update._3_2" hidden="1">{#N/A,#N/A,FALSE,"Edison";#N/A,#N/A,FALSE," EIX"}</definedName>
    <definedName name="wrn.Cash._.Forecast._.Monthly._.Update._3_2_1" localSheetId="13" hidden="1">{#N/A,#N/A,FALSE,"Edison";#N/A,#N/A,FALSE," EIX"}</definedName>
    <definedName name="wrn.Cash._.Forecast._.Monthly._.Update._3_2_1" hidden="1">{#N/A,#N/A,FALSE,"Edison";#N/A,#N/A,FALSE," EIX"}</definedName>
    <definedName name="wrn.Cash._.Forecast._.Monthly._.Update._3_3" localSheetId="13" hidden="1">{#N/A,#N/A,FALSE,"Edison";#N/A,#N/A,FALSE," EIX"}</definedName>
    <definedName name="wrn.Cash._.Forecast._.Monthly._.Update._3_3" hidden="1">{#N/A,#N/A,FALSE,"Edison";#N/A,#N/A,FALSE," EIX"}</definedName>
    <definedName name="wrn.Cash._.Forecast._.Monthly._.Update._3_3_1" localSheetId="13" hidden="1">{#N/A,#N/A,FALSE,"Edison";#N/A,#N/A,FALSE," EIX"}</definedName>
    <definedName name="wrn.Cash._.Forecast._.Monthly._.Update._3_3_1" hidden="1">{#N/A,#N/A,FALSE,"Edison";#N/A,#N/A,FALSE," EIX"}</definedName>
    <definedName name="wrn.Cash._.Forecast._.Monthly._.Update._3_4" localSheetId="13" hidden="1">{#N/A,#N/A,FALSE,"Edison";#N/A,#N/A,FALSE," EIX"}</definedName>
    <definedName name="wrn.Cash._.Forecast._.Monthly._.Update._3_4" hidden="1">{#N/A,#N/A,FALSE,"Edison";#N/A,#N/A,FALSE," EIX"}</definedName>
    <definedName name="wrn.Cash._.Forecast._.Monthly._.Update._3_4_1" localSheetId="13" hidden="1">{#N/A,#N/A,FALSE,"Edison";#N/A,#N/A,FALSE," EIX"}</definedName>
    <definedName name="wrn.Cash._.Forecast._.Monthly._.Update._3_4_1" hidden="1">{#N/A,#N/A,FALSE,"Edison";#N/A,#N/A,FALSE," EIX"}</definedName>
    <definedName name="wrn.Cash._.Forecast._.Monthly._.Update._3_5" localSheetId="13" hidden="1">{#N/A,#N/A,FALSE,"Edison";#N/A,#N/A,FALSE," EIX"}</definedName>
    <definedName name="wrn.Cash._.Forecast._.Monthly._.Update._3_5" hidden="1">{#N/A,#N/A,FALSE,"Edison";#N/A,#N/A,FALSE," EIX"}</definedName>
    <definedName name="wrn.Cash._.Forecast._.Monthly._.Update._3_5_1" localSheetId="13" hidden="1">{#N/A,#N/A,FALSE,"Edison";#N/A,#N/A,FALSE," EIX"}</definedName>
    <definedName name="wrn.Cash._.Forecast._.Monthly._.Update._3_5_1" hidden="1">{#N/A,#N/A,FALSE,"Edison";#N/A,#N/A,FALSE," EIX"}</definedName>
    <definedName name="wrn.Cash._.Forecast._.Monthly._.Update._4" localSheetId="13" hidden="1">{#N/A,#N/A,FALSE,"Edison";#N/A,#N/A,FALSE," EIX"}</definedName>
    <definedName name="wrn.Cash._.Forecast._.Monthly._.Update._4" hidden="1">{#N/A,#N/A,FALSE,"Edison";#N/A,#N/A,FALSE," EIX"}</definedName>
    <definedName name="wrn.Cash._.Forecast._.Monthly._.Update._4_1" localSheetId="13" hidden="1">{#N/A,#N/A,FALSE,"Edison";#N/A,#N/A,FALSE," EIX"}</definedName>
    <definedName name="wrn.Cash._.Forecast._.Monthly._.Update._4_1" hidden="1">{#N/A,#N/A,FALSE,"Edison";#N/A,#N/A,FALSE," EIX"}</definedName>
    <definedName name="wrn.Cash._.Forecast._.Monthly._.Update._4_1_1" localSheetId="13" hidden="1">{#N/A,#N/A,FALSE,"Edison";#N/A,#N/A,FALSE," EIX"}</definedName>
    <definedName name="wrn.Cash._.Forecast._.Monthly._.Update._4_1_1" hidden="1">{#N/A,#N/A,FALSE,"Edison";#N/A,#N/A,FALSE," EIX"}</definedName>
    <definedName name="wrn.Cash._.Forecast._.Monthly._.Update._4_2" localSheetId="13" hidden="1">{#N/A,#N/A,FALSE,"Edison";#N/A,#N/A,FALSE," EIX"}</definedName>
    <definedName name="wrn.Cash._.Forecast._.Monthly._.Update._4_2" hidden="1">{#N/A,#N/A,FALSE,"Edison";#N/A,#N/A,FALSE," EIX"}</definedName>
    <definedName name="wrn.Cash._.Forecast._.Monthly._.Update._4_2_1" localSheetId="13" hidden="1">{#N/A,#N/A,FALSE,"Edison";#N/A,#N/A,FALSE," EIX"}</definedName>
    <definedName name="wrn.Cash._.Forecast._.Monthly._.Update._4_2_1" hidden="1">{#N/A,#N/A,FALSE,"Edison";#N/A,#N/A,FALSE," EIX"}</definedName>
    <definedName name="wrn.Cash._.Forecast._.Monthly._.Update._4_3" localSheetId="13" hidden="1">{#N/A,#N/A,FALSE,"Edison";#N/A,#N/A,FALSE," EIX"}</definedName>
    <definedName name="wrn.Cash._.Forecast._.Monthly._.Update._4_3" hidden="1">{#N/A,#N/A,FALSE,"Edison";#N/A,#N/A,FALSE," EIX"}</definedName>
    <definedName name="wrn.Cash._.Forecast._.Monthly._.Update._4_3_1" localSheetId="13" hidden="1">{#N/A,#N/A,FALSE,"Edison";#N/A,#N/A,FALSE," EIX"}</definedName>
    <definedName name="wrn.Cash._.Forecast._.Monthly._.Update._4_3_1" hidden="1">{#N/A,#N/A,FALSE,"Edison";#N/A,#N/A,FALSE," EIX"}</definedName>
    <definedName name="wrn.Cash._.Forecast._.Monthly._.Update._4_4" localSheetId="13" hidden="1">{#N/A,#N/A,FALSE,"Edison";#N/A,#N/A,FALSE," EIX"}</definedName>
    <definedName name="wrn.Cash._.Forecast._.Monthly._.Update._4_4" hidden="1">{#N/A,#N/A,FALSE,"Edison";#N/A,#N/A,FALSE," EIX"}</definedName>
    <definedName name="wrn.Cash._.Forecast._.Monthly._.Update._4_4_1" localSheetId="13" hidden="1">{#N/A,#N/A,FALSE,"Edison";#N/A,#N/A,FALSE," EIX"}</definedName>
    <definedName name="wrn.Cash._.Forecast._.Monthly._.Update._4_4_1" hidden="1">{#N/A,#N/A,FALSE,"Edison";#N/A,#N/A,FALSE," EIX"}</definedName>
    <definedName name="wrn.Cash._.Forecast._.Monthly._.Update._4_5" localSheetId="13" hidden="1">{#N/A,#N/A,FALSE,"Edison";#N/A,#N/A,FALSE," EIX"}</definedName>
    <definedName name="wrn.Cash._.Forecast._.Monthly._.Update._4_5" hidden="1">{#N/A,#N/A,FALSE,"Edison";#N/A,#N/A,FALSE," EIX"}</definedName>
    <definedName name="wrn.Cash._.Forecast._.Monthly._.Update._4_5_1" localSheetId="13" hidden="1">{#N/A,#N/A,FALSE,"Edison";#N/A,#N/A,FALSE," EIX"}</definedName>
    <definedName name="wrn.Cash._.Forecast._.Monthly._.Update._4_5_1" hidden="1">{#N/A,#N/A,FALSE,"Edison";#N/A,#N/A,FALSE," EIX"}</definedName>
    <definedName name="wrn.Cash._.Forecast._.Monthly._.Update._5" localSheetId="13" hidden="1">{#N/A,#N/A,FALSE,"Edison";#N/A,#N/A,FALSE," EIX"}</definedName>
    <definedName name="wrn.Cash._.Forecast._.Monthly._.Update._5" hidden="1">{#N/A,#N/A,FALSE,"Edison";#N/A,#N/A,FALSE," EIX"}</definedName>
    <definedName name="wrn.Cash._.Forecast._.Monthly._.Update._5_1" localSheetId="13" hidden="1">{#N/A,#N/A,FALSE,"Edison";#N/A,#N/A,FALSE," EIX"}</definedName>
    <definedName name="wrn.Cash._.Forecast._.Monthly._.Update._5_1" hidden="1">{#N/A,#N/A,FALSE,"Edison";#N/A,#N/A,FALSE," EIX"}</definedName>
    <definedName name="wrn.Cash._.Forecast._.Monthly._.Update._5_1_1" localSheetId="13" hidden="1">{#N/A,#N/A,FALSE,"Edison";#N/A,#N/A,FALSE," EIX"}</definedName>
    <definedName name="wrn.Cash._.Forecast._.Monthly._.Update._5_1_1" hidden="1">{#N/A,#N/A,FALSE,"Edison";#N/A,#N/A,FALSE," EIX"}</definedName>
    <definedName name="wrn.Cash._.Forecast._.Monthly._.Update._5_2" localSheetId="13" hidden="1">{#N/A,#N/A,FALSE,"Edison";#N/A,#N/A,FALSE," EIX"}</definedName>
    <definedName name="wrn.Cash._.Forecast._.Monthly._.Update._5_2" hidden="1">{#N/A,#N/A,FALSE,"Edison";#N/A,#N/A,FALSE," EIX"}</definedName>
    <definedName name="wrn.Cash._.Forecast._.Monthly._.Update._5_2_1" localSheetId="13" hidden="1">{#N/A,#N/A,FALSE,"Edison";#N/A,#N/A,FALSE," EIX"}</definedName>
    <definedName name="wrn.Cash._.Forecast._.Monthly._.Update._5_2_1" hidden="1">{#N/A,#N/A,FALSE,"Edison";#N/A,#N/A,FALSE," EIX"}</definedName>
    <definedName name="wrn.Cash._.Forecast._.Monthly._.Update._5_3" localSheetId="13" hidden="1">{#N/A,#N/A,FALSE,"Edison";#N/A,#N/A,FALSE," EIX"}</definedName>
    <definedName name="wrn.Cash._.Forecast._.Monthly._.Update._5_3" hidden="1">{#N/A,#N/A,FALSE,"Edison";#N/A,#N/A,FALSE," EIX"}</definedName>
    <definedName name="wrn.Cash._.Forecast._.Monthly._.Update._5_3_1" localSheetId="13" hidden="1">{#N/A,#N/A,FALSE,"Edison";#N/A,#N/A,FALSE," EIX"}</definedName>
    <definedName name="wrn.Cash._.Forecast._.Monthly._.Update._5_3_1" hidden="1">{#N/A,#N/A,FALSE,"Edison";#N/A,#N/A,FALSE," EIX"}</definedName>
    <definedName name="wrn.Cash._.Forecast._.Monthly._.Update._5_4" localSheetId="13" hidden="1">{#N/A,#N/A,FALSE,"Edison";#N/A,#N/A,FALSE," EIX"}</definedName>
    <definedName name="wrn.Cash._.Forecast._.Monthly._.Update._5_4" hidden="1">{#N/A,#N/A,FALSE,"Edison";#N/A,#N/A,FALSE," EIX"}</definedName>
    <definedName name="wrn.Cash._.Forecast._.Monthly._.Update._5_4_1" localSheetId="13" hidden="1">{#N/A,#N/A,FALSE,"Edison";#N/A,#N/A,FALSE," EIX"}</definedName>
    <definedName name="wrn.Cash._.Forecast._.Monthly._.Update._5_4_1" hidden="1">{#N/A,#N/A,FALSE,"Edison";#N/A,#N/A,FALSE," EIX"}</definedName>
    <definedName name="wrn.Cash._.Forecast._.Monthly._.Update._5_5" localSheetId="13" hidden="1">{#N/A,#N/A,FALSE,"Edison";#N/A,#N/A,FALSE," EIX"}</definedName>
    <definedName name="wrn.Cash._.Forecast._.Monthly._.Update._5_5" hidden="1">{#N/A,#N/A,FALSE,"Edison";#N/A,#N/A,FALSE," EIX"}</definedName>
    <definedName name="wrn.Cash._.Forecast._.Monthly._.Update._5_5_1" localSheetId="13" hidden="1">{#N/A,#N/A,FALSE,"Edison";#N/A,#N/A,FALSE," EIX"}</definedName>
    <definedName name="wrn.Cash._.Forecast._.Monthly._.Update._5_5_1" hidden="1">{#N/A,#N/A,FALSE,"Edison";#N/A,#N/A,FALSE," EIX"}</definedName>
    <definedName name="wrn.cmo_fs." localSheetId="13" hidden="1">{"avgbs",#N/A,FALSE,"cmo_fs";"is",#N/A,FALSE,"cmo_fs";"opexps",#N/A,FALSE,"cmo_fs"}</definedName>
    <definedName name="wrn.cmo_fs." hidden="1">{"avgbs",#N/A,FALSE,"cmo_fs";"is",#N/A,FALSE,"cmo_fs";"opexps",#N/A,FALSE,"cmo_fs"}</definedName>
    <definedName name="wrn.ControlSheets." localSheetId="13" hidden="1">{"Control_P1",#N/A,FALSE,"Control";"Control_P2",#N/A,FALSE,"Control";"Control_P3",#N/A,FALSE,"Control";"Control_P4",#N/A,FALSE,"Control"}</definedName>
    <definedName name="wrn.ControlSheets." hidden="1">{"Control_P1",#N/A,FALSE,"Control";"Control_P2",#N/A,FALSE,"Control";"Control_P3",#N/A,FALSE,"Control";"Control_P4",#N/A,FALSE,"Control"}</definedName>
    <definedName name="wrn.costreport5."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5."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Data_Contact." localSheetId="13" hidden="1">{"Control_DataContact",#N/A,FALSE,"Control"}</definedName>
    <definedName name="wrn.Data_Contact." hidden="1">{"Control_DataContact",#N/A,FALSE,"Control"}</definedName>
    <definedName name="wrn.Distr." localSheetId="13" hidden="1">{#N/A,#N/A,FALSE,"Dist Rev at PR ";#N/A,#N/A,FALSE,"Spec";#N/A,#N/A,FALSE,"Res";#N/A,#N/A,FALSE,"Small L&amp;P";#N/A,#N/A,FALSE,"Medium L&amp;P";#N/A,#N/A,FALSE,"E-19";#N/A,#N/A,FALSE,"E-20";#N/A,#N/A,FALSE,"Strtlts &amp; Standby";#N/A,#N/A,FALSE,"A-RTP";#N/A,#N/A,FALSE,"2003mixeduse"}</definedName>
    <definedName name="wrn.Distr." hidden="1">{#N/A,#N/A,FALSE,"Dist Rev at PR ";#N/A,#N/A,FALSE,"Spec";#N/A,#N/A,FALSE,"Res";#N/A,#N/A,FALSE,"Small L&amp;P";#N/A,#N/A,FALSE,"Medium L&amp;P";#N/A,#N/A,FALSE,"E-19";#N/A,#N/A,FALSE,"E-20";#N/A,#N/A,FALSE,"Strtlts &amp; Standby";#N/A,#N/A,FALSE,"A-RTP";#N/A,#N/A,FALSE,"2003mixeduse"}</definedName>
    <definedName name="wrn.Distr._1" localSheetId="13" hidden="1">{#N/A,#N/A,FALSE,"Dist Rev at PR ";#N/A,#N/A,FALSE,"Spec";#N/A,#N/A,FALSE,"Res";#N/A,#N/A,FALSE,"Small L&amp;P";#N/A,#N/A,FALSE,"Medium L&amp;P";#N/A,#N/A,FALSE,"E-19";#N/A,#N/A,FALSE,"E-20";#N/A,#N/A,FALSE,"Strtlts &amp; Standby";#N/A,#N/A,FALSE,"A-RTP";#N/A,#N/A,FALSE,"2003mixeduse"}</definedName>
    <definedName name="wrn.Distr._1" hidden="1">{#N/A,#N/A,FALSE,"Dist Rev at PR ";#N/A,#N/A,FALSE,"Spec";#N/A,#N/A,FALSE,"Res";#N/A,#N/A,FALSE,"Small L&amp;P";#N/A,#N/A,FALSE,"Medium L&amp;P";#N/A,#N/A,FALSE,"E-19";#N/A,#N/A,FALSE,"E-20";#N/A,#N/A,FALSE,"Strtlts &amp; Standby";#N/A,#N/A,FALSE,"A-RTP";#N/A,#N/A,FALSE,"2003mixeduse"}</definedName>
    <definedName name="wrn.Distr._1_1" localSheetId="13" hidden="1">{#N/A,#N/A,FALSE,"Dist Rev at PR ";#N/A,#N/A,FALSE,"Spec";#N/A,#N/A,FALSE,"Res";#N/A,#N/A,FALSE,"Small L&amp;P";#N/A,#N/A,FALSE,"Medium L&amp;P";#N/A,#N/A,FALSE,"E-19";#N/A,#N/A,FALSE,"E-20";#N/A,#N/A,FALSE,"Strtlts &amp; Standby";#N/A,#N/A,FALSE,"A-RTP";#N/A,#N/A,FALSE,"2003mixeduse"}</definedName>
    <definedName name="wrn.Distr._1_1" hidden="1">{#N/A,#N/A,FALSE,"Dist Rev at PR ";#N/A,#N/A,FALSE,"Spec";#N/A,#N/A,FALSE,"Res";#N/A,#N/A,FALSE,"Small L&amp;P";#N/A,#N/A,FALSE,"Medium L&amp;P";#N/A,#N/A,FALSE,"E-19";#N/A,#N/A,FALSE,"E-20";#N/A,#N/A,FALSE,"Strtlts &amp; Standby";#N/A,#N/A,FALSE,"A-RTP";#N/A,#N/A,FALSE,"2003mixeduse"}</definedName>
    <definedName name="wrn.Distr._1_1_1" localSheetId="13" hidden="1">{#N/A,#N/A,FALSE,"Dist Rev at PR ";#N/A,#N/A,FALSE,"Spec";#N/A,#N/A,FALSE,"Res";#N/A,#N/A,FALSE,"Small L&amp;P";#N/A,#N/A,FALSE,"Medium L&amp;P";#N/A,#N/A,FALSE,"E-19";#N/A,#N/A,FALSE,"E-20";#N/A,#N/A,FALSE,"Strtlts &amp; Standby";#N/A,#N/A,FALSE,"A-RTP";#N/A,#N/A,FALSE,"2003mixeduse"}</definedName>
    <definedName name="wrn.Distr._1_1_1" hidden="1">{#N/A,#N/A,FALSE,"Dist Rev at PR ";#N/A,#N/A,FALSE,"Spec";#N/A,#N/A,FALSE,"Res";#N/A,#N/A,FALSE,"Small L&amp;P";#N/A,#N/A,FALSE,"Medium L&amp;P";#N/A,#N/A,FALSE,"E-19";#N/A,#N/A,FALSE,"E-20";#N/A,#N/A,FALSE,"Strtlts &amp; Standby";#N/A,#N/A,FALSE,"A-RTP";#N/A,#N/A,FALSE,"2003mixeduse"}</definedName>
    <definedName name="wrn.Distr._1_2" localSheetId="13" hidden="1">{#N/A,#N/A,FALSE,"Dist Rev at PR ";#N/A,#N/A,FALSE,"Spec";#N/A,#N/A,FALSE,"Res";#N/A,#N/A,FALSE,"Small L&amp;P";#N/A,#N/A,FALSE,"Medium L&amp;P";#N/A,#N/A,FALSE,"E-19";#N/A,#N/A,FALSE,"E-20";#N/A,#N/A,FALSE,"Strtlts &amp; Standby";#N/A,#N/A,FALSE,"A-RTP";#N/A,#N/A,FALSE,"2003mixeduse"}</definedName>
    <definedName name="wrn.Distr._1_2" hidden="1">{#N/A,#N/A,FALSE,"Dist Rev at PR ";#N/A,#N/A,FALSE,"Spec";#N/A,#N/A,FALSE,"Res";#N/A,#N/A,FALSE,"Small L&amp;P";#N/A,#N/A,FALSE,"Medium L&amp;P";#N/A,#N/A,FALSE,"E-19";#N/A,#N/A,FALSE,"E-20";#N/A,#N/A,FALSE,"Strtlts &amp; Standby";#N/A,#N/A,FALSE,"A-RTP";#N/A,#N/A,FALSE,"2003mixeduse"}</definedName>
    <definedName name="wrn.Distr._1_2_1" localSheetId="13" hidden="1">{#N/A,#N/A,FALSE,"Dist Rev at PR ";#N/A,#N/A,FALSE,"Spec";#N/A,#N/A,FALSE,"Res";#N/A,#N/A,FALSE,"Small L&amp;P";#N/A,#N/A,FALSE,"Medium L&amp;P";#N/A,#N/A,FALSE,"E-19";#N/A,#N/A,FALSE,"E-20";#N/A,#N/A,FALSE,"Strtlts &amp; Standby";#N/A,#N/A,FALSE,"A-RTP";#N/A,#N/A,FALSE,"2003mixeduse"}</definedName>
    <definedName name="wrn.Distr._1_2_1" hidden="1">{#N/A,#N/A,FALSE,"Dist Rev at PR ";#N/A,#N/A,FALSE,"Spec";#N/A,#N/A,FALSE,"Res";#N/A,#N/A,FALSE,"Small L&amp;P";#N/A,#N/A,FALSE,"Medium L&amp;P";#N/A,#N/A,FALSE,"E-19";#N/A,#N/A,FALSE,"E-20";#N/A,#N/A,FALSE,"Strtlts &amp; Standby";#N/A,#N/A,FALSE,"A-RTP";#N/A,#N/A,FALSE,"2003mixeduse"}</definedName>
    <definedName name="wrn.Distr._1_3" localSheetId="13" hidden="1">{#N/A,#N/A,FALSE,"Dist Rev at PR ";#N/A,#N/A,FALSE,"Spec";#N/A,#N/A,FALSE,"Res";#N/A,#N/A,FALSE,"Small L&amp;P";#N/A,#N/A,FALSE,"Medium L&amp;P";#N/A,#N/A,FALSE,"E-19";#N/A,#N/A,FALSE,"E-20";#N/A,#N/A,FALSE,"Strtlts &amp; Standby";#N/A,#N/A,FALSE,"A-RTP";#N/A,#N/A,FALSE,"2003mixeduse"}</definedName>
    <definedName name="wrn.Distr._1_3" hidden="1">{#N/A,#N/A,FALSE,"Dist Rev at PR ";#N/A,#N/A,FALSE,"Spec";#N/A,#N/A,FALSE,"Res";#N/A,#N/A,FALSE,"Small L&amp;P";#N/A,#N/A,FALSE,"Medium L&amp;P";#N/A,#N/A,FALSE,"E-19";#N/A,#N/A,FALSE,"E-20";#N/A,#N/A,FALSE,"Strtlts &amp; Standby";#N/A,#N/A,FALSE,"A-RTP";#N/A,#N/A,FALSE,"2003mixeduse"}</definedName>
    <definedName name="wrn.Distr._1_3_1" localSheetId="13" hidden="1">{#N/A,#N/A,FALSE,"Dist Rev at PR ";#N/A,#N/A,FALSE,"Spec";#N/A,#N/A,FALSE,"Res";#N/A,#N/A,FALSE,"Small L&amp;P";#N/A,#N/A,FALSE,"Medium L&amp;P";#N/A,#N/A,FALSE,"E-19";#N/A,#N/A,FALSE,"E-20";#N/A,#N/A,FALSE,"Strtlts &amp; Standby";#N/A,#N/A,FALSE,"A-RTP";#N/A,#N/A,FALSE,"2003mixeduse"}</definedName>
    <definedName name="wrn.Distr._1_3_1" hidden="1">{#N/A,#N/A,FALSE,"Dist Rev at PR ";#N/A,#N/A,FALSE,"Spec";#N/A,#N/A,FALSE,"Res";#N/A,#N/A,FALSE,"Small L&amp;P";#N/A,#N/A,FALSE,"Medium L&amp;P";#N/A,#N/A,FALSE,"E-19";#N/A,#N/A,FALSE,"E-20";#N/A,#N/A,FALSE,"Strtlts &amp; Standby";#N/A,#N/A,FALSE,"A-RTP";#N/A,#N/A,FALSE,"2003mixeduse"}</definedName>
    <definedName name="wrn.Distr._1_4" localSheetId="13" hidden="1">{#N/A,#N/A,FALSE,"Dist Rev at PR ";#N/A,#N/A,FALSE,"Spec";#N/A,#N/A,FALSE,"Res";#N/A,#N/A,FALSE,"Small L&amp;P";#N/A,#N/A,FALSE,"Medium L&amp;P";#N/A,#N/A,FALSE,"E-19";#N/A,#N/A,FALSE,"E-20";#N/A,#N/A,FALSE,"Strtlts &amp; Standby";#N/A,#N/A,FALSE,"A-RTP";#N/A,#N/A,FALSE,"2003mixeduse"}</definedName>
    <definedName name="wrn.Distr._1_4" hidden="1">{#N/A,#N/A,FALSE,"Dist Rev at PR ";#N/A,#N/A,FALSE,"Spec";#N/A,#N/A,FALSE,"Res";#N/A,#N/A,FALSE,"Small L&amp;P";#N/A,#N/A,FALSE,"Medium L&amp;P";#N/A,#N/A,FALSE,"E-19";#N/A,#N/A,FALSE,"E-20";#N/A,#N/A,FALSE,"Strtlts &amp; Standby";#N/A,#N/A,FALSE,"A-RTP";#N/A,#N/A,FALSE,"2003mixeduse"}</definedName>
    <definedName name="wrn.Distr._1_4_1" localSheetId="13" hidden="1">{#N/A,#N/A,FALSE,"Dist Rev at PR ";#N/A,#N/A,FALSE,"Spec";#N/A,#N/A,FALSE,"Res";#N/A,#N/A,FALSE,"Small L&amp;P";#N/A,#N/A,FALSE,"Medium L&amp;P";#N/A,#N/A,FALSE,"E-19";#N/A,#N/A,FALSE,"E-20";#N/A,#N/A,FALSE,"Strtlts &amp; Standby";#N/A,#N/A,FALSE,"A-RTP";#N/A,#N/A,FALSE,"2003mixeduse"}</definedName>
    <definedName name="wrn.Distr._1_4_1" hidden="1">{#N/A,#N/A,FALSE,"Dist Rev at PR ";#N/A,#N/A,FALSE,"Spec";#N/A,#N/A,FALSE,"Res";#N/A,#N/A,FALSE,"Small L&amp;P";#N/A,#N/A,FALSE,"Medium L&amp;P";#N/A,#N/A,FALSE,"E-19";#N/A,#N/A,FALSE,"E-20";#N/A,#N/A,FALSE,"Strtlts &amp; Standby";#N/A,#N/A,FALSE,"A-RTP";#N/A,#N/A,FALSE,"2003mixeduse"}</definedName>
    <definedName name="wrn.Distr._1_5" localSheetId="13" hidden="1">{#N/A,#N/A,FALSE,"Dist Rev at PR ";#N/A,#N/A,FALSE,"Spec";#N/A,#N/A,FALSE,"Res";#N/A,#N/A,FALSE,"Small L&amp;P";#N/A,#N/A,FALSE,"Medium L&amp;P";#N/A,#N/A,FALSE,"E-19";#N/A,#N/A,FALSE,"E-20";#N/A,#N/A,FALSE,"Strtlts &amp; Standby";#N/A,#N/A,FALSE,"A-RTP";#N/A,#N/A,FALSE,"2003mixeduse"}</definedName>
    <definedName name="wrn.Distr._1_5" hidden="1">{#N/A,#N/A,FALSE,"Dist Rev at PR ";#N/A,#N/A,FALSE,"Spec";#N/A,#N/A,FALSE,"Res";#N/A,#N/A,FALSE,"Small L&amp;P";#N/A,#N/A,FALSE,"Medium L&amp;P";#N/A,#N/A,FALSE,"E-19";#N/A,#N/A,FALSE,"E-20";#N/A,#N/A,FALSE,"Strtlts &amp; Standby";#N/A,#N/A,FALSE,"A-RTP";#N/A,#N/A,FALSE,"2003mixeduse"}</definedName>
    <definedName name="wrn.Distr._1_5_1" localSheetId="13" hidden="1">{#N/A,#N/A,FALSE,"Dist Rev at PR ";#N/A,#N/A,FALSE,"Spec";#N/A,#N/A,FALSE,"Res";#N/A,#N/A,FALSE,"Small L&amp;P";#N/A,#N/A,FALSE,"Medium L&amp;P";#N/A,#N/A,FALSE,"E-19";#N/A,#N/A,FALSE,"E-20";#N/A,#N/A,FALSE,"Strtlts &amp; Standby";#N/A,#N/A,FALSE,"A-RTP";#N/A,#N/A,FALSE,"2003mixeduse"}</definedName>
    <definedName name="wrn.Distr._1_5_1" hidden="1">{#N/A,#N/A,FALSE,"Dist Rev at PR ";#N/A,#N/A,FALSE,"Spec";#N/A,#N/A,FALSE,"Res";#N/A,#N/A,FALSE,"Small L&amp;P";#N/A,#N/A,FALSE,"Medium L&amp;P";#N/A,#N/A,FALSE,"E-19";#N/A,#N/A,FALSE,"E-20";#N/A,#N/A,FALSE,"Strtlts &amp; Standby";#N/A,#N/A,FALSE,"A-RTP";#N/A,#N/A,FALSE,"2003mixeduse"}</definedName>
    <definedName name="wrn.Distr._2" localSheetId="13" hidden="1">{#N/A,#N/A,FALSE,"Dist Rev at PR ";#N/A,#N/A,FALSE,"Spec";#N/A,#N/A,FALSE,"Res";#N/A,#N/A,FALSE,"Small L&amp;P";#N/A,#N/A,FALSE,"Medium L&amp;P";#N/A,#N/A,FALSE,"E-19";#N/A,#N/A,FALSE,"E-20";#N/A,#N/A,FALSE,"Strtlts &amp; Standby";#N/A,#N/A,FALSE,"A-RTP";#N/A,#N/A,FALSE,"2003mixeduse"}</definedName>
    <definedName name="wrn.Distr._2" hidden="1">{#N/A,#N/A,FALSE,"Dist Rev at PR ";#N/A,#N/A,FALSE,"Spec";#N/A,#N/A,FALSE,"Res";#N/A,#N/A,FALSE,"Small L&amp;P";#N/A,#N/A,FALSE,"Medium L&amp;P";#N/A,#N/A,FALSE,"E-19";#N/A,#N/A,FALSE,"E-20";#N/A,#N/A,FALSE,"Strtlts &amp; Standby";#N/A,#N/A,FALSE,"A-RTP";#N/A,#N/A,FALSE,"2003mixeduse"}</definedName>
    <definedName name="wrn.Distr._2_1" localSheetId="13" hidden="1">{#N/A,#N/A,FALSE,"Dist Rev at PR ";#N/A,#N/A,FALSE,"Spec";#N/A,#N/A,FALSE,"Res";#N/A,#N/A,FALSE,"Small L&amp;P";#N/A,#N/A,FALSE,"Medium L&amp;P";#N/A,#N/A,FALSE,"E-19";#N/A,#N/A,FALSE,"E-20";#N/A,#N/A,FALSE,"Strtlts &amp; Standby";#N/A,#N/A,FALSE,"A-RTP";#N/A,#N/A,FALSE,"2003mixeduse"}</definedName>
    <definedName name="wrn.Distr._2_1" hidden="1">{#N/A,#N/A,FALSE,"Dist Rev at PR ";#N/A,#N/A,FALSE,"Spec";#N/A,#N/A,FALSE,"Res";#N/A,#N/A,FALSE,"Small L&amp;P";#N/A,#N/A,FALSE,"Medium L&amp;P";#N/A,#N/A,FALSE,"E-19";#N/A,#N/A,FALSE,"E-20";#N/A,#N/A,FALSE,"Strtlts &amp; Standby";#N/A,#N/A,FALSE,"A-RTP";#N/A,#N/A,FALSE,"2003mixeduse"}</definedName>
    <definedName name="wrn.Distr._2_1_1" localSheetId="13" hidden="1">{#N/A,#N/A,FALSE,"Dist Rev at PR ";#N/A,#N/A,FALSE,"Spec";#N/A,#N/A,FALSE,"Res";#N/A,#N/A,FALSE,"Small L&amp;P";#N/A,#N/A,FALSE,"Medium L&amp;P";#N/A,#N/A,FALSE,"E-19";#N/A,#N/A,FALSE,"E-20";#N/A,#N/A,FALSE,"Strtlts &amp; Standby";#N/A,#N/A,FALSE,"A-RTP";#N/A,#N/A,FALSE,"2003mixeduse"}</definedName>
    <definedName name="wrn.Distr._2_1_1" hidden="1">{#N/A,#N/A,FALSE,"Dist Rev at PR ";#N/A,#N/A,FALSE,"Spec";#N/A,#N/A,FALSE,"Res";#N/A,#N/A,FALSE,"Small L&amp;P";#N/A,#N/A,FALSE,"Medium L&amp;P";#N/A,#N/A,FALSE,"E-19";#N/A,#N/A,FALSE,"E-20";#N/A,#N/A,FALSE,"Strtlts &amp; Standby";#N/A,#N/A,FALSE,"A-RTP";#N/A,#N/A,FALSE,"2003mixeduse"}</definedName>
    <definedName name="wrn.Distr._2_2" localSheetId="13" hidden="1">{#N/A,#N/A,FALSE,"Dist Rev at PR ";#N/A,#N/A,FALSE,"Spec";#N/A,#N/A,FALSE,"Res";#N/A,#N/A,FALSE,"Small L&amp;P";#N/A,#N/A,FALSE,"Medium L&amp;P";#N/A,#N/A,FALSE,"E-19";#N/A,#N/A,FALSE,"E-20";#N/A,#N/A,FALSE,"Strtlts &amp; Standby";#N/A,#N/A,FALSE,"A-RTP";#N/A,#N/A,FALSE,"2003mixeduse"}</definedName>
    <definedName name="wrn.Distr._2_2" hidden="1">{#N/A,#N/A,FALSE,"Dist Rev at PR ";#N/A,#N/A,FALSE,"Spec";#N/A,#N/A,FALSE,"Res";#N/A,#N/A,FALSE,"Small L&amp;P";#N/A,#N/A,FALSE,"Medium L&amp;P";#N/A,#N/A,FALSE,"E-19";#N/A,#N/A,FALSE,"E-20";#N/A,#N/A,FALSE,"Strtlts &amp; Standby";#N/A,#N/A,FALSE,"A-RTP";#N/A,#N/A,FALSE,"2003mixeduse"}</definedName>
    <definedName name="wrn.Distr._2_2_1" localSheetId="13" hidden="1">{#N/A,#N/A,FALSE,"Dist Rev at PR ";#N/A,#N/A,FALSE,"Spec";#N/A,#N/A,FALSE,"Res";#N/A,#N/A,FALSE,"Small L&amp;P";#N/A,#N/A,FALSE,"Medium L&amp;P";#N/A,#N/A,FALSE,"E-19";#N/A,#N/A,FALSE,"E-20";#N/A,#N/A,FALSE,"Strtlts &amp; Standby";#N/A,#N/A,FALSE,"A-RTP";#N/A,#N/A,FALSE,"2003mixeduse"}</definedName>
    <definedName name="wrn.Distr._2_2_1" hidden="1">{#N/A,#N/A,FALSE,"Dist Rev at PR ";#N/A,#N/A,FALSE,"Spec";#N/A,#N/A,FALSE,"Res";#N/A,#N/A,FALSE,"Small L&amp;P";#N/A,#N/A,FALSE,"Medium L&amp;P";#N/A,#N/A,FALSE,"E-19";#N/A,#N/A,FALSE,"E-20";#N/A,#N/A,FALSE,"Strtlts &amp; Standby";#N/A,#N/A,FALSE,"A-RTP";#N/A,#N/A,FALSE,"2003mixeduse"}</definedName>
    <definedName name="wrn.Distr._2_3" localSheetId="13" hidden="1">{#N/A,#N/A,FALSE,"Dist Rev at PR ";#N/A,#N/A,FALSE,"Spec";#N/A,#N/A,FALSE,"Res";#N/A,#N/A,FALSE,"Small L&amp;P";#N/A,#N/A,FALSE,"Medium L&amp;P";#N/A,#N/A,FALSE,"E-19";#N/A,#N/A,FALSE,"E-20";#N/A,#N/A,FALSE,"Strtlts &amp; Standby";#N/A,#N/A,FALSE,"A-RTP";#N/A,#N/A,FALSE,"2003mixeduse"}</definedName>
    <definedName name="wrn.Distr._2_3" hidden="1">{#N/A,#N/A,FALSE,"Dist Rev at PR ";#N/A,#N/A,FALSE,"Spec";#N/A,#N/A,FALSE,"Res";#N/A,#N/A,FALSE,"Small L&amp;P";#N/A,#N/A,FALSE,"Medium L&amp;P";#N/A,#N/A,FALSE,"E-19";#N/A,#N/A,FALSE,"E-20";#N/A,#N/A,FALSE,"Strtlts &amp; Standby";#N/A,#N/A,FALSE,"A-RTP";#N/A,#N/A,FALSE,"2003mixeduse"}</definedName>
    <definedName name="wrn.Distr._2_3_1" localSheetId="13" hidden="1">{#N/A,#N/A,FALSE,"Dist Rev at PR ";#N/A,#N/A,FALSE,"Spec";#N/A,#N/A,FALSE,"Res";#N/A,#N/A,FALSE,"Small L&amp;P";#N/A,#N/A,FALSE,"Medium L&amp;P";#N/A,#N/A,FALSE,"E-19";#N/A,#N/A,FALSE,"E-20";#N/A,#N/A,FALSE,"Strtlts &amp; Standby";#N/A,#N/A,FALSE,"A-RTP";#N/A,#N/A,FALSE,"2003mixeduse"}</definedName>
    <definedName name="wrn.Distr._2_3_1" hidden="1">{#N/A,#N/A,FALSE,"Dist Rev at PR ";#N/A,#N/A,FALSE,"Spec";#N/A,#N/A,FALSE,"Res";#N/A,#N/A,FALSE,"Small L&amp;P";#N/A,#N/A,FALSE,"Medium L&amp;P";#N/A,#N/A,FALSE,"E-19";#N/A,#N/A,FALSE,"E-20";#N/A,#N/A,FALSE,"Strtlts &amp; Standby";#N/A,#N/A,FALSE,"A-RTP";#N/A,#N/A,FALSE,"2003mixeduse"}</definedName>
    <definedName name="wrn.Distr._2_4" localSheetId="13" hidden="1">{#N/A,#N/A,FALSE,"Dist Rev at PR ";#N/A,#N/A,FALSE,"Spec";#N/A,#N/A,FALSE,"Res";#N/A,#N/A,FALSE,"Small L&amp;P";#N/A,#N/A,FALSE,"Medium L&amp;P";#N/A,#N/A,FALSE,"E-19";#N/A,#N/A,FALSE,"E-20";#N/A,#N/A,FALSE,"Strtlts &amp; Standby";#N/A,#N/A,FALSE,"A-RTP";#N/A,#N/A,FALSE,"2003mixeduse"}</definedName>
    <definedName name="wrn.Distr._2_4" hidden="1">{#N/A,#N/A,FALSE,"Dist Rev at PR ";#N/A,#N/A,FALSE,"Spec";#N/A,#N/A,FALSE,"Res";#N/A,#N/A,FALSE,"Small L&amp;P";#N/A,#N/A,FALSE,"Medium L&amp;P";#N/A,#N/A,FALSE,"E-19";#N/A,#N/A,FALSE,"E-20";#N/A,#N/A,FALSE,"Strtlts &amp; Standby";#N/A,#N/A,FALSE,"A-RTP";#N/A,#N/A,FALSE,"2003mixeduse"}</definedName>
    <definedName name="wrn.Distr._2_4_1" localSheetId="13" hidden="1">{#N/A,#N/A,FALSE,"Dist Rev at PR ";#N/A,#N/A,FALSE,"Spec";#N/A,#N/A,FALSE,"Res";#N/A,#N/A,FALSE,"Small L&amp;P";#N/A,#N/A,FALSE,"Medium L&amp;P";#N/A,#N/A,FALSE,"E-19";#N/A,#N/A,FALSE,"E-20";#N/A,#N/A,FALSE,"Strtlts &amp; Standby";#N/A,#N/A,FALSE,"A-RTP";#N/A,#N/A,FALSE,"2003mixeduse"}</definedName>
    <definedName name="wrn.Distr._2_4_1" hidden="1">{#N/A,#N/A,FALSE,"Dist Rev at PR ";#N/A,#N/A,FALSE,"Spec";#N/A,#N/A,FALSE,"Res";#N/A,#N/A,FALSE,"Small L&amp;P";#N/A,#N/A,FALSE,"Medium L&amp;P";#N/A,#N/A,FALSE,"E-19";#N/A,#N/A,FALSE,"E-20";#N/A,#N/A,FALSE,"Strtlts &amp; Standby";#N/A,#N/A,FALSE,"A-RTP";#N/A,#N/A,FALSE,"2003mixeduse"}</definedName>
    <definedName name="wrn.Distr._2_5" localSheetId="13" hidden="1">{#N/A,#N/A,FALSE,"Dist Rev at PR ";#N/A,#N/A,FALSE,"Spec";#N/A,#N/A,FALSE,"Res";#N/A,#N/A,FALSE,"Small L&amp;P";#N/A,#N/A,FALSE,"Medium L&amp;P";#N/A,#N/A,FALSE,"E-19";#N/A,#N/A,FALSE,"E-20";#N/A,#N/A,FALSE,"Strtlts &amp; Standby";#N/A,#N/A,FALSE,"A-RTP";#N/A,#N/A,FALSE,"2003mixeduse"}</definedName>
    <definedName name="wrn.Distr._2_5" hidden="1">{#N/A,#N/A,FALSE,"Dist Rev at PR ";#N/A,#N/A,FALSE,"Spec";#N/A,#N/A,FALSE,"Res";#N/A,#N/A,FALSE,"Small L&amp;P";#N/A,#N/A,FALSE,"Medium L&amp;P";#N/A,#N/A,FALSE,"E-19";#N/A,#N/A,FALSE,"E-20";#N/A,#N/A,FALSE,"Strtlts &amp; Standby";#N/A,#N/A,FALSE,"A-RTP";#N/A,#N/A,FALSE,"2003mixeduse"}</definedName>
    <definedName name="wrn.Distr._2_5_1" localSheetId="13" hidden="1">{#N/A,#N/A,FALSE,"Dist Rev at PR ";#N/A,#N/A,FALSE,"Spec";#N/A,#N/A,FALSE,"Res";#N/A,#N/A,FALSE,"Small L&amp;P";#N/A,#N/A,FALSE,"Medium L&amp;P";#N/A,#N/A,FALSE,"E-19";#N/A,#N/A,FALSE,"E-20";#N/A,#N/A,FALSE,"Strtlts &amp; Standby";#N/A,#N/A,FALSE,"A-RTP";#N/A,#N/A,FALSE,"2003mixeduse"}</definedName>
    <definedName name="wrn.Distr._2_5_1" hidden="1">{#N/A,#N/A,FALSE,"Dist Rev at PR ";#N/A,#N/A,FALSE,"Spec";#N/A,#N/A,FALSE,"Res";#N/A,#N/A,FALSE,"Small L&amp;P";#N/A,#N/A,FALSE,"Medium L&amp;P";#N/A,#N/A,FALSE,"E-19";#N/A,#N/A,FALSE,"E-20";#N/A,#N/A,FALSE,"Strtlts &amp; Standby";#N/A,#N/A,FALSE,"A-RTP";#N/A,#N/A,FALSE,"2003mixeduse"}</definedName>
    <definedName name="wrn.Distr._3" localSheetId="13" hidden="1">{#N/A,#N/A,FALSE,"Dist Rev at PR ";#N/A,#N/A,FALSE,"Spec";#N/A,#N/A,FALSE,"Res";#N/A,#N/A,FALSE,"Small L&amp;P";#N/A,#N/A,FALSE,"Medium L&amp;P";#N/A,#N/A,FALSE,"E-19";#N/A,#N/A,FALSE,"E-20";#N/A,#N/A,FALSE,"Strtlts &amp; Standby";#N/A,#N/A,FALSE,"A-RTP";#N/A,#N/A,FALSE,"2003mixeduse"}</definedName>
    <definedName name="wrn.Distr._3" hidden="1">{#N/A,#N/A,FALSE,"Dist Rev at PR ";#N/A,#N/A,FALSE,"Spec";#N/A,#N/A,FALSE,"Res";#N/A,#N/A,FALSE,"Small L&amp;P";#N/A,#N/A,FALSE,"Medium L&amp;P";#N/A,#N/A,FALSE,"E-19";#N/A,#N/A,FALSE,"E-20";#N/A,#N/A,FALSE,"Strtlts &amp; Standby";#N/A,#N/A,FALSE,"A-RTP";#N/A,#N/A,FALSE,"2003mixeduse"}</definedName>
    <definedName name="wrn.Distr._3_1" localSheetId="13" hidden="1">{#N/A,#N/A,FALSE,"Dist Rev at PR ";#N/A,#N/A,FALSE,"Spec";#N/A,#N/A,FALSE,"Res";#N/A,#N/A,FALSE,"Small L&amp;P";#N/A,#N/A,FALSE,"Medium L&amp;P";#N/A,#N/A,FALSE,"E-19";#N/A,#N/A,FALSE,"E-20";#N/A,#N/A,FALSE,"Strtlts &amp; Standby";#N/A,#N/A,FALSE,"A-RTP";#N/A,#N/A,FALSE,"2003mixeduse"}</definedName>
    <definedName name="wrn.Distr._3_1" hidden="1">{#N/A,#N/A,FALSE,"Dist Rev at PR ";#N/A,#N/A,FALSE,"Spec";#N/A,#N/A,FALSE,"Res";#N/A,#N/A,FALSE,"Small L&amp;P";#N/A,#N/A,FALSE,"Medium L&amp;P";#N/A,#N/A,FALSE,"E-19";#N/A,#N/A,FALSE,"E-20";#N/A,#N/A,FALSE,"Strtlts &amp; Standby";#N/A,#N/A,FALSE,"A-RTP";#N/A,#N/A,FALSE,"2003mixeduse"}</definedName>
    <definedName name="wrn.Distr._3_1_1" localSheetId="13" hidden="1">{#N/A,#N/A,FALSE,"Dist Rev at PR ";#N/A,#N/A,FALSE,"Spec";#N/A,#N/A,FALSE,"Res";#N/A,#N/A,FALSE,"Small L&amp;P";#N/A,#N/A,FALSE,"Medium L&amp;P";#N/A,#N/A,FALSE,"E-19";#N/A,#N/A,FALSE,"E-20";#N/A,#N/A,FALSE,"Strtlts &amp; Standby";#N/A,#N/A,FALSE,"A-RTP";#N/A,#N/A,FALSE,"2003mixeduse"}</definedName>
    <definedName name="wrn.Distr._3_1_1" hidden="1">{#N/A,#N/A,FALSE,"Dist Rev at PR ";#N/A,#N/A,FALSE,"Spec";#N/A,#N/A,FALSE,"Res";#N/A,#N/A,FALSE,"Small L&amp;P";#N/A,#N/A,FALSE,"Medium L&amp;P";#N/A,#N/A,FALSE,"E-19";#N/A,#N/A,FALSE,"E-20";#N/A,#N/A,FALSE,"Strtlts &amp; Standby";#N/A,#N/A,FALSE,"A-RTP";#N/A,#N/A,FALSE,"2003mixeduse"}</definedName>
    <definedName name="wrn.Distr._3_2" localSheetId="13" hidden="1">{#N/A,#N/A,FALSE,"Dist Rev at PR ";#N/A,#N/A,FALSE,"Spec";#N/A,#N/A,FALSE,"Res";#N/A,#N/A,FALSE,"Small L&amp;P";#N/A,#N/A,FALSE,"Medium L&amp;P";#N/A,#N/A,FALSE,"E-19";#N/A,#N/A,FALSE,"E-20";#N/A,#N/A,FALSE,"Strtlts &amp; Standby";#N/A,#N/A,FALSE,"A-RTP";#N/A,#N/A,FALSE,"2003mixeduse"}</definedName>
    <definedName name="wrn.Distr._3_2" hidden="1">{#N/A,#N/A,FALSE,"Dist Rev at PR ";#N/A,#N/A,FALSE,"Spec";#N/A,#N/A,FALSE,"Res";#N/A,#N/A,FALSE,"Small L&amp;P";#N/A,#N/A,FALSE,"Medium L&amp;P";#N/A,#N/A,FALSE,"E-19";#N/A,#N/A,FALSE,"E-20";#N/A,#N/A,FALSE,"Strtlts &amp; Standby";#N/A,#N/A,FALSE,"A-RTP";#N/A,#N/A,FALSE,"2003mixeduse"}</definedName>
    <definedName name="wrn.Distr._3_2_1" localSheetId="13" hidden="1">{#N/A,#N/A,FALSE,"Dist Rev at PR ";#N/A,#N/A,FALSE,"Spec";#N/A,#N/A,FALSE,"Res";#N/A,#N/A,FALSE,"Small L&amp;P";#N/A,#N/A,FALSE,"Medium L&amp;P";#N/A,#N/A,FALSE,"E-19";#N/A,#N/A,FALSE,"E-20";#N/A,#N/A,FALSE,"Strtlts &amp; Standby";#N/A,#N/A,FALSE,"A-RTP";#N/A,#N/A,FALSE,"2003mixeduse"}</definedName>
    <definedName name="wrn.Distr._3_2_1" hidden="1">{#N/A,#N/A,FALSE,"Dist Rev at PR ";#N/A,#N/A,FALSE,"Spec";#N/A,#N/A,FALSE,"Res";#N/A,#N/A,FALSE,"Small L&amp;P";#N/A,#N/A,FALSE,"Medium L&amp;P";#N/A,#N/A,FALSE,"E-19";#N/A,#N/A,FALSE,"E-20";#N/A,#N/A,FALSE,"Strtlts &amp; Standby";#N/A,#N/A,FALSE,"A-RTP";#N/A,#N/A,FALSE,"2003mixeduse"}</definedName>
    <definedName name="wrn.Distr._3_3" localSheetId="13" hidden="1">{#N/A,#N/A,FALSE,"Dist Rev at PR ";#N/A,#N/A,FALSE,"Spec";#N/A,#N/A,FALSE,"Res";#N/A,#N/A,FALSE,"Small L&amp;P";#N/A,#N/A,FALSE,"Medium L&amp;P";#N/A,#N/A,FALSE,"E-19";#N/A,#N/A,FALSE,"E-20";#N/A,#N/A,FALSE,"Strtlts &amp; Standby";#N/A,#N/A,FALSE,"A-RTP";#N/A,#N/A,FALSE,"2003mixeduse"}</definedName>
    <definedName name="wrn.Distr._3_3" hidden="1">{#N/A,#N/A,FALSE,"Dist Rev at PR ";#N/A,#N/A,FALSE,"Spec";#N/A,#N/A,FALSE,"Res";#N/A,#N/A,FALSE,"Small L&amp;P";#N/A,#N/A,FALSE,"Medium L&amp;P";#N/A,#N/A,FALSE,"E-19";#N/A,#N/A,FALSE,"E-20";#N/A,#N/A,FALSE,"Strtlts &amp; Standby";#N/A,#N/A,FALSE,"A-RTP";#N/A,#N/A,FALSE,"2003mixeduse"}</definedName>
    <definedName name="wrn.Distr._3_3_1" localSheetId="13" hidden="1">{#N/A,#N/A,FALSE,"Dist Rev at PR ";#N/A,#N/A,FALSE,"Spec";#N/A,#N/A,FALSE,"Res";#N/A,#N/A,FALSE,"Small L&amp;P";#N/A,#N/A,FALSE,"Medium L&amp;P";#N/A,#N/A,FALSE,"E-19";#N/A,#N/A,FALSE,"E-20";#N/A,#N/A,FALSE,"Strtlts &amp; Standby";#N/A,#N/A,FALSE,"A-RTP";#N/A,#N/A,FALSE,"2003mixeduse"}</definedName>
    <definedName name="wrn.Distr._3_3_1" hidden="1">{#N/A,#N/A,FALSE,"Dist Rev at PR ";#N/A,#N/A,FALSE,"Spec";#N/A,#N/A,FALSE,"Res";#N/A,#N/A,FALSE,"Small L&amp;P";#N/A,#N/A,FALSE,"Medium L&amp;P";#N/A,#N/A,FALSE,"E-19";#N/A,#N/A,FALSE,"E-20";#N/A,#N/A,FALSE,"Strtlts &amp; Standby";#N/A,#N/A,FALSE,"A-RTP";#N/A,#N/A,FALSE,"2003mixeduse"}</definedName>
    <definedName name="wrn.Distr._3_4" localSheetId="13" hidden="1">{#N/A,#N/A,FALSE,"Dist Rev at PR ";#N/A,#N/A,FALSE,"Spec";#N/A,#N/A,FALSE,"Res";#N/A,#N/A,FALSE,"Small L&amp;P";#N/A,#N/A,FALSE,"Medium L&amp;P";#N/A,#N/A,FALSE,"E-19";#N/A,#N/A,FALSE,"E-20";#N/A,#N/A,FALSE,"Strtlts &amp; Standby";#N/A,#N/A,FALSE,"A-RTP";#N/A,#N/A,FALSE,"2003mixeduse"}</definedName>
    <definedName name="wrn.Distr._3_4" hidden="1">{#N/A,#N/A,FALSE,"Dist Rev at PR ";#N/A,#N/A,FALSE,"Spec";#N/A,#N/A,FALSE,"Res";#N/A,#N/A,FALSE,"Small L&amp;P";#N/A,#N/A,FALSE,"Medium L&amp;P";#N/A,#N/A,FALSE,"E-19";#N/A,#N/A,FALSE,"E-20";#N/A,#N/A,FALSE,"Strtlts &amp; Standby";#N/A,#N/A,FALSE,"A-RTP";#N/A,#N/A,FALSE,"2003mixeduse"}</definedName>
    <definedName name="wrn.Distr._3_4_1" localSheetId="13" hidden="1">{#N/A,#N/A,FALSE,"Dist Rev at PR ";#N/A,#N/A,FALSE,"Spec";#N/A,#N/A,FALSE,"Res";#N/A,#N/A,FALSE,"Small L&amp;P";#N/A,#N/A,FALSE,"Medium L&amp;P";#N/A,#N/A,FALSE,"E-19";#N/A,#N/A,FALSE,"E-20";#N/A,#N/A,FALSE,"Strtlts &amp; Standby";#N/A,#N/A,FALSE,"A-RTP";#N/A,#N/A,FALSE,"2003mixeduse"}</definedName>
    <definedName name="wrn.Distr._3_4_1" hidden="1">{#N/A,#N/A,FALSE,"Dist Rev at PR ";#N/A,#N/A,FALSE,"Spec";#N/A,#N/A,FALSE,"Res";#N/A,#N/A,FALSE,"Small L&amp;P";#N/A,#N/A,FALSE,"Medium L&amp;P";#N/A,#N/A,FALSE,"E-19";#N/A,#N/A,FALSE,"E-20";#N/A,#N/A,FALSE,"Strtlts &amp; Standby";#N/A,#N/A,FALSE,"A-RTP";#N/A,#N/A,FALSE,"2003mixeduse"}</definedName>
    <definedName name="wrn.Distr._3_5" localSheetId="13" hidden="1">{#N/A,#N/A,FALSE,"Dist Rev at PR ";#N/A,#N/A,FALSE,"Spec";#N/A,#N/A,FALSE,"Res";#N/A,#N/A,FALSE,"Small L&amp;P";#N/A,#N/A,FALSE,"Medium L&amp;P";#N/A,#N/A,FALSE,"E-19";#N/A,#N/A,FALSE,"E-20";#N/A,#N/A,FALSE,"Strtlts &amp; Standby";#N/A,#N/A,FALSE,"A-RTP";#N/A,#N/A,FALSE,"2003mixeduse"}</definedName>
    <definedName name="wrn.Distr._3_5" hidden="1">{#N/A,#N/A,FALSE,"Dist Rev at PR ";#N/A,#N/A,FALSE,"Spec";#N/A,#N/A,FALSE,"Res";#N/A,#N/A,FALSE,"Small L&amp;P";#N/A,#N/A,FALSE,"Medium L&amp;P";#N/A,#N/A,FALSE,"E-19";#N/A,#N/A,FALSE,"E-20";#N/A,#N/A,FALSE,"Strtlts &amp; Standby";#N/A,#N/A,FALSE,"A-RTP";#N/A,#N/A,FALSE,"2003mixeduse"}</definedName>
    <definedName name="wrn.Distr._3_5_1" localSheetId="13" hidden="1">{#N/A,#N/A,FALSE,"Dist Rev at PR ";#N/A,#N/A,FALSE,"Spec";#N/A,#N/A,FALSE,"Res";#N/A,#N/A,FALSE,"Small L&amp;P";#N/A,#N/A,FALSE,"Medium L&amp;P";#N/A,#N/A,FALSE,"E-19";#N/A,#N/A,FALSE,"E-20";#N/A,#N/A,FALSE,"Strtlts &amp; Standby";#N/A,#N/A,FALSE,"A-RTP";#N/A,#N/A,FALSE,"2003mixeduse"}</definedName>
    <definedName name="wrn.Distr._3_5_1" hidden="1">{#N/A,#N/A,FALSE,"Dist Rev at PR ";#N/A,#N/A,FALSE,"Spec";#N/A,#N/A,FALSE,"Res";#N/A,#N/A,FALSE,"Small L&amp;P";#N/A,#N/A,FALSE,"Medium L&amp;P";#N/A,#N/A,FALSE,"E-19";#N/A,#N/A,FALSE,"E-20";#N/A,#N/A,FALSE,"Strtlts &amp; Standby";#N/A,#N/A,FALSE,"A-RTP";#N/A,#N/A,FALSE,"2003mixeduse"}</definedName>
    <definedName name="wrn.Distr._4" localSheetId="13" hidden="1">{#N/A,#N/A,FALSE,"Dist Rev at PR ";#N/A,#N/A,FALSE,"Spec";#N/A,#N/A,FALSE,"Res";#N/A,#N/A,FALSE,"Small L&amp;P";#N/A,#N/A,FALSE,"Medium L&amp;P";#N/A,#N/A,FALSE,"E-19";#N/A,#N/A,FALSE,"E-20";#N/A,#N/A,FALSE,"Strtlts &amp; Standby";#N/A,#N/A,FALSE,"A-RTP";#N/A,#N/A,FALSE,"2003mixeduse"}</definedName>
    <definedName name="wrn.Distr._4" hidden="1">{#N/A,#N/A,FALSE,"Dist Rev at PR ";#N/A,#N/A,FALSE,"Spec";#N/A,#N/A,FALSE,"Res";#N/A,#N/A,FALSE,"Small L&amp;P";#N/A,#N/A,FALSE,"Medium L&amp;P";#N/A,#N/A,FALSE,"E-19";#N/A,#N/A,FALSE,"E-20";#N/A,#N/A,FALSE,"Strtlts &amp; Standby";#N/A,#N/A,FALSE,"A-RTP";#N/A,#N/A,FALSE,"2003mixeduse"}</definedName>
    <definedName name="wrn.Distr._4_1" localSheetId="13" hidden="1">{#N/A,#N/A,FALSE,"Dist Rev at PR ";#N/A,#N/A,FALSE,"Spec";#N/A,#N/A,FALSE,"Res";#N/A,#N/A,FALSE,"Small L&amp;P";#N/A,#N/A,FALSE,"Medium L&amp;P";#N/A,#N/A,FALSE,"E-19";#N/A,#N/A,FALSE,"E-20";#N/A,#N/A,FALSE,"Strtlts &amp; Standby";#N/A,#N/A,FALSE,"A-RTP";#N/A,#N/A,FALSE,"2003mixeduse"}</definedName>
    <definedName name="wrn.Distr._4_1" hidden="1">{#N/A,#N/A,FALSE,"Dist Rev at PR ";#N/A,#N/A,FALSE,"Spec";#N/A,#N/A,FALSE,"Res";#N/A,#N/A,FALSE,"Small L&amp;P";#N/A,#N/A,FALSE,"Medium L&amp;P";#N/A,#N/A,FALSE,"E-19";#N/A,#N/A,FALSE,"E-20";#N/A,#N/A,FALSE,"Strtlts &amp; Standby";#N/A,#N/A,FALSE,"A-RTP";#N/A,#N/A,FALSE,"2003mixeduse"}</definedName>
    <definedName name="wrn.Distr._4_1_1" localSheetId="13" hidden="1">{#N/A,#N/A,FALSE,"Dist Rev at PR ";#N/A,#N/A,FALSE,"Spec";#N/A,#N/A,FALSE,"Res";#N/A,#N/A,FALSE,"Small L&amp;P";#N/A,#N/A,FALSE,"Medium L&amp;P";#N/A,#N/A,FALSE,"E-19";#N/A,#N/A,FALSE,"E-20";#N/A,#N/A,FALSE,"Strtlts &amp; Standby";#N/A,#N/A,FALSE,"A-RTP";#N/A,#N/A,FALSE,"2003mixeduse"}</definedName>
    <definedName name="wrn.Distr._4_1_1" hidden="1">{#N/A,#N/A,FALSE,"Dist Rev at PR ";#N/A,#N/A,FALSE,"Spec";#N/A,#N/A,FALSE,"Res";#N/A,#N/A,FALSE,"Small L&amp;P";#N/A,#N/A,FALSE,"Medium L&amp;P";#N/A,#N/A,FALSE,"E-19";#N/A,#N/A,FALSE,"E-20";#N/A,#N/A,FALSE,"Strtlts &amp; Standby";#N/A,#N/A,FALSE,"A-RTP";#N/A,#N/A,FALSE,"2003mixeduse"}</definedName>
    <definedName name="wrn.Distr._4_2" localSheetId="13" hidden="1">{#N/A,#N/A,FALSE,"Dist Rev at PR ";#N/A,#N/A,FALSE,"Spec";#N/A,#N/A,FALSE,"Res";#N/A,#N/A,FALSE,"Small L&amp;P";#N/A,#N/A,FALSE,"Medium L&amp;P";#N/A,#N/A,FALSE,"E-19";#N/A,#N/A,FALSE,"E-20";#N/A,#N/A,FALSE,"Strtlts &amp; Standby";#N/A,#N/A,FALSE,"A-RTP";#N/A,#N/A,FALSE,"2003mixeduse"}</definedName>
    <definedName name="wrn.Distr._4_2" hidden="1">{#N/A,#N/A,FALSE,"Dist Rev at PR ";#N/A,#N/A,FALSE,"Spec";#N/A,#N/A,FALSE,"Res";#N/A,#N/A,FALSE,"Small L&amp;P";#N/A,#N/A,FALSE,"Medium L&amp;P";#N/A,#N/A,FALSE,"E-19";#N/A,#N/A,FALSE,"E-20";#N/A,#N/A,FALSE,"Strtlts &amp; Standby";#N/A,#N/A,FALSE,"A-RTP";#N/A,#N/A,FALSE,"2003mixeduse"}</definedName>
    <definedName name="wrn.Distr._4_2_1" localSheetId="13" hidden="1">{#N/A,#N/A,FALSE,"Dist Rev at PR ";#N/A,#N/A,FALSE,"Spec";#N/A,#N/A,FALSE,"Res";#N/A,#N/A,FALSE,"Small L&amp;P";#N/A,#N/A,FALSE,"Medium L&amp;P";#N/A,#N/A,FALSE,"E-19";#N/A,#N/A,FALSE,"E-20";#N/A,#N/A,FALSE,"Strtlts &amp; Standby";#N/A,#N/A,FALSE,"A-RTP";#N/A,#N/A,FALSE,"2003mixeduse"}</definedName>
    <definedName name="wrn.Distr._4_2_1" hidden="1">{#N/A,#N/A,FALSE,"Dist Rev at PR ";#N/A,#N/A,FALSE,"Spec";#N/A,#N/A,FALSE,"Res";#N/A,#N/A,FALSE,"Small L&amp;P";#N/A,#N/A,FALSE,"Medium L&amp;P";#N/A,#N/A,FALSE,"E-19";#N/A,#N/A,FALSE,"E-20";#N/A,#N/A,FALSE,"Strtlts &amp; Standby";#N/A,#N/A,FALSE,"A-RTP";#N/A,#N/A,FALSE,"2003mixeduse"}</definedName>
    <definedName name="wrn.Distr._4_3" localSheetId="13" hidden="1">{#N/A,#N/A,FALSE,"Dist Rev at PR ";#N/A,#N/A,FALSE,"Spec";#N/A,#N/A,FALSE,"Res";#N/A,#N/A,FALSE,"Small L&amp;P";#N/A,#N/A,FALSE,"Medium L&amp;P";#N/A,#N/A,FALSE,"E-19";#N/A,#N/A,FALSE,"E-20";#N/A,#N/A,FALSE,"Strtlts &amp; Standby";#N/A,#N/A,FALSE,"A-RTP";#N/A,#N/A,FALSE,"2003mixeduse"}</definedName>
    <definedName name="wrn.Distr._4_3" hidden="1">{#N/A,#N/A,FALSE,"Dist Rev at PR ";#N/A,#N/A,FALSE,"Spec";#N/A,#N/A,FALSE,"Res";#N/A,#N/A,FALSE,"Small L&amp;P";#N/A,#N/A,FALSE,"Medium L&amp;P";#N/A,#N/A,FALSE,"E-19";#N/A,#N/A,FALSE,"E-20";#N/A,#N/A,FALSE,"Strtlts &amp; Standby";#N/A,#N/A,FALSE,"A-RTP";#N/A,#N/A,FALSE,"2003mixeduse"}</definedName>
    <definedName name="wrn.Distr._4_3_1" localSheetId="13" hidden="1">{#N/A,#N/A,FALSE,"Dist Rev at PR ";#N/A,#N/A,FALSE,"Spec";#N/A,#N/A,FALSE,"Res";#N/A,#N/A,FALSE,"Small L&amp;P";#N/A,#N/A,FALSE,"Medium L&amp;P";#N/A,#N/A,FALSE,"E-19";#N/A,#N/A,FALSE,"E-20";#N/A,#N/A,FALSE,"Strtlts &amp; Standby";#N/A,#N/A,FALSE,"A-RTP";#N/A,#N/A,FALSE,"2003mixeduse"}</definedName>
    <definedName name="wrn.Distr._4_3_1" hidden="1">{#N/A,#N/A,FALSE,"Dist Rev at PR ";#N/A,#N/A,FALSE,"Spec";#N/A,#N/A,FALSE,"Res";#N/A,#N/A,FALSE,"Small L&amp;P";#N/A,#N/A,FALSE,"Medium L&amp;P";#N/A,#N/A,FALSE,"E-19";#N/A,#N/A,FALSE,"E-20";#N/A,#N/A,FALSE,"Strtlts &amp; Standby";#N/A,#N/A,FALSE,"A-RTP";#N/A,#N/A,FALSE,"2003mixeduse"}</definedName>
    <definedName name="wrn.Distr._4_4" localSheetId="13" hidden="1">{#N/A,#N/A,FALSE,"Dist Rev at PR ";#N/A,#N/A,FALSE,"Spec";#N/A,#N/A,FALSE,"Res";#N/A,#N/A,FALSE,"Small L&amp;P";#N/A,#N/A,FALSE,"Medium L&amp;P";#N/A,#N/A,FALSE,"E-19";#N/A,#N/A,FALSE,"E-20";#N/A,#N/A,FALSE,"Strtlts &amp; Standby";#N/A,#N/A,FALSE,"A-RTP";#N/A,#N/A,FALSE,"2003mixeduse"}</definedName>
    <definedName name="wrn.Distr._4_4" hidden="1">{#N/A,#N/A,FALSE,"Dist Rev at PR ";#N/A,#N/A,FALSE,"Spec";#N/A,#N/A,FALSE,"Res";#N/A,#N/A,FALSE,"Small L&amp;P";#N/A,#N/A,FALSE,"Medium L&amp;P";#N/A,#N/A,FALSE,"E-19";#N/A,#N/A,FALSE,"E-20";#N/A,#N/A,FALSE,"Strtlts &amp; Standby";#N/A,#N/A,FALSE,"A-RTP";#N/A,#N/A,FALSE,"2003mixeduse"}</definedName>
    <definedName name="wrn.Distr._4_4_1" localSheetId="13" hidden="1">{#N/A,#N/A,FALSE,"Dist Rev at PR ";#N/A,#N/A,FALSE,"Spec";#N/A,#N/A,FALSE,"Res";#N/A,#N/A,FALSE,"Small L&amp;P";#N/A,#N/A,FALSE,"Medium L&amp;P";#N/A,#N/A,FALSE,"E-19";#N/A,#N/A,FALSE,"E-20";#N/A,#N/A,FALSE,"Strtlts &amp; Standby";#N/A,#N/A,FALSE,"A-RTP";#N/A,#N/A,FALSE,"2003mixeduse"}</definedName>
    <definedName name="wrn.Distr._4_4_1" hidden="1">{#N/A,#N/A,FALSE,"Dist Rev at PR ";#N/A,#N/A,FALSE,"Spec";#N/A,#N/A,FALSE,"Res";#N/A,#N/A,FALSE,"Small L&amp;P";#N/A,#N/A,FALSE,"Medium L&amp;P";#N/A,#N/A,FALSE,"E-19";#N/A,#N/A,FALSE,"E-20";#N/A,#N/A,FALSE,"Strtlts &amp; Standby";#N/A,#N/A,FALSE,"A-RTP";#N/A,#N/A,FALSE,"2003mixeduse"}</definedName>
    <definedName name="wrn.Distr._4_5" localSheetId="13" hidden="1">{#N/A,#N/A,FALSE,"Dist Rev at PR ";#N/A,#N/A,FALSE,"Spec";#N/A,#N/A,FALSE,"Res";#N/A,#N/A,FALSE,"Small L&amp;P";#N/A,#N/A,FALSE,"Medium L&amp;P";#N/A,#N/A,FALSE,"E-19";#N/A,#N/A,FALSE,"E-20";#N/A,#N/A,FALSE,"Strtlts &amp; Standby";#N/A,#N/A,FALSE,"A-RTP";#N/A,#N/A,FALSE,"2003mixeduse"}</definedName>
    <definedName name="wrn.Distr._4_5" hidden="1">{#N/A,#N/A,FALSE,"Dist Rev at PR ";#N/A,#N/A,FALSE,"Spec";#N/A,#N/A,FALSE,"Res";#N/A,#N/A,FALSE,"Small L&amp;P";#N/A,#N/A,FALSE,"Medium L&amp;P";#N/A,#N/A,FALSE,"E-19";#N/A,#N/A,FALSE,"E-20";#N/A,#N/A,FALSE,"Strtlts &amp; Standby";#N/A,#N/A,FALSE,"A-RTP";#N/A,#N/A,FALSE,"2003mixeduse"}</definedName>
    <definedName name="wrn.Distr._4_5_1" localSheetId="13" hidden="1">{#N/A,#N/A,FALSE,"Dist Rev at PR ";#N/A,#N/A,FALSE,"Spec";#N/A,#N/A,FALSE,"Res";#N/A,#N/A,FALSE,"Small L&amp;P";#N/A,#N/A,FALSE,"Medium L&amp;P";#N/A,#N/A,FALSE,"E-19";#N/A,#N/A,FALSE,"E-20";#N/A,#N/A,FALSE,"Strtlts &amp; Standby";#N/A,#N/A,FALSE,"A-RTP";#N/A,#N/A,FALSE,"2003mixeduse"}</definedName>
    <definedName name="wrn.Distr._4_5_1" hidden="1">{#N/A,#N/A,FALSE,"Dist Rev at PR ";#N/A,#N/A,FALSE,"Spec";#N/A,#N/A,FALSE,"Res";#N/A,#N/A,FALSE,"Small L&amp;P";#N/A,#N/A,FALSE,"Medium L&amp;P";#N/A,#N/A,FALSE,"E-19";#N/A,#N/A,FALSE,"E-20";#N/A,#N/A,FALSE,"Strtlts &amp; Standby";#N/A,#N/A,FALSE,"A-RTP";#N/A,#N/A,FALSE,"2003mixeduse"}</definedName>
    <definedName name="wrn.Distr._5" localSheetId="13" hidden="1">{#N/A,#N/A,FALSE,"Dist Rev at PR ";#N/A,#N/A,FALSE,"Spec";#N/A,#N/A,FALSE,"Res";#N/A,#N/A,FALSE,"Small L&amp;P";#N/A,#N/A,FALSE,"Medium L&amp;P";#N/A,#N/A,FALSE,"E-19";#N/A,#N/A,FALSE,"E-20";#N/A,#N/A,FALSE,"Strtlts &amp; Standby";#N/A,#N/A,FALSE,"A-RTP";#N/A,#N/A,FALSE,"2003mixeduse"}</definedName>
    <definedName name="wrn.Distr._5" hidden="1">{#N/A,#N/A,FALSE,"Dist Rev at PR ";#N/A,#N/A,FALSE,"Spec";#N/A,#N/A,FALSE,"Res";#N/A,#N/A,FALSE,"Small L&amp;P";#N/A,#N/A,FALSE,"Medium L&amp;P";#N/A,#N/A,FALSE,"E-19";#N/A,#N/A,FALSE,"E-20";#N/A,#N/A,FALSE,"Strtlts &amp; Standby";#N/A,#N/A,FALSE,"A-RTP";#N/A,#N/A,FALSE,"2003mixeduse"}</definedName>
    <definedName name="wrn.Distr._5_1" localSheetId="13" hidden="1">{#N/A,#N/A,FALSE,"Dist Rev at PR ";#N/A,#N/A,FALSE,"Spec";#N/A,#N/A,FALSE,"Res";#N/A,#N/A,FALSE,"Small L&amp;P";#N/A,#N/A,FALSE,"Medium L&amp;P";#N/A,#N/A,FALSE,"E-19";#N/A,#N/A,FALSE,"E-20";#N/A,#N/A,FALSE,"Strtlts &amp; Standby";#N/A,#N/A,FALSE,"A-RTP";#N/A,#N/A,FALSE,"2003mixeduse"}</definedName>
    <definedName name="wrn.Distr._5_1" hidden="1">{#N/A,#N/A,FALSE,"Dist Rev at PR ";#N/A,#N/A,FALSE,"Spec";#N/A,#N/A,FALSE,"Res";#N/A,#N/A,FALSE,"Small L&amp;P";#N/A,#N/A,FALSE,"Medium L&amp;P";#N/A,#N/A,FALSE,"E-19";#N/A,#N/A,FALSE,"E-20";#N/A,#N/A,FALSE,"Strtlts &amp; Standby";#N/A,#N/A,FALSE,"A-RTP";#N/A,#N/A,FALSE,"2003mixeduse"}</definedName>
    <definedName name="wrn.Distr._5_1_1" localSheetId="13" hidden="1">{#N/A,#N/A,FALSE,"Dist Rev at PR ";#N/A,#N/A,FALSE,"Spec";#N/A,#N/A,FALSE,"Res";#N/A,#N/A,FALSE,"Small L&amp;P";#N/A,#N/A,FALSE,"Medium L&amp;P";#N/A,#N/A,FALSE,"E-19";#N/A,#N/A,FALSE,"E-20";#N/A,#N/A,FALSE,"Strtlts &amp; Standby";#N/A,#N/A,FALSE,"A-RTP";#N/A,#N/A,FALSE,"2003mixeduse"}</definedName>
    <definedName name="wrn.Distr._5_1_1" hidden="1">{#N/A,#N/A,FALSE,"Dist Rev at PR ";#N/A,#N/A,FALSE,"Spec";#N/A,#N/A,FALSE,"Res";#N/A,#N/A,FALSE,"Small L&amp;P";#N/A,#N/A,FALSE,"Medium L&amp;P";#N/A,#N/A,FALSE,"E-19";#N/A,#N/A,FALSE,"E-20";#N/A,#N/A,FALSE,"Strtlts &amp; Standby";#N/A,#N/A,FALSE,"A-RTP";#N/A,#N/A,FALSE,"2003mixeduse"}</definedName>
    <definedName name="wrn.Distr._5_2" localSheetId="13" hidden="1">{#N/A,#N/A,FALSE,"Dist Rev at PR ";#N/A,#N/A,FALSE,"Spec";#N/A,#N/A,FALSE,"Res";#N/A,#N/A,FALSE,"Small L&amp;P";#N/A,#N/A,FALSE,"Medium L&amp;P";#N/A,#N/A,FALSE,"E-19";#N/A,#N/A,FALSE,"E-20";#N/A,#N/A,FALSE,"Strtlts &amp; Standby";#N/A,#N/A,FALSE,"A-RTP";#N/A,#N/A,FALSE,"2003mixeduse"}</definedName>
    <definedName name="wrn.Distr._5_2" hidden="1">{#N/A,#N/A,FALSE,"Dist Rev at PR ";#N/A,#N/A,FALSE,"Spec";#N/A,#N/A,FALSE,"Res";#N/A,#N/A,FALSE,"Small L&amp;P";#N/A,#N/A,FALSE,"Medium L&amp;P";#N/A,#N/A,FALSE,"E-19";#N/A,#N/A,FALSE,"E-20";#N/A,#N/A,FALSE,"Strtlts &amp; Standby";#N/A,#N/A,FALSE,"A-RTP";#N/A,#N/A,FALSE,"2003mixeduse"}</definedName>
    <definedName name="wrn.Distr._5_2_1" localSheetId="13" hidden="1">{#N/A,#N/A,FALSE,"Dist Rev at PR ";#N/A,#N/A,FALSE,"Spec";#N/A,#N/A,FALSE,"Res";#N/A,#N/A,FALSE,"Small L&amp;P";#N/A,#N/A,FALSE,"Medium L&amp;P";#N/A,#N/A,FALSE,"E-19";#N/A,#N/A,FALSE,"E-20";#N/A,#N/A,FALSE,"Strtlts &amp; Standby";#N/A,#N/A,FALSE,"A-RTP";#N/A,#N/A,FALSE,"2003mixeduse"}</definedName>
    <definedName name="wrn.Distr._5_2_1" hidden="1">{#N/A,#N/A,FALSE,"Dist Rev at PR ";#N/A,#N/A,FALSE,"Spec";#N/A,#N/A,FALSE,"Res";#N/A,#N/A,FALSE,"Small L&amp;P";#N/A,#N/A,FALSE,"Medium L&amp;P";#N/A,#N/A,FALSE,"E-19";#N/A,#N/A,FALSE,"E-20";#N/A,#N/A,FALSE,"Strtlts &amp; Standby";#N/A,#N/A,FALSE,"A-RTP";#N/A,#N/A,FALSE,"2003mixeduse"}</definedName>
    <definedName name="wrn.Distr._5_3" localSheetId="13" hidden="1">{#N/A,#N/A,FALSE,"Dist Rev at PR ";#N/A,#N/A,FALSE,"Spec";#N/A,#N/A,FALSE,"Res";#N/A,#N/A,FALSE,"Small L&amp;P";#N/A,#N/A,FALSE,"Medium L&amp;P";#N/A,#N/A,FALSE,"E-19";#N/A,#N/A,FALSE,"E-20";#N/A,#N/A,FALSE,"Strtlts &amp; Standby";#N/A,#N/A,FALSE,"A-RTP";#N/A,#N/A,FALSE,"2003mixeduse"}</definedName>
    <definedName name="wrn.Distr._5_3" hidden="1">{#N/A,#N/A,FALSE,"Dist Rev at PR ";#N/A,#N/A,FALSE,"Spec";#N/A,#N/A,FALSE,"Res";#N/A,#N/A,FALSE,"Small L&amp;P";#N/A,#N/A,FALSE,"Medium L&amp;P";#N/A,#N/A,FALSE,"E-19";#N/A,#N/A,FALSE,"E-20";#N/A,#N/A,FALSE,"Strtlts &amp; Standby";#N/A,#N/A,FALSE,"A-RTP";#N/A,#N/A,FALSE,"2003mixeduse"}</definedName>
    <definedName name="wrn.Distr._5_3_1" localSheetId="13" hidden="1">{#N/A,#N/A,FALSE,"Dist Rev at PR ";#N/A,#N/A,FALSE,"Spec";#N/A,#N/A,FALSE,"Res";#N/A,#N/A,FALSE,"Small L&amp;P";#N/A,#N/A,FALSE,"Medium L&amp;P";#N/A,#N/A,FALSE,"E-19";#N/A,#N/A,FALSE,"E-20";#N/A,#N/A,FALSE,"Strtlts &amp; Standby";#N/A,#N/A,FALSE,"A-RTP";#N/A,#N/A,FALSE,"2003mixeduse"}</definedName>
    <definedName name="wrn.Distr._5_3_1" hidden="1">{#N/A,#N/A,FALSE,"Dist Rev at PR ";#N/A,#N/A,FALSE,"Spec";#N/A,#N/A,FALSE,"Res";#N/A,#N/A,FALSE,"Small L&amp;P";#N/A,#N/A,FALSE,"Medium L&amp;P";#N/A,#N/A,FALSE,"E-19";#N/A,#N/A,FALSE,"E-20";#N/A,#N/A,FALSE,"Strtlts &amp; Standby";#N/A,#N/A,FALSE,"A-RTP";#N/A,#N/A,FALSE,"2003mixeduse"}</definedName>
    <definedName name="wrn.Distr._5_4" localSheetId="13" hidden="1">{#N/A,#N/A,FALSE,"Dist Rev at PR ";#N/A,#N/A,FALSE,"Spec";#N/A,#N/A,FALSE,"Res";#N/A,#N/A,FALSE,"Small L&amp;P";#N/A,#N/A,FALSE,"Medium L&amp;P";#N/A,#N/A,FALSE,"E-19";#N/A,#N/A,FALSE,"E-20";#N/A,#N/A,FALSE,"Strtlts &amp; Standby";#N/A,#N/A,FALSE,"A-RTP";#N/A,#N/A,FALSE,"2003mixeduse"}</definedName>
    <definedName name="wrn.Distr._5_4" hidden="1">{#N/A,#N/A,FALSE,"Dist Rev at PR ";#N/A,#N/A,FALSE,"Spec";#N/A,#N/A,FALSE,"Res";#N/A,#N/A,FALSE,"Small L&amp;P";#N/A,#N/A,FALSE,"Medium L&amp;P";#N/A,#N/A,FALSE,"E-19";#N/A,#N/A,FALSE,"E-20";#N/A,#N/A,FALSE,"Strtlts &amp; Standby";#N/A,#N/A,FALSE,"A-RTP";#N/A,#N/A,FALSE,"2003mixeduse"}</definedName>
    <definedName name="wrn.Distr._5_4_1" localSheetId="13" hidden="1">{#N/A,#N/A,FALSE,"Dist Rev at PR ";#N/A,#N/A,FALSE,"Spec";#N/A,#N/A,FALSE,"Res";#N/A,#N/A,FALSE,"Small L&amp;P";#N/A,#N/A,FALSE,"Medium L&amp;P";#N/A,#N/A,FALSE,"E-19";#N/A,#N/A,FALSE,"E-20";#N/A,#N/A,FALSE,"Strtlts &amp; Standby";#N/A,#N/A,FALSE,"A-RTP";#N/A,#N/A,FALSE,"2003mixeduse"}</definedName>
    <definedName name="wrn.Distr._5_4_1" hidden="1">{#N/A,#N/A,FALSE,"Dist Rev at PR ";#N/A,#N/A,FALSE,"Spec";#N/A,#N/A,FALSE,"Res";#N/A,#N/A,FALSE,"Small L&amp;P";#N/A,#N/A,FALSE,"Medium L&amp;P";#N/A,#N/A,FALSE,"E-19";#N/A,#N/A,FALSE,"E-20";#N/A,#N/A,FALSE,"Strtlts &amp; Standby";#N/A,#N/A,FALSE,"A-RTP";#N/A,#N/A,FALSE,"2003mixeduse"}</definedName>
    <definedName name="wrn.Distr._5_5" localSheetId="13" hidden="1">{#N/A,#N/A,FALSE,"Dist Rev at PR ";#N/A,#N/A,FALSE,"Spec";#N/A,#N/A,FALSE,"Res";#N/A,#N/A,FALSE,"Small L&amp;P";#N/A,#N/A,FALSE,"Medium L&amp;P";#N/A,#N/A,FALSE,"E-19";#N/A,#N/A,FALSE,"E-20";#N/A,#N/A,FALSE,"Strtlts &amp; Standby";#N/A,#N/A,FALSE,"A-RTP";#N/A,#N/A,FALSE,"2003mixeduse"}</definedName>
    <definedName name="wrn.Distr._5_5" hidden="1">{#N/A,#N/A,FALSE,"Dist Rev at PR ";#N/A,#N/A,FALSE,"Spec";#N/A,#N/A,FALSE,"Res";#N/A,#N/A,FALSE,"Small L&amp;P";#N/A,#N/A,FALSE,"Medium L&amp;P";#N/A,#N/A,FALSE,"E-19";#N/A,#N/A,FALSE,"E-20";#N/A,#N/A,FALSE,"Strtlts &amp; Standby";#N/A,#N/A,FALSE,"A-RTP";#N/A,#N/A,FALSE,"2003mixeduse"}</definedName>
    <definedName name="wrn.Distr._5_5_1" localSheetId="13" hidden="1">{#N/A,#N/A,FALSE,"Dist Rev at PR ";#N/A,#N/A,FALSE,"Spec";#N/A,#N/A,FALSE,"Res";#N/A,#N/A,FALSE,"Small L&amp;P";#N/A,#N/A,FALSE,"Medium L&amp;P";#N/A,#N/A,FALSE,"E-19";#N/A,#N/A,FALSE,"E-20";#N/A,#N/A,FALSE,"Strtlts &amp; Standby";#N/A,#N/A,FALSE,"A-RTP";#N/A,#N/A,FALSE,"2003mixeduse"}</definedName>
    <definedName name="wrn.Distr._5_5_1" hidden="1">{#N/A,#N/A,FALSE,"Dist Rev at PR ";#N/A,#N/A,FALSE,"Spec";#N/A,#N/A,FALSE,"Res";#N/A,#N/A,FALSE,"Small L&amp;P";#N/A,#N/A,FALSE,"Medium L&amp;P";#N/A,#N/A,FALSE,"E-19";#N/A,#N/A,FALSE,"E-20";#N/A,#N/A,FALSE,"Strtlts &amp; Standby";#N/A,#N/A,FALSE,"A-RTP";#N/A,#N/A,FALSE,"2003mixeduse"}</definedName>
    <definedName name="wrn.ellie."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st_2003." localSheetId="13" hidden="1">{"Est_Pg1",#N/A,FALSE,"Estimate2003";"Est_Pg2",#N/A,FALSE,"Estimate2003";"Est_Pg3",#N/A,FALSE,"Estimate2003";"Escalation,",#N/A,FALSE,"Escalation"}</definedName>
    <definedName name="wrn.Est_2003." hidden="1">{"Est_Pg1",#N/A,FALSE,"Estimate2003";"Est_Pg2",#N/A,FALSE,"Estimate2003";"Est_Pg3",#N/A,FALSE,"Estimate2003";"Escalation,",#N/A,FALSE,"Escalation"}</definedName>
    <definedName name="wrn.homeimprove_fs." localSheetId="13" hidden="1">{"avgbs",#N/A,FALSE,"homeimprove_fs";"is",#N/A,FALSE,"homeimprove_fs";"opexps",#N/A,FALSE,"homeimprove_fs"}</definedName>
    <definedName name="wrn.homeimprove_fs." hidden="1">{"avgbs",#N/A,FALSE,"homeimprove_fs";"is",#N/A,FALSE,"homeimprove_fs";"opexps",#N/A,FALSE,"homeimprove_fs"}</definedName>
    <definedName name="wrn.Incomestmt." localSheetId="13" hidden="1">{"is",#N/A,FALSE,"tpl&amp;port_fs";"is",#N/A,FALSE,"mhd_fs";"is",#N/A,FALSE,"loanworks_fs";"is",#N/A,FALSE,"homeimprove_fs";"is",#N/A,FALSE,"builder_fs";"is",#N/A,FALSE,"tp_clca_fs";"is",#N/A,FALSE,"wlca_fs";"is",#N/A,FALSE,"cmo_fs"}</definedName>
    <definedName name="wrn.Incomestmt." hidden="1">{"is",#N/A,FALSE,"tpl&amp;port_fs";"is",#N/A,FALSE,"mhd_fs";"is",#N/A,FALSE,"loanworks_fs";"is",#N/A,FALSE,"homeimprove_fs";"is",#N/A,FALSE,"builder_fs";"is",#N/A,FALSE,"tp_clca_fs";"is",#N/A,FALSE,"wlca_fs";"is",#N/A,FALSE,"cmo_fs"}</definedName>
    <definedName name="wrn.input." localSheetId="13" hidden="1">{"avgbs",#N/A,FALSE,"Sheet1";"is",#N/A,FALSE,"Sheet1";"opexps",#N/A,FALSE,"Sheet1"}</definedName>
    <definedName name="wrn.input." hidden="1">{"avgbs",#N/A,FALSE,"Sheet1";"is",#N/A,FALSE,"Sheet1";"opexps",#N/A,FALSE,"Sheet1"}</definedName>
    <definedName name="wrn.loanworks_fs." localSheetId="13" hidden="1">{"avgbs",#N/A,FALSE,"loanworks_fs";"is",#N/A,FALSE,"loanworks_fs";"opexps",#N/A,FALSE,"loanworks_fs"}</definedName>
    <definedName name="wrn.loanworks_fs." hidden="1">{"avgbs",#N/A,FALSE,"loanworks_fs";"is",#N/A,FALSE,"loanworks_fs";"opexps",#N/A,FALSE,"loanworks_fs"}</definedName>
    <definedName name="wrn.mhd_fs." localSheetId="13" hidden="1">{"avgbs",#N/A,FALSE,"mhd_fs";"is",#N/A,FALSE,"mhd_fs";"opexps",#N/A,FALSE,"mhd_fs"}</definedName>
    <definedName name="wrn.mhd_fs." hidden="1">{"avgbs",#N/A,FALSE,"mhd_fs";"is",#N/A,FALSE,"mhd_fs";"opexps",#N/A,FALSE,"mhd_fs"}</definedName>
    <definedName name="wrn.MyTestReport." localSheetId="13" hidden="1">{"Alberta",#N/A,FALSE,"Pivot Data";#N/A,#N/A,FALSE,"Pivot Data";"HiddenColumns",#N/A,FALSE,"Pivot Data"}</definedName>
    <definedName name="wrn.MyTestReport." hidden="1">{"Alberta",#N/A,FALSE,"Pivot Data";#N/A,#N/A,FALSE,"Pivot Data";"HiddenColumns",#N/A,FALSE,"Pivot Data"}</definedName>
    <definedName name="wrn.ND." localSheetId="13" hidden="1">{#N/A,#N/A,FALSE,"ND Rev at Pres Rates";#N/A,#N/A,FALSE,"Res - Unadj sales";#N/A,#N/A,FALSE,"Small L&amp;P";#N/A,#N/A,FALSE,"Medium L&amp;P";#N/A,#N/A,FALSE,"E-19";#N/A,#N/A,FALSE,"E-20";#N/A,#N/A,FALSE,"Strtlts &amp; Standby";#N/A,#N/A,FALSE,"AG";#N/A,#N/A,FALSE,"A-RTP";#N/A,#N/A,FALSE,"Spec"}</definedName>
    <definedName name="wrn.ND." hidden="1">{#N/A,#N/A,FALSE,"ND Rev at Pres Rates";#N/A,#N/A,FALSE,"Res - Unadj sales";#N/A,#N/A,FALSE,"Small L&amp;P";#N/A,#N/A,FALSE,"Medium L&amp;P";#N/A,#N/A,FALSE,"E-19";#N/A,#N/A,FALSE,"E-20";#N/A,#N/A,FALSE,"Strtlts &amp; Standby";#N/A,#N/A,FALSE,"AG";#N/A,#N/A,FALSE,"A-RTP";#N/A,#N/A,FALSE,"Spec"}</definedName>
    <definedName name="wrn.ND._1" localSheetId="13" hidden="1">{#N/A,#N/A,FALSE,"ND Rev at Pres Rates";#N/A,#N/A,FALSE,"Res - Unadj sales";#N/A,#N/A,FALSE,"Small L&amp;P";#N/A,#N/A,FALSE,"Medium L&amp;P";#N/A,#N/A,FALSE,"E-19";#N/A,#N/A,FALSE,"E-20";#N/A,#N/A,FALSE,"Strtlts &amp; Standby";#N/A,#N/A,FALSE,"AG";#N/A,#N/A,FALSE,"A-RTP";#N/A,#N/A,FALSE,"Spec"}</definedName>
    <definedName name="wrn.ND._1" hidden="1">{#N/A,#N/A,FALSE,"ND Rev at Pres Rates";#N/A,#N/A,FALSE,"Res - Unadj sales";#N/A,#N/A,FALSE,"Small L&amp;P";#N/A,#N/A,FALSE,"Medium L&amp;P";#N/A,#N/A,FALSE,"E-19";#N/A,#N/A,FALSE,"E-20";#N/A,#N/A,FALSE,"Strtlts &amp; Standby";#N/A,#N/A,FALSE,"AG";#N/A,#N/A,FALSE,"A-RTP";#N/A,#N/A,FALSE,"Spec"}</definedName>
    <definedName name="wrn.ND._1_1" localSheetId="13" hidden="1">{#N/A,#N/A,FALSE,"ND Rev at Pres Rates";#N/A,#N/A,FALSE,"Res - Unadj sales";#N/A,#N/A,FALSE,"Small L&amp;P";#N/A,#N/A,FALSE,"Medium L&amp;P";#N/A,#N/A,FALSE,"E-19";#N/A,#N/A,FALSE,"E-20";#N/A,#N/A,FALSE,"Strtlts &amp; Standby";#N/A,#N/A,FALSE,"AG";#N/A,#N/A,FALSE,"A-RTP";#N/A,#N/A,FALSE,"Spec"}</definedName>
    <definedName name="wrn.ND._1_1" hidden="1">{#N/A,#N/A,FALSE,"ND Rev at Pres Rates";#N/A,#N/A,FALSE,"Res - Unadj sales";#N/A,#N/A,FALSE,"Small L&amp;P";#N/A,#N/A,FALSE,"Medium L&amp;P";#N/A,#N/A,FALSE,"E-19";#N/A,#N/A,FALSE,"E-20";#N/A,#N/A,FALSE,"Strtlts &amp; Standby";#N/A,#N/A,FALSE,"AG";#N/A,#N/A,FALSE,"A-RTP";#N/A,#N/A,FALSE,"Spec"}</definedName>
    <definedName name="wrn.ND._1_1_1" localSheetId="13" hidden="1">{#N/A,#N/A,FALSE,"ND Rev at Pres Rates";#N/A,#N/A,FALSE,"Res - Unadj sales";#N/A,#N/A,FALSE,"Small L&amp;P";#N/A,#N/A,FALSE,"Medium L&amp;P";#N/A,#N/A,FALSE,"E-19";#N/A,#N/A,FALSE,"E-20";#N/A,#N/A,FALSE,"Strtlts &amp; Standby";#N/A,#N/A,FALSE,"AG";#N/A,#N/A,FALSE,"A-RTP";#N/A,#N/A,FALSE,"Spec"}</definedName>
    <definedName name="wrn.ND._1_1_1" hidden="1">{#N/A,#N/A,FALSE,"ND Rev at Pres Rates";#N/A,#N/A,FALSE,"Res - Unadj sales";#N/A,#N/A,FALSE,"Small L&amp;P";#N/A,#N/A,FALSE,"Medium L&amp;P";#N/A,#N/A,FALSE,"E-19";#N/A,#N/A,FALSE,"E-20";#N/A,#N/A,FALSE,"Strtlts &amp; Standby";#N/A,#N/A,FALSE,"AG";#N/A,#N/A,FALSE,"A-RTP";#N/A,#N/A,FALSE,"Spec"}</definedName>
    <definedName name="wrn.ND._1_2" localSheetId="13" hidden="1">{#N/A,#N/A,FALSE,"ND Rev at Pres Rates";#N/A,#N/A,FALSE,"Res - Unadj sales";#N/A,#N/A,FALSE,"Small L&amp;P";#N/A,#N/A,FALSE,"Medium L&amp;P";#N/A,#N/A,FALSE,"E-19";#N/A,#N/A,FALSE,"E-20";#N/A,#N/A,FALSE,"Strtlts &amp; Standby";#N/A,#N/A,FALSE,"AG";#N/A,#N/A,FALSE,"A-RTP";#N/A,#N/A,FALSE,"Spec"}</definedName>
    <definedName name="wrn.ND._1_2" hidden="1">{#N/A,#N/A,FALSE,"ND Rev at Pres Rates";#N/A,#N/A,FALSE,"Res - Unadj sales";#N/A,#N/A,FALSE,"Small L&amp;P";#N/A,#N/A,FALSE,"Medium L&amp;P";#N/A,#N/A,FALSE,"E-19";#N/A,#N/A,FALSE,"E-20";#N/A,#N/A,FALSE,"Strtlts &amp; Standby";#N/A,#N/A,FALSE,"AG";#N/A,#N/A,FALSE,"A-RTP";#N/A,#N/A,FALSE,"Spec"}</definedName>
    <definedName name="wrn.ND._1_2_1" localSheetId="13" hidden="1">{#N/A,#N/A,FALSE,"ND Rev at Pres Rates";#N/A,#N/A,FALSE,"Res - Unadj sales";#N/A,#N/A,FALSE,"Small L&amp;P";#N/A,#N/A,FALSE,"Medium L&amp;P";#N/A,#N/A,FALSE,"E-19";#N/A,#N/A,FALSE,"E-20";#N/A,#N/A,FALSE,"Strtlts &amp; Standby";#N/A,#N/A,FALSE,"AG";#N/A,#N/A,FALSE,"A-RTP";#N/A,#N/A,FALSE,"Spec"}</definedName>
    <definedName name="wrn.ND._1_2_1" hidden="1">{#N/A,#N/A,FALSE,"ND Rev at Pres Rates";#N/A,#N/A,FALSE,"Res - Unadj sales";#N/A,#N/A,FALSE,"Small L&amp;P";#N/A,#N/A,FALSE,"Medium L&amp;P";#N/A,#N/A,FALSE,"E-19";#N/A,#N/A,FALSE,"E-20";#N/A,#N/A,FALSE,"Strtlts &amp; Standby";#N/A,#N/A,FALSE,"AG";#N/A,#N/A,FALSE,"A-RTP";#N/A,#N/A,FALSE,"Spec"}</definedName>
    <definedName name="wrn.ND._1_3" localSheetId="13" hidden="1">{#N/A,#N/A,FALSE,"ND Rev at Pres Rates";#N/A,#N/A,FALSE,"Res - Unadj sales";#N/A,#N/A,FALSE,"Small L&amp;P";#N/A,#N/A,FALSE,"Medium L&amp;P";#N/A,#N/A,FALSE,"E-19";#N/A,#N/A,FALSE,"E-20";#N/A,#N/A,FALSE,"Strtlts &amp; Standby";#N/A,#N/A,FALSE,"AG";#N/A,#N/A,FALSE,"A-RTP";#N/A,#N/A,FALSE,"Spec"}</definedName>
    <definedName name="wrn.ND._1_3" hidden="1">{#N/A,#N/A,FALSE,"ND Rev at Pres Rates";#N/A,#N/A,FALSE,"Res - Unadj sales";#N/A,#N/A,FALSE,"Small L&amp;P";#N/A,#N/A,FALSE,"Medium L&amp;P";#N/A,#N/A,FALSE,"E-19";#N/A,#N/A,FALSE,"E-20";#N/A,#N/A,FALSE,"Strtlts &amp; Standby";#N/A,#N/A,FALSE,"AG";#N/A,#N/A,FALSE,"A-RTP";#N/A,#N/A,FALSE,"Spec"}</definedName>
    <definedName name="wrn.ND._1_3_1" localSheetId="13" hidden="1">{#N/A,#N/A,FALSE,"ND Rev at Pres Rates";#N/A,#N/A,FALSE,"Res - Unadj sales";#N/A,#N/A,FALSE,"Small L&amp;P";#N/A,#N/A,FALSE,"Medium L&amp;P";#N/A,#N/A,FALSE,"E-19";#N/A,#N/A,FALSE,"E-20";#N/A,#N/A,FALSE,"Strtlts &amp; Standby";#N/A,#N/A,FALSE,"AG";#N/A,#N/A,FALSE,"A-RTP";#N/A,#N/A,FALSE,"Spec"}</definedName>
    <definedName name="wrn.ND._1_3_1" hidden="1">{#N/A,#N/A,FALSE,"ND Rev at Pres Rates";#N/A,#N/A,FALSE,"Res - Unadj sales";#N/A,#N/A,FALSE,"Small L&amp;P";#N/A,#N/A,FALSE,"Medium L&amp;P";#N/A,#N/A,FALSE,"E-19";#N/A,#N/A,FALSE,"E-20";#N/A,#N/A,FALSE,"Strtlts &amp; Standby";#N/A,#N/A,FALSE,"AG";#N/A,#N/A,FALSE,"A-RTP";#N/A,#N/A,FALSE,"Spec"}</definedName>
    <definedName name="wrn.ND._1_4" localSheetId="13" hidden="1">{#N/A,#N/A,FALSE,"ND Rev at Pres Rates";#N/A,#N/A,FALSE,"Res - Unadj sales";#N/A,#N/A,FALSE,"Small L&amp;P";#N/A,#N/A,FALSE,"Medium L&amp;P";#N/A,#N/A,FALSE,"E-19";#N/A,#N/A,FALSE,"E-20";#N/A,#N/A,FALSE,"Strtlts &amp; Standby";#N/A,#N/A,FALSE,"AG";#N/A,#N/A,FALSE,"A-RTP";#N/A,#N/A,FALSE,"Spec"}</definedName>
    <definedName name="wrn.ND._1_4" hidden="1">{#N/A,#N/A,FALSE,"ND Rev at Pres Rates";#N/A,#N/A,FALSE,"Res - Unadj sales";#N/A,#N/A,FALSE,"Small L&amp;P";#N/A,#N/A,FALSE,"Medium L&amp;P";#N/A,#N/A,FALSE,"E-19";#N/A,#N/A,FALSE,"E-20";#N/A,#N/A,FALSE,"Strtlts &amp; Standby";#N/A,#N/A,FALSE,"AG";#N/A,#N/A,FALSE,"A-RTP";#N/A,#N/A,FALSE,"Spec"}</definedName>
    <definedName name="wrn.ND._1_4_1" localSheetId="13" hidden="1">{#N/A,#N/A,FALSE,"ND Rev at Pres Rates";#N/A,#N/A,FALSE,"Res - Unadj sales";#N/A,#N/A,FALSE,"Small L&amp;P";#N/A,#N/A,FALSE,"Medium L&amp;P";#N/A,#N/A,FALSE,"E-19";#N/A,#N/A,FALSE,"E-20";#N/A,#N/A,FALSE,"Strtlts &amp; Standby";#N/A,#N/A,FALSE,"AG";#N/A,#N/A,FALSE,"A-RTP";#N/A,#N/A,FALSE,"Spec"}</definedName>
    <definedName name="wrn.ND._1_4_1" hidden="1">{#N/A,#N/A,FALSE,"ND Rev at Pres Rates";#N/A,#N/A,FALSE,"Res - Unadj sales";#N/A,#N/A,FALSE,"Small L&amp;P";#N/A,#N/A,FALSE,"Medium L&amp;P";#N/A,#N/A,FALSE,"E-19";#N/A,#N/A,FALSE,"E-20";#N/A,#N/A,FALSE,"Strtlts &amp; Standby";#N/A,#N/A,FALSE,"AG";#N/A,#N/A,FALSE,"A-RTP";#N/A,#N/A,FALSE,"Spec"}</definedName>
    <definedName name="wrn.ND._1_5" localSheetId="13" hidden="1">{#N/A,#N/A,FALSE,"ND Rev at Pres Rates";#N/A,#N/A,FALSE,"Res - Unadj sales";#N/A,#N/A,FALSE,"Small L&amp;P";#N/A,#N/A,FALSE,"Medium L&amp;P";#N/A,#N/A,FALSE,"E-19";#N/A,#N/A,FALSE,"E-20";#N/A,#N/A,FALSE,"Strtlts &amp; Standby";#N/A,#N/A,FALSE,"AG";#N/A,#N/A,FALSE,"A-RTP";#N/A,#N/A,FALSE,"Spec"}</definedName>
    <definedName name="wrn.ND._1_5" hidden="1">{#N/A,#N/A,FALSE,"ND Rev at Pres Rates";#N/A,#N/A,FALSE,"Res - Unadj sales";#N/A,#N/A,FALSE,"Small L&amp;P";#N/A,#N/A,FALSE,"Medium L&amp;P";#N/A,#N/A,FALSE,"E-19";#N/A,#N/A,FALSE,"E-20";#N/A,#N/A,FALSE,"Strtlts &amp; Standby";#N/A,#N/A,FALSE,"AG";#N/A,#N/A,FALSE,"A-RTP";#N/A,#N/A,FALSE,"Spec"}</definedName>
    <definedName name="wrn.ND._1_5_1" localSheetId="13" hidden="1">{#N/A,#N/A,FALSE,"ND Rev at Pres Rates";#N/A,#N/A,FALSE,"Res - Unadj sales";#N/A,#N/A,FALSE,"Small L&amp;P";#N/A,#N/A,FALSE,"Medium L&amp;P";#N/A,#N/A,FALSE,"E-19";#N/A,#N/A,FALSE,"E-20";#N/A,#N/A,FALSE,"Strtlts &amp; Standby";#N/A,#N/A,FALSE,"AG";#N/A,#N/A,FALSE,"A-RTP";#N/A,#N/A,FALSE,"Spec"}</definedName>
    <definedName name="wrn.ND._1_5_1" hidden="1">{#N/A,#N/A,FALSE,"ND Rev at Pres Rates";#N/A,#N/A,FALSE,"Res - Unadj sales";#N/A,#N/A,FALSE,"Small L&amp;P";#N/A,#N/A,FALSE,"Medium L&amp;P";#N/A,#N/A,FALSE,"E-19";#N/A,#N/A,FALSE,"E-20";#N/A,#N/A,FALSE,"Strtlts &amp; Standby";#N/A,#N/A,FALSE,"AG";#N/A,#N/A,FALSE,"A-RTP";#N/A,#N/A,FALSE,"Spec"}</definedName>
    <definedName name="wrn.ND._2" localSheetId="13" hidden="1">{#N/A,#N/A,FALSE,"ND Rev at Pres Rates";#N/A,#N/A,FALSE,"Res - Unadj sales";#N/A,#N/A,FALSE,"Small L&amp;P";#N/A,#N/A,FALSE,"Medium L&amp;P";#N/A,#N/A,FALSE,"E-19";#N/A,#N/A,FALSE,"E-20";#N/A,#N/A,FALSE,"Strtlts &amp; Standby";#N/A,#N/A,FALSE,"AG";#N/A,#N/A,FALSE,"A-RTP";#N/A,#N/A,FALSE,"Spec"}</definedName>
    <definedName name="wrn.ND._2" hidden="1">{#N/A,#N/A,FALSE,"ND Rev at Pres Rates";#N/A,#N/A,FALSE,"Res - Unadj sales";#N/A,#N/A,FALSE,"Small L&amp;P";#N/A,#N/A,FALSE,"Medium L&amp;P";#N/A,#N/A,FALSE,"E-19";#N/A,#N/A,FALSE,"E-20";#N/A,#N/A,FALSE,"Strtlts &amp; Standby";#N/A,#N/A,FALSE,"AG";#N/A,#N/A,FALSE,"A-RTP";#N/A,#N/A,FALSE,"Spec"}</definedName>
    <definedName name="wrn.ND._2_1" localSheetId="13" hidden="1">{#N/A,#N/A,FALSE,"ND Rev at Pres Rates";#N/A,#N/A,FALSE,"Res - Unadj sales";#N/A,#N/A,FALSE,"Small L&amp;P";#N/A,#N/A,FALSE,"Medium L&amp;P";#N/A,#N/A,FALSE,"E-19";#N/A,#N/A,FALSE,"E-20";#N/A,#N/A,FALSE,"Strtlts &amp; Standby";#N/A,#N/A,FALSE,"AG";#N/A,#N/A,FALSE,"A-RTP";#N/A,#N/A,FALSE,"Spec"}</definedName>
    <definedName name="wrn.ND._2_1" hidden="1">{#N/A,#N/A,FALSE,"ND Rev at Pres Rates";#N/A,#N/A,FALSE,"Res - Unadj sales";#N/A,#N/A,FALSE,"Small L&amp;P";#N/A,#N/A,FALSE,"Medium L&amp;P";#N/A,#N/A,FALSE,"E-19";#N/A,#N/A,FALSE,"E-20";#N/A,#N/A,FALSE,"Strtlts &amp; Standby";#N/A,#N/A,FALSE,"AG";#N/A,#N/A,FALSE,"A-RTP";#N/A,#N/A,FALSE,"Spec"}</definedName>
    <definedName name="wrn.ND._2_1_1" localSheetId="13" hidden="1">{#N/A,#N/A,FALSE,"ND Rev at Pres Rates";#N/A,#N/A,FALSE,"Res - Unadj sales";#N/A,#N/A,FALSE,"Small L&amp;P";#N/A,#N/A,FALSE,"Medium L&amp;P";#N/A,#N/A,FALSE,"E-19";#N/A,#N/A,FALSE,"E-20";#N/A,#N/A,FALSE,"Strtlts &amp; Standby";#N/A,#N/A,FALSE,"AG";#N/A,#N/A,FALSE,"A-RTP";#N/A,#N/A,FALSE,"Spec"}</definedName>
    <definedName name="wrn.ND._2_1_1" hidden="1">{#N/A,#N/A,FALSE,"ND Rev at Pres Rates";#N/A,#N/A,FALSE,"Res - Unadj sales";#N/A,#N/A,FALSE,"Small L&amp;P";#N/A,#N/A,FALSE,"Medium L&amp;P";#N/A,#N/A,FALSE,"E-19";#N/A,#N/A,FALSE,"E-20";#N/A,#N/A,FALSE,"Strtlts &amp; Standby";#N/A,#N/A,FALSE,"AG";#N/A,#N/A,FALSE,"A-RTP";#N/A,#N/A,FALSE,"Spec"}</definedName>
    <definedName name="wrn.ND._2_2" localSheetId="13" hidden="1">{#N/A,#N/A,FALSE,"ND Rev at Pres Rates";#N/A,#N/A,FALSE,"Res - Unadj sales";#N/A,#N/A,FALSE,"Small L&amp;P";#N/A,#N/A,FALSE,"Medium L&amp;P";#N/A,#N/A,FALSE,"E-19";#N/A,#N/A,FALSE,"E-20";#N/A,#N/A,FALSE,"Strtlts &amp; Standby";#N/A,#N/A,FALSE,"AG";#N/A,#N/A,FALSE,"A-RTP";#N/A,#N/A,FALSE,"Spec"}</definedName>
    <definedName name="wrn.ND._2_2" hidden="1">{#N/A,#N/A,FALSE,"ND Rev at Pres Rates";#N/A,#N/A,FALSE,"Res - Unadj sales";#N/A,#N/A,FALSE,"Small L&amp;P";#N/A,#N/A,FALSE,"Medium L&amp;P";#N/A,#N/A,FALSE,"E-19";#N/A,#N/A,FALSE,"E-20";#N/A,#N/A,FALSE,"Strtlts &amp; Standby";#N/A,#N/A,FALSE,"AG";#N/A,#N/A,FALSE,"A-RTP";#N/A,#N/A,FALSE,"Spec"}</definedName>
    <definedName name="wrn.ND._2_2_1" localSheetId="13" hidden="1">{#N/A,#N/A,FALSE,"ND Rev at Pres Rates";#N/A,#N/A,FALSE,"Res - Unadj sales";#N/A,#N/A,FALSE,"Small L&amp;P";#N/A,#N/A,FALSE,"Medium L&amp;P";#N/A,#N/A,FALSE,"E-19";#N/A,#N/A,FALSE,"E-20";#N/A,#N/A,FALSE,"Strtlts &amp; Standby";#N/A,#N/A,FALSE,"AG";#N/A,#N/A,FALSE,"A-RTP";#N/A,#N/A,FALSE,"Spec"}</definedName>
    <definedName name="wrn.ND._2_2_1" hidden="1">{#N/A,#N/A,FALSE,"ND Rev at Pres Rates";#N/A,#N/A,FALSE,"Res - Unadj sales";#N/A,#N/A,FALSE,"Small L&amp;P";#N/A,#N/A,FALSE,"Medium L&amp;P";#N/A,#N/A,FALSE,"E-19";#N/A,#N/A,FALSE,"E-20";#N/A,#N/A,FALSE,"Strtlts &amp; Standby";#N/A,#N/A,FALSE,"AG";#N/A,#N/A,FALSE,"A-RTP";#N/A,#N/A,FALSE,"Spec"}</definedName>
    <definedName name="wrn.ND._2_3" localSheetId="13" hidden="1">{#N/A,#N/A,FALSE,"ND Rev at Pres Rates";#N/A,#N/A,FALSE,"Res - Unadj sales";#N/A,#N/A,FALSE,"Small L&amp;P";#N/A,#N/A,FALSE,"Medium L&amp;P";#N/A,#N/A,FALSE,"E-19";#N/A,#N/A,FALSE,"E-20";#N/A,#N/A,FALSE,"Strtlts &amp; Standby";#N/A,#N/A,FALSE,"AG";#N/A,#N/A,FALSE,"A-RTP";#N/A,#N/A,FALSE,"Spec"}</definedName>
    <definedName name="wrn.ND._2_3" hidden="1">{#N/A,#N/A,FALSE,"ND Rev at Pres Rates";#N/A,#N/A,FALSE,"Res - Unadj sales";#N/A,#N/A,FALSE,"Small L&amp;P";#N/A,#N/A,FALSE,"Medium L&amp;P";#N/A,#N/A,FALSE,"E-19";#N/A,#N/A,FALSE,"E-20";#N/A,#N/A,FALSE,"Strtlts &amp; Standby";#N/A,#N/A,FALSE,"AG";#N/A,#N/A,FALSE,"A-RTP";#N/A,#N/A,FALSE,"Spec"}</definedName>
    <definedName name="wrn.ND._2_3_1" localSheetId="13" hidden="1">{#N/A,#N/A,FALSE,"ND Rev at Pres Rates";#N/A,#N/A,FALSE,"Res - Unadj sales";#N/A,#N/A,FALSE,"Small L&amp;P";#N/A,#N/A,FALSE,"Medium L&amp;P";#N/A,#N/A,FALSE,"E-19";#N/A,#N/A,FALSE,"E-20";#N/A,#N/A,FALSE,"Strtlts &amp; Standby";#N/A,#N/A,FALSE,"AG";#N/A,#N/A,FALSE,"A-RTP";#N/A,#N/A,FALSE,"Spec"}</definedName>
    <definedName name="wrn.ND._2_3_1" hidden="1">{#N/A,#N/A,FALSE,"ND Rev at Pres Rates";#N/A,#N/A,FALSE,"Res - Unadj sales";#N/A,#N/A,FALSE,"Small L&amp;P";#N/A,#N/A,FALSE,"Medium L&amp;P";#N/A,#N/A,FALSE,"E-19";#N/A,#N/A,FALSE,"E-20";#N/A,#N/A,FALSE,"Strtlts &amp; Standby";#N/A,#N/A,FALSE,"AG";#N/A,#N/A,FALSE,"A-RTP";#N/A,#N/A,FALSE,"Spec"}</definedName>
    <definedName name="wrn.ND._2_4" localSheetId="13" hidden="1">{#N/A,#N/A,FALSE,"ND Rev at Pres Rates";#N/A,#N/A,FALSE,"Res - Unadj sales";#N/A,#N/A,FALSE,"Small L&amp;P";#N/A,#N/A,FALSE,"Medium L&amp;P";#N/A,#N/A,FALSE,"E-19";#N/A,#N/A,FALSE,"E-20";#N/A,#N/A,FALSE,"Strtlts &amp; Standby";#N/A,#N/A,FALSE,"AG";#N/A,#N/A,FALSE,"A-RTP";#N/A,#N/A,FALSE,"Spec"}</definedName>
    <definedName name="wrn.ND._2_4" hidden="1">{#N/A,#N/A,FALSE,"ND Rev at Pres Rates";#N/A,#N/A,FALSE,"Res - Unadj sales";#N/A,#N/A,FALSE,"Small L&amp;P";#N/A,#N/A,FALSE,"Medium L&amp;P";#N/A,#N/A,FALSE,"E-19";#N/A,#N/A,FALSE,"E-20";#N/A,#N/A,FALSE,"Strtlts &amp; Standby";#N/A,#N/A,FALSE,"AG";#N/A,#N/A,FALSE,"A-RTP";#N/A,#N/A,FALSE,"Spec"}</definedName>
    <definedName name="wrn.ND._2_4_1" localSheetId="13" hidden="1">{#N/A,#N/A,FALSE,"ND Rev at Pres Rates";#N/A,#N/A,FALSE,"Res - Unadj sales";#N/A,#N/A,FALSE,"Small L&amp;P";#N/A,#N/A,FALSE,"Medium L&amp;P";#N/A,#N/A,FALSE,"E-19";#N/A,#N/A,FALSE,"E-20";#N/A,#N/A,FALSE,"Strtlts &amp; Standby";#N/A,#N/A,FALSE,"AG";#N/A,#N/A,FALSE,"A-RTP";#N/A,#N/A,FALSE,"Spec"}</definedName>
    <definedName name="wrn.ND._2_4_1" hidden="1">{#N/A,#N/A,FALSE,"ND Rev at Pres Rates";#N/A,#N/A,FALSE,"Res - Unadj sales";#N/A,#N/A,FALSE,"Small L&amp;P";#N/A,#N/A,FALSE,"Medium L&amp;P";#N/A,#N/A,FALSE,"E-19";#N/A,#N/A,FALSE,"E-20";#N/A,#N/A,FALSE,"Strtlts &amp; Standby";#N/A,#N/A,FALSE,"AG";#N/A,#N/A,FALSE,"A-RTP";#N/A,#N/A,FALSE,"Spec"}</definedName>
    <definedName name="wrn.ND._2_5" localSheetId="13" hidden="1">{#N/A,#N/A,FALSE,"ND Rev at Pres Rates";#N/A,#N/A,FALSE,"Res - Unadj sales";#N/A,#N/A,FALSE,"Small L&amp;P";#N/A,#N/A,FALSE,"Medium L&amp;P";#N/A,#N/A,FALSE,"E-19";#N/A,#N/A,FALSE,"E-20";#N/A,#N/A,FALSE,"Strtlts &amp; Standby";#N/A,#N/A,FALSE,"AG";#N/A,#N/A,FALSE,"A-RTP";#N/A,#N/A,FALSE,"Spec"}</definedName>
    <definedName name="wrn.ND._2_5" hidden="1">{#N/A,#N/A,FALSE,"ND Rev at Pres Rates";#N/A,#N/A,FALSE,"Res - Unadj sales";#N/A,#N/A,FALSE,"Small L&amp;P";#N/A,#N/A,FALSE,"Medium L&amp;P";#N/A,#N/A,FALSE,"E-19";#N/A,#N/A,FALSE,"E-20";#N/A,#N/A,FALSE,"Strtlts &amp; Standby";#N/A,#N/A,FALSE,"AG";#N/A,#N/A,FALSE,"A-RTP";#N/A,#N/A,FALSE,"Spec"}</definedName>
    <definedName name="wrn.ND._2_5_1" localSheetId="13" hidden="1">{#N/A,#N/A,FALSE,"ND Rev at Pres Rates";#N/A,#N/A,FALSE,"Res - Unadj sales";#N/A,#N/A,FALSE,"Small L&amp;P";#N/A,#N/A,FALSE,"Medium L&amp;P";#N/A,#N/A,FALSE,"E-19";#N/A,#N/A,FALSE,"E-20";#N/A,#N/A,FALSE,"Strtlts &amp; Standby";#N/A,#N/A,FALSE,"AG";#N/A,#N/A,FALSE,"A-RTP";#N/A,#N/A,FALSE,"Spec"}</definedName>
    <definedName name="wrn.ND._2_5_1" hidden="1">{#N/A,#N/A,FALSE,"ND Rev at Pres Rates";#N/A,#N/A,FALSE,"Res - Unadj sales";#N/A,#N/A,FALSE,"Small L&amp;P";#N/A,#N/A,FALSE,"Medium L&amp;P";#N/A,#N/A,FALSE,"E-19";#N/A,#N/A,FALSE,"E-20";#N/A,#N/A,FALSE,"Strtlts &amp; Standby";#N/A,#N/A,FALSE,"AG";#N/A,#N/A,FALSE,"A-RTP";#N/A,#N/A,FALSE,"Spec"}</definedName>
    <definedName name="wrn.ND._3" localSheetId="13" hidden="1">{#N/A,#N/A,FALSE,"ND Rev at Pres Rates";#N/A,#N/A,FALSE,"Res - Unadj sales";#N/A,#N/A,FALSE,"Small L&amp;P";#N/A,#N/A,FALSE,"Medium L&amp;P";#N/A,#N/A,FALSE,"E-19";#N/A,#N/A,FALSE,"E-20";#N/A,#N/A,FALSE,"Strtlts &amp; Standby";#N/A,#N/A,FALSE,"AG";#N/A,#N/A,FALSE,"A-RTP";#N/A,#N/A,FALSE,"Spec"}</definedName>
    <definedName name="wrn.ND._3" hidden="1">{#N/A,#N/A,FALSE,"ND Rev at Pres Rates";#N/A,#N/A,FALSE,"Res - Unadj sales";#N/A,#N/A,FALSE,"Small L&amp;P";#N/A,#N/A,FALSE,"Medium L&amp;P";#N/A,#N/A,FALSE,"E-19";#N/A,#N/A,FALSE,"E-20";#N/A,#N/A,FALSE,"Strtlts &amp; Standby";#N/A,#N/A,FALSE,"AG";#N/A,#N/A,FALSE,"A-RTP";#N/A,#N/A,FALSE,"Spec"}</definedName>
    <definedName name="wrn.ND._3_1" localSheetId="13" hidden="1">{#N/A,#N/A,FALSE,"ND Rev at Pres Rates";#N/A,#N/A,FALSE,"Res - Unadj sales";#N/A,#N/A,FALSE,"Small L&amp;P";#N/A,#N/A,FALSE,"Medium L&amp;P";#N/A,#N/A,FALSE,"E-19";#N/A,#N/A,FALSE,"E-20";#N/A,#N/A,FALSE,"Strtlts &amp; Standby";#N/A,#N/A,FALSE,"AG";#N/A,#N/A,FALSE,"A-RTP";#N/A,#N/A,FALSE,"Spec"}</definedName>
    <definedName name="wrn.ND._3_1" hidden="1">{#N/A,#N/A,FALSE,"ND Rev at Pres Rates";#N/A,#N/A,FALSE,"Res - Unadj sales";#N/A,#N/A,FALSE,"Small L&amp;P";#N/A,#N/A,FALSE,"Medium L&amp;P";#N/A,#N/A,FALSE,"E-19";#N/A,#N/A,FALSE,"E-20";#N/A,#N/A,FALSE,"Strtlts &amp; Standby";#N/A,#N/A,FALSE,"AG";#N/A,#N/A,FALSE,"A-RTP";#N/A,#N/A,FALSE,"Spec"}</definedName>
    <definedName name="wrn.ND._3_1_1" localSheetId="13" hidden="1">{#N/A,#N/A,FALSE,"ND Rev at Pres Rates";#N/A,#N/A,FALSE,"Res - Unadj sales";#N/A,#N/A,FALSE,"Small L&amp;P";#N/A,#N/A,FALSE,"Medium L&amp;P";#N/A,#N/A,FALSE,"E-19";#N/A,#N/A,FALSE,"E-20";#N/A,#N/A,FALSE,"Strtlts &amp; Standby";#N/A,#N/A,FALSE,"AG";#N/A,#N/A,FALSE,"A-RTP";#N/A,#N/A,FALSE,"Spec"}</definedName>
    <definedName name="wrn.ND._3_1_1" hidden="1">{#N/A,#N/A,FALSE,"ND Rev at Pres Rates";#N/A,#N/A,FALSE,"Res - Unadj sales";#N/A,#N/A,FALSE,"Small L&amp;P";#N/A,#N/A,FALSE,"Medium L&amp;P";#N/A,#N/A,FALSE,"E-19";#N/A,#N/A,FALSE,"E-20";#N/A,#N/A,FALSE,"Strtlts &amp; Standby";#N/A,#N/A,FALSE,"AG";#N/A,#N/A,FALSE,"A-RTP";#N/A,#N/A,FALSE,"Spec"}</definedName>
    <definedName name="wrn.ND._3_2" localSheetId="13" hidden="1">{#N/A,#N/A,FALSE,"ND Rev at Pres Rates";#N/A,#N/A,FALSE,"Res - Unadj sales";#N/A,#N/A,FALSE,"Small L&amp;P";#N/A,#N/A,FALSE,"Medium L&amp;P";#N/A,#N/A,FALSE,"E-19";#N/A,#N/A,FALSE,"E-20";#N/A,#N/A,FALSE,"Strtlts &amp; Standby";#N/A,#N/A,FALSE,"AG";#N/A,#N/A,FALSE,"A-RTP";#N/A,#N/A,FALSE,"Spec"}</definedName>
    <definedName name="wrn.ND._3_2" hidden="1">{#N/A,#N/A,FALSE,"ND Rev at Pres Rates";#N/A,#N/A,FALSE,"Res - Unadj sales";#N/A,#N/A,FALSE,"Small L&amp;P";#N/A,#N/A,FALSE,"Medium L&amp;P";#N/A,#N/A,FALSE,"E-19";#N/A,#N/A,FALSE,"E-20";#N/A,#N/A,FALSE,"Strtlts &amp; Standby";#N/A,#N/A,FALSE,"AG";#N/A,#N/A,FALSE,"A-RTP";#N/A,#N/A,FALSE,"Spec"}</definedName>
    <definedName name="wrn.ND._3_2_1" localSheetId="13" hidden="1">{#N/A,#N/A,FALSE,"ND Rev at Pres Rates";#N/A,#N/A,FALSE,"Res - Unadj sales";#N/A,#N/A,FALSE,"Small L&amp;P";#N/A,#N/A,FALSE,"Medium L&amp;P";#N/A,#N/A,FALSE,"E-19";#N/A,#N/A,FALSE,"E-20";#N/A,#N/A,FALSE,"Strtlts &amp; Standby";#N/A,#N/A,FALSE,"AG";#N/A,#N/A,FALSE,"A-RTP";#N/A,#N/A,FALSE,"Spec"}</definedName>
    <definedName name="wrn.ND._3_2_1" hidden="1">{#N/A,#N/A,FALSE,"ND Rev at Pres Rates";#N/A,#N/A,FALSE,"Res - Unadj sales";#N/A,#N/A,FALSE,"Small L&amp;P";#N/A,#N/A,FALSE,"Medium L&amp;P";#N/A,#N/A,FALSE,"E-19";#N/A,#N/A,FALSE,"E-20";#N/A,#N/A,FALSE,"Strtlts &amp; Standby";#N/A,#N/A,FALSE,"AG";#N/A,#N/A,FALSE,"A-RTP";#N/A,#N/A,FALSE,"Spec"}</definedName>
    <definedName name="wrn.ND._3_3" localSheetId="13" hidden="1">{#N/A,#N/A,FALSE,"ND Rev at Pres Rates";#N/A,#N/A,FALSE,"Res - Unadj sales";#N/A,#N/A,FALSE,"Small L&amp;P";#N/A,#N/A,FALSE,"Medium L&amp;P";#N/A,#N/A,FALSE,"E-19";#N/A,#N/A,FALSE,"E-20";#N/A,#N/A,FALSE,"Strtlts &amp; Standby";#N/A,#N/A,FALSE,"AG";#N/A,#N/A,FALSE,"A-RTP";#N/A,#N/A,FALSE,"Spec"}</definedName>
    <definedName name="wrn.ND._3_3" hidden="1">{#N/A,#N/A,FALSE,"ND Rev at Pres Rates";#N/A,#N/A,FALSE,"Res - Unadj sales";#N/A,#N/A,FALSE,"Small L&amp;P";#N/A,#N/A,FALSE,"Medium L&amp;P";#N/A,#N/A,FALSE,"E-19";#N/A,#N/A,FALSE,"E-20";#N/A,#N/A,FALSE,"Strtlts &amp; Standby";#N/A,#N/A,FALSE,"AG";#N/A,#N/A,FALSE,"A-RTP";#N/A,#N/A,FALSE,"Spec"}</definedName>
    <definedName name="wrn.ND._3_3_1" localSheetId="13" hidden="1">{#N/A,#N/A,FALSE,"ND Rev at Pres Rates";#N/A,#N/A,FALSE,"Res - Unadj sales";#N/A,#N/A,FALSE,"Small L&amp;P";#N/A,#N/A,FALSE,"Medium L&amp;P";#N/A,#N/A,FALSE,"E-19";#N/A,#N/A,FALSE,"E-20";#N/A,#N/A,FALSE,"Strtlts &amp; Standby";#N/A,#N/A,FALSE,"AG";#N/A,#N/A,FALSE,"A-RTP";#N/A,#N/A,FALSE,"Spec"}</definedName>
    <definedName name="wrn.ND._3_3_1" hidden="1">{#N/A,#N/A,FALSE,"ND Rev at Pres Rates";#N/A,#N/A,FALSE,"Res - Unadj sales";#N/A,#N/A,FALSE,"Small L&amp;P";#N/A,#N/A,FALSE,"Medium L&amp;P";#N/A,#N/A,FALSE,"E-19";#N/A,#N/A,FALSE,"E-20";#N/A,#N/A,FALSE,"Strtlts &amp; Standby";#N/A,#N/A,FALSE,"AG";#N/A,#N/A,FALSE,"A-RTP";#N/A,#N/A,FALSE,"Spec"}</definedName>
    <definedName name="wrn.ND._3_4" localSheetId="13" hidden="1">{#N/A,#N/A,FALSE,"ND Rev at Pres Rates";#N/A,#N/A,FALSE,"Res - Unadj sales";#N/A,#N/A,FALSE,"Small L&amp;P";#N/A,#N/A,FALSE,"Medium L&amp;P";#N/A,#N/A,FALSE,"E-19";#N/A,#N/A,FALSE,"E-20";#N/A,#N/A,FALSE,"Strtlts &amp; Standby";#N/A,#N/A,FALSE,"AG";#N/A,#N/A,FALSE,"A-RTP";#N/A,#N/A,FALSE,"Spec"}</definedName>
    <definedName name="wrn.ND._3_4" hidden="1">{#N/A,#N/A,FALSE,"ND Rev at Pres Rates";#N/A,#N/A,FALSE,"Res - Unadj sales";#N/A,#N/A,FALSE,"Small L&amp;P";#N/A,#N/A,FALSE,"Medium L&amp;P";#N/A,#N/A,FALSE,"E-19";#N/A,#N/A,FALSE,"E-20";#N/A,#N/A,FALSE,"Strtlts &amp; Standby";#N/A,#N/A,FALSE,"AG";#N/A,#N/A,FALSE,"A-RTP";#N/A,#N/A,FALSE,"Spec"}</definedName>
    <definedName name="wrn.ND._3_4_1" localSheetId="13" hidden="1">{#N/A,#N/A,FALSE,"ND Rev at Pres Rates";#N/A,#N/A,FALSE,"Res - Unadj sales";#N/A,#N/A,FALSE,"Small L&amp;P";#N/A,#N/A,FALSE,"Medium L&amp;P";#N/A,#N/A,FALSE,"E-19";#N/A,#N/A,FALSE,"E-20";#N/A,#N/A,FALSE,"Strtlts &amp; Standby";#N/A,#N/A,FALSE,"AG";#N/A,#N/A,FALSE,"A-RTP";#N/A,#N/A,FALSE,"Spec"}</definedName>
    <definedName name="wrn.ND._3_4_1" hidden="1">{#N/A,#N/A,FALSE,"ND Rev at Pres Rates";#N/A,#N/A,FALSE,"Res - Unadj sales";#N/A,#N/A,FALSE,"Small L&amp;P";#N/A,#N/A,FALSE,"Medium L&amp;P";#N/A,#N/A,FALSE,"E-19";#N/A,#N/A,FALSE,"E-20";#N/A,#N/A,FALSE,"Strtlts &amp; Standby";#N/A,#N/A,FALSE,"AG";#N/A,#N/A,FALSE,"A-RTP";#N/A,#N/A,FALSE,"Spec"}</definedName>
    <definedName name="wrn.ND._3_5" localSheetId="13" hidden="1">{#N/A,#N/A,FALSE,"ND Rev at Pres Rates";#N/A,#N/A,FALSE,"Res - Unadj sales";#N/A,#N/A,FALSE,"Small L&amp;P";#N/A,#N/A,FALSE,"Medium L&amp;P";#N/A,#N/A,FALSE,"E-19";#N/A,#N/A,FALSE,"E-20";#N/A,#N/A,FALSE,"Strtlts &amp; Standby";#N/A,#N/A,FALSE,"AG";#N/A,#N/A,FALSE,"A-RTP";#N/A,#N/A,FALSE,"Spec"}</definedName>
    <definedName name="wrn.ND._3_5" hidden="1">{#N/A,#N/A,FALSE,"ND Rev at Pres Rates";#N/A,#N/A,FALSE,"Res - Unadj sales";#N/A,#N/A,FALSE,"Small L&amp;P";#N/A,#N/A,FALSE,"Medium L&amp;P";#N/A,#N/A,FALSE,"E-19";#N/A,#N/A,FALSE,"E-20";#N/A,#N/A,FALSE,"Strtlts &amp; Standby";#N/A,#N/A,FALSE,"AG";#N/A,#N/A,FALSE,"A-RTP";#N/A,#N/A,FALSE,"Spec"}</definedName>
    <definedName name="wrn.ND._3_5_1" localSheetId="13" hidden="1">{#N/A,#N/A,FALSE,"ND Rev at Pres Rates";#N/A,#N/A,FALSE,"Res - Unadj sales";#N/A,#N/A,FALSE,"Small L&amp;P";#N/A,#N/A,FALSE,"Medium L&amp;P";#N/A,#N/A,FALSE,"E-19";#N/A,#N/A,FALSE,"E-20";#N/A,#N/A,FALSE,"Strtlts &amp; Standby";#N/A,#N/A,FALSE,"AG";#N/A,#N/A,FALSE,"A-RTP";#N/A,#N/A,FALSE,"Spec"}</definedName>
    <definedName name="wrn.ND._3_5_1" hidden="1">{#N/A,#N/A,FALSE,"ND Rev at Pres Rates";#N/A,#N/A,FALSE,"Res - Unadj sales";#N/A,#N/A,FALSE,"Small L&amp;P";#N/A,#N/A,FALSE,"Medium L&amp;P";#N/A,#N/A,FALSE,"E-19";#N/A,#N/A,FALSE,"E-20";#N/A,#N/A,FALSE,"Strtlts &amp; Standby";#N/A,#N/A,FALSE,"AG";#N/A,#N/A,FALSE,"A-RTP";#N/A,#N/A,FALSE,"Spec"}</definedName>
    <definedName name="wrn.ND._4" localSheetId="13" hidden="1">{#N/A,#N/A,FALSE,"ND Rev at Pres Rates";#N/A,#N/A,FALSE,"Res - Unadj sales";#N/A,#N/A,FALSE,"Small L&amp;P";#N/A,#N/A,FALSE,"Medium L&amp;P";#N/A,#N/A,FALSE,"E-19";#N/A,#N/A,FALSE,"E-20";#N/A,#N/A,FALSE,"Strtlts &amp; Standby";#N/A,#N/A,FALSE,"AG";#N/A,#N/A,FALSE,"A-RTP";#N/A,#N/A,FALSE,"Spec"}</definedName>
    <definedName name="wrn.ND._4" hidden="1">{#N/A,#N/A,FALSE,"ND Rev at Pres Rates";#N/A,#N/A,FALSE,"Res - Unadj sales";#N/A,#N/A,FALSE,"Small L&amp;P";#N/A,#N/A,FALSE,"Medium L&amp;P";#N/A,#N/A,FALSE,"E-19";#N/A,#N/A,FALSE,"E-20";#N/A,#N/A,FALSE,"Strtlts &amp; Standby";#N/A,#N/A,FALSE,"AG";#N/A,#N/A,FALSE,"A-RTP";#N/A,#N/A,FALSE,"Spec"}</definedName>
    <definedName name="wrn.ND._4_1" localSheetId="13" hidden="1">{#N/A,#N/A,FALSE,"ND Rev at Pres Rates";#N/A,#N/A,FALSE,"Res - Unadj sales";#N/A,#N/A,FALSE,"Small L&amp;P";#N/A,#N/A,FALSE,"Medium L&amp;P";#N/A,#N/A,FALSE,"E-19";#N/A,#N/A,FALSE,"E-20";#N/A,#N/A,FALSE,"Strtlts &amp; Standby";#N/A,#N/A,FALSE,"AG";#N/A,#N/A,FALSE,"A-RTP";#N/A,#N/A,FALSE,"Spec"}</definedName>
    <definedName name="wrn.ND._4_1" hidden="1">{#N/A,#N/A,FALSE,"ND Rev at Pres Rates";#N/A,#N/A,FALSE,"Res - Unadj sales";#N/A,#N/A,FALSE,"Small L&amp;P";#N/A,#N/A,FALSE,"Medium L&amp;P";#N/A,#N/A,FALSE,"E-19";#N/A,#N/A,FALSE,"E-20";#N/A,#N/A,FALSE,"Strtlts &amp; Standby";#N/A,#N/A,FALSE,"AG";#N/A,#N/A,FALSE,"A-RTP";#N/A,#N/A,FALSE,"Spec"}</definedName>
    <definedName name="wrn.ND._4_1_1" localSheetId="13" hidden="1">{#N/A,#N/A,FALSE,"ND Rev at Pres Rates";#N/A,#N/A,FALSE,"Res - Unadj sales";#N/A,#N/A,FALSE,"Small L&amp;P";#N/A,#N/A,FALSE,"Medium L&amp;P";#N/A,#N/A,FALSE,"E-19";#N/A,#N/A,FALSE,"E-20";#N/A,#N/A,FALSE,"Strtlts &amp; Standby";#N/A,#N/A,FALSE,"AG";#N/A,#N/A,FALSE,"A-RTP";#N/A,#N/A,FALSE,"Spec"}</definedName>
    <definedName name="wrn.ND._4_1_1" hidden="1">{#N/A,#N/A,FALSE,"ND Rev at Pres Rates";#N/A,#N/A,FALSE,"Res - Unadj sales";#N/A,#N/A,FALSE,"Small L&amp;P";#N/A,#N/A,FALSE,"Medium L&amp;P";#N/A,#N/A,FALSE,"E-19";#N/A,#N/A,FALSE,"E-20";#N/A,#N/A,FALSE,"Strtlts &amp; Standby";#N/A,#N/A,FALSE,"AG";#N/A,#N/A,FALSE,"A-RTP";#N/A,#N/A,FALSE,"Spec"}</definedName>
    <definedName name="wrn.ND._4_2" localSheetId="13" hidden="1">{#N/A,#N/A,FALSE,"ND Rev at Pres Rates";#N/A,#N/A,FALSE,"Res - Unadj sales";#N/A,#N/A,FALSE,"Small L&amp;P";#N/A,#N/A,FALSE,"Medium L&amp;P";#N/A,#N/A,FALSE,"E-19";#N/A,#N/A,FALSE,"E-20";#N/A,#N/A,FALSE,"Strtlts &amp; Standby";#N/A,#N/A,FALSE,"AG";#N/A,#N/A,FALSE,"A-RTP";#N/A,#N/A,FALSE,"Spec"}</definedName>
    <definedName name="wrn.ND._4_2" hidden="1">{#N/A,#N/A,FALSE,"ND Rev at Pres Rates";#N/A,#N/A,FALSE,"Res - Unadj sales";#N/A,#N/A,FALSE,"Small L&amp;P";#N/A,#N/A,FALSE,"Medium L&amp;P";#N/A,#N/A,FALSE,"E-19";#N/A,#N/A,FALSE,"E-20";#N/A,#N/A,FALSE,"Strtlts &amp; Standby";#N/A,#N/A,FALSE,"AG";#N/A,#N/A,FALSE,"A-RTP";#N/A,#N/A,FALSE,"Spec"}</definedName>
    <definedName name="wrn.ND._4_2_1" localSheetId="13" hidden="1">{#N/A,#N/A,FALSE,"ND Rev at Pres Rates";#N/A,#N/A,FALSE,"Res - Unadj sales";#N/A,#N/A,FALSE,"Small L&amp;P";#N/A,#N/A,FALSE,"Medium L&amp;P";#N/A,#N/A,FALSE,"E-19";#N/A,#N/A,FALSE,"E-20";#N/A,#N/A,FALSE,"Strtlts &amp; Standby";#N/A,#N/A,FALSE,"AG";#N/A,#N/A,FALSE,"A-RTP";#N/A,#N/A,FALSE,"Spec"}</definedName>
    <definedName name="wrn.ND._4_2_1" hidden="1">{#N/A,#N/A,FALSE,"ND Rev at Pres Rates";#N/A,#N/A,FALSE,"Res - Unadj sales";#N/A,#N/A,FALSE,"Small L&amp;P";#N/A,#N/A,FALSE,"Medium L&amp;P";#N/A,#N/A,FALSE,"E-19";#N/A,#N/A,FALSE,"E-20";#N/A,#N/A,FALSE,"Strtlts &amp; Standby";#N/A,#N/A,FALSE,"AG";#N/A,#N/A,FALSE,"A-RTP";#N/A,#N/A,FALSE,"Spec"}</definedName>
    <definedName name="wrn.ND._4_3" localSheetId="13" hidden="1">{#N/A,#N/A,FALSE,"ND Rev at Pres Rates";#N/A,#N/A,FALSE,"Res - Unadj sales";#N/A,#N/A,FALSE,"Small L&amp;P";#N/A,#N/A,FALSE,"Medium L&amp;P";#N/A,#N/A,FALSE,"E-19";#N/A,#N/A,FALSE,"E-20";#N/A,#N/A,FALSE,"Strtlts &amp; Standby";#N/A,#N/A,FALSE,"AG";#N/A,#N/A,FALSE,"A-RTP";#N/A,#N/A,FALSE,"Spec"}</definedName>
    <definedName name="wrn.ND._4_3" hidden="1">{#N/A,#N/A,FALSE,"ND Rev at Pres Rates";#N/A,#N/A,FALSE,"Res - Unadj sales";#N/A,#N/A,FALSE,"Small L&amp;P";#N/A,#N/A,FALSE,"Medium L&amp;P";#N/A,#N/A,FALSE,"E-19";#N/A,#N/A,FALSE,"E-20";#N/A,#N/A,FALSE,"Strtlts &amp; Standby";#N/A,#N/A,FALSE,"AG";#N/A,#N/A,FALSE,"A-RTP";#N/A,#N/A,FALSE,"Spec"}</definedName>
    <definedName name="wrn.ND._4_3_1" localSheetId="13" hidden="1">{#N/A,#N/A,FALSE,"ND Rev at Pres Rates";#N/A,#N/A,FALSE,"Res - Unadj sales";#N/A,#N/A,FALSE,"Small L&amp;P";#N/A,#N/A,FALSE,"Medium L&amp;P";#N/A,#N/A,FALSE,"E-19";#N/A,#N/A,FALSE,"E-20";#N/A,#N/A,FALSE,"Strtlts &amp; Standby";#N/A,#N/A,FALSE,"AG";#N/A,#N/A,FALSE,"A-RTP";#N/A,#N/A,FALSE,"Spec"}</definedName>
    <definedName name="wrn.ND._4_3_1" hidden="1">{#N/A,#N/A,FALSE,"ND Rev at Pres Rates";#N/A,#N/A,FALSE,"Res - Unadj sales";#N/A,#N/A,FALSE,"Small L&amp;P";#N/A,#N/A,FALSE,"Medium L&amp;P";#N/A,#N/A,FALSE,"E-19";#N/A,#N/A,FALSE,"E-20";#N/A,#N/A,FALSE,"Strtlts &amp; Standby";#N/A,#N/A,FALSE,"AG";#N/A,#N/A,FALSE,"A-RTP";#N/A,#N/A,FALSE,"Spec"}</definedName>
    <definedName name="wrn.ND._4_4" localSheetId="13" hidden="1">{#N/A,#N/A,FALSE,"ND Rev at Pres Rates";#N/A,#N/A,FALSE,"Res - Unadj sales";#N/A,#N/A,FALSE,"Small L&amp;P";#N/A,#N/A,FALSE,"Medium L&amp;P";#N/A,#N/A,FALSE,"E-19";#N/A,#N/A,FALSE,"E-20";#N/A,#N/A,FALSE,"Strtlts &amp; Standby";#N/A,#N/A,FALSE,"AG";#N/A,#N/A,FALSE,"A-RTP";#N/A,#N/A,FALSE,"Spec"}</definedName>
    <definedName name="wrn.ND._4_4" hidden="1">{#N/A,#N/A,FALSE,"ND Rev at Pres Rates";#N/A,#N/A,FALSE,"Res - Unadj sales";#N/A,#N/A,FALSE,"Small L&amp;P";#N/A,#N/A,FALSE,"Medium L&amp;P";#N/A,#N/A,FALSE,"E-19";#N/A,#N/A,FALSE,"E-20";#N/A,#N/A,FALSE,"Strtlts &amp; Standby";#N/A,#N/A,FALSE,"AG";#N/A,#N/A,FALSE,"A-RTP";#N/A,#N/A,FALSE,"Spec"}</definedName>
    <definedName name="wrn.ND._4_4_1" localSheetId="13" hidden="1">{#N/A,#N/A,FALSE,"ND Rev at Pres Rates";#N/A,#N/A,FALSE,"Res - Unadj sales";#N/A,#N/A,FALSE,"Small L&amp;P";#N/A,#N/A,FALSE,"Medium L&amp;P";#N/A,#N/A,FALSE,"E-19";#N/A,#N/A,FALSE,"E-20";#N/A,#N/A,FALSE,"Strtlts &amp; Standby";#N/A,#N/A,FALSE,"AG";#N/A,#N/A,FALSE,"A-RTP";#N/A,#N/A,FALSE,"Spec"}</definedName>
    <definedName name="wrn.ND._4_4_1" hidden="1">{#N/A,#N/A,FALSE,"ND Rev at Pres Rates";#N/A,#N/A,FALSE,"Res - Unadj sales";#N/A,#N/A,FALSE,"Small L&amp;P";#N/A,#N/A,FALSE,"Medium L&amp;P";#N/A,#N/A,FALSE,"E-19";#N/A,#N/A,FALSE,"E-20";#N/A,#N/A,FALSE,"Strtlts &amp; Standby";#N/A,#N/A,FALSE,"AG";#N/A,#N/A,FALSE,"A-RTP";#N/A,#N/A,FALSE,"Spec"}</definedName>
    <definedName name="wrn.ND._4_5" localSheetId="13" hidden="1">{#N/A,#N/A,FALSE,"ND Rev at Pres Rates";#N/A,#N/A,FALSE,"Res - Unadj sales";#N/A,#N/A,FALSE,"Small L&amp;P";#N/A,#N/A,FALSE,"Medium L&amp;P";#N/A,#N/A,FALSE,"E-19";#N/A,#N/A,FALSE,"E-20";#N/A,#N/A,FALSE,"Strtlts &amp; Standby";#N/A,#N/A,FALSE,"AG";#N/A,#N/A,FALSE,"A-RTP";#N/A,#N/A,FALSE,"Spec"}</definedName>
    <definedName name="wrn.ND._4_5" hidden="1">{#N/A,#N/A,FALSE,"ND Rev at Pres Rates";#N/A,#N/A,FALSE,"Res - Unadj sales";#N/A,#N/A,FALSE,"Small L&amp;P";#N/A,#N/A,FALSE,"Medium L&amp;P";#N/A,#N/A,FALSE,"E-19";#N/A,#N/A,FALSE,"E-20";#N/A,#N/A,FALSE,"Strtlts &amp; Standby";#N/A,#N/A,FALSE,"AG";#N/A,#N/A,FALSE,"A-RTP";#N/A,#N/A,FALSE,"Spec"}</definedName>
    <definedName name="wrn.ND._4_5_1" localSheetId="13" hidden="1">{#N/A,#N/A,FALSE,"ND Rev at Pres Rates";#N/A,#N/A,FALSE,"Res - Unadj sales";#N/A,#N/A,FALSE,"Small L&amp;P";#N/A,#N/A,FALSE,"Medium L&amp;P";#N/A,#N/A,FALSE,"E-19";#N/A,#N/A,FALSE,"E-20";#N/A,#N/A,FALSE,"Strtlts &amp; Standby";#N/A,#N/A,FALSE,"AG";#N/A,#N/A,FALSE,"A-RTP";#N/A,#N/A,FALSE,"Spec"}</definedName>
    <definedName name="wrn.ND._4_5_1" hidden="1">{#N/A,#N/A,FALSE,"ND Rev at Pres Rates";#N/A,#N/A,FALSE,"Res - Unadj sales";#N/A,#N/A,FALSE,"Small L&amp;P";#N/A,#N/A,FALSE,"Medium L&amp;P";#N/A,#N/A,FALSE,"E-19";#N/A,#N/A,FALSE,"E-20";#N/A,#N/A,FALSE,"Strtlts &amp; Standby";#N/A,#N/A,FALSE,"AG";#N/A,#N/A,FALSE,"A-RTP";#N/A,#N/A,FALSE,"Spec"}</definedName>
    <definedName name="wrn.ND._5" localSheetId="13" hidden="1">{#N/A,#N/A,FALSE,"ND Rev at Pres Rates";#N/A,#N/A,FALSE,"Res - Unadj sales";#N/A,#N/A,FALSE,"Small L&amp;P";#N/A,#N/A,FALSE,"Medium L&amp;P";#N/A,#N/A,FALSE,"E-19";#N/A,#N/A,FALSE,"E-20";#N/A,#N/A,FALSE,"Strtlts &amp; Standby";#N/A,#N/A,FALSE,"AG";#N/A,#N/A,FALSE,"A-RTP";#N/A,#N/A,FALSE,"Spec"}</definedName>
    <definedName name="wrn.ND._5" hidden="1">{#N/A,#N/A,FALSE,"ND Rev at Pres Rates";#N/A,#N/A,FALSE,"Res - Unadj sales";#N/A,#N/A,FALSE,"Small L&amp;P";#N/A,#N/A,FALSE,"Medium L&amp;P";#N/A,#N/A,FALSE,"E-19";#N/A,#N/A,FALSE,"E-20";#N/A,#N/A,FALSE,"Strtlts &amp; Standby";#N/A,#N/A,FALSE,"AG";#N/A,#N/A,FALSE,"A-RTP";#N/A,#N/A,FALSE,"Spec"}</definedName>
    <definedName name="wrn.ND._5_1" localSheetId="13" hidden="1">{#N/A,#N/A,FALSE,"ND Rev at Pres Rates";#N/A,#N/A,FALSE,"Res - Unadj sales";#N/A,#N/A,FALSE,"Small L&amp;P";#N/A,#N/A,FALSE,"Medium L&amp;P";#N/A,#N/A,FALSE,"E-19";#N/A,#N/A,FALSE,"E-20";#N/A,#N/A,FALSE,"Strtlts &amp; Standby";#N/A,#N/A,FALSE,"AG";#N/A,#N/A,FALSE,"A-RTP";#N/A,#N/A,FALSE,"Spec"}</definedName>
    <definedName name="wrn.ND._5_1" hidden="1">{#N/A,#N/A,FALSE,"ND Rev at Pres Rates";#N/A,#N/A,FALSE,"Res - Unadj sales";#N/A,#N/A,FALSE,"Small L&amp;P";#N/A,#N/A,FALSE,"Medium L&amp;P";#N/A,#N/A,FALSE,"E-19";#N/A,#N/A,FALSE,"E-20";#N/A,#N/A,FALSE,"Strtlts &amp; Standby";#N/A,#N/A,FALSE,"AG";#N/A,#N/A,FALSE,"A-RTP";#N/A,#N/A,FALSE,"Spec"}</definedName>
    <definedName name="wrn.ND._5_1_1" localSheetId="13" hidden="1">{#N/A,#N/A,FALSE,"ND Rev at Pres Rates";#N/A,#N/A,FALSE,"Res - Unadj sales";#N/A,#N/A,FALSE,"Small L&amp;P";#N/A,#N/A,FALSE,"Medium L&amp;P";#N/A,#N/A,FALSE,"E-19";#N/A,#N/A,FALSE,"E-20";#N/A,#N/A,FALSE,"Strtlts &amp; Standby";#N/A,#N/A,FALSE,"AG";#N/A,#N/A,FALSE,"A-RTP";#N/A,#N/A,FALSE,"Spec"}</definedName>
    <definedName name="wrn.ND._5_1_1" hidden="1">{#N/A,#N/A,FALSE,"ND Rev at Pres Rates";#N/A,#N/A,FALSE,"Res - Unadj sales";#N/A,#N/A,FALSE,"Small L&amp;P";#N/A,#N/A,FALSE,"Medium L&amp;P";#N/A,#N/A,FALSE,"E-19";#N/A,#N/A,FALSE,"E-20";#N/A,#N/A,FALSE,"Strtlts &amp; Standby";#N/A,#N/A,FALSE,"AG";#N/A,#N/A,FALSE,"A-RTP";#N/A,#N/A,FALSE,"Spec"}</definedName>
    <definedName name="wrn.ND._5_2" localSheetId="13" hidden="1">{#N/A,#N/A,FALSE,"ND Rev at Pres Rates";#N/A,#N/A,FALSE,"Res - Unadj sales";#N/A,#N/A,FALSE,"Small L&amp;P";#N/A,#N/A,FALSE,"Medium L&amp;P";#N/A,#N/A,FALSE,"E-19";#N/A,#N/A,FALSE,"E-20";#N/A,#N/A,FALSE,"Strtlts &amp; Standby";#N/A,#N/A,FALSE,"AG";#N/A,#N/A,FALSE,"A-RTP";#N/A,#N/A,FALSE,"Spec"}</definedName>
    <definedName name="wrn.ND._5_2" hidden="1">{#N/A,#N/A,FALSE,"ND Rev at Pres Rates";#N/A,#N/A,FALSE,"Res - Unadj sales";#N/A,#N/A,FALSE,"Small L&amp;P";#N/A,#N/A,FALSE,"Medium L&amp;P";#N/A,#N/A,FALSE,"E-19";#N/A,#N/A,FALSE,"E-20";#N/A,#N/A,FALSE,"Strtlts &amp; Standby";#N/A,#N/A,FALSE,"AG";#N/A,#N/A,FALSE,"A-RTP";#N/A,#N/A,FALSE,"Spec"}</definedName>
    <definedName name="wrn.ND._5_2_1" localSheetId="13" hidden="1">{#N/A,#N/A,FALSE,"ND Rev at Pres Rates";#N/A,#N/A,FALSE,"Res - Unadj sales";#N/A,#N/A,FALSE,"Small L&amp;P";#N/A,#N/A,FALSE,"Medium L&amp;P";#N/A,#N/A,FALSE,"E-19";#N/A,#N/A,FALSE,"E-20";#N/A,#N/A,FALSE,"Strtlts &amp; Standby";#N/A,#N/A,FALSE,"AG";#N/A,#N/A,FALSE,"A-RTP";#N/A,#N/A,FALSE,"Spec"}</definedName>
    <definedName name="wrn.ND._5_2_1" hidden="1">{#N/A,#N/A,FALSE,"ND Rev at Pres Rates";#N/A,#N/A,FALSE,"Res - Unadj sales";#N/A,#N/A,FALSE,"Small L&amp;P";#N/A,#N/A,FALSE,"Medium L&amp;P";#N/A,#N/A,FALSE,"E-19";#N/A,#N/A,FALSE,"E-20";#N/A,#N/A,FALSE,"Strtlts &amp; Standby";#N/A,#N/A,FALSE,"AG";#N/A,#N/A,FALSE,"A-RTP";#N/A,#N/A,FALSE,"Spec"}</definedName>
    <definedName name="wrn.ND._5_3" localSheetId="13" hidden="1">{#N/A,#N/A,FALSE,"ND Rev at Pres Rates";#N/A,#N/A,FALSE,"Res - Unadj sales";#N/A,#N/A,FALSE,"Small L&amp;P";#N/A,#N/A,FALSE,"Medium L&amp;P";#N/A,#N/A,FALSE,"E-19";#N/A,#N/A,FALSE,"E-20";#N/A,#N/A,FALSE,"Strtlts &amp; Standby";#N/A,#N/A,FALSE,"AG";#N/A,#N/A,FALSE,"A-RTP";#N/A,#N/A,FALSE,"Spec"}</definedName>
    <definedName name="wrn.ND._5_3" hidden="1">{#N/A,#N/A,FALSE,"ND Rev at Pres Rates";#N/A,#N/A,FALSE,"Res - Unadj sales";#N/A,#N/A,FALSE,"Small L&amp;P";#N/A,#N/A,FALSE,"Medium L&amp;P";#N/A,#N/A,FALSE,"E-19";#N/A,#N/A,FALSE,"E-20";#N/A,#N/A,FALSE,"Strtlts &amp; Standby";#N/A,#N/A,FALSE,"AG";#N/A,#N/A,FALSE,"A-RTP";#N/A,#N/A,FALSE,"Spec"}</definedName>
    <definedName name="wrn.ND._5_3_1" localSheetId="13" hidden="1">{#N/A,#N/A,FALSE,"ND Rev at Pres Rates";#N/A,#N/A,FALSE,"Res - Unadj sales";#N/A,#N/A,FALSE,"Small L&amp;P";#N/A,#N/A,FALSE,"Medium L&amp;P";#N/A,#N/A,FALSE,"E-19";#N/A,#N/A,FALSE,"E-20";#N/A,#N/A,FALSE,"Strtlts &amp; Standby";#N/A,#N/A,FALSE,"AG";#N/A,#N/A,FALSE,"A-RTP";#N/A,#N/A,FALSE,"Spec"}</definedName>
    <definedName name="wrn.ND._5_3_1" hidden="1">{#N/A,#N/A,FALSE,"ND Rev at Pres Rates";#N/A,#N/A,FALSE,"Res - Unadj sales";#N/A,#N/A,FALSE,"Small L&amp;P";#N/A,#N/A,FALSE,"Medium L&amp;P";#N/A,#N/A,FALSE,"E-19";#N/A,#N/A,FALSE,"E-20";#N/A,#N/A,FALSE,"Strtlts &amp; Standby";#N/A,#N/A,FALSE,"AG";#N/A,#N/A,FALSE,"A-RTP";#N/A,#N/A,FALSE,"Spec"}</definedName>
    <definedName name="wrn.ND._5_4" localSheetId="13" hidden="1">{#N/A,#N/A,FALSE,"ND Rev at Pres Rates";#N/A,#N/A,FALSE,"Res - Unadj sales";#N/A,#N/A,FALSE,"Small L&amp;P";#N/A,#N/A,FALSE,"Medium L&amp;P";#N/A,#N/A,FALSE,"E-19";#N/A,#N/A,FALSE,"E-20";#N/A,#N/A,FALSE,"Strtlts &amp; Standby";#N/A,#N/A,FALSE,"AG";#N/A,#N/A,FALSE,"A-RTP";#N/A,#N/A,FALSE,"Spec"}</definedName>
    <definedName name="wrn.ND._5_4" hidden="1">{#N/A,#N/A,FALSE,"ND Rev at Pres Rates";#N/A,#N/A,FALSE,"Res - Unadj sales";#N/A,#N/A,FALSE,"Small L&amp;P";#N/A,#N/A,FALSE,"Medium L&amp;P";#N/A,#N/A,FALSE,"E-19";#N/A,#N/A,FALSE,"E-20";#N/A,#N/A,FALSE,"Strtlts &amp; Standby";#N/A,#N/A,FALSE,"AG";#N/A,#N/A,FALSE,"A-RTP";#N/A,#N/A,FALSE,"Spec"}</definedName>
    <definedName name="wrn.ND._5_4_1" localSheetId="13" hidden="1">{#N/A,#N/A,FALSE,"ND Rev at Pres Rates";#N/A,#N/A,FALSE,"Res - Unadj sales";#N/A,#N/A,FALSE,"Small L&amp;P";#N/A,#N/A,FALSE,"Medium L&amp;P";#N/A,#N/A,FALSE,"E-19";#N/A,#N/A,FALSE,"E-20";#N/A,#N/A,FALSE,"Strtlts &amp; Standby";#N/A,#N/A,FALSE,"AG";#N/A,#N/A,FALSE,"A-RTP";#N/A,#N/A,FALSE,"Spec"}</definedName>
    <definedName name="wrn.ND._5_4_1" hidden="1">{#N/A,#N/A,FALSE,"ND Rev at Pres Rates";#N/A,#N/A,FALSE,"Res - Unadj sales";#N/A,#N/A,FALSE,"Small L&amp;P";#N/A,#N/A,FALSE,"Medium L&amp;P";#N/A,#N/A,FALSE,"E-19";#N/A,#N/A,FALSE,"E-20";#N/A,#N/A,FALSE,"Strtlts &amp; Standby";#N/A,#N/A,FALSE,"AG";#N/A,#N/A,FALSE,"A-RTP";#N/A,#N/A,FALSE,"Spec"}</definedName>
    <definedName name="wrn.ND._5_5" localSheetId="13" hidden="1">{#N/A,#N/A,FALSE,"ND Rev at Pres Rates";#N/A,#N/A,FALSE,"Res - Unadj sales";#N/A,#N/A,FALSE,"Small L&amp;P";#N/A,#N/A,FALSE,"Medium L&amp;P";#N/A,#N/A,FALSE,"E-19";#N/A,#N/A,FALSE,"E-20";#N/A,#N/A,FALSE,"Strtlts &amp; Standby";#N/A,#N/A,FALSE,"AG";#N/A,#N/A,FALSE,"A-RTP";#N/A,#N/A,FALSE,"Spec"}</definedName>
    <definedName name="wrn.ND._5_5" hidden="1">{#N/A,#N/A,FALSE,"ND Rev at Pres Rates";#N/A,#N/A,FALSE,"Res - Unadj sales";#N/A,#N/A,FALSE,"Small L&amp;P";#N/A,#N/A,FALSE,"Medium L&amp;P";#N/A,#N/A,FALSE,"E-19";#N/A,#N/A,FALSE,"E-20";#N/A,#N/A,FALSE,"Strtlts &amp; Standby";#N/A,#N/A,FALSE,"AG";#N/A,#N/A,FALSE,"A-RTP";#N/A,#N/A,FALSE,"Spec"}</definedName>
    <definedName name="wrn.ND._5_5_1" localSheetId="13" hidden="1">{#N/A,#N/A,FALSE,"ND Rev at Pres Rates";#N/A,#N/A,FALSE,"Res - Unadj sales";#N/A,#N/A,FALSE,"Small L&amp;P";#N/A,#N/A,FALSE,"Medium L&amp;P";#N/A,#N/A,FALSE,"E-19";#N/A,#N/A,FALSE,"E-20";#N/A,#N/A,FALSE,"Strtlts &amp; Standby";#N/A,#N/A,FALSE,"AG";#N/A,#N/A,FALSE,"A-RTP";#N/A,#N/A,FALSE,"Spec"}</definedName>
    <definedName name="wrn.ND._5_5_1" hidden="1">{#N/A,#N/A,FALSE,"ND Rev at Pres Rates";#N/A,#N/A,FALSE,"Res - Unadj sales";#N/A,#N/A,FALSE,"Small L&amp;P";#N/A,#N/A,FALSE,"Medium L&amp;P";#N/A,#N/A,FALSE,"E-19";#N/A,#N/A,FALSE,"E-20";#N/A,#N/A,FALSE,"Strtlts &amp; Standby";#N/A,#N/A,FALSE,"AG";#N/A,#N/A,FALSE,"A-RTP";#N/A,#N/A,FALSE,"Spec"}</definedName>
    <definedName name="wrn.Print." localSheetId="13" hidden="1">{"avgbs",#N/A,FALSE,"sum_mtd";"is",#N/A,FALSE,"sum_mtd"}</definedName>
    <definedName name="wrn.Print." hidden="1">{"avgbs",#N/A,FALSE,"sum_mtd";"is",#N/A,FALSE,"sum_mtd"}</definedName>
    <definedName name="wrn.Print._.Out."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 hidden="1">{#N/A,#N/A,FALSE,"Workpaper Tables 4-1 &amp; 4-2";#N/A,#N/A,FALSE,"Revenue Allocation Results";#N/A,#N/A,FALSE,"FERC Rev @ PR";#N/A,#N/A,FALSE,"Distribution Revenue Allocation";#N/A,#N/A,FALSE,"Nonallocated Revenues ";#N/A,#N/A,FALSE,"2000mixuse";#N/A,#N/A,FALSE,"MC Revenues- 00 sales, 96 MC's"}</definedName>
    <definedName name="wrn.Print._.Out.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 hidden="1">{#N/A,#N/A,FALSE,"Workpaper Tables 4-1 &amp; 4-2";#N/A,#N/A,FALSE,"Revenue Allocation Results";#N/A,#N/A,FALSE,"FERC Rev @ PR";#N/A,#N/A,FALSE,"Distribution Revenue Allocation";#N/A,#N/A,FALSE,"Nonallocated Revenues ";#N/A,#N/A,FALSE,"2000mixuse";#N/A,#N/A,FALSE,"MC Revenues- 00 sales, 96 MC's"}</definedName>
    <definedName name="wrn.Print._.Out._1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_1" hidden="1">{#N/A,#N/A,FALSE,"Workpaper Tables 4-1 &amp; 4-2";#N/A,#N/A,FALSE,"Revenue Allocation Results";#N/A,#N/A,FALSE,"FERC Rev @ PR";#N/A,#N/A,FALSE,"Distribution Revenue Allocation";#N/A,#N/A,FALSE,"Nonallocated Revenues ";#N/A,#N/A,FALSE,"2000mixuse";#N/A,#N/A,FALSE,"MC Revenues- 00 sales, 96 MC's"}</definedName>
    <definedName name="wrn.Print._.Out._1_1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_1_1" hidden="1">{#N/A,#N/A,FALSE,"Workpaper Tables 4-1 &amp; 4-2";#N/A,#N/A,FALSE,"Revenue Allocation Results";#N/A,#N/A,FALSE,"FERC Rev @ PR";#N/A,#N/A,FALSE,"Distribution Revenue Allocation";#N/A,#N/A,FALSE,"Nonallocated Revenues ";#N/A,#N/A,FALSE,"2000mixuse";#N/A,#N/A,FALSE,"MC Revenues- 00 sales, 96 MC's"}</definedName>
    <definedName name="wrn.Print._.Out._1_2"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_2" hidden="1">{#N/A,#N/A,FALSE,"Workpaper Tables 4-1 &amp; 4-2";#N/A,#N/A,FALSE,"Revenue Allocation Results";#N/A,#N/A,FALSE,"FERC Rev @ PR";#N/A,#N/A,FALSE,"Distribution Revenue Allocation";#N/A,#N/A,FALSE,"Nonallocated Revenues ";#N/A,#N/A,FALSE,"2000mixuse";#N/A,#N/A,FALSE,"MC Revenues- 00 sales, 96 MC's"}</definedName>
    <definedName name="wrn.Print._.Out._1_2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_2_1" hidden="1">{#N/A,#N/A,FALSE,"Workpaper Tables 4-1 &amp; 4-2";#N/A,#N/A,FALSE,"Revenue Allocation Results";#N/A,#N/A,FALSE,"FERC Rev @ PR";#N/A,#N/A,FALSE,"Distribution Revenue Allocation";#N/A,#N/A,FALSE,"Nonallocated Revenues ";#N/A,#N/A,FALSE,"2000mixuse";#N/A,#N/A,FALSE,"MC Revenues- 00 sales, 96 MC's"}</definedName>
    <definedName name="wrn.Print._.Out._1_3"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_3" hidden="1">{#N/A,#N/A,FALSE,"Workpaper Tables 4-1 &amp; 4-2";#N/A,#N/A,FALSE,"Revenue Allocation Results";#N/A,#N/A,FALSE,"FERC Rev @ PR";#N/A,#N/A,FALSE,"Distribution Revenue Allocation";#N/A,#N/A,FALSE,"Nonallocated Revenues ";#N/A,#N/A,FALSE,"2000mixuse";#N/A,#N/A,FALSE,"MC Revenues- 00 sales, 96 MC's"}</definedName>
    <definedName name="wrn.Print._.Out._1_3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_3_1" hidden="1">{#N/A,#N/A,FALSE,"Workpaper Tables 4-1 &amp; 4-2";#N/A,#N/A,FALSE,"Revenue Allocation Results";#N/A,#N/A,FALSE,"FERC Rev @ PR";#N/A,#N/A,FALSE,"Distribution Revenue Allocation";#N/A,#N/A,FALSE,"Nonallocated Revenues ";#N/A,#N/A,FALSE,"2000mixuse";#N/A,#N/A,FALSE,"MC Revenues- 00 sales, 96 MC's"}</definedName>
    <definedName name="wrn.Print._.Out._1_4"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_4" hidden="1">{#N/A,#N/A,FALSE,"Workpaper Tables 4-1 &amp; 4-2";#N/A,#N/A,FALSE,"Revenue Allocation Results";#N/A,#N/A,FALSE,"FERC Rev @ PR";#N/A,#N/A,FALSE,"Distribution Revenue Allocation";#N/A,#N/A,FALSE,"Nonallocated Revenues ";#N/A,#N/A,FALSE,"2000mixuse";#N/A,#N/A,FALSE,"MC Revenues- 00 sales, 96 MC's"}</definedName>
    <definedName name="wrn.Print._.Out._1_4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_4_1" hidden="1">{#N/A,#N/A,FALSE,"Workpaper Tables 4-1 &amp; 4-2";#N/A,#N/A,FALSE,"Revenue Allocation Results";#N/A,#N/A,FALSE,"FERC Rev @ PR";#N/A,#N/A,FALSE,"Distribution Revenue Allocation";#N/A,#N/A,FALSE,"Nonallocated Revenues ";#N/A,#N/A,FALSE,"2000mixuse";#N/A,#N/A,FALSE,"MC Revenues- 00 sales, 96 MC's"}</definedName>
    <definedName name="wrn.Print._.Out._1_5"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_5" hidden="1">{#N/A,#N/A,FALSE,"Workpaper Tables 4-1 &amp; 4-2";#N/A,#N/A,FALSE,"Revenue Allocation Results";#N/A,#N/A,FALSE,"FERC Rev @ PR";#N/A,#N/A,FALSE,"Distribution Revenue Allocation";#N/A,#N/A,FALSE,"Nonallocated Revenues ";#N/A,#N/A,FALSE,"2000mixuse";#N/A,#N/A,FALSE,"MC Revenues- 00 sales, 96 MC's"}</definedName>
    <definedName name="wrn.Print._.Out._1_5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_5_1" hidden="1">{#N/A,#N/A,FALSE,"Workpaper Tables 4-1 &amp; 4-2";#N/A,#N/A,FALSE,"Revenue Allocation Results";#N/A,#N/A,FALSE,"FERC Rev @ PR";#N/A,#N/A,FALSE,"Distribution Revenue Allocation";#N/A,#N/A,FALSE,"Nonallocated Revenues ";#N/A,#N/A,FALSE,"2000mixuse";#N/A,#N/A,FALSE,"MC Revenues- 00 sales, 96 MC's"}</definedName>
    <definedName name="wrn.Print._.Out._2"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 hidden="1">{#N/A,#N/A,FALSE,"Workpaper Tables 4-1 &amp; 4-2";#N/A,#N/A,FALSE,"Revenue Allocation Results";#N/A,#N/A,FALSE,"FERC Rev @ PR";#N/A,#N/A,FALSE,"Distribution Revenue Allocation";#N/A,#N/A,FALSE,"Nonallocated Revenues ";#N/A,#N/A,FALSE,"2000mixuse";#N/A,#N/A,FALSE,"MC Revenues- 00 sales, 96 MC's"}</definedName>
    <definedName name="wrn.Print._.Out._2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_1" hidden="1">{#N/A,#N/A,FALSE,"Workpaper Tables 4-1 &amp; 4-2";#N/A,#N/A,FALSE,"Revenue Allocation Results";#N/A,#N/A,FALSE,"FERC Rev @ PR";#N/A,#N/A,FALSE,"Distribution Revenue Allocation";#N/A,#N/A,FALSE,"Nonallocated Revenues ";#N/A,#N/A,FALSE,"2000mixuse";#N/A,#N/A,FALSE,"MC Revenues- 00 sales, 96 MC's"}</definedName>
    <definedName name="wrn.Print._.Out._2_1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_1_1" hidden="1">{#N/A,#N/A,FALSE,"Workpaper Tables 4-1 &amp; 4-2";#N/A,#N/A,FALSE,"Revenue Allocation Results";#N/A,#N/A,FALSE,"FERC Rev @ PR";#N/A,#N/A,FALSE,"Distribution Revenue Allocation";#N/A,#N/A,FALSE,"Nonallocated Revenues ";#N/A,#N/A,FALSE,"2000mixuse";#N/A,#N/A,FALSE,"MC Revenues- 00 sales, 96 MC's"}</definedName>
    <definedName name="wrn.Print._.Out._2_2"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_2" hidden="1">{#N/A,#N/A,FALSE,"Workpaper Tables 4-1 &amp; 4-2";#N/A,#N/A,FALSE,"Revenue Allocation Results";#N/A,#N/A,FALSE,"FERC Rev @ PR";#N/A,#N/A,FALSE,"Distribution Revenue Allocation";#N/A,#N/A,FALSE,"Nonallocated Revenues ";#N/A,#N/A,FALSE,"2000mixuse";#N/A,#N/A,FALSE,"MC Revenues- 00 sales, 96 MC's"}</definedName>
    <definedName name="wrn.Print._.Out._2_2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_2_1" hidden="1">{#N/A,#N/A,FALSE,"Workpaper Tables 4-1 &amp; 4-2";#N/A,#N/A,FALSE,"Revenue Allocation Results";#N/A,#N/A,FALSE,"FERC Rev @ PR";#N/A,#N/A,FALSE,"Distribution Revenue Allocation";#N/A,#N/A,FALSE,"Nonallocated Revenues ";#N/A,#N/A,FALSE,"2000mixuse";#N/A,#N/A,FALSE,"MC Revenues- 00 sales, 96 MC's"}</definedName>
    <definedName name="wrn.Print._.Out._2_3"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_3" hidden="1">{#N/A,#N/A,FALSE,"Workpaper Tables 4-1 &amp; 4-2";#N/A,#N/A,FALSE,"Revenue Allocation Results";#N/A,#N/A,FALSE,"FERC Rev @ PR";#N/A,#N/A,FALSE,"Distribution Revenue Allocation";#N/A,#N/A,FALSE,"Nonallocated Revenues ";#N/A,#N/A,FALSE,"2000mixuse";#N/A,#N/A,FALSE,"MC Revenues- 00 sales, 96 MC's"}</definedName>
    <definedName name="wrn.Print._.Out._2_3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_3_1" hidden="1">{#N/A,#N/A,FALSE,"Workpaper Tables 4-1 &amp; 4-2";#N/A,#N/A,FALSE,"Revenue Allocation Results";#N/A,#N/A,FALSE,"FERC Rev @ PR";#N/A,#N/A,FALSE,"Distribution Revenue Allocation";#N/A,#N/A,FALSE,"Nonallocated Revenues ";#N/A,#N/A,FALSE,"2000mixuse";#N/A,#N/A,FALSE,"MC Revenues- 00 sales, 96 MC's"}</definedName>
    <definedName name="wrn.Print._.Out._2_4"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_4" hidden="1">{#N/A,#N/A,FALSE,"Workpaper Tables 4-1 &amp; 4-2";#N/A,#N/A,FALSE,"Revenue Allocation Results";#N/A,#N/A,FALSE,"FERC Rev @ PR";#N/A,#N/A,FALSE,"Distribution Revenue Allocation";#N/A,#N/A,FALSE,"Nonallocated Revenues ";#N/A,#N/A,FALSE,"2000mixuse";#N/A,#N/A,FALSE,"MC Revenues- 00 sales, 96 MC's"}</definedName>
    <definedName name="wrn.Print._.Out._2_4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_4_1" hidden="1">{#N/A,#N/A,FALSE,"Workpaper Tables 4-1 &amp; 4-2";#N/A,#N/A,FALSE,"Revenue Allocation Results";#N/A,#N/A,FALSE,"FERC Rev @ PR";#N/A,#N/A,FALSE,"Distribution Revenue Allocation";#N/A,#N/A,FALSE,"Nonallocated Revenues ";#N/A,#N/A,FALSE,"2000mixuse";#N/A,#N/A,FALSE,"MC Revenues- 00 sales, 96 MC's"}</definedName>
    <definedName name="wrn.Print._.Out._2_5"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_5" hidden="1">{#N/A,#N/A,FALSE,"Workpaper Tables 4-1 &amp; 4-2";#N/A,#N/A,FALSE,"Revenue Allocation Results";#N/A,#N/A,FALSE,"FERC Rev @ PR";#N/A,#N/A,FALSE,"Distribution Revenue Allocation";#N/A,#N/A,FALSE,"Nonallocated Revenues ";#N/A,#N/A,FALSE,"2000mixuse";#N/A,#N/A,FALSE,"MC Revenues- 00 sales, 96 MC's"}</definedName>
    <definedName name="wrn.Print._.Out._2_5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_5_1" hidden="1">{#N/A,#N/A,FALSE,"Workpaper Tables 4-1 &amp; 4-2";#N/A,#N/A,FALSE,"Revenue Allocation Results";#N/A,#N/A,FALSE,"FERC Rev @ PR";#N/A,#N/A,FALSE,"Distribution Revenue Allocation";#N/A,#N/A,FALSE,"Nonallocated Revenues ";#N/A,#N/A,FALSE,"2000mixuse";#N/A,#N/A,FALSE,"MC Revenues- 00 sales, 96 MC's"}</definedName>
    <definedName name="wrn.Print._.Out._3"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 hidden="1">{#N/A,#N/A,FALSE,"Workpaper Tables 4-1 &amp; 4-2";#N/A,#N/A,FALSE,"Revenue Allocation Results";#N/A,#N/A,FALSE,"FERC Rev @ PR";#N/A,#N/A,FALSE,"Distribution Revenue Allocation";#N/A,#N/A,FALSE,"Nonallocated Revenues ";#N/A,#N/A,FALSE,"2000mixuse";#N/A,#N/A,FALSE,"MC Revenues- 00 sales, 96 MC's"}</definedName>
    <definedName name="wrn.Print._.Out._3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_1" hidden="1">{#N/A,#N/A,FALSE,"Workpaper Tables 4-1 &amp; 4-2";#N/A,#N/A,FALSE,"Revenue Allocation Results";#N/A,#N/A,FALSE,"FERC Rev @ PR";#N/A,#N/A,FALSE,"Distribution Revenue Allocation";#N/A,#N/A,FALSE,"Nonallocated Revenues ";#N/A,#N/A,FALSE,"2000mixuse";#N/A,#N/A,FALSE,"MC Revenues- 00 sales, 96 MC's"}</definedName>
    <definedName name="wrn.Print._.Out._3_1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_1_1" hidden="1">{#N/A,#N/A,FALSE,"Workpaper Tables 4-1 &amp; 4-2";#N/A,#N/A,FALSE,"Revenue Allocation Results";#N/A,#N/A,FALSE,"FERC Rev @ PR";#N/A,#N/A,FALSE,"Distribution Revenue Allocation";#N/A,#N/A,FALSE,"Nonallocated Revenues ";#N/A,#N/A,FALSE,"2000mixuse";#N/A,#N/A,FALSE,"MC Revenues- 00 sales, 96 MC's"}</definedName>
    <definedName name="wrn.Print._.Out._3_2"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_2" hidden="1">{#N/A,#N/A,FALSE,"Workpaper Tables 4-1 &amp; 4-2";#N/A,#N/A,FALSE,"Revenue Allocation Results";#N/A,#N/A,FALSE,"FERC Rev @ PR";#N/A,#N/A,FALSE,"Distribution Revenue Allocation";#N/A,#N/A,FALSE,"Nonallocated Revenues ";#N/A,#N/A,FALSE,"2000mixuse";#N/A,#N/A,FALSE,"MC Revenues- 00 sales, 96 MC's"}</definedName>
    <definedName name="wrn.Print._.Out._3_2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_2_1" hidden="1">{#N/A,#N/A,FALSE,"Workpaper Tables 4-1 &amp; 4-2";#N/A,#N/A,FALSE,"Revenue Allocation Results";#N/A,#N/A,FALSE,"FERC Rev @ PR";#N/A,#N/A,FALSE,"Distribution Revenue Allocation";#N/A,#N/A,FALSE,"Nonallocated Revenues ";#N/A,#N/A,FALSE,"2000mixuse";#N/A,#N/A,FALSE,"MC Revenues- 00 sales, 96 MC's"}</definedName>
    <definedName name="wrn.Print._.Out._3_3"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_3" hidden="1">{#N/A,#N/A,FALSE,"Workpaper Tables 4-1 &amp; 4-2";#N/A,#N/A,FALSE,"Revenue Allocation Results";#N/A,#N/A,FALSE,"FERC Rev @ PR";#N/A,#N/A,FALSE,"Distribution Revenue Allocation";#N/A,#N/A,FALSE,"Nonallocated Revenues ";#N/A,#N/A,FALSE,"2000mixuse";#N/A,#N/A,FALSE,"MC Revenues- 00 sales, 96 MC's"}</definedName>
    <definedName name="wrn.Print._.Out._3_3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_3_1" hidden="1">{#N/A,#N/A,FALSE,"Workpaper Tables 4-1 &amp; 4-2";#N/A,#N/A,FALSE,"Revenue Allocation Results";#N/A,#N/A,FALSE,"FERC Rev @ PR";#N/A,#N/A,FALSE,"Distribution Revenue Allocation";#N/A,#N/A,FALSE,"Nonallocated Revenues ";#N/A,#N/A,FALSE,"2000mixuse";#N/A,#N/A,FALSE,"MC Revenues- 00 sales, 96 MC's"}</definedName>
    <definedName name="wrn.Print._.Out._3_4"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_4" hidden="1">{#N/A,#N/A,FALSE,"Workpaper Tables 4-1 &amp; 4-2";#N/A,#N/A,FALSE,"Revenue Allocation Results";#N/A,#N/A,FALSE,"FERC Rev @ PR";#N/A,#N/A,FALSE,"Distribution Revenue Allocation";#N/A,#N/A,FALSE,"Nonallocated Revenues ";#N/A,#N/A,FALSE,"2000mixuse";#N/A,#N/A,FALSE,"MC Revenues- 00 sales, 96 MC's"}</definedName>
    <definedName name="wrn.Print._.Out._3_4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_4_1" hidden="1">{#N/A,#N/A,FALSE,"Workpaper Tables 4-1 &amp; 4-2";#N/A,#N/A,FALSE,"Revenue Allocation Results";#N/A,#N/A,FALSE,"FERC Rev @ PR";#N/A,#N/A,FALSE,"Distribution Revenue Allocation";#N/A,#N/A,FALSE,"Nonallocated Revenues ";#N/A,#N/A,FALSE,"2000mixuse";#N/A,#N/A,FALSE,"MC Revenues- 00 sales, 96 MC's"}</definedName>
    <definedName name="wrn.Print._.Out._3_5"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_5" hidden="1">{#N/A,#N/A,FALSE,"Workpaper Tables 4-1 &amp; 4-2";#N/A,#N/A,FALSE,"Revenue Allocation Results";#N/A,#N/A,FALSE,"FERC Rev @ PR";#N/A,#N/A,FALSE,"Distribution Revenue Allocation";#N/A,#N/A,FALSE,"Nonallocated Revenues ";#N/A,#N/A,FALSE,"2000mixuse";#N/A,#N/A,FALSE,"MC Revenues- 00 sales, 96 MC's"}</definedName>
    <definedName name="wrn.Print._.Out._3_5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_5_1" hidden="1">{#N/A,#N/A,FALSE,"Workpaper Tables 4-1 &amp; 4-2";#N/A,#N/A,FALSE,"Revenue Allocation Results";#N/A,#N/A,FALSE,"FERC Rev @ PR";#N/A,#N/A,FALSE,"Distribution Revenue Allocation";#N/A,#N/A,FALSE,"Nonallocated Revenues ";#N/A,#N/A,FALSE,"2000mixuse";#N/A,#N/A,FALSE,"MC Revenues- 00 sales, 96 MC's"}</definedName>
    <definedName name="wrn.Print._.Out._4"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 hidden="1">{#N/A,#N/A,FALSE,"Workpaper Tables 4-1 &amp; 4-2";#N/A,#N/A,FALSE,"Revenue Allocation Results";#N/A,#N/A,FALSE,"FERC Rev @ PR";#N/A,#N/A,FALSE,"Distribution Revenue Allocation";#N/A,#N/A,FALSE,"Nonallocated Revenues ";#N/A,#N/A,FALSE,"2000mixuse";#N/A,#N/A,FALSE,"MC Revenues- 00 sales, 96 MC's"}</definedName>
    <definedName name="wrn.Print._.Out._4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_1" hidden="1">{#N/A,#N/A,FALSE,"Workpaper Tables 4-1 &amp; 4-2";#N/A,#N/A,FALSE,"Revenue Allocation Results";#N/A,#N/A,FALSE,"FERC Rev @ PR";#N/A,#N/A,FALSE,"Distribution Revenue Allocation";#N/A,#N/A,FALSE,"Nonallocated Revenues ";#N/A,#N/A,FALSE,"2000mixuse";#N/A,#N/A,FALSE,"MC Revenues- 00 sales, 96 MC's"}</definedName>
    <definedName name="wrn.Print._.Out._4_1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_1_1" hidden="1">{#N/A,#N/A,FALSE,"Workpaper Tables 4-1 &amp; 4-2";#N/A,#N/A,FALSE,"Revenue Allocation Results";#N/A,#N/A,FALSE,"FERC Rev @ PR";#N/A,#N/A,FALSE,"Distribution Revenue Allocation";#N/A,#N/A,FALSE,"Nonallocated Revenues ";#N/A,#N/A,FALSE,"2000mixuse";#N/A,#N/A,FALSE,"MC Revenues- 00 sales, 96 MC's"}</definedName>
    <definedName name="wrn.Print._.Out._4_2"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_2" hidden="1">{#N/A,#N/A,FALSE,"Workpaper Tables 4-1 &amp; 4-2";#N/A,#N/A,FALSE,"Revenue Allocation Results";#N/A,#N/A,FALSE,"FERC Rev @ PR";#N/A,#N/A,FALSE,"Distribution Revenue Allocation";#N/A,#N/A,FALSE,"Nonallocated Revenues ";#N/A,#N/A,FALSE,"2000mixuse";#N/A,#N/A,FALSE,"MC Revenues- 00 sales, 96 MC's"}</definedName>
    <definedName name="wrn.Print._.Out._4_2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_2_1" hidden="1">{#N/A,#N/A,FALSE,"Workpaper Tables 4-1 &amp; 4-2";#N/A,#N/A,FALSE,"Revenue Allocation Results";#N/A,#N/A,FALSE,"FERC Rev @ PR";#N/A,#N/A,FALSE,"Distribution Revenue Allocation";#N/A,#N/A,FALSE,"Nonallocated Revenues ";#N/A,#N/A,FALSE,"2000mixuse";#N/A,#N/A,FALSE,"MC Revenues- 00 sales, 96 MC's"}</definedName>
    <definedName name="wrn.Print._.Out._4_3"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_3" hidden="1">{#N/A,#N/A,FALSE,"Workpaper Tables 4-1 &amp; 4-2";#N/A,#N/A,FALSE,"Revenue Allocation Results";#N/A,#N/A,FALSE,"FERC Rev @ PR";#N/A,#N/A,FALSE,"Distribution Revenue Allocation";#N/A,#N/A,FALSE,"Nonallocated Revenues ";#N/A,#N/A,FALSE,"2000mixuse";#N/A,#N/A,FALSE,"MC Revenues- 00 sales, 96 MC's"}</definedName>
    <definedName name="wrn.Print._.Out._4_3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_3_1" hidden="1">{#N/A,#N/A,FALSE,"Workpaper Tables 4-1 &amp; 4-2";#N/A,#N/A,FALSE,"Revenue Allocation Results";#N/A,#N/A,FALSE,"FERC Rev @ PR";#N/A,#N/A,FALSE,"Distribution Revenue Allocation";#N/A,#N/A,FALSE,"Nonallocated Revenues ";#N/A,#N/A,FALSE,"2000mixuse";#N/A,#N/A,FALSE,"MC Revenues- 00 sales, 96 MC's"}</definedName>
    <definedName name="wrn.Print._.Out._4_4"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_4" hidden="1">{#N/A,#N/A,FALSE,"Workpaper Tables 4-1 &amp; 4-2";#N/A,#N/A,FALSE,"Revenue Allocation Results";#N/A,#N/A,FALSE,"FERC Rev @ PR";#N/A,#N/A,FALSE,"Distribution Revenue Allocation";#N/A,#N/A,FALSE,"Nonallocated Revenues ";#N/A,#N/A,FALSE,"2000mixuse";#N/A,#N/A,FALSE,"MC Revenues- 00 sales, 96 MC's"}</definedName>
    <definedName name="wrn.Print._.Out._4_4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_4_1" hidden="1">{#N/A,#N/A,FALSE,"Workpaper Tables 4-1 &amp; 4-2";#N/A,#N/A,FALSE,"Revenue Allocation Results";#N/A,#N/A,FALSE,"FERC Rev @ PR";#N/A,#N/A,FALSE,"Distribution Revenue Allocation";#N/A,#N/A,FALSE,"Nonallocated Revenues ";#N/A,#N/A,FALSE,"2000mixuse";#N/A,#N/A,FALSE,"MC Revenues- 00 sales, 96 MC's"}</definedName>
    <definedName name="wrn.Print._.Out._4_5"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_5" hidden="1">{#N/A,#N/A,FALSE,"Workpaper Tables 4-1 &amp; 4-2";#N/A,#N/A,FALSE,"Revenue Allocation Results";#N/A,#N/A,FALSE,"FERC Rev @ PR";#N/A,#N/A,FALSE,"Distribution Revenue Allocation";#N/A,#N/A,FALSE,"Nonallocated Revenues ";#N/A,#N/A,FALSE,"2000mixuse";#N/A,#N/A,FALSE,"MC Revenues- 00 sales, 96 MC's"}</definedName>
    <definedName name="wrn.Print._.Out._4_5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_5_1" hidden="1">{#N/A,#N/A,FALSE,"Workpaper Tables 4-1 &amp; 4-2";#N/A,#N/A,FALSE,"Revenue Allocation Results";#N/A,#N/A,FALSE,"FERC Rev @ PR";#N/A,#N/A,FALSE,"Distribution Revenue Allocation";#N/A,#N/A,FALSE,"Nonallocated Revenues ";#N/A,#N/A,FALSE,"2000mixuse";#N/A,#N/A,FALSE,"MC Revenues- 00 sales, 96 MC's"}</definedName>
    <definedName name="wrn.Print._.Out._5"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 hidden="1">{#N/A,#N/A,FALSE,"Workpaper Tables 4-1 &amp; 4-2";#N/A,#N/A,FALSE,"Revenue Allocation Results";#N/A,#N/A,FALSE,"FERC Rev @ PR";#N/A,#N/A,FALSE,"Distribution Revenue Allocation";#N/A,#N/A,FALSE,"Nonallocated Revenues ";#N/A,#N/A,FALSE,"2000mixuse";#N/A,#N/A,FALSE,"MC Revenues- 00 sales, 96 MC's"}</definedName>
    <definedName name="wrn.Print._.Out._5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_1" hidden="1">{#N/A,#N/A,FALSE,"Workpaper Tables 4-1 &amp; 4-2";#N/A,#N/A,FALSE,"Revenue Allocation Results";#N/A,#N/A,FALSE,"FERC Rev @ PR";#N/A,#N/A,FALSE,"Distribution Revenue Allocation";#N/A,#N/A,FALSE,"Nonallocated Revenues ";#N/A,#N/A,FALSE,"2000mixuse";#N/A,#N/A,FALSE,"MC Revenues- 00 sales, 96 MC's"}</definedName>
    <definedName name="wrn.Print._.Out._5_1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_1_1" hidden="1">{#N/A,#N/A,FALSE,"Workpaper Tables 4-1 &amp; 4-2";#N/A,#N/A,FALSE,"Revenue Allocation Results";#N/A,#N/A,FALSE,"FERC Rev @ PR";#N/A,#N/A,FALSE,"Distribution Revenue Allocation";#N/A,#N/A,FALSE,"Nonallocated Revenues ";#N/A,#N/A,FALSE,"2000mixuse";#N/A,#N/A,FALSE,"MC Revenues- 00 sales, 96 MC's"}</definedName>
    <definedName name="wrn.Print._.Out._5_2"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_2" hidden="1">{#N/A,#N/A,FALSE,"Workpaper Tables 4-1 &amp; 4-2";#N/A,#N/A,FALSE,"Revenue Allocation Results";#N/A,#N/A,FALSE,"FERC Rev @ PR";#N/A,#N/A,FALSE,"Distribution Revenue Allocation";#N/A,#N/A,FALSE,"Nonallocated Revenues ";#N/A,#N/A,FALSE,"2000mixuse";#N/A,#N/A,FALSE,"MC Revenues- 00 sales, 96 MC's"}</definedName>
    <definedName name="wrn.Print._.Out._5_2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_2_1" hidden="1">{#N/A,#N/A,FALSE,"Workpaper Tables 4-1 &amp; 4-2";#N/A,#N/A,FALSE,"Revenue Allocation Results";#N/A,#N/A,FALSE,"FERC Rev @ PR";#N/A,#N/A,FALSE,"Distribution Revenue Allocation";#N/A,#N/A,FALSE,"Nonallocated Revenues ";#N/A,#N/A,FALSE,"2000mixuse";#N/A,#N/A,FALSE,"MC Revenues- 00 sales, 96 MC's"}</definedName>
    <definedName name="wrn.Print._.Out._5_3"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_3" hidden="1">{#N/A,#N/A,FALSE,"Workpaper Tables 4-1 &amp; 4-2";#N/A,#N/A,FALSE,"Revenue Allocation Results";#N/A,#N/A,FALSE,"FERC Rev @ PR";#N/A,#N/A,FALSE,"Distribution Revenue Allocation";#N/A,#N/A,FALSE,"Nonallocated Revenues ";#N/A,#N/A,FALSE,"2000mixuse";#N/A,#N/A,FALSE,"MC Revenues- 00 sales, 96 MC's"}</definedName>
    <definedName name="wrn.Print._.Out._5_3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_3_1" hidden="1">{#N/A,#N/A,FALSE,"Workpaper Tables 4-1 &amp; 4-2";#N/A,#N/A,FALSE,"Revenue Allocation Results";#N/A,#N/A,FALSE,"FERC Rev @ PR";#N/A,#N/A,FALSE,"Distribution Revenue Allocation";#N/A,#N/A,FALSE,"Nonallocated Revenues ";#N/A,#N/A,FALSE,"2000mixuse";#N/A,#N/A,FALSE,"MC Revenues- 00 sales, 96 MC's"}</definedName>
    <definedName name="wrn.Print._.Out._5_4"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_4" hidden="1">{#N/A,#N/A,FALSE,"Workpaper Tables 4-1 &amp; 4-2";#N/A,#N/A,FALSE,"Revenue Allocation Results";#N/A,#N/A,FALSE,"FERC Rev @ PR";#N/A,#N/A,FALSE,"Distribution Revenue Allocation";#N/A,#N/A,FALSE,"Nonallocated Revenues ";#N/A,#N/A,FALSE,"2000mixuse";#N/A,#N/A,FALSE,"MC Revenues- 00 sales, 96 MC's"}</definedName>
    <definedName name="wrn.Print._.Out._5_4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_4_1" hidden="1">{#N/A,#N/A,FALSE,"Workpaper Tables 4-1 &amp; 4-2";#N/A,#N/A,FALSE,"Revenue Allocation Results";#N/A,#N/A,FALSE,"FERC Rev @ PR";#N/A,#N/A,FALSE,"Distribution Revenue Allocation";#N/A,#N/A,FALSE,"Nonallocated Revenues ";#N/A,#N/A,FALSE,"2000mixuse";#N/A,#N/A,FALSE,"MC Revenues- 00 sales, 96 MC's"}</definedName>
    <definedName name="wrn.Print._.Out._5_5"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_5" hidden="1">{#N/A,#N/A,FALSE,"Workpaper Tables 4-1 &amp; 4-2";#N/A,#N/A,FALSE,"Revenue Allocation Results";#N/A,#N/A,FALSE,"FERC Rev @ PR";#N/A,#N/A,FALSE,"Distribution Revenue Allocation";#N/A,#N/A,FALSE,"Nonallocated Revenues ";#N/A,#N/A,FALSE,"2000mixuse";#N/A,#N/A,FALSE,"MC Revenues- 00 sales, 96 MC's"}</definedName>
    <definedName name="wrn.Print._.Out._5_5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_5_1" hidden="1">{#N/A,#N/A,FALSE,"Workpaper Tables 4-1 &amp; 4-2";#N/A,#N/A,FALSE,"Revenue Allocation Results";#N/A,#N/A,FALSE,"FERC Rev @ PR";#N/A,#N/A,FALSE,"Distribution Revenue Allocation";#N/A,#N/A,FALSE,"Nonallocated Revenues ";#N/A,#N/A,FALSE,"2000mixuse";#N/A,#N/A,FALSE,"MC Revenues- 00 sales, 96 MC's"}</definedName>
    <definedName name="wrn.PrintAll." localSheetId="13" hidden="1">{#N/A,#N/A,FALSE,"Monthly SAIFI";#N/A,#N/A,FALSE,"Yearly SAIFI";#N/A,#N/A,FALSE,"Monthly CAIDI";#N/A,#N/A,FALSE,"Yearly CAIDI";#N/A,#N/A,FALSE,"Monthly SAIDI";#N/A,#N/A,FALSE,"Yearly SAIDI";#N/A,#N/A,FALSE,"Monthly MAIFI";#N/A,#N/A,FALSE,"Yearly MAIFI";#N/A,#N/A,FALSE,"Monthly Cust &gt;=4 Int"}</definedName>
    <definedName name="wrn.PrintAll." hidden="1">{#N/A,#N/A,FALSE,"Monthly SAIFI";#N/A,#N/A,FALSE,"Yearly SAIFI";#N/A,#N/A,FALSE,"Monthly CAIDI";#N/A,#N/A,FALSE,"Yearly CAIDI";#N/A,#N/A,FALSE,"Monthly SAIDI";#N/A,#N/A,FALSE,"Yearly SAIDI";#N/A,#N/A,FALSE,"Monthly MAIFI";#N/A,#N/A,FALSE,"Yearly MAIFI";#N/A,#N/A,FALSE,"Monthly Cust &gt;=4 Int"}</definedName>
    <definedName name="wrn.RAP."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ev._.Alloc." localSheetId="13" hidden="1">{#N/A,#N/A,FALSE,"RRQ inputs ";#N/A,#N/A,FALSE,"FERC Rev @ PR";#N/A,#N/A,FALSE,"Distribution Revenue Allocation";#N/A,#N/A,FALSE,"Nonallocated Revenues";#N/A,#N/A,FALSE,"MC Revenues-03 sales, 96 MC's";#N/A,#N/A,FALSE,"FTA"}</definedName>
    <definedName name="wrn.Rev._.Alloc." hidden="1">{#N/A,#N/A,FALSE,"RRQ inputs ";#N/A,#N/A,FALSE,"FERC Rev @ PR";#N/A,#N/A,FALSE,"Distribution Revenue Allocation";#N/A,#N/A,FALSE,"Nonallocated Revenues";#N/A,#N/A,FALSE,"MC Revenues-03 sales, 96 MC's";#N/A,#N/A,FALSE,"FTA"}</definedName>
    <definedName name="wrn.Rev._.Alloc._1" localSheetId="13" hidden="1">{#N/A,#N/A,FALSE,"RRQ inputs ";#N/A,#N/A,FALSE,"FERC Rev @ PR";#N/A,#N/A,FALSE,"Distribution Revenue Allocation";#N/A,#N/A,FALSE,"Nonallocated Revenues";#N/A,#N/A,FALSE,"MC Revenues-03 sales, 96 MC's";#N/A,#N/A,FALSE,"FTA"}</definedName>
    <definedName name="wrn.Rev._.Alloc._1" hidden="1">{#N/A,#N/A,FALSE,"RRQ inputs ";#N/A,#N/A,FALSE,"FERC Rev @ PR";#N/A,#N/A,FALSE,"Distribution Revenue Allocation";#N/A,#N/A,FALSE,"Nonallocated Revenues";#N/A,#N/A,FALSE,"MC Revenues-03 sales, 96 MC's";#N/A,#N/A,FALSE,"FTA"}</definedName>
    <definedName name="wrn.Rev._.Alloc._1_1" localSheetId="13" hidden="1">{#N/A,#N/A,FALSE,"RRQ inputs ";#N/A,#N/A,FALSE,"FERC Rev @ PR";#N/A,#N/A,FALSE,"Distribution Revenue Allocation";#N/A,#N/A,FALSE,"Nonallocated Revenues";#N/A,#N/A,FALSE,"MC Revenues-03 sales, 96 MC's";#N/A,#N/A,FALSE,"FTA"}</definedName>
    <definedName name="wrn.Rev._.Alloc._1_1" hidden="1">{#N/A,#N/A,FALSE,"RRQ inputs ";#N/A,#N/A,FALSE,"FERC Rev @ PR";#N/A,#N/A,FALSE,"Distribution Revenue Allocation";#N/A,#N/A,FALSE,"Nonallocated Revenues";#N/A,#N/A,FALSE,"MC Revenues-03 sales, 96 MC's";#N/A,#N/A,FALSE,"FTA"}</definedName>
    <definedName name="wrn.Rev._.Alloc._1_1_1" localSheetId="13" hidden="1">{#N/A,#N/A,FALSE,"RRQ inputs ";#N/A,#N/A,FALSE,"FERC Rev @ PR";#N/A,#N/A,FALSE,"Distribution Revenue Allocation";#N/A,#N/A,FALSE,"Nonallocated Revenues";#N/A,#N/A,FALSE,"MC Revenues-03 sales, 96 MC's";#N/A,#N/A,FALSE,"FTA"}</definedName>
    <definedName name="wrn.Rev._.Alloc._1_1_1" hidden="1">{#N/A,#N/A,FALSE,"RRQ inputs ";#N/A,#N/A,FALSE,"FERC Rev @ PR";#N/A,#N/A,FALSE,"Distribution Revenue Allocation";#N/A,#N/A,FALSE,"Nonallocated Revenues";#N/A,#N/A,FALSE,"MC Revenues-03 sales, 96 MC's";#N/A,#N/A,FALSE,"FTA"}</definedName>
    <definedName name="wrn.Rev._.Alloc._1_2" localSheetId="13" hidden="1">{#N/A,#N/A,FALSE,"RRQ inputs ";#N/A,#N/A,FALSE,"FERC Rev @ PR";#N/A,#N/A,FALSE,"Distribution Revenue Allocation";#N/A,#N/A,FALSE,"Nonallocated Revenues";#N/A,#N/A,FALSE,"MC Revenues-03 sales, 96 MC's";#N/A,#N/A,FALSE,"FTA"}</definedName>
    <definedName name="wrn.Rev._.Alloc._1_2" hidden="1">{#N/A,#N/A,FALSE,"RRQ inputs ";#N/A,#N/A,FALSE,"FERC Rev @ PR";#N/A,#N/A,FALSE,"Distribution Revenue Allocation";#N/A,#N/A,FALSE,"Nonallocated Revenues";#N/A,#N/A,FALSE,"MC Revenues-03 sales, 96 MC's";#N/A,#N/A,FALSE,"FTA"}</definedName>
    <definedName name="wrn.Rev._.Alloc._1_2_1" localSheetId="13" hidden="1">{#N/A,#N/A,FALSE,"RRQ inputs ";#N/A,#N/A,FALSE,"FERC Rev @ PR";#N/A,#N/A,FALSE,"Distribution Revenue Allocation";#N/A,#N/A,FALSE,"Nonallocated Revenues";#N/A,#N/A,FALSE,"MC Revenues-03 sales, 96 MC's";#N/A,#N/A,FALSE,"FTA"}</definedName>
    <definedName name="wrn.Rev._.Alloc._1_2_1" hidden="1">{#N/A,#N/A,FALSE,"RRQ inputs ";#N/A,#N/A,FALSE,"FERC Rev @ PR";#N/A,#N/A,FALSE,"Distribution Revenue Allocation";#N/A,#N/A,FALSE,"Nonallocated Revenues";#N/A,#N/A,FALSE,"MC Revenues-03 sales, 96 MC's";#N/A,#N/A,FALSE,"FTA"}</definedName>
    <definedName name="wrn.Rev._.Alloc._1_3" localSheetId="13" hidden="1">{#N/A,#N/A,FALSE,"RRQ inputs ";#N/A,#N/A,FALSE,"FERC Rev @ PR";#N/A,#N/A,FALSE,"Distribution Revenue Allocation";#N/A,#N/A,FALSE,"Nonallocated Revenues";#N/A,#N/A,FALSE,"MC Revenues-03 sales, 96 MC's";#N/A,#N/A,FALSE,"FTA"}</definedName>
    <definedName name="wrn.Rev._.Alloc._1_3" hidden="1">{#N/A,#N/A,FALSE,"RRQ inputs ";#N/A,#N/A,FALSE,"FERC Rev @ PR";#N/A,#N/A,FALSE,"Distribution Revenue Allocation";#N/A,#N/A,FALSE,"Nonallocated Revenues";#N/A,#N/A,FALSE,"MC Revenues-03 sales, 96 MC's";#N/A,#N/A,FALSE,"FTA"}</definedName>
    <definedName name="wrn.Rev._.Alloc._1_3_1" localSheetId="13" hidden="1">{#N/A,#N/A,FALSE,"RRQ inputs ";#N/A,#N/A,FALSE,"FERC Rev @ PR";#N/A,#N/A,FALSE,"Distribution Revenue Allocation";#N/A,#N/A,FALSE,"Nonallocated Revenues";#N/A,#N/A,FALSE,"MC Revenues-03 sales, 96 MC's";#N/A,#N/A,FALSE,"FTA"}</definedName>
    <definedName name="wrn.Rev._.Alloc._1_3_1" hidden="1">{#N/A,#N/A,FALSE,"RRQ inputs ";#N/A,#N/A,FALSE,"FERC Rev @ PR";#N/A,#N/A,FALSE,"Distribution Revenue Allocation";#N/A,#N/A,FALSE,"Nonallocated Revenues";#N/A,#N/A,FALSE,"MC Revenues-03 sales, 96 MC's";#N/A,#N/A,FALSE,"FTA"}</definedName>
    <definedName name="wrn.Rev._.Alloc._1_4" localSheetId="13" hidden="1">{#N/A,#N/A,FALSE,"RRQ inputs ";#N/A,#N/A,FALSE,"FERC Rev @ PR";#N/A,#N/A,FALSE,"Distribution Revenue Allocation";#N/A,#N/A,FALSE,"Nonallocated Revenues";#N/A,#N/A,FALSE,"MC Revenues-03 sales, 96 MC's";#N/A,#N/A,FALSE,"FTA"}</definedName>
    <definedName name="wrn.Rev._.Alloc._1_4" hidden="1">{#N/A,#N/A,FALSE,"RRQ inputs ";#N/A,#N/A,FALSE,"FERC Rev @ PR";#N/A,#N/A,FALSE,"Distribution Revenue Allocation";#N/A,#N/A,FALSE,"Nonallocated Revenues";#N/A,#N/A,FALSE,"MC Revenues-03 sales, 96 MC's";#N/A,#N/A,FALSE,"FTA"}</definedName>
    <definedName name="wrn.Rev._.Alloc._1_4_1" localSheetId="13" hidden="1">{#N/A,#N/A,FALSE,"RRQ inputs ";#N/A,#N/A,FALSE,"FERC Rev @ PR";#N/A,#N/A,FALSE,"Distribution Revenue Allocation";#N/A,#N/A,FALSE,"Nonallocated Revenues";#N/A,#N/A,FALSE,"MC Revenues-03 sales, 96 MC's";#N/A,#N/A,FALSE,"FTA"}</definedName>
    <definedName name="wrn.Rev._.Alloc._1_4_1" hidden="1">{#N/A,#N/A,FALSE,"RRQ inputs ";#N/A,#N/A,FALSE,"FERC Rev @ PR";#N/A,#N/A,FALSE,"Distribution Revenue Allocation";#N/A,#N/A,FALSE,"Nonallocated Revenues";#N/A,#N/A,FALSE,"MC Revenues-03 sales, 96 MC's";#N/A,#N/A,FALSE,"FTA"}</definedName>
    <definedName name="wrn.Rev._.Alloc._1_5" localSheetId="13" hidden="1">{#N/A,#N/A,FALSE,"RRQ inputs ";#N/A,#N/A,FALSE,"FERC Rev @ PR";#N/A,#N/A,FALSE,"Distribution Revenue Allocation";#N/A,#N/A,FALSE,"Nonallocated Revenues";#N/A,#N/A,FALSE,"MC Revenues-03 sales, 96 MC's";#N/A,#N/A,FALSE,"FTA"}</definedName>
    <definedName name="wrn.Rev._.Alloc._1_5" hidden="1">{#N/A,#N/A,FALSE,"RRQ inputs ";#N/A,#N/A,FALSE,"FERC Rev @ PR";#N/A,#N/A,FALSE,"Distribution Revenue Allocation";#N/A,#N/A,FALSE,"Nonallocated Revenues";#N/A,#N/A,FALSE,"MC Revenues-03 sales, 96 MC's";#N/A,#N/A,FALSE,"FTA"}</definedName>
    <definedName name="wrn.Rev._.Alloc._1_5_1" localSheetId="13" hidden="1">{#N/A,#N/A,FALSE,"RRQ inputs ";#N/A,#N/A,FALSE,"FERC Rev @ PR";#N/A,#N/A,FALSE,"Distribution Revenue Allocation";#N/A,#N/A,FALSE,"Nonallocated Revenues";#N/A,#N/A,FALSE,"MC Revenues-03 sales, 96 MC's";#N/A,#N/A,FALSE,"FTA"}</definedName>
    <definedName name="wrn.Rev._.Alloc._1_5_1" hidden="1">{#N/A,#N/A,FALSE,"RRQ inputs ";#N/A,#N/A,FALSE,"FERC Rev @ PR";#N/A,#N/A,FALSE,"Distribution Revenue Allocation";#N/A,#N/A,FALSE,"Nonallocated Revenues";#N/A,#N/A,FALSE,"MC Revenues-03 sales, 96 MC's";#N/A,#N/A,FALSE,"FTA"}</definedName>
    <definedName name="wrn.Rev._.Alloc._2" localSheetId="13" hidden="1">{#N/A,#N/A,FALSE,"RRQ inputs ";#N/A,#N/A,FALSE,"FERC Rev @ PR";#N/A,#N/A,FALSE,"Distribution Revenue Allocation";#N/A,#N/A,FALSE,"Nonallocated Revenues";#N/A,#N/A,FALSE,"MC Revenues-03 sales, 96 MC's";#N/A,#N/A,FALSE,"FTA"}</definedName>
    <definedName name="wrn.Rev._.Alloc._2" hidden="1">{#N/A,#N/A,FALSE,"RRQ inputs ";#N/A,#N/A,FALSE,"FERC Rev @ PR";#N/A,#N/A,FALSE,"Distribution Revenue Allocation";#N/A,#N/A,FALSE,"Nonallocated Revenues";#N/A,#N/A,FALSE,"MC Revenues-03 sales, 96 MC's";#N/A,#N/A,FALSE,"FTA"}</definedName>
    <definedName name="wrn.Rev._.Alloc._2_1" localSheetId="13" hidden="1">{#N/A,#N/A,FALSE,"RRQ inputs ";#N/A,#N/A,FALSE,"FERC Rev @ PR";#N/A,#N/A,FALSE,"Distribution Revenue Allocation";#N/A,#N/A,FALSE,"Nonallocated Revenues";#N/A,#N/A,FALSE,"MC Revenues-03 sales, 96 MC's";#N/A,#N/A,FALSE,"FTA"}</definedName>
    <definedName name="wrn.Rev._.Alloc._2_1" hidden="1">{#N/A,#N/A,FALSE,"RRQ inputs ";#N/A,#N/A,FALSE,"FERC Rev @ PR";#N/A,#N/A,FALSE,"Distribution Revenue Allocation";#N/A,#N/A,FALSE,"Nonallocated Revenues";#N/A,#N/A,FALSE,"MC Revenues-03 sales, 96 MC's";#N/A,#N/A,FALSE,"FTA"}</definedName>
    <definedName name="wrn.Rev._.Alloc._2_1_1" localSheetId="13" hidden="1">{#N/A,#N/A,FALSE,"RRQ inputs ";#N/A,#N/A,FALSE,"FERC Rev @ PR";#N/A,#N/A,FALSE,"Distribution Revenue Allocation";#N/A,#N/A,FALSE,"Nonallocated Revenues";#N/A,#N/A,FALSE,"MC Revenues-03 sales, 96 MC's";#N/A,#N/A,FALSE,"FTA"}</definedName>
    <definedName name="wrn.Rev._.Alloc._2_1_1" hidden="1">{#N/A,#N/A,FALSE,"RRQ inputs ";#N/A,#N/A,FALSE,"FERC Rev @ PR";#N/A,#N/A,FALSE,"Distribution Revenue Allocation";#N/A,#N/A,FALSE,"Nonallocated Revenues";#N/A,#N/A,FALSE,"MC Revenues-03 sales, 96 MC's";#N/A,#N/A,FALSE,"FTA"}</definedName>
    <definedName name="wrn.Rev._.Alloc._2_2" localSheetId="13" hidden="1">{#N/A,#N/A,FALSE,"RRQ inputs ";#N/A,#N/A,FALSE,"FERC Rev @ PR";#N/A,#N/A,FALSE,"Distribution Revenue Allocation";#N/A,#N/A,FALSE,"Nonallocated Revenues";#N/A,#N/A,FALSE,"MC Revenues-03 sales, 96 MC's";#N/A,#N/A,FALSE,"FTA"}</definedName>
    <definedName name="wrn.Rev._.Alloc._2_2" hidden="1">{#N/A,#N/A,FALSE,"RRQ inputs ";#N/A,#N/A,FALSE,"FERC Rev @ PR";#N/A,#N/A,FALSE,"Distribution Revenue Allocation";#N/A,#N/A,FALSE,"Nonallocated Revenues";#N/A,#N/A,FALSE,"MC Revenues-03 sales, 96 MC's";#N/A,#N/A,FALSE,"FTA"}</definedName>
    <definedName name="wrn.Rev._.Alloc._2_2_1" localSheetId="13" hidden="1">{#N/A,#N/A,FALSE,"RRQ inputs ";#N/A,#N/A,FALSE,"FERC Rev @ PR";#N/A,#N/A,FALSE,"Distribution Revenue Allocation";#N/A,#N/A,FALSE,"Nonallocated Revenues";#N/A,#N/A,FALSE,"MC Revenues-03 sales, 96 MC's";#N/A,#N/A,FALSE,"FTA"}</definedName>
    <definedName name="wrn.Rev._.Alloc._2_2_1" hidden="1">{#N/A,#N/A,FALSE,"RRQ inputs ";#N/A,#N/A,FALSE,"FERC Rev @ PR";#N/A,#N/A,FALSE,"Distribution Revenue Allocation";#N/A,#N/A,FALSE,"Nonallocated Revenues";#N/A,#N/A,FALSE,"MC Revenues-03 sales, 96 MC's";#N/A,#N/A,FALSE,"FTA"}</definedName>
    <definedName name="wrn.Rev._.Alloc._2_3" localSheetId="13" hidden="1">{#N/A,#N/A,FALSE,"RRQ inputs ";#N/A,#N/A,FALSE,"FERC Rev @ PR";#N/A,#N/A,FALSE,"Distribution Revenue Allocation";#N/A,#N/A,FALSE,"Nonallocated Revenues";#N/A,#N/A,FALSE,"MC Revenues-03 sales, 96 MC's";#N/A,#N/A,FALSE,"FTA"}</definedName>
    <definedName name="wrn.Rev._.Alloc._2_3" hidden="1">{#N/A,#N/A,FALSE,"RRQ inputs ";#N/A,#N/A,FALSE,"FERC Rev @ PR";#N/A,#N/A,FALSE,"Distribution Revenue Allocation";#N/A,#N/A,FALSE,"Nonallocated Revenues";#N/A,#N/A,FALSE,"MC Revenues-03 sales, 96 MC's";#N/A,#N/A,FALSE,"FTA"}</definedName>
    <definedName name="wrn.Rev._.Alloc._2_3_1" localSheetId="13" hidden="1">{#N/A,#N/A,FALSE,"RRQ inputs ";#N/A,#N/A,FALSE,"FERC Rev @ PR";#N/A,#N/A,FALSE,"Distribution Revenue Allocation";#N/A,#N/A,FALSE,"Nonallocated Revenues";#N/A,#N/A,FALSE,"MC Revenues-03 sales, 96 MC's";#N/A,#N/A,FALSE,"FTA"}</definedName>
    <definedName name="wrn.Rev._.Alloc._2_3_1" hidden="1">{#N/A,#N/A,FALSE,"RRQ inputs ";#N/A,#N/A,FALSE,"FERC Rev @ PR";#N/A,#N/A,FALSE,"Distribution Revenue Allocation";#N/A,#N/A,FALSE,"Nonallocated Revenues";#N/A,#N/A,FALSE,"MC Revenues-03 sales, 96 MC's";#N/A,#N/A,FALSE,"FTA"}</definedName>
    <definedName name="wrn.Rev._.Alloc._2_4" localSheetId="13" hidden="1">{#N/A,#N/A,FALSE,"RRQ inputs ";#N/A,#N/A,FALSE,"FERC Rev @ PR";#N/A,#N/A,FALSE,"Distribution Revenue Allocation";#N/A,#N/A,FALSE,"Nonallocated Revenues";#N/A,#N/A,FALSE,"MC Revenues-03 sales, 96 MC's";#N/A,#N/A,FALSE,"FTA"}</definedName>
    <definedName name="wrn.Rev._.Alloc._2_4" hidden="1">{#N/A,#N/A,FALSE,"RRQ inputs ";#N/A,#N/A,FALSE,"FERC Rev @ PR";#N/A,#N/A,FALSE,"Distribution Revenue Allocation";#N/A,#N/A,FALSE,"Nonallocated Revenues";#N/A,#N/A,FALSE,"MC Revenues-03 sales, 96 MC's";#N/A,#N/A,FALSE,"FTA"}</definedName>
    <definedName name="wrn.Rev._.Alloc._2_4_1" localSheetId="13" hidden="1">{#N/A,#N/A,FALSE,"RRQ inputs ";#N/A,#N/A,FALSE,"FERC Rev @ PR";#N/A,#N/A,FALSE,"Distribution Revenue Allocation";#N/A,#N/A,FALSE,"Nonallocated Revenues";#N/A,#N/A,FALSE,"MC Revenues-03 sales, 96 MC's";#N/A,#N/A,FALSE,"FTA"}</definedName>
    <definedName name="wrn.Rev._.Alloc._2_4_1" hidden="1">{#N/A,#N/A,FALSE,"RRQ inputs ";#N/A,#N/A,FALSE,"FERC Rev @ PR";#N/A,#N/A,FALSE,"Distribution Revenue Allocation";#N/A,#N/A,FALSE,"Nonallocated Revenues";#N/A,#N/A,FALSE,"MC Revenues-03 sales, 96 MC's";#N/A,#N/A,FALSE,"FTA"}</definedName>
    <definedName name="wrn.Rev._.Alloc._2_5" localSheetId="13" hidden="1">{#N/A,#N/A,FALSE,"RRQ inputs ";#N/A,#N/A,FALSE,"FERC Rev @ PR";#N/A,#N/A,FALSE,"Distribution Revenue Allocation";#N/A,#N/A,FALSE,"Nonallocated Revenues";#N/A,#N/A,FALSE,"MC Revenues-03 sales, 96 MC's";#N/A,#N/A,FALSE,"FTA"}</definedName>
    <definedName name="wrn.Rev._.Alloc._2_5" hidden="1">{#N/A,#N/A,FALSE,"RRQ inputs ";#N/A,#N/A,FALSE,"FERC Rev @ PR";#N/A,#N/A,FALSE,"Distribution Revenue Allocation";#N/A,#N/A,FALSE,"Nonallocated Revenues";#N/A,#N/A,FALSE,"MC Revenues-03 sales, 96 MC's";#N/A,#N/A,FALSE,"FTA"}</definedName>
    <definedName name="wrn.Rev._.Alloc._2_5_1" localSheetId="13" hidden="1">{#N/A,#N/A,FALSE,"RRQ inputs ";#N/A,#N/A,FALSE,"FERC Rev @ PR";#N/A,#N/A,FALSE,"Distribution Revenue Allocation";#N/A,#N/A,FALSE,"Nonallocated Revenues";#N/A,#N/A,FALSE,"MC Revenues-03 sales, 96 MC's";#N/A,#N/A,FALSE,"FTA"}</definedName>
    <definedName name="wrn.Rev._.Alloc._2_5_1" hidden="1">{#N/A,#N/A,FALSE,"RRQ inputs ";#N/A,#N/A,FALSE,"FERC Rev @ PR";#N/A,#N/A,FALSE,"Distribution Revenue Allocation";#N/A,#N/A,FALSE,"Nonallocated Revenues";#N/A,#N/A,FALSE,"MC Revenues-03 sales, 96 MC's";#N/A,#N/A,FALSE,"FTA"}</definedName>
    <definedName name="wrn.Rev._.Alloc._3" localSheetId="13" hidden="1">{#N/A,#N/A,FALSE,"RRQ inputs ";#N/A,#N/A,FALSE,"FERC Rev @ PR";#N/A,#N/A,FALSE,"Distribution Revenue Allocation";#N/A,#N/A,FALSE,"Nonallocated Revenues";#N/A,#N/A,FALSE,"MC Revenues-03 sales, 96 MC's";#N/A,#N/A,FALSE,"FTA"}</definedName>
    <definedName name="wrn.Rev._.Alloc._3" hidden="1">{#N/A,#N/A,FALSE,"RRQ inputs ";#N/A,#N/A,FALSE,"FERC Rev @ PR";#N/A,#N/A,FALSE,"Distribution Revenue Allocation";#N/A,#N/A,FALSE,"Nonallocated Revenues";#N/A,#N/A,FALSE,"MC Revenues-03 sales, 96 MC's";#N/A,#N/A,FALSE,"FTA"}</definedName>
    <definedName name="wrn.Rev._.Alloc._3_1" localSheetId="13" hidden="1">{#N/A,#N/A,FALSE,"RRQ inputs ";#N/A,#N/A,FALSE,"FERC Rev @ PR";#N/A,#N/A,FALSE,"Distribution Revenue Allocation";#N/A,#N/A,FALSE,"Nonallocated Revenues";#N/A,#N/A,FALSE,"MC Revenues-03 sales, 96 MC's";#N/A,#N/A,FALSE,"FTA"}</definedName>
    <definedName name="wrn.Rev._.Alloc._3_1" hidden="1">{#N/A,#N/A,FALSE,"RRQ inputs ";#N/A,#N/A,FALSE,"FERC Rev @ PR";#N/A,#N/A,FALSE,"Distribution Revenue Allocation";#N/A,#N/A,FALSE,"Nonallocated Revenues";#N/A,#N/A,FALSE,"MC Revenues-03 sales, 96 MC's";#N/A,#N/A,FALSE,"FTA"}</definedName>
    <definedName name="wrn.Rev._.Alloc._3_1_1" localSheetId="13" hidden="1">{#N/A,#N/A,FALSE,"RRQ inputs ";#N/A,#N/A,FALSE,"FERC Rev @ PR";#N/A,#N/A,FALSE,"Distribution Revenue Allocation";#N/A,#N/A,FALSE,"Nonallocated Revenues";#N/A,#N/A,FALSE,"MC Revenues-03 sales, 96 MC's";#N/A,#N/A,FALSE,"FTA"}</definedName>
    <definedName name="wrn.Rev._.Alloc._3_1_1" hidden="1">{#N/A,#N/A,FALSE,"RRQ inputs ";#N/A,#N/A,FALSE,"FERC Rev @ PR";#N/A,#N/A,FALSE,"Distribution Revenue Allocation";#N/A,#N/A,FALSE,"Nonallocated Revenues";#N/A,#N/A,FALSE,"MC Revenues-03 sales, 96 MC's";#N/A,#N/A,FALSE,"FTA"}</definedName>
    <definedName name="wrn.Rev._.Alloc._3_2" localSheetId="13" hidden="1">{#N/A,#N/A,FALSE,"RRQ inputs ";#N/A,#N/A,FALSE,"FERC Rev @ PR";#N/A,#N/A,FALSE,"Distribution Revenue Allocation";#N/A,#N/A,FALSE,"Nonallocated Revenues";#N/A,#N/A,FALSE,"MC Revenues-03 sales, 96 MC's";#N/A,#N/A,FALSE,"FTA"}</definedName>
    <definedName name="wrn.Rev._.Alloc._3_2" hidden="1">{#N/A,#N/A,FALSE,"RRQ inputs ";#N/A,#N/A,FALSE,"FERC Rev @ PR";#N/A,#N/A,FALSE,"Distribution Revenue Allocation";#N/A,#N/A,FALSE,"Nonallocated Revenues";#N/A,#N/A,FALSE,"MC Revenues-03 sales, 96 MC's";#N/A,#N/A,FALSE,"FTA"}</definedName>
    <definedName name="wrn.Rev._.Alloc._3_2_1" localSheetId="13" hidden="1">{#N/A,#N/A,FALSE,"RRQ inputs ";#N/A,#N/A,FALSE,"FERC Rev @ PR";#N/A,#N/A,FALSE,"Distribution Revenue Allocation";#N/A,#N/A,FALSE,"Nonallocated Revenues";#N/A,#N/A,FALSE,"MC Revenues-03 sales, 96 MC's";#N/A,#N/A,FALSE,"FTA"}</definedName>
    <definedName name="wrn.Rev._.Alloc._3_2_1" hidden="1">{#N/A,#N/A,FALSE,"RRQ inputs ";#N/A,#N/A,FALSE,"FERC Rev @ PR";#N/A,#N/A,FALSE,"Distribution Revenue Allocation";#N/A,#N/A,FALSE,"Nonallocated Revenues";#N/A,#N/A,FALSE,"MC Revenues-03 sales, 96 MC's";#N/A,#N/A,FALSE,"FTA"}</definedName>
    <definedName name="wrn.Rev._.Alloc._3_3" localSheetId="13" hidden="1">{#N/A,#N/A,FALSE,"RRQ inputs ";#N/A,#N/A,FALSE,"FERC Rev @ PR";#N/A,#N/A,FALSE,"Distribution Revenue Allocation";#N/A,#N/A,FALSE,"Nonallocated Revenues";#N/A,#N/A,FALSE,"MC Revenues-03 sales, 96 MC's";#N/A,#N/A,FALSE,"FTA"}</definedName>
    <definedName name="wrn.Rev._.Alloc._3_3" hidden="1">{#N/A,#N/A,FALSE,"RRQ inputs ";#N/A,#N/A,FALSE,"FERC Rev @ PR";#N/A,#N/A,FALSE,"Distribution Revenue Allocation";#N/A,#N/A,FALSE,"Nonallocated Revenues";#N/A,#N/A,FALSE,"MC Revenues-03 sales, 96 MC's";#N/A,#N/A,FALSE,"FTA"}</definedName>
    <definedName name="wrn.Rev._.Alloc._3_3_1" localSheetId="13" hidden="1">{#N/A,#N/A,FALSE,"RRQ inputs ";#N/A,#N/A,FALSE,"FERC Rev @ PR";#N/A,#N/A,FALSE,"Distribution Revenue Allocation";#N/A,#N/A,FALSE,"Nonallocated Revenues";#N/A,#N/A,FALSE,"MC Revenues-03 sales, 96 MC's";#N/A,#N/A,FALSE,"FTA"}</definedName>
    <definedName name="wrn.Rev._.Alloc._3_3_1" hidden="1">{#N/A,#N/A,FALSE,"RRQ inputs ";#N/A,#N/A,FALSE,"FERC Rev @ PR";#N/A,#N/A,FALSE,"Distribution Revenue Allocation";#N/A,#N/A,FALSE,"Nonallocated Revenues";#N/A,#N/A,FALSE,"MC Revenues-03 sales, 96 MC's";#N/A,#N/A,FALSE,"FTA"}</definedName>
    <definedName name="wrn.Rev._.Alloc._3_4" localSheetId="13" hidden="1">{#N/A,#N/A,FALSE,"RRQ inputs ";#N/A,#N/A,FALSE,"FERC Rev @ PR";#N/A,#N/A,FALSE,"Distribution Revenue Allocation";#N/A,#N/A,FALSE,"Nonallocated Revenues";#N/A,#N/A,FALSE,"MC Revenues-03 sales, 96 MC's";#N/A,#N/A,FALSE,"FTA"}</definedName>
    <definedName name="wrn.Rev._.Alloc._3_4" hidden="1">{#N/A,#N/A,FALSE,"RRQ inputs ";#N/A,#N/A,FALSE,"FERC Rev @ PR";#N/A,#N/A,FALSE,"Distribution Revenue Allocation";#N/A,#N/A,FALSE,"Nonallocated Revenues";#N/A,#N/A,FALSE,"MC Revenues-03 sales, 96 MC's";#N/A,#N/A,FALSE,"FTA"}</definedName>
    <definedName name="wrn.Rev._.Alloc._3_4_1" localSheetId="13" hidden="1">{#N/A,#N/A,FALSE,"RRQ inputs ";#N/A,#N/A,FALSE,"FERC Rev @ PR";#N/A,#N/A,FALSE,"Distribution Revenue Allocation";#N/A,#N/A,FALSE,"Nonallocated Revenues";#N/A,#N/A,FALSE,"MC Revenues-03 sales, 96 MC's";#N/A,#N/A,FALSE,"FTA"}</definedName>
    <definedName name="wrn.Rev._.Alloc._3_4_1" hidden="1">{#N/A,#N/A,FALSE,"RRQ inputs ";#N/A,#N/A,FALSE,"FERC Rev @ PR";#N/A,#N/A,FALSE,"Distribution Revenue Allocation";#N/A,#N/A,FALSE,"Nonallocated Revenues";#N/A,#N/A,FALSE,"MC Revenues-03 sales, 96 MC's";#N/A,#N/A,FALSE,"FTA"}</definedName>
    <definedName name="wrn.Rev._.Alloc._3_5" localSheetId="13" hidden="1">{#N/A,#N/A,FALSE,"RRQ inputs ";#N/A,#N/A,FALSE,"FERC Rev @ PR";#N/A,#N/A,FALSE,"Distribution Revenue Allocation";#N/A,#N/A,FALSE,"Nonallocated Revenues";#N/A,#N/A,FALSE,"MC Revenues-03 sales, 96 MC's";#N/A,#N/A,FALSE,"FTA"}</definedName>
    <definedName name="wrn.Rev._.Alloc._3_5" hidden="1">{#N/A,#N/A,FALSE,"RRQ inputs ";#N/A,#N/A,FALSE,"FERC Rev @ PR";#N/A,#N/A,FALSE,"Distribution Revenue Allocation";#N/A,#N/A,FALSE,"Nonallocated Revenues";#N/A,#N/A,FALSE,"MC Revenues-03 sales, 96 MC's";#N/A,#N/A,FALSE,"FTA"}</definedName>
    <definedName name="wrn.Rev._.Alloc._3_5_1" localSheetId="13" hidden="1">{#N/A,#N/A,FALSE,"RRQ inputs ";#N/A,#N/A,FALSE,"FERC Rev @ PR";#N/A,#N/A,FALSE,"Distribution Revenue Allocation";#N/A,#N/A,FALSE,"Nonallocated Revenues";#N/A,#N/A,FALSE,"MC Revenues-03 sales, 96 MC's";#N/A,#N/A,FALSE,"FTA"}</definedName>
    <definedName name="wrn.Rev._.Alloc._3_5_1" hidden="1">{#N/A,#N/A,FALSE,"RRQ inputs ";#N/A,#N/A,FALSE,"FERC Rev @ PR";#N/A,#N/A,FALSE,"Distribution Revenue Allocation";#N/A,#N/A,FALSE,"Nonallocated Revenues";#N/A,#N/A,FALSE,"MC Revenues-03 sales, 96 MC's";#N/A,#N/A,FALSE,"FTA"}</definedName>
    <definedName name="wrn.Rev._.Alloc._4" localSheetId="13" hidden="1">{#N/A,#N/A,FALSE,"RRQ inputs ";#N/A,#N/A,FALSE,"FERC Rev @ PR";#N/A,#N/A,FALSE,"Distribution Revenue Allocation";#N/A,#N/A,FALSE,"Nonallocated Revenues";#N/A,#N/A,FALSE,"MC Revenues-03 sales, 96 MC's";#N/A,#N/A,FALSE,"FTA"}</definedName>
    <definedName name="wrn.Rev._.Alloc._4" hidden="1">{#N/A,#N/A,FALSE,"RRQ inputs ";#N/A,#N/A,FALSE,"FERC Rev @ PR";#N/A,#N/A,FALSE,"Distribution Revenue Allocation";#N/A,#N/A,FALSE,"Nonallocated Revenues";#N/A,#N/A,FALSE,"MC Revenues-03 sales, 96 MC's";#N/A,#N/A,FALSE,"FTA"}</definedName>
    <definedName name="wrn.Rev._.Alloc._4_1" localSheetId="13" hidden="1">{#N/A,#N/A,FALSE,"RRQ inputs ";#N/A,#N/A,FALSE,"FERC Rev @ PR";#N/A,#N/A,FALSE,"Distribution Revenue Allocation";#N/A,#N/A,FALSE,"Nonallocated Revenues";#N/A,#N/A,FALSE,"MC Revenues-03 sales, 96 MC's";#N/A,#N/A,FALSE,"FTA"}</definedName>
    <definedName name="wrn.Rev._.Alloc._4_1" hidden="1">{#N/A,#N/A,FALSE,"RRQ inputs ";#N/A,#N/A,FALSE,"FERC Rev @ PR";#N/A,#N/A,FALSE,"Distribution Revenue Allocation";#N/A,#N/A,FALSE,"Nonallocated Revenues";#N/A,#N/A,FALSE,"MC Revenues-03 sales, 96 MC's";#N/A,#N/A,FALSE,"FTA"}</definedName>
    <definedName name="wrn.Rev._.Alloc._4_1_1" localSheetId="13" hidden="1">{#N/A,#N/A,FALSE,"RRQ inputs ";#N/A,#N/A,FALSE,"FERC Rev @ PR";#N/A,#N/A,FALSE,"Distribution Revenue Allocation";#N/A,#N/A,FALSE,"Nonallocated Revenues";#N/A,#N/A,FALSE,"MC Revenues-03 sales, 96 MC's";#N/A,#N/A,FALSE,"FTA"}</definedName>
    <definedName name="wrn.Rev._.Alloc._4_1_1" hidden="1">{#N/A,#N/A,FALSE,"RRQ inputs ";#N/A,#N/A,FALSE,"FERC Rev @ PR";#N/A,#N/A,FALSE,"Distribution Revenue Allocation";#N/A,#N/A,FALSE,"Nonallocated Revenues";#N/A,#N/A,FALSE,"MC Revenues-03 sales, 96 MC's";#N/A,#N/A,FALSE,"FTA"}</definedName>
    <definedName name="wrn.Rev._.Alloc._4_2" localSheetId="13" hidden="1">{#N/A,#N/A,FALSE,"RRQ inputs ";#N/A,#N/A,FALSE,"FERC Rev @ PR";#N/A,#N/A,FALSE,"Distribution Revenue Allocation";#N/A,#N/A,FALSE,"Nonallocated Revenues";#N/A,#N/A,FALSE,"MC Revenues-03 sales, 96 MC's";#N/A,#N/A,FALSE,"FTA"}</definedName>
    <definedName name="wrn.Rev._.Alloc._4_2" hidden="1">{#N/A,#N/A,FALSE,"RRQ inputs ";#N/A,#N/A,FALSE,"FERC Rev @ PR";#N/A,#N/A,FALSE,"Distribution Revenue Allocation";#N/A,#N/A,FALSE,"Nonallocated Revenues";#N/A,#N/A,FALSE,"MC Revenues-03 sales, 96 MC's";#N/A,#N/A,FALSE,"FTA"}</definedName>
    <definedName name="wrn.Rev._.Alloc._4_2_1" localSheetId="13" hidden="1">{#N/A,#N/A,FALSE,"RRQ inputs ";#N/A,#N/A,FALSE,"FERC Rev @ PR";#N/A,#N/A,FALSE,"Distribution Revenue Allocation";#N/A,#N/A,FALSE,"Nonallocated Revenues";#N/A,#N/A,FALSE,"MC Revenues-03 sales, 96 MC's";#N/A,#N/A,FALSE,"FTA"}</definedName>
    <definedName name="wrn.Rev._.Alloc._4_2_1" hidden="1">{#N/A,#N/A,FALSE,"RRQ inputs ";#N/A,#N/A,FALSE,"FERC Rev @ PR";#N/A,#N/A,FALSE,"Distribution Revenue Allocation";#N/A,#N/A,FALSE,"Nonallocated Revenues";#N/A,#N/A,FALSE,"MC Revenues-03 sales, 96 MC's";#N/A,#N/A,FALSE,"FTA"}</definedName>
    <definedName name="wrn.Rev._.Alloc._4_3" localSheetId="13" hidden="1">{#N/A,#N/A,FALSE,"RRQ inputs ";#N/A,#N/A,FALSE,"FERC Rev @ PR";#N/A,#N/A,FALSE,"Distribution Revenue Allocation";#N/A,#N/A,FALSE,"Nonallocated Revenues";#N/A,#N/A,FALSE,"MC Revenues-03 sales, 96 MC's";#N/A,#N/A,FALSE,"FTA"}</definedName>
    <definedName name="wrn.Rev._.Alloc._4_3" hidden="1">{#N/A,#N/A,FALSE,"RRQ inputs ";#N/A,#N/A,FALSE,"FERC Rev @ PR";#N/A,#N/A,FALSE,"Distribution Revenue Allocation";#N/A,#N/A,FALSE,"Nonallocated Revenues";#N/A,#N/A,FALSE,"MC Revenues-03 sales, 96 MC's";#N/A,#N/A,FALSE,"FTA"}</definedName>
    <definedName name="wrn.Rev._.Alloc._4_3_1" localSheetId="13" hidden="1">{#N/A,#N/A,FALSE,"RRQ inputs ";#N/A,#N/A,FALSE,"FERC Rev @ PR";#N/A,#N/A,FALSE,"Distribution Revenue Allocation";#N/A,#N/A,FALSE,"Nonallocated Revenues";#N/A,#N/A,FALSE,"MC Revenues-03 sales, 96 MC's";#N/A,#N/A,FALSE,"FTA"}</definedName>
    <definedName name="wrn.Rev._.Alloc._4_3_1" hidden="1">{#N/A,#N/A,FALSE,"RRQ inputs ";#N/A,#N/A,FALSE,"FERC Rev @ PR";#N/A,#N/A,FALSE,"Distribution Revenue Allocation";#N/A,#N/A,FALSE,"Nonallocated Revenues";#N/A,#N/A,FALSE,"MC Revenues-03 sales, 96 MC's";#N/A,#N/A,FALSE,"FTA"}</definedName>
    <definedName name="wrn.Rev._.Alloc._4_4" localSheetId="13" hidden="1">{#N/A,#N/A,FALSE,"RRQ inputs ";#N/A,#N/A,FALSE,"FERC Rev @ PR";#N/A,#N/A,FALSE,"Distribution Revenue Allocation";#N/A,#N/A,FALSE,"Nonallocated Revenues";#N/A,#N/A,FALSE,"MC Revenues-03 sales, 96 MC's";#N/A,#N/A,FALSE,"FTA"}</definedName>
    <definedName name="wrn.Rev._.Alloc._4_4" hidden="1">{#N/A,#N/A,FALSE,"RRQ inputs ";#N/A,#N/A,FALSE,"FERC Rev @ PR";#N/A,#N/A,FALSE,"Distribution Revenue Allocation";#N/A,#N/A,FALSE,"Nonallocated Revenues";#N/A,#N/A,FALSE,"MC Revenues-03 sales, 96 MC's";#N/A,#N/A,FALSE,"FTA"}</definedName>
    <definedName name="wrn.Rev._.Alloc._4_4_1" localSheetId="13" hidden="1">{#N/A,#N/A,FALSE,"RRQ inputs ";#N/A,#N/A,FALSE,"FERC Rev @ PR";#N/A,#N/A,FALSE,"Distribution Revenue Allocation";#N/A,#N/A,FALSE,"Nonallocated Revenues";#N/A,#N/A,FALSE,"MC Revenues-03 sales, 96 MC's";#N/A,#N/A,FALSE,"FTA"}</definedName>
    <definedName name="wrn.Rev._.Alloc._4_4_1" hidden="1">{#N/A,#N/A,FALSE,"RRQ inputs ";#N/A,#N/A,FALSE,"FERC Rev @ PR";#N/A,#N/A,FALSE,"Distribution Revenue Allocation";#N/A,#N/A,FALSE,"Nonallocated Revenues";#N/A,#N/A,FALSE,"MC Revenues-03 sales, 96 MC's";#N/A,#N/A,FALSE,"FTA"}</definedName>
    <definedName name="wrn.Rev._.Alloc._4_5" localSheetId="13" hidden="1">{#N/A,#N/A,FALSE,"RRQ inputs ";#N/A,#N/A,FALSE,"FERC Rev @ PR";#N/A,#N/A,FALSE,"Distribution Revenue Allocation";#N/A,#N/A,FALSE,"Nonallocated Revenues";#N/A,#N/A,FALSE,"MC Revenues-03 sales, 96 MC's";#N/A,#N/A,FALSE,"FTA"}</definedName>
    <definedName name="wrn.Rev._.Alloc._4_5" hidden="1">{#N/A,#N/A,FALSE,"RRQ inputs ";#N/A,#N/A,FALSE,"FERC Rev @ PR";#N/A,#N/A,FALSE,"Distribution Revenue Allocation";#N/A,#N/A,FALSE,"Nonallocated Revenues";#N/A,#N/A,FALSE,"MC Revenues-03 sales, 96 MC's";#N/A,#N/A,FALSE,"FTA"}</definedName>
    <definedName name="wrn.Rev._.Alloc._4_5_1" localSheetId="13" hidden="1">{#N/A,#N/A,FALSE,"RRQ inputs ";#N/A,#N/A,FALSE,"FERC Rev @ PR";#N/A,#N/A,FALSE,"Distribution Revenue Allocation";#N/A,#N/A,FALSE,"Nonallocated Revenues";#N/A,#N/A,FALSE,"MC Revenues-03 sales, 96 MC's";#N/A,#N/A,FALSE,"FTA"}</definedName>
    <definedName name="wrn.Rev._.Alloc._4_5_1" hidden="1">{#N/A,#N/A,FALSE,"RRQ inputs ";#N/A,#N/A,FALSE,"FERC Rev @ PR";#N/A,#N/A,FALSE,"Distribution Revenue Allocation";#N/A,#N/A,FALSE,"Nonallocated Revenues";#N/A,#N/A,FALSE,"MC Revenues-03 sales, 96 MC's";#N/A,#N/A,FALSE,"FTA"}</definedName>
    <definedName name="wrn.Rev._.Alloc._5" localSheetId="13" hidden="1">{#N/A,#N/A,FALSE,"RRQ inputs ";#N/A,#N/A,FALSE,"FERC Rev @ PR";#N/A,#N/A,FALSE,"Distribution Revenue Allocation";#N/A,#N/A,FALSE,"Nonallocated Revenues";#N/A,#N/A,FALSE,"MC Revenues-03 sales, 96 MC's";#N/A,#N/A,FALSE,"FTA"}</definedName>
    <definedName name="wrn.Rev._.Alloc._5" hidden="1">{#N/A,#N/A,FALSE,"RRQ inputs ";#N/A,#N/A,FALSE,"FERC Rev @ PR";#N/A,#N/A,FALSE,"Distribution Revenue Allocation";#N/A,#N/A,FALSE,"Nonallocated Revenues";#N/A,#N/A,FALSE,"MC Revenues-03 sales, 96 MC's";#N/A,#N/A,FALSE,"FTA"}</definedName>
    <definedName name="wrn.Rev._.Alloc._5_1" localSheetId="13" hidden="1">{#N/A,#N/A,FALSE,"RRQ inputs ";#N/A,#N/A,FALSE,"FERC Rev @ PR";#N/A,#N/A,FALSE,"Distribution Revenue Allocation";#N/A,#N/A,FALSE,"Nonallocated Revenues";#N/A,#N/A,FALSE,"MC Revenues-03 sales, 96 MC's";#N/A,#N/A,FALSE,"FTA"}</definedName>
    <definedName name="wrn.Rev._.Alloc._5_1" hidden="1">{#N/A,#N/A,FALSE,"RRQ inputs ";#N/A,#N/A,FALSE,"FERC Rev @ PR";#N/A,#N/A,FALSE,"Distribution Revenue Allocation";#N/A,#N/A,FALSE,"Nonallocated Revenues";#N/A,#N/A,FALSE,"MC Revenues-03 sales, 96 MC's";#N/A,#N/A,FALSE,"FTA"}</definedName>
    <definedName name="wrn.Rev._.Alloc._5_1_1" localSheetId="13" hidden="1">{#N/A,#N/A,FALSE,"RRQ inputs ";#N/A,#N/A,FALSE,"FERC Rev @ PR";#N/A,#N/A,FALSE,"Distribution Revenue Allocation";#N/A,#N/A,FALSE,"Nonallocated Revenues";#N/A,#N/A,FALSE,"MC Revenues-03 sales, 96 MC's";#N/A,#N/A,FALSE,"FTA"}</definedName>
    <definedName name="wrn.Rev._.Alloc._5_1_1" hidden="1">{#N/A,#N/A,FALSE,"RRQ inputs ";#N/A,#N/A,FALSE,"FERC Rev @ PR";#N/A,#N/A,FALSE,"Distribution Revenue Allocation";#N/A,#N/A,FALSE,"Nonallocated Revenues";#N/A,#N/A,FALSE,"MC Revenues-03 sales, 96 MC's";#N/A,#N/A,FALSE,"FTA"}</definedName>
    <definedName name="wrn.Rev._.Alloc._5_2" localSheetId="13" hidden="1">{#N/A,#N/A,FALSE,"RRQ inputs ";#N/A,#N/A,FALSE,"FERC Rev @ PR";#N/A,#N/A,FALSE,"Distribution Revenue Allocation";#N/A,#N/A,FALSE,"Nonallocated Revenues";#N/A,#N/A,FALSE,"MC Revenues-03 sales, 96 MC's";#N/A,#N/A,FALSE,"FTA"}</definedName>
    <definedName name="wrn.Rev._.Alloc._5_2" hidden="1">{#N/A,#N/A,FALSE,"RRQ inputs ";#N/A,#N/A,FALSE,"FERC Rev @ PR";#N/A,#N/A,FALSE,"Distribution Revenue Allocation";#N/A,#N/A,FALSE,"Nonallocated Revenues";#N/A,#N/A,FALSE,"MC Revenues-03 sales, 96 MC's";#N/A,#N/A,FALSE,"FTA"}</definedName>
    <definedName name="wrn.Rev._.Alloc._5_2_1" localSheetId="13" hidden="1">{#N/A,#N/A,FALSE,"RRQ inputs ";#N/A,#N/A,FALSE,"FERC Rev @ PR";#N/A,#N/A,FALSE,"Distribution Revenue Allocation";#N/A,#N/A,FALSE,"Nonallocated Revenues";#N/A,#N/A,FALSE,"MC Revenues-03 sales, 96 MC's";#N/A,#N/A,FALSE,"FTA"}</definedName>
    <definedName name="wrn.Rev._.Alloc._5_2_1" hidden="1">{#N/A,#N/A,FALSE,"RRQ inputs ";#N/A,#N/A,FALSE,"FERC Rev @ PR";#N/A,#N/A,FALSE,"Distribution Revenue Allocation";#N/A,#N/A,FALSE,"Nonallocated Revenues";#N/A,#N/A,FALSE,"MC Revenues-03 sales, 96 MC's";#N/A,#N/A,FALSE,"FTA"}</definedName>
    <definedName name="wrn.Rev._.Alloc._5_3" localSheetId="13" hidden="1">{#N/A,#N/A,FALSE,"RRQ inputs ";#N/A,#N/A,FALSE,"FERC Rev @ PR";#N/A,#N/A,FALSE,"Distribution Revenue Allocation";#N/A,#N/A,FALSE,"Nonallocated Revenues";#N/A,#N/A,FALSE,"MC Revenues-03 sales, 96 MC's";#N/A,#N/A,FALSE,"FTA"}</definedName>
    <definedName name="wrn.Rev._.Alloc._5_3" hidden="1">{#N/A,#N/A,FALSE,"RRQ inputs ";#N/A,#N/A,FALSE,"FERC Rev @ PR";#N/A,#N/A,FALSE,"Distribution Revenue Allocation";#N/A,#N/A,FALSE,"Nonallocated Revenues";#N/A,#N/A,FALSE,"MC Revenues-03 sales, 96 MC's";#N/A,#N/A,FALSE,"FTA"}</definedName>
    <definedName name="wrn.Rev._.Alloc._5_3_1" localSheetId="13" hidden="1">{#N/A,#N/A,FALSE,"RRQ inputs ";#N/A,#N/A,FALSE,"FERC Rev @ PR";#N/A,#N/A,FALSE,"Distribution Revenue Allocation";#N/A,#N/A,FALSE,"Nonallocated Revenues";#N/A,#N/A,FALSE,"MC Revenues-03 sales, 96 MC's";#N/A,#N/A,FALSE,"FTA"}</definedName>
    <definedName name="wrn.Rev._.Alloc._5_3_1" hidden="1">{#N/A,#N/A,FALSE,"RRQ inputs ";#N/A,#N/A,FALSE,"FERC Rev @ PR";#N/A,#N/A,FALSE,"Distribution Revenue Allocation";#N/A,#N/A,FALSE,"Nonallocated Revenues";#N/A,#N/A,FALSE,"MC Revenues-03 sales, 96 MC's";#N/A,#N/A,FALSE,"FTA"}</definedName>
    <definedName name="wrn.Rev._.Alloc._5_4" localSheetId="13" hidden="1">{#N/A,#N/A,FALSE,"RRQ inputs ";#N/A,#N/A,FALSE,"FERC Rev @ PR";#N/A,#N/A,FALSE,"Distribution Revenue Allocation";#N/A,#N/A,FALSE,"Nonallocated Revenues";#N/A,#N/A,FALSE,"MC Revenues-03 sales, 96 MC's";#N/A,#N/A,FALSE,"FTA"}</definedName>
    <definedName name="wrn.Rev._.Alloc._5_4" hidden="1">{#N/A,#N/A,FALSE,"RRQ inputs ";#N/A,#N/A,FALSE,"FERC Rev @ PR";#N/A,#N/A,FALSE,"Distribution Revenue Allocation";#N/A,#N/A,FALSE,"Nonallocated Revenues";#N/A,#N/A,FALSE,"MC Revenues-03 sales, 96 MC's";#N/A,#N/A,FALSE,"FTA"}</definedName>
    <definedName name="wrn.Rev._.Alloc._5_4_1" localSheetId="13" hidden="1">{#N/A,#N/A,FALSE,"RRQ inputs ";#N/A,#N/A,FALSE,"FERC Rev @ PR";#N/A,#N/A,FALSE,"Distribution Revenue Allocation";#N/A,#N/A,FALSE,"Nonallocated Revenues";#N/A,#N/A,FALSE,"MC Revenues-03 sales, 96 MC's";#N/A,#N/A,FALSE,"FTA"}</definedName>
    <definedName name="wrn.Rev._.Alloc._5_4_1" hidden="1">{#N/A,#N/A,FALSE,"RRQ inputs ";#N/A,#N/A,FALSE,"FERC Rev @ PR";#N/A,#N/A,FALSE,"Distribution Revenue Allocation";#N/A,#N/A,FALSE,"Nonallocated Revenues";#N/A,#N/A,FALSE,"MC Revenues-03 sales, 96 MC's";#N/A,#N/A,FALSE,"FTA"}</definedName>
    <definedName name="wrn.Rev._.Alloc._5_5" localSheetId="13" hidden="1">{#N/A,#N/A,FALSE,"RRQ inputs ";#N/A,#N/A,FALSE,"FERC Rev @ PR";#N/A,#N/A,FALSE,"Distribution Revenue Allocation";#N/A,#N/A,FALSE,"Nonallocated Revenues";#N/A,#N/A,FALSE,"MC Revenues-03 sales, 96 MC's";#N/A,#N/A,FALSE,"FTA"}</definedName>
    <definedName name="wrn.Rev._.Alloc._5_5" hidden="1">{#N/A,#N/A,FALSE,"RRQ inputs ";#N/A,#N/A,FALSE,"FERC Rev @ PR";#N/A,#N/A,FALSE,"Distribution Revenue Allocation";#N/A,#N/A,FALSE,"Nonallocated Revenues";#N/A,#N/A,FALSE,"MC Revenues-03 sales, 96 MC's";#N/A,#N/A,FALSE,"FTA"}</definedName>
    <definedName name="wrn.Rev._.Alloc._5_5_1" localSheetId="13" hidden="1">{#N/A,#N/A,FALSE,"RRQ inputs ";#N/A,#N/A,FALSE,"FERC Rev @ PR";#N/A,#N/A,FALSE,"Distribution Revenue Allocation";#N/A,#N/A,FALSE,"Nonallocated Revenues";#N/A,#N/A,FALSE,"MC Revenues-03 sales, 96 MC's";#N/A,#N/A,FALSE,"FTA"}</definedName>
    <definedName name="wrn.Rev._.Alloc._5_5_1" hidden="1">{#N/A,#N/A,FALSE,"RRQ inputs ";#N/A,#N/A,FALSE,"FERC Rev @ PR";#N/A,#N/A,FALSE,"Distribution Revenue Allocation";#N/A,#N/A,FALSE,"Nonallocated Revenues";#N/A,#N/A,FALSE,"MC Revenues-03 sales, 96 MC's";#N/A,#N/A,FALSE,"FTA"}</definedName>
    <definedName name="wrn.RP245." localSheetId="13" hidden="1">{"RP245",#N/A,FALSE,"AD245"}</definedName>
    <definedName name="wrn.RP245." hidden="1">{"RP245",#N/A,FALSE,"AD245"}</definedName>
    <definedName name="wrn.Sch.A._.B." localSheetId="13" hidden="1">{"Sch.A_CWC_Summary",#N/A,FALSE,"Sch.A,B";"Sch.B_LLSummary",#N/A,FALSE,"Sch.A,B"}</definedName>
    <definedName name="wrn.Sch.A._.B." hidden="1">{"Sch.A_CWC_Summary",#N/A,FALSE,"Sch.A,B";"Sch.B_LLSummary",#N/A,FALSE,"Sch.A,B"}</definedName>
    <definedName name="wrn.Sch.C." localSheetId="13" hidden="1">{"Sch.C_Rev_lag",#N/A,FALSE,"Sch.C"}</definedName>
    <definedName name="wrn.Sch.C." hidden="1">{"Sch.C_Rev_lag",#N/A,FALSE,"Sch.C"}</definedName>
    <definedName name="wrn.Sch.D." localSheetId="13" hidden="1">{"Sch.D1_GasPurch",#N/A,FALSE,"Sch.D";"Sch.D2_ElecPurch",#N/A,FALSE,"Sch.D"}</definedName>
    <definedName name="wrn.Sch.D." hidden="1">{"Sch.D1_GasPurch",#N/A,FALSE,"Sch.D";"Sch.D2_ElecPurch",#N/A,FALSE,"Sch.D"}</definedName>
    <definedName name="wrn.Sch.E._.F." localSheetId="13" hidden="1">{"Sch.E_PayrollExp",#N/A,TRUE,"Sch.E,F";"Sch.F_FICA",#N/A,TRUE,"Sch.E,F"}</definedName>
    <definedName name="wrn.Sch.E._.F." hidden="1">{"Sch.E_PayrollExp",#N/A,TRUE,"Sch.E,F";"Sch.F_FICA",#N/A,TRUE,"Sch.E,F"}</definedName>
    <definedName name="wrn.Sch.G." localSheetId="13" hidden="1">{"Sch.G_ICP",#N/A,FALSE,"Sch.G"}</definedName>
    <definedName name="wrn.Sch.G." hidden="1">{"Sch.G_ICP",#N/A,FALSE,"Sch.G"}</definedName>
    <definedName name="wrn.Sch.H." localSheetId="13"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I." localSheetId="13" hidden="1">{"Sch.I_Goods&amp;Svcs",#N/A,FALSE,"Sch.I"}</definedName>
    <definedName name="wrn.Sch.I." hidden="1">{"Sch.I_Goods&amp;Svcs",#N/A,FALSE,"Sch.I"}</definedName>
    <definedName name="wrn.Sch.J." localSheetId="13" hidden="1">{"Sch.J_CorpChgs",#N/A,FALSE,"Sch.J"}</definedName>
    <definedName name="wrn.Sch.J." hidden="1">{"Sch.J_CorpChgs",#N/A,FALSE,"Sch.J"}</definedName>
    <definedName name="wrn.Sch.K." localSheetId="13" hidden="1">{"Sch.K_P1_PropLease",#N/A,FALSE,"Sch.K";"Sch.K_P2_PropLease",#N/A,FALSE,"Sch.K"}</definedName>
    <definedName name="wrn.Sch.K." hidden="1">{"Sch.K_P1_PropLease",#N/A,FALSE,"Sch.K";"Sch.K_P2_PropLease",#N/A,FALSE,"Sch.K"}</definedName>
    <definedName name="wrn.Sch.L." localSheetId="13" hidden="1">{"Sch.L_MaterialIssue",#N/A,FALSE,"Sch.L"}</definedName>
    <definedName name="wrn.Sch.L." hidden="1">{"Sch.L_MaterialIssue",#N/A,FALSE,"Sch.L"}</definedName>
    <definedName name="wrn.Sch.M." localSheetId="13" hidden="1">{"Sch.M_Prop&amp;FFTaxes",#N/A,FALSE,"Sch.M"}</definedName>
    <definedName name="wrn.Sch.M." hidden="1">{"Sch.M_Prop&amp;FFTaxes",#N/A,FALSE,"Sch.M"}</definedName>
    <definedName name="wrn.Sch.N." localSheetId="13" hidden="1">{"Sch.N_IncTaxes",#N/A,FALSE,"Sch. N, O"}</definedName>
    <definedName name="wrn.Sch.N." hidden="1">{"Sch.N_IncTaxes",#N/A,FALSE,"Sch. N, O"}</definedName>
    <definedName name="wrn.Sch.O." localSheetId="13" hidden="1">{"Sch.O1_FedITDeferred",#N/A,FALSE,"Sch. N, O";"Sch_O2_Depreciation",#N/A,FALSE,"Sch. N, O";"Sch_O3_AmortInsurance",#N/A,FALSE,"Sch. N, O"}</definedName>
    <definedName name="wrn.Sch.O." hidden="1">{"Sch.O1_FedITDeferred",#N/A,FALSE,"Sch. N, O";"Sch_O2_Depreciation",#N/A,FALSE,"Sch. N, O";"Sch_O3_AmortInsurance",#N/A,FALSE,"Sch. N, O"}</definedName>
    <definedName name="wrn.Sch.P." localSheetId="13" hidden="1">{"Sch.P_BS_Bal",#N/A,FALSE,"WP-BS Elem"}</definedName>
    <definedName name="wrn.Sch.P." hidden="1">{"Sch.P_BS_Bal",#N/A,FALSE,"WP-BS Elem"}</definedName>
    <definedName name="wrn.Sch.P._.Accts." localSheetId="13" hidden="1">{"Sch.P_BS_Accts",#N/A,FALSE,"WP-BS Elem"}</definedName>
    <definedName name="wrn.Sch.P._.Accts." hidden="1">{"Sch.P_BS_Accts",#N/A,FALSE,"WP-BS Elem"}</definedName>
    <definedName name="wrn.schedules." localSheetId="13" hidden="1">{#N/A,#N/A,FALSE,"ND Rev at Pres Rates";#N/A,#N/A,FALSE,"Res - Unadj";#N/A,#N/A,FALSE,"Small L&amp;P";#N/A,#N/A,FALSE,"Medium L&amp;P";#N/A,#N/A,FALSE,"E-19";#N/A,#N/A,FALSE,"E-20";#N/A,#N/A,FALSE,"A-RTP";#N/A,#N/A,FALSE,"Strtlts &amp; Standby";#N/A,#N/A,FALSE,"AG";#N/A,#N/A,FALSE,"2001mixeduse"}</definedName>
    <definedName name="wrn.schedules." hidden="1">{#N/A,#N/A,FALSE,"ND Rev at Pres Rates";#N/A,#N/A,FALSE,"Res - Unadj";#N/A,#N/A,FALSE,"Small L&amp;P";#N/A,#N/A,FALSE,"Medium L&amp;P";#N/A,#N/A,FALSE,"E-19";#N/A,#N/A,FALSE,"E-20";#N/A,#N/A,FALSE,"A-RTP";#N/A,#N/A,FALSE,"Strtlts &amp; Standby";#N/A,#N/A,FALSE,"AG";#N/A,#N/A,FALSE,"2001mixeduse"}</definedName>
    <definedName name="wrn.schedules._1" localSheetId="13" hidden="1">{#N/A,#N/A,FALSE,"ND Rev at Pres Rates";#N/A,#N/A,FALSE,"Res - Unadj";#N/A,#N/A,FALSE,"Small L&amp;P";#N/A,#N/A,FALSE,"Medium L&amp;P";#N/A,#N/A,FALSE,"E-19";#N/A,#N/A,FALSE,"E-20";#N/A,#N/A,FALSE,"A-RTP";#N/A,#N/A,FALSE,"Strtlts &amp; Standby";#N/A,#N/A,FALSE,"AG";#N/A,#N/A,FALSE,"2001mixeduse"}</definedName>
    <definedName name="wrn.schedules._1" hidden="1">{#N/A,#N/A,FALSE,"ND Rev at Pres Rates";#N/A,#N/A,FALSE,"Res - Unadj";#N/A,#N/A,FALSE,"Small L&amp;P";#N/A,#N/A,FALSE,"Medium L&amp;P";#N/A,#N/A,FALSE,"E-19";#N/A,#N/A,FALSE,"E-20";#N/A,#N/A,FALSE,"A-RTP";#N/A,#N/A,FALSE,"Strtlts &amp; Standby";#N/A,#N/A,FALSE,"AG";#N/A,#N/A,FALSE,"2001mixeduse"}</definedName>
    <definedName name="wrn.schedules._1_1" localSheetId="13" hidden="1">{#N/A,#N/A,FALSE,"ND Rev at Pres Rates";#N/A,#N/A,FALSE,"Res - Unadj";#N/A,#N/A,FALSE,"Small L&amp;P";#N/A,#N/A,FALSE,"Medium L&amp;P";#N/A,#N/A,FALSE,"E-19";#N/A,#N/A,FALSE,"E-20";#N/A,#N/A,FALSE,"A-RTP";#N/A,#N/A,FALSE,"Strtlts &amp; Standby";#N/A,#N/A,FALSE,"AG";#N/A,#N/A,FALSE,"2001mixeduse"}</definedName>
    <definedName name="wrn.schedules._1_1" hidden="1">{#N/A,#N/A,FALSE,"ND Rev at Pres Rates";#N/A,#N/A,FALSE,"Res - Unadj";#N/A,#N/A,FALSE,"Small L&amp;P";#N/A,#N/A,FALSE,"Medium L&amp;P";#N/A,#N/A,FALSE,"E-19";#N/A,#N/A,FALSE,"E-20";#N/A,#N/A,FALSE,"A-RTP";#N/A,#N/A,FALSE,"Strtlts &amp; Standby";#N/A,#N/A,FALSE,"AG";#N/A,#N/A,FALSE,"2001mixeduse"}</definedName>
    <definedName name="wrn.schedules._1_1_1" localSheetId="13" hidden="1">{#N/A,#N/A,FALSE,"ND Rev at Pres Rates";#N/A,#N/A,FALSE,"Res - Unadj";#N/A,#N/A,FALSE,"Small L&amp;P";#N/A,#N/A,FALSE,"Medium L&amp;P";#N/A,#N/A,FALSE,"E-19";#N/A,#N/A,FALSE,"E-20";#N/A,#N/A,FALSE,"A-RTP";#N/A,#N/A,FALSE,"Strtlts &amp; Standby";#N/A,#N/A,FALSE,"AG";#N/A,#N/A,FALSE,"2001mixeduse"}</definedName>
    <definedName name="wrn.schedules._1_1_1" hidden="1">{#N/A,#N/A,FALSE,"ND Rev at Pres Rates";#N/A,#N/A,FALSE,"Res - Unadj";#N/A,#N/A,FALSE,"Small L&amp;P";#N/A,#N/A,FALSE,"Medium L&amp;P";#N/A,#N/A,FALSE,"E-19";#N/A,#N/A,FALSE,"E-20";#N/A,#N/A,FALSE,"A-RTP";#N/A,#N/A,FALSE,"Strtlts &amp; Standby";#N/A,#N/A,FALSE,"AG";#N/A,#N/A,FALSE,"2001mixeduse"}</definedName>
    <definedName name="wrn.schedules._1_2" localSheetId="13" hidden="1">{#N/A,#N/A,FALSE,"ND Rev at Pres Rates";#N/A,#N/A,FALSE,"Res - Unadj";#N/A,#N/A,FALSE,"Small L&amp;P";#N/A,#N/A,FALSE,"Medium L&amp;P";#N/A,#N/A,FALSE,"E-19";#N/A,#N/A,FALSE,"E-20";#N/A,#N/A,FALSE,"A-RTP";#N/A,#N/A,FALSE,"Strtlts &amp; Standby";#N/A,#N/A,FALSE,"AG";#N/A,#N/A,FALSE,"2001mixeduse"}</definedName>
    <definedName name="wrn.schedules._1_2" hidden="1">{#N/A,#N/A,FALSE,"ND Rev at Pres Rates";#N/A,#N/A,FALSE,"Res - Unadj";#N/A,#N/A,FALSE,"Small L&amp;P";#N/A,#N/A,FALSE,"Medium L&amp;P";#N/A,#N/A,FALSE,"E-19";#N/A,#N/A,FALSE,"E-20";#N/A,#N/A,FALSE,"A-RTP";#N/A,#N/A,FALSE,"Strtlts &amp; Standby";#N/A,#N/A,FALSE,"AG";#N/A,#N/A,FALSE,"2001mixeduse"}</definedName>
    <definedName name="wrn.schedules._1_2_1" localSheetId="13" hidden="1">{#N/A,#N/A,FALSE,"ND Rev at Pres Rates";#N/A,#N/A,FALSE,"Res - Unadj";#N/A,#N/A,FALSE,"Small L&amp;P";#N/A,#N/A,FALSE,"Medium L&amp;P";#N/A,#N/A,FALSE,"E-19";#N/A,#N/A,FALSE,"E-20";#N/A,#N/A,FALSE,"A-RTP";#N/A,#N/A,FALSE,"Strtlts &amp; Standby";#N/A,#N/A,FALSE,"AG";#N/A,#N/A,FALSE,"2001mixeduse"}</definedName>
    <definedName name="wrn.schedules._1_2_1" hidden="1">{#N/A,#N/A,FALSE,"ND Rev at Pres Rates";#N/A,#N/A,FALSE,"Res - Unadj";#N/A,#N/A,FALSE,"Small L&amp;P";#N/A,#N/A,FALSE,"Medium L&amp;P";#N/A,#N/A,FALSE,"E-19";#N/A,#N/A,FALSE,"E-20";#N/A,#N/A,FALSE,"A-RTP";#N/A,#N/A,FALSE,"Strtlts &amp; Standby";#N/A,#N/A,FALSE,"AG";#N/A,#N/A,FALSE,"2001mixeduse"}</definedName>
    <definedName name="wrn.schedules._1_3" localSheetId="13" hidden="1">{#N/A,#N/A,FALSE,"ND Rev at Pres Rates";#N/A,#N/A,FALSE,"Res - Unadj";#N/A,#N/A,FALSE,"Small L&amp;P";#N/A,#N/A,FALSE,"Medium L&amp;P";#N/A,#N/A,FALSE,"E-19";#N/A,#N/A,FALSE,"E-20";#N/A,#N/A,FALSE,"A-RTP";#N/A,#N/A,FALSE,"Strtlts &amp; Standby";#N/A,#N/A,FALSE,"AG";#N/A,#N/A,FALSE,"2001mixeduse"}</definedName>
    <definedName name="wrn.schedules._1_3" hidden="1">{#N/A,#N/A,FALSE,"ND Rev at Pres Rates";#N/A,#N/A,FALSE,"Res - Unadj";#N/A,#N/A,FALSE,"Small L&amp;P";#N/A,#N/A,FALSE,"Medium L&amp;P";#N/A,#N/A,FALSE,"E-19";#N/A,#N/A,FALSE,"E-20";#N/A,#N/A,FALSE,"A-RTP";#N/A,#N/A,FALSE,"Strtlts &amp; Standby";#N/A,#N/A,FALSE,"AG";#N/A,#N/A,FALSE,"2001mixeduse"}</definedName>
    <definedName name="wrn.schedules._1_3_1" localSheetId="13" hidden="1">{#N/A,#N/A,FALSE,"ND Rev at Pres Rates";#N/A,#N/A,FALSE,"Res - Unadj";#N/A,#N/A,FALSE,"Small L&amp;P";#N/A,#N/A,FALSE,"Medium L&amp;P";#N/A,#N/A,FALSE,"E-19";#N/A,#N/A,FALSE,"E-20";#N/A,#N/A,FALSE,"A-RTP";#N/A,#N/A,FALSE,"Strtlts &amp; Standby";#N/A,#N/A,FALSE,"AG";#N/A,#N/A,FALSE,"2001mixeduse"}</definedName>
    <definedName name="wrn.schedules._1_3_1" hidden="1">{#N/A,#N/A,FALSE,"ND Rev at Pres Rates";#N/A,#N/A,FALSE,"Res - Unadj";#N/A,#N/A,FALSE,"Small L&amp;P";#N/A,#N/A,FALSE,"Medium L&amp;P";#N/A,#N/A,FALSE,"E-19";#N/A,#N/A,FALSE,"E-20";#N/A,#N/A,FALSE,"A-RTP";#N/A,#N/A,FALSE,"Strtlts &amp; Standby";#N/A,#N/A,FALSE,"AG";#N/A,#N/A,FALSE,"2001mixeduse"}</definedName>
    <definedName name="wrn.schedules._1_4" localSheetId="13" hidden="1">{#N/A,#N/A,FALSE,"ND Rev at Pres Rates";#N/A,#N/A,FALSE,"Res - Unadj";#N/A,#N/A,FALSE,"Small L&amp;P";#N/A,#N/A,FALSE,"Medium L&amp;P";#N/A,#N/A,FALSE,"E-19";#N/A,#N/A,FALSE,"E-20";#N/A,#N/A,FALSE,"A-RTP";#N/A,#N/A,FALSE,"Strtlts &amp; Standby";#N/A,#N/A,FALSE,"AG";#N/A,#N/A,FALSE,"2001mixeduse"}</definedName>
    <definedName name="wrn.schedules._1_4" hidden="1">{#N/A,#N/A,FALSE,"ND Rev at Pres Rates";#N/A,#N/A,FALSE,"Res - Unadj";#N/A,#N/A,FALSE,"Small L&amp;P";#N/A,#N/A,FALSE,"Medium L&amp;P";#N/A,#N/A,FALSE,"E-19";#N/A,#N/A,FALSE,"E-20";#N/A,#N/A,FALSE,"A-RTP";#N/A,#N/A,FALSE,"Strtlts &amp; Standby";#N/A,#N/A,FALSE,"AG";#N/A,#N/A,FALSE,"2001mixeduse"}</definedName>
    <definedName name="wrn.schedules._1_4_1" localSheetId="13" hidden="1">{#N/A,#N/A,FALSE,"ND Rev at Pres Rates";#N/A,#N/A,FALSE,"Res - Unadj";#N/A,#N/A,FALSE,"Small L&amp;P";#N/A,#N/A,FALSE,"Medium L&amp;P";#N/A,#N/A,FALSE,"E-19";#N/A,#N/A,FALSE,"E-20";#N/A,#N/A,FALSE,"A-RTP";#N/A,#N/A,FALSE,"Strtlts &amp; Standby";#N/A,#N/A,FALSE,"AG";#N/A,#N/A,FALSE,"2001mixeduse"}</definedName>
    <definedName name="wrn.schedules._1_4_1" hidden="1">{#N/A,#N/A,FALSE,"ND Rev at Pres Rates";#N/A,#N/A,FALSE,"Res - Unadj";#N/A,#N/A,FALSE,"Small L&amp;P";#N/A,#N/A,FALSE,"Medium L&amp;P";#N/A,#N/A,FALSE,"E-19";#N/A,#N/A,FALSE,"E-20";#N/A,#N/A,FALSE,"A-RTP";#N/A,#N/A,FALSE,"Strtlts &amp; Standby";#N/A,#N/A,FALSE,"AG";#N/A,#N/A,FALSE,"2001mixeduse"}</definedName>
    <definedName name="wrn.schedules._1_5" localSheetId="13" hidden="1">{#N/A,#N/A,FALSE,"ND Rev at Pres Rates";#N/A,#N/A,FALSE,"Res - Unadj";#N/A,#N/A,FALSE,"Small L&amp;P";#N/A,#N/A,FALSE,"Medium L&amp;P";#N/A,#N/A,FALSE,"E-19";#N/A,#N/A,FALSE,"E-20";#N/A,#N/A,FALSE,"A-RTP";#N/A,#N/A,FALSE,"Strtlts &amp; Standby";#N/A,#N/A,FALSE,"AG";#N/A,#N/A,FALSE,"2001mixeduse"}</definedName>
    <definedName name="wrn.schedules._1_5" hidden="1">{#N/A,#N/A,FALSE,"ND Rev at Pres Rates";#N/A,#N/A,FALSE,"Res - Unadj";#N/A,#N/A,FALSE,"Small L&amp;P";#N/A,#N/A,FALSE,"Medium L&amp;P";#N/A,#N/A,FALSE,"E-19";#N/A,#N/A,FALSE,"E-20";#N/A,#N/A,FALSE,"A-RTP";#N/A,#N/A,FALSE,"Strtlts &amp; Standby";#N/A,#N/A,FALSE,"AG";#N/A,#N/A,FALSE,"2001mixeduse"}</definedName>
    <definedName name="wrn.schedules._1_5_1" localSheetId="13" hidden="1">{#N/A,#N/A,FALSE,"ND Rev at Pres Rates";#N/A,#N/A,FALSE,"Res - Unadj";#N/A,#N/A,FALSE,"Small L&amp;P";#N/A,#N/A,FALSE,"Medium L&amp;P";#N/A,#N/A,FALSE,"E-19";#N/A,#N/A,FALSE,"E-20";#N/A,#N/A,FALSE,"A-RTP";#N/A,#N/A,FALSE,"Strtlts &amp; Standby";#N/A,#N/A,FALSE,"AG";#N/A,#N/A,FALSE,"2001mixeduse"}</definedName>
    <definedName name="wrn.schedules._1_5_1" hidden="1">{#N/A,#N/A,FALSE,"ND Rev at Pres Rates";#N/A,#N/A,FALSE,"Res - Unadj";#N/A,#N/A,FALSE,"Small L&amp;P";#N/A,#N/A,FALSE,"Medium L&amp;P";#N/A,#N/A,FALSE,"E-19";#N/A,#N/A,FALSE,"E-20";#N/A,#N/A,FALSE,"A-RTP";#N/A,#N/A,FALSE,"Strtlts &amp; Standby";#N/A,#N/A,FALSE,"AG";#N/A,#N/A,FALSE,"2001mixeduse"}</definedName>
    <definedName name="wrn.schedules._2" localSheetId="13" hidden="1">{#N/A,#N/A,FALSE,"ND Rev at Pres Rates";#N/A,#N/A,FALSE,"Res - Unadj";#N/A,#N/A,FALSE,"Small L&amp;P";#N/A,#N/A,FALSE,"Medium L&amp;P";#N/A,#N/A,FALSE,"E-19";#N/A,#N/A,FALSE,"E-20";#N/A,#N/A,FALSE,"A-RTP";#N/A,#N/A,FALSE,"Strtlts &amp; Standby";#N/A,#N/A,FALSE,"AG";#N/A,#N/A,FALSE,"2001mixeduse"}</definedName>
    <definedName name="wrn.schedules._2" hidden="1">{#N/A,#N/A,FALSE,"ND Rev at Pres Rates";#N/A,#N/A,FALSE,"Res - Unadj";#N/A,#N/A,FALSE,"Small L&amp;P";#N/A,#N/A,FALSE,"Medium L&amp;P";#N/A,#N/A,FALSE,"E-19";#N/A,#N/A,FALSE,"E-20";#N/A,#N/A,FALSE,"A-RTP";#N/A,#N/A,FALSE,"Strtlts &amp; Standby";#N/A,#N/A,FALSE,"AG";#N/A,#N/A,FALSE,"2001mixeduse"}</definedName>
    <definedName name="wrn.schedules._2_1" localSheetId="13" hidden="1">{#N/A,#N/A,FALSE,"ND Rev at Pres Rates";#N/A,#N/A,FALSE,"Res - Unadj";#N/A,#N/A,FALSE,"Small L&amp;P";#N/A,#N/A,FALSE,"Medium L&amp;P";#N/A,#N/A,FALSE,"E-19";#N/A,#N/A,FALSE,"E-20";#N/A,#N/A,FALSE,"A-RTP";#N/A,#N/A,FALSE,"Strtlts &amp; Standby";#N/A,#N/A,FALSE,"AG";#N/A,#N/A,FALSE,"2001mixeduse"}</definedName>
    <definedName name="wrn.schedules._2_1" hidden="1">{#N/A,#N/A,FALSE,"ND Rev at Pres Rates";#N/A,#N/A,FALSE,"Res - Unadj";#N/A,#N/A,FALSE,"Small L&amp;P";#N/A,#N/A,FALSE,"Medium L&amp;P";#N/A,#N/A,FALSE,"E-19";#N/A,#N/A,FALSE,"E-20";#N/A,#N/A,FALSE,"A-RTP";#N/A,#N/A,FALSE,"Strtlts &amp; Standby";#N/A,#N/A,FALSE,"AG";#N/A,#N/A,FALSE,"2001mixeduse"}</definedName>
    <definedName name="wrn.schedules._2_1_1" localSheetId="13" hidden="1">{#N/A,#N/A,FALSE,"ND Rev at Pres Rates";#N/A,#N/A,FALSE,"Res - Unadj";#N/A,#N/A,FALSE,"Small L&amp;P";#N/A,#N/A,FALSE,"Medium L&amp;P";#N/A,#N/A,FALSE,"E-19";#N/A,#N/A,FALSE,"E-20";#N/A,#N/A,FALSE,"A-RTP";#N/A,#N/A,FALSE,"Strtlts &amp; Standby";#N/A,#N/A,FALSE,"AG";#N/A,#N/A,FALSE,"2001mixeduse"}</definedName>
    <definedName name="wrn.schedules._2_1_1" hidden="1">{#N/A,#N/A,FALSE,"ND Rev at Pres Rates";#N/A,#N/A,FALSE,"Res - Unadj";#N/A,#N/A,FALSE,"Small L&amp;P";#N/A,#N/A,FALSE,"Medium L&amp;P";#N/A,#N/A,FALSE,"E-19";#N/A,#N/A,FALSE,"E-20";#N/A,#N/A,FALSE,"A-RTP";#N/A,#N/A,FALSE,"Strtlts &amp; Standby";#N/A,#N/A,FALSE,"AG";#N/A,#N/A,FALSE,"2001mixeduse"}</definedName>
    <definedName name="wrn.schedules._2_2" localSheetId="13" hidden="1">{#N/A,#N/A,FALSE,"ND Rev at Pres Rates";#N/A,#N/A,FALSE,"Res - Unadj";#N/A,#N/A,FALSE,"Small L&amp;P";#N/A,#N/A,FALSE,"Medium L&amp;P";#N/A,#N/A,FALSE,"E-19";#N/A,#N/A,FALSE,"E-20";#N/A,#N/A,FALSE,"A-RTP";#N/A,#N/A,FALSE,"Strtlts &amp; Standby";#N/A,#N/A,FALSE,"AG";#N/A,#N/A,FALSE,"2001mixeduse"}</definedName>
    <definedName name="wrn.schedules._2_2" hidden="1">{#N/A,#N/A,FALSE,"ND Rev at Pres Rates";#N/A,#N/A,FALSE,"Res - Unadj";#N/A,#N/A,FALSE,"Small L&amp;P";#N/A,#N/A,FALSE,"Medium L&amp;P";#N/A,#N/A,FALSE,"E-19";#N/A,#N/A,FALSE,"E-20";#N/A,#N/A,FALSE,"A-RTP";#N/A,#N/A,FALSE,"Strtlts &amp; Standby";#N/A,#N/A,FALSE,"AG";#N/A,#N/A,FALSE,"2001mixeduse"}</definedName>
    <definedName name="wrn.schedules._2_2_1" localSheetId="13" hidden="1">{#N/A,#N/A,FALSE,"ND Rev at Pres Rates";#N/A,#N/A,FALSE,"Res - Unadj";#N/A,#N/A,FALSE,"Small L&amp;P";#N/A,#N/A,FALSE,"Medium L&amp;P";#N/A,#N/A,FALSE,"E-19";#N/A,#N/A,FALSE,"E-20";#N/A,#N/A,FALSE,"A-RTP";#N/A,#N/A,FALSE,"Strtlts &amp; Standby";#N/A,#N/A,FALSE,"AG";#N/A,#N/A,FALSE,"2001mixeduse"}</definedName>
    <definedName name="wrn.schedules._2_2_1" hidden="1">{#N/A,#N/A,FALSE,"ND Rev at Pres Rates";#N/A,#N/A,FALSE,"Res - Unadj";#N/A,#N/A,FALSE,"Small L&amp;P";#N/A,#N/A,FALSE,"Medium L&amp;P";#N/A,#N/A,FALSE,"E-19";#N/A,#N/A,FALSE,"E-20";#N/A,#N/A,FALSE,"A-RTP";#N/A,#N/A,FALSE,"Strtlts &amp; Standby";#N/A,#N/A,FALSE,"AG";#N/A,#N/A,FALSE,"2001mixeduse"}</definedName>
    <definedName name="wrn.schedules._2_3" localSheetId="13" hidden="1">{#N/A,#N/A,FALSE,"ND Rev at Pres Rates";#N/A,#N/A,FALSE,"Res - Unadj";#N/A,#N/A,FALSE,"Small L&amp;P";#N/A,#N/A,FALSE,"Medium L&amp;P";#N/A,#N/A,FALSE,"E-19";#N/A,#N/A,FALSE,"E-20";#N/A,#N/A,FALSE,"A-RTP";#N/A,#N/A,FALSE,"Strtlts &amp; Standby";#N/A,#N/A,FALSE,"AG";#N/A,#N/A,FALSE,"2001mixeduse"}</definedName>
    <definedName name="wrn.schedules._2_3" hidden="1">{#N/A,#N/A,FALSE,"ND Rev at Pres Rates";#N/A,#N/A,FALSE,"Res - Unadj";#N/A,#N/A,FALSE,"Small L&amp;P";#N/A,#N/A,FALSE,"Medium L&amp;P";#N/A,#N/A,FALSE,"E-19";#N/A,#N/A,FALSE,"E-20";#N/A,#N/A,FALSE,"A-RTP";#N/A,#N/A,FALSE,"Strtlts &amp; Standby";#N/A,#N/A,FALSE,"AG";#N/A,#N/A,FALSE,"2001mixeduse"}</definedName>
    <definedName name="wrn.schedules._2_3_1" localSheetId="13" hidden="1">{#N/A,#N/A,FALSE,"ND Rev at Pres Rates";#N/A,#N/A,FALSE,"Res - Unadj";#N/A,#N/A,FALSE,"Small L&amp;P";#N/A,#N/A,FALSE,"Medium L&amp;P";#N/A,#N/A,FALSE,"E-19";#N/A,#N/A,FALSE,"E-20";#N/A,#N/A,FALSE,"A-RTP";#N/A,#N/A,FALSE,"Strtlts &amp; Standby";#N/A,#N/A,FALSE,"AG";#N/A,#N/A,FALSE,"2001mixeduse"}</definedName>
    <definedName name="wrn.schedules._2_3_1" hidden="1">{#N/A,#N/A,FALSE,"ND Rev at Pres Rates";#N/A,#N/A,FALSE,"Res - Unadj";#N/A,#N/A,FALSE,"Small L&amp;P";#N/A,#N/A,FALSE,"Medium L&amp;P";#N/A,#N/A,FALSE,"E-19";#N/A,#N/A,FALSE,"E-20";#N/A,#N/A,FALSE,"A-RTP";#N/A,#N/A,FALSE,"Strtlts &amp; Standby";#N/A,#N/A,FALSE,"AG";#N/A,#N/A,FALSE,"2001mixeduse"}</definedName>
    <definedName name="wrn.schedules._2_4" localSheetId="13" hidden="1">{#N/A,#N/A,FALSE,"ND Rev at Pres Rates";#N/A,#N/A,FALSE,"Res - Unadj";#N/A,#N/A,FALSE,"Small L&amp;P";#N/A,#N/A,FALSE,"Medium L&amp;P";#N/A,#N/A,FALSE,"E-19";#N/A,#N/A,FALSE,"E-20";#N/A,#N/A,FALSE,"A-RTP";#N/A,#N/A,FALSE,"Strtlts &amp; Standby";#N/A,#N/A,FALSE,"AG";#N/A,#N/A,FALSE,"2001mixeduse"}</definedName>
    <definedName name="wrn.schedules._2_4" hidden="1">{#N/A,#N/A,FALSE,"ND Rev at Pres Rates";#N/A,#N/A,FALSE,"Res - Unadj";#N/A,#N/A,FALSE,"Small L&amp;P";#N/A,#N/A,FALSE,"Medium L&amp;P";#N/A,#N/A,FALSE,"E-19";#N/A,#N/A,FALSE,"E-20";#N/A,#N/A,FALSE,"A-RTP";#N/A,#N/A,FALSE,"Strtlts &amp; Standby";#N/A,#N/A,FALSE,"AG";#N/A,#N/A,FALSE,"2001mixeduse"}</definedName>
    <definedName name="wrn.schedules._2_4_1" localSheetId="13" hidden="1">{#N/A,#N/A,FALSE,"ND Rev at Pres Rates";#N/A,#N/A,FALSE,"Res - Unadj";#N/A,#N/A,FALSE,"Small L&amp;P";#N/A,#N/A,FALSE,"Medium L&amp;P";#N/A,#N/A,FALSE,"E-19";#N/A,#N/A,FALSE,"E-20";#N/A,#N/A,FALSE,"A-RTP";#N/A,#N/A,FALSE,"Strtlts &amp; Standby";#N/A,#N/A,FALSE,"AG";#N/A,#N/A,FALSE,"2001mixeduse"}</definedName>
    <definedName name="wrn.schedules._2_4_1" hidden="1">{#N/A,#N/A,FALSE,"ND Rev at Pres Rates";#N/A,#N/A,FALSE,"Res - Unadj";#N/A,#N/A,FALSE,"Small L&amp;P";#N/A,#N/A,FALSE,"Medium L&amp;P";#N/A,#N/A,FALSE,"E-19";#N/A,#N/A,FALSE,"E-20";#N/A,#N/A,FALSE,"A-RTP";#N/A,#N/A,FALSE,"Strtlts &amp; Standby";#N/A,#N/A,FALSE,"AG";#N/A,#N/A,FALSE,"2001mixeduse"}</definedName>
    <definedName name="wrn.schedules._2_5" localSheetId="13" hidden="1">{#N/A,#N/A,FALSE,"ND Rev at Pres Rates";#N/A,#N/A,FALSE,"Res - Unadj";#N/A,#N/A,FALSE,"Small L&amp;P";#N/A,#N/A,FALSE,"Medium L&amp;P";#N/A,#N/A,FALSE,"E-19";#N/A,#N/A,FALSE,"E-20";#N/A,#N/A,FALSE,"A-RTP";#N/A,#N/A,FALSE,"Strtlts &amp; Standby";#N/A,#N/A,FALSE,"AG";#N/A,#N/A,FALSE,"2001mixeduse"}</definedName>
    <definedName name="wrn.schedules._2_5" hidden="1">{#N/A,#N/A,FALSE,"ND Rev at Pres Rates";#N/A,#N/A,FALSE,"Res - Unadj";#N/A,#N/A,FALSE,"Small L&amp;P";#N/A,#N/A,FALSE,"Medium L&amp;P";#N/A,#N/A,FALSE,"E-19";#N/A,#N/A,FALSE,"E-20";#N/A,#N/A,FALSE,"A-RTP";#N/A,#N/A,FALSE,"Strtlts &amp; Standby";#N/A,#N/A,FALSE,"AG";#N/A,#N/A,FALSE,"2001mixeduse"}</definedName>
    <definedName name="wrn.schedules._2_5_1" localSheetId="13" hidden="1">{#N/A,#N/A,FALSE,"ND Rev at Pres Rates";#N/A,#N/A,FALSE,"Res - Unadj";#N/A,#N/A,FALSE,"Small L&amp;P";#N/A,#N/A,FALSE,"Medium L&amp;P";#N/A,#N/A,FALSE,"E-19";#N/A,#N/A,FALSE,"E-20";#N/A,#N/A,FALSE,"A-RTP";#N/A,#N/A,FALSE,"Strtlts &amp; Standby";#N/A,#N/A,FALSE,"AG";#N/A,#N/A,FALSE,"2001mixeduse"}</definedName>
    <definedName name="wrn.schedules._2_5_1" hidden="1">{#N/A,#N/A,FALSE,"ND Rev at Pres Rates";#N/A,#N/A,FALSE,"Res - Unadj";#N/A,#N/A,FALSE,"Small L&amp;P";#N/A,#N/A,FALSE,"Medium L&amp;P";#N/A,#N/A,FALSE,"E-19";#N/A,#N/A,FALSE,"E-20";#N/A,#N/A,FALSE,"A-RTP";#N/A,#N/A,FALSE,"Strtlts &amp; Standby";#N/A,#N/A,FALSE,"AG";#N/A,#N/A,FALSE,"2001mixeduse"}</definedName>
    <definedName name="wrn.schedules._3" localSheetId="13" hidden="1">{#N/A,#N/A,FALSE,"ND Rev at Pres Rates";#N/A,#N/A,FALSE,"Res - Unadj";#N/A,#N/A,FALSE,"Small L&amp;P";#N/A,#N/A,FALSE,"Medium L&amp;P";#N/A,#N/A,FALSE,"E-19";#N/A,#N/A,FALSE,"E-20";#N/A,#N/A,FALSE,"A-RTP";#N/A,#N/A,FALSE,"Strtlts &amp; Standby";#N/A,#N/A,FALSE,"AG";#N/A,#N/A,FALSE,"2001mixeduse"}</definedName>
    <definedName name="wrn.schedules._3" hidden="1">{#N/A,#N/A,FALSE,"ND Rev at Pres Rates";#N/A,#N/A,FALSE,"Res - Unadj";#N/A,#N/A,FALSE,"Small L&amp;P";#N/A,#N/A,FALSE,"Medium L&amp;P";#N/A,#N/A,FALSE,"E-19";#N/A,#N/A,FALSE,"E-20";#N/A,#N/A,FALSE,"A-RTP";#N/A,#N/A,FALSE,"Strtlts &amp; Standby";#N/A,#N/A,FALSE,"AG";#N/A,#N/A,FALSE,"2001mixeduse"}</definedName>
    <definedName name="wrn.schedules._3_1" localSheetId="13" hidden="1">{#N/A,#N/A,FALSE,"ND Rev at Pres Rates";#N/A,#N/A,FALSE,"Res - Unadj";#N/A,#N/A,FALSE,"Small L&amp;P";#N/A,#N/A,FALSE,"Medium L&amp;P";#N/A,#N/A,FALSE,"E-19";#N/A,#N/A,FALSE,"E-20";#N/A,#N/A,FALSE,"A-RTP";#N/A,#N/A,FALSE,"Strtlts &amp; Standby";#N/A,#N/A,FALSE,"AG";#N/A,#N/A,FALSE,"2001mixeduse"}</definedName>
    <definedName name="wrn.schedules._3_1" hidden="1">{#N/A,#N/A,FALSE,"ND Rev at Pres Rates";#N/A,#N/A,FALSE,"Res - Unadj";#N/A,#N/A,FALSE,"Small L&amp;P";#N/A,#N/A,FALSE,"Medium L&amp;P";#N/A,#N/A,FALSE,"E-19";#N/A,#N/A,FALSE,"E-20";#N/A,#N/A,FALSE,"A-RTP";#N/A,#N/A,FALSE,"Strtlts &amp; Standby";#N/A,#N/A,FALSE,"AG";#N/A,#N/A,FALSE,"2001mixeduse"}</definedName>
    <definedName name="wrn.schedules._3_1_1" localSheetId="13" hidden="1">{#N/A,#N/A,FALSE,"ND Rev at Pres Rates";#N/A,#N/A,FALSE,"Res - Unadj";#N/A,#N/A,FALSE,"Small L&amp;P";#N/A,#N/A,FALSE,"Medium L&amp;P";#N/A,#N/A,FALSE,"E-19";#N/A,#N/A,FALSE,"E-20";#N/A,#N/A,FALSE,"A-RTP";#N/A,#N/A,FALSE,"Strtlts &amp; Standby";#N/A,#N/A,FALSE,"AG";#N/A,#N/A,FALSE,"2001mixeduse"}</definedName>
    <definedName name="wrn.schedules._3_1_1" hidden="1">{#N/A,#N/A,FALSE,"ND Rev at Pres Rates";#N/A,#N/A,FALSE,"Res - Unadj";#N/A,#N/A,FALSE,"Small L&amp;P";#N/A,#N/A,FALSE,"Medium L&amp;P";#N/A,#N/A,FALSE,"E-19";#N/A,#N/A,FALSE,"E-20";#N/A,#N/A,FALSE,"A-RTP";#N/A,#N/A,FALSE,"Strtlts &amp; Standby";#N/A,#N/A,FALSE,"AG";#N/A,#N/A,FALSE,"2001mixeduse"}</definedName>
    <definedName name="wrn.schedules._3_2" localSheetId="13" hidden="1">{#N/A,#N/A,FALSE,"ND Rev at Pres Rates";#N/A,#N/A,FALSE,"Res - Unadj";#N/A,#N/A,FALSE,"Small L&amp;P";#N/A,#N/A,FALSE,"Medium L&amp;P";#N/A,#N/A,FALSE,"E-19";#N/A,#N/A,FALSE,"E-20";#N/A,#N/A,FALSE,"A-RTP";#N/A,#N/A,FALSE,"Strtlts &amp; Standby";#N/A,#N/A,FALSE,"AG";#N/A,#N/A,FALSE,"2001mixeduse"}</definedName>
    <definedName name="wrn.schedules._3_2" hidden="1">{#N/A,#N/A,FALSE,"ND Rev at Pres Rates";#N/A,#N/A,FALSE,"Res - Unadj";#N/A,#N/A,FALSE,"Small L&amp;P";#N/A,#N/A,FALSE,"Medium L&amp;P";#N/A,#N/A,FALSE,"E-19";#N/A,#N/A,FALSE,"E-20";#N/A,#N/A,FALSE,"A-RTP";#N/A,#N/A,FALSE,"Strtlts &amp; Standby";#N/A,#N/A,FALSE,"AG";#N/A,#N/A,FALSE,"2001mixeduse"}</definedName>
    <definedName name="wrn.schedules._3_2_1" localSheetId="13" hidden="1">{#N/A,#N/A,FALSE,"ND Rev at Pres Rates";#N/A,#N/A,FALSE,"Res - Unadj";#N/A,#N/A,FALSE,"Small L&amp;P";#N/A,#N/A,FALSE,"Medium L&amp;P";#N/A,#N/A,FALSE,"E-19";#N/A,#N/A,FALSE,"E-20";#N/A,#N/A,FALSE,"A-RTP";#N/A,#N/A,FALSE,"Strtlts &amp; Standby";#N/A,#N/A,FALSE,"AG";#N/A,#N/A,FALSE,"2001mixeduse"}</definedName>
    <definedName name="wrn.schedules._3_2_1" hidden="1">{#N/A,#N/A,FALSE,"ND Rev at Pres Rates";#N/A,#N/A,FALSE,"Res - Unadj";#N/A,#N/A,FALSE,"Small L&amp;P";#N/A,#N/A,FALSE,"Medium L&amp;P";#N/A,#N/A,FALSE,"E-19";#N/A,#N/A,FALSE,"E-20";#N/A,#N/A,FALSE,"A-RTP";#N/A,#N/A,FALSE,"Strtlts &amp; Standby";#N/A,#N/A,FALSE,"AG";#N/A,#N/A,FALSE,"2001mixeduse"}</definedName>
    <definedName name="wrn.schedules._3_3" localSheetId="13" hidden="1">{#N/A,#N/A,FALSE,"ND Rev at Pres Rates";#N/A,#N/A,FALSE,"Res - Unadj";#N/A,#N/A,FALSE,"Small L&amp;P";#N/A,#N/A,FALSE,"Medium L&amp;P";#N/A,#N/A,FALSE,"E-19";#N/A,#N/A,FALSE,"E-20";#N/A,#N/A,FALSE,"A-RTP";#N/A,#N/A,FALSE,"Strtlts &amp; Standby";#N/A,#N/A,FALSE,"AG";#N/A,#N/A,FALSE,"2001mixeduse"}</definedName>
    <definedName name="wrn.schedules._3_3" hidden="1">{#N/A,#N/A,FALSE,"ND Rev at Pres Rates";#N/A,#N/A,FALSE,"Res - Unadj";#N/A,#N/A,FALSE,"Small L&amp;P";#N/A,#N/A,FALSE,"Medium L&amp;P";#N/A,#N/A,FALSE,"E-19";#N/A,#N/A,FALSE,"E-20";#N/A,#N/A,FALSE,"A-RTP";#N/A,#N/A,FALSE,"Strtlts &amp; Standby";#N/A,#N/A,FALSE,"AG";#N/A,#N/A,FALSE,"2001mixeduse"}</definedName>
    <definedName name="wrn.schedules._3_3_1" localSheetId="13" hidden="1">{#N/A,#N/A,FALSE,"ND Rev at Pres Rates";#N/A,#N/A,FALSE,"Res - Unadj";#N/A,#N/A,FALSE,"Small L&amp;P";#N/A,#N/A,FALSE,"Medium L&amp;P";#N/A,#N/A,FALSE,"E-19";#N/A,#N/A,FALSE,"E-20";#N/A,#N/A,FALSE,"A-RTP";#N/A,#N/A,FALSE,"Strtlts &amp; Standby";#N/A,#N/A,FALSE,"AG";#N/A,#N/A,FALSE,"2001mixeduse"}</definedName>
    <definedName name="wrn.schedules._3_3_1" hidden="1">{#N/A,#N/A,FALSE,"ND Rev at Pres Rates";#N/A,#N/A,FALSE,"Res - Unadj";#N/A,#N/A,FALSE,"Small L&amp;P";#N/A,#N/A,FALSE,"Medium L&amp;P";#N/A,#N/A,FALSE,"E-19";#N/A,#N/A,FALSE,"E-20";#N/A,#N/A,FALSE,"A-RTP";#N/A,#N/A,FALSE,"Strtlts &amp; Standby";#N/A,#N/A,FALSE,"AG";#N/A,#N/A,FALSE,"2001mixeduse"}</definedName>
    <definedName name="wrn.schedules._3_4" localSheetId="13" hidden="1">{#N/A,#N/A,FALSE,"ND Rev at Pres Rates";#N/A,#N/A,FALSE,"Res - Unadj";#N/A,#N/A,FALSE,"Small L&amp;P";#N/A,#N/A,FALSE,"Medium L&amp;P";#N/A,#N/A,FALSE,"E-19";#N/A,#N/A,FALSE,"E-20";#N/A,#N/A,FALSE,"A-RTP";#N/A,#N/A,FALSE,"Strtlts &amp; Standby";#N/A,#N/A,FALSE,"AG";#N/A,#N/A,FALSE,"2001mixeduse"}</definedName>
    <definedName name="wrn.schedules._3_4" hidden="1">{#N/A,#N/A,FALSE,"ND Rev at Pres Rates";#N/A,#N/A,FALSE,"Res - Unadj";#N/A,#N/A,FALSE,"Small L&amp;P";#N/A,#N/A,FALSE,"Medium L&amp;P";#N/A,#N/A,FALSE,"E-19";#N/A,#N/A,FALSE,"E-20";#N/A,#N/A,FALSE,"A-RTP";#N/A,#N/A,FALSE,"Strtlts &amp; Standby";#N/A,#N/A,FALSE,"AG";#N/A,#N/A,FALSE,"2001mixeduse"}</definedName>
    <definedName name="wrn.schedules._3_4_1" localSheetId="13" hidden="1">{#N/A,#N/A,FALSE,"ND Rev at Pres Rates";#N/A,#N/A,FALSE,"Res - Unadj";#N/A,#N/A,FALSE,"Small L&amp;P";#N/A,#N/A,FALSE,"Medium L&amp;P";#N/A,#N/A,FALSE,"E-19";#N/A,#N/A,FALSE,"E-20";#N/A,#N/A,FALSE,"A-RTP";#N/A,#N/A,FALSE,"Strtlts &amp; Standby";#N/A,#N/A,FALSE,"AG";#N/A,#N/A,FALSE,"2001mixeduse"}</definedName>
    <definedName name="wrn.schedules._3_4_1" hidden="1">{#N/A,#N/A,FALSE,"ND Rev at Pres Rates";#N/A,#N/A,FALSE,"Res - Unadj";#N/A,#N/A,FALSE,"Small L&amp;P";#N/A,#N/A,FALSE,"Medium L&amp;P";#N/A,#N/A,FALSE,"E-19";#N/A,#N/A,FALSE,"E-20";#N/A,#N/A,FALSE,"A-RTP";#N/A,#N/A,FALSE,"Strtlts &amp; Standby";#N/A,#N/A,FALSE,"AG";#N/A,#N/A,FALSE,"2001mixeduse"}</definedName>
    <definedName name="wrn.schedules._3_5" localSheetId="13" hidden="1">{#N/A,#N/A,FALSE,"ND Rev at Pres Rates";#N/A,#N/A,FALSE,"Res - Unadj";#N/A,#N/A,FALSE,"Small L&amp;P";#N/A,#N/A,FALSE,"Medium L&amp;P";#N/A,#N/A,FALSE,"E-19";#N/A,#N/A,FALSE,"E-20";#N/A,#N/A,FALSE,"A-RTP";#N/A,#N/A,FALSE,"Strtlts &amp; Standby";#N/A,#N/A,FALSE,"AG";#N/A,#N/A,FALSE,"2001mixeduse"}</definedName>
    <definedName name="wrn.schedules._3_5" hidden="1">{#N/A,#N/A,FALSE,"ND Rev at Pres Rates";#N/A,#N/A,FALSE,"Res - Unadj";#N/A,#N/A,FALSE,"Small L&amp;P";#N/A,#N/A,FALSE,"Medium L&amp;P";#N/A,#N/A,FALSE,"E-19";#N/A,#N/A,FALSE,"E-20";#N/A,#N/A,FALSE,"A-RTP";#N/A,#N/A,FALSE,"Strtlts &amp; Standby";#N/A,#N/A,FALSE,"AG";#N/A,#N/A,FALSE,"2001mixeduse"}</definedName>
    <definedName name="wrn.schedules._3_5_1" localSheetId="13" hidden="1">{#N/A,#N/A,FALSE,"ND Rev at Pres Rates";#N/A,#N/A,FALSE,"Res - Unadj";#N/A,#N/A,FALSE,"Small L&amp;P";#N/A,#N/A,FALSE,"Medium L&amp;P";#N/A,#N/A,FALSE,"E-19";#N/A,#N/A,FALSE,"E-20";#N/A,#N/A,FALSE,"A-RTP";#N/A,#N/A,FALSE,"Strtlts &amp; Standby";#N/A,#N/A,FALSE,"AG";#N/A,#N/A,FALSE,"2001mixeduse"}</definedName>
    <definedName name="wrn.schedules._3_5_1" hidden="1">{#N/A,#N/A,FALSE,"ND Rev at Pres Rates";#N/A,#N/A,FALSE,"Res - Unadj";#N/A,#N/A,FALSE,"Small L&amp;P";#N/A,#N/A,FALSE,"Medium L&amp;P";#N/A,#N/A,FALSE,"E-19";#N/A,#N/A,FALSE,"E-20";#N/A,#N/A,FALSE,"A-RTP";#N/A,#N/A,FALSE,"Strtlts &amp; Standby";#N/A,#N/A,FALSE,"AG";#N/A,#N/A,FALSE,"2001mixeduse"}</definedName>
    <definedName name="wrn.schedules._4" localSheetId="13" hidden="1">{#N/A,#N/A,FALSE,"ND Rev at Pres Rates";#N/A,#N/A,FALSE,"Res - Unadj";#N/A,#N/A,FALSE,"Small L&amp;P";#N/A,#N/A,FALSE,"Medium L&amp;P";#N/A,#N/A,FALSE,"E-19";#N/A,#N/A,FALSE,"E-20";#N/A,#N/A,FALSE,"A-RTP";#N/A,#N/A,FALSE,"Strtlts &amp; Standby";#N/A,#N/A,FALSE,"AG";#N/A,#N/A,FALSE,"2001mixeduse"}</definedName>
    <definedName name="wrn.schedules._4" hidden="1">{#N/A,#N/A,FALSE,"ND Rev at Pres Rates";#N/A,#N/A,FALSE,"Res - Unadj";#N/A,#N/A,FALSE,"Small L&amp;P";#N/A,#N/A,FALSE,"Medium L&amp;P";#N/A,#N/A,FALSE,"E-19";#N/A,#N/A,FALSE,"E-20";#N/A,#N/A,FALSE,"A-RTP";#N/A,#N/A,FALSE,"Strtlts &amp; Standby";#N/A,#N/A,FALSE,"AG";#N/A,#N/A,FALSE,"2001mixeduse"}</definedName>
    <definedName name="wrn.schedules._4_1" localSheetId="13" hidden="1">{#N/A,#N/A,FALSE,"ND Rev at Pres Rates";#N/A,#N/A,FALSE,"Res - Unadj";#N/A,#N/A,FALSE,"Small L&amp;P";#N/A,#N/A,FALSE,"Medium L&amp;P";#N/A,#N/A,FALSE,"E-19";#N/A,#N/A,FALSE,"E-20";#N/A,#N/A,FALSE,"A-RTP";#N/A,#N/A,FALSE,"Strtlts &amp; Standby";#N/A,#N/A,FALSE,"AG";#N/A,#N/A,FALSE,"2001mixeduse"}</definedName>
    <definedName name="wrn.schedules._4_1" hidden="1">{#N/A,#N/A,FALSE,"ND Rev at Pres Rates";#N/A,#N/A,FALSE,"Res - Unadj";#N/A,#N/A,FALSE,"Small L&amp;P";#N/A,#N/A,FALSE,"Medium L&amp;P";#N/A,#N/A,FALSE,"E-19";#N/A,#N/A,FALSE,"E-20";#N/A,#N/A,FALSE,"A-RTP";#N/A,#N/A,FALSE,"Strtlts &amp; Standby";#N/A,#N/A,FALSE,"AG";#N/A,#N/A,FALSE,"2001mixeduse"}</definedName>
    <definedName name="wrn.schedules._4_1_1" localSheetId="13" hidden="1">{#N/A,#N/A,FALSE,"ND Rev at Pres Rates";#N/A,#N/A,FALSE,"Res - Unadj";#N/A,#N/A,FALSE,"Small L&amp;P";#N/A,#N/A,FALSE,"Medium L&amp;P";#N/A,#N/A,FALSE,"E-19";#N/A,#N/A,FALSE,"E-20";#N/A,#N/A,FALSE,"A-RTP";#N/A,#N/A,FALSE,"Strtlts &amp; Standby";#N/A,#N/A,FALSE,"AG";#N/A,#N/A,FALSE,"2001mixeduse"}</definedName>
    <definedName name="wrn.schedules._4_1_1" hidden="1">{#N/A,#N/A,FALSE,"ND Rev at Pres Rates";#N/A,#N/A,FALSE,"Res - Unadj";#N/A,#N/A,FALSE,"Small L&amp;P";#N/A,#N/A,FALSE,"Medium L&amp;P";#N/A,#N/A,FALSE,"E-19";#N/A,#N/A,FALSE,"E-20";#N/A,#N/A,FALSE,"A-RTP";#N/A,#N/A,FALSE,"Strtlts &amp; Standby";#N/A,#N/A,FALSE,"AG";#N/A,#N/A,FALSE,"2001mixeduse"}</definedName>
    <definedName name="wrn.schedules._4_2" localSheetId="13" hidden="1">{#N/A,#N/A,FALSE,"ND Rev at Pres Rates";#N/A,#N/A,FALSE,"Res - Unadj";#N/A,#N/A,FALSE,"Small L&amp;P";#N/A,#N/A,FALSE,"Medium L&amp;P";#N/A,#N/A,FALSE,"E-19";#N/A,#N/A,FALSE,"E-20";#N/A,#N/A,FALSE,"A-RTP";#N/A,#N/A,FALSE,"Strtlts &amp; Standby";#N/A,#N/A,FALSE,"AG";#N/A,#N/A,FALSE,"2001mixeduse"}</definedName>
    <definedName name="wrn.schedules._4_2" hidden="1">{#N/A,#N/A,FALSE,"ND Rev at Pres Rates";#N/A,#N/A,FALSE,"Res - Unadj";#N/A,#N/A,FALSE,"Small L&amp;P";#N/A,#N/A,FALSE,"Medium L&amp;P";#N/A,#N/A,FALSE,"E-19";#N/A,#N/A,FALSE,"E-20";#N/A,#N/A,FALSE,"A-RTP";#N/A,#N/A,FALSE,"Strtlts &amp; Standby";#N/A,#N/A,FALSE,"AG";#N/A,#N/A,FALSE,"2001mixeduse"}</definedName>
    <definedName name="wrn.schedules._4_2_1" localSheetId="13" hidden="1">{#N/A,#N/A,FALSE,"ND Rev at Pres Rates";#N/A,#N/A,FALSE,"Res - Unadj";#N/A,#N/A,FALSE,"Small L&amp;P";#N/A,#N/A,FALSE,"Medium L&amp;P";#N/A,#N/A,FALSE,"E-19";#N/A,#N/A,FALSE,"E-20";#N/A,#N/A,FALSE,"A-RTP";#N/A,#N/A,FALSE,"Strtlts &amp; Standby";#N/A,#N/A,FALSE,"AG";#N/A,#N/A,FALSE,"2001mixeduse"}</definedName>
    <definedName name="wrn.schedules._4_2_1" hidden="1">{#N/A,#N/A,FALSE,"ND Rev at Pres Rates";#N/A,#N/A,FALSE,"Res - Unadj";#N/A,#N/A,FALSE,"Small L&amp;P";#N/A,#N/A,FALSE,"Medium L&amp;P";#N/A,#N/A,FALSE,"E-19";#N/A,#N/A,FALSE,"E-20";#N/A,#N/A,FALSE,"A-RTP";#N/A,#N/A,FALSE,"Strtlts &amp; Standby";#N/A,#N/A,FALSE,"AG";#N/A,#N/A,FALSE,"2001mixeduse"}</definedName>
    <definedName name="wrn.schedules._4_3" localSheetId="13" hidden="1">{#N/A,#N/A,FALSE,"ND Rev at Pres Rates";#N/A,#N/A,FALSE,"Res - Unadj";#N/A,#N/A,FALSE,"Small L&amp;P";#N/A,#N/A,FALSE,"Medium L&amp;P";#N/A,#N/A,FALSE,"E-19";#N/A,#N/A,FALSE,"E-20";#N/A,#N/A,FALSE,"A-RTP";#N/A,#N/A,FALSE,"Strtlts &amp; Standby";#N/A,#N/A,FALSE,"AG";#N/A,#N/A,FALSE,"2001mixeduse"}</definedName>
    <definedName name="wrn.schedules._4_3" hidden="1">{#N/A,#N/A,FALSE,"ND Rev at Pres Rates";#N/A,#N/A,FALSE,"Res - Unadj";#N/A,#N/A,FALSE,"Small L&amp;P";#N/A,#N/A,FALSE,"Medium L&amp;P";#N/A,#N/A,FALSE,"E-19";#N/A,#N/A,FALSE,"E-20";#N/A,#N/A,FALSE,"A-RTP";#N/A,#N/A,FALSE,"Strtlts &amp; Standby";#N/A,#N/A,FALSE,"AG";#N/A,#N/A,FALSE,"2001mixeduse"}</definedName>
    <definedName name="wrn.schedules._4_3_1" localSheetId="13" hidden="1">{#N/A,#N/A,FALSE,"ND Rev at Pres Rates";#N/A,#N/A,FALSE,"Res - Unadj";#N/A,#N/A,FALSE,"Small L&amp;P";#N/A,#N/A,FALSE,"Medium L&amp;P";#N/A,#N/A,FALSE,"E-19";#N/A,#N/A,FALSE,"E-20";#N/A,#N/A,FALSE,"A-RTP";#N/A,#N/A,FALSE,"Strtlts &amp; Standby";#N/A,#N/A,FALSE,"AG";#N/A,#N/A,FALSE,"2001mixeduse"}</definedName>
    <definedName name="wrn.schedules._4_3_1" hidden="1">{#N/A,#N/A,FALSE,"ND Rev at Pres Rates";#N/A,#N/A,FALSE,"Res - Unadj";#N/A,#N/A,FALSE,"Small L&amp;P";#N/A,#N/A,FALSE,"Medium L&amp;P";#N/A,#N/A,FALSE,"E-19";#N/A,#N/A,FALSE,"E-20";#N/A,#N/A,FALSE,"A-RTP";#N/A,#N/A,FALSE,"Strtlts &amp; Standby";#N/A,#N/A,FALSE,"AG";#N/A,#N/A,FALSE,"2001mixeduse"}</definedName>
    <definedName name="wrn.schedules._4_4" localSheetId="13" hidden="1">{#N/A,#N/A,FALSE,"ND Rev at Pres Rates";#N/A,#N/A,FALSE,"Res - Unadj";#N/A,#N/A,FALSE,"Small L&amp;P";#N/A,#N/A,FALSE,"Medium L&amp;P";#N/A,#N/A,FALSE,"E-19";#N/A,#N/A,FALSE,"E-20";#N/A,#N/A,FALSE,"A-RTP";#N/A,#N/A,FALSE,"Strtlts &amp; Standby";#N/A,#N/A,FALSE,"AG";#N/A,#N/A,FALSE,"2001mixeduse"}</definedName>
    <definedName name="wrn.schedules._4_4" hidden="1">{#N/A,#N/A,FALSE,"ND Rev at Pres Rates";#N/A,#N/A,FALSE,"Res - Unadj";#N/A,#N/A,FALSE,"Small L&amp;P";#N/A,#N/A,FALSE,"Medium L&amp;P";#N/A,#N/A,FALSE,"E-19";#N/A,#N/A,FALSE,"E-20";#N/A,#N/A,FALSE,"A-RTP";#N/A,#N/A,FALSE,"Strtlts &amp; Standby";#N/A,#N/A,FALSE,"AG";#N/A,#N/A,FALSE,"2001mixeduse"}</definedName>
    <definedName name="wrn.schedules._4_4_1" localSheetId="13" hidden="1">{#N/A,#N/A,FALSE,"ND Rev at Pres Rates";#N/A,#N/A,FALSE,"Res - Unadj";#N/A,#N/A,FALSE,"Small L&amp;P";#N/A,#N/A,FALSE,"Medium L&amp;P";#N/A,#N/A,FALSE,"E-19";#N/A,#N/A,FALSE,"E-20";#N/A,#N/A,FALSE,"A-RTP";#N/A,#N/A,FALSE,"Strtlts &amp; Standby";#N/A,#N/A,FALSE,"AG";#N/A,#N/A,FALSE,"2001mixeduse"}</definedName>
    <definedName name="wrn.schedules._4_4_1" hidden="1">{#N/A,#N/A,FALSE,"ND Rev at Pres Rates";#N/A,#N/A,FALSE,"Res - Unadj";#N/A,#N/A,FALSE,"Small L&amp;P";#N/A,#N/A,FALSE,"Medium L&amp;P";#N/A,#N/A,FALSE,"E-19";#N/A,#N/A,FALSE,"E-20";#N/A,#N/A,FALSE,"A-RTP";#N/A,#N/A,FALSE,"Strtlts &amp; Standby";#N/A,#N/A,FALSE,"AG";#N/A,#N/A,FALSE,"2001mixeduse"}</definedName>
    <definedName name="wrn.schedules._4_5" localSheetId="13" hidden="1">{#N/A,#N/A,FALSE,"ND Rev at Pres Rates";#N/A,#N/A,FALSE,"Res - Unadj";#N/A,#N/A,FALSE,"Small L&amp;P";#N/A,#N/A,FALSE,"Medium L&amp;P";#N/A,#N/A,FALSE,"E-19";#N/A,#N/A,FALSE,"E-20";#N/A,#N/A,FALSE,"A-RTP";#N/A,#N/A,FALSE,"Strtlts &amp; Standby";#N/A,#N/A,FALSE,"AG";#N/A,#N/A,FALSE,"2001mixeduse"}</definedName>
    <definedName name="wrn.schedules._4_5" hidden="1">{#N/A,#N/A,FALSE,"ND Rev at Pres Rates";#N/A,#N/A,FALSE,"Res - Unadj";#N/A,#N/A,FALSE,"Small L&amp;P";#N/A,#N/A,FALSE,"Medium L&amp;P";#N/A,#N/A,FALSE,"E-19";#N/A,#N/A,FALSE,"E-20";#N/A,#N/A,FALSE,"A-RTP";#N/A,#N/A,FALSE,"Strtlts &amp; Standby";#N/A,#N/A,FALSE,"AG";#N/A,#N/A,FALSE,"2001mixeduse"}</definedName>
    <definedName name="wrn.schedules._4_5_1" localSheetId="13" hidden="1">{#N/A,#N/A,FALSE,"ND Rev at Pres Rates";#N/A,#N/A,FALSE,"Res - Unadj";#N/A,#N/A,FALSE,"Small L&amp;P";#N/A,#N/A,FALSE,"Medium L&amp;P";#N/A,#N/A,FALSE,"E-19";#N/A,#N/A,FALSE,"E-20";#N/A,#N/A,FALSE,"A-RTP";#N/A,#N/A,FALSE,"Strtlts &amp; Standby";#N/A,#N/A,FALSE,"AG";#N/A,#N/A,FALSE,"2001mixeduse"}</definedName>
    <definedName name="wrn.schedules._4_5_1" hidden="1">{#N/A,#N/A,FALSE,"ND Rev at Pres Rates";#N/A,#N/A,FALSE,"Res - Unadj";#N/A,#N/A,FALSE,"Small L&amp;P";#N/A,#N/A,FALSE,"Medium L&amp;P";#N/A,#N/A,FALSE,"E-19";#N/A,#N/A,FALSE,"E-20";#N/A,#N/A,FALSE,"A-RTP";#N/A,#N/A,FALSE,"Strtlts &amp; Standby";#N/A,#N/A,FALSE,"AG";#N/A,#N/A,FALSE,"2001mixeduse"}</definedName>
    <definedName name="wrn.schedules._5" localSheetId="13" hidden="1">{#N/A,#N/A,FALSE,"ND Rev at Pres Rates";#N/A,#N/A,FALSE,"Res - Unadj";#N/A,#N/A,FALSE,"Small L&amp;P";#N/A,#N/A,FALSE,"Medium L&amp;P";#N/A,#N/A,FALSE,"E-19";#N/A,#N/A,FALSE,"E-20";#N/A,#N/A,FALSE,"A-RTP";#N/A,#N/A,FALSE,"Strtlts &amp; Standby";#N/A,#N/A,FALSE,"AG";#N/A,#N/A,FALSE,"2001mixeduse"}</definedName>
    <definedName name="wrn.schedules._5" hidden="1">{#N/A,#N/A,FALSE,"ND Rev at Pres Rates";#N/A,#N/A,FALSE,"Res - Unadj";#N/A,#N/A,FALSE,"Small L&amp;P";#N/A,#N/A,FALSE,"Medium L&amp;P";#N/A,#N/A,FALSE,"E-19";#N/A,#N/A,FALSE,"E-20";#N/A,#N/A,FALSE,"A-RTP";#N/A,#N/A,FALSE,"Strtlts &amp; Standby";#N/A,#N/A,FALSE,"AG";#N/A,#N/A,FALSE,"2001mixeduse"}</definedName>
    <definedName name="wrn.schedules._5_1" localSheetId="13" hidden="1">{#N/A,#N/A,FALSE,"ND Rev at Pres Rates";#N/A,#N/A,FALSE,"Res - Unadj";#N/A,#N/A,FALSE,"Small L&amp;P";#N/A,#N/A,FALSE,"Medium L&amp;P";#N/A,#N/A,FALSE,"E-19";#N/A,#N/A,FALSE,"E-20";#N/A,#N/A,FALSE,"A-RTP";#N/A,#N/A,FALSE,"Strtlts &amp; Standby";#N/A,#N/A,FALSE,"AG";#N/A,#N/A,FALSE,"2001mixeduse"}</definedName>
    <definedName name="wrn.schedules._5_1" hidden="1">{#N/A,#N/A,FALSE,"ND Rev at Pres Rates";#N/A,#N/A,FALSE,"Res - Unadj";#N/A,#N/A,FALSE,"Small L&amp;P";#N/A,#N/A,FALSE,"Medium L&amp;P";#N/A,#N/A,FALSE,"E-19";#N/A,#N/A,FALSE,"E-20";#N/A,#N/A,FALSE,"A-RTP";#N/A,#N/A,FALSE,"Strtlts &amp; Standby";#N/A,#N/A,FALSE,"AG";#N/A,#N/A,FALSE,"2001mixeduse"}</definedName>
    <definedName name="wrn.schedules._5_1_1" localSheetId="13" hidden="1">{#N/A,#N/A,FALSE,"ND Rev at Pres Rates";#N/A,#N/A,FALSE,"Res - Unadj";#N/A,#N/A,FALSE,"Small L&amp;P";#N/A,#N/A,FALSE,"Medium L&amp;P";#N/A,#N/A,FALSE,"E-19";#N/A,#N/A,FALSE,"E-20";#N/A,#N/A,FALSE,"A-RTP";#N/A,#N/A,FALSE,"Strtlts &amp; Standby";#N/A,#N/A,FALSE,"AG";#N/A,#N/A,FALSE,"2001mixeduse"}</definedName>
    <definedName name="wrn.schedules._5_1_1" hidden="1">{#N/A,#N/A,FALSE,"ND Rev at Pres Rates";#N/A,#N/A,FALSE,"Res - Unadj";#N/A,#N/A,FALSE,"Small L&amp;P";#N/A,#N/A,FALSE,"Medium L&amp;P";#N/A,#N/A,FALSE,"E-19";#N/A,#N/A,FALSE,"E-20";#N/A,#N/A,FALSE,"A-RTP";#N/A,#N/A,FALSE,"Strtlts &amp; Standby";#N/A,#N/A,FALSE,"AG";#N/A,#N/A,FALSE,"2001mixeduse"}</definedName>
    <definedName name="wrn.schedules._5_2" localSheetId="13" hidden="1">{#N/A,#N/A,FALSE,"ND Rev at Pres Rates";#N/A,#N/A,FALSE,"Res - Unadj";#N/A,#N/A,FALSE,"Small L&amp;P";#N/A,#N/A,FALSE,"Medium L&amp;P";#N/A,#N/A,FALSE,"E-19";#N/A,#N/A,FALSE,"E-20";#N/A,#N/A,FALSE,"A-RTP";#N/A,#N/A,FALSE,"Strtlts &amp; Standby";#N/A,#N/A,FALSE,"AG";#N/A,#N/A,FALSE,"2001mixeduse"}</definedName>
    <definedName name="wrn.schedules._5_2" hidden="1">{#N/A,#N/A,FALSE,"ND Rev at Pres Rates";#N/A,#N/A,FALSE,"Res - Unadj";#N/A,#N/A,FALSE,"Small L&amp;P";#N/A,#N/A,FALSE,"Medium L&amp;P";#N/A,#N/A,FALSE,"E-19";#N/A,#N/A,FALSE,"E-20";#N/A,#N/A,FALSE,"A-RTP";#N/A,#N/A,FALSE,"Strtlts &amp; Standby";#N/A,#N/A,FALSE,"AG";#N/A,#N/A,FALSE,"2001mixeduse"}</definedName>
    <definedName name="wrn.schedules._5_2_1" localSheetId="13" hidden="1">{#N/A,#N/A,FALSE,"ND Rev at Pres Rates";#N/A,#N/A,FALSE,"Res - Unadj";#N/A,#N/A,FALSE,"Small L&amp;P";#N/A,#N/A,FALSE,"Medium L&amp;P";#N/A,#N/A,FALSE,"E-19";#N/A,#N/A,FALSE,"E-20";#N/A,#N/A,FALSE,"A-RTP";#N/A,#N/A,FALSE,"Strtlts &amp; Standby";#N/A,#N/A,FALSE,"AG";#N/A,#N/A,FALSE,"2001mixeduse"}</definedName>
    <definedName name="wrn.schedules._5_2_1" hidden="1">{#N/A,#N/A,FALSE,"ND Rev at Pres Rates";#N/A,#N/A,FALSE,"Res - Unadj";#N/A,#N/A,FALSE,"Small L&amp;P";#N/A,#N/A,FALSE,"Medium L&amp;P";#N/A,#N/A,FALSE,"E-19";#N/A,#N/A,FALSE,"E-20";#N/A,#N/A,FALSE,"A-RTP";#N/A,#N/A,FALSE,"Strtlts &amp; Standby";#N/A,#N/A,FALSE,"AG";#N/A,#N/A,FALSE,"2001mixeduse"}</definedName>
    <definedName name="wrn.schedules._5_3" localSheetId="13" hidden="1">{#N/A,#N/A,FALSE,"ND Rev at Pres Rates";#N/A,#N/A,FALSE,"Res - Unadj";#N/A,#N/A,FALSE,"Small L&amp;P";#N/A,#N/A,FALSE,"Medium L&amp;P";#N/A,#N/A,FALSE,"E-19";#N/A,#N/A,FALSE,"E-20";#N/A,#N/A,FALSE,"A-RTP";#N/A,#N/A,FALSE,"Strtlts &amp; Standby";#N/A,#N/A,FALSE,"AG";#N/A,#N/A,FALSE,"2001mixeduse"}</definedName>
    <definedName name="wrn.schedules._5_3" hidden="1">{#N/A,#N/A,FALSE,"ND Rev at Pres Rates";#N/A,#N/A,FALSE,"Res - Unadj";#N/A,#N/A,FALSE,"Small L&amp;P";#N/A,#N/A,FALSE,"Medium L&amp;P";#N/A,#N/A,FALSE,"E-19";#N/A,#N/A,FALSE,"E-20";#N/A,#N/A,FALSE,"A-RTP";#N/A,#N/A,FALSE,"Strtlts &amp; Standby";#N/A,#N/A,FALSE,"AG";#N/A,#N/A,FALSE,"2001mixeduse"}</definedName>
    <definedName name="wrn.schedules._5_3_1" localSheetId="13" hidden="1">{#N/A,#N/A,FALSE,"ND Rev at Pres Rates";#N/A,#N/A,FALSE,"Res - Unadj";#N/A,#N/A,FALSE,"Small L&amp;P";#N/A,#N/A,FALSE,"Medium L&amp;P";#N/A,#N/A,FALSE,"E-19";#N/A,#N/A,FALSE,"E-20";#N/A,#N/A,FALSE,"A-RTP";#N/A,#N/A,FALSE,"Strtlts &amp; Standby";#N/A,#N/A,FALSE,"AG";#N/A,#N/A,FALSE,"2001mixeduse"}</definedName>
    <definedName name="wrn.schedules._5_3_1" hidden="1">{#N/A,#N/A,FALSE,"ND Rev at Pres Rates";#N/A,#N/A,FALSE,"Res - Unadj";#N/A,#N/A,FALSE,"Small L&amp;P";#N/A,#N/A,FALSE,"Medium L&amp;P";#N/A,#N/A,FALSE,"E-19";#N/A,#N/A,FALSE,"E-20";#N/A,#N/A,FALSE,"A-RTP";#N/A,#N/A,FALSE,"Strtlts &amp; Standby";#N/A,#N/A,FALSE,"AG";#N/A,#N/A,FALSE,"2001mixeduse"}</definedName>
    <definedName name="wrn.schedules._5_4" localSheetId="13" hidden="1">{#N/A,#N/A,FALSE,"ND Rev at Pres Rates";#N/A,#N/A,FALSE,"Res - Unadj";#N/A,#N/A,FALSE,"Small L&amp;P";#N/A,#N/A,FALSE,"Medium L&amp;P";#N/A,#N/A,FALSE,"E-19";#N/A,#N/A,FALSE,"E-20";#N/A,#N/A,FALSE,"A-RTP";#N/A,#N/A,FALSE,"Strtlts &amp; Standby";#N/A,#N/A,FALSE,"AG";#N/A,#N/A,FALSE,"2001mixeduse"}</definedName>
    <definedName name="wrn.schedules._5_4" hidden="1">{#N/A,#N/A,FALSE,"ND Rev at Pres Rates";#N/A,#N/A,FALSE,"Res - Unadj";#N/A,#N/A,FALSE,"Small L&amp;P";#N/A,#N/A,FALSE,"Medium L&amp;P";#N/A,#N/A,FALSE,"E-19";#N/A,#N/A,FALSE,"E-20";#N/A,#N/A,FALSE,"A-RTP";#N/A,#N/A,FALSE,"Strtlts &amp; Standby";#N/A,#N/A,FALSE,"AG";#N/A,#N/A,FALSE,"2001mixeduse"}</definedName>
    <definedName name="wrn.schedules._5_4_1" localSheetId="13" hidden="1">{#N/A,#N/A,FALSE,"ND Rev at Pres Rates";#N/A,#N/A,FALSE,"Res - Unadj";#N/A,#N/A,FALSE,"Small L&amp;P";#N/A,#N/A,FALSE,"Medium L&amp;P";#N/A,#N/A,FALSE,"E-19";#N/A,#N/A,FALSE,"E-20";#N/A,#N/A,FALSE,"A-RTP";#N/A,#N/A,FALSE,"Strtlts &amp; Standby";#N/A,#N/A,FALSE,"AG";#N/A,#N/A,FALSE,"2001mixeduse"}</definedName>
    <definedName name="wrn.schedules._5_4_1" hidden="1">{#N/A,#N/A,FALSE,"ND Rev at Pres Rates";#N/A,#N/A,FALSE,"Res - Unadj";#N/A,#N/A,FALSE,"Small L&amp;P";#N/A,#N/A,FALSE,"Medium L&amp;P";#N/A,#N/A,FALSE,"E-19";#N/A,#N/A,FALSE,"E-20";#N/A,#N/A,FALSE,"A-RTP";#N/A,#N/A,FALSE,"Strtlts &amp; Standby";#N/A,#N/A,FALSE,"AG";#N/A,#N/A,FALSE,"2001mixeduse"}</definedName>
    <definedName name="wrn.schedules._5_5" localSheetId="13" hidden="1">{#N/A,#N/A,FALSE,"ND Rev at Pres Rates";#N/A,#N/A,FALSE,"Res - Unadj";#N/A,#N/A,FALSE,"Small L&amp;P";#N/A,#N/A,FALSE,"Medium L&amp;P";#N/A,#N/A,FALSE,"E-19";#N/A,#N/A,FALSE,"E-20";#N/A,#N/A,FALSE,"A-RTP";#N/A,#N/A,FALSE,"Strtlts &amp; Standby";#N/A,#N/A,FALSE,"AG";#N/A,#N/A,FALSE,"2001mixeduse"}</definedName>
    <definedName name="wrn.schedules._5_5" hidden="1">{#N/A,#N/A,FALSE,"ND Rev at Pres Rates";#N/A,#N/A,FALSE,"Res - Unadj";#N/A,#N/A,FALSE,"Small L&amp;P";#N/A,#N/A,FALSE,"Medium L&amp;P";#N/A,#N/A,FALSE,"E-19";#N/A,#N/A,FALSE,"E-20";#N/A,#N/A,FALSE,"A-RTP";#N/A,#N/A,FALSE,"Strtlts &amp; Standby";#N/A,#N/A,FALSE,"AG";#N/A,#N/A,FALSE,"2001mixeduse"}</definedName>
    <definedName name="wrn.schedules._5_5_1" localSheetId="13" hidden="1">{#N/A,#N/A,FALSE,"ND Rev at Pres Rates";#N/A,#N/A,FALSE,"Res - Unadj";#N/A,#N/A,FALSE,"Small L&amp;P";#N/A,#N/A,FALSE,"Medium L&amp;P";#N/A,#N/A,FALSE,"E-19";#N/A,#N/A,FALSE,"E-20";#N/A,#N/A,FALSE,"A-RTP";#N/A,#N/A,FALSE,"Strtlts &amp; Standby";#N/A,#N/A,FALSE,"AG";#N/A,#N/A,FALSE,"2001mixeduse"}</definedName>
    <definedName name="wrn.schedules._5_5_1" hidden="1">{#N/A,#N/A,FALSE,"ND Rev at Pres Rates";#N/A,#N/A,FALSE,"Res - Unadj";#N/A,#N/A,FALSE,"Small L&amp;P";#N/A,#N/A,FALSE,"Medium L&amp;P";#N/A,#N/A,FALSE,"E-19";#N/A,#N/A,FALSE,"E-20";#N/A,#N/A,FALSE,"A-RTP";#N/A,#N/A,FALSE,"Strtlts &amp; Standby";#N/A,#N/A,FALSE,"AG";#N/A,#N/A,FALSE,"2001mixeduse"}</definedName>
    <definedName name="wrn.Statement._.AD." localSheetId="13" hidden="1">{#N/A,#N/A,FALSE,"AD PG 1 OF 2";#N/A,#N/A,FALSE,"AD PG 2 OF 2"}</definedName>
    <definedName name="wrn.Statement._.AD." hidden="1">{#N/A,#N/A,FALSE,"AD PG 1 OF 2";#N/A,#N/A,FALSE,"AD PG 2 OF 2"}</definedName>
    <definedName name="wrn.statement._.AD.old" localSheetId="13" hidden="1">{#N/A,#N/A,FALSE,"AD PG 1 OF 2";#N/A,#N/A,FALSE,"AD PG 2 OF 2"}</definedName>
    <definedName name="wrn.statement._.AD.old" hidden="1">{#N/A,#N/A,FALSE,"AD PG 1 OF 2";#N/A,#N/A,FALSE,"AD PG 2 OF 2"}</definedName>
    <definedName name="wrn.Statement._.AD2." localSheetId="13" hidden="1">{#N/A,#N/A,FALSE,"AD PG 1 OF 2";#N/A,#N/A,FALSE,"AD PG 2 OF 2"}</definedName>
    <definedName name="wrn.Statement._.AD2." hidden="1">{#N/A,#N/A,FALSE,"AD PG 1 OF 2";#N/A,#N/A,FALSE,"AD PG 2 OF 2"}</definedName>
    <definedName name="wrn.statement._.AD3." localSheetId="13" hidden="1">{#N/A,#N/A,FALSE,"AD PG 1 OF 2";#N/A,#N/A,FALSE,"AD PG 2 OF 2"}</definedName>
    <definedName name="wrn.statement._.AD3." hidden="1">{#N/A,#N/A,FALSE,"AD PG 1 OF 2";#N/A,#N/A,FALSE,"AD PG 2 OF 2"}</definedName>
    <definedName name="wrn.sum_mtd." localSheetId="13" hidden="1">{"avgbs",#N/A,FALSE,"sum_mtd";"is",#N/A,FALSE,"sum_mtd";"opexps",#N/A,FALSE,"sum_mtd"}</definedName>
    <definedName name="wrn.sum_mtd." hidden="1">{"avgbs",#N/A,FALSE,"sum_mtd";"is",#N/A,FALSE,"sum_mtd";"opexps",#N/A,FALSE,"sum_mtd"}</definedName>
    <definedName name="wrn.sum_ytd." localSheetId="13" hidden="1">{"avgbs",#N/A,FALSE,"sum_ytd";"is",#N/A,FALSE,"sum_ytd";"opexps",#N/A,FALSE,"sum_ytd"}</definedName>
    <definedName name="wrn.sum_ytd." hidden="1">{"avgbs",#N/A,FALSE,"sum_ytd";"is",#N/A,FALSE,"sum_ytd";"opexps",#N/A,FALSE,"sum_ytd"}</definedName>
    <definedName name="wrn.summary." localSheetId="13" hidden="1">{"avgbs",#N/A,FALSE,"summary - MTD";"is",#N/A,FALSE,"summary - MTD"}</definedName>
    <definedName name="wrn.summary." hidden="1">{"avgbs",#N/A,FALSE,"summary - MTD";"is",#N/A,FALSE,"summary - MTD"}</definedName>
    <definedName name="wrn.summary_mtd." localSheetId="13" hidden="1">{"avgbs",#N/A,FALSE,"sum_mtd";"is",#N/A,FALSE,"sum_mtd"}</definedName>
    <definedName name="wrn.summary_mtd." hidden="1">{"avgbs",#N/A,FALSE,"sum_mtd";"is",#N/A,FALSE,"sum_mtd"}</definedName>
    <definedName name="wrn.tp_clca_fs." localSheetId="13" hidden="1">{"avgbs",#N/A,FALSE,"tp_clca_fs";"is",#N/A,FALSE,"tp_clca_fs";"opexps",#N/A,FALSE,"tp_clca_fs"}</definedName>
    <definedName name="wrn.tp_clca_fs." hidden="1">{"avgbs",#N/A,FALSE,"tp_clca_fs";"is",#N/A,FALSE,"tp_clca_fs";"opexps",#N/A,FALSE,"tp_clca_fs"}</definedName>
    <definedName name="wrn.tplport_fs." localSheetId="13" hidden="1">{"avgbs",#N/A,FALSE,"tpl&amp;port_fs";"is",#N/A,FALSE,"tpl&amp;port_fs";"opexps",#N/A,FALSE,"tpl&amp;port_fs"}</definedName>
    <definedName name="wrn.tplport_fs." hidden="1">{"avgbs",#N/A,FALSE,"tpl&amp;port_fs";"is",#N/A,FALSE,"tpl&amp;port_fs";"opexps",#N/A,FALSE,"tpl&amp;port_fs"}</definedName>
    <definedName name="wrn.wlca_fs." localSheetId="13" hidden="1">{"avgbs",#N/A,FALSE,"wlca_fs";"is",#N/A,FALSE,"wlca_fs";"opexps",#N/A,FALSE,"wlca_fs"}</definedName>
    <definedName name="wrn.wlca_fs." hidden="1">{"avgbs",#N/A,FALSE,"wlca_fs";"is",#N/A,FALSE,"wlca_fs";"opexps",#N/A,FALSE,"wlca_fs"}</definedName>
    <definedName name="ww" hidden="1">#REF!</definedName>
    <definedName name="x">#N/A</definedName>
    <definedName name="XFMR_Demand_table">#REF!</definedName>
    <definedName name="XFMR_Demand_table2">[106]XFMR_per_Unit!$A$3:$G$37</definedName>
    <definedName name="XFMR_lag_table">[106]Purchase_Install_Lag!$A$3:$D$46</definedName>
    <definedName name="XFMR_price_table">[106]Av_unit_costs_by_year!$A$3:$N$49</definedName>
    <definedName name="XXTemplate"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x">#N/A</definedName>
    <definedName name="y">#N/A</definedName>
    <definedName name="ybudallocost">#REF!</definedName>
    <definedName name="ybudallocostvar">#REF!</definedName>
    <definedName name="ybudcs">#REF!</definedName>
    <definedName name="ybudcsvar">#REF!</definedName>
    <definedName name="ybuddirexp">#REF!</definedName>
    <definedName name="ybuddirexpvar">#REF!</definedName>
    <definedName name="ybudec">#REF!</definedName>
    <definedName name="ybudecvar">#REF!</definedName>
    <definedName name="ybudnetrev">#REF!</definedName>
    <definedName name="ybudnetrevvar">#REF!</definedName>
    <definedName name="ybudni">#REF!</definedName>
    <definedName name="ybudnivar">#REF!</definedName>
    <definedName name="ybudtax">#REF!</definedName>
    <definedName name="ybudtaxvar">#REF!</definedName>
    <definedName name="ybudttlexp">#REF!</definedName>
    <definedName name="ybudttlexpvar">#REF!</definedName>
    <definedName name="yd" hidden="1">#REF!</definedName>
    <definedName name="YEAR">#REF!</definedName>
    <definedName name="YEAR_CAP">'[51]CORE Capital 3.4'!$H$2:$H$2000</definedName>
    <definedName name="YEAR_DELTA">[37]LoadingRates!$R$4</definedName>
    <definedName name="Year0">[106]ForecastDemand!$W$3</definedName>
    <definedName name="year1" localSheetId="13">#REF!</definedName>
    <definedName name="year1">#REF!</definedName>
    <definedName name="year2" localSheetId="13">#REF!</definedName>
    <definedName name="year2">#REF!</definedName>
    <definedName name="year3" localSheetId="13">#REF!</definedName>
    <definedName name="year3">#REF!</definedName>
    <definedName name="year4">#REF!</definedName>
    <definedName name="year41">#REF!</definedName>
    <definedName name="YEAR5">#REF!</definedName>
    <definedName name="YEAR56">#REF!</definedName>
    <definedName name="YEAR8">#REF!</definedName>
    <definedName name="Years">[214]Cover!$N$1</definedName>
    <definedName name="years_1">[214]Cover!$N$1</definedName>
    <definedName name="YesNO">'[63]Pull Down'!$B$4:$B$7</definedName>
    <definedName name="YESORNO">#REF!</definedName>
    <definedName name="yr" hidden="1">#REF!</definedName>
    <definedName name="YR_AFUDC">[37]LoadingRates!$B$56:$B$67</definedName>
    <definedName name="YROPR">[38]Setup!$N$82</definedName>
    <definedName name="yryryrr" localSheetId="13" hidden="1">{#N/A,#N/A,FALSE,"Monthly SAIFI";#N/A,#N/A,FALSE,"Yearly SAIFI";#N/A,#N/A,FALSE,"Monthly CAIDI";#N/A,#N/A,FALSE,"Yearly CAIDI";#N/A,#N/A,FALSE,"Monthly SAIDI";#N/A,#N/A,FALSE,"Yearly SAIDI";#N/A,#N/A,FALSE,"Monthly MAIFI";#N/A,#N/A,FALSE,"Yearly MAIFI";#N/A,#N/A,FALSE,"Monthly Cust &gt;=4 Int"}</definedName>
    <definedName name="yryryrr" hidden="1">{#N/A,#N/A,FALSE,"Monthly SAIFI";#N/A,#N/A,FALSE,"Yearly SAIFI";#N/A,#N/A,FALSE,"Monthly CAIDI";#N/A,#N/A,FALSE,"Yearly CAIDI";#N/A,#N/A,FALSE,"Monthly SAIDI";#N/A,#N/A,FALSE,"Yearly SAIDI";#N/A,#N/A,FALSE,"Monthly MAIFI";#N/A,#N/A,FALSE,"Yearly MAIFI";#N/A,#N/A,FALSE,"Monthly Cust &gt;=4 Int"}</definedName>
    <definedName name="YTD_Mo">[91]Sheet2!$B$3</definedName>
    <definedName name="YTD_MO_Text">[91]Sheet2!#REF!</definedName>
    <definedName name="YTD_SL">[91]Sheet2!#REF!</definedName>
    <definedName name="YTD_Spend_Rate">[91]Sheet2!$B$7</definedName>
    <definedName name="YTD_Straightline">[91]Sheet2!$B$5</definedName>
    <definedName name="YTP_Spend_Rate">[91]Sheet2!#REF!</definedName>
    <definedName name="Yucca_Breakdown_Hours">[52]Rurals!$K$69</definedName>
    <definedName name="Yucca_Breakdown_Throughput">[52]Rurals!$K$59</definedName>
    <definedName name="Yucca_CAD">[52]Rurals!$K$32</definedName>
    <definedName name="Yucca_Cap_Hours">[52]Rurals!$K$63</definedName>
    <definedName name="Yucca_Cap_Main_Throughput">[52]Rurals!$K$54</definedName>
    <definedName name="Yucca_Cap_Maint_Hours">[52]Rurals!$K$64</definedName>
    <definedName name="Yucca_CapThroughput">[52]Rurals!$K$53</definedName>
    <definedName name="Yucca_CHO">[52]Rurals!$K$27</definedName>
    <definedName name="Yucca_CostMetric">[52]Rurals!$K$97</definedName>
    <definedName name="Yucca_DART">[52]Rurals!$K$8</definedName>
    <definedName name="Yucca_DART_Injuries">[52]Rurals!$K$13</definedName>
    <definedName name="Yucca_DART_Severity">[52]Rurals!$K$12</definedName>
    <definedName name="Yucca_EHS">[52]Rurals!$K$28</definedName>
    <definedName name="Yucca_Fatigue_Emergent">[52]Rurals!$K$106</definedName>
    <definedName name="Yucca_FatigueTime">[52]Rurals!$K$99</definedName>
    <definedName name="Yucca_FOP">[52]Safety!$I$28</definedName>
    <definedName name="Yucca_FPND">[52]Rurals!$K$36</definedName>
    <definedName name="Yucca_JPA">[52]Rurals!$K$35</definedName>
    <definedName name="Yucca_Maint_Hours">[52]Rurals!$K$67</definedName>
    <definedName name="Yucca_Maint_Throughput">[52]Rurals!$K$57</definedName>
    <definedName name="Yucca_MeetingTime">[52]Rurals!$K$102</definedName>
    <definedName name="Yucca_NewBus_Hours">[52]Rurals!$K$66</definedName>
    <definedName name="Yucca_NewBus_Throughput">[52]Rurals!$K$56</definedName>
    <definedName name="Yucca_NonConformance">[52]Rurals!$K$80</definedName>
    <definedName name="Yucca_OM">[52]Rurals!$K$26</definedName>
    <definedName name="Yucca_OM_Hours">[52]Rurals!$K$68</definedName>
    <definedName name="Yucca_OM_Throughput">[52]Rurals!$K$58</definedName>
    <definedName name="Yucca_OnTime">[52]Rurals!$K$11</definedName>
    <definedName name="Yucca_OSHA">[52]Rurals!$K$14</definedName>
    <definedName name="Yucca_PreFabTime">[52]Rurals!$K$103</definedName>
    <definedName name="Yucca_PremiumTime">[52]Rurals!$K$100</definedName>
    <definedName name="Yucca_Public_Accuracy">[52]Rurals!$K$33</definedName>
    <definedName name="Yucca_Public_OnTime">[52]Rurals!$K$34</definedName>
    <definedName name="Yucca_SCE_Cap_Hours">[52]Rurals!$K$65</definedName>
    <definedName name="Yucca_SCE_Cap_Throughput">[52]Rurals!$K$55</definedName>
    <definedName name="Yucca_Scheduling_30Day">[52]Rurals!$K$31</definedName>
    <definedName name="Yucca_Throughput">[52]Rurals!$K$51</definedName>
    <definedName name="Yucca_TrainingTime">[52]Rurals!$K$104</definedName>
    <definedName name="yy" hidden="1">#REF!</definedName>
    <definedName name="YYEAR2">#REF!</definedName>
    <definedName name="YYEAR4">#REF!</definedName>
    <definedName name="YYEAR5">#REF!</definedName>
    <definedName name="yyear8">#REF!</definedName>
    <definedName name="yyy" hidden="1">#REF!</definedName>
    <definedName name="Z_9DCD5491_6828_4829_B969_D06DDC6737F9_.wvu.Rows" hidden="1">'[272]Graph Data'!$A$6:$IV$7,'[272]Graph Data'!$A$14:$IV$17,'[272]Graph Data'!$A$19:$IV$30,'[272]Graph Data'!$A$32:$IV$40</definedName>
    <definedName name="Z_FAD84690_5E31_402B_977B_179650B3B53D_.wvu.Rows" hidden="1">'[272]Graph Data'!$A$6:$IV$7,'[272]Graph Data'!$A$14:$IV$17,'[272]Graph Data'!$A$19:$IV$30,'[272]Graph Data'!$A$32:$IV$40</definedName>
    <definedName name="zz" localSheetId="13" hidden="1">#REF!</definedName>
    <definedName name="zz" hidden="1">#REF!</definedName>
    <definedName name="zzz" localSheetId="13" hidden="1">#REF!</definedName>
    <definedName name="zzz" hidden="1">#REF!</definedName>
    <definedName name="ZZZ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 i="35" l="1"/>
  <c r="C2" i="34"/>
  <c r="W89" i="33"/>
  <c r="W69" i="33"/>
  <c r="W70" i="33"/>
  <c r="W85" i="33"/>
  <c r="C4" i="33" l="1"/>
  <c r="C4" i="20"/>
  <c r="C4" i="18"/>
  <c r="C4" i="17"/>
  <c r="C4" i="16"/>
  <c r="C4" i="30"/>
  <c r="C4" i="29"/>
  <c r="C4" i="11"/>
  <c r="C4" i="7"/>
  <c r="C4" i="6"/>
  <c r="C4" i="5"/>
  <c r="C4" i="35"/>
  <c r="C4" i="34"/>
  <c r="C55" i="34" l="1"/>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AE89" i="33"/>
  <c r="U21" i="20" l="1"/>
  <c r="T21" i="20"/>
  <c r="S21" i="20"/>
  <c r="R21" i="20"/>
  <c r="T20" i="20"/>
  <c r="S20" i="20"/>
  <c r="R20" i="20"/>
  <c r="U19" i="20"/>
  <c r="T19" i="20"/>
  <c r="S19" i="20"/>
  <c r="R19" i="20"/>
  <c r="U18" i="20"/>
  <c r="U20" i="20" s="1"/>
  <c r="T18" i="20"/>
  <c r="S18" i="20"/>
  <c r="R18" i="20"/>
  <c r="U17" i="20"/>
  <c r="T17" i="20"/>
  <c r="S17" i="20"/>
  <c r="R17" i="20"/>
  <c r="U12" i="20"/>
  <c r="T12" i="20"/>
  <c r="S12" i="20"/>
  <c r="U23" i="20"/>
  <c r="T23" i="20"/>
  <c r="S23" i="20"/>
  <c r="R23" i="20"/>
  <c r="U22" i="20"/>
  <c r="T22" i="20"/>
  <c r="S22" i="20"/>
  <c r="R22" i="20"/>
  <c r="Q20" i="20"/>
  <c r="Q21" i="20"/>
  <c r="Q22" i="20"/>
  <c r="Q23" i="20"/>
  <c r="AZ6" i="33"/>
  <c r="AY6" i="33"/>
  <c r="AX6" i="33"/>
  <c r="AW6" i="33"/>
  <c r="C2" i="33"/>
  <c r="C2" i="30"/>
  <c r="C2" i="29"/>
  <c r="AS6" i="33"/>
  <c r="AR6" i="33"/>
  <c r="AQ6" i="33"/>
  <c r="AP6" i="33"/>
  <c r="AL6" i="33"/>
  <c r="AK6" i="33"/>
  <c r="AJ6" i="33"/>
  <c r="AI6" i="33"/>
  <c r="AE6" i="33"/>
  <c r="AD6" i="33"/>
  <c r="AC6" i="33"/>
  <c r="AB6" i="33"/>
  <c r="X6" i="33"/>
  <c r="W6" i="33"/>
  <c r="V6" i="33"/>
  <c r="U6" i="33"/>
  <c r="O26" i="20" l="1"/>
  <c r="O23" i="20"/>
  <c r="O22" i="20" l="1"/>
  <c r="C2" i="20" l="1"/>
  <c r="C2" i="18" l="1"/>
  <c r="C2" i="17"/>
  <c r="C2" i="16"/>
  <c r="C2" i="11" l="1"/>
  <c r="C2" i="7"/>
  <c r="C2" i="6"/>
  <c r="C2" i="5"/>
</calcChain>
</file>

<file path=xl/sharedStrings.xml><?xml version="1.0" encoding="utf-8"?>
<sst xmlns="http://schemas.openxmlformats.org/spreadsheetml/2006/main" count="5583" uniqueCount="1373">
  <si>
    <t>Yes</t>
  </si>
  <si>
    <t>No</t>
  </si>
  <si>
    <t>&lt;-- for dropdowns</t>
  </si>
  <si>
    <t>Office of Energy Infrastructure Safety Attachment 3</t>
  </si>
  <si>
    <t>Wildifire Mitigation Plan Quarterly report - non-spatial data template</t>
  </si>
  <si>
    <t>Instructions for use</t>
  </si>
  <si>
    <t>Fill out the tan cells (color represented here) starting with the cell below (D17: Utility). The Utility name will populate the Table tabs to follow. Date modified will vary by table.</t>
  </si>
  <si>
    <t xml:space="preserve">Cells will only accept valid entries. For most cells, this is positive numbers </t>
  </si>
  <si>
    <t>For each Table tab, after a modification is made, denote the date of the change in cell C4 for each Table tab.</t>
  </si>
  <si>
    <t>Some columns have an additional header in row 5 to serve as clarification for several columns.  With the exception of projected data, row 5 will be highlighted in blue (color represented here)</t>
  </si>
  <si>
    <t>Some required metrics are future projections. For these, row 5, above the projections will be highlighted light green (color represented here)</t>
  </si>
  <si>
    <t> </t>
  </si>
  <si>
    <t xml:space="preserve">In future submissions, report updated projected numbers if / when projections have changed, and report actuals once the quarter / year has passed. </t>
  </si>
  <si>
    <t>For data required annually rather than quarterly (see Tables 7.2 - 10, 12), report for entire year even if part of the year is projected. Once year has passed, update cell with actuals</t>
  </si>
  <si>
    <r>
      <t xml:space="preserve">Some tables will have additional instructions provided in a </t>
    </r>
    <r>
      <rPr>
        <b/>
        <sz val="11"/>
        <color rgb="FF000000"/>
        <rFont val="Calibri"/>
        <family val="2"/>
      </rPr>
      <t>Notes</t>
    </r>
    <r>
      <rPr>
        <sz val="11"/>
        <color rgb="FF000000"/>
        <rFont val="Calibri"/>
        <family val="2"/>
      </rPr>
      <t xml:space="preserve"> box located in cells D2 - D4 </t>
    </r>
  </si>
  <si>
    <t>Notes will explain terms, signal where projections are required, and provide other useful information.</t>
  </si>
  <si>
    <t>For the initial quarterly submission, utilities are required to submit data on annual metrics for 2015 - 2020, which should represent the most updated data from the 2020 WMP for years 2015-2019</t>
  </si>
  <si>
    <t>*</t>
  </si>
  <si>
    <t>Do not add or manipulate the template for any of the tabs</t>
  </si>
  <si>
    <t>Update the below table to establish which year, quarter of the WMP cycle this submission this represents.</t>
  </si>
  <si>
    <t>Utility</t>
  </si>
  <si>
    <t>Southern California Edison Company</t>
  </si>
  <si>
    <t>First year of 3-year WMP cycle</t>
  </si>
  <si>
    <t>Submission year</t>
  </si>
  <si>
    <t>Submission quarter</t>
  </si>
  <si>
    <t>Q4</t>
  </si>
  <si>
    <t>Date Modified</t>
  </si>
  <si>
    <t>Notes:</t>
  </si>
  <si>
    <t>Table No.</t>
  </si>
  <si>
    <t>Transmission lines refer to all lines at or above 65kV, and distribution lines refer to all lines below 65kV.</t>
  </si>
  <si>
    <t>Note: These columns are placeholders for future QR submissions.</t>
  </si>
  <si>
    <t>Table 1: Recent performance on progress metrics</t>
  </si>
  <si>
    <t>Metric type</t>
  </si>
  <si>
    <t>#</t>
  </si>
  <si>
    <t>Progress metric name</t>
  </si>
  <si>
    <t>Unit(s)</t>
  </si>
  <si>
    <t>Comments</t>
  </si>
  <si>
    <t>1. Grid condition findings from inspection - Distribution lines in HFTD</t>
  </si>
  <si>
    <t>1.a.</t>
  </si>
  <si>
    <t>Number of circuit miles inspected from patrol inspections in HFTD - Distribution lines</t>
  </si>
  <si>
    <t># circuit miles</t>
  </si>
  <si>
    <t xml:space="preserve">SCE tracks completed inspections by tracking the counts of assets inspected instead of tracking by circuit miles. In order to present completed inspections in the requested format, SCE used a calculated average span length multiplied by the number of structures inspected. </t>
  </si>
  <si>
    <t>1.b.</t>
  </si>
  <si>
    <t>Number of circuit miles inspected from detailed inspections in HFTD - Distribution lines</t>
  </si>
  <si>
    <t>This row is the sum of the four detailed inspection programs found in the submetrics at the bottom of this table.</t>
  </si>
  <si>
    <t>1.c.</t>
  </si>
  <si>
    <t>Number of circuit miles inspected from other inspections (list types of "other" inspections in comments) in HFTD - Distribution lines</t>
  </si>
  <si>
    <t>NA</t>
  </si>
  <si>
    <t>This row is the sum of the two programs below that are considered as "other" and found in the submetrics at the bottom of this table</t>
  </si>
  <si>
    <t>1.d.</t>
  </si>
  <si>
    <t>Level 1 findings in HFTD for patrol inspections - Distribution lines</t>
  </si>
  <si>
    <t># findings</t>
  </si>
  <si>
    <t>1.e.</t>
  </si>
  <si>
    <t>Level 1 findings in HFTD for detailed inspections - Distribution lines</t>
  </si>
  <si>
    <t>1.f.</t>
  </si>
  <si>
    <t>Level 1 findings in HFTD for other inspections (list types of "other" inspections in comments) - Distribution lines</t>
  </si>
  <si>
    <t>1.g.</t>
  </si>
  <si>
    <t>Level 2 findings in HFTD for patrol inspections - Distribution lines</t>
  </si>
  <si>
    <t>1.h.</t>
  </si>
  <si>
    <t>Level 2 findings in HFTD for detailed inspections - Distribution lines</t>
  </si>
  <si>
    <t>1.i.</t>
  </si>
  <si>
    <t>Level 2 findings in HFTD for other inspections (list types of "other" inspections in comments) - Distribution lines</t>
  </si>
  <si>
    <t>1.j.</t>
  </si>
  <si>
    <t>Level 3 findings in HFTD for patrol inspections - Distribution lines</t>
  </si>
  <si>
    <t>1.k.</t>
  </si>
  <si>
    <t>Level 3 findings in HFTD for detailed inspections - Distribution lines</t>
  </si>
  <si>
    <t>1.l.</t>
  </si>
  <si>
    <t>Level 3 findings in HFTD for other inspections (list types of "other" inspections in comments) - Distribution lines</t>
  </si>
  <si>
    <t>1. Grid condition findings from inspection - Distribution lines total</t>
  </si>
  <si>
    <t>Number of total circuit miles inspected from patrol inspections - Distribution lines</t>
  </si>
  <si>
    <t>Number of total circuit miles inspected from detailed inspections - Distribution lines</t>
  </si>
  <si>
    <t>Number of total circuit miles inspected from other inspections (list types of "other" inspections in comments) - Distribution lines</t>
  </si>
  <si>
    <t>Level 1 findings for patrol inspections - Distribution lines</t>
  </si>
  <si>
    <t>Level 1 findings for detailed inspections - Distribution lines</t>
  </si>
  <si>
    <t>Level 1 findings for other inspections (list types of "other" inspections in comments) - Distribution lines</t>
  </si>
  <si>
    <t>Level 2 findings for patrol inspections - Distribution lines</t>
  </si>
  <si>
    <t>Level 2 findings for detailed inspections - Distribution lines</t>
  </si>
  <si>
    <t>Level 2 findings for other inspections (list types of "other" inspections in comments) - Distribution lines</t>
  </si>
  <si>
    <t>Level 3 findings for patrol inspections - Distribution lines</t>
  </si>
  <si>
    <t>Level 3 findings for detailed inspections - Distribution lines</t>
  </si>
  <si>
    <t>Level 3 findings for other inspections (list types of "other" inspections in comments) - Distribution lines</t>
  </si>
  <si>
    <t>1. Grid condition findings from inspection - Transmission lines in HFTD</t>
  </si>
  <si>
    <t>Number of circuit miles inspected from patrol inspections in HFTD - Transmission lines</t>
  </si>
  <si>
    <t>Number of circuit miles inspected from detailed inspections in HFTD - Transmission lines</t>
  </si>
  <si>
    <t>This row is the sum of the three detailed inspection programs and found in the submetrics section at the bottom of this table.</t>
  </si>
  <si>
    <t>Number of circuit miles inspected from other inspections (list types of "other" inspections in comments) in HFTD - Transmission lines</t>
  </si>
  <si>
    <t>Level 1 findings in HFTD for patrol inspections - Transmission lines</t>
  </si>
  <si>
    <t>Level 1 findings in HFTD for detailed inspections - Transmission lines</t>
  </si>
  <si>
    <t>Level 1 findings in HFTD for other inspections (list types of "other" inspections in comments) - Transmission lines</t>
  </si>
  <si>
    <t>Level 2 findings in HFTD for patrol inspections - Transmission lines</t>
  </si>
  <si>
    <t>Level 2 findings in HFTD for detailed inspections - Transmission lines</t>
  </si>
  <si>
    <t>Level 2 findings in HFTD for other inspections (list types of "other" inspections in comments) - Transmission lines</t>
  </si>
  <si>
    <t>Level 3 findings in HFTD for patrol inspections - Transmission lines</t>
  </si>
  <si>
    <t>Level 3 findings in HFTD for detailed inspections - Transmission lines</t>
  </si>
  <si>
    <t>1. Grid condition findings from inspection - Transmission lines total</t>
  </si>
  <si>
    <t>Number of total circuit miles inspected from patrol inspections - Transmission lines</t>
  </si>
  <si>
    <t xml:space="preserve">For 2015-2017, patrol inspections doubled as detailed inspections being completed on every transmission asset in the service territory. Beginning in 2018, the recorded inspection numbers estimate the patrol type inspections in circuit miles being completed. Additionally, SCE tracks completed inspections by "Grids". SCE's complete transmission line network is broken out into large areas called "Grids" and all execution and tracking are recorded at the grid level. The number being represented uses the current transmission circuit mile counts in HFTD for each year. 2020 in particular, evenly distributes the current transmission mile circuit counts into each quarter. </t>
  </si>
  <si>
    <t>Number of total circuit miles inspected from detailed inspections - Transmission lines</t>
  </si>
  <si>
    <t>This row is the sum of the three detailed inspection found in the submetrics section at the bottom of this table.</t>
  </si>
  <si>
    <t>Number of total circuit miles inspected from other inspections (list types of "other" inspections in comments) - Transmission lines</t>
  </si>
  <si>
    <t>Level 1 findings for patrol inspections - Transmission lines</t>
  </si>
  <si>
    <t>Level 1 findings for detailed inspections - Transmission lines</t>
  </si>
  <si>
    <t>Level 1 findings for other inspections (list types of "other" inspections in comments) - Transmission lines</t>
  </si>
  <si>
    <t>Level 2 findings for patrol inspections - Transmission lines</t>
  </si>
  <si>
    <t>Level 2 findings for detailed inspections - Transmission lines</t>
  </si>
  <si>
    <t>Level 2 findings for other inspections (list types of "other" inspections in comments) - Transmission lines</t>
  </si>
  <si>
    <t>Level 3 findings for patrol inspections - Transmission lines</t>
  </si>
  <si>
    <t>Level 3 findings for detailed inspections - Transmission lines</t>
  </si>
  <si>
    <t>Level 3 findings for other inspections (list types of "other" inspections in comments) - Transmission lines</t>
  </si>
  <si>
    <t>2. Vegetation clearance findings from inspection - total</t>
  </si>
  <si>
    <t>2.a.i</t>
  </si>
  <si>
    <t>Number of spans insepcted where at least some vegetation was found in non-compliant condition - total</t>
  </si>
  <si>
    <t># of spans inspected with noncompliant clearance based on applicable rules and regulations at the time of inspection</t>
  </si>
  <si>
    <r>
      <t xml:space="preserve">Prior to July 2019, SCE's work management system did not track the reason why a tree was trimmed, just that trimming was required.  In other words, a tree may have been trimmed because it was nearing the regulatory clearance distance (RCD) or because it was inside the RCD.  Starting in July of 2019, SCE implemented a new work management system that required inspectors to document whether the tree was found inside the RCD, or other SCE program distances related to clearance which exceed RCD clearance. </t>
    </r>
    <r>
      <rPr>
        <sz val="11"/>
        <color rgb="FFFF0000"/>
        <rFont val="Calibri"/>
        <family val="2"/>
        <scheme val="minor"/>
      </rPr>
      <t>The historical numbers were updated as a calculation error was discovered.</t>
    </r>
  </si>
  <si>
    <t>2.a.ii</t>
  </si>
  <si>
    <t>Number of spans insepcted for vegetation compliance - total</t>
  </si>
  <si>
    <t># of spans inspected for vegetation compliance</t>
  </si>
  <si>
    <r>
      <t xml:space="preserve">SCE tracks completed vegetation compliance inspections by circuit miles. In order to present completed vegetation compliance inspections in the requested format, SCE divided the recorded circuit miles inspected by the calculated average span length. </t>
    </r>
    <r>
      <rPr>
        <sz val="11"/>
        <color rgb="FFFF0000"/>
        <rFont val="Calibri"/>
        <family val="2"/>
        <scheme val="minor"/>
      </rPr>
      <t>The historical numbers were updated as a calculation error was discovered.</t>
    </r>
  </si>
  <si>
    <t>2. Vegetation clearance findings from inspection - in HFTD</t>
  </si>
  <si>
    <t>2.b.i</t>
  </si>
  <si>
    <t>Number of spans insepcted where at least some vegetation was found in non-compliant condition in HFTD</t>
  </si>
  <si>
    <r>
      <t xml:space="preserve">SCE tracks findings by count and does not record specific data that associate the findings to a specific span. Therefore SCE is unable to understand how many findings are on each span. The number being presented are just the counts of findings. </t>
    </r>
    <r>
      <rPr>
        <sz val="11"/>
        <color rgb="FFFF0000"/>
        <rFont val="Calibri"/>
        <family val="2"/>
        <scheme val="minor"/>
      </rPr>
      <t>The historical numbers were updated as a calculation error was discovered.</t>
    </r>
  </si>
  <si>
    <t>2.b.ii</t>
  </si>
  <si>
    <t>Number of spans insepcted for vegetation compliance in HFTD</t>
  </si>
  <si>
    <t>3. Community outreach metrics</t>
  </si>
  <si>
    <t>3.a.</t>
  </si>
  <si>
    <t># Customers in an evacuation zone for utility-ignited wildfire</t>
  </si>
  <si>
    <t># customers (if customer was in an evacuation zone for multiple wildfires, count the customer for each relevant wildfire)</t>
  </si>
  <si>
    <t xml:space="preserve">SCE has no jurisdiction over evacuation orders. SCE diligently requested and followed up with local governments and law enforcement, and was only able to obtain information from one county. Even then, the information provided included high-level estimations of evacuation counts estimated by the local government and law enforcement entity for a limited amount of fires. Because of this, SCE is unable to obtain the requested data, analyze it, and report on evacuation related requirements in this table. SCE anticipates this to be a recurring challenge going forward. </t>
  </si>
  <si>
    <t>3.b.</t>
  </si>
  <si>
    <t># Customers notified of evacuation orders</t>
  </si>
  <si>
    <t># customers (count customer multiple times for each unique wildfire of which they were notified)</t>
  </si>
  <si>
    <t>3.c.</t>
  </si>
  <si>
    <t>% of customers notified of evacuation in evacuation zone of a utility-ignited wildfire</t>
  </si>
  <si>
    <t>Percentage of customers notified of evacuation</t>
  </si>
  <si>
    <r>
      <t>Table 1 Sub Metrics</t>
    </r>
    <r>
      <rPr>
        <b/>
        <sz val="11"/>
        <color theme="1"/>
        <rFont val="Calibri"/>
        <family val="2"/>
        <scheme val="minor"/>
      </rPr>
      <t>:</t>
    </r>
  </si>
  <si>
    <t>Number of circuit miles inspected from detailed inspections in HFTD - Distribution lines (Subtotals)</t>
  </si>
  <si>
    <t>Overhead Detailed Inspections</t>
  </si>
  <si>
    <t xml:space="preserve">From 2015-2019, the number represents the completed detailed inspections completed in circuit miles. Starting in 2020, the numbers represent completed compliance-due detailed inspections by circuit miles. SCE tracks completed inspections by tracking the counts of assets inspected instead of tracking by circuit miles. In order to present completed inspections in the requested format, SCE used a calculated average span length multiplied by the number of structures inspected. </t>
  </si>
  <si>
    <t>Enhanced Overhead Inspections</t>
  </si>
  <si>
    <t>High Fire Risk Informed Inspections</t>
  </si>
  <si>
    <t>Aerial Inspections</t>
  </si>
  <si>
    <t>SCE tracks completed inspections by tracking the counts of assets inspected instead of tracking by circuit miles. In order to present completed inspections in the requested format, SCE used a calculated average span length multiplied by the number of structures inspected. Additionally, for 2020, SCE tracked the completed asset inspected by the year and in order to represent the 2020 completed asset inspection in circuit mile by quarter, SCE evenly distributed the completed inspections to each of the four quarters in 2020.</t>
  </si>
  <si>
    <t>Number of circuit miles inspected from other inspections (list types of "other" inspections in comments) in HFTD - Distribution lines (Subtotals)</t>
  </si>
  <si>
    <t>Infrared Scan</t>
  </si>
  <si>
    <t>For 2020, SCE tracks the completed asset inspected by year and in order to represent the 2020 completed asset inspection by quarter, SCE evenly distributed the completed inspections to each of the four quarters in 2020.</t>
  </si>
  <si>
    <t>Intrusive Pole Inspections</t>
  </si>
  <si>
    <t xml:space="preserve">SCE tracks completed inspections by tracking the counts of assets inspected instead of tracking by circuit miles. In order to present completed inspections in the requested format, SCE used a calculated average span length multiplied by the number of structures inspected. Additionally, for 2020, SCE tracked the completed asset inspected by year and in order to represent the 2020 completed asset inspection by quarter, SCE evenly distributed the completed inspections to each of the four quarters in 2020. </t>
  </si>
  <si>
    <t>1.b.ii.</t>
  </si>
  <si>
    <t>Number of total circuit miles inspected from detailed inspections - Distribution lines (Subtotals)</t>
  </si>
  <si>
    <t>High fire Risk Informed Inspections</t>
  </si>
  <si>
    <t>1.c.ii.</t>
  </si>
  <si>
    <t>For 2020, SCE tracks the completed asset inspected by the year and in order to represent the 2020 completed asset inspection by quarter, SCE just evenly distributed the completed inspections to each of the four quarters in 2020.</t>
  </si>
  <si>
    <t>SCE tracks completed inspections by tracking the counts of assets inspected instead of tracking by circuit miles. In order to present completed inspections in the requested format, SCE used a calculated average span length multiplied by the number of structures inspected. Additionally, for 2020, SCE tracked the completed asset inspected by the year and in order to represent the 2020 completed asset inspection by quarter, SCE just evenly distributed the completed inspections to each of the four quarters in 2020.</t>
  </si>
  <si>
    <t>1.b.iii.</t>
  </si>
  <si>
    <t>Detailed Inspections</t>
  </si>
  <si>
    <r>
      <t xml:space="preserve">For 2015-2017, patrol inspections doubled as detailed inspections being completed on every transmission asset in the service territory. Beginning in 2018 the recorded inspection numbers estimate the detail inspections in circuit miles being completed. Additionally, the detailed inspection program completes inspections of 1/3 of all SCE transmission assets per year. The completed inspections are tracked by "Grids". SCE's complete transmission line network is broken out into large areas called "Grids" and all execution and tracking are recorded at the grid level. The number being represented uses 1/3rd of the current transmission circuit mile counts in HFTD for each year. 2020 in particular, evenly distributes the 1/3rd of the current transmission mile circuit counts into each quarter. </t>
    </r>
    <r>
      <rPr>
        <sz val="11"/>
        <color rgb="FFFF0000"/>
        <rFont val="Calibri"/>
        <family val="2"/>
        <scheme val="minor"/>
      </rPr>
      <t>An error was found in the calculation methodology for the historical years, therefore the outlined methodology was properly applied and the historical numbers were updated.</t>
    </r>
  </si>
  <si>
    <t>High Fire Inspections</t>
  </si>
  <si>
    <r>
      <t xml:space="preserve">SCE tracks completed inspections by tracking the counts of assets inspected instead of tracking by circuit miles. In order to present completed inspections in the requested format, SCE used a calculated average span length multiplied by the number of structures inspected. </t>
    </r>
    <r>
      <rPr>
        <sz val="11"/>
        <color rgb="FFFF0000"/>
        <rFont val="Calibri"/>
        <family val="2"/>
        <scheme val="minor"/>
      </rPr>
      <t>A correction was made to the Q1 value as it incorrectly included some Q2 inspections.</t>
    </r>
  </si>
  <si>
    <t>SCE tracks completed inspections by tracking the counts of assets inspected instead of tracking by circuit miles. In order to present completed inspections in the requested format, SCE used a calculated average span length multiplied by the number of structures inspected. Additionally, for 2020, SCE tracked the completed asset inspected by the year and in order to represent the 2020 completed asset inspection by quarter, just evenly distributed the completed inspections to each of the four quarters in 2020.</t>
  </si>
  <si>
    <t>1.c.iii</t>
  </si>
  <si>
    <t>Number of total circuit miles inspected from other inspections (list types of "other" inspections in comments) - Transmission lines (SubTotals)</t>
  </si>
  <si>
    <t>IR Corona</t>
  </si>
  <si>
    <t>For 2020, SCE tracked the completed inspections by the year. In order to represent the 2020 completed inspection by quarter, SCE evenly distributed the completed inspections to each of the four quarters evenly in 2020.</t>
  </si>
  <si>
    <t>1.b.iv.</t>
  </si>
  <si>
    <t xml:space="preserve">For 2015-2017, patrol inspections doubled as detailed inspections being completed on every transmission asset in the service territory. Beginning in 2018 the recorded inspection numbers estimate the detail inspections in circuit miles being completed. Additionally, the detailed inspection program completes inspections of 1/3 of all SCE transmission assets per year. The completed inspections are tracked by "Grids". SCE's complete transmission line network is broken out into large areas called "Grids" and all execution and tracking are recorded at the grid level. The number being represented uses 1/3rd of the current transmission circuit mile counts in HFTD for each year. 2020 in particular, evenly distributes the 1/3rd of the current transmission mile circuit counts into each quarter. </t>
  </si>
  <si>
    <t>1.c.iv.</t>
  </si>
  <si>
    <t>HWW = High wind warning</t>
  </si>
  <si>
    <t>RFW = Red flag warning</t>
  </si>
  <si>
    <t>Table 2: Recent performance on outcome metrics</t>
  </si>
  <si>
    <t>Outcome metric name</t>
  </si>
  <si>
    <t>Wind Warning Status</t>
  </si>
  <si>
    <t>HFTD Tier</t>
  </si>
  <si>
    <t>1. Risk Events</t>
  </si>
  <si>
    <t>Number of all events with probability of ignition, including wires down, contacts with objects, line slap, events with evidence of heat generation, and other events that cause sparking or have the potential to cause ignition</t>
  </si>
  <si>
    <t>All</t>
  </si>
  <si>
    <t>Number per year</t>
  </si>
  <si>
    <t>RFW</t>
  </si>
  <si>
    <t>HWW</t>
  </si>
  <si>
    <t>HWW &amp; RFW</t>
  </si>
  <si>
    <t>HWW &amp; not RFW</t>
  </si>
  <si>
    <t>Non- HFTD</t>
  </si>
  <si>
    <t>Number of wires down</t>
  </si>
  <si>
    <t xml:space="preserve">Number of wires down per year </t>
  </si>
  <si>
    <t>Number of outage events not caused by contact with vegetation</t>
  </si>
  <si>
    <t>Number of outage events per year</t>
  </si>
  <si>
    <t xml:space="preserve">Number of outage events caused by contact with vegetation </t>
  </si>
  <si>
    <t>2. Utility inspection findings - Distribution</t>
  </si>
  <si>
    <t>2.a.</t>
  </si>
  <si>
    <t>Number of Level 1 findings (distribution)</t>
  </si>
  <si>
    <t>N/A</t>
  </si>
  <si>
    <t>2.b.</t>
  </si>
  <si>
    <t>Number of Level 2 findings (distribution)</t>
  </si>
  <si>
    <t>2.c.</t>
  </si>
  <si>
    <t>Number of Level 3 findings (distribution)</t>
  </si>
  <si>
    <t>2.d.</t>
  </si>
  <si>
    <t>Number of distribution circuit miles inspected</t>
  </si>
  <si>
    <t>2. Utility inspection findings - Transmission</t>
  </si>
  <si>
    <t>Number of Level 1 findings (transmission)</t>
  </si>
  <si>
    <t>Number of Level 2 findings (transmission)</t>
  </si>
  <si>
    <t>2.c.ii</t>
  </si>
  <si>
    <t>Number of Level 3 findings (transmission)</t>
  </si>
  <si>
    <t>2.d.ii</t>
  </si>
  <si>
    <t>Number of transmission circuit miles inspected</t>
  </si>
  <si>
    <t>Fatalities due to utility-related ignitions (total)</t>
  </si>
  <si>
    <t>Injuries due to utility-related igntions (total)</t>
  </si>
  <si>
    <t xml:space="preserve">4. Value of assets destroyed by utility-related ignitions, listed by asset type </t>
  </si>
  <si>
    <t>4.a.</t>
  </si>
  <si>
    <t>Value of assets destroyed by utility-related ignitions (total)</t>
  </si>
  <si>
    <t>5. Structures damaged or destroyed by utility-related ignitions</t>
  </si>
  <si>
    <t>5.a.</t>
  </si>
  <si>
    <t>Number of structures destroyed by utility-related ignitions (total)</t>
  </si>
  <si>
    <t>5.b.</t>
  </si>
  <si>
    <t>Critical infrastructure damaged/destroyed by utility-rleated ignitions (total)</t>
  </si>
  <si>
    <t>6. Acreage burned by utility-related ignitions</t>
  </si>
  <si>
    <t>6.a.</t>
  </si>
  <si>
    <t>Acreage burned by utility-rleated ignitions</t>
  </si>
  <si>
    <t>7. Number of utility-related ignitions</t>
  </si>
  <si>
    <t>7.a.</t>
  </si>
  <si>
    <t xml:space="preserve">Number of ignitions (total) according to existing ignition data reporting requirement </t>
  </si>
  <si>
    <t>7.b.</t>
  </si>
  <si>
    <t xml:space="preserve">Number of ignitions </t>
  </si>
  <si>
    <t>8. Fatalities resulting from utility wildfire mitigation initiatives</t>
  </si>
  <si>
    <t>8.a.</t>
  </si>
  <si>
    <t>Fatalities due to utility wildfire mitigation activities (total) - "activities" defined as all activities accounted for in the 2020 WMP proposed WMP spend</t>
  </si>
  <si>
    <t>9. OSHA-reportable injuries from utility wildfire mitigation initiatives</t>
  </si>
  <si>
    <t>9.a.</t>
  </si>
  <si>
    <t>OSHA-reportable injuries due to utility wildfire mitigation activities (total) - "activities" defined as all activities accounted for in the 2020 WMP proposed WMP spend</t>
  </si>
  <si>
    <r>
      <t>Table 2 Sub Metrics</t>
    </r>
    <r>
      <rPr>
        <b/>
        <sz val="11"/>
        <color theme="1"/>
        <rFont val="Calibri"/>
        <family val="2"/>
        <scheme val="minor"/>
      </rPr>
      <t>:</t>
    </r>
  </si>
  <si>
    <t>Unknown</t>
  </si>
  <si>
    <t>Table 3: List and description of additional metrics</t>
  </si>
  <si>
    <t>Metric</t>
  </si>
  <si>
    <t>Definition</t>
  </si>
  <si>
    <t>Purpose</t>
  </si>
  <si>
    <t>Assumptions made to connect metric to purpose</t>
  </si>
  <si>
    <t>Third-party validation (if any)</t>
  </si>
  <si>
    <t>CPUC reportable ignitions in High Fire Risk Areas (HFRA)</t>
  </si>
  <si>
    <t>Events meeting reportable ignition status per Decision 14-02-015 and falling within BL322, HFTD Zone 1 HFTD Tier 2 and 200 ft. Outer Buffer, and HFTD Tier 3 and 200 ft. Outer Buffer areas</t>
  </si>
  <si>
    <t>To measure changes in rate of ignitions between years</t>
  </si>
  <si>
    <t>Factors outside of SCE's control (e.g., wind, live fuel moisture) have a significant effect on CPUC reportable ignition counts in HFRA.</t>
  </si>
  <si>
    <t>Annual submission of CPUC reportable ignition totals to CPUC</t>
  </si>
  <si>
    <t>Number of reportable ignitions in HFRA</t>
  </si>
  <si>
    <t>HFRA includes HFTD Tier 3, HFTD Tier 2, HFTD Zone 1, and BL322 (non-CPUC HFRA)</t>
  </si>
  <si>
    <t>Faults in HFRA</t>
  </si>
  <si>
    <t>Events in which electrical current deviates from the anticpated path via SCE facilities within  BL322, HFTD Zone 1 HFTD Tier 2 and 200 ft. Outer Buffer, and HFTD Tier 3 and 200 ft. Outer Buffer areas</t>
  </si>
  <si>
    <t>To measure changes in rate of fault events which are a pre-cursor both ignition and safety events</t>
  </si>
  <si>
    <t xml:space="preserve">Number of faults in HFRA based on cause. These metrics may help to provide insight on controllable and uncontrollable risks or help plan future activities to focus on a particular type of fault or outage that may be of wildfire risk. </t>
  </si>
  <si>
    <t>Deep-dive audits of select
portions of utility grid</t>
  </si>
  <si>
    <t>Number of faults in HFRA</t>
  </si>
  <si>
    <t>HFRA includes HFTD Tier 3, HFTD Tier 2, HFTD Zone 1, and BL322 (non-CPUC HFRA).
Note: SCE is incorporating additional Transmission outage data as an improvement to its outage reporting. Historical reporting has been revised to reflect the additional Transmission outage data.</t>
  </si>
  <si>
    <t>Wire Down Incidents in HFRA</t>
  </si>
  <si>
    <t>Events in which SCE overhead conductors (energized or de-energized) fall within 8ft above ground or lower, within  BL322, HFTD Tier 2 and 200 ft. Outer Buffer, and HFTD Tier 3 and 200 ft. Outer Buffer areas</t>
  </si>
  <si>
    <t>To measure changes in rate of wire down events which are a pre-cursor both ignition and safety events</t>
  </si>
  <si>
    <t xml:space="preserve">Number of wire down incidents in HFRA based on cause. These metrics may help to provide insight on controllable and uncontrollable risks or help plan future activities to focus on a particular type of fault or outage that may be of wildfire risk. </t>
  </si>
  <si>
    <t>Number of wire downs per year in HFRA</t>
  </si>
  <si>
    <t>Number of customers and average duration of Public Safety Power Shutoff (PSPS) events</t>
  </si>
  <si>
    <t>Total # of customers de-energized</t>
  </si>
  <si>
    <t>Count of customers de-energized, with duplicates, per year</t>
  </si>
  <si>
    <t>To measure the scale of impact of outages due to PSPS to customers, with duplicates</t>
  </si>
  <si>
    <t>Not Applicable</t>
  </si>
  <si>
    <t xml:space="preserve">Refer to Table 11, # 4.a. </t>
  </si>
  <si>
    <t>Number of customers</t>
  </si>
  <si>
    <t>None</t>
  </si>
  <si>
    <t>Average duration of de-energization across all customers.</t>
  </si>
  <si>
    <t>Average outage duration (hours per customer) experienced by PSPS de-energization per customer de-energized</t>
  </si>
  <si>
    <t>Of the customers de-energized due to PSPS, to measure the magnitude of the effect of the PSPS de-energization</t>
  </si>
  <si>
    <t>Hours</t>
  </si>
  <si>
    <t>Applies to each instance of a customer being de-energized due to PSPS</t>
  </si>
  <si>
    <t>Timeliness and accuracy of PSPS notifications</t>
  </si>
  <si>
    <t>% of customers notified prior to a PSPS event impacting them</t>
  </si>
  <si>
    <t xml:space="preserve"># of customers notified prior to initiation of PSPS event who were impacted by PSPS/ # of customers impacted by PSPS (if multiple PSPS events impact the same customer, count each event as a separate customer) </t>
  </si>
  <si>
    <t>To measure success rate of notification for the customers who were impacted by de-energization</t>
  </si>
  <si>
    <t>Refer to Table 11, # 4.e.</t>
  </si>
  <si>
    <t>Percentage</t>
  </si>
  <si>
    <t>% of customers notified prior to a PSPS event that did not impact them</t>
  </si>
  <si>
    <t>% of customers notified of potential de-energization that were not de-energized for that PSPS event (on a total customer basis)
1 - (# of total customers de-energized / # of imminent de-energization notifications sent)</t>
  </si>
  <si>
    <t>To measure the occurrence of PSPS notifications and de-energizations</t>
  </si>
  <si>
    <r>
      <t xml:space="preserve">% of customers notified of </t>
    </r>
    <r>
      <rPr>
        <sz val="11"/>
        <color rgb="FFFF0000"/>
        <rFont val="Calibri"/>
        <family val="2"/>
      </rPr>
      <t>imminent</t>
    </r>
    <r>
      <rPr>
        <sz val="11"/>
        <color rgb="FF000000"/>
        <rFont val="Calibri"/>
        <family val="2"/>
      </rPr>
      <t xml:space="preserve"> potential de-energization that were not de-energized for that PSPS event (on a total customer basis)</t>
    </r>
  </si>
  <si>
    <t>This data was not recorded prior to 2020.</t>
  </si>
  <si>
    <t>Table 4: Fatalities due to utility wildfire mitigation initiatives</t>
  </si>
  <si>
    <t>1. Fatalities - Full-time Employee</t>
  </si>
  <si>
    <t>Fatalities due to utility inspection - Full-time employee</t>
  </si>
  <si>
    <t># fatalities</t>
  </si>
  <si>
    <t>Fatalities due to vegetation management - Full-time employee</t>
  </si>
  <si>
    <t>Fatalities due to utility fuel management - Full-time employee</t>
  </si>
  <si>
    <t>Fatalities due to grid hardening - Full-time employee</t>
  </si>
  <si>
    <t>Fatalities due to other - Full-time employee</t>
  </si>
  <si>
    <t>2. Fatalities - Contractor</t>
  </si>
  <si>
    <t>Fatalities due to utility inspection - Contractor</t>
  </si>
  <si>
    <t>Fatalities due to vegetation management - Contractor</t>
  </si>
  <si>
    <t>By providing this data, SCE is not admitting: 1) any responsibility or liability for any incident reported herein or 2) that a wildfire mitigation activity caused a fatality.</t>
  </si>
  <si>
    <t>Fatalities due to utility fuel management - Contractor</t>
  </si>
  <si>
    <t>Fatalities due to grid hardening - Contractor</t>
  </si>
  <si>
    <t>2.e.</t>
  </si>
  <si>
    <t>Fatalities due to other - Contractor</t>
  </si>
  <si>
    <t>3. Fatalities - Member of public</t>
  </si>
  <si>
    <t>Fatalities due to utility inspection - Public</t>
  </si>
  <si>
    <t>Fatalities due to vegetation management - Public</t>
  </si>
  <si>
    <t>Fatalities due to utility fuel management - Public</t>
  </si>
  <si>
    <t>3.d.</t>
  </si>
  <si>
    <t>Fatalities due to grid hardening - Public</t>
  </si>
  <si>
    <t>3.e.</t>
  </si>
  <si>
    <t>Fatalities due to other - Public</t>
  </si>
  <si>
    <t>Table 5: OSHA-reportable injuries due to utility wildfire mitigation initiatives</t>
  </si>
  <si>
    <t>-</t>
  </si>
  <si>
    <t>1. OSHA injuries - Full-time Employee</t>
  </si>
  <si>
    <t>OSHA injuries due to utility inspection - Full-time employee</t>
  </si>
  <si>
    <t># OSHA-reportable injuries</t>
  </si>
  <si>
    <t>By providing this data, SCE is not admitting that 1) any responsibility or liability for any incident reported herein or 2) that a wildfire mitigation activity caused an injury.</t>
  </si>
  <si>
    <t>OSHA injuries due to vegetation management - Full-time employee</t>
  </si>
  <si>
    <t>OSHA injuries due to utility fuel management - Full-time employee</t>
  </si>
  <si>
    <t>OSHA injuries due to grid hardening - Full-time employee</t>
  </si>
  <si>
    <t>OSHA injuries due to other - Full-time employee</t>
  </si>
  <si>
    <t>2. OSHA injuries - Contractor</t>
  </si>
  <si>
    <t>OSHA injuries due to utility inspection - Contractor</t>
  </si>
  <si>
    <t>OSHA injuries due to vegetation management - Contractor</t>
  </si>
  <si>
    <t>OSHA injuries due to utility fuel management - Contractor</t>
  </si>
  <si>
    <t>OSHA injuries due to grid hardening - Contractor</t>
  </si>
  <si>
    <t>OSHA injuries due to other - Contractor</t>
  </si>
  <si>
    <t>3. OSHA injuries - Member of public</t>
  </si>
  <si>
    <t>OSHA injuries due to utility inspection - Public</t>
  </si>
  <si>
    <t>OSHA injuries due to vegetation management - Public</t>
  </si>
  <si>
    <t>OSHA injuries due to utility fuel management - Public</t>
  </si>
  <si>
    <t>OSHA injuries due to grid hardening - Public</t>
  </si>
  <si>
    <t>OSHA injuries due to other - Public</t>
  </si>
  <si>
    <t>Table 6: Weather patterns</t>
  </si>
  <si>
    <t>1. Red Flag Warning Overhead circuit mile Days</t>
  </si>
  <si>
    <t>Red Flag Warning Overhead circuit mile days - entire utility territory</t>
  </si>
  <si>
    <t>Sum of overhead circuit miles of utility grid subject to Red Flag Warning each day within a given time period, calculated as the number of overhead circuit miles that were under an RFW multiplied by the number of days those circuit miles were under said RFW. For example, if 100 overhead circuit miles were under an RFW for 1 day, and 10 of those miles were under RFW for an additional day, then the total RFW OH circuit mile days would be 110.</t>
  </si>
  <si>
    <t>GIS systems are used in order to overlay the locational information of each red flag warning. GIS models are updated frequently with changes within SCE's service territroy and does not have the ability to analyze and calculate information in previous years. As such,  the overhead lengths of distribution and transmission circuits are based on 2020 circuit mile information for the calculation of historical years 2015-2019. Additionally, this overall number may be slightly different than the 2020 WMP filing due to the use of the 2020 GIS information. Historical information was re-calculated as high fire threat district break outs are new requirements in the 2021 WMP.</t>
  </si>
  <si>
    <t>Red Flag Warning Overhead circuit mile days - HFTD Zone 1</t>
  </si>
  <si>
    <t>Red Flag Warning Overhead circuit mile days, see above for definition</t>
  </si>
  <si>
    <t>Red Flag Warning Overhead circuit mile days - HFTD Tier 2</t>
  </si>
  <si>
    <t>Red Flag Warning Overhead circuit mile days - HFTD Tier 3</t>
  </si>
  <si>
    <t>Red Flag Warning Overhead circuit mile days - Non-HFTD</t>
  </si>
  <si>
    <t>2. Wind conditions</t>
  </si>
  <si>
    <t>High wind warning overhead circuit mile days</t>
  </si>
  <si>
    <t xml:space="preserve">Sum of overhead circuit miles of utility grid subject to High Wind Warnings (HWW, as defined by the National Weather Service) each day within a given time period, calculated as the number of overhead circuit miles that were under an HWW multiplied by the number of days those miles were under said HWW. For example, if 100 overhead circuit miles were under an HWW for 1 day, and 10 of those miles were under HWW for an additional day, then the total HWW OH circuit mile days would be 110. </t>
  </si>
  <si>
    <t>3. Other</t>
  </si>
  <si>
    <t>Other relevant weather pattern metrics tracked (add additional rows as needed)</t>
  </si>
  <si>
    <t>Data from 2015 - 2021 Q4 should be actual numbers. 2022 Q1 - 2024 should be projected. In future submissions update projected numbers with actuals</t>
  </si>
  <si>
    <t>Number of risk events</t>
  </si>
  <si>
    <t>Projected risk events</t>
  </si>
  <si>
    <t>Table 7.1: Key recent and projected drivers of risk events</t>
  </si>
  <si>
    <t>Risk Event category</t>
  </si>
  <si>
    <t>Cause category</t>
  </si>
  <si>
    <t>Sub-cause category</t>
  </si>
  <si>
    <t>Are risk events tracked for ignition driver? (yes / no)</t>
  </si>
  <si>
    <t>x</t>
  </si>
  <si>
    <t>Wire down event - Distribution</t>
  </si>
  <si>
    <t>1. Contact from object - Distribution</t>
  </si>
  <si>
    <t>Veg. contact- Distribution</t>
  </si>
  <si>
    <t># risk events (excluding ignitions)</t>
  </si>
  <si>
    <t>Animal contact- Distribution</t>
  </si>
  <si>
    <t>Balloon contact- Distribution</t>
  </si>
  <si>
    <t>Vehicle contact- Distribution</t>
  </si>
  <si>
    <t>Other contact from object - Distribution</t>
  </si>
  <si>
    <t>2. Equipment / facility failure - Distribution</t>
  </si>
  <si>
    <t>Connector damage or failure- Distribution</t>
  </si>
  <si>
    <t>Splice damage or failure — Distribution</t>
  </si>
  <si>
    <t>Crossarm damage or failure - Distribution</t>
  </si>
  <si>
    <t>Insulator damage or failure- Distribution</t>
  </si>
  <si>
    <t>Lightning arrestor damage or failure- Distribution</t>
  </si>
  <si>
    <t>2.f.</t>
  </si>
  <si>
    <t>Tap damage or failure - Distribution</t>
  </si>
  <si>
    <t>2.g.</t>
  </si>
  <si>
    <t>Tie wire damage or failure - Distribution</t>
  </si>
  <si>
    <t>2.h.</t>
  </si>
  <si>
    <t>Other - Distribution</t>
  </si>
  <si>
    <t>3. Wire-to-wire contact - Distribution</t>
  </si>
  <si>
    <t>Wire-to-wire contact / contamination- Distribution</t>
  </si>
  <si>
    <t>4. Contamination - Distribution</t>
  </si>
  <si>
    <t>Contamination - Distribution</t>
  </si>
  <si>
    <t>5. Utility work / Operation</t>
  </si>
  <si>
    <t>Utility work / Operation</t>
  </si>
  <si>
    <t>6. Vandalism / Theft - Distribution</t>
  </si>
  <si>
    <t>Vandalism / Theft - Distribution</t>
  </si>
  <si>
    <t>7. Other- Distribution</t>
  </si>
  <si>
    <t>All Other- Distribution</t>
  </si>
  <si>
    <t>8. Unknown- Distribution</t>
  </si>
  <si>
    <t>Unknown - Distribution</t>
  </si>
  <si>
    <t>Wire down event - Transmission</t>
  </si>
  <si>
    <t>9. Contact from object - Transmission</t>
  </si>
  <si>
    <t>Veg. contact- Transmission</t>
  </si>
  <si>
    <t>9.b.</t>
  </si>
  <si>
    <t>Animal contact- Transmission</t>
  </si>
  <si>
    <t>9.c.</t>
  </si>
  <si>
    <t>Balloon contact- Transmission</t>
  </si>
  <si>
    <t>9.d.</t>
  </si>
  <si>
    <t>Vehicle contact- Transmission</t>
  </si>
  <si>
    <t>9.e.</t>
  </si>
  <si>
    <t>Other contact from object - Transmission</t>
  </si>
  <si>
    <t>10. Equipment / facility failure - Transmission</t>
  </si>
  <si>
    <t>10.a.</t>
  </si>
  <si>
    <t>Connector damage or failure- Transmission</t>
  </si>
  <si>
    <t>10.b.</t>
  </si>
  <si>
    <t>Splice damage or failure — Transmission</t>
  </si>
  <si>
    <t>10.c.</t>
  </si>
  <si>
    <t>Crossarm damage or failure - Transmission</t>
  </si>
  <si>
    <t>10.d.</t>
  </si>
  <si>
    <t>Insulator damage or failure- Transmission</t>
  </si>
  <si>
    <t>10.e.</t>
  </si>
  <si>
    <t>Lightning arrestor damage or failure- Transmission</t>
  </si>
  <si>
    <t>10.f.</t>
  </si>
  <si>
    <t>Tap damage or failure - Transmission</t>
  </si>
  <si>
    <t>10.g.</t>
  </si>
  <si>
    <t>Tie wire damage or failure - Transmission</t>
  </si>
  <si>
    <t>10.h.</t>
  </si>
  <si>
    <t>Other - Transmission</t>
  </si>
  <si>
    <t>11. Wire-to-wire contact - Transmission</t>
  </si>
  <si>
    <t>11.a.</t>
  </si>
  <si>
    <t>Wire-to-wire contact / contamination- Transmission</t>
  </si>
  <si>
    <t>12. Contamination - Transmission</t>
  </si>
  <si>
    <t>12.a.</t>
  </si>
  <si>
    <t>Contamination - Transmission</t>
  </si>
  <si>
    <t>13. Utility work / Operation</t>
  </si>
  <si>
    <t>13.a.</t>
  </si>
  <si>
    <t>14. Vandalism / Theft - Transmission</t>
  </si>
  <si>
    <t>14.a.</t>
  </si>
  <si>
    <t>Vandalism / Theft - Transmission</t>
  </si>
  <si>
    <t>15. Other- Transmission</t>
  </si>
  <si>
    <t>15.a.</t>
  </si>
  <si>
    <t>All Other- Transmission</t>
  </si>
  <si>
    <t>16. Unknown- Transmission</t>
  </si>
  <si>
    <t>16.a.</t>
  </si>
  <si>
    <t>Unknown - Transmission</t>
  </si>
  <si>
    <t>Outage - Distribution</t>
  </si>
  <si>
    <t>17. Contact from object - Distribution</t>
  </si>
  <si>
    <t>17.a.</t>
  </si>
  <si>
    <t>17.b.</t>
  </si>
  <si>
    <t>17.c.</t>
  </si>
  <si>
    <t>17.d.</t>
  </si>
  <si>
    <t>17.e.</t>
  </si>
  <si>
    <t>18. Equipment / facility failure - Distribution</t>
  </si>
  <si>
    <t>18.a.</t>
  </si>
  <si>
    <t>Capacitor bank damage or failure- Distribution</t>
  </si>
  <si>
    <t>18.b.</t>
  </si>
  <si>
    <t>Conductor damage or failure — Distribution</t>
  </si>
  <si>
    <t>18.c.</t>
  </si>
  <si>
    <t>Fuse damage or failure - Distribution</t>
  </si>
  <si>
    <t>18.d.</t>
  </si>
  <si>
    <t>18.e.</t>
  </si>
  <si>
    <t>Switch damage or failure- Distribution</t>
  </si>
  <si>
    <t>18.f.</t>
  </si>
  <si>
    <t>Pole damage or failure - Distribution</t>
  </si>
  <si>
    <t>18.g.</t>
  </si>
  <si>
    <t>Insulator and brushing damage or failure - Distribution</t>
  </si>
  <si>
    <t>18.h.</t>
  </si>
  <si>
    <t>18.i.</t>
  </si>
  <si>
    <t>Voltage regulator / booster damage or failure - Distribution</t>
  </si>
  <si>
    <t>18.j.</t>
  </si>
  <si>
    <t>Recloser damage or failure - Distribution</t>
  </si>
  <si>
    <t>18.k.</t>
  </si>
  <si>
    <t>Anchor / guy damage or failure - Distribution</t>
  </si>
  <si>
    <t>18.l.</t>
  </si>
  <si>
    <t>Sectionalizer damage or failure - Distribution</t>
  </si>
  <si>
    <t>18.m.</t>
  </si>
  <si>
    <t>Connection device damage or failure - Distribution</t>
  </si>
  <si>
    <t>18.n.</t>
  </si>
  <si>
    <t>Transformer damage or failure - Distribution</t>
  </si>
  <si>
    <t>18.o.</t>
  </si>
  <si>
    <t>19. Wire-to-wire contact - Distribution</t>
  </si>
  <si>
    <t>19.a.</t>
  </si>
  <si>
    <t>20. Contamination - Distribution</t>
  </si>
  <si>
    <t>20.a.</t>
  </si>
  <si>
    <t>21. Utility work / Operation</t>
  </si>
  <si>
    <t>21.a.</t>
  </si>
  <si>
    <t>22. Vandalism / Theft - Distribution</t>
  </si>
  <si>
    <t>22.a.</t>
  </si>
  <si>
    <t>23. Other- Distribution</t>
  </si>
  <si>
    <t>23.a.</t>
  </si>
  <si>
    <t>24. Unknown- Distribution</t>
  </si>
  <si>
    <t>24.a.</t>
  </si>
  <si>
    <t>Outage - Transmission</t>
  </si>
  <si>
    <t>25. Contact from object - Transmission</t>
  </si>
  <si>
    <t>25.a.</t>
  </si>
  <si>
    <t>25.b.</t>
  </si>
  <si>
    <t>25.c.</t>
  </si>
  <si>
    <t>25.d.</t>
  </si>
  <si>
    <t>25.e.</t>
  </si>
  <si>
    <t>26. Equipment / facility failure - Transmission</t>
  </si>
  <si>
    <t>26.a.</t>
  </si>
  <si>
    <t>Capacitor bank damage or failure- Transmission</t>
  </si>
  <si>
    <t>26.b.</t>
  </si>
  <si>
    <t>Conductor damage or failure — Transmission</t>
  </si>
  <si>
    <t>26.c.</t>
  </si>
  <si>
    <t>Fuse damage or failure - Transmission</t>
  </si>
  <si>
    <t>26.d.</t>
  </si>
  <si>
    <t>26.e.</t>
  </si>
  <si>
    <t>Switch damage or failure- Transmission</t>
  </si>
  <si>
    <t>26.f.</t>
  </si>
  <si>
    <t>Pole damage or failure - Transmission</t>
  </si>
  <si>
    <t>26.g.</t>
  </si>
  <si>
    <t>Insulator and brushing damage or failure - Transmission</t>
  </si>
  <si>
    <t>26.h.</t>
  </si>
  <si>
    <t>26.i.</t>
  </si>
  <si>
    <t>Voltage regulator / booster damage or failure - Transmission</t>
  </si>
  <si>
    <t>26.j.</t>
  </si>
  <si>
    <t>Recloser damage or failure - Transmission</t>
  </si>
  <si>
    <t>26.k.</t>
  </si>
  <si>
    <t>Anchor / guy damage or failure - Transmission</t>
  </si>
  <si>
    <t>26.l.</t>
  </si>
  <si>
    <t>Sectionalizer damage or failure - Transmission</t>
  </si>
  <si>
    <t>26.m.</t>
  </si>
  <si>
    <t>Connection device damage or failure - Transmission</t>
  </si>
  <si>
    <t>26.n.</t>
  </si>
  <si>
    <t>Transformer damage or failure - Transmission</t>
  </si>
  <si>
    <t>26.o.</t>
  </si>
  <si>
    <t>27. Wire-to-wire contact - Transmission</t>
  </si>
  <si>
    <t>27.a.</t>
  </si>
  <si>
    <t>28. Contamination - Transmission</t>
  </si>
  <si>
    <t>28.a.</t>
  </si>
  <si>
    <t>29. Utility work / Operation</t>
  </si>
  <si>
    <t>29.a.</t>
  </si>
  <si>
    <t>30. Vandalism / Theft - Transmission</t>
  </si>
  <si>
    <t>30.a.</t>
  </si>
  <si>
    <t>31. Other- Transmission</t>
  </si>
  <si>
    <t>31.a.</t>
  </si>
  <si>
    <t>32. Unknown- Transmission</t>
  </si>
  <si>
    <t>32.a.</t>
  </si>
  <si>
    <t>Data from 2015 - 2021 should be actual numbers. 2022 and 2023 should be projected. In future submissions update projected numbers with actuals</t>
  </si>
  <si>
    <t>Table 7.2: Key recent and projected drivers of ignitions</t>
  </si>
  <si>
    <t>Number of ignitions</t>
  </si>
  <si>
    <t>Projected ignitions</t>
  </si>
  <si>
    <t>Ignition driver</t>
  </si>
  <si>
    <t>Line Type</t>
  </si>
  <si>
    <t>HFTD tier</t>
  </si>
  <si>
    <t>Are ignitions tracked for ignition driver? (yes / no)</t>
  </si>
  <si>
    <t>1. Contact from object</t>
  </si>
  <si>
    <t>1.a.i</t>
  </si>
  <si>
    <t>Veg. contact</t>
  </si>
  <si>
    <t>Distribution</t>
  </si>
  <si>
    <t>Non-HFTD</t>
  </si>
  <si>
    <t># ignitions</t>
  </si>
  <si>
    <t>1.a.ii</t>
  </si>
  <si>
    <t>HFTD Zone 1</t>
  </si>
  <si>
    <t>1.a.iii</t>
  </si>
  <si>
    <t>HFTD Tier 2</t>
  </si>
  <si>
    <t>1.a.iv</t>
  </si>
  <si>
    <t>HFTD Tier 3</t>
  </si>
  <si>
    <t>1.a.v</t>
  </si>
  <si>
    <t>System</t>
  </si>
  <si>
    <t>1.a.vi</t>
  </si>
  <si>
    <t>Transmission</t>
  </si>
  <si>
    <t>1.a.vii</t>
  </si>
  <si>
    <t>1.a.viii</t>
  </si>
  <si>
    <t>1.a.ix</t>
  </si>
  <si>
    <t>1.a.x</t>
  </si>
  <si>
    <t>1.b.i</t>
  </si>
  <si>
    <t>Animal contact</t>
  </si>
  <si>
    <t>1.b.ii</t>
  </si>
  <si>
    <t>1.b.iii</t>
  </si>
  <si>
    <t>1.b.iv</t>
  </si>
  <si>
    <t>1.b.v</t>
  </si>
  <si>
    <t>1.b.vi</t>
  </si>
  <si>
    <t>1.b.vii</t>
  </si>
  <si>
    <t>1.b.viii</t>
  </si>
  <si>
    <t>1.b.ix</t>
  </si>
  <si>
    <t>1.b.x</t>
  </si>
  <si>
    <t>1.c.i</t>
  </si>
  <si>
    <t>Balloon contact</t>
  </si>
  <si>
    <t>1.c.ii</t>
  </si>
  <si>
    <t>1.c.iv</t>
  </si>
  <si>
    <t>1.c.v</t>
  </si>
  <si>
    <t>1.c.vi</t>
  </si>
  <si>
    <t>1.c.vii</t>
  </si>
  <si>
    <t>1.c.viii</t>
  </si>
  <si>
    <t>1.c.ix</t>
  </si>
  <si>
    <t>1.c.x</t>
  </si>
  <si>
    <t>1.d.i</t>
  </si>
  <si>
    <t>Vehicle contact</t>
  </si>
  <si>
    <t>1.d.ii</t>
  </si>
  <si>
    <t>1.d.iii</t>
  </si>
  <si>
    <t>1.d.iv</t>
  </si>
  <si>
    <t>1.d.v</t>
  </si>
  <si>
    <t>1.d.vi</t>
  </si>
  <si>
    <t>1.d.vii</t>
  </si>
  <si>
    <t>1.d.viii</t>
  </si>
  <si>
    <t>1.d.ix</t>
  </si>
  <si>
    <t>1.d.x</t>
  </si>
  <si>
    <t>1.e.i</t>
  </si>
  <si>
    <t>Other contact from object</t>
  </si>
  <si>
    <t>1.e.ii</t>
  </si>
  <si>
    <t>1.e.iii</t>
  </si>
  <si>
    <t>1.e.iv</t>
  </si>
  <si>
    <t>1.e.v</t>
  </si>
  <si>
    <t>1.e.vi</t>
  </si>
  <si>
    <t>1.e.vii</t>
  </si>
  <si>
    <t>1.e.viii</t>
  </si>
  <si>
    <t>1.e.ix</t>
  </si>
  <si>
    <t>1.e.x</t>
  </si>
  <si>
    <t>2. Equipment / facility failure</t>
  </si>
  <si>
    <t>Capacitor bank damage or failure</t>
  </si>
  <si>
    <t>2.a.iii</t>
  </si>
  <si>
    <t>2.a.iv</t>
  </si>
  <si>
    <t>2.a.v</t>
  </si>
  <si>
    <t>2.a.vi</t>
  </si>
  <si>
    <t>2.a.vii</t>
  </si>
  <si>
    <t>2.a.viii</t>
  </si>
  <si>
    <t>2.a.ix</t>
  </si>
  <si>
    <t>2.a.x</t>
  </si>
  <si>
    <t>Conductor damage or failure</t>
  </si>
  <si>
    <t>2.b.iii</t>
  </si>
  <si>
    <t>2.b.iv</t>
  </si>
  <si>
    <t>2.b.v</t>
  </si>
  <si>
    <t>2.b.vi</t>
  </si>
  <si>
    <t>2.b.vii</t>
  </si>
  <si>
    <t>2.b.viii</t>
  </si>
  <si>
    <t>2.b.ix</t>
  </si>
  <si>
    <t>2.b.x</t>
  </si>
  <si>
    <t>2.c.i</t>
  </si>
  <si>
    <t>Fuse damage or failure</t>
  </si>
  <si>
    <t>2.c.iii</t>
  </si>
  <si>
    <t>2.c.iv</t>
  </si>
  <si>
    <t>2.c.v</t>
  </si>
  <si>
    <t>2.c.vi</t>
  </si>
  <si>
    <t>2.c.vii</t>
  </si>
  <si>
    <t>2.c.viii</t>
  </si>
  <si>
    <t>2.c.ix</t>
  </si>
  <si>
    <t>2.c.x</t>
  </si>
  <si>
    <t>2.d.i</t>
  </si>
  <si>
    <t>Lightning arrestor damage or failure</t>
  </si>
  <si>
    <t>2.d.iii</t>
  </si>
  <si>
    <t>2.d.iv</t>
  </si>
  <si>
    <t>2.d.v</t>
  </si>
  <si>
    <t>2.d.vi</t>
  </si>
  <si>
    <t>2.d.vii</t>
  </si>
  <si>
    <t>2.d.viii</t>
  </si>
  <si>
    <t>2.d.ix</t>
  </si>
  <si>
    <t>2.d.x</t>
  </si>
  <si>
    <t>2.e.i</t>
  </si>
  <si>
    <t>Switch damage or failure</t>
  </si>
  <si>
    <t>2.e.ii</t>
  </si>
  <si>
    <t>2.e.iii</t>
  </si>
  <si>
    <t>2.e.iv</t>
  </si>
  <si>
    <t>2.e.v</t>
  </si>
  <si>
    <t>2.e.vi</t>
  </si>
  <si>
    <t>2.e.vii</t>
  </si>
  <si>
    <t>2.e.viii</t>
  </si>
  <si>
    <t>2.e.ix</t>
  </si>
  <si>
    <t>2.e.x</t>
  </si>
  <si>
    <t>2.f.i</t>
  </si>
  <si>
    <t>Pole damage or failure</t>
  </si>
  <si>
    <t>2.f.ii</t>
  </si>
  <si>
    <t>2.f.iii</t>
  </si>
  <si>
    <t>2.f.iv</t>
  </si>
  <si>
    <t>2.f.v</t>
  </si>
  <si>
    <t>2.f.vi</t>
  </si>
  <si>
    <t>2.f.vii</t>
  </si>
  <si>
    <t>2.f.viii</t>
  </si>
  <si>
    <t>2.f.ix</t>
  </si>
  <si>
    <t>2.f.x</t>
  </si>
  <si>
    <t>2.g.i</t>
  </si>
  <si>
    <t>Insulator and brushing damage or failure</t>
  </si>
  <si>
    <t>2.g.ii</t>
  </si>
  <si>
    <t>2.g.iii</t>
  </si>
  <si>
    <t>2.g.iv</t>
  </si>
  <si>
    <t>2.g.v</t>
  </si>
  <si>
    <t>2.g.vi</t>
  </si>
  <si>
    <t>2.g.vii</t>
  </si>
  <si>
    <t>2.g.viii</t>
  </si>
  <si>
    <t>2.g.ix</t>
  </si>
  <si>
    <t>2.g.x</t>
  </si>
  <si>
    <t>2.h.i</t>
  </si>
  <si>
    <t>Crossarm damage or failure</t>
  </si>
  <si>
    <t>2.h.ii</t>
  </si>
  <si>
    <t>2.h.iii</t>
  </si>
  <si>
    <t>2.h.iv</t>
  </si>
  <si>
    <t>2.h.v</t>
  </si>
  <si>
    <t>2.h.vi</t>
  </si>
  <si>
    <t>2.h.vii</t>
  </si>
  <si>
    <t>2.h.viii</t>
  </si>
  <si>
    <t>2.h.ix</t>
  </si>
  <si>
    <t>2.h.x</t>
  </si>
  <si>
    <t>2.i.i</t>
  </si>
  <si>
    <t>Voltage regulator / booster damage or failure</t>
  </si>
  <si>
    <t>2.i.ii</t>
  </si>
  <si>
    <t>2.i.iii</t>
  </si>
  <si>
    <t>2.i.iv</t>
  </si>
  <si>
    <t>2.i.v</t>
  </si>
  <si>
    <t>2.i.vi</t>
  </si>
  <si>
    <t>2.i.vii</t>
  </si>
  <si>
    <t>2.i.viii</t>
  </si>
  <si>
    <t>2.i.ix</t>
  </si>
  <si>
    <t>2.i.x</t>
  </si>
  <si>
    <t>2.j.i</t>
  </si>
  <si>
    <t>Recloser damage or failure</t>
  </si>
  <si>
    <t>2.j.ii</t>
  </si>
  <si>
    <t>2.j.iii</t>
  </si>
  <si>
    <t>2.j.iv</t>
  </si>
  <si>
    <t>2.j.v</t>
  </si>
  <si>
    <t>2.j.vi</t>
  </si>
  <si>
    <t>2.j.vii</t>
  </si>
  <si>
    <t>2.j.viii</t>
  </si>
  <si>
    <t>2.j.ix</t>
  </si>
  <si>
    <t>2.j.x</t>
  </si>
  <si>
    <t>2.k.i</t>
  </si>
  <si>
    <t>Anchor / guy damage or failure</t>
  </si>
  <si>
    <t>2.k.ii</t>
  </si>
  <si>
    <t>2.k.iii</t>
  </si>
  <si>
    <t>2.k.iv</t>
  </si>
  <si>
    <t>2.k.v</t>
  </si>
  <si>
    <t>2.k.vi</t>
  </si>
  <si>
    <t>2.k.vii</t>
  </si>
  <si>
    <t>2.k.viii</t>
  </si>
  <si>
    <t>2.k.ix</t>
  </si>
  <si>
    <t>2.k.x</t>
  </si>
  <si>
    <t>2.l.i</t>
  </si>
  <si>
    <t>Sectionalizer damage or failure</t>
  </si>
  <si>
    <t>2.l.ii</t>
  </si>
  <si>
    <t>2.l.iii</t>
  </si>
  <si>
    <t>2.l.iv</t>
  </si>
  <si>
    <t>2.l.v</t>
  </si>
  <si>
    <t>2.l.vi</t>
  </si>
  <si>
    <t>2.l.vii</t>
  </si>
  <si>
    <t>2.l.viii</t>
  </si>
  <si>
    <t>2.l.ix</t>
  </si>
  <si>
    <t>2.l.x</t>
  </si>
  <si>
    <t>2.m.i</t>
  </si>
  <si>
    <t>Connection device damage or failure</t>
  </si>
  <si>
    <t>2.m.ii</t>
  </si>
  <si>
    <t>2.m.iii</t>
  </si>
  <si>
    <t>2.m.iv</t>
  </si>
  <si>
    <t>2.m.v</t>
  </si>
  <si>
    <t>2.m.vi</t>
  </si>
  <si>
    <t>2.m.vii</t>
  </si>
  <si>
    <t>2.m.viii</t>
  </si>
  <si>
    <t>2.m.ix</t>
  </si>
  <si>
    <t>2.m.x</t>
  </si>
  <si>
    <t>2.n.i</t>
  </si>
  <si>
    <t>Transformer damage or failure</t>
  </si>
  <si>
    <t>2.n.ii</t>
  </si>
  <si>
    <t>2.n.iii</t>
  </si>
  <si>
    <t>2.n.iv</t>
  </si>
  <si>
    <t>2.n.v</t>
  </si>
  <si>
    <t>2.n.vi</t>
  </si>
  <si>
    <t>2.n.vii</t>
  </si>
  <si>
    <t>2.n.viii</t>
  </si>
  <si>
    <t>2.n.ix</t>
  </si>
  <si>
    <t>2.n.x</t>
  </si>
  <si>
    <t>2.o.i</t>
  </si>
  <si>
    <t>Other</t>
  </si>
  <si>
    <t>2.o.ii</t>
  </si>
  <si>
    <t>2.o.iii</t>
  </si>
  <si>
    <t>2.o.iv</t>
  </si>
  <si>
    <t>2.o.v</t>
  </si>
  <si>
    <t>2.o.vi</t>
  </si>
  <si>
    <t>2.o.vii</t>
  </si>
  <si>
    <t>2.o.viii</t>
  </si>
  <si>
    <t>2.o.ix</t>
  </si>
  <si>
    <t>2.o.x</t>
  </si>
  <si>
    <t>3. Wire-to-wire contact</t>
  </si>
  <si>
    <t>3.a.i</t>
  </si>
  <si>
    <t>Wire-to-wire contact / contamination</t>
  </si>
  <si>
    <t>3.a.ii</t>
  </si>
  <si>
    <t>3.a.iii</t>
  </si>
  <si>
    <t>3.a.iv</t>
  </si>
  <si>
    <t>3.a.v</t>
  </si>
  <si>
    <t>3.a.vi</t>
  </si>
  <si>
    <t>3.a.vii</t>
  </si>
  <si>
    <t>3.a.viii</t>
  </si>
  <si>
    <t>3.a.ix</t>
  </si>
  <si>
    <t>3.a.x</t>
  </si>
  <si>
    <t>4. Contamination</t>
  </si>
  <si>
    <t>4.a.i</t>
  </si>
  <si>
    <t>Contamination</t>
  </si>
  <si>
    <t>4.a.ii</t>
  </si>
  <si>
    <t>4.a.iii</t>
  </si>
  <si>
    <t>4.a.iv</t>
  </si>
  <si>
    <t>4.a.v</t>
  </si>
  <si>
    <t>4.a.vi</t>
  </si>
  <si>
    <t>4.a.vii</t>
  </si>
  <si>
    <t>4.a.viii</t>
  </si>
  <si>
    <t>4.a.ix</t>
  </si>
  <si>
    <t>4.a.x</t>
  </si>
  <si>
    <t>5.a.i</t>
  </si>
  <si>
    <t>5.a.ii</t>
  </si>
  <si>
    <t>5.a.iii</t>
  </si>
  <si>
    <t>5.a.iv</t>
  </si>
  <si>
    <t>5.a.v</t>
  </si>
  <si>
    <t>5.a.vi</t>
  </si>
  <si>
    <t>5.a.vii</t>
  </si>
  <si>
    <t>5.a.viii</t>
  </si>
  <si>
    <t>5.a.ix</t>
  </si>
  <si>
    <t>5.a.x</t>
  </si>
  <si>
    <t>6. Vandalism / Theft</t>
  </si>
  <si>
    <t>6.a.i</t>
  </si>
  <si>
    <t>Vandalism / Theft</t>
  </si>
  <si>
    <t>6.a.ii</t>
  </si>
  <si>
    <t>6.a.iii</t>
  </si>
  <si>
    <t>6.a.iv</t>
  </si>
  <si>
    <t>6.a.v</t>
  </si>
  <si>
    <t>6.a.vi</t>
  </si>
  <si>
    <t>6.a.vii</t>
  </si>
  <si>
    <t>6.a.viii</t>
  </si>
  <si>
    <t>6.a.ix</t>
  </si>
  <si>
    <t>6.a.x</t>
  </si>
  <si>
    <t>7. Other</t>
  </si>
  <si>
    <t>7.a.i</t>
  </si>
  <si>
    <t>All Other</t>
  </si>
  <si>
    <t>7.a.ii</t>
  </si>
  <si>
    <t>7.a.iii</t>
  </si>
  <si>
    <t>7.a.iv</t>
  </si>
  <si>
    <t>7.a.v</t>
  </si>
  <si>
    <t>7.a.vi</t>
  </si>
  <si>
    <t>7.a.vii</t>
  </si>
  <si>
    <t>7.a.viii</t>
  </si>
  <si>
    <t>7.a.ix</t>
  </si>
  <si>
    <t>7.a.x</t>
  </si>
  <si>
    <t>8. Unknown</t>
  </si>
  <si>
    <t>8.a.i</t>
  </si>
  <si>
    <t>8.a.ii</t>
  </si>
  <si>
    <t>8.a.iii</t>
  </si>
  <si>
    <t>8.a.iv</t>
  </si>
  <si>
    <t>8.a.v</t>
  </si>
  <si>
    <t>8.a.vi</t>
  </si>
  <si>
    <t>8.a.vii</t>
  </si>
  <si>
    <t>8.a.viii</t>
  </si>
  <si>
    <t>8.a.ix</t>
  </si>
  <si>
    <t>8.a.x</t>
  </si>
  <si>
    <t>Table 8: State of service territory and utility equipment</t>
  </si>
  <si>
    <t>1. State of service territory and equipment in urban areas</t>
  </si>
  <si>
    <t>Circuit miles (including WUI and non-WUI)</t>
  </si>
  <si>
    <t>Circuit miles</t>
  </si>
  <si>
    <r>
      <t xml:space="preserve">GIS models are updated frequently to reflect changes within SCE's service area and for data clean-up. SCE does not have the ability to analyze and calculate information in previous years. As such, only 2020 information was obtained from GIS. 2015-2018 data is not available and 2019 data is the same as what was provided in SCE’s 2020 WMP filing. </t>
    </r>
    <r>
      <rPr>
        <sz val="11"/>
        <color theme="1"/>
        <rFont val="Calibri"/>
        <family val="2"/>
        <scheme val="minor"/>
      </rPr>
      <t>Furthermore, 2019 data included all circuit miles, including those outside of California, whereas 2020 data solely includes circuit miles within the state of California for assets SCE maintains (which does include some assets outside of SCE’s service territory). SCE is still conducting quality control review of all the data and will correct any errors once its review is complete.</t>
    </r>
  </si>
  <si>
    <t>Circuit miles in WUI</t>
  </si>
  <si>
    <t>Number of critical facilities (including WUI and non-WUI)</t>
  </si>
  <si>
    <t>Number of critical facilities</t>
  </si>
  <si>
    <r>
      <t xml:space="preserve">GIS models are updated frequently to reflect changes within SCE's service area and for data clean-up. SCE does not have the ability to analyze and calculate information in previous years. As such, only 2020 information was obtained from GIS. 2015-2018 data is not available and 2019 data is the same as what was provided in SCE’s 2020 WMP filing. </t>
    </r>
    <r>
      <rPr>
        <sz val="11"/>
        <color theme="1"/>
        <rFont val="Calibri"/>
        <family val="2"/>
        <scheme val="minor"/>
      </rPr>
      <t>Furthermore, 2019 data included some locations outside of SCE’s service territory within California, whereas 2020 data solely includes critical facilities within SCE’s service territory within California.  SCE is still conducting quality control review of all the data and will correct any errors once its review is complete.</t>
    </r>
  </si>
  <si>
    <t>Number of critical facilities in WUI</t>
  </si>
  <si>
    <r>
      <t xml:space="preserve">GIS models are updated frequently to reflect changes within SCE's service area and for data clean-up. SCE does not have the ability to analyze and calculate information in previous years. As such, only 2020 information was obtained from GIS. 2015-2018 data is not available and 2019 data is the same as what was provided in SCE’s 2020 WMP filing. </t>
    </r>
    <r>
      <rPr>
        <strike/>
        <sz val="11"/>
        <color theme="1"/>
        <rFont val="Calibri"/>
        <family val="2"/>
        <scheme val="minor"/>
      </rPr>
      <t xml:space="preserve"> </t>
    </r>
    <r>
      <rPr>
        <sz val="11"/>
        <color theme="1"/>
        <rFont val="Calibri"/>
        <family val="2"/>
        <scheme val="minor"/>
      </rPr>
      <t>Furthermore, 2019 data included some locations outside of SCE’s service territory within California, whereas 2020 data solely includes critical facilities within SCE’s service territory within California.  SCE is still conducting quality control review of all the data and will correct any errors once its review is complete.</t>
    </r>
  </si>
  <si>
    <t>Number of customers (including WUI and non-WUI)</t>
  </si>
  <si>
    <t>GIS models are updated frequently to reflect changes within SCE's service area and for data clean-up. SCE does not have the ability to analyze and calculate information in previous years. As such, only 2020 information was obtained from GIS. 2015-2018 data is not available and 2019 data is the same as what was provided in SCE’s 2020 WMP filing. SCE is still conducting quality control review of all the data and will correct any errors once its review is complete.</t>
  </si>
  <si>
    <t>Number of customers in WUI</t>
  </si>
  <si>
    <t>GIS models are updated frequently to reflect changes within SCE's service area and for data clean-up. SCE does not have the ability to analyze and calculate information in previous years. As such, only 2020 information was obtained from GIS. 2015-2018 data is not available and 2019 data is the same as what was provided in SCE’s 2020 WMP filing.  SCE is still conducting quality control review of all the data and will correct any errors once its review is complete.</t>
  </si>
  <si>
    <t>Number of customers belonging to access and functional needs populations (including WUI and non-WUI)</t>
  </si>
  <si>
    <t>Number of customers belonging to access and functional needs populations</t>
  </si>
  <si>
    <t>Number of customers belonging to access and functional needs populations in WUI</t>
  </si>
  <si>
    <t>Circuit miles of overhead transmission lines (including WUI and non-WUI)</t>
  </si>
  <si>
    <t>Circuit miles of overhead transmission lines</t>
  </si>
  <si>
    <t>Circuit miles of overhead transmission lines in WUI</t>
  </si>
  <si>
    <t>Circuit miles of overhead distribution lines (including WUI and non-WUI)</t>
  </si>
  <si>
    <t xml:space="preserve">Circuit miles of overhead distribution lines </t>
  </si>
  <si>
    <r>
      <t xml:space="preserve">GIS models are updated frequently to reflect changes within SCE's service area and for data clean-up. SCE does not have the ability to analyze and calculate information in previous years. As such, only 2020 information was obtained from GIS. 2015-2018 data is not available and 2019 data is the same as what was provided in SCE’s 2020 WMP filing.  </t>
    </r>
    <r>
      <rPr>
        <sz val="11"/>
        <color theme="1"/>
        <rFont val="Calibri"/>
        <family val="2"/>
        <scheme val="minor"/>
      </rPr>
      <t>Furthermore, 2019 data included all circuit miles, including those outside of California, whereas 2020 data solely includes circuit miles within the state of California for assets SCE maintains (which does include some assets outside of SCE’s service territory). SCE is still conducting quality control review of all the data and will correct any errors once its review is complete.</t>
    </r>
  </si>
  <si>
    <t>Circuit miles of overhead distribution lines in WUI</t>
  </si>
  <si>
    <t>1.m.</t>
  </si>
  <si>
    <t>Number of substations (including WUI and non-WUI)</t>
  </si>
  <si>
    <t>Number of substations</t>
  </si>
  <si>
    <t>1.n</t>
  </si>
  <si>
    <t>Number of substations in WUI</t>
  </si>
  <si>
    <t>,</t>
  </si>
  <si>
    <t>1.o.</t>
  </si>
  <si>
    <t>Number of weather stations (including WUI and non-WUI)</t>
  </si>
  <si>
    <t>Number of weather stations</t>
  </si>
  <si>
    <t>1.p.</t>
  </si>
  <si>
    <t>Number of weather stations in WUI</t>
  </si>
  <si>
    <t>2. State of service territory and equipment in rural areas</t>
  </si>
  <si>
    <t>2.i.</t>
  </si>
  <si>
    <t>2.j.</t>
  </si>
  <si>
    <t>2.k.</t>
  </si>
  <si>
    <t>2.l.</t>
  </si>
  <si>
    <t>2.m.</t>
  </si>
  <si>
    <t>2.n</t>
  </si>
  <si>
    <t>2.o.</t>
  </si>
  <si>
    <t>2.p.</t>
  </si>
  <si>
    <t>3. State of service territory and equipment in highly rural areas</t>
  </si>
  <si>
    <t>3.f.</t>
  </si>
  <si>
    <t>3.g.</t>
  </si>
  <si>
    <t>3.h.</t>
  </si>
  <si>
    <t>3.i.</t>
  </si>
  <si>
    <t>3.j.</t>
  </si>
  <si>
    <t>3.k.</t>
  </si>
  <si>
    <t>3.l.</t>
  </si>
  <si>
    <t>3.m.</t>
  </si>
  <si>
    <t>3.n</t>
  </si>
  <si>
    <t>3.o.</t>
  </si>
  <si>
    <t>3.p.</t>
  </si>
  <si>
    <t>Transmission lines refer to all lines at or above 65kV, and distribution lines refer to all lines below 65kV. Report net additions using positive numbers and net removals and undergrounding using negative numbers for circuit miles and numbers of substations. Only report changes expected within the target year.</t>
  </si>
  <si>
    <t xml:space="preserve">For example, if 20 net overhead circuit miles are planned for addition by 2023, with 15 being added by 2022 and 5 more added by 2023, then report “15” for 2022 and “5” for 2023.  Do not report cumulative change across years. In this case, do not report “20” for 2023, but instead the number planned to be added for just that year, which is “5”. </t>
  </si>
  <si>
    <t>Actual</t>
  </si>
  <si>
    <t>Projected</t>
  </si>
  <si>
    <t>Table 9: Location of actual and planned utility equipment additions or removal year over year</t>
  </si>
  <si>
    <t>1. Planned utility equipment net addition (or removal) year over year - in urban areas</t>
  </si>
  <si>
    <t>SCE does not routinely track planned additions or removals by population density or WUI. While SCE has a number of planned distribution projects over the next few years, they are not far enough along in the project lifecycle to have a complete list of affected structures (new or existing), circuit path/route geometries, and/or geospatial coordinates. Therefore, SCE is unable to map all projects in GIS and subdivide as requested. SCE is also seeking to improve its processes associated with this WMP requirement.</t>
  </si>
  <si>
    <t>Actual site/structure locations have not yet been determined and SCE is therefore unable to provide the locational attributes as requested</t>
  </si>
  <si>
    <t>2. Planned utility equipment net addition (or removal) year over year - in rural areas</t>
  </si>
  <si>
    <t>3. Planned utility equipment net addition (or removal) year over year - in highly rural areas</t>
  </si>
  <si>
    <t>In future submissions update planned upgrade numbers with actuals</t>
  </si>
  <si>
    <t>In the comments column on the far-right, enter the relevant program target(s) associated</t>
  </si>
  <si>
    <t>Table 10: Location of actual and planned utility infrastructure upgrades year over year</t>
  </si>
  <si>
    <t>1. Planned utility infrastructure upgrades year over year - in urban areas</t>
  </si>
  <si>
    <t>Circuit miles of overhead transmission lines planned for upgrades (including WUI and non-WUI)</t>
  </si>
  <si>
    <t>SCE does not routinely track planned upgrades by population density or WUI but has endeavored to provide this data where feasible. SCE is also seeking to improve its processes associated with this WMP requirement.</t>
  </si>
  <si>
    <t>Circuit miles of overhead distribution lines planned for upgrades (including WUI and non-WUI)</t>
  </si>
  <si>
    <t>Circuit miles of overhead transmission lines planned for upgrades in WUI</t>
  </si>
  <si>
    <t>Circuit miles of overhead distribution lines planned for upgrades in WUI</t>
  </si>
  <si>
    <t>Number of substations planned for upgrades (including WUI and non-WUI)</t>
  </si>
  <si>
    <t>Number of substations planned for upgrades in WUI</t>
  </si>
  <si>
    <t>Number of weather stations planned for upgrades (including WUI and non-WUI)</t>
  </si>
  <si>
    <t>Number of weather stations planned for upgrades in WUI</t>
  </si>
  <si>
    <t>2. Planned utility infrastructure upgrades year over year - in rural areas</t>
  </si>
  <si>
    <t>3. Planned utility infrastructure upgrades year over year - in highly rural areas</t>
  </si>
  <si>
    <t>"PSPS" = Public Safety Power Shutoff</t>
  </si>
  <si>
    <t>Table 11: Recent use of PSPS and other PSPS metrics</t>
  </si>
  <si>
    <t>1. Recent use of PSPS</t>
  </si>
  <si>
    <t>Frequency of PSPS events (total)</t>
  </si>
  <si>
    <t>Number of instances where utility operating protocol requires de-energization of a circuit or portion thereof to reduce ignition probability, per year. Only include events in which de-energization ultimately occurred</t>
  </si>
  <si>
    <t>During 2020, SCE initiated 12 PSPS events (2 of which SCE did not de-energize, Table 11, Metric Type 5.a.) with 16 periods of concern, i.e., periods of time when de-energization was likely to occur due to forecast weather and fuel conditions, 16 relates to periods of concerns.
For Q2-Q4 2021 time periods, SCE used 2020 recorded data adjusted for improvement expected based on SCE's planned wildfire mitigation activities to create a baseline. To factor in weather variability, which has significant impacts on PSPS events, SCE developed a range around the baseline. The range was based on an 18 year backcast analysis that analyzed how current PSPS triggers would have resulted in PSPS events when applied to historical weather data. For further details on calculating the range, please see  section 8.5</t>
  </si>
  <si>
    <t>Scope of PSPS events (total)</t>
  </si>
  <si>
    <t>Circuit-events, measured in number of events multiplied by number of circuits de-energized per year</t>
  </si>
  <si>
    <t>SCE interprets this line item as de-energized circuit count. Additionally, the numbers being reported may not align with the ESRB-8 report because that report uses preliminary operations data that has not been fully validated.
For Q2-Q4 2021 time periods, SCE used 2020 recorded data adjusted for improvement expected based on SCE's planned wildfire mitigation activities to create a baseline. To factor in weather variability, which has significant impacts on PSPS events, SCE developed a range around the baseline. The range was based on an 18 year backcast analysis that analyzed how current PSPS triggers would have resulted in PSPS events when applied to historical weather data. For further details on calculating the range, please see  section 8.5</t>
  </si>
  <si>
    <t>Duration of PSPS events (total)</t>
  </si>
  <si>
    <t>Customer hours per year</t>
  </si>
  <si>
    <t>For Q2-Q4 2021 time periods, SCE used 2020 recorded data adjusted for improvement expected based on SCE's planned wildfire mitigation activities to create a baseline. To factor in weather variability, which has significant impacts on PSPS events, SCE developed a range around the baseline. The range was based on an 18 year backcast analysis that analyzed how current PSPS triggers would have resulted in PSPS events when applied to historical weather data. For further details on calculating the range, please see  section 8.5</t>
  </si>
  <si>
    <t>2. Customer hours of PSPS and other outages</t>
  </si>
  <si>
    <t>Customer hours of planned outages including PSPS (total)</t>
  </si>
  <si>
    <t>Not Currently Available</t>
  </si>
  <si>
    <t>Total customer hours of planned outages per year</t>
  </si>
  <si>
    <r>
      <t xml:space="preserve">SCE has not traditionally calculated reliability metrics tied to planned outages. Since 2019, SCE  has been improving and refining its planned outage reliability reporting, therefore the years after 2018 reflect not only actual changes but changes due to the improved process.  Further, SCE does not consider PSPS to be planned outages but has included PSPS metrics in this row as requested by WSD. </t>
    </r>
    <r>
      <rPr>
        <sz val="11"/>
        <color rgb="FFFF0000"/>
        <rFont val="Calibri"/>
        <family val="2"/>
        <scheme val="minor"/>
      </rPr>
      <t>SCE is currently unable to provide planned outage data metrics due to recent IT system implementation issues. SCE is actively investigating this issue and will provide the data when it is available.</t>
    </r>
    <r>
      <rPr>
        <sz val="11"/>
        <color theme="1"/>
        <rFont val="Calibri"/>
        <family val="2"/>
        <scheme val="minor"/>
      </rPr>
      <t xml:space="preserve">
Forecast is based on time-series forecast.</t>
    </r>
  </si>
  <si>
    <t>Customer hours of unplanned outages, not including PSPS (total)</t>
  </si>
  <si>
    <t>Total customer hours of unplanned outages per year</t>
  </si>
  <si>
    <t>Forecast is based on time-series forecast.</t>
  </si>
  <si>
    <t>System Average Interruption Duration Index (SAIDI) (including PSPS)</t>
  </si>
  <si>
    <t>SAIDI index value = sum of all interruptions in time period where each interruption is defined as sum(duration of interruption * # of customer interruptions) / Total number of customers served</t>
  </si>
  <si>
    <r>
      <t xml:space="preserve">SCE has not traditionally calculated reliability metrics tied to planned outages. Since 2019, SCE  has been improving and refining its planned outage reliability reporting, therefore the years after 2018 reflect not only actual changes but changes due to the improved process.  Further, SCE does not consider PSPS to be planned outages but has included PSPS metrics in this row as requested by WSD.  </t>
    </r>
    <r>
      <rPr>
        <sz val="11"/>
        <color rgb="FFFF0000"/>
        <rFont val="Calibri"/>
        <family val="2"/>
        <scheme val="minor"/>
      </rPr>
      <t>SCE is currently unable to provide planned outage data metrics due to recent IT system implementation issues. SCE is actively investigating this issue and will provide the data when it is available.</t>
    </r>
    <r>
      <rPr>
        <sz val="11"/>
        <color theme="1"/>
        <rFont val="Calibri"/>
        <family val="2"/>
        <scheme val="minor"/>
      </rPr>
      <t xml:space="preserve">
Forecast is based on time-series forecast.</t>
    </r>
  </si>
  <si>
    <t>System Average Interruption Duration Index (SAIDI) (excluding PSPS)</t>
  </si>
  <si>
    <r>
      <t xml:space="preserve">SCE has not traditionally calculated reliability metrics tied to planned outages. Since 2019, SCE  has been improving and refining its planned outage reliability reporting, therefore the years after 2018 reflect not only actual changes but changes due to the improved process. Forecast is based on time-series forecast. </t>
    </r>
    <r>
      <rPr>
        <sz val="11"/>
        <color rgb="FFFF0000"/>
        <rFont val="Calibri"/>
        <family val="2"/>
        <scheme val="minor"/>
      </rPr>
      <t>SCE is currently unable to provide planned outage data metrics due to recent IT system implementation issues. SCE is actively investigating this issue and will provide the data when it is available.</t>
    </r>
  </si>
  <si>
    <t>System Average Interruption Frequency Index (SAIFI) (including PSPS)</t>
  </si>
  <si>
    <t>SAIFI index value = sum of all interruptions in time period where each interruption is defined as (total # of customer interruptions) / (total # of customers served)</t>
  </si>
  <si>
    <r>
      <t xml:space="preserve">SCE has not traditionally calculated reliability metrics tied to planned outages. Since 2019, SCE  has been improving and refining its planned outage reliability reporting, therefore the years after 2018 reflect not only actual changes but changes due to the improved process.  Further, SCE does not consider PSPS to be planned outages but has included PSPS metrics in this row as requested by WSD. </t>
    </r>
    <r>
      <rPr>
        <sz val="11"/>
        <color rgb="FFFF0000"/>
        <rFont val="Calibri"/>
        <family val="2"/>
        <scheme val="minor"/>
      </rPr>
      <t xml:space="preserve"> SCE is currently unable to provide planned outage data metrics due to recent IT system implementation issues. SCE is actively investigating this issue and will provide the data when it is available.</t>
    </r>
    <r>
      <rPr>
        <sz val="11"/>
        <color theme="1"/>
        <rFont val="Calibri"/>
        <family val="2"/>
        <scheme val="minor"/>
      </rPr>
      <t xml:space="preserve">
Forecast is based on time-series forecast.</t>
    </r>
  </si>
  <si>
    <t>System Average Interruption Frequency Index (SAIFI) (excluding PSPS)</t>
  </si>
  <si>
    <r>
      <rPr>
        <sz val="11"/>
        <color rgb="FFFF0000"/>
        <rFont val="Calibri"/>
        <family val="2"/>
        <scheme val="minor"/>
      </rPr>
      <t>SCE is currently unable to provide planned outage data metrics due to recent IT system implementation issues. SCE is actively investigating this issue and will provide the data when it is available.</t>
    </r>
    <r>
      <rPr>
        <sz val="11"/>
        <color theme="1"/>
        <rFont val="Calibri"/>
        <family val="2"/>
        <scheme val="minor"/>
      </rPr>
      <t xml:space="preserve">
Forecast is based on time-series forecast.</t>
    </r>
  </si>
  <si>
    <t>3. Critical infrastructure impacted by PSPS</t>
  </si>
  <si>
    <t>Critical infrastructure impacted by PSPS</t>
  </si>
  <si>
    <t>Number of critical infrastructure (in accordance with D.19-05-042) locations impacted per hour multiplied by hours offline per year</t>
  </si>
  <si>
    <r>
      <t xml:space="preserve">The numbers being reported may not align with the ESRB-8 report because that report uses preliminary operations data that has not been fully validated.
SCE also notes, that earlier PSPS events were not tracked and recorded in the same level of detail as it is now, therefore not all data is available.
For Q2-Q4 2021 time periods, SCE used 2020 recorded data adjusted for improvement expected based on SCE's planned wildfire mitigation activities to create a baseline. To factor in weather variability, which has significant impacts on PSPS events, SCE developed a range around the baseline. The range was based on an 18 year backcast analysis that analyzed how current PSPS triggers would have resulted in PSPS events when applied to historical weather data. For further details on calculating the range, please see  section 8.5
</t>
    </r>
    <r>
      <rPr>
        <sz val="11"/>
        <color rgb="FFFF0000"/>
        <rFont val="Calibri"/>
        <family val="2"/>
        <scheme val="minor"/>
      </rPr>
      <t>Historical data was updated as a typing error was discovered.</t>
    </r>
  </si>
  <si>
    <t>4. Community outreach of PSPS metrics</t>
  </si>
  <si>
    <t># of customers impacted by PSPS</t>
  </si>
  <si>
    <t xml:space="preserve"># of customers impacted by PSPS (if multiple PSPS events impact the same customer, count each event as a separate customer) </t>
  </si>
  <si>
    <t>The numbers being reported may not align with the ESRB-8 report because that report uses preliminary operations data that has not been fully validated.
For Q2-Q4 2021 time periods, SCE used 2020 recorded data adjusted for improvement expected based on SCE's planned wildfire mitigation activities to create a baseline. To factor in weather variability, which has significant impacts on PSPS events, SCE developed a range around the baseline. The range was based on an 18 year backcast analysis that analyzed how current PSPS triggers would have resulted in PSPS events when applied to historical weather data. For further details on calculating the range, please see  section 8.5</t>
  </si>
  <si>
    <t>4.b.</t>
  </si>
  <si>
    <t># of medical baseline customers impacted by PSPS</t>
  </si>
  <si>
    <t>The numbers being reported may not align with the ESRB-8 report because that report uses preliminary operations data that has not been fully validated.
SCE also notes, that earlier PSPS events were not tracked and recorded in the same level of detail as it is now, therefore not all data is available.
For Q2-Q4 2021 time periods, SCE used 2020 recorded data adjusted for improvement expected based on SCE's planned wildfire mitigation activities to create a baseline. To factor in weather variability, which has significant impacts on PSPS events, SCE developed a range around the baseline. The range was based on an 18 year backcast analysis that analyzed how current PSPS triggers would have resulted in PSPS events when applied to historical weather data. For further details on calculating the range, please see  section 8.5</t>
  </si>
  <si>
    <t>4.c.</t>
  </si>
  <si>
    <t># of customers notified prior to initiation of PSPS event</t>
  </si>
  <si>
    <t xml:space="preserve"># of customers notified of PSPS event prior to initiation (if multiple PSPS events impact the same customer, count each event in which customer was notified as a separate customer) </t>
  </si>
  <si>
    <t xml:space="preserve">The numbers being reported may not align with the ESRB-8 report because that report uses preliminary operations data that has not been fully validated.
SCE also notes, that earlier PSPS events were not tracked and recorded in the same level of detail as it is now, therefore not all data is available.
</t>
  </si>
  <si>
    <t>4.d.</t>
  </si>
  <si>
    <t># of medical baseline customers notified prior to initiation of PSPS event</t>
  </si>
  <si>
    <t>The numbers being reported may not align with the ESRB-8 report because that report uses preliminary operations data that has not been fully validated.
SCE also notes, that earlier PSPS events were not tracked and recorded in the same level of detail as it is now, therefore not all data is available.</t>
  </si>
  <si>
    <t>4.e.</t>
  </si>
  <si>
    <t>=4.c. / 4.a.</t>
  </si>
  <si>
    <t>SCE also notes, that earlier PSPS events were not tracked and recorded in the same level of detail as it is now, therefore not all data is available.</t>
  </si>
  <si>
    <t>4.f.</t>
  </si>
  <si>
    <t>% of medical baseline customers notified prior to a PSPS event impacting them</t>
  </si>
  <si>
    <t>=4.d. / 4.b.</t>
  </si>
  <si>
    <t>5. Other PSPS metrics</t>
  </si>
  <si>
    <t>Number of PSPS events triggered where no de-energization occurred</t>
  </si>
  <si>
    <t>Number of instances where utility notified the public of a potential PSPS event but no de-energization followed</t>
  </si>
  <si>
    <t>Number of customers located on de-energized circuit</t>
  </si>
  <si>
    <t>This data includes the number of customers on a circuit whether they were de-energized or not
For Q2-Q4 2021 time periods, SCE used 2020 recorded data adjusted for improvement expected based on SCE's planned wildfire mitigation activities to create a baseline. To factor in weather variability, which has significant impacts on PSPS events, SCE developed a range around the baseline. The range was based on an 18 year backcast analysis that analyzed how current PSPS triggers would have resulted in PSPS events when applied to historical weather data. For further details on calculating the range, please see  section 8.5
SCE also notes, that earlier PSPS events were not tracked and recorded in the same level of detail as it is now, therefore not all data is available.</t>
  </si>
  <si>
    <t>5.c.</t>
  </si>
  <si>
    <t>Customer hours of PSPS per RFW OH circuit mile day</t>
  </si>
  <si>
    <t>=1.c. / RFW OH circuit mile days in time period</t>
  </si>
  <si>
    <r>
      <t xml:space="preserve">For Q2-Q4 2021 time periods, SCE used 2020 recorded data adjusted for improvement expected based on SCE's planned wildfire mitigation activities to create a baseline. To factor in weather variability, which has significant impacts on PSPS events, SCE developed a range around the baseline. The range was based on an 18 year backcast analysis that analyzed how current PSPS triggers would have resulted in PSPS events when applied to historical weather data. For further details on calculating the range, please see  section 8.5
SCE also notes, that earlier PSPS events were not tracked and recorded in the same level of detail as it is now, therefore not all data is available.
</t>
    </r>
    <r>
      <rPr>
        <sz val="11"/>
        <color rgb="FFFF0000"/>
        <rFont val="Calibri"/>
        <family val="2"/>
        <scheme val="minor"/>
      </rPr>
      <t>Historical numbers were corrected as the original anlaysis methodology was found to be faulty. Additionally, Since historical numbers were adjusted, the forecast numbers were re-forecasted.</t>
    </r>
  </si>
  <si>
    <t>5.d.</t>
  </si>
  <si>
    <t>Frequency of PSPS events (total) - High Wind Warning wind conditions</t>
  </si>
  <si>
    <t>Events over time period that overlapped with a High Wind Warning as defined by the National Weather Service</t>
  </si>
  <si>
    <t>5.e.</t>
  </si>
  <si>
    <t>Scope of PSPS events (total) - High Wind Warning wind conditions</t>
  </si>
  <si>
    <r>
      <t xml:space="preserve">Estimated </t>
    </r>
    <r>
      <rPr>
        <sz val="11"/>
        <rFont val="Calibri"/>
        <family val="2"/>
        <scheme val="minor"/>
      </rPr>
      <t xml:space="preserve">customers </t>
    </r>
    <r>
      <rPr>
        <sz val="11"/>
        <color theme="1"/>
        <rFont val="Calibri"/>
        <family val="2"/>
        <scheme val="minor"/>
      </rPr>
      <t>impacted over time period that overlapped with a High Wind Warning as defined by the National Weather Service</t>
    </r>
  </si>
  <si>
    <r>
      <t xml:space="preserve">For Q2-Q4 2021 time periods, SCE used 2020 recorded data adjusted for improvement expected based on SCE's planned wildfire mitigation activities to create a baseline. To factor in weather variability, which has significant impacts on PSPS events, SCE developed a range around the baseline. The range was based on an 18 year backcast analysis that analyzed how current PSPS triggers would have resulted in PSPS events when applied to historical weather data. For further details on calculating the range, please see  section 8.5
SCE also notes, that earlier PSPS events were not tracked and recorded in the same level of detail as it is now, therefore not all data is available.
</t>
    </r>
    <r>
      <rPr>
        <sz val="11"/>
        <color rgb="FFFF0000"/>
        <rFont val="Calibri"/>
        <family val="2"/>
        <scheme val="minor"/>
      </rPr>
      <t>SCE interprets this line item as de-energized circuit counts that overlap with High Wind Warnings. 
Historical numbers were corrected as the original anlaysis methodology was found to be faulty. Additionally, since historical numbers were adjusted, the forecast numbers were re-forecasted.</t>
    </r>
  </si>
  <si>
    <t>5.f.</t>
  </si>
  <si>
    <t>Duration of PSPS events (total) - High Wind Warning wind conditions</t>
  </si>
  <si>
    <t>Customer hours over time period that overlapped with a High Wind Warning as defined by the National Weather Service</t>
  </si>
  <si>
    <t>Risk-Spend-Efficiency (RSE) is defined as "An estimate of the cost-effectiveness of initiative, calculated by dividing the mitigation risk reduction benefit by the mitigation cost estimate based on the full set of risk reduction benefits estimated from the incurred costs."</t>
  </si>
  <si>
    <t>CAPEX = Capital expenditure; OPEX = Operating expenditure. 
In future submissions update planned spend, line miles treated, RSE, etc. with updated projections and actuals. Additional instructions can be found in QR information.</t>
  </si>
  <si>
    <t>Table 12: Mitigation initiative financials</t>
  </si>
  <si>
    <t>CAPEX ($ thousands)</t>
  </si>
  <si>
    <t>OPEX ($ thousands)</t>
  </si>
  <si>
    <t>Line miles treated</t>
  </si>
  <si>
    <t>Alternative units (if used)</t>
  </si>
  <si>
    <t>Line miles to be treated</t>
  </si>
  <si>
    <t>Territory</t>
  </si>
  <si>
    <t>HFTD</t>
  </si>
  <si>
    <t>WMP Table # / Category</t>
  </si>
  <si>
    <t>2022 WMP Initiative #</t>
  </si>
  <si>
    <t>Initiative activity</t>
  </si>
  <si>
    <t>2022 WMP ID</t>
  </si>
  <si>
    <t>Primary driver targeted</t>
  </si>
  <si>
    <t>Secondary driver  targeted</t>
  </si>
  <si>
    <t>Year initiated</t>
  </si>
  <si>
    <t>Estimated RSE territory-wide</t>
  </si>
  <si>
    <t>Estimated RSE in non-HFTD region</t>
  </si>
  <si>
    <t>Estimated RSE in HFTD Zone 1</t>
  </si>
  <si>
    <t>Estimated RSE in HFTD Tier 2</t>
  </si>
  <si>
    <t>Estimated RSE in HFTD Tier 3</t>
  </si>
  <si>
    <t>If existing: most recent proceeding that has reviewed program</t>
  </si>
  <si>
    <t>If new: memorandum account</t>
  </si>
  <si>
    <t>Current compiance status  - In / exceeding compliance with regulations</t>
  </si>
  <si>
    <t>Associated rule(s) - if multiple, separate by semi-colon - ";"</t>
  </si>
  <si>
    <t>If spend not disaggregated by category, note spend category or mark general operations</t>
  </si>
  <si>
    <t>Risk Assessment &amp; Mapping</t>
  </si>
  <si>
    <t>7.3.1.1</t>
  </si>
  <si>
    <t xml:space="preserve">A summarized risk map that shows the overall ignition probability and estimated wildfire consequence along the electric lines and equipment  </t>
  </si>
  <si>
    <t>7.3.1.2</t>
  </si>
  <si>
    <t xml:space="preserve">Climate-driven risk map and modelling based on various relevant weather scenarios </t>
  </si>
  <si>
    <t>7.3.1.3</t>
  </si>
  <si>
    <t xml:space="preserve">Ignition probability mapping showing the probability of ignition along the electric lines and equipment  </t>
  </si>
  <si>
    <t>7.3.1.4</t>
  </si>
  <si>
    <t xml:space="preserve">Initiative mapping and estimation of wildfire and PSPS risk-reduction impact </t>
  </si>
  <si>
    <t>7.3.1.5</t>
  </si>
  <si>
    <t xml:space="preserve">Match drop simulations showing the potential wildfire consequence of ignitions that occur along the electric lines and equipment  </t>
  </si>
  <si>
    <t>Situational Awareness &amp; Forecasting</t>
  </si>
  <si>
    <t>7.3.2.1</t>
  </si>
  <si>
    <t xml:space="preserve">Advanced weather monitoring and weather stations </t>
  </si>
  <si>
    <t>SA-1</t>
  </si>
  <si>
    <t>PSPS - for sectionalization, etc.</t>
  </si>
  <si>
    <t>GSRPBA</t>
  </si>
  <si>
    <t>7.3.2.2.1</t>
  </si>
  <si>
    <t xml:space="preserve">Continuous monitoring sensors </t>
  </si>
  <si>
    <t>SA-9</t>
  </si>
  <si>
    <t>GSRPBA; WMPMA</t>
  </si>
  <si>
    <t>7.3.2.2.2</t>
  </si>
  <si>
    <t>SA-10</t>
  </si>
  <si>
    <t>20 Additional HD Cameras</t>
  </si>
  <si>
    <t>7.3.2.3</t>
  </si>
  <si>
    <t xml:space="preserve">Fault indicators for detecting faults on electric lines and equipment  </t>
  </si>
  <si>
    <t>7.3.2.3.2</t>
  </si>
  <si>
    <t>Forecast of a fire risk index, fire potential index, or similar</t>
  </si>
  <si>
    <t>SA-8</t>
  </si>
  <si>
    <t>7.3.2.4.1</t>
  </si>
  <si>
    <t xml:space="preserve">Forecast of a fire risk index, fire potential index, or similar  </t>
  </si>
  <si>
    <t>7.3.2.4.2</t>
  </si>
  <si>
    <t>FRMMA</t>
  </si>
  <si>
    <t>7.3.2.4.3</t>
  </si>
  <si>
    <t>WMPMA</t>
  </si>
  <si>
    <t>7.3.2.4.4</t>
  </si>
  <si>
    <t>7.3.2.5</t>
  </si>
  <si>
    <t xml:space="preserve">Personnel monitoring areas of electric lines and equipment in elevated fire risk conditions  </t>
  </si>
  <si>
    <t>SA-3</t>
  </si>
  <si>
    <t>2 High Performance Computing Clusters (HPCC)</t>
  </si>
  <si>
    <t>500 Weather Stations with ML Capability</t>
  </si>
  <si>
    <t>TBD</t>
  </si>
  <si>
    <t>7.3.2.6</t>
  </si>
  <si>
    <t xml:space="preserve">Weather forecasting and estimating impacts on electric lines and equipment  </t>
  </si>
  <si>
    <t>Grid hardening</t>
  </si>
  <si>
    <t>Grid Design &amp; System Hardening</t>
  </si>
  <si>
    <t>7.3.3.1</t>
  </si>
  <si>
    <t xml:space="preserve">Capacitor maintenance and replacement program  </t>
  </si>
  <si>
    <t>Costs for this initiative are included as part of 7.3.4.9.1</t>
  </si>
  <si>
    <t>7.3.3.2</t>
  </si>
  <si>
    <t xml:space="preserve">Circuit breaker maintenance and installation to de-energize lines upon detecting a fault  </t>
  </si>
  <si>
    <t>SH-6</t>
  </si>
  <si>
    <t>Equipment failure</t>
  </si>
  <si>
    <t>Other contact with object</t>
  </si>
  <si>
    <t>7.3.3.3.1</t>
  </si>
  <si>
    <t xml:space="preserve">Covered conductor installation  </t>
  </si>
  <si>
    <t>SH-1</t>
  </si>
  <si>
    <t>Wire-to-wire contact</t>
  </si>
  <si>
    <t>WCCP: 7,884
FR Poles: 3,725</t>
  </si>
  <si>
    <t>WCCP: 6,741
FR Poles: 3,758</t>
  </si>
  <si>
    <t>WCCP: 8,630
FR Poles: 3,708</t>
  </si>
  <si>
    <t>Recorded spend reflects WCCP program only, while miles also include covered conductor installed in HFTD under other programs (95, 185, and 77 miles of non-WCCP in 2019, 2020, and 2021, respectively)</t>
  </si>
  <si>
    <t>7.3.3.3.2</t>
  </si>
  <si>
    <t>SH-10</t>
  </si>
  <si>
    <t>7.3.3.3.3</t>
  </si>
  <si>
    <t>Covered conductor installation</t>
  </si>
  <si>
    <t>SH-16</t>
  </si>
  <si>
    <t>7.3.3.4</t>
  </si>
  <si>
    <t xml:space="preserve">Covered conductor maintenance </t>
  </si>
  <si>
    <t>7.3.3.5</t>
  </si>
  <si>
    <t xml:space="preserve">Crossarm maintenance, repair, and replacement  </t>
  </si>
  <si>
    <t>7.3.3.6</t>
  </si>
  <si>
    <t xml:space="preserve">Distribution pole replacement and reinforcement, including with composite poles  </t>
  </si>
  <si>
    <t>7.3.3.7</t>
  </si>
  <si>
    <t xml:space="preserve">Expulsion fuse replacement  </t>
  </si>
  <si>
    <t>SH-4</t>
  </si>
  <si>
    <t>7.3.3.8.1</t>
  </si>
  <si>
    <t xml:space="preserve">Grid topology improvements to mitigate or reduce PSPS events  </t>
  </si>
  <si>
    <t>SH-7</t>
  </si>
  <si>
    <t>This activity entails evaluating circuits highly impacted by PSPS to develop targeted plans for grid hardening and circuit modifications to reduce PSPS impact; cost resulting from this evaluation appear in 7.3.3.3.1, 7.3.3.9 and 7.3.2.1.</t>
  </si>
  <si>
    <t>7.3.3.8.2</t>
  </si>
  <si>
    <t>SH-12</t>
  </si>
  <si>
    <t>MGOIR</t>
  </si>
  <si>
    <t>7.3.3.9</t>
  </si>
  <si>
    <t xml:space="preserve">Installation of system automation equipment </t>
  </si>
  <si>
    <t>SH-5</t>
  </si>
  <si>
    <t>RAR: 4,946
RCS: 2,981</t>
  </si>
  <si>
    <t>RAR: 581
RCS: 2,237</t>
  </si>
  <si>
    <t>RAR: 2,889
RCS: 1,406</t>
  </si>
  <si>
    <t>RAR: 7,810
RCS: 4,597</t>
  </si>
  <si>
    <t>GSRPBA; FHPMA</t>
  </si>
  <si>
    <t>7.3.3.10</t>
  </si>
  <si>
    <t xml:space="preserve">Maintenance, repair, and replacement of connectors, including hotline clamps  </t>
  </si>
  <si>
    <t>7.3.3.11</t>
  </si>
  <si>
    <t xml:space="preserve">Mitigation of impact on customers and other residents affected during PSPS event  </t>
  </si>
  <si>
    <t>Costs associated with mitigation of impact on customers during PSPS events are included in 7.3.6.6</t>
  </si>
  <si>
    <t>7.3.3.12</t>
  </si>
  <si>
    <t xml:space="preserve">Other corrective action  </t>
  </si>
  <si>
    <t>SH-14</t>
  </si>
  <si>
    <t>Additional 2021 recorded spend for this activity is included in 7.3.3.3.1 and 7.3.4.9.1</t>
  </si>
  <si>
    <t>7.3.3.12.2</t>
  </si>
  <si>
    <t>Other corrective action</t>
  </si>
  <si>
    <t>SH-17</t>
  </si>
  <si>
    <t>1 Iso Bank</t>
  </si>
  <si>
    <t>2 GFNs</t>
  </si>
  <si>
    <t>7.3.3.13</t>
  </si>
  <si>
    <t xml:space="preserve">Pole loading infrastructure hardening and replacement program based on pole loading assessment program </t>
  </si>
  <si>
    <t>This is captured on Initiative 7.3.3.6.; under Distribution Pole Remediations</t>
  </si>
  <si>
    <t>7.3.3.14</t>
  </si>
  <si>
    <t xml:space="preserve">Transformers maintenance and replacement  </t>
  </si>
  <si>
    <t>7.3.3.15</t>
  </si>
  <si>
    <t xml:space="preserve">Transmission tower maintenance and replacement  </t>
  </si>
  <si>
    <t>SH-13</t>
  </si>
  <si>
    <t>Recorded 2021 spend for this activity is included in 7.3.4.10</t>
  </si>
  <si>
    <t>7.3.3.16</t>
  </si>
  <si>
    <t xml:space="preserve">Undergrounding of electric lines and/or equipment  </t>
  </si>
  <si>
    <t>SH-2</t>
  </si>
  <si>
    <t>7.3.3.17.1</t>
  </si>
  <si>
    <t xml:space="preserve">Updates to grid topology to minimize risk of ignition in HFTDs  </t>
  </si>
  <si>
    <t>SH-8</t>
  </si>
  <si>
    <t>7.3.3.17.2</t>
  </si>
  <si>
    <t>SH-11</t>
  </si>
  <si>
    <t>7.3.3.17.3</t>
  </si>
  <si>
    <t>SH-15</t>
  </si>
  <si>
    <t>Recorded 2021 spend for this activity is included in 7.3.4.9.1</t>
  </si>
  <si>
    <t>Asset inspection</t>
  </si>
  <si>
    <t>Asset Management &amp; Inspections</t>
  </si>
  <si>
    <t>7.3.4.1</t>
  </si>
  <si>
    <t xml:space="preserve">Detailed inspections of distribution electric lines and equipment  </t>
  </si>
  <si>
    <t>7.3.4.2</t>
  </si>
  <si>
    <t xml:space="preserve">Detailed inspections of transmission electric lines and equipment  </t>
  </si>
  <si>
    <t>7.3.4.3</t>
  </si>
  <si>
    <t xml:space="preserve">Improvement of inspections </t>
  </si>
  <si>
    <t>IN-8</t>
  </si>
  <si>
    <t>7.3.4.4</t>
  </si>
  <si>
    <t xml:space="preserve">Infrared inspections of distribution electric lines and equipment  </t>
  </si>
  <si>
    <t>IN-3</t>
  </si>
  <si>
    <t>Previously GSRPBA, Currently WMPMA</t>
  </si>
  <si>
    <t>7.3.4.5</t>
  </si>
  <si>
    <t xml:space="preserve">Infrared inspections of transmission electric lines and equipment  </t>
  </si>
  <si>
    <t>IN-4</t>
  </si>
  <si>
    <t>7.3.4.5.1</t>
  </si>
  <si>
    <t>Transmission Conductor &amp; Splice Assessment</t>
  </si>
  <si>
    <t>IN-9</t>
  </si>
  <si>
    <t xml:space="preserve">150 spans w/ Line Vue,
70 splices with X-Ray,
15 Conductor Samples
</t>
  </si>
  <si>
    <t>7.3.4.6</t>
  </si>
  <si>
    <t xml:space="preserve">Intrusive pole inspections  </t>
  </si>
  <si>
    <t>Base O&amp;M</t>
  </si>
  <si>
    <t>7.3.4.7</t>
  </si>
  <si>
    <t xml:space="preserve">LiDAR inspections of distribution electric lines and equipment </t>
  </si>
  <si>
    <t>Costs for this initiative are included as part of 7.3.5.7</t>
  </si>
  <si>
    <t>7.3.4.8</t>
  </si>
  <si>
    <t xml:space="preserve">LiDAR inspections of transmission electric lines and equipment </t>
  </si>
  <si>
    <t>Costs for this initiative are included as part of 7.3.5.8</t>
  </si>
  <si>
    <t>7.3.4.9.1</t>
  </si>
  <si>
    <t xml:space="preserve">Other discretionary inspection of distribution electric lines and equipment, beyond inspections mandated by rules and regulations  </t>
  </si>
  <si>
    <t>IN-1.1</t>
  </si>
  <si>
    <t>Distribution Ground: 2,668
Distribution Aerial: 856</t>
  </si>
  <si>
    <t>Distribution Ground: 2,712
Distribution Aerial: 921</t>
  </si>
  <si>
    <t>Distribution Ground: 2,643
Distribution Aerial: 818</t>
  </si>
  <si>
    <t>Previously FRMMA; GSRPBA; Currently WMPMA</t>
  </si>
  <si>
    <t>7.3.4.9.2</t>
  </si>
  <si>
    <t>IN-5</t>
  </si>
  <si>
    <t>See IN-1.1</t>
  </si>
  <si>
    <t>7.3.4.10</t>
  </si>
  <si>
    <t xml:space="preserve">Other discretionary inspection of transmission electric lines and </t>
  </si>
  <si>
    <t>IN-1.2</t>
  </si>
  <si>
    <t>Transmission Ground: 1,076
Transmission Aerial: 579</t>
  </si>
  <si>
    <t>Transmission Ground: 1,045
Transmission Aerial: 572</t>
  </si>
  <si>
    <t>Transmission Ground: 1,117
Transmission Aerial: 583</t>
  </si>
  <si>
    <t>7.3.4.11</t>
  </si>
  <si>
    <t xml:space="preserve">Patrol inspections of distribution electric lines and equipment  </t>
  </si>
  <si>
    <t>7.3.4.12</t>
  </si>
  <si>
    <t xml:space="preserve">Patrol inspections of transmission electric lines and equipment  </t>
  </si>
  <si>
    <t>7.3.4.13</t>
  </si>
  <si>
    <t xml:space="preserve">Pole loading assessment program to determine safety factor  </t>
  </si>
  <si>
    <t>PLP Balancing Account</t>
  </si>
  <si>
    <t>7.3.4.14</t>
  </si>
  <si>
    <t xml:space="preserve">Quality assurance / quality control of inspections  </t>
  </si>
  <si>
    <t>Costs for this initiative are included as part of 7.3.4.9.1 and 7.3.4.10</t>
  </si>
  <si>
    <t>7.3.4.15</t>
  </si>
  <si>
    <t xml:space="preserve">Substation inspections  </t>
  </si>
  <si>
    <t>Vegetation management project</t>
  </si>
  <si>
    <t>Vegetation Management &amp; Inspections</t>
  </si>
  <si>
    <t>7.3.5.1</t>
  </si>
  <si>
    <t xml:space="preserve">Additional efforts to manage community and environmental impacts </t>
  </si>
  <si>
    <t>Vegetation inspection</t>
  </si>
  <si>
    <t>7.3.5.2</t>
  </si>
  <si>
    <t xml:space="preserve">Detailed inspections and management practices for vegetation clearances around distribution electrical lines and equipment. </t>
  </si>
  <si>
    <t>Previously Na, Currently VMBA</t>
  </si>
  <si>
    <t>470k (Trees in HFTD)</t>
  </si>
  <si>
    <t>600k (Trees in HFTD)</t>
  </si>
  <si>
    <t>7.3.5.3</t>
  </si>
  <si>
    <t>Detailed inspections and management practices for vegetation clearances around transmission electrical lines and equipment</t>
  </si>
  <si>
    <t>180k (Trees in HFTD)</t>
  </si>
  <si>
    <t>190k (Trees in HFTD)</t>
  </si>
  <si>
    <t>100k (Trees in HFTD)</t>
  </si>
  <si>
    <t>7.3.5.4</t>
  </si>
  <si>
    <t xml:space="preserve">Emergency response vegetation management due to red flag warning or other urgent weather conditions   </t>
  </si>
  <si>
    <t>This activity is not individually tracked. Associated costs and units are captured in VM-2</t>
  </si>
  <si>
    <t>7.3.5.5.1</t>
  </si>
  <si>
    <t xml:space="preserve">Fuel management (including all wood management) and management of “slash” from vegetation management activities </t>
  </si>
  <si>
    <t>VM-2</t>
  </si>
  <si>
    <t>Contact with vegetation</t>
  </si>
  <si>
    <t>Previously WMPMA, Currently VMBA</t>
  </si>
  <si>
    <t>Cost forecasts also include some transmission poles</t>
  </si>
  <si>
    <t xml:space="preserve">170k Exempt Distribution Poles, 55k Non-Exempt Distribution Poles </t>
  </si>
  <si>
    <t>7.3.5.5.2</t>
  </si>
  <si>
    <t>VM-3</t>
  </si>
  <si>
    <t>Previously FHPMA, Currently VMBA</t>
  </si>
  <si>
    <t>7.3.5.6</t>
  </si>
  <si>
    <t>7.3.5.7</t>
  </si>
  <si>
    <t xml:space="preserve">Remote sensing inspections of vegetation around distribution electric lines and equipment.  </t>
  </si>
  <si>
    <t>90 Circuit Miles</t>
  </si>
  <si>
    <t>500 Circuit Miles</t>
  </si>
  <si>
    <t>7.3.5.8</t>
  </si>
  <si>
    <t>Remote sensing inspections of vegetation around transmission electric lines and equipment</t>
  </si>
  <si>
    <t>1570 Circuit Miles</t>
  </si>
  <si>
    <t>1700 Circuit Miles</t>
  </si>
  <si>
    <t>1590 Circuit Miles</t>
  </si>
  <si>
    <t>1600 Circuit Miles</t>
  </si>
  <si>
    <t>7.3.5.9</t>
  </si>
  <si>
    <t xml:space="preserve">Other discretionary inspections of vegetation around distribution electric lines and equipment </t>
  </si>
  <si>
    <t>7.3.5.10</t>
  </si>
  <si>
    <t xml:space="preserve">Other discretionary inspections of vegetation around transmission electric lines and equipment 
</t>
  </si>
  <si>
    <t>7.3.5.11</t>
  </si>
  <si>
    <t xml:space="preserve">Patrol inspections of vegetation around distribution electric lines and equipment </t>
  </si>
  <si>
    <t>7.3.5.12</t>
  </si>
  <si>
    <t xml:space="preserve">Patrol inspections of vegetation around transmission electric lines and equipment </t>
  </si>
  <si>
    <t>7.3.5.13</t>
  </si>
  <si>
    <t>Quality assurance / quality control of vegetation management</t>
  </si>
  <si>
    <t>8000 Circuit Miles</t>
  </si>
  <si>
    <t>7.3.5.14</t>
  </si>
  <si>
    <t xml:space="preserve">Recruiting and training of vegetation management personnel  </t>
  </si>
  <si>
    <t>Recruiting costs for Vegetation Management activities are captured in general labor.</t>
  </si>
  <si>
    <t>7.3.5.15</t>
  </si>
  <si>
    <t xml:space="preserve">Identification and remediation of “at-risk species” </t>
  </si>
  <si>
    <t>7.3.5.16.1</t>
  </si>
  <si>
    <t xml:space="preserve">Removal and remediation of trees with strike potential to electric lines and equipment  </t>
  </si>
  <si>
    <t>VM-1</t>
  </si>
  <si>
    <t>Previously GSRPBA, Currently VMBA</t>
  </si>
  <si>
    <t>130,000 trees assessed</t>
  </si>
  <si>
    <t>100,000 trees assessed</t>
  </si>
  <si>
    <t>131,400 trees assessed</t>
  </si>
  <si>
    <t>330 circuits assessed</t>
  </si>
  <si>
    <t>200 circuits assessed</t>
  </si>
  <si>
    <t>7.3.5.16.2</t>
  </si>
  <si>
    <t>VM-4</t>
  </si>
  <si>
    <t>13,500 removals identified</t>
  </si>
  <si>
    <t>9,000 removals identified</t>
  </si>
  <si>
    <t>1,301 circuits assessed</t>
  </si>
  <si>
    <t>900 circuits assessed</t>
  </si>
  <si>
    <t>7.3.5.17</t>
  </si>
  <si>
    <t xml:space="preserve">Substation inspection </t>
  </si>
  <si>
    <t>7.3.5.18</t>
  </si>
  <si>
    <t xml:space="preserve">Substation vegetation management  </t>
  </si>
  <si>
    <t>Associated costs are captured in 7.3.5.2</t>
  </si>
  <si>
    <t>169 Substations Inspected</t>
  </si>
  <si>
    <t>7.3.5.19</t>
  </si>
  <si>
    <t>Vegetation management enterprise system</t>
  </si>
  <si>
    <t>VM-6</t>
  </si>
  <si>
    <t>Previously WMPMA; GSRPBA, Currently VMBA</t>
  </si>
  <si>
    <t>7.3.5.20</t>
  </si>
  <si>
    <t>Vegetation management to achieve clearances around electric lines and equipment</t>
  </si>
  <si>
    <t>7.3.5.21</t>
  </si>
  <si>
    <t xml:space="preserve">Vegetation management activities post-fire </t>
  </si>
  <si>
    <t>Grid Operations &amp; Operating Protocols</t>
  </si>
  <si>
    <t>7.3.6.1</t>
  </si>
  <si>
    <t xml:space="preserve">Automatic recloser operations  </t>
  </si>
  <si>
    <t>7.3.6.2</t>
  </si>
  <si>
    <t xml:space="preserve">Protective equipment and device settings. </t>
  </si>
  <si>
    <t>7.3.6.3</t>
  </si>
  <si>
    <t xml:space="preserve">Crew-accompanying ignition prevention and suppression resources and services </t>
  </si>
  <si>
    <t>7.3.6.4</t>
  </si>
  <si>
    <t xml:space="preserve">Personnel work procedures and training in conditions of elevated fire risk  </t>
  </si>
  <si>
    <t>7.3.6.5</t>
  </si>
  <si>
    <t xml:space="preserve">Protocols for PSPS re-energization </t>
  </si>
  <si>
    <t>7.3.6.6</t>
  </si>
  <si>
    <t xml:space="preserve">PSPS events and mitigation of PSPS impacts  </t>
  </si>
  <si>
    <t>PSPS-2</t>
  </si>
  <si>
    <t>211 Partnership: 35
Rebates: 4
CCBB: 2
CRC/CCV: 1</t>
  </si>
  <si>
    <t>211 Partnership: 31
Rebates: 4
CCBB: 3
CRC/CCV: 1</t>
  </si>
  <si>
    <t>211 Partnership: 35
Rebates: 5
CCBB: 2
CRC/CCV: 1</t>
  </si>
  <si>
    <t>211 Partnership: 38
Rebates: 3
CCBB: 2
CRC/CCV: 1</t>
  </si>
  <si>
    <t>Previously  GSRPBA; FRMMA; WMPMA, Currently FRMMA; WMPMA</t>
  </si>
  <si>
    <t>13 CRCs</t>
  </si>
  <si>
    <t>56 CRCs, 720 CCBB Batteries, 1041 Rebates</t>
  </si>
  <si>
    <t xml:space="preserve">64 CRCs, 6021 CCBB Batteries, 2427 Rebates </t>
  </si>
  <si>
    <t>2,750 CCBB Customers, 4,000 Battery Rebates</t>
  </si>
  <si>
    <t>7.3.6.6.1</t>
  </si>
  <si>
    <t>PSPS Incident Management Team</t>
  </si>
  <si>
    <t>7.3.6.6.2.1.2</t>
  </si>
  <si>
    <t>Customer Resiliency Programs</t>
  </si>
  <si>
    <t>7.3.6.6.2.1.3</t>
  </si>
  <si>
    <t>Customer Resiliency Equipment</t>
  </si>
  <si>
    <t>7.3.6.7</t>
  </si>
  <si>
    <t xml:space="preserve">Stationed and on-call ignition prevention and suppression resources and services </t>
  </si>
  <si>
    <t>Data Governance</t>
  </si>
  <si>
    <t>7.3.7.1</t>
  </si>
  <si>
    <t xml:space="preserve">Centralized repository for data </t>
  </si>
  <si>
    <t>DG-1</t>
  </si>
  <si>
    <t>7.3.7.2</t>
  </si>
  <si>
    <t xml:space="preserve">Collaborative research on utility ignition and/or wildfire </t>
  </si>
  <si>
    <t>7.3.7.3</t>
  </si>
  <si>
    <t xml:space="preserve">Documentation and disclosure of wildfire-related data and algorithms </t>
  </si>
  <si>
    <t>7.3.7.4</t>
  </si>
  <si>
    <t xml:space="preserve">Tracking and analysis of near miss data </t>
  </si>
  <si>
    <t>Resource Allocation Methodology</t>
  </si>
  <si>
    <t>7.3.8.1</t>
  </si>
  <si>
    <t xml:space="preserve">Allocation methodology development and application </t>
  </si>
  <si>
    <t>Previously FRMMA; WMPMA, Currently WMPMA</t>
  </si>
  <si>
    <t>7.3.8.2</t>
  </si>
  <si>
    <t xml:space="preserve">Risk reduction scenario development and analysis </t>
  </si>
  <si>
    <t>7.3.8.3</t>
  </si>
  <si>
    <t>Risk spend efficiency analysis</t>
  </si>
  <si>
    <t>Emergency Planning &amp; Preparedness</t>
  </si>
  <si>
    <t>7.3.9.1</t>
  </si>
  <si>
    <t xml:space="preserve">Adequate and trained workforce for service restoration </t>
  </si>
  <si>
    <t>DEP-2</t>
  </si>
  <si>
    <t>UAS: 2,119
IMT/ Field Training: 262</t>
  </si>
  <si>
    <t>UAS: 2,322
IMT/ Field Training: 236</t>
  </si>
  <si>
    <t>UAS: 3,225
IMT/ Field Training: 263</t>
  </si>
  <si>
    <t>UAS: 1,872
IMT/ Field Training: 285</t>
  </si>
  <si>
    <t>44 UAS Operators Trained</t>
  </si>
  <si>
    <t>60 UAS Operators Trained</t>
  </si>
  <si>
    <t>50 UAS Operators Trained</t>
  </si>
  <si>
    <t>7.3.9.2</t>
  </si>
  <si>
    <t xml:space="preserve">Community outreach, public awareness, and communications efforts </t>
  </si>
  <si>
    <t>Costs included in 7.3.10.1.2</t>
  </si>
  <si>
    <t>7.3.9.3</t>
  </si>
  <si>
    <t xml:space="preserve">Customer support in emergencies </t>
  </si>
  <si>
    <t>7.3.9.4</t>
  </si>
  <si>
    <t xml:space="preserve">Disaster and emergency preparedness plan </t>
  </si>
  <si>
    <t>Costs included in 7.3.6.6.1</t>
  </si>
  <si>
    <t>7.3.9.5</t>
  </si>
  <si>
    <t xml:space="preserve">Preparedness and planning for service restoration </t>
  </si>
  <si>
    <t>7.3.9.6</t>
  </si>
  <si>
    <t xml:space="preserve">Protocols in place to learn from wildfire events </t>
  </si>
  <si>
    <t>Stakeholder Cooperation &amp; Community Engagement</t>
  </si>
  <si>
    <t>7.3.10.1.1</t>
  </si>
  <si>
    <t xml:space="preserve">Community engagement </t>
  </si>
  <si>
    <t>DEP-1.2</t>
  </si>
  <si>
    <t>7.3.10.1.2</t>
  </si>
  <si>
    <t>DEP-1.3</t>
  </si>
  <si>
    <t>Previously FRMMA; GSRPBA, Currently WMPMA</t>
  </si>
  <si>
    <t>7.3.10.1.3</t>
  </si>
  <si>
    <t>DEP-4</t>
  </si>
  <si>
    <t>Previously FRMMA, Currently WMPMA</t>
  </si>
  <si>
    <t>7.3.10.2</t>
  </si>
  <si>
    <t xml:space="preserve">Cooperation and best practice sharing with agencies outside CA </t>
  </si>
  <si>
    <t>7.3.10.3</t>
  </si>
  <si>
    <t xml:space="preserve">Cooperation with suppression agencies </t>
  </si>
  <si>
    <t>DEP-5</t>
  </si>
  <si>
    <t>7.3.10.4</t>
  </si>
  <si>
    <t xml:space="preserve">Forest service and fuel reduction cooperation and joint roadmap </t>
  </si>
  <si>
    <t>Alternative Technologies</t>
  </si>
  <si>
    <t>7.1.E</t>
  </si>
  <si>
    <t>Alternative Technology Pilot Programs</t>
  </si>
  <si>
    <t>Previously GSRPBA; Currently WMPMA</t>
  </si>
  <si>
    <t>Drivers and RSEs reflective of Early Fault Detection only</t>
  </si>
  <si>
    <t>This row is the sum of the four detailed inspection programs found in the submetrics at the bottom of this table. 2021 year-end data is going through final quality assurance review and if any changes are needed, they will be updated in the next quarterly submission.</t>
  </si>
  <si>
    <t>2021 year-end data is going through final quality assurance review and if any changes are needed, they will be updated in the next quarterly submission.</t>
  </si>
  <si>
    <t>Regarding the Territory and HFTD split requested per the 2022 WMP Update Guidelines, SCE has taken three approaches.
(1) Wildfire activities – SCE deploys its wildfire activity spend to mitigate risk in the HFTD. Accordingly, spend for wildfire activities is shown as entirely within HFTD (i.e., Territory spend = HFTD spend).
(2) Vegetation management to achieve clearances around electric lines and equipment – SCE is complying with the 2022 WMP Update Guidelines by setting forth these costs broken down by HFTD and Non-HFTD. SCE notes, however, that this estimate reflects SCE’s attempt to reasonably allocate these costs across its service area pursuant to respective tree counts and trim cadences in the HFTD and Non-HFTD areas, respectively. From an operational perspective, though, the same vegetation management contract crews often work in both HFTD and Non-HFTD areas, sometimes on the same days, making it difficult to precisely calculate the costs incurred in different areas. SCE further notes that from a regulatory cost recovery perspective, the CPUC’s SCE 2021 General Rate Case Final Decision (D.21-08-036) authorized a Vegetation Management Balancing Account (VMBA) that does not differentiate between HFTD and Non-HFTD areas. Accordingly, SCE records all vegetation management line clearance costs in the VMBA, irrespective of where the trims take place.
(3) Non-wildfire activities – SCE does not track the HFTD vs. Non-HFTD split of its non-wildfire activities. Accordingly, all spend for these activities is simply shown in the Territory column, though this is not to imply that no spend occurs in the HFTD areas.</t>
  </si>
  <si>
    <t>Enabling</t>
  </si>
  <si>
    <t>Note: Final QC of PSPS data is being peformed. Updated statistics of SCE's 2021 PSPS season will be provided in SCE's March 1, 2022 PSPS Post Season Report and incorporated into future Quarterly Data Table submissions'</t>
  </si>
  <si>
    <t>140 Circuits identified for scoping</t>
  </si>
  <si>
    <t>70 Circuits identified for scoping</t>
  </si>
  <si>
    <t>2 Projects, 17 Assessments</t>
  </si>
  <si>
    <t>8 Projects, 13 Assessments</t>
  </si>
  <si>
    <t>3 MOUs</t>
  </si>
  <si>
    <t>1 MOU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</si>
</sst>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4" formatCode="_(&quot;$&quot;* #,##0.00_);_(&quot;$&quot;* \(#,##0.00\);_(&quot;$&quot;* &quot;-&quot;??_);_(@_)"/>
    <numFmt numFmtId="43" formatCode="_(* #,##0.00_);_(* \(#,##0.00\);_(* &quot;-&quot;??_);_(@_)"/>
    <numFmt numFmtId="164" formatCode="#,##0.0_);\(#,##0.0\);0.0_);@_)"/>
    <numFmt numFmtId="165" formatCode="\Q0"/>
    <numFmt numFmtId="166" formatCode="_(&quot;$&quot;* #,##0_);_(&quot;$&quot;* \(#,##0\);_(&quot;$&quot;* &quot;-&quot;??_);_(@_)"/>
    <numFmt numFmtId="167" formatCode="_(* #,##0_);_(* \(#,##0\);_(* &quot;-&quot;??_);_(@_)"/>
    <numFmt numFmtId="168" formatCode="0.000"/>
    <numFmt numFmtId="169" formatCode="0.0000"/>
    <numFmt numFmtId="170" formatCode="0.0"/>
    <numFmt numFmtId="171" formatCode="#,##0.000"/>
    <numFmt numFmtId="172" formatCode="_(&quot;$&quot;* #,##0.000_);_(&quot;$&quot;* \(#,##0.000\);_(&quot;$&quot;* &quot;-&quot;??_);_(@_)"/>
    <numFmt numFmtId="173" formatCode="_(&quot;$&quot;* #,##0.000_);_(&quot;$&quot;* \(#,##0.000\);_(&quot;$&quot;* &quot;-&quot;???_);_(@_)"/>
  </numFmts>
  <fonts count="23">
    <font>
      <sz val="11"/>
      <color theme="1"/>
      <name val="Calibri"/>
      <family val="2"/>
      <scheme val="minor"/>
    </font>
    <font>
      <b/>
      <sz val="11"/>
      <color theme="1"/>
      <name val="Calibri"/>
      <family val="2"/>
      <scheme val="minor"/>
    </font>
    <font>
      <sz val="10"/>
      <name val="Arial"/>
      <family val="2"/>
    </font>
    <font>
      <b/>
      <u/>
      <sz val="11"/>
      <color theme="1"/>
      <name val="Calibri"/>
      <family val="2"/>
      <scheme val="minor"/>
    </font>
    <font>
      <sz val="11"/>
      <color theme="1"/>
      <name val="Calibri"/>
      <family val="2"/>
      <scheme val="minor"/>
    </font>
    <font>
      <b/>
      <sz val="11"/>
      <name val="Calibri"/>
      <family val="2"/>
      <scheme val="minor"/>
    </font>
    <font>
      <sz val="11"/>
      <name val="Calibri"/>
      <family val="2"/>
      <scheme val="minor"/>
    </font>
    <font>
      <sz val="11"/>
      <color rgb="FF000000"/>
      <name val="Calibri"/>
      <family val="2"/>
      <scheme val="minor"/>
    </font>
    <font>
      <sz val="20"/>
      <color theme="1"/>
      <name val="Calibri"/>
      <family val="2"/>
      <scheme val="minor"/>
    </font>
    <font>
      <i/>
      <sz val="11"/>
      <color theme="1"/>
      <name val="Calibri"/>
      <family val="2"/>
      <scheme val="minor"/>
    </font>
    <font>
      <sz val="14"/>
      <color theme="1"/>
      <name val="Calibri"/>
      <family val="2"/>
      <scheme val="minor"/>
    </font>
    <font>
      <sz val="11"/>
      <color rgb="FF000000"/>
      <name val="Calibri"/>
      <family val="2"/>
    </font>
    <font>
      <b/>
      <sz val="11"/>
      <color rgb="FF000000"/>
      <name val="Calibri"/>
      <family val="2"/>
    </font>
    <font>
      <sz val="11"/>
      <color rgb="FFFF0000"/>
      <name val="Calibri"/>
      <family val="2"/>
      <scheme val="minor"/>
    </font>
    <font>
      <sz val="11"/>
      <color rgb="FFFF0000"/>
      <name val="Calibri"/>
      <family val="2"/>
    </font>
    <font>
      <sz val="11"/>
      <name val="Calibri"/>
      <family val="2"/>
    </font>
    <font>
      <b/>
      <sz val="11"/>
      <color theme="1"/>
      <name val="Calibri Regular"/>
      <charset val="1"/>
    </font>
    <font>
      <sz val="11"/>
      <color theme="1"/>
      <name val="Calibri Regular"/>
      <charset val="1"/>
    </font>
    <font>
      <strike/>
      <sz val="11"/>
      <color theme="1"/>
      <name val="Calibri"/>
      <family val="2"/>
      <scheme val="minor"/>
    </font>
    <font>
      <sz val="11"/>
      <color theme="1"/>
      <name val="Calibri"/>
      <family val="2"/>
    </font>
    <font>
      <sz val="11"/>
      <color rgb="FF0000FF"/>
      <name val="Calibri"/>
      <family val="2"/>
      <scheme val="minor"/>
    </font>
    <font>
      <sz val="20"/>
      <color rgb="FF000000"/>
      <name val="Calibri"/>
      <family val="2"/>
    </font>
    <font>
      <sz val="9"/>
      <color rgb="FF000000"/>
      <name val="Calibri"/>
      <family val="2"/>
      <scheme val="minor"/>
    </font>
  </fonts>
  <fills count="17">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2CC"/>
        <bgColor indexed="64"/>
      </patternFill>
    </fill>
    <fill>
      <patternFill patternType="solid">
        <fgColor rgb="FFFFF2CC"/>
        <bgColor rgb="FF000000"/>
      </patternFill>
    </fill>
    <fill>
      <patternFill patternType="solid">
        <fgColor rgb="FFFFFFFF"/>
        <bgColor rgb="FF000000"/>
      </patternFill>
    </fill>
    <fill>
      <patternFill patternType="solid">
        <fgColor rgb="FFF2F2F2"/>
        <bgColor indexed="64"/>
      </patternFill>
    </fill>
    <fill>
      <patternFill patternType="solid">
        <fgColor rgb="FFFFFFFF"/>
        <bgColor indexed="64"/>
      </patternFill>
    </fill>
    <fill>
      <patternFill patternType="solid">
        <fgColor rgb="FFFFFF00"/>
        <bgColor indexed="64"/>
      </patternFill>
    </fill>
    <fill>
      <patternFill patternType="solid">
        <fgColor theme="0" tint="-0.14999847407452621"/>
        <bgColor indexed="64"/>
      </patternFill>
    </fill>
    <fill>
      <patternFill patternType="solid">
        <fgColor rgb="FFD9E1F2"/>
        <bgColor rgb="FF000000"/>
      </patternFill>
    </fill>
    <fill>
      <patternFill patternType="solid">
        <fgColor rgb="FFE2EFDA"/>
        <bgColor rgb="FF000000"/>
      </patternFill>
    </fill>
    <fill>
      <patternFill patternType="solid">
        <fgColor rgb="FFE2EFDA"/>
        <bgColor indexed="64"/>
      </patternFill>
    </fill>
    <fill>
      <patternFill patternType="solid">
        <fgColor theme="9" tint="0.59999389629810485"/>
        <bgColor indexed="64"/>
      </patternFill>
    </fill>
  </fills>
  <borders count="23">
    <border>
      <left/>
      <right/>
      <top/>
      <bottom/>
      <diagonal/>
    </border>
    <border>
      <left/>
      <right/>
      <top/>
      <bottom style="thin">
        <color indexed="64"/>
      </bottom>
      <diagonal/>
    </border>
    <border>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bottom style="thin">
        <color theme="0" tint="-0.24994659260841701"/>
      </bottom>
      <diagonal/>
    </border>
    <border>
      <left/>
      <right/>
      <top style="thin">
        <color rgb="FFBFBFBF"/>
      </top>
      <bottom style="thin">
        <color rgb="FFBFBFBF"/>
      </bottom>
      <diagonal/>
    </border>
    <border>
      <left/>
      <right/>
      <top/>
      <bottom style="thin">
        <color rgb="FFBFBFBF"/>
      </bottom>
      <diagonal/>
    </border>
    <border>
      <left/>
      <right/>
      <top style="thin">
        <color indexed="64"/>
      </top>
      <bottom style="thin">
        <color rgb="FFBFBFBF"/>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theme="0" tint="-0.24994659260841701"/>
      </top>
      <bottom/>
      <diagonal/>
    </border>
  </borders>
  <cellStyleXfs count="5">
    <xf numFmtId="0" fontId="0" fillId="0" borderId="0"/>
    <xf numFmtId="164" fontId="2"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cellStyleXfs>
  <cellXfs count="414">
    <xf numFmtId="0" fontId="0" fillId="0" borderId="0" xfId="0"/>
    <xf numFmtId="0" fontId="0" fillId="2" borderId="0" xfId="0" applyFill="1" applyAlignment="1">
      <alignment wrapText="1"/>
    </xf>
    <xf numFmtId="0" fontId="0" fillId="2" borderId="0" xfId="0" applyFill="1" applyAlignment="1">
      <alignment horizontal="left" vertical="top"/>
    </xf>
    <xf numFmtId="0" fontId="3" fillId="2" borderId="0" xfId="0" applyFont="1" applyFill="1" applyAlignment="1">
      <alignment horizontal="left" vertical="top"/>
    </xf>
    <xf numFmtId="0" fontId="1" fillId="2" borderId="1" xfId="0" applyFont="1" applyFill="1" applyBorder="1" applyAlignment="1">
      <alignment horizontal="left" vertical="top" wrapText="1"/>
    </xf>
    <xf numFmtId="0" fontId="1" fillId="2" borderId="1" xfId="0" applyFont="1" applyFill="1" applyBorder="1" applyAlignment="1">
      <alignment horizontal="left" vertical="top"/>
    </xf>
    <xf numFmtId="165" fontId="0" fillId="2" borderId="0" xfId="0" applyNumberFormat="1" applyFill="1" applyAlignment="1">
      <alignment horizontal="left" vertical="top" wrapText="1"/>
    </xf>
    <xf numFmtId="0" fontId="0" fillId="2" borderId="0" xfId="0" applyFill="1"/>
    <xf numFmtId="0" fontId="0" fillId="2" borderId="2" xfId="0" applyFill="1" applyBorder="1" applyAlignment="1">
      <alignment horizontal="left" vertical="top"/>
    </xf>
    <xf numFmtId="0" fontId="0" fillId="2" borderId="3" xfId="0" applyFill="1" applyBorder="1" applyAlignment="1">
      <alignment horizontal="left" vertical="top"/>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0" fontId="0" fillId="2" borderId="7" xfId="0" applyFill="1" applyBorder="1"/>
    <xf numFmtId="0" fontId="1" fillId="2" borderId="4" xfId="0" applyFont="1" applyFill="1" applyBorder="1" applyAlignment="1">
      <alignment wrapText="1"/>
    </xf>
    <xf numFmtId="0" fontId="1" fillId="2" borderId="6" xfId="0" applyFont="1" applyFill="1" applyBorder="1" applyAlignment="1">
      <alignment wrapText="1"/>
    </xf>
    <xf numFmtId="0" fontId="1" fillId="2" borderId="8" xfId="0" applyFont="1" applyFill="1" applyBorder="1" applyAlignment="1">
      <alignment wrapText="1"/>
    </xf>
    <xf numFmtId="0" fontId="0" fillId="2" borderId="5" xfId="0" applyFill="1" applyBorder="1" applyAlignment="1">
      <alignment horizontal="right"/>
    </xf>
    <xf numFmtId="0" fontId="4" fillId="2" borderId="0" xfId="0" applyFont="1" applyFill="1" applyAlignment="1">
      <alignment horizontal="left" vertical="top" wrapText="1"/>
    </xf>
    <xf numFmtId="0" fontId="4" fillId="2" borderId="7"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9" xfId="0" applyFont="1" applyFill="1" applyBorder="1" applyAlignment="1">
      <alignment horizontal="left" vertical="top" wrapText="1"/>
    </xf>
    <xf numFmtId="0" fontId="4" fillId="3" borderId="10" xfId="0" applyFont="1" applyFill="1" applyBorder="1" applyAlignment="1">
      <alignment horizontal="left" vertical="top" wrapText="1"/>
    </xf>
    <xf numFmtId="0" fontId="4" fillId="3" borderId="5" xfId="0" applyFont="1" applyFill="1" applyBorder="1" applyAlignment="1">
      <alignment horizontal="left" vertical="top" wrapText="1"/>
    </xf>
    <xf numFmtId="14" fontId="0" fillId="3" borderId="9" xfId="0" applyNumberFormat="1" applyFill="1" applyBorder="1"/>
    <xf numFmtId="0" fontId="5" fillId="4" borderId="4" xfId="0" applyFont="1" applyFill="1" applyBorder="1" applyAlignment="1">
      <alignment horizontal="left" vertical="top"/>
    </xf>
    <xf numFmtId="0" fontId="6" fillId="4" borderId="10" xfId="0" applyFont="1" applyFill="1" applyBorder="1" applyAlignment="1">
      <alignment horizontal="left" vertical="top"/>
    </xf>
    <xf numFmtId="0" fontId="6" fillId="4" borderId="5" xfId="0" applyFont="1" applyFill="1" applyBorder="1" applyAlignment="1">
      <alignment horizontal="left" vertical="top"/>
    </xf>
    <xf numFmtId="0" fontId="0" fillId="2" borderId="12" xfId="0" applyFill="1" applyBorder="1" applyAlignment="1">
      <alignment horizontal="left" vertical="top" wrapText="1"/>
    </xf>
    <xf numFmtId="0" fontId="0" fillId="2" borderId="12" xfId="0" applyFill="1" applyBorder="1" applyAlignment="1">
      <alignment horizontal="left" vertical="top"/>
    </xf>
    <xf numFmtId="0" fontId="0" fillId="2" borderId="2" xfId="0" applyFill="1" applyBorder="1" applyAlignment="1">
      <alignment vertical="top" wrapText="1"/>
    </xf>
    <xf numFmtId="0" fontId="0" fillId="2" borderId="3" xfId="0" applyFill="1" applyBorder="1" applyAlignment="1">
      <alignment vertical="top" wrapText="1"/>
    </xf>
    <xf numFmtId="0" fontId="0" fillId="4" borderId="0" xfId="0" applyFill="1"/>
    <xf numFmtId="0" fontId="0" fillId="5" borderId="0" xfId="0" applyFill="1"/>
    <xf numFmtId="0" fontId="0" fillId="2" borderId="7" xfId="0" applyFill="1" applyBorder="1" applyAlignment="1">
      <alignment horizontal="right"/>
    </xf>
    <xf numFmtId="0" fontId="4" fillId="5" borderId="7" xfId="0" applyFont="1" applyFill="1" applyBorder="1" applyAlignment="1">
      <alignment horizontal="left" vertical="top" wrapText="1"/>
    </xf>
    <xf numFmtId="0" fontId="1" fillId="2" borderId="0" xfId="0" applyFont="1" applyFill="1"/>
    <xf numFmtId="0" fontId="0" fillId="2" borderId="11" xfId="0" applyFill="1" applyBorder="1"/>
    <xf numFmtId="0" fontId="8" fillId="2" borderId="0" xfId="0" applyFont="1" applyFill="1"/>
    <xf numFmtId="0" fontId="1" fillId="2" borderId="4" xfId="0" applyFont="1" applyFill="1" applyBorder="1"/>
    <xf numFmtId="0" fontId="1" fillId="2" borderId="6" xfId="0" applyFont="1" applyFill="1" applyBorder="1"/>
    <xf numFmtId="0" fontId="1" fillId="2" borderId="8" xfId="0" applyFont="1" applyFill="1" applyBorder="1"/>
    <xf numFmtId="0" fontId="0" fillId="0" borderId="0" xfId="0" applyAlignment="1">
      <alignment horizontal="left" vertical="top"/>
    </xf>
    <xf numFmtId="0" fontId="0" fillId="2" borderId="10" xfId="0" applyFill="1" applyBorder="1"/>
    <xf numFmtId="0" fontId="9" fillId="2" borderId="0" xfId="0" applyFont="1" applyFill="1"/>
    <xf numFmtId="0" fontId="0" fillId="2" borderId="3" xfId="0" applyFill="1" applyBorder="1" applyAlignment="1">
      <alignment horizontal="center" vertical="top" wrapText="1"/>
    </xf>
    <xf numFmtId="0" fontId="10" fillId="2" borderId="0" xfId="0" applyFont="1" applyFill="1"/>
    <xf numFmtId="0" fontId="0" fillId="4" borderId="7" xfId="0" applyFill="1" applyBorder="1"/>
    <xf numFmtId="0" fontId="0" fillId="2" borderId="7" xfId="0" applyFill="1" applyBorder="1" applyAlignment="1">
      <alignment horizontal="left"/>
    </xf>
    <xf numFmtId="165" fontId="0" fillId="2" borderId="7" xfId="0" applyNumberFormat="1" applyFill="1" applyBorder="1" applyAlignment="1">
      <alignment horizontal="left"/>
    </xf>
    <xf numFmtId="14" fontId="0" fillId="0" borderId="9" xfId="0" applyNumberFormat="1" applyBorder="1" applyAlignment="1">
      <alignment horizontal="left"/>
    </xf>
    <xf numFmtId="0" fontId="1" fillId="0" borderId="0" xfId="0" applyFont="1"/>
    <xf numFmtId="0" fontId="0" fillId="2" borderId="2" xfId="0" applyFill="1" applyBorder="1" applyAlignment="1" applyProtection="1">
      <alignment horizontal="left" vertical="top"/>
      <protection locked="0"/>
    </xf>
    <xf numFmtId="0" fontId="0" fillId="2" borderId="3" xfId="0" applyFill="1" applyBorder="1" applyAlignment="1" applyProtection="1">
      <alignment horizontal="left" vertical="top"/>
      <protection locked="0"/>
    </xf>
    <xf numFmtId="0" fontId="0" fillId="2" borderId="12" xfId="0" applyFill="1" applyBorder="1" applyAlignment="1" applyProtection="1">
      <alignment horizontal="left" vertical="top"/>
      <protection locked="0"/>
    </xf>
    <xf numFmtId="0" fontId="0" fillId="2" borderId="0" xfId="0" applyFill="1" applyAlignment="1" applyProtection="1">
      <alignment wrapText="1"/>
      <protection locked="0"/>
    </xf>
    <xf numFmtId="0" fontId="0" fillId="2" borderId="0" xfId="0" applyFill="1" applyProtection="1">
      <protection locked="0"/>
    </xf>
    <xf numFmtId="0" fontId="0" fillId="3" borderId="5" xfId="0" applyFill="1" applyBorder="1" applyAlignment="1" applyProtection="1">
      <alignment horizontal="left"/>
      <protection locked="0"/>
    </xf>
    <xf numFmtId="0" fontId="0" fillId="9" borderId="3" xfId="0" applyFill="1" applyBorder="1" applyAlignment="1" applyProtection="1">
      <alignment horizontal="left" vertical="top"/>
      <protection locked="0"/>
    </xf>
    <xf numFmtId="0" fontId="0" fillId="2" borderId="0" xfId="0" applyFill="1" applyAlignment="1">
      <alignment horizontal="left" vertical="top" wrapText="1"/>
    </xf>
    <xf numFmtId="0" fontId="0" fillId="2" borderId="0" xfId="0" applyFill="1" applyAlignment="1">
      <alignment vertical="top"/>
    </xf>
    <xf numFmtId="0" fontId="0" fillId="2" borderId="0" xfId="0" applyFill="1" applyAlignment="1">
      <alignment horizontal="center" wrapText="1"/>
    </xf>
    <xf numFmtId="0" fontId="1" fillId="2" borderId="1" xfId="0" applyFont="1" applyFill="1" applyBorder="1" applyAlignment="1">
      <alignment horizontal="left" wrapText="1"/>
    </xf>
    <xf numFmtId="0" fontId="0" fillId="6" borderId="3" xfId="0" applyFill="1" applyBorder="1" applyAlignment="1" applyProtection="1">
      <alignment horizontal="center" vertical="center"/>
      <protection locked="0"/>
    </xf>
    <xf numFmtId="3" fontId="0" fillId="3" borderId="3" xfId="2" applyNumberFormat="1" applyFont="1" applyFill="1" applyBorder="1" applyAlignment="1" applyProtection="1">
      <alignment horizontal="center" vertical="center"/>
      <protection locked="0"/>
    </xf>
    <xf numFmtId="0" fontId="0" fillId="2" borderId="0" xfId="0" applyFill="1" applyAlignment="1">
      <alignment horizontal="center" vertical="center"/>
    </xf>
    <xf numFmtId="165" fontId="0" fillId="2" borderId="0" xfId="0" applyNumberFormat="1" applyFill="1" applyAlignment="1">
      <alignment horizontal="center" vertical="center"/>
    </xf>
    <xf numFmtId="0" fontId="1" fillId="2" borderId="1" xfId="0" applyFont="1" applyFill="1" applyBorder="1" applyAlignment="1">
      <alignment horizontal="center" vertical="center"/>
    </xf>
    <xf numFmtId="3" fontId="0" fillId="3" borderId="12" xfId="0" applyNumberFormat="1" applyFill="1" applyBorder="1" applyAlignment="1" applyProtection="1">
      <alignment horizontal="center" vertical="center"/>
      <protection locked="0"/>
    </xf>
    <xf numFmtId="0" fontId="0" fillId="3" borderId="12" xfId="0" applyFill="1" applyBorder="1" applyAlignment="1" applyProtection="1">
      <alignment horizontal="center" vertical="center"/>
      <protection locked="0"/>
    </xf>
    <xf numFmtId="3" fontId="0" fillId="3" borderId="3" xfId="0" applyNumberFormat="1" applyFill="1" applyBorder="1" applyAlignment="1" applyProtection="1">
      <alignment horizontal="center" vertical="center" wrapText="1"/>
      <protection locked="0"/>
    </xf>
    <xf numFmtId="3" fontId="0" fillId="3" borderId="3" xfId="0" applyNumberFormat="1" applyFill="1" applyBorder="1" applyAlignment="1" applyProtection="1">
      <alignment horizontal="center" vertical="center"/>
      <protection locked="0"/>
    </xf>
    <xf numFmtId="0" fontId="0" fillId="3" borderId="3" xfId="0" applyFill="1" applyBorder="1" applyAlignment="1" applyProtection="1">
      <alignment horizontal="center" vertical="center" wrapText="1"/>
      <protection locked="0"/>
    </xf>
    <xf numFmtId="0" fontId="0" fillId="2" borderId="0" xfId="0" applyFill="1" applyAlignment="1">
      <alignment vertical="center"/>
    </xf>
    <xf numFmtId="0" fontId="0" fillId="2" borderId="0" xfId="0" applyFill="1" applyAlignment="1">
      <alignment horizontal="left" vertical="center"/>
    </xf>
    <xf numFmtId="0" fontId="1" fillId="2" borderId="1" xfId="0" applyFont="1" applyFill="1" applyBorder="1" applyAlignment="1">
      <alignment horizontal="left" vertical="center"/>
    </xf>
    <xf numFmtId="0" fontId="0" fillId="2" borderId="2" xfId="0" applyFill="1" applyBorder="1" applyAlignment="1">
      <alignment horizontal="left" vertical="center" wrapText="1"/>
    </xf>
    <xf numFmtId="0" fontId="0" fillId="2" borderId="12" xfId="0" applyFill="1" applyBorder="1" applyAlignment="1">
      <alignment horizontal="left" vertical="center" wrapText="1"/>
    </xf>
    <xf numFmtId="0" fontId="0" fillId="2" borderId="3" xfId="0" applyFill="1" applyBorder="1" applyAlignment="1">
      <alignment horizontal="left" vertical="center" wrapText="1"/>
    </xf>
    <xf numFmtId="0" fontId="0" fillId="2" borderId="0" xfId="0" applyFill="1" applyAlignment="1">
      <alignment vertical="center" wrapText="1"/>
    </xf>
    <xf numFmtId="0" fontId="1" fillId="2" borderId="4" xfId="0" applyFont="1" applyFill="1" applyBorder="1" applyAlignment="1">
      <alignment vertical="center" wrapText="1"/>
    </xf>
    <xf numFmtId="0" fontId="0" fillId="2" borderId="5" xfId="0" applyFill="1" applyBorder="1" applyAlignment="1">
      <alignment horizontal="right" vertical="center"/>
    </xf>
    <xf numFmtId="0" fontId="1" fillId="2" borderId="6" xfId="0" applyFont="1" applyFill="1" applyBorder="1" applyAlignment="1">
      <alignment vertical="center" wrapText="1"/>
    </xf>
    <xf numFmtId="0" fontId="0" fillId="2" borderId="7" xfId="0" applyFill="1" applyBorder="1" applyAlignment="1">
      <alignment vertical="center"/>
    </xf>
    <xf numFmtId="0" fontId="1" fillId="2" borderId="8" xfId="0" applyFont="1" applyFill="1" applyBorder="1" applyAlignment="1">
      <alignment vertical="center" wrapText="1"/>
    </xf>
    <xf numFmtId="14" fontId="0" fillId="3" borderId="9" xfId="0" applyNumberFormat="1" applyFill="1" applyBorder="1" applyAlignment="1">
      <alignment vertical="center"/>
    </xf>
    <xf numFmtId="0" fontId="3" fillId="2" borderId="0" xfId="0" applyFont="1" applyFill="1" applyAlignment="1">
      <alignment horizontal="left" vertical="center"/>
    </xf>
    <xf numFmtId="0" fontId="1" fillId="2" borderId="1" xfId="0" applyFont="1" applyFill="1" applyBorder="1" applyAlignment="1">
      <alignment horizontal="left" vertical="center" wrapText="1"/>
    </xf>
    <xf numFmtId="0" fontId="7" fillId="2" borderId="2" xfId="0" applyFont="1" applyFill="1" applyBorder="1" applyAlignment="1" applyProtection="1">
      <alignment horizontal="left" vertical="center" wrapText="1"/>
      <protection locked="0"/>
    </xf>
    <xf numFmtId="0" fontId="11" fillId="8" borderId="15" xfId="0" applyFont="1" applyFill="1" applyBorder="1" applyAlignment="1">
      <alignment vertical="center" wrapText="1"/>
    </xf>
    <xf numFmtId="0" fontId="11" fillId="8" borderId="0" xfId="0" applyFont="1" applyFill="1" applyAlignment="1">
      <alignment vertical="center" wrapText="1"/>
    </xf>
    <xf numFmtId="0" fontId="11" fillId="8" borderId="13" xfId="0" applyFont="1" applyFill="1" applyBorder="1" applyAlignment="1">
      <alignment vertical="center" wrapText="1"/>
    </xf>
    <xf numFmtId="0" fontId="12" fillId="8" borderId="13" xfId="0" applyFont="1" applyFill="1" applyBorder="1" applyAlignment="1">
      <alignment vertical="center" wrapText="1"/>
    </xf>
    <xf numFmtId="0" fontId="11" fillId="9" borderId="13" xfId="0" applyFont="1" applyFill="1" applyBorder="1" applyAlignment="1">
      <alignment vertical="center" wrapText="1"/>
    </xf>
    <xf numFmtId="0" fontId="0" fillId="9" borderId="3" xfId="0" applyFill="1" applyBorder="1" applyAlignment="1" applyProtection="1">
      <alignment horizontal="left" vertical="center" wrapText="1"/>
      <protection locked="0"/>
    </xf>
    <xf numFmtId="0" fontId="11" fillId="8" borderId="13" xfId="0" applyFont="1" applyFill="1" applyBorder="1" applyAlignment="1">
      <alignment horizontal="left" vertical="center" wrapText="1" indent="2"/>
    </xf>
    <xf numFmtId="0" fontId="0" fillId="2" borderId="3" xfId="0" applyFill="1" applyBorder="1" applyAlignment="1" applyProtection="1">
      <alignment horizontal="left" vertical="center" wrapText="1"/>
      <protection locked="0"/>
    </xf>
    <xf numFmtId="0" fontId="0" fillId="9" borderId="12" xfId="0" applyFill="1" applyBorder="1" applyAlignment="1" applyProtection="1">
      <alignment horizontal="left" vertical="center" wrapText="1"/>
      <protection locked="0"/>
    </xf>
    <xf numFmtId="0" fontId="11" fillId="8" borderId="13" xfId="0" applyFont="1" applyFill="1" applyBorder="1" applyAlignment="1">
      <alignment horizontal="left" vertical="center" wrapText="1"/>
    </xf>
    <xf numFmtId="0" fontId="0" fillId="2" borderId="0" xfId="0" applyFill="1" applyAlignment="1" applyProtection="1">
      <alignment vertical="center" wrapText="1"/>
      <protection locked="0"/>
    </xf>
    <xf numFmtId="0" fontId="0" fillId="2" borderId="0" xfId="0" applyFill="1" applyAlignment="1" applyProtection="1">
      <alignment vertical="center"/>
      <protection locked="0"/>
    </xf>
    <xf numFmtId="0" fontId="11" fillId="7" borderId="15" xfId="0" applyFont="1" applyFill="1" applyBorder="1" applyAlignment="1">
      <alignment horizontal="center" vertical="center" wrapText="1"/>
    </xf>
    <xf numFmtId="0" fontId="0" fillId="6" borderId="2" xfId="0" applyFill="1" applyBorder="1" applyAlignment="1" applyProtection="1">
      <alignment horizontal="center" vertical="center"/>
      <protection locked="0"/>
    </xf>
    <xf numFmtId="3" fontId="11" fillId="7" borderId="14" xfId="0" applyNumberFormat="1" applyFont="1" applyFill="1" applyBorder="1" applyAlignment="1">
      <alignment horizontal="center" vertical="center" wrapText="1"/>
    </xf>
    <xf numFmtId="0" fontId="11" fillId="7" borderId="14" xfId="0" applyFont="1" applyFill="1" applyBorder="1" applyAlignment="1">
      <alignment horizontal="center" vertical="center" wrapText="1"/>
    </xf>
    <xf numFmtId="0" fontId="0" fillId="9" borderId="3" xfId="0" applyFill="1" applyBorder="1" applyAlignment="1" applyProtection="1">
      <alignment horizontal="center" vertical="center" wrapText="1"/>
      <protection locked="0"/>
    </xf>
    <xf numFmtId="0" fontId="0" fillId="9" borderId="3" xfId="0" applyFill="1" applyBorder="1" applyAlignment="1" applyProtection="1">
      <alignment horizontal="center" vertical="center"/>
      <protection locked="0"/>
    </xf>
    <xf numFmtId="0" fontId="6" fillId="9" borderId="3" xfId="0" applyFont="1" applyFill="1" applyBorder="1" applyAlignment="1" applyProtection="1">
      <alignment horizontal="center" vertical="center"/>
      <protection locked="0"/>
    </xf>
    <xf numFmtId="0" fontId="11" fillId="7" borderId="13" xfId="0" applyFont="1" applyFill="1" applyBorder="1" applyAlignment="1">
      <alignment horizontal="center" vertical="center" wrapText="1"/>
    </xf>
    <xf numFmtId="9" fontId="11" fillId="7" borderId="14" xfId="0" applyNumberFormat="1" applyFont="1" applyFill="1" applyBorder="1" applyAlignment="1">
      <alignment horizontal="center" vertical="center" wrapText="1"/>
    </xf>
    <xf numFmtId="0" fontId="0" fillId="3" borderId="2" xfId="0" applyFill="1" applyBorder="1" applyAlignment="1" applyProtection="1">
      <alignment horizontal="center" vertical="center" wrapText="1"/>
      <protection locked="0"/>
    </xf>
    <xf numFmtId="0" fontId="0" fillId="3" borderId="2" xfId="0" applyFill="1" applyBorder="1" applyAlignment="1" applyProtection="1">
      <alignment horizontal="center" vertical="center"/>
      <protection locked="0"/>
    </xf>
    <xf numFmtId="0" fontId="0" fillId="2" borderId="2" xfId="0" applyFill="1" applyBorder="1" applyAlignment="1" applyProtection="1">
      <alignment horizontal="center" vertical="center"/>
      <protection locked="0"/>
    </xf>
    <xf numFmtId="0" fontId="0" fillId="3" borderId="3" xfId="0" applyFill="1" applyBorder="1" applyAlignment="1" applyProtection="1">
      <alignment horizontal="center" vertical="center"/>
      <protection locked="0"/>
    </xf>
    <xf numFmtId="0" fontId="0" fillId="2" borderId="3" xfId="0" applyFill="1" applyBorder="1" applyAlignment="1" applyProtection="1">
      <alignment horizontal="center" vertical="center"/>
      <protection locked="0"/>
    </xf>
    <xf numFmtId="3" fontId="11" fillId="7" borderId="15" xfId="0" applyNumberFormat="1" applyFont="1" applyFill="1" applyBorder="1" applyAlignment="1">
      <alignment horizontal="center" vertical="center" wrapText="1"/>
    </xf>
    <xf numFmtId="0" fontId="0" fillId="2" borderId="2" xfId="0" applyFill="1" applyBorder="1" applyAlignment="1">
      <alignment horizontal="center" vertical="center"/>
    </xf>
    <xf numFmtId="0" fontId="0" fillId="2" borderId="12" xfId="0" applyFill="1" applyBorder="1" applyAlignment="1">
      <alignment horizontal="center" vertical="center"/>
    </xf>
    <xf numFmtId="0" fontId="0" fillId="2" borderId="3" xfId="0" applyFill="1" applyBorder="1" applyAlignment="1">
      <alignment horizontal="center" vertical="center"/>
    </xf>
    <xf numFmtId="0" fontId="0" fillId="3" borderId="2" xfId="0" applyFill="1" applyBorder="1" applyAlignment="1">
      <alignment horizontal="center" vertical="center" wrapText="1"/>
    </xf>
    <xf numFmtId="0" fontId="0" fillId="3" borderId="2" xfId="0" applyFill="1" applyBorder="1" applyAlignment="1">
      <alignment horizontal="center" vertical="center"/>
    </xf>
    <xf numFmtId="1" fontId="0" fillId="3" borderId="3" xfId="2" applyNumberFormat="1" applyFont="1" applyFill="1" applyBorder="1" applyAlignment="1">
      <alignment horizontal="center" vertical="center"/>
    </xf>
    <xf numFmtId="0" fontId="0" fillId="3" borderId="3" xfId="0" applyFill="1" applyBorder="1" applyAlignment="1">
      <alignment horizontal="center" vertical="center"/>
    </xf>
    <xf numFmtId="0" fontId="0" fillId="3" borderId="3" xfId="0" applyFill="1" applyBorder="1" applyAlignment="1">
      <alignment horizontal="center" vertical="center" wrapText="1"/>
    </xf>
    <xf numFmtId="3" fontId="0" fillId="3" borderId="3" xfId="2" applyNumberFormat="1" applyFont="1" applyFill="1" applyBorder="1" applyAlignment="1">
      <alignment horizontal="center" vertical="center"/>
    </xf>
    <xf numFmtId="3" fontId="0" fillId="3" borderId="3" xfId="0" applyNumberFormat="1" applyFill="1" applyBorder="1" applyAlignment="1">
      <alignment horizontal="center" vertical="center" wrapText="1"/>
    </xf>
    <xf numFmtId="3" fontId="0" fillId="3" borderId="3" xfId="0" applyNumberFormat="1" applyFill="1" applyBorder="1" applyAlignment="1">
      <alignment horizontal="center" vertical="center"/>
    </xf>
    <xf numFmtId="167" fontId="0" fillId="3" borderId="3" xfId="2" applyNumberFormat="1" applyFont="1" applyFill="1" applyBorder="1" applyAlignment="1">
      <alignment horizontal="center" vertical="center" wrapText="1"/>
    </xf>
    <xf numFmtId="3" fontId="0" fillId="3" borderId="3" xfId="2" applyNumberFormat="1" applyFont="1" applyFill="1" applyBorder="1" applyAlignment="1">
      <alignment horizontal="center" vertical="center" wrapText="1"/>
    </xf>
    <xf numFmtId="2" fontId="0" fillId="3" borderId="3" xfId="0" applyNumberFormat="1" applyFill="1" applyBorder="1" applyAlignment="1">
      <alignment horizontal="center" vertical="center" wrapText="1"/>
    </xf>
    <xf numFmtId="4" fontId="0" fillId="3" borderId="3" xfId="2" applyNumberFormat="1" applyFont="1" applyFill="1" applyBorder="1" applyAlignment="1">
      <alignment horizontal="center" vertical="center" wrapText="1"/>
    </xf>
    <xf numFmtId="2" fontId="0" fillId="3" borderId="3" xfId="0" applyNumberFormat="1" applyFill="1" applyBorder="1" applyAlignment="1">
      <alignment horizontal="center" vertical="center"/>
    </xf>
    <xf numFmtId="4" fontId="0" fillId="3" borderId="3" xfId="2" applyNumberFormat="1" applyFont="1" applyFill="1" applyBorder="1" applyAlignment="1">
      <alignment horizontal="center" vertical="center"/>
    </xf>
    <xf numFmtId="168" fontId="0" fillId="3" borderId="3" xfId="0" applyNumberFormat="1" applyFill="1" applyBorder="1" applyAlignment="1">
      <alignment horizontal="center" vertical="center" wrapText="1"/>
    </xf>
    <xf numFmtId="168" fontId="0" fillId="3" borderId="3" xfId="0" applyNumberFormat="1" applyFill="1" applyBorder="1" applyAlignment="1">
      <alignment horizontal="center" vertical="center"/>
    </xf>
    <xf numFmtId="171" fontId="0" fillId="3" borderId="3" xfId="2" applyNumberFormat="1" applyFont="1" applyFill="1" applyBorder="1" applyAlignment="1">
      <alignment horizontal="center" vertical="center"/>
    </xf>
    <xf numFmtId="1" fontId="0" fillId="3" borderId="3" xfId="0" applyNumberFormat="1" applyFill="1" applyBorder="1" applyAlignment="1">
      <alignment horizontal="center" vertical="center" wrapText="1"/>
    </xf>
    <xf numFmtId="43" fontId="0" fillId="3" borderId="3" xfId="0" applyNumberFormat="1" applyFill="1" applyBorder="1" applyAlignment="1">
      <alignment horizontal="center" vertical="center" wrapText="1"/>
    </xf>
    <xf numFmtId="3" fontId="0" fillId="6" borderId="3" xfId="2" applyNumberFormat="1" applyFont="1" applyFill="1" applyBorder="1" applyAlignment="1">
      <alignment horizontal="center" vertical="center"/>
    </xf>
    <xf numFmtId="1" fontId="0" fillId="3" borderId="3" xfId="0" applyNumberFormat="1" applyFill="1" applyBorder="1" applyAlignment="1" applyProtection="1">
      <alignment horizontal="center" vertical="center" wrapText="1"/>
      <protection locked="0"/>
    </xf>
    <xf numFmtId="43" fontId="0" fillId="3" borderId="3" xfId="0" applyNumberFormat="1" applyFill="1" applyBorder="1" applyAlignment="1" applyProtection="1">
      <alignment horizontal="center" vertical="center" wrapText="1"/>
      <protection locked="0"/>
    </xf>
    <xf numFmtId="9" fontId="0" fillId="3" borderId="3" xfId="0" applyNumberFormat="1" applyFill="1" applyBorder="1" applyAlignment="1" applyProtection="1">
      <alignment horizontal="center" vertical="center" wrapText="1"/>
      <protection locked="0"/>
    </xf>
    <xf numFmtId="9" fontId="0" fillId="3" borderId="3" xfId="4" applyFont="1" applyFill="1" applyBorder="1" applyAlignment="1" applyProtection="1">
      <alignment horizontal="center" vertical="center"/>
      <protection locked="0"/>
    </xf>
    <xf numFmtId="167" fontId="0" fillId="3" borderId="3" xfId="0" applyNumberFormat="1" applyFill="1" applyBorder="1" applyAlignment="1">
      <alignment horizontal="center" vertical="center" wrapText="1"/>
    </xf>
    <xf numFmtId="0" fontId="0" fillId="2" borderId="2" xfId="0" applyFill="1" applyBorder="1" applyAlignment="1">
      <alignment vertical="center" wrapText="1"/>
    </xf>
    <xf numFmtId="0" fontId="0" fillId="2" borderId="2" xfId="0" applyFill="1" applyBorder="1" applyAlignment="1">
      <alignment horizontal="left" vertical="center"/>
    </xf>
    <xf numFmtId="0" fontId="0" fillId="2" borderId="3" xfId="0" applyFill="1" applyBorder="1" applyAlignment="1">
      <alignment vertical="center" wrapText="1"/>
    </xf>
    <xf numFmtId="0" fontId="0" fillId="2" borderId="3" xfId="0" applyFill="1" applyBorder="1" applyAlignment="1">
      <alignment horizontal="left" vertical="center"/>
    </xf>
    <xf numFmtId="170" fontId="11" fillId="7" borderId="14" xfId="0" applyNumberFormat="1" applyFont="1" applyFill="1" applyBorder="1" applyAlignment="1">
      <alignment horizontal="center" vertical="center" wrapText="1"/>
    </xf>
    <xf numFmtId="0" fontId="7" fillId="0" borderId="0" xfId="0" applyFont="1" applyAlignment="1">
      <alignment horizontal="left" vertical="center"/>
    </xf>
    <xf numFmtId="0" fontId="0" fillId="2" borderId="0" xfId="0" applyFill="1" applyAlignment="1">
      <alignment horizontal="left" vertical="center" wrapText="1"/>
    </xf>
    <xf numFmtId="0" fontId="0" fillId="2" borderId="12" xfId="0" applyFill="1" applyBorder="1" applyAlignment="1">
      <alignment vertical="center" wrapText="1"/>
    </xf>
    <xf numFmtId="170" fontId="11" fillId="7" borderId="15" xfId="0" applyNumberFormat="1" applyFont="1" applyFill="1" applyBorder="1" applyAlignment="1">
      <alignment horizontal="center" vertical="center" wrapText="1"/>
    </xf>
    <xf numFmtId="0" fontId="7" fillId="0" borderId="0" xfId="0" applyFont="1" applyAlignment="1">
      <alignment vertical="center" wrapText="1"/>
    </xf>
    <xf numFmtId="0" fontId="7" fillId="0" borderId="0" xfId="0" applyFont="1" applyAlignment="1">
      <alignment vertical="center"/>
    </xf>
    <xf numFmtId="0" fontId="0" fillId="0" borderId="3" xfId="0" applyBorder="1" applyAlignment="1">
      <alignment vertical="center" wrapText="1"/>
    </xf>
    <xf numFmtId="0" fontId="6" fillId="3" borderId="3" xfId="0" applyFont="1" applyFill="1" applyBorder="1" applyAlignment="1">
      <alignment horizontal="center" vertical="center"/>
    </xf>
    <xf numFmtId="0" fontId="6" fillId="2" borderId="2" xfId="0" applyFont="1" applyFill="1" applyBorder="1" applyAlignment="1" applyProtection="1">
      <alignment horizontal="left" vertical="center" wrapText="1"/>
      <protection locked="0"/>
    </xf>
    <xf numFmtId="0" fontId="6" fillId="2" borderId="3" xfId="0" applyFont="1" applyFill="1" applyBorder="1" applyAlignment="1" applyProtection="1">
      <alignment horizontal="left" vertical="center" wrapText="1"/>
      <protection locked="0"/>
    </xf>
    <xf numFmtId="0" fontId="11" fillId="8" borderId="14" xfId="0" applyFont="1" applyFill="1" applyBorder="1" applyAlignment="1">
      <alignment horizontal="left" vertical="center" wrapText="1"/>
    </xf>
    <xf numFmtId="0" fontId="6" fillId="9" borderId="3" xfId="0" applyFont="1" applyFill="1" applyBorder="1" applyAlignment="1" applyProtection="1">
      <alignment horizontal="left" vertical="center" wrapText="1"/>
      <protection locked="0"/>
    </xf>
    <xf numFmtId="0" fontId="0" fillId="9" borderId="3" xfId="0" applyFill="1" applyBorder="1" applyAlignment="1" applyProtection="1">
      <alignment horizontal="left" vertical="center"/>
      <protection locked="0"/>
    </xf>
    <xf numFmtId="0" fontId="0" fillId="2" borderId="3" xfId="0" applyFill="1" applyBorder="1" applyAlignment="1" applyProtection="1">
      <alignment horizontal="left" vertical="center"/>
      <protection locked="0"/>
    </xf>
    <xf numFmtId="0" fontId="0" fillId="2" borderId="2" xfId="0" applyFill="1" applyBorder="1" applyAlignment="1" applyProtection="1">
      <alignment horizontal="left" vertical="center" wrapText="1"/>
      <protection locked="0"/>
    </xf>
    <xf numFmtId="0" fontId="0" fillId="2" borderId="12" xfId="0" applyFill="1" applyBorder="1" applyAlignment="1" applyProtection="1">
      <alignment horizontal="left" vertical="center" wrapText="1"/>
      <protection locked="0"/>
    </xf>
    <xf numFmtId="0" fontId="0" fillId="0" borderId="0" xfId="0" applyAlignment="1">
      <alignment vertical="center" wrapText="1"/>
    </xf>
    <xf numFmtId="0" fontId="0" fillId="0" borderId="0" xfId="0" applyAlignment="1">
      <alignment horizontal="left" vertical="center" wrapText="1"/>
    </xf>
    <xf numFmtId="0" fontId="0" fillId="2" borderId="3" xfId="0" quotePrefix="1" applyFill="1" applyBorder="1" applyAlignment="1">
      <alignment vertical="center" wrapText="1"/>
    </xf>
    <xf numFmtId="9" fontId="0" fillId="3" borderId="3" xfId="2" applyNumberFormat="1" applyFont="1" applyFill="1" applyBorder="1" applyAlignment="1" applyProtection="1">
      <alignment horizontal="center" vertical="center"/>
      <protection locked="0"/>
    </xf>
    <xf numFmtId="0" fontId="6" fillId="6" borderId="3" xfId="0" applyFont="1" applyFill="1" applyBorder="1" applyAlignment="1" applyProtection="1">
      <alignment horizontal="center" vertical="center"/>
      <protection locked="0"/>
    </xf>
    <xf numFmtId="0" fontId="6" fillId="3" borderId="3" xfId="0" applyFont="1" applyFill="1" applyBorder="1" applyAlignment="1" applyProtection="1">
      <alignment horizontal="center" vertical="center"/>
      <protection locked="0"/>
    </xf>
    <xf numFmtId="0" fontId="11" fillId="0" borderId="13" xfId="0" applyFont="1" applyBorder="1" applyAlignment="1">
      <alignment vertical="center" wrapText="1"/>
    </xf>
    <xf numFmtId="3" fontId="6" fillId="3" borderId="12" xfId="0" applyNumberFormat="1" applyFont="1" applyFill="1" applyBorder="1" applyAlignment="1" applyProtection="1">
      <alignment horizontal="center" vertical="center"/>
      <protection locked="0"/>
    </xf>
    <xf numFmtId="3" fontId="6" fillId="3" borderId="3" xfId="2" applyNumberFormat="1" applyFont="1" applyFill="1" applyBorder="1" applyAlignment="1" applyProtection="1">
      <alignment horizontal="center" vertical="center"/>
      <protection locked="0"/>
    </xf>
    <xf numFmtId="3" fontId="6" fillId="3" borderId="3" xfId="0" applyNumberFormat="1" applyFont="1" applyFill="1" applyBorder="1" applyAlignment="1">
      <alignment horizontal="center" vertical="center" wrapText="1"/>
    </xf>
    <xf numFmtId="3" fontId="6" fillId="3" borderId="3" xfId="0" applyNumberFormat="1" applyFont="1" applyFill="1" applyBorder="1" applyAlignment="1">
      <alignment horizontal="center" vertical="center"/>
    </xf>
    <xf numFmtId="0" fontId="6" fillId="3" borderId="12" xfId="0" applyFont="1" applyFill="1" applyBorder="1" applyAlignment="1" applyProtection="1">
      <alignment horizontal="center" vertical="center" wrapText="1"/>
      <protection locked="0"/>
    </xf>
    <xf numFmtId="3" fontId="15" fillId="7" borderId="15" xfId="0" applyNumberFormat="1" applyFont="1" applyFill="1" applyBorder="1" applyAlignment="1">
      <alignment horizontal="center" vertical="center" wrapText="1"/>
    </xf>
    <xf numFmtId="3" fontId="6" fillId="3" borderId="2" xfId="0" applyNumberFormat="1" applyFont="1" applyFill="1" applyBorder="1" applyAlignment="1" applyProtection="1">
      <alignment horizontal="center" vertical="center"/>
      <protection locked="0"/>
    </xf>
    <xf numFmtId="3" fontId="15" fillId="7" borderId="14" xfId="0" applyNumberFormat="1" applyFont="1" applyFill="1" applyBorder="1" applyAlignment="1">
      <alignment horizontal="center" vertical="center" wrapText="1"/>
    </xf>
    <xf numFmtId="3" fontId="6" fillId="3" borderId="3" xfId="0" applyNumberFormat="1" applyFont="1" applyFill="1" applyBorder="1" applyAlignment="1" applyProtection="1">
      <alignment horizontal="center" vertical="center"/>
      <protection locked="0"/>
    </xf>
    <xf numFmtId="43" fontId="6" fillId="3" borderId="3" xfId="0" applyNumberFormat="1" applyFont="1" applyFill="1" applyBorder="1" applyAlignment="1">
      <alignment horizontal="center" vertical="center" wrapText="1"/>
    </xf>
    <xf numFmtId="3" fontId="6" fillId="6" borderId="3" xfId="2" applyNumberFormat="1" applyFont="1" applyFill="1" applyBorder="1" applyAlignment="1">
      <alignment horizontal="center" vertical="center"/>
    </xf>
    <xf numFmtId="169" fontId="6" fillId="3" borderId="3" xfId="0" applyNumberFormat="1" applyFont="1" applyFill="1" applyBorder="1" applyAlignment="1" applyProtection="1">
      <alignment horizontal="center" vertical="center"/>
      <protection locked="0"/>
    </xf>
    <xf numFmtId="167" fontId="6" fillId="3" borderId="3" xfId="2" applyNumberFormat="1" applyFont="1" applyFill="1" applyBorder="1" applyAlignment="1" applyProtection="1">
      <alignment horizontal="center" vertical="center"/>
      <protection locked="0"/>
    </xf>
    <xf numFmtId="43" fontId="6" fillId="3" borderId="3" xfId="0" applyNumberFormat="1" applyFont="1" applyFill="1" applyBorder="1" applyAlignment="1" applyProtection="1">
      <alignment horizontal="center" vertical="center" wrapText="1"/>
      <protection locked="0"/>
    </xf>
    <xf numFmtId="167" fontId="6" fillId="3" borderId="3" xfId="0" applyNumberFormat="1" applyFont="1" applyFill="1" applyBorder="1" applyAlignment="1" applyProtection="1">
      <alignment horizontal="center" vertical="center"/>
      <protection locked="0"/>
    </xf>
    <xf numFmtId="167" fontId="6" fillId="3" borderId="3" xfId="0" applyNumberFormat="1" applyFont="1" applyFill="1" applyBorder="1" applyAlignment="1">
      <alignment horizontal="center" vertical="center" wrapText="1"/>
    </xf>
    <xf numFmtId="167" fontId="6" fillId="3" borderId="3" xfId="2" applyNumberFormat="1" applyFont="1" applyFill="1" applyBorder="1" applyAlignment="1">
      <alignment horizontal="center" vertical="center" wrapText="1"/>
    </xf>
    <xf numFmtId="0" fontId="0" fillId="0" borderId="0" xfId="0" applyAlignment="1">
      <alignment horizontal="center" vertical="center"/>
    </xf>
    <xf numFmtId="0" fontId="1" fillId="2" borderId="0" xfId="0" applyFont="1" applyFill="1" applyAlignment="1">
      <alignment horizontal="left" vertical="top" wrapText="1"/>
    </xf>
    <xf numFmtId="0" fontId="1" fillId="2" borderId="0" xfId="0" applyFont="1" applyFill="1" applyAlignment="1">
      <alignment horizontal="left" vertical="top"/>
    </xf>
    <xf numFmtId="0" fontId="17" fillId="10" borderId="0" xfId="0" applyFont="1" applyFill="1" applyAlignment="1">
      <alignment horizontal="center" wrapText="1"/>
    </xf>
    <xf numFmtId="0" fontId="17" fillId="10" borderId="0" xfId="0" applyFont="1" applyFill="1" applyAlignment="1">
      <alignment horizontal="center" vertical="center" wrapText="1"/>
    </xf>
    <xf numFmtId="0" fontId="0" fillId="0" borderId="2" xfId="0" applyBorder="1" applyAlignment="1" applyProtection="1">
      <alignment horizontal="left" vertical="center" wrapText="1"/>
      <protection locked="0"/>
    </xf>
    <xf numFmtId="0" fontId="0" fillId="0" borderId="3" xfId="0" applyBorder="1" applyAlignment="1" applyProtection="1">
      <alignment horizontal="left" vertical="center" wrapText="1"/>
      <protection locked="0"/>
    </xf>
    <xf numFmtId="0" fontId="0" fillId="0" borderId="0" xfId="0" applyAlignment="1">
      <alignment wrapText="1"/>
    </xf>
    <xf numFmtId="0" fontId="0" fillId="0" borderId="0" xfId="0" applyAlignment="1">
      <alignment horizontal="left" vertical="top" wrapText="1"/>
    </xf>
    <xf numFmtId="0" fontId="1" fillId="0" borderId="1" xfId="0" applyFont="1" applyBorder="1" applyAlignment="1">
      <alignment horizontal="left" vertical="top" wrapText="1"/>
    </xf>
    <xf numFmtId="0" fontId="0" fillId="0" borderId="3" xfId="0" applyBorder="1" applyAlignment="1">
      <alignment horizontal="left" vertical="center" wrapText="1"/>
    </xf>
    <xf numFmtId="0" fontId="0" fillId="0" borderId="0" xfId="0" applyAlignment="1" applyProtection="1">
      <alignment wrapText="1"/>
      <protection locked="0"/>
    </xf>
    <xf numFmtId="0" fontId="0" fillId="0" borderId="2" xfId="0" applyBorder="1" applyAlignment="1" applyProtection="1">
      <alignment vertical="center" wrapText="1"/>
      <protection locked="0"/>
    </xf>
    <xf numFmtId="0" fontId="0" fillId="0" borderId="3" xfId="0" applyBorder="1" applyAlignment="1" applyProtection="1">
      <alignment vertical="center" wrapText="1"/>
      <protection locked="0"/>
    </xf>
    <xf numFmtId="0" fontId="13" fillId="9" borderId="3" xfId="0" applyFont="1" applyFill="1" applyBorder="1" applyAlignment="1" applyProtection="1">
      <alignment horizontal="center" vertical="center"/>
      <protection locked="0"/>
    </xf>
    <xf numFmtId="0" fontId="0" fillId="3" borderId="3" xfId="0" applyFill="1" applyBorder="1" applyAlignment="1" applyProtection="1">
      <alignment horizontal="left" vertical="top" wrapText="1"/>
      <protection locked="0"/>
    </xf>
    <xf numFmtId="0" fontId="19" fillId="7" borderId="14" xfId="0" applyFont="1" applyFill="1" applyBorder="1" applyAlignment="1">
      <alignment horizontal="center" vertical="center" wrapText="1"/>
    </xf>
    <xf numFmtId="0" fontId="19" fillId="7" borderId="13" xfId="0" applyFont="1" applyFill="1" applyBorder="1" applyAlignment="1">
      <alignment horizontal="center" vertical="center" wrapText="1"/>
    </xf>
    <xf numFmtId="0" fontId="6" fillId="6" borderId="2" xfId="0" applyFont="1" applyFill="1" applyBorder="1" applyAlignment="1" applyProtection="1">
      <alignment horizontal="center" vertical="center"/>
      <protection locked="0"/>
    </xf>
    <xf numFmtId="9" fontId="15" fillId="7" borderId="14" xfId="0" applyNumberFormat="1" applyFont="1" applyFill="1" applyBorder="1" applyAlignment="1">
      <alignment horizontal="center" vertical="center" wrapText="1"/>
    </xf>
    <xf numFmtId="1" fontId="6" fillId="3" borderId="3" xfId="2" applyNumberFormat="1" applyFont="1" applyFill="1" applyBorder="1" applyAlignment="1">
      <alignment horizontal="center" vertical="center"/>
    </xf>
    <xf numFmtId="1" fontId="6" fillId="3" borderId="3" xfId="2" applyNumberFormat="1" applyFont="1" applyFill="1" applyBorder="1" applyAlignment="1" applyProtection="1">
      <alignment horizontal="center" vertical="center"/>
      <protection locked="0"/>
    </xf>
    <xf numFmtId="9" fontId="6" fillId="3" borderId="3" xfId="4" applyFont="1" applyFill="1" applyBorder="1" applyAlignment="1" applyProtection="1">
      <alignment horizontal="center" vertical="center"/>
      <protection locked="0"/>
    </xf>
    <xf numFmtId="0" fontId="13" fillId="3" borderId="3" xfId="0" applyFont="1" applyFill="1" applyBorder="1" applyAlignment="1" applyProtection="1">
      <alignment horizontal="center" vertical="center"/>
      <protection locked="0"/>
    </xf>
    <xf numFmtId="0" fontId="13" fillId="3" borderId="3" xfId="0" applyFont="1" applyFill="1" applyBorder="1" applyAlignment="1">
      <alignment horizontal="center" vertical="center"/>
    </xf>
    <xf numFmtId="0" fontId="16" fillId="10" borderId="0" xfId="0" applyFont="1" applyFill="1" applyAlignment="1">
      <alignment horizontal="center" wrapText="1"/>
    </xf>
    <xf numFmtId="0" fontId="14" fillId="7" borderId="14" xfId="0" applyFont="1" applyFill="1" applyBorder="1" applyAlignment="1">
      <alignment horizontal="center" vertical="center" wrapText="1"/>
    </xf>
    <xf numFmtId="0" fontId="0" fillId="2" borderId="0" xfId="0" applyFill="1" applyAlignment="1">
      <alignment horizontal="center"/>
    </xf>
    <xf numFmtId="0" fontId="20" fillId="2" borderId="0" xfId="0" applyFont="1" applyFill="1" applyAlignment="1">
      <alignment horizontal="center" vertical="center" wrapText="1"/>
    </xf>
    <xf numFmtId="0" fontId="20" fillId="2" borderId="0" xfId="0" applyFont="1" applyFill="1" applyAlignment="1">
      <alignment vertical="center" wrapText="1"/>
    </xf>
    <xf numFmtId="0" fontId="1" fillId="2" borderId="0" xfId="0" applyFont="1" applyFill="1" applyAlignment="1">
      <alignment wrapText="1"/>
    </xf>
    <xf numFmtId="14" fontId="0" fillId="0" borderId="0" xfId="0" applyNumberFormat="1"/>
    <xf numFmtId="165" fontId="0" fillId="2" borderId="0" xfId="0" applyNumberFormat="1" applyFill="1" applyAlignment="1">
      <alignment horizontal="left" vertical="top"/>
    </xf>
    <xf numFmtId="0" fontId="1" fillId="0" borderId="0" xfId="0" applyFont="1" applyAlignment="1">
      <alignment horizontal="left" vertical="top"/>
    </xf>
    <xf numFmtId="0" fontId="1" fillId="11" borderId="1" xfId="0" applyFont="1" applyFill="1" applyBorder="1" applyAlignment="1">
      <alignment horizontal="left" vertical="top"/>
    </xf>
    <xf numFmtId="0" fontId="0" fillId="0" borderId="0" xfId="0" applyAlignment="1">
      <alignment vertical="top" wrapText="1"/>
    </xf>
    <xf numFmtId="0" fontId="0" fillId="11" borderId="2" xfId="0" applyFill="1" applyBorder="1" applyAlignment="1">
      <alignment horizontal="left" vertical="top" wrapText="1"/>
    </xf>
    <xf numFmtId="0" fontId="0" fillId="3" borderId="2" xfId="0" applyFill="1" applyBorder="1" applyAlignment="1" applyProtection="1">
      <alignment horizontal="left" vertical="top"/>
      <protection locked="0"/>
    </xf>
    <xf numFmtId="0" fontId="0" fillId="11" borderId="12" xfId="0" applyFill="1" applyBorder="1" applyAlignment="1">
      <alignment horizontal="left" vertical="top" wrapText="1"/>
    </xf>
    <xf numFmtId="0" fontId="0" fillId="3" borderId="12" xfId="0" applyFill="1" applyBorder="1" applyAlignment="1" applyProtection="1">
      <alignment horizontal="left" vertical="top" wrapText="1"/>
      <protection locked="0"/>
    </xf>
    <xf numFmtId="0" fontId="0" fillId="3" borderId="12" xfId="0" applyFill="1" applyBorder="1" applyAlignment="1" applyProtection="1">
      <alignment horizontal="left" vertical="top"/>
      <protection locked="0"/>
    </xf>
    <xf numFmtId="0" fontId="0" fillId="3" borderId="3" xfId="0" applyFill="1" applyBorder="1" applyAlignment="1" applyProtection="1">
      <alignment horizontal="left" vertical="top"/>
      <protection locked="0"/>
    </xf>
    <xf numFmtId="0" fontId="0" fillId="2" borderId="12" xfId="0" applyFill="1" applyBorder="1" applyAlignment="1" applyProtection="1">
      <alignment horizontal="left" vertical="top" wrapText="1"/>
      <protection locked="0"/>
    </xf>
    <xf numFmtId="0" fontId="0" fillId="12" borderId="12" xfId="0" applyFill="1" applyBorder="1" applyAlignment="1">
      <alignment horizontal="left" vertical="top" wrapText="1"/>
    </xf>
    <xf numFmtId="0" fontId="0" fillId="12" borderId="0" xfId="0" applyFill="1" applyAlignment="1">
      <alignment horizontal="left" vertical="top" wrapText="1"/>
    </xf>
    <xf numFmtId="0" fontId="3" fillId="0" borderId="0" xfId="0" applyFont="1" applyAlignment="1">
      <alignment horizontal="left" vertical="top"/>
    </xf>
    <xf numFmtId="0" fontId="7" fillId="0" borderId="0" xfId="0" applyFont="1"/>
    <xf numFmtId="0" fontId="0" fillId="11" borderId="3" xfId="0" applyFill="1" applyBorder="1" applyAlignment="1">
      <alignment horizontal="left" vertical="top"/>
    </xf>
    <xf numFmtId="0" fontId="0" fillId="11" borderId="3" xfId="0" applyFill="1" applyBorder="1" applyAlignment="1">
      <alignment vertical="top" wrapText="1"/>
    </xf>
    <xf numFmtId="0" fontId="0" fillId="11" borderId="0" xfId="0" applyFill="1"/>
    <xf numFmtId="0" fontId="3" fillId="11" borderId="0" xfId="0" applyFont="1" applyFill="1" applyAlignment="1">
      <alignment horizontal="left" vertical="top"/>
    </xf>
    <xf numFmtId="0" fontId="1" fillId="2" borderId="8" xfId="0" applyFont="1" applyFill="1" applyBorder="1" applyAlignment="1">
      <alignment horizontal="left" vertical="top" wrapText="1"/>
    </xf>
    <xf numFmtId="0" fontId="1" fillId="2" borderId="1" xfId="0" applyFont="1" applyFill="1" applyBorder="1" applyAlignment="1">
      <alignment horizontal="center" wrapText="1"/>
    </xf>
    <xf numFmtId="0" fontId="0" fillId="0" borderId="3" xfId="0" applyBorder="1" applyAlignment="1">
      <alignment vertical="top" wrapText="1"/>
    </xf>
    <xf numFmtId="0" fontId="21" fillId="8" borderId="0" xfId="0" applyFont="1" applyFill="1"/>
    <xf numFmtId="0" fontId="15" fillId="8" borderId="4" xfId="0" applyFont="1" applyFill="1" applyBorder="1"/>
    <xf numFmtId="0" fontId="11" fillId="7" borderId="10" xfId="0" applyFont="1" applyFill="1" applyBorder="1"/>
    <xf numFmtId="0" fontId="15" fillId="8" borderId="6" xfId="0" applyFont="1" applyFill="1" applyBorder="1"/>
    <xf numFmtId="0" fontId="11" fillId="8" borderId="0" xfId="0" applyFont="1" applyFill="1"/>
    <xf numFmtId="0" fontId="11" fillId="13" borderId="0" xfId="0" applyFont="1" applyFill="1"/>
    <xf numFmtId="0" fontId="11" fillId="14" borderId="0" xfId="0" applyFont="1" applyFill="1"/>
    <xf numFmtId="0" fontId="15" fillId="8" borderId="8" xfId="0" applyFont="1" applyFill="1" applyBorder="1"/>
    <xf numFmtId="0" fontId="11" fillId="8" borderId="11" xfId="0" applyFont="1" applyFill="1" applyBorder="1"/>
    <xf numFmtId="0" fontId="7" fillId="6" borderId="2" xfId="0" applyFont="1" applyFill="1" applyBorder="1" applyAlignment="1" applyProtection="1">
      <alignment horizontal="center" vertical="center"/>
      <protection locked="0"/>
    </xf>
    <xf numFmtId="0" fontId="7" fillId="9" borderId="3" xfId="0" applyFont="1" applyFill="1" applyBorder="1" applyAlignment="1" applyProtection="1">
      <alignment horizontal="left" vertical="top"/>
      <protection locked="0"/>
    </xf>
    <xf numFmtId="0" fontId="7" fillId="6" borderId="3" xfId="0" applyFont="1" applyFill="1" applyBorder="1" applyAlignment="1" applyProtection="1">
      <alignment horizontal="center" vertical="center"/>
      <protection locked="0"/>
    </xf>
    <xf numFmtId="0" fontId="7" fillId="3" borderId="2" xfId="0" applyFont="1" applyFill="1" applyBorder="1" applyAlignment="1" applyProtection="1">
      <alignment horizontal="center" vertical="center"/>
      <protection locked="0"/>
    </xf>
    <xf numFmtId="0" fontId="7" fillId="3" borderId="3" xfId="0" applyFont="1" applyFill="1" applyBorder="1" applyAlignment="1" applyProtection="1">
      <alignment horizontal="center" vertical="center"/>
      <protection locked="0"/>
    </xf>
    <xf numFmtId="0" fontId="7" fillId="3" borderId="3" xfId="0" applyFont="1" applyFill="1" applyBorder="1" applyAlignment="1">
      <alignment horizontal="center" vertical="center"/>
    </xf>
    <xf numFmtId="0" fontId="7" fillId="3" borderId="3" xfId="2" applyNumberFormat="1" applyFont="1" applyFill="1" applyBorder="1" applyAlignment="1">
      <alignment horizontal="center" vertical="center"/>
    </xf>
    <xf numFmtId="9" fontId="7" fillId="3" borderId="3" xfId="4" applyFont="1" applyFill="1" applyBorder="1" applyAlignment="1" applyProtection="1">
      <alignment horizontal="center" vertical="center"/>
      <protection locked="0"/>
    </xf>
    <xf numFmtId="167" fontId="7" fillId="3" borderId="3" xfId="2" applyNumberFormat="1" applyFont="1" applyFill="1" applyBorder="1" applyAlignment="1">
      <alignment horizontal="center" vertical="center" wrapText="1"/>
    </xf>
    <xf numFmtId="0" fontId="0" fillId="15" borderId="0" xfId="0" applyFill="1"/>
    <xf numFmtId="0" fontId="13" fillId="6" borderId="3" xfId="0" applyFont="1" applyFill="1" applyBorder="1" applyAlignment="1" applyProtection="1">
      <alignment horizontal="center" vertical="center"/>
      <protection locked="0"/>
    </xf>
    <xf numFmtId="3" fontId="13" fillId="3" borderId="3" xfId="0" applyNumberFormat="1" applyFont="1" applyFill="1" applyBorder="1" applyAlignment="1" applyProtection="1">
      <alignment horizontal="center" vertical="center"/>
      <protection locked="0"/>
    </xf>
    <xf numFmtId="3" fontId="13" fillId="3" borderId="3" xfId="2" applyNumberFormat="1" applyFont="1" applyFill="1" applyBorder="1" applyAlignment="1">
      <alignment horizontal="center" vertical="center"/>
    </xf>
    <xf numFmtId="167" fontId="13" fillId="3" borderId="3" xfId="2" applyNumberFormat="1" applyFont="1" applyFill="1" applyBorder="1" applyAlignment="1">
      <alignment horizontal="center" vertical="center" wrapText="1"/>
    </xf>
    <xf numFmtId="9" fontId="13" fillId="3" borderId="3" xfId="4" applyFont="1" applyFill="1" applyBorder="1" applyAlignment="1" applyProtection="1">
      <alignment horizontal="center" vertical="center"/>
      <protection locked="0"/>
    </xf>
    <xf numFmtId="170" fontId="14" fillId="7" borderId="14" xfId="0" applyNumberFormat="1" applyFont="1" applyFill="1" applyBorder="1" applyAlignment="1">
      <alignment horizontal="center" vertical="center" wrapText="1"/>
    </xf>
    <xf numFmtId="3" fontId="13" fillId="3" borderId="3" xfId="0" applyNumberFormat="1" applyFont="1" applyFill="1" applyBorder="1" applyAlignment="1">
      <alignment horizontal="center" vertical="center"/>
    </xf>
    <xf numFmtId="0" fontId="13" fillId="6" borderId="2" xfId="0" applyFont="1" applyFill="1" applyBorder="1" applyAlignment="1" applyProtection="1">
      <alignment horizontal="center" vertical="center"/>
      <protection locked="0"/>
    </xf>
    <xf numFmtId="0" fontId="14" fillId="7" borderId="13" xfId="0" applyFont="1" applyFill="1" applyBorder="1" applyAlignment="1">
      <alignment horizontal="center" vertical="center" wrapText="1"/>
    </xf>
    <xf numFmtId="9" fontId="0" fillId="2" borderId="3" xfId="0" applyNumberFormat="1" applyFill="1" applyBorder="1" applyAlignment="1">
      <alignment vertical="center" wrapText="1"/>
    </xf>
    <xf numFmtId="3" fontId="14" fillId="7" borderId="14" xfId="0" applyNumberFormat="1" applyFont="1" applyFill="1" applyBorder="1" applyAlignment="1">
      <alignment horizontal="center" vertical="center" wrapText="1"/>
    </xf>
    <xf numFmtId="0" fontId="13" fillId="2" borderId="2" xfId="0" applyFont="1" applyFill="1" applyBorder="1" applyAlignment="1" applyProtection="1">
      <alignment horizontal="center" vertical="center"/>
      <protection locked="0"/>
    </xf>
    <xf numFmtId="0" fontId="13" fillId="2" borderId="3" xfId="0" applyFont="1" applyFill="1" applyBorder="1" applyAlignment="1" applyProtection="1">
      <alignment horizontal="center" vertical="center"/>
      <protection locked="0"/>
    </xf>
    <xf numFmtId="0" fontId="13" fillId="2" borderId="3" xfId="0" applyFont="1" applyFill="1" applyBorder="1" applyAlignment="1" applyProtection="1">
      <alignment horizontal="center" vertical="center" wrapText="1"/>
      <protection locked="0"/>
    </xf>
    <xf numFmtId="3" fontId="13" fillId="2" borderId="3" xfId="0" applyNumberFormat="1" applyFont="1" applyFill="1" applyBorder="1" applyAlignment="1" applyProtection="1">
      <alignment horizontal="center" vertical="center"/>
      <protection locked="0"/>
    </xf>
    <xf numFmtId="9" fontId="13" fillId="2" borderId="3" xfId="4" applyFont="1" applyFill="1" applyBorder="1" applyAlignment="1" applyProtection="1">
      <alignment horizontal="center" vertical="center"/>
      <protection locked="0"/>
    </xf>
    <xf numFmtId="0" fontId="13" fillId="3" borderId="3" xfId="0" applyFont="1" applyFill="1" applyBorder="1" applyAlignment="1" applyProtection="1">
      <alignment horizontal="center" vertical="center" wrapText="1"/>
      <protection locked="0"/>
    </xf>
    <xf numFmtId="0" fontId="11" fillId="7" borderId="13" xfId="0" applyFont="1" applyFill="1" applyBorder="1" applyAlignment="1">
      <alignment horizontal="center" vertical="center"/>
    </xf>
    <xf numFmtId="0" fontId="14" fillId="7" borderId="13" xfId="0" applyFont="1" applyFill="1" applyBorder="1" applyAlignment="1">
      <alignment horizontal="center" vertical="center"/>
    </xf>
    <xf numFmtId="0" fontId="11" fillId="7" borderId="14" xfId="0" applyFont="1" applyFill="1" applyBorder="1" applyAlignment="1">
      <alignment horizontal="center" vertical="center"/>
    </xf>
    <xf numFmtId="0" fontId="14" fillId="7" borderId="14" xfId="0" applyFont="1" applyFill="1" applyBorder="1" applyAlignment="1">
      <alignment horizontal="center" vertical="center"/>
    </xf>
    <xf numFmtId="0" fontId="0" fillId="3" borderId="12" xfId="0" applyFill="1" applyBorder="1" applyAlignment="1" applyProtection="1">
      <alignment horizontal="center" vertical="center" wrapText="1"/>
      <protection locked="0"/>
    </xf>
    <xf numFmtId="0" fontId="13" fillId="3" borderId="12" xfId="0" applyFont="1" applyFill="1" applyBorder="1" applyAlignment="1" applyProtection="1">
      <alignment horizontal="center" vertical="center" wrapText="1"/>
      <protection locked="0"/>
    </xf>
    <xf numFmtId="166" fontId="13" fillId="2" borderId="0" xfId="3" applyNumberFormat="1" applyFont="1" applyFill="1"/>
    <xf numFmtId="0" fontId="1" fillId="0" borderId="1" xfId="0" applyFont="1" applyBorder="1" applyAlignment="1">
      <alignment horizontal="left" wrapText="1"/>
    </xf>
    <xf numFmtId="0" fontId="1" fillId="2" borderId="0" xfId="0" applyFont="1" applyFill="1" applyAlignment="1">
      <alignment horizontal="left" wrapText="1"/>
    </xf>
    <xf numFmtId="0" fontId="1" fillId="0" borderId="0" xfId="0" applyFont="1" applyAlignment="1">
      <alignment horizontal="left" wrapText="1"/>
    </xf>
    <xf numFmtId="0" fontId="1" fillId="2" borderId="0" xfId="0" applyFont="1" applyFill="1" applyAlignment="1">
      <alignment horizontal="center" wrapText="1"/>
    </xf>
    <xf numFmtId="1" fontId="0" fillId="3" borderId="3" xfId="0" applyNumberFormat="1" applyFill="1" applyBorder="1" applyAlignment="1" applyProtection="1">
      <alignment horizontal="left" vertical="top" wrapText="1"/>
      <protection locked="0"/>
    </xf>
    <xf numFmtId="0" fontId="6" fillId="3" borderId="3" xfId="0" applyFont="1" applyFill="1" applyBorder="1" applyAlignment="1" applyProtection="1">
      <alignment horizontal="left" vertical="top" wrapText="1"/>
      <protection locked="0"/>
    </xf>
    <xf numFmtId="166" fontId="6" fillId="3" borderId="16" xfId="3" applyNumberFormat="1" applyFont="1" applyFill="1" applyBorder="1" applyAlignment="1" applyProtection="1">
      <alignment horizontal="left" vertical="top" wrapText="1"/>
      <protection locked="0"/>
    </xf>
    <xf numFmtId="0" fontId="6" fillId="3" borderId="16" xfId="0" applyFont="1" applyFill="1" applyBorder="1" applyAlignment="1" applyProtection="1">
      <alignment horizontal="left" vertical="top" wrapText="1"/>
      <protection locked="0"/>
    </xf>
    <xf numFmtId="167" fontId="6" fillId="3" borderId="16" xfId="2" applyNumberFormat="1" applyFont="1" applyFill="1" applyBorder="1" applyAlignment="1" applyProtection="1">
      <alignment horizontal="left" vertical="top" wrapText="1"/>
      <protection locked="0"/>
    </xf>
    <xf numFmtId="44" fontId="6" fillId="3" borderId="16" xfId="0" applyNumberFormat="1" applyFont="1" applyFill="1" applyBorder="1" applyAlignment="1" applyProtection="1">
      <alignment horizontal="left" vertical="top" wrapText="1"/>
      <protection locked="0"/>
    </xf>
    <xf numFmtId="166" fontId="6" fillId="3" borderId="16" xfId="0" applyNumberFormat="1" applyFont="1" applyFill="1" applyBorder="1" applyAlignment="1" applyProtection="1">
      <alignment horizontal="left" vertical="top" wrapText="1"/>
      <protection locked="0"/>
    </xf>
    <xf numFmtId="3" fontId="6" fillId="3" borderId="16" xfId="0" applyNumberFormat="1" applyFont="1" applyFill="1" applyBorder="1" applyAlignment="1" applyProtection="1">
      <alignment horizontal="left" vertical="top" wrapText="1"/>
      <protection locked="0"/>
    </xf>
    <xf numFmtId="167" fontId="6" fillId="3" borderId="16" xfId="2" applyNumberFormat="1" applyFont="1" applyFill="1" applyBorder="1" applyAlignment="1" applyProtection="1">
      <alignment horizontal="right" vertical="top" wrapText="1"/>
      <protection locked="0"/>
    </xf>
    <xf numFmtId="0" fontId="0" fillId="0" borderId="16" xfId="0" applyBorder="1" applyAlignment="1">
      <alignment horizontal="center" vertical="center" wrapText="1"/>
    </xf>
    <xf numFmtId="9" fontId="14" fillId="7" borderId="14" xfId="0" applyNumberFormat="1" applyFont="1" applyFill="1" applyBorder="1" applyAlignment="1">
      <alignment horizontal="center" vertical="center" wrapText="1"/>
    </xf>
    <xf numFmtId="0" fontId="1" fillId="0" borderId="19" xfId="0" applyFont="1" applyBorder="1" applyAlignment="1">
      <alignment horizontal="center" wrapText="1"/>
    </xf>
    <xf numFmtId="0" fontId="1" fillId="0" borderId="21" xfId="0" applyFont="1" applyBorder="1" applyAlignment="1">
      <alignment horizontal="center" wrapText="1"/>
    </xf>
    <xf numFmtId="0" fontId="1" fillId="0" borderId="17" xfId="0" applyFont="1" applyBorder="1" applyAlignment="1">
      <alignment horizontal="center" wrapText="1"/>
    </xf>
    <xf numFmtId="3" fontId="0" fillId="6" borderId="2" xfId="2" applyNumberFormat="1" applyFont="1" applyFill="1" applyBorder="1" applyAlignment="1">
      <alignment horizontal="center" vertical="center"/>
    </xf>
    <xf numFmtId="3" fontId="15" fillId="7" borderId="15" xfId="0" applyNumberFormat="1" applyFont="1" applyFill="1" applyBorder="1" applyAlignment="1">
      <alignment horizontal="center" vertical="center"/>
    </xf>
    <xf numFmtId="3" fontId="13" fillId="6" borderId="2" xfId="2" applyNumberFormat="1" applyFont="1" applyFill="1" applyBorder="1" applyAlignment="1">
      <alignment horizontal="center" vertical="center"/>
    </xf>
    <xf numFmtId="3" fontId="0" fillId="6" borderId="12" xfId="2" applyNumberFormat="1" applyFont="1" applyFill="1" applyBorder="1" applyAlignment="1">
      <alignment horizontal="center" vertical="center"/>
    </xf>
    <xf numFmtId="3" fontId="15" fillId="7" borderId="14" xfId="0" applyNumberFormat="1" applyFont="1" applyFill="1" applyBorder="1" applyAlignment="1">
      <alignment horizontal="center" vertical="center"/>
    </xf>
    <xf numFmtId="3" fontId="13" fillId="6" borderId="12" xfId="2" applyNumberFormat="1" applyFont="1" applyFill="1" applyBorder="1" applyAlignment="1">
      <alignment horizontal="center" vertical="center"/>
    </xf>
    <xf numFmtId="3" fontId="13" fillId="6" borderId="3" xfId="2" applyNumberFormat="1" applyFont="1" applyFill="1" applyBorder="1" applyAlignment="1">
      <alignment horizontal="center" vertical="center"/>
    </xf>
    <xf numFmtId="3" fontId="0" fillId="6" borderId="3" xfId="0" applyNumberFormat="1" applyFill="1" applyBorder="1" applyAlignment="1">
      <alignment horizontal="center" vertical="center"/>
    </xf>
    <xf numFmtId="3" fontId="6" fillId="6" borderId="3" xfId="0" applyNumberFormat="1" applyFont="1" applyFill="1" applyBorder="1" applyAlignment="1">
      <alignment horizontal="center" vertical="center"/>
    </xf>
    <xf numFmtId="3" fontId="7" fillId="3" borderId="3" xfId="0" applyNumberFormat="1" applyFont="1" applyFill="1" applyBorder="1" applyAlignment="1">
      <alignment horizontal="center" vertical="center"/>
    </xf>
    <xf numFmtId="0" fontId="0" fillId="2" borderId="16" xfId="0" applyFill="1" applyBorder="1" applyAlignment="1">
      <alignment horizontal="center" vertical="center" wrapText="1"/>
    </xf>
    <xf numFmtId="0" fontId="1" fillId="2" borderId="19" xfId="0" applyFont="1" applyFill="1" applyBorder="1" applyAlignment="1">
      <alignment horizontal="center" wrapText="1"/>
    </xf>
    <xf numFmtId="0" fontId="1" fillId="2" borderId="21" xfId="0" applyFont="1" applyFill="1" applyBorder="1" applyAlignment="1">
      <alignment horizontal="center" wrapText="1"/>
    </xf>
    <xf numFmtId="0" fontId="1" fillId="2" borderId="17" xfId="0" applyFont="1" applyFill="1" applyBorder="1" applyAlignment="1">
      <alignment horizontal="center" wrapText="1"/>
    </xf>
    <xf numFmtId="0" fontId="13" fillId="0" borderId="3" xfId="0" applyFont="1" applyBorder="1" applyAlignment="1">
      <alignment horizontal="center" vertical="center"/>
    </xf>
    <xf numFmtId="3" fontId="13" fillId="0" borderId="3" xfId="2" applyNumberFormat="1" applyFont="1" applyFill="1" applyBorder="1" applyAlignment="1">
      <alignment horizontal="center" vertical="center"/>
    </xf>
    <xf numFmtId="167" fontId="13" fillId="0" borderId="3" xfId="2" applyNumberFormat="1" applyFont="1" applyFill="1" applyBorder="1" applyAlignment="1">
      <alignment horizontal="center" vertical="center" wrapText="1"/>
    </xf>
    <xf numFmtId="3" fontId="13" fillId="0" borderId="3" xfId="0" applyNumberFormat="1" applyFont="1" applyBorder="1" applyAlignment="1">
      <alignment horizontal="center" vertical="center"/>
    </xf>
    <xf numFmtId="9" fontId="13" fillId="0" borderId="3" xfId="4" applyFont="1" applyFill="1" applyBorder="1" applyAlignment="1" applyProtection="1">
      <alignment horizontal="center" vertical="center"/>
      <protection locked="0"/>
    </xf>
    <xf numFmtId="0" fontId="13" fillId="0" borderId="3" xfId="0" applyFont="1" applyBorder="1" applyAlignment="1" applyProtection="1">
      <alignment horizontal="center" vertical="center"/>
      <protection locked="0"/>
    </xf>
    <xf numFmtId="0" fontId="13" fillId="0" borderId="3" xfId="0" applyFont="1" applyBorder="1" applyAlignment="1">
      <alignment horizontal="center" vertical="center" wrapText="1"/>
    </xf>
    <xf numFmtId="3" fontId="13" fillId="0" borderId="3" xfId="0" applyNumberFormat="1" applyFont="1" applyBorder="1" applyAlignment="1">
      <alignment horizontal="center" vertical="center" wrapText="1"/>
    </xf>
    <xf numFmtId="3" fontId="13" fillId="3" borderId="2" xfId="0" applyNumberFormat="1" applyFont="1" applyFill="1" applyBorder="1" applyAlignment="1" applyProtection="1">
      <alignment horizontal="center" vertical="center"/>
      <protection locked="0"/>
    </xf>
    <xf numFmtId="1" fontId="0" fillId="3" borderId="2" xfId="0" applyNumberFormat="1" applyFill="1" applyBorder="1" applyAlignment="1" applyProtection="1">
      <alignment horizontal="center" vertical="center"/>
      <protection locked="0"/>
    </xf>
    <xf numFmtId="1" fontId="0" fillId="3" borderId="12" xfId="0" applyNumberFormat="1" applyFill="1" applyBorder="1" applyAlignment="1" applyProtection="1">
      <alignment horizontal="center" vertical="center"/>
      <protection locked="0"/>
    </xf>
    <xf numFmtId="1" fontId="0" fillId="3" borderId="3" xfId="0" applyNumberFormat="1" applyFill="1" applyBorder="1" applyAlignment="1" applyProtection="1">
      <alignment horizontal="center" vertical="center"/>
      <protection locked="0"/>
    </xf>
    <xf numFmtId="167" fontId="6" fillId="3" borderId="16" xfId="2" applyNumberFormat="1" applyFont="1" applyFill="1" applyBorder="1" applyAlignment="1" applyProtection="1">
      <alignment horizontal="center" vertical="top" wrapText="1"/>
      <protection locked="0"/>
    </xf>
    <xf numFmtId="166" fontId="6" fillId="3" borderId="16" xfId="3" applyNumberFormat="1" applyFont="1" applyFill="1" applyBorder="1" applyAlignment="1" applyProtection="1">
      <alignment horizontal="center" vertical="top" wrapText="1"/>
      <protection locked="0"/>
    </xf>
    <xf numFmtId="3" fontId="13" fillId="7" borderId="14" xfId="0" applyNumberFormat="1" applyFont="1" applyFill="1" applyBorder="1" applyAlignment="1">
      <alignment horizontal="center" vertical="center" wrapText="1"/>
    </xf>
    <xf numFmtId="3" fontId="13" fillId="7" borderId="14" xfId="0" applyNumberFormat="1" applyFont="1" applyFill="1" applyBorder="1" applyAlignment="1">
      <alignment horizontal="center" vertical="center"/>
    </xf>
    <xf numFmtId="0" fontId="13" fillId="7" borderId="14" xfId="0" applyFont="1" applyFill="1" applyBorder="1" applyAlignment="1">
      <alignment horizontal="center" vertical="center"/>
    </xf>
    <xf numFmtId="0" fontId="7" fillId="0" borderId="15" xfId="0" applyFont="1" applyBorder="1" applyAlignment="1">
      <alignment horizontal="left" vertical="center" wrapText="1"/>
    </xf>
    <xf numFmtId="0" fontId="13" fillId="7" borderId="14" xfId="0" applyFont="1" applyFill="1" applyBorder="1" applyAlignment="1">
      <alignment horizontal="center" vertical="center" wrapText="1"/>
    </xf>
    <xf numFmtId="0" fontId="7" fillId="0" borderId="14" xfId="0" applyFont="1" applyBorder="1" applyAlignment="1">
      <alignment horizontal="left" vertical="center" wrapText="1"/>
    </xf>
    <xf numFmtId="0" fontId="7" fillId="7" borderId="14" xfId="0" applyFont="1" applyFill="1" applyBorder="1" applyAlignment="1">
      <alignment horizontal="center" vertical="center" wrapText="1"/>
    </xf>
    <xf numFmtId="3" fontId="7" fillId="7" borderId="14" xfId="0" applyNumberFormat="1" applyFont="1" applyFill="1" applyBorder="1" applyAlignment="1">
      <alignment horizontal="center" vertical="center" wrapText="1"/>
    </xf>
    <xf numFmtId="3" fontId="7" fillId="7" borderId="13" xfId="0" applyNumberFormat="1" applyFont="1" applyFill="1" applyBorder="1" applyAlignment="1">
      <alignment horizontal="center" vertical="center" wrapText="1"/>
    </xf>
    <xf numFmtId="3" fontId="7" fillId="7" borderId="13" xfId="0" applyNumberFormat="1" applyFont="1" applyFill="1" applyBorder="1" applyAlignment="1">
      <alignment horizontal="center" vertical="center"/>
    </xf>
    <xf numFmtId="3" fontId="7" fillId="7" borderId="14" xfId="0" applyNumberFormat="1" applyFont="1" applyFill="1" applyBorder="1" applyAlignment="1">
      <alignment horizontal="center" vertical="center"/>
    </xf>
    <xf numFmtId="0" fontId="13" fillId="7" borderId="13" xfId="0" applyFont="1" applyFill="1" applyBorder="1" applyAlignment="1">
      <alignment horizontal="center" vertical="center"/>
    </xf>
    <xf numFmtId="3" fontId="13" fillId="7" borderId="13" xfId="0" applyNumberFormat="1" applyFont="1" applyFill="1" applyBorder="1" applyAlignment="1">
      <alignment horizontal="center" vertical="center"/>
    </xf>
    <xf numFmtId="0" fontId="7" fillId="7" borderId="13" xfId="0" applyFont="1" applyFill="1" applyBorder="1" applyAlignment="1">
      <alignment horizontal="center" vertical="center" wrapText="1"/>
    </xf>
    <xf numFmtId="3" fontId="6" fillId="7" borderId="13" xfId="0" applyNumberFormat="1" applyFont="1" applyFill="1" applyBorder="1" applyAlignment="1">
      <alignment horizontal="center" vertical="center" wrapText="1"/>
    </xf>
    <xf numFmtId="0" fontId="6" fillId="7" borderId="13" xfId="0" applyFont="1" applyFill="1" applyBorder="1" applyAlignment="1">
      <alignment horizontal="center" vertical="center" wrapText="1"/>
    </xf>
    <xf numFmtId="0" fontId="13" fillId="7" borderId="13" xfId="0" applyFont="1" applyFill="1" applyBorder="1" applyAlignment="1">
      <alignment horizontal="center" vertical="center" wrapText="1"/>
    </xf>
    <xf numFmtId="0" fontId="7" fillId="0" borderId="13" xfId="0" applyFont="1" applyBorder="1" applyAlignment="1">
      <alignment horizontal="left" vertical="center" wrapText="1"/>
    </xf>
    <xf numFmtId="0" fontId="6" fillId="7" borderId="13" xfId="0" applyFont="1" applyFill="1" applyBorder="1" applyAlignment="1">
      <alignment horizontal="center" vertical="center"/>
    </xf>
    <xf numFmtId="3" fontId="6" fillId="7" borderId="13" xfId="0" applyNumberFormat="1" applyFont="1" applyFill="1" applyBorder="1" applyAlignment="1">
      <alignment horizontal="center" vertical="center"/>
    </xf>
    <xf numFmtId="0" fontId="7" fillId="7" borderId="13" xfId="0" applyFont="1" applyFill="1" applyBorder="1" applyAlignment="1">
      <alignment horizontal="center" vertical="center"/>
    </xf>
    <xf numFmtId="3" fontId="6" fillId="7" borderId="14" xfId="0" applyNumberFormat="1" applyFont="1" applyFill="1" applyBorder="1" applyAlignment="1">
      <alignment horizontal="center" vertical="center"/>
    </xf>
    <xf numFmtId="0" fontId="7" fillId="8" borderId="13" xfId="0" applyFont="1" applyFill="1" applyBorder="1" applyAlignment="1">
      <alignment horizontal="left" vertical="center" wrapText="1"/>
    </xf>
    <xf numFmtId="0" fontId="0" fillId="3" borderId="22" xfId="0" applyFill="1" applyBorder="1" applyAlignment="1" applyProtection="1">
      <alignment horizontal="left" vertical="top"/>
      <protection locked="0"/>
    </xf>
    <xf numFmtId="0" fontId="0" fillId="2" borderId="0" xfId="0" applyFill="1" applyAlignment="1" applyProtection="1">
      <alignment horizontal="left" vertical="top"/>
      <protection locked="0"/>
    </xf>
    <xf numFmtId="0" fontId="3" fillId="2" borderId="0" xfId="0" applyFont="1" applyFill="1" applyAlignment="1">
      <alignment wrapText="1"/>
    </xf>
    <xf numFmtId="0" fontId="7" fillId="8" borderId="14" xfId="0" applyFont="1" applyFill="1" applyBorder="1" applyAlignment="1">
      <alignment horizontal="left" vertical="center" wrapText="1"/>
    </xf>
    <xf numFmtId="0" fontId="22" fillId="0" borderId="0" xfId="0" applyFont="1" applyAlignment="1">
      <alignment wrapText="1"/>
    </xf>
    <xf numFmtId="0" fontId="7" fillId="7" borderId="14" xfId="0" applyFont="1" applyFill="1" applyBorder="1" applyAlignment="1">
      <alignment horizontal="center" vertical="center"/>
    </xf>
    <xf numFmtId="0" fontId="6" fillId="7" borderId="14" xfId="0" applyFont="1" applyFill="1" applyBorder="1" applyAlignment="1">
      <alignment horizontal="center" vertical="center"/>
    </xf>
    <xf numFmtId="3" fontId="6" fillId="7" borderId="14" xfId="0" applyNumberFormat="1" applyFont="1" applyFill="1" applyBorder="1" applyAlignment="1">
      <alignment horizontal="center" vertical="center" wrapText="1"/>
    </xf>
    <xf numFmtId="3" fontId="13" fillId="7" borderId="13" xfId="0" applyNumberFormat="1" applyFont="1" applyFill="1" applyBorder="1" applyAlignment="1">
      <alignment horizontal="center" vertical="center" wrapText="1"/>
    </xf>
    <xf numFmtId="0" fontId="7" fillId="8" borderId="13" xfId="0" applyFont="1" applyFill="1" applyBorder="1" applyAlignment="1">
      <alignment horizontal="left" vertical="top"/>
    </xf>
    <xf numFmtId="0" fontId="13" fillId="7" borderId="14" xfId="0" applyFont="1" applyFill="1" applyBorder="1" applyAlignment="1">
      <alignment horizontal="center" vertical="top"/>
    </xf>
    <xf numFmtId="0" fontId="13" fillId="7" borderId="13" xfId="0" applyFont="1" applyFill="1" applyBorder="1" applyAlignment="1">
      <alignment horizontal="center" vertical="top"/>
    </xf>
    <xf numFmtId="0" fontId="13" fillId="7" borderId="14" xfId="0" applyFont="1" applyFill="1" applyBorder="1" applyAlignment="1">
      <alignment horizontal="center" vertical="top" wrapText="1"/>
    </xf>
    <xf numFmtId="0" fontId="7" fillId="0" borderId="0" xfId="0" applyFont="1" applyAlignment="1">
      <alignment horizontal="left" vertical="top" wrapText="1"/>
    </xf>
    <xf numFmtId="0" fontId="7" fillId="8" borderId="14" xfId="0" applyFont="1" applyFill="1" applyBorder="1" applyAlignment="1">
      <alignment horizontal="left" vertical="top"/>
    </xf>
    <xf numFmtId="0" fontId="7" fillId="8" borderId="14" xfId="0" applyFont="1" applyFill="1" applyBorder="1" applyAlignment="1">
      <alignment horizontal="left" vertical="top" wrapText="1"/>
    </xf>
    <xf numFmtId="0" fontId="7" fillId="7" borderId="14" xfId="0" applyFont="1" applyFill="1" applyBorder="1" applyAlignment="1">
      <alignment horizontal="center" vertical="top" wrapText="1"/>
    </xf>
    <xf numFmtId="6" fontId="13" fillId="7" borderId="13" xfId="0" applyNumberFormat="1" applyFont="1" applyFill="1" applyBorder="1" applyAlignment="1">
      <alignment horizontal="center" vertical="center"/>
    </xf>
    <xf numFmtId="6" fontId="7" fillId="7" borderId="13" xfId="0" applyNumberFormat="1" applyFont="1" applyFill="1" applyBorder="1" applyAlignment="1">
      <alignment horizontal="center" vertical="center"/>
    </xf>
    <xf numFmtId="6" fontId="6" fillId="7" borderId="13" xfId="0" applyNumberFormat="1" applyFont="1" applyFill="1" applyBorder="1" applyAlignment="1">
      <alignment horizontal="center" vertical="center"/>
    </xf>
    <xf numFmtId="6" fontId="7" fillId="7" borderId="13" xfId="0" applyNumberFormat="1" applyFont="1" applyFill="1" applyBorder="1" applyAlignment="1">
      <alignment horizontal="center" vertical="center" wrapText="1"/>
    </xf>
    <xf numFmtId="0" fontId="13" fillId="7" borderId="13" xfId="0" applyFont="1" applyFill="1" applyBorder="1" applyAlignment="1">
      <alignment horizontal="center" vertical="top" wrapText="1"/>
    </xf>
    <xf numFmtId="0" fontId="7" fillId="7" borderId="13" xfId="0" applyFont="1" applyFill="1" applyBorder="1" applyAlignment="1">
      <alignment horizontal="center" vertical="top" wrapText="1"/>
    </xf>
    <xf numFmtId="3" fontId="13" fillId="7" borderId="13" xfId="0" applyNumberFormat="1" applyFont="1" applyFill="1" applyBorder="1" applyAlignment="1">
      <alignment horizontal="center" vertical="top" wrapText="1"/>
    </xf>
    <xf numFmtId="3" fontId="13" fillId="7" borderId="14" xfId="0" applyNumberFormat="1" applyFont="1" applyFill="1" applyBorder="1" applyAlignment="1">
      <alignment horizontal="center" vertical="top" wrapText="1"/>
    </xf>
    <xf numFmtId="3" fontId="13" fillId="7" borderId="14" xfId="0" applyNumberFormat="1" applyFont="1" applyFill="1" applyBorder="1" applyAlignment="1">
      <alignment horizontal="center" vertical="top"/>
    </xf>
    <xf numFmtId="0" fontId="7" fillId="7" borderId="14" xfId="0" applyFont="1" applyFill="1" applyBorder="1" applyAlignment="1">
      <alignment horizontal="left" vertical="top"/>
    </xf>
    <xf numFmtId="0" fontId="7" fillId="7" borderId="15" xfId="0" applyFont="1" applyFill="1" applyBorder="1" applyAlignment="1">
      <alignment horizontal="left" vertical="top"/>
    </xf>
    <xf numFmtId="0" fontId="13" fillId="7" borderId="15" xfId="0" applyFont="1" applyFill="1" applyBorder="1" applyAlignment="1">
      <alignment horizontal="center" vertical="top" wrapText="1"/>
    </xf>
    <xf numFmtId="167" fontId="0" fillId="2" borderId="0" xfId="0" applyNumberFormat="1" applyFill="1"/>
    <xf numFmtId="3" fontId="0" fillId="2" borderId="0" xfId="0" applyNumberFormat="1" applyFill="1"/>
    <xf numFmtId="172" fontId="13" fillId="2" borderId="0" xfId="3" applyNumberFormat="1" applyFont="1" applyFill="1"/>
    <xf numFmtId="173" fontId="0" fillId="2" borderId="0" xfId="0" applyNumberFormat="1" applyFill="1"/>
    <xf numFmtId="166" fontId="0" fillId="2" borderId="0" xfId="0" applyNumberFormat="1" applyFill="1"/>
    <xf numFmtId="14" fontId="0" fillId="3" borderId="9" xfId="0" applyNumberFormat="1" applyFill="1" applyBorder="1" applyAlignment="1">
      <alignment horizontal="right" vertical="top"/>
    </xf>
    <xf numFmtId="1" fontId="0" fillId="3" borderId="2" xfId="0" applyNumberFormat="1" applyFill="1" applyBorder="1" applyAlignment="1" applyProtection="1">
      <alignment horizontal="center" vertical="top"/>
      <protection locked="0"/>
    </xf>
    <xf numFmtId="1" fontId="0" fillId="3" borderId="3" xfId="0" applyNumberFormat="1" applyFill="1" applyBorder="1" applyAlignment="1" applyProtection="1">
      <alignment horizontal="center" vertical="top"/>
      <protection locked="0"/>
    </xf>
    <xf numFmtId="167" fontId="0" fillId="2" borderId="0" xfId="2" applyNumberFormat="1" applyFont="1" applyFill="1"/>
    <xf numFmtId="0" fontId="16" fillId="10" borderId="0" xfId="0" applyFont="1" applyFill="1" applyAlignment="1">
      <alignment horizontal="center" wrapText="1"/>
    </xf>
    <xf numFmtId="0" fontId="16" fillId="10" borderId="0" xfId="0" applyFont="1" applyFill="1" applyAlignment="1">
      <alignment horizontal="center" vertical="center" wrapText="1"/>
    </xf>
    <xf numFmtId="0" fontId="0" fillId="2" borderId="0" xfId="0" applyFill="1" applyAlignment="1">
      <alignment horizontal="left" vertical="top" wrapText="1"/>
    </xf>
    <xf numFmtId="0" fontId="1" fillId="2" borderId="19" xfId="0" applyFont="1" applyFill="1" applyBorder="1" applyAlignment="1">
      <alignment horizontal="center" wrapText="1"/>
    </xf>
    <xf numFmtId="0" fontId="1" fillId="2" borderId="21" xfId="0" applyFont="1" applyFill="1" applyBorder="1" applyAlignment="1">
      <alignment horizontal="center" wrapText="1"/>
    </xf>
    <xf numFmtId="0" fontId="1" fillId="2" borderId="17" xfId="0" applyFont="1" applyFill="1" applyBorder="1" applyAlignment="1">
      <alignment horizontal="center" wrapText="1"/>
    </xf>
    <xf numFmtId="0" fontId="10" fillId="16" borderId="0" xfId="0" applyFont="1" applyFill="1" applyAlignment="1">
      <alignment horizontal="center"/>
    </xf>
    <xf numFmtId="0" fontId="0" fillId="2" borderId="19" xfId="0" applyFill="1" applyBorder="1" applyAlignment="1">
      <alignment horizontal="center" vertical="center" wrapText="1"/>
    </xf>
    <xf numFmtId="0" fontId="0" fillId="2" borderId="17" xfId="0" applyFill="1" applyBorder="1" applyAlignment="1">
      <alignment horizontal="center" vertical="center" wrapText="1"/>
    </xf>
    <xf numFmtId="0" fontId="0" fillId="2" borderId="20" xfId="0" applyFill="1" applyBorder="1" applyAlignment="1">
      <alignment horizontal="center" vertical="center" wrapText="1"/>
    </xf>
    <xf numFmtId="0" fontId="0" fillId="2" borderId="18" xfId="0" applyFill="1" applyBorder="1" applyAlignment="1">
      <alignment horizontal="center" vertical="center" wrapText="1"/>
    </xf>
    <xf numFmtId="0" fontId="1" fillId="0" borderId="19" xfId="0" applyFont="1" applyBorder="1" applyAlignment="1">
      <alignment horizontal="center" wrapText="1"/>
    </xf>
    <xf numFmtId="0" fontId="1" fillId="0" borderId="21" xfId="0" applyFont="1" applyBorder="1" applyAlignment="1">
      <alignment horizontal="center" wrapText="1"/>
    </xf>
    <xf numFmtId="0" fontId="1" fillId="0" borderId="17" xfId="0" applyFont="1" applyBorder="1" applyAlignment="1">
      <alignment horizontal="center" wrapText="1"/>
    </xf>
    <xf numFmtId="0" fontId="0" fillId="0" borderId="19" xfId="0" applyBorder="1" applyAlignment="1">
      <alignment horizontal="center" vertical="center" wrapText="1"/>
    </xf>
    <xf numFmtId="0" fontId="0" fillId="0" borderId="17" xfId="0" applyBorder="1" applyAlignment="1">
      <alignment horizontal="center" vertical="center" wrapText="1"/>
    </xf>
    <xf numFmtId="0" fontId="0" fillId="0" borderId="20" xfId="0" applyBorder="1" applyAlignment="1">
      <alignment horizontal="center" vertical="center" wrapText="1"/>
    </xf>
    <xf numFmtId="0" fontId="0" fillId="0" borderId="18" xfId="0" applyBorder="1" applyAlignment="1">
      <alignment horizontal="center" vertical="center" wrapText="1"/>
    </xf>
    <xf numFmtId="0" fontId="0" fillId="2" borderId="6" xfId="0" applyFill="1" applyBorder="1" applyAlignment="1">
      <alignment horizontal="left" vertical="top"/>
    </xf>
    <xf numFmtId="0" fontId="0" fillId="2" borderId="0" xfId="0" applyFill="1" applyAlignment="1">
      <alignment horizontal="left" vertical="top"/>
    </xf>
    <xf numFmtId="0" fontId="0" fillId="2" borderId="6" xfId="0" applyFill="1" applyBorder="1" applyAlignment="1">
      <alignment horizontal="left" vertical="top" wrapText="1"/>
    </xf>
    <xf numFmtId="0" fontId="10" fillId="4" borderId="0" xfId="0" applyFont="1" applyFill="1" applyAlignment="1">
      <alignment horizontal="center"/>
    </xf>
  </cellXfs>
  <cellStyles count="5">
    <cellStyle name="Comma" xfId="2" builtinId="3"/>
    <cellStyle name="Currency" xfId="3" builtinId="4"/>
    <cellStyle name="Normal" xfId="0" builtinId="0"/>
    <cellStyle name="Normal 5" xfId="1" xr:uid="{44901C1E-E1A5-402C-83AA-434CF17166C2}"/>
    <cellStyle name="Percent"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3.xml"/><Relationship Id="rId21" Type="http://schemas.openxmlformats.org/officeDocument/2006/relationships/externalLink" Target="externalLinks/externalLink7.xml"/><Relationship Id="rId42" Type="http://schemas.openxmlformats.org/officeDocument/2006/relationships/externalLink" Target="externalLinks/externalLink28.xml"/><Relationship Id="rId63" Type="http://schemas.openxmlformats.org/officeDocument/2006/relationships/externalLink" Target="externalLinks/externalLink49.xml"/><Relationship Id="rId84" Type="http://schemas.openxmlformats.org/officeDocument/2006/relationships/externalLink" Target="externalLinks/externalLink70.xml"/><Relationship Id="rId138" Type="http://schemas.openxmlformats.org/officeDocument/2006/relationships/externalLink" Target="externalLinks/externalLink124.xml"/><Relationship Id="rId159" Type="http://schemas.openxmlformats.org/officeDocument/2006/relationships/externalLink" Target="externalLinks/externalLink145.xml"/><Relationship Id="rId170" Type="http://schemas.openxmlformats.org/officeDocument/2006/relationships/externalLink" Target="externalLinks/externalLink156.xml"/><Relationship Id="rId191" Type="http://schemas.openxmlformats.org/officeDocument/2006/relationships/externalLink" Target="externalLinks/externalLink177.xml"/><Relationship Id="rId205" Type="http://schemas.openxmlformats.org/officeDocument/2006/relationships/externalLink" Target="externalLinks/externalLink191.xml"/><Relationship Id="rId226" Type="http://schemas.openxmlformats.org/officeDocument/2006/relationships/externalLink" Target="externalLinks/externalLink212.xml"/><Relationship Id="rId247" Type="http://schemas.openxmlformats.org/officeDocument/2006/relationships/externalLink" Target="externalLinks/externalLink233.xml"/><Relationship Id="rId107" Type="http://schemas.openxmlformats.org/officeDocument/2006/relationships/externalLink" Target="externalLinks/externalLink93.xml"/><Relationship Id="rId268" Type="http://schemas.openxmlformats.org/officeDocument/2006/relationships/externalLink" Target="externalLinks/externalLink254.xml"/><Relationship Id="rId289" Type="http://schemas.openxmlformats.org/officeDocument/2006/relationships/sharedStrings" Target="sharedStrings.xml"/><Relationship Id="rId11" Type="http://schemas.openxmlformats.org/officeDocument/2006/relationships/worksheet" Target="worksheets/sheet11.xml"/><Relationship Id="rId32" Type="http://schemas.openxmlformats.org/officeDocument/2006/relationships/externalLink" Target="externalLinks/externalLink18.xml"/><Relationship Id="rId53" Type="http://schemas.openxmlformats.org/officeDocument/2006/relationships/externalLink" Target="externalLinks/externalLink39.xml"/><Relationship Id="rId74" Type="http://schemas.openxmlformats.org/officeDocument/2006/relationships/externalLink" Target="externalLinks/externalLink60.xml"/><Relationship Id="rId128" Type="http://schemas.openxmlformats.org/officeDocument/2006/relationships/externalLink" Target="externalLinks/externalLink114.xml"/><Relationship Id="rId149" Type="http://schemas.openxmlformats.org/officeDocument/2006/relationships/externalLink" Target="externalLinks/externalLink135.xml"/><Relationship Id="rId5" Type="http://schemas.openxmlformats.org/officeDocument/2006/relationships/worksheet" Target="worksheets/sheet5.xml"/><Relationship Id="rId95" Type="http://schemas.openxmlformats.org/officeDocument/2006/relationships/externalLink" Target="externalLinks/externalLink81.xml"/><Relationship Id="rId160" Type="http://schemas.openxmlformats.org/officeDocument/2006/relationships/externalLink" Target="externalLinks/externalLink146.xml"/><Relationship Id="rId181" Type="http://schemas.openxmlformats.org/officeDocument/2006/relationships/externalLink" Target="externalLinks/externalLink167.xml"/><Relationship Id="rId216" Type="http://schemas.openxmlformats.org/officeDocument/2006/relationships/externalLink" Target="externalLinks/externalLink202.xml"/><Relationship Id="rId237" Type="http://schemas.openxmlformats.org/officeDocument/2006/relationships/externalLink" Target="externalLinks/externalLink223.xml"/><Relationship Id="rId258" Type="http://schemas.openxmlformats.org/officeDocument/2006/relationships/externalLink" Target="externalLinks/externalLink244.xml"/><Relationship Id="rId279" Type="http://schemas.openxmlformats.org/officeDocument/2006/relationships/externalLink" Target="externalLinks/externalLink265.xml"/><Relationship Id="rId22" Type="http://schemas.openxmlformats.org/officeDocument/2006/relationships/externalLink" Target="externalLinks/externalLink8.xml"/><Relationship Id="rId43" Type="http://schemas.openxmlformats.org/officeDocument/2006/relationships/externalLink" Target="externalLinks/externalLink29.xml"/><Relationship Id="rId64" Type="http://schemas.openxmlformats.org/officeDocument/2006/relationships/externalLink" Target="externalLinks/externalLink50.xml"/><Relationship Id="rId118" Type="http://schemas.openxmlformats.org/officeDocument/2006/relationships/externalLink" Target="externalLinks/externalLink104.xml"/><Relationship Id="rId139" Type="http://schemas.openxmlformats.org/officeDocument/2006/relationships/externalLink" Target="externalLinks/externalLink125.xml"/><Relationship Id="rId290" Type="http://schemas.openxmlformats.org/officeDocument/2006/relationships/calcChain" Target="calcChain.xml"/><Relationship Id="rId85" Type="http://schemas.openxmlformats.org/officeDocument/2006/relationships/externalLink" Target="externalLinks/externalLink71.xml"/><Relationship Id="rId150" Type="http://schemas.openxmlformats.org/officeDocument/2006/relationships/externalLink" Target="externalLinks/externalLink136.xml"/><Relationship Id="rId171" Type="http://schemas.openxmlformats.org/officeDocument/2006/relationships/externalLink" Target="externalLinks/externalLink157.xml"/><Relationship Id="rId192" Type="http://schemas.openxmlformats.org/officeDocument/2006/relationships/externalLink" Target="externalLinks/externalLink178.xml"/><Relationship Id="rId206" Type="http://schemas.openxmlformats.org/officeDocument/2006/relationships/externalLink" Target="externalLinks/externalLink192.xml"/><Relationship Id="rId227" Type="http://schemas.openxmlformats.org/officeDocument/2006/relationships/externalLink" Target="externalLinks/externalLink213.xml"/><Relationship Id="rId248" Type="http://schemas.openxmlformats.org/officeDocument/2006/relationships/externalLink" Target="externalLinks/externalLink234.xml"/><Relationship Id="rId269" Type="http://schemas.openxmlformats.org/officeDocument/2006/relationships/externalLink" Target="externalLinks/externalLink255.xml"/><Relationship Id="rId12" Type="http://schemas.openxmlformats.org/officeDocument/2006/relationships/worksheet" Target="worksheets/sheet12.xml"/><Relationship Id="rId33" Type="http://schemas.openxmlformats.org/officeDocument/2006/relationships/externalLink" Target="externalLinks/externalLink19.xml"/><Relationship Id="rId108" Type="http://schemas.openxmlformats.org/officeDocument/2006/relationships/externalLink" Target="externalLinks/externalLink94.xml"/><Relationship Id="rId129" Type="http://schemas.openxmlformats.org/officeDocument/2006/relationships/externalLink" Target="externalLinks/externalLink115.xml"/><Relationship Id="rId280" Type="http://schemas.openxmlformats.org/officeDocument/2006/relationships/externalLink" Target="externalLinks/externalLink266.xml"/><Relationship Id="rId54" Type="http://schemas.openxmlformats.org/officeDocument/2006/relationships/externalLink" Target="externalLinks/externalLink40.xml"/><Relationship Id="rId75" Type="http://schemas.openxmlformats.org/officeDocument/2006/relationships/externalLink" Target="externalLinks/externalLink61.xml"/><Relationship Id="rId96" Type="http://schemas.openxmlformats.org/officeDocument/2006/relationships/externalLink" Target="externalLinks/externalLink82.xml"/><Relationship Id="rId140" Type="http://schemas.openxmlformats.org/officeDocument/2006/relationships/externalLink" Target="externalLinks/externalLink126.xml"/><Relationship Id="rId161" Type="http://schemas.openxmlformats.org/officeDocument/2006/relationships/externalLink" Target="externalLinks/externalLink147.xml"/><Relationship Id="rId182" Type="http://schemas.openxmlformats.org/officeDocument/2006/relationships/externalLink" Target="externalLinks/externalLink168.xml"/><Relationship Id="rId217" Type="http://schemas.openxmlformats.org/officeDocument/2006/relationships/externalLink" Target="externalLinks/externalLink203.xml"/><Relationship Id="rId6" Type="http://schemas.openxmlformats.org/officeDocument/2006/relationships/worksheet" Target="worksheets/sheet6.xml"/><Relationship Id="rId238" Type="http://schemas.openxmlformats.org/officeDocument/2006/relationships/externalLink" Target="externalLinks/externalLink224.xml"/><Relationship Id="rId259" Type="http://schemas.openxmlformats.org/officeDocument/2006/relationships/externalLink" Target="externalLinks/externalLink245.xml"/><Relationship Id="rId23" Type="http://schemas.openxmlformats.org/officeDocument/2006/relationships/externalLink" Target="externalLinks/externalLink9.xml"/><Relationship Id="rId119" Type="http://schemas.openxmlformats.org/officeDocument/2006/relationships/externalLink" Target="externalLinks/externalLink105.xml"/><Relationship Id="rId270" Type="http://schemas.openxmlformats.org/officeDocument/2006/relationships/externalLink" Target="externalLinks/externalLink256.xml"/><Relationship Id="rId291" Type="http://schemas.openxmlformats.org/officeDocument/2006/relationships/customXml" Target="../customXml/item1.xml"/><Relationship Id="rId44" Type="http://schemas.openxmlformats.org/officeDocument/2006/relationships/externalLink" Target="externalLinks/externalLink30.xml"/><Relationship Id="rId65" Type="http://schemas.openxmlformats.org/officeDocument/2006/relationships/externalLink" Target="externalLinks/externalLink51.xml"/><Relationship Id="rId86" Type="http://schemas.openxmlformats.org/officeDocument/2006/relationships/externalLink" Target="externalLinks/externalLink72.xml"/><Relationship Id="rId130" Type="http://schemas.openxmlformats.org/officeDocument/2006/relationships/externalLink" Target="externalLinks/externalLink116.xml"/><Relationship Id="rId151" Type="http://schemas.openxmlformats.org/officeDocument/2006/relationships/externalLink" Target="externalLinks/externalLink137.xml"/><Relationship Id="rId172" Type="http://schemas.openxmlformats.org/officeDocument/2006/relationships/externalLink" Target="externalLinks/externalLink158.xml"/><Relationship Id="rId193" Type="http://schemas.openxmlformats.org/officeDocument/2006/relationships/externalLink" Target="externalLinks/externalLink179.xml"/><Relationship Id="rId207" Type="http://schemas.openxmlformats.org/officeDocument/2006/relationships/externalLink" Target="externalLinks/externalLink193.xml"/><Relationship Id="rId228" Type="http://schemas.openxmlformats.org/officeDocument/2006/relationships/externalLink" Target="externalLinks/externalLink214.xml"/><Relationship Id="rId249" Type="http://schemas.openxmlformats.org/officeDocument/2006/relationships/externalLink" Target="externalLinks/externalLink235.xml"/><Relationship Id="rId13" Type="http://schemas.openxmlformats.org/officeDocument/2006/relationships/worksheet" Target="worksheets/sheet13.xml"/><Relationship Id="rId109" Type="http://schemas.openxmlformats.org/officeDocument/2006/relationships/externalLink" Target="externalLinks/externalLink95.xml"/><Relationship Id="rId260" Type="http://schemas.openxmlformats.org/officeDocument/2006/relationships/externalLink" Target="externalLinks/externalLink246.xml"/><Relationship Id="rId281" Type="http://schemas.openxmlformats.org/officeDocument/2006/relationships/externalLink" Target="externalLinks/externalLink267.xml"/><Relationship Id="rId34" Type="http://schemas.openxmlformats.org/officeDocument/2006/relationships/externalLink" Target="externalLinks/externalLink20.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76" Type="http://schemas.openxmlformats.org/officeDocument/2006/relationships/externalLink" Target="externalLinks/externalLink62.xml"/><Relationship Id="rId97" Type="http://schemas.openxmlformats.org/officeDocument/2006/relationships/externalLink" Target="externalLinks/externalLink83.xml"/><Relationship Id="rId104" Type="http://schemas.openxmlformats.org/officeDocument/2006/relationships/externalLink" Target="externalLinks/externalLink90.xml"/><Relationship Id="rId120" Type="http://schemas.openxmlformats.org/officeDocument/2006/relationships/externalLink" Target="externalLinks/externalLink106.xml"/><Relationship Id="rId125" Type="http://schemas.openxmlformats.org/officeDocument/2006/relationships/externalLink" Target="externalLinks/externalLink111.xml"/><Relationship Id="rId141" Type="http://schemas.openxmlformats.org/officeDocument/2006/relationships/externalLink" Target="externalLinks/externalLink127.xml"/><Relationship Id="rId146" Type="http://schemas.openxmlformats.org/officeDocument/2006/relationships/externalLink" Target="externalLinks/externalLink132.xml"/><Relationship Id="rId167" Type="http://schemas.openxmlformats.org/officeDocument/2006/relationships/externalLink" Target="externalLinks/externalLink153.xml"/><Relationship Id="rId188" Type="http://schemas.openxmlformats.org/officeDocument/2006/relationships/externalLink" Target="externalLinks/externalLink174.xml"/><Relationship Id="rId7" Type="http://schemas.openxmlformats.org/officeDocument/2006/relationships/worksheet" Target="worksheets/sheet7.xml"/><Relationship Id="rId71" Type="http://schemas.openxmlformats.org/officeDocument/2006/relationships/externalLink" Target="externalLinks/externalLink57.xml"/><Relationship Id="rId92" Type="http://schemas.openxmlformats.org/officeDocument/2006/relationships/externalLink" Target="externalLinks/externalLink78.xml"/><Relationship Id="rId162" Type="http://schemas.openxmlformats.org/officeDocument/2006/relationships/externalLink" Target="externalLinks/externalLink148.xml"/><Relationship Id="rId183" Type="http://schemas.openxmlformats.org/officeDocument/2006/relationships/externalLink" Target="externalLinks/externalLink169.xml"/><Relationship Id="rId213" Type="http://schemas.openxmlformats.org/officeDocument/2006/relationships/externalLink" Target="externalLinks/externalLink199.xml"/><Relationship Id="rId218" Type="http://schemas.openxmlformats.org/officeDocument/2006/relationships/externalLink" Target="externalLinks/externalLink204.xml"/><Relationship Id="rId234" Type="http://schemas.openxmlformats.org/officeDocument/2006/relationships/externalLink" Target="externalLinks/externalLink220.xml"/><Relationship Id="rId239" Type="http://schemas.openxmlformats.org/officeDocument/2006/relationships/externalLink" Target="externalLinks/externalLink225.xml"/><Relationship Id="rId2" Type="http://schemas.openxmlformats.org/officeDocument/2006/relationships/worksheet" Target="worksheets/sheet2.xml"/><Relationship Id="rId29" Type="http://schemas.openxmlformats.org/officeDocument/2006/relationships/externalLink" Target="externalLinks/externalLink15.xml"/><Relationship Id="rId250" Type="http://schemas.openxmlformats.org/officeDocument/2006/relationships/externalLink" Target="externalLinks/externalLink236.xml"/><Relationship Id="rId255" Type="http://schemas.openxmlformats.org/officeDocument/2006/relationships/externalLink" Target="externalLinks/externalLink241.xml"/><Relationship Id="rId271" Type="http://schemas.openxmlformats.org/officeDocument/2006/relationships/externalLink" Target="externalLinks/externalLink257.xml"/><Relationship Id="rId276" Type="http://schemas.openxmlformats.org/officeDocument/2006/relationships/externalLink" Target="externalLinks/externalLink262.xml"/><Relationship Id="rId292" Type="http://schemas.openxmlformats.org/officeDocument/2006/relationships/customXml" Target="../customXml/item2.xml"/><Relationship Id="rId24" Type="http://schemas.openxmlformats.org/officeDocument/2006/relationships/externalLink" Target="externalLinks/externalLink10.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66" Type="http://schemas.openxmlformats.org/officeDocument/2006/relationships/externalLink" Target="externalLinks/externalLink52.xml"/><Relationship Id="rId87" Type="http://schemas.openxmlformats.org/officeDocument/2006/relationships/externalLink" Target="externalLinks/externalLink73.xml"/><Relationship Id="rId110" Type="http://schemas.openxmlformats.org/officeDocument/2006/relationships/externalLink" Target="externalLinks/externalLink96.xml"/><Relationship Id="rId115" Type="http://schemas.openxmlformats.org/officeDocument/2006/relationships/externalLink" Target="externalLinks/externalLink101.xml"/><Relationship Id="rId131" Type="http://schemas.openxmlformats.org/officeDocument/2006/relationships/externalLink" Target="externalLinks/externalLink117.xml"/><Relationship Id="rId136" Type="http://schemas.openxmlformats.org/officeDocument/2006/relationships/externalLink" Target="externalLinks/externalLink122.xml"/><Relationship Id="rId157" Type="http://schemas.openxmlformats.org/officeDocument/2006/relationships/externalLink" Target="externalLinks/externalLink143.xml"/><Relationship Id="rId178" Type="http://schemas.openxmlformats.org/officeDocument/2006/relationships/externalLink" Target="externalLinks/externalLink164.xml"/><Relationship Id="rId61" Type="http://schemas.openxmlformats.org/officeDocument/2006/relationships/externalLink" Target="externalLinks/externalLink47.xml"/><Relationship Id="rId82" Type="http://schemas.openxmlformats.org/officeDocument/2006/relationships/externalLink" Target="externalLinks/externalLink68.xml"/><Relationship Id="rId152" Type="http://schemas.openxmlformats.org/officeDocument/2006/relationships/externalLink" Target="externalLinks/externalLink138.xml"/><Relationship Id="rId173" Type="http://schemas.openxmlformats.org/officeDocument/2006/relationships/externalLink" Target="externalLinks/externalLink159.xml"/><Relationship Id="rId194" Type="http://schemas.openxmlformats.org/officeDocument/2006/relationships/externalLink" Target="externalLinks/externalLink180.xml"/><Relationship Id="rId199" Type="http://schemas.openxmlformats.org/officeDocument/2006/relationships/externalLink" Target="externalLinks/externalLink185.xml"/><Relationship Id="rId203" Type="http://schemas.openxmlformats.org/officeDocument/2006/relationships/externalLink" Target="externalLinks/externalLink189.xml"/><Relationship Id="rId208" Type="http://schemas.openxmlformats.org/officeDocument/2006/relationships/externalLink" Target="externalLinks/externalLink194.xml"/><Relationship Id="rId229" Type="http://schemas.openxmlformats.org/officeDocument/2006/relationships/externalLink" Target="externalLinks/externalLink215.xml"/><Relationship Id="rId19" Type="http://schemas.openxmlformats.org/officeDocument/2006/relationships/externalLink" Target="externalLinks/externalLink5.xml"/><Relationship Id="rId224" Type="http://schemas.openxmlformats.org/officeDocument/2006/relationships/externalLink" Target="externalLinks/externalLink210.xml"/><Relationship Id="rId240" Type="http://schemas.openxmlformats.org/officeDocument/2006/relationships/externalLink" Target="externalLinks/externalLink226.xml"/><Relationship Id="rId245" Type="http://schemas.openxmlformats.org/officeDocument/2006/relationships/externalLink" Target="externalLinks/externalLink231.xml"/><Relationship Id="rId261" Type="http://schemas.openxmlformats.org/officeDocument/2006/relationships/externalLink" Target="externalLinks/externalLink247.xml"/><Relationship Id="rId266" Type="http://schemas.openxmlformats.org/officeDocument/2006/relationships/externalLink" Target="externalLinks/externalLink252.xml"/><Relationship Id="rId287" Type="http://schemas.openxmlformats.org/officeDocument/2006/relationships/theme" Target="theme/theme1.xml"/><Relationship Id="rId14" Type="http://schemas.openxmlformats.org/officeDocument/2006/relationships/worksheet" Target="worksheets/sheet14.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56" Type="http://schemas.openxmlformats.org/officeDocument/2006/relationships/externalLink" Target="externalLinks/externalLink42.xml"/><Relationship Id="rId77" Type="http://schemas.openxmlformats.org/officeDocument/2006/relationships/externalLink" Target="externalLinks/externalLink63.xml"/><Relationship Id="rId100" Type="http://schemas.openxmlformats.org/officeDocument/2006/relationships/externalLink" Target="externalLinks/externalLink86.xml"/><Relationship Id="rId105" Type="http://schemas.openxmlformats.org/officeDocument/2006/relationships/externalLink" Target="externalLinks/externalLink91.xml"/><Relationship Id="rId126" Type="http://schemas.openxmlformats.org/officeDocument/2006/relationships/externalLink" Target="externalLinks/externalLink112.xml"/><Relationship Id="rId147" Type="http://schemas.openxmlformats.org/officeDocument/2006/relationships/externalLink" Target="externalLinks/externalLink133.xml"/><Relationship Id="rId168" Type="http://schemas.openxmlformats.org/officeDocument/2006/relationships/externalLink" Target="externalLinks/externalLink154.xml"/><Relationship Id="rId282" Type="http://schemas.openxmlformats.org/officeDocument/2006/relationships/externalLink" Target="externalLinks/externalLink268.xml"/><Relationship Id="rId8" Type="http://schemas.openxmlformats.org/officeDocument/2006/relationships/worksheet" Target="worksheets/sheet8.xml"/><Relationship Id="rId51" Type="http://schemas.openxmlformats.org/officeDocument/2006/relationships/externalLink" Target="externalLinks/externalLink37.xml"/><Relationship Id="rId72" Type="http://schemas.openxmlformats.org/officeDocument/2006/relationships/externalLink" Target="externalLinks/externalLink58.xml"/><Relationship Id="rId93" Type="http://schemas.openxmlformats.org/officeDocument/2006/relationships/externalLink" Target="externalLinks/externalLink79.xml"/><Relationship Id="rId98" Type="http://schemas.openxmlformats.org/officeDocument/2006/relationships/externalLink" Target="externalLinks/externalLink84.xml"/><Relationship Id="rId121" Type="http://schemas.openxmlformats.org/officeDocument/2006/relationships/externalLink" Target="externalLinks/externalLink107.xml"/><Relationship Id="rId142" Type="http://schemas.openxmlformats.org/officeDocument/2006/relationships/externalLink" Target="externalLinks/externalLink128.xml"/><Relationship Id="rId163" Type="http://schemas.openxmlformats.org/officeDocument/2006/relationships/externalLink" Target="externalLinks/externalLink149.xml"/><Relationship Id="rId184" Type="http://schemas.openxmlformats.org/officeDocument/2006/relationships/externalLink" Target="externalLinks/externalLink170.xml"/><Relationship Id="rId189" Type="http://schemas.openxmlformats.org/officeDocument/2006/relationships/externalLink" Target="externalLinks/externalLink175.xml"/><Relationship Id="rId219" Type="http://schemas.openxmlformats.org/officeDocument/2006/relationships/externalLink" Target="externalLinks/externalLink205.xml"/><Relationship Id="rId3" Type="http://schemas.openxmlformats.org/officeDocument/2006/relationships/worksheet" Target="worksheets/sheet3.xml"/><Relationship Id="rId214" Type="http://schemas.openxmlformats.org/officeDocument/2006/relationships/externalLink" Target="externalLinks/externalLink200.xml"/><Relationship Id="rId230" Type="http://schemas.openxmlformats.org/officeDocument/2006/relationships/externalLink" Target="externalLinks/externalLink216.xml"/><Relationship Id="rId235" Type="http://schemas.openxmlformats.org/officeDocument/2006/relationships/externalLink" Target="externalLinks/externalLink221.xml"/><Relationship Id="rId251" Type="http://schemas.openxmlformats.org/officeDocument/2006/relationships/externalLink" Target="externalLinks/externalLink237.xml"/><Relationship Id="rId256" Type="http://schemas.openxmlformats.org/officeDocument/2006/relationships/externalLink" Target="externalLinks/externalLink242.xml"/><Relationship Id="rId277" Type="http://schemas.openxmlformats.org/officeDocument/2006/relationships/externalLink" Target="externalLinks/externalLink263.xml"/><Relationship Id="rId25" Type="http://schemas.openxmlformats.org/officeDocument/2006/relationships/externalLink" Target="externalLinks/externalLink11.xml"/><Relationship Id="rId46" Type="http://schemas.openxmlformats.org/officeDocument/2006/relationships/externalLink" Target="externalLinks/externalLink32.xml"/><Relationship Id="rId67" Type="http://schemas.openxmlformats.org/officeDocument/2006/relationships/externalLink" Target="externalLinks/externalLink53.xml"/><Relationship Id="rId116" Type="http://schemas.openxmlformats.org/officeDocument/2006/relationships/externalLink" Target="externalLinks/externalLink102.xml"/><Relationship Id="rId137" Type="http://schemas.openxmlformats.org/officeDocument/2006/relationships/externalLink" Target="externalLinks/externalLink123.xml"/><Relationship Id="rId158" Type="http://schemas.openxmlformats.org/officeDocument/2006/relationships/externalLink" Target="externalLinks/externalLink144.xml"/><Relationship Id="rId272" Type="http://schemas.openxmlformats.org/officeDocument/2006/relationships/externalLink" Target="externalLinks/externalLink258.xml"/><Relationship Id="rId293" Type="http://schemas.openxmlformats.org/officeDocument/2006/relationships/customXml" Target="../customXml/item3.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62" Type="http://schemas.openxmlformats.org/officeDocument/2006/relationships/externalLink" Target="externalLinks/externalLink48.xml"/><Relationship Id="rId83" Type="http://schemas.openxmlformats.org/officeDocument/2006/relationships/externalLink" Target="externalLinks/externalLink69.xml"/><Relationship Id="rId88" Type="http://schemas.openxmlformats.org/officeDocument/2006/relationships/externalLink" Target="externalLinks/externalLink74.xml"/><Relationship Id="rId111" Type="http://schemas.openxmlformats.org/officeDocument/2006/relationships/externalLink" Target="externalLinks/externalLink97.xml"/><Relationship Id="rId132" Type="http://schemas.openxmlformats.org/officeDocument/2006/relationships/externalLink" Target="externalLinks/externalLink118.xml"/><Relationship Id="rId153" Type="http://schemas.openxmlformats.org/officeDocument/2006/relationships/externalLink" Target="externalLinks/externalLink139.xml"/><Relationship Id="rId174" Type="http://schemas.openxmlformats.org/officeDocument/2006/relationships/externalLink" Target="externalLinks/externalLink160.xml"/><Relationship Id="rId179" Type="http://schemas.openxmlformats.org/officeDocument/2006/relationships/externalLink" Target="externalLinks/externalLink165.xml"/><Relationship Id="rId195" Type="http://schemas.openxmlformats.org/officeDocument/2006/relationships/externalLink" Target="externalLinks/externalLink181.xml"/><Relationship Id="rId209" Type="http://schemas.openxmlformats.org/officeDocument/2006/relationships/externalLink" Target="externalLinks/externalLink195.xml"/><Relationship Id="rId190" Type="http://schemas.openxmlformats.org/officeDocument/2006/relationships/externalLink" Target="externalLinks/externalLink176.xml"/><Relationship Id="rId204" Type="http://schemas.openxmlformats.org/officeDocument/2006/relationships/externalLink" Target="externalLinks/externalLink190.xml"/><Relationship Id="rId220" Type="http://schemas.openxmlformats.org/officeDocument/2006/relationships/externalLink" Target="externalLinks/externalLink206.xml"/><Relationship Id="rId225" Type="http://schemas.openxmlformats.org/officeDocument/2006/relationships/externalLink" Target="externalLinks/externalLink211.xml"/><Relationship Id="rId241" Type="http://schemas.openxmlformats.org/officeDocument/2006/relationships/externalLink" Target="externalLinks/externalLink227.xml"/><Relationship Id="rId246" Type="http://schemas.openxmlformats.org/officeDocument/2006/relationships/externalLink" Target="externalLinks/externalLink232.xml"/><Relationship Id="rId267" Type="http://schemas.openxmlformats.org/officeDocument/2006/relationships/externalLink" Target="externalLinks/externalLink253.xml"/><Relationship Id="rId288" Type="http://schemas.openxmlformats.org/officeDocument/2006/relationships/styles" Target="styles.xml"/><Relationship Id="rId15" Type="http://schemas.openxmlformats.org/officeDocument/2006/relationships/externalLink" Target="externalLinks/externalLink1.xml"/><Relationship Id="rId36" Type="http://schemas.openxmlformats.org/officeDocument/2006/relationships/externalLink" Target="externalLinks/externalLink22.xml"/><Relationship Id="rId57" Type="http://schemas.openxmlformats.org/officeDocument/2006/relationships/externalLink" Target="externalLinks/externalLink43.xml"/><Relationship Id="rId106" Type="http://schemas.openxmlformats.org/officeDocument/2006/relationships/externalLink" Target="externalLinks/externalLink92.xml"/><Relationship Id="rId127" Type="http://schemas.openxmlformats.org/officeDocument/2006/relationships/externalLink" Target="externalLinks/externalLink113.xml"/><Relationship Id="rId262" Type="http://schemas.openxmlformats.org/officeDocument/2006/relationships/externalLink" Target="externalLinks/externalLink248.xml"/><Relationship Id="rId283" Type="http://schemas.openxmlformats.org/officeDocument/2006/relationships/externalLink" Target="externalLinks/externalLink269.xml"/><Relationship Id="rId10" Type="http://schemas.openxmlformats.org/officeDocument/2006/relationships/worksheet" Target="worksheets/sheet10.xml"/><Relationship Id="rId31" Type="http://schemas.openxmlformats.org/officeDocument/2006/relationships/externalLink" Target="externalLinks/externalLink17.xml"/><Relationship Id="rId52" Type="http://schemas.openxmlformats.org/officeDocument/2006/relationships/externalLink" Target="externalLinks/externalLink38.xml"/><Relationship Id="rId73" Type="http://schemas.openxmlformats.org/officeDocument/2006/relationships/externalLink" Target="externalLinks/externalLink59.xml"/><Relationship Id="rId78" Type="http://schemas.openxmlformats.org/officeDocument/2006/relationships/externalLink" Target="externalLinks/externalLink64.xml"/><Relationship Id="rId94" Type="http://schemas.openxmlformats.org/officeDocument/2006/relationships/externalLink" Target="externalLinks/externalLink80.xml"/><Relationship Id="rId99" Type="http://schemas.openxmlformats.org/officeDocument/2006/relationships/externalLink" Target="externalLinks/externalLink85.xml"/><Relationship Id="rId101" Type="http://schemas.openxmlformats.org/officeDocument/2006/relationships/externalLink" Target="externalLinks/externalLink87.xml"/><Relationship Id="rId122" Type="http://schemas.openxmlformats.org/officeDocument/2006/relationships/externalLink" Target="externalLinks/externalLink108.xml"/><Relationship Id="rId143" Type="http://schemas.openxmlformats.org/officeDocument/2006/relationships/externalLink" Target="externalLinks/externalLink129.xml"/><Relationship Id="rId148" Type="http://schemas.openxmlformats.org/officeDocument/2006/relationships/externalLink" Target="externalLinks/externalLink134.xml"/><Relationship Id="rId164" Type="http://schemas.openxmlformats.org/officeDocument/2006/relationships/externalLink" Target="externalLinks/externalLink150.xml"/><Relationship Id="rId169" Type="http://schemas.openxmlformats.org/officeDocument/2006/relationships/externalLink" Target="externalLinks/externalLink155.xml"/><Relationship Id="rId185" Type="http://schemas.openxmlformats.org/officeDocument/2006/relationships/externalLink" Target="externalLinks/externalLink171.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66.xml"/><Relationship Id="rId210" Type="http://schemas.openxmlformats.org/officeDocument/2006/relationships/externalLink" Target="externalLinks/externalLink196.xml"/><Relationship Id="rId215" Type="http://schemas.openxmlformats.org/officeDocument/2006/relationships/externalLink" Target="externalLinks/externalLink201.xml"/><Relationship Id="rId236" Type="http://schemas.openxmlformats.org/officeDocument/2006/relationships/externalLink" Target="externalLinks/externalLink222.xml"/><Relationship Id="rId257" Type="http://schemas.openxmlformats.org/officeDocument/2006/relationships/externalLink" Target="externalLinks/externalLink243.xml"/><Relationship Id="rId278" Type="http://schemas.openxmlformats.org/officeDocument/2006/relationships/externalLink" Target="externalLinks/externalLink264.xml"/><Relationship Id="rId26" Type="http://schemas.openxmlformats.org/officeDocument/2006/relationships/externalLink" Target="externalLinks/externalLink12.xml"/><Relationship Id="rId231" Type="http://schemas.openxmlformats.org/officeDocument/2006/relationships/externalLink" Target="externalLinks/externalLink217.xml"/><Relationship Id="rId252" Type="http://schemas.openxmlformats.org/officeDocument/2006/relationships/externalLink" Target="externalLinks/externalLink238.xml"/><Relationship Id="rId273" Type="http://schemas.openxmlformats.org/officeDocument/2006/relationships/externalLink" Target="externalLinks/externalLink259.xml"/><Relationship Id="rId47" Type="http://schemas.openxmlformats.org/officeDocument/2006/relationships/externalLink" Target="externalLinks/externalLink33.xml"/><Relationship Id="rId68" Type="http://schemas.openxmlformats.org/officeDocument/2006/relationships/externalLink" Target="externalLinks/externalLink54.xml"/><Relationship Id="rId89" Type="http://schemas.openxmlformats.org/officeDocument/2006/relationships/externalLink" Target="externalLinks/externalLink75.xml"/><Relationship Id="rId112" Type="http://schemas.openxmlformats.org/officeDocument/2006/relationships/externalLink" Target="externalLinks/externalLink98.xml"/><Relationship Id="rId133" Type="http://schemas.openxmlformats.org/officeDocument/2006/relationships/externalLink" Target="externalLinks/externalLink119.xml"/><Relationship Id="rId154" Type="http://schemas.openxmlformats.org/officeDocument/2006/relationships/externalLink" Target="externalLinks/externalLink140.xml"/><Relationship Id="rId175" Type="http://schemas.openxmlformats.org/officeDocument/2006/relationships/externalLink" Target="externalLinks/externalLink161.xml"/><Relationship Id="rId196" Type="http://schemas.openxmlformats.org/officeDocument/2006/relationships/externalLink" Target="externalLinks/externalLink182.xml"/><Relationship Id="rId200" Type="http://schemas.openxmlformats.org/officeDocument/2006/relationships/externalLink" Target="externalLinks/externalLink186.xml"/><Relationship Id="rId16" Type="http://schemas.openxmlformats.org/officeDocument/2006/relationships/externalLink" Target="externalLinks/externalLink2.xml"/><Relationship Id="rId221" Type="http://schemas.openxmlformats.org/officeDocument/2006/relationships/externalLink" Target="externalLinks/externalLink207.xml"/><Relationship Id="rId242" Type="http://schemas.openxmlformats.org/officeDocument/2006/relationships/externalLink" Target="externalLinks/externalLink228.xml"/><Relationship Id="rId263" Type="http://schemas.openxmlformats.org/officeDocument/2006/relationships/externalLink" Target="externalLinks/externalLink249.xml"/><Relationship Id="rId284" Type="http://schemas.openxmlformats.org/officeDocument/2006/relationships/externalLink" Target="externalLinks/externalLink270.xml"/><Relationship Id="rId37" Type="http://schemas.openxmlformats.org/officeDocument/2006/relationships/externalLink" Target="externalLinks/externalLink23.xml"/><Relationship Id="rId58" Type="http://schemas.openxmlformats.org/officeDocument/2006/relationships/externalLink" Target="externalLinks/externalLink44.xml"/><Relationship Id="rId79" Type="http://schemas.openxmlformats.org/officeDocument/2006/relationships/externalLink" Target="externalLinks/externalLink65.xml"/><Relationship Id="rId102" Type="http://schemas.openxmlformats.org/officeDocument/2006/relationships/externalLink" Target="externalLinks/externalLink88.xml"/><Relationship Id="rId123" Type="http://schemas.openxmlformats.org/officeDocument/2006/relationships/externalLink" Target="externalLinks/externalLink109.xml"/><Relationship Id="rId144" Type="http://schemas.openxmlformats.org/officeDocument/2006/relationships/externalLink" Target="externalLinks/externalLink130.xml"/><Relationship Id="rId90" Type="http://schemas.openxmlformats.org/officeDocument/2006/relationships/externalLink" Target="externalLinks/externalLink76.xml"/><Relationship Id="rId165" Type="http://schemas.openxmlformats.org/officeDocument/2006/relationships/externalLink" Target="externalLinks/externalLink151.xml"/><Relationship Id="rId186" Type="http://schemas.openxmlformats.org/officeDocument/2006/relationships/externalLink" Target="externalLinks/externalLink172.xml"/><Relationship Id="rId211" Type="http://schemas.openxmlformats.org/officeDocument/2006/relationships/externalLink" Target="externalLinks/externalLink197.xml"/><Relationship Id="rId232" Type="http://schemas.openxmlformats.org/officeDocument/2006/relationships/externalLink" Target="externalLinks/externalLink218.xml"/><Relationship Id="rId253" Type="http://schemas.openxmlformats.org/officeDocument/2006/relationships/externalLink" Target="externalLinks/externalLink239.xml"/><Relationship Id="rId274" Type="http://schemas.openxmlformats.org/officeDocument/2006/relationships/externalLink" Target="externalLinks/externalLink260.xml"/><Relationship Id="rId27" Type="http://schemas.openxmlformats.org/officeDocument/2006/relationships/externalLink" Target="externalLinks/externalLink13.xml"/><Relationship Id="rId48" Type="http://schemas.openxmlformats.org/officeDocument/2006/relationships/externalLink" Target="externalLinks/externalLink34.xml"/><Relationship Id="rId69" Type="http://schemas.openxmlformats.org/officeDocument/2006/relationships/externalLink" Target="externalLinks/externalLink55.xml"/><Relationship Id="rId113" Type="http://schemas.openxmlformats.org/officeDocument/2006/relationships/externalLink" Target="externalLinks/externalLink99.xml"/><Relationship Id="rId134" Type="http://schemas.openxmlformats.org/officeDocument/2006/relationships/externalLink" Target="externalLinks/externalLink120.xml"/><Relationship Id="rId80" Type="http://schemas.openxmlformats.org/officeDocument/2006/relationships/externalLink" Target="externalLinks/externalLink66.xml"/><Relationship Id="rId155" Type="http://schemas.openxmlformats.org/officeDocument/2006/relationships/externalLink" Target="externalLinks/externalLink141.xml"/><Relationship Id="rId176" Type="http://schemas.openxmlformats.org/officeDocument/2006/relationships/externalLink" Target="externalLinks/externalLink162.xml"/><Relationship Id="rId197" Type="http://schemas.openxmlformats.org/officeDocument/2006/relationships/externalLink" Target="externalLinks/externalLink183.xml"/><Relationship Id="rId201" Type="http://schemas.openxmlformats.org/officeDocument/2006/relationships/externalLink" Target="externalLinks/externalLink187.xml"/><Relationship Id="rId222" Type="http://schemas.openxmlformats.org/officeDocument/2006/relationships/externalLink" Target="externalLinks/externalLink208.xml"/><Relationship Id="rId243" Type="http://schemas.openxmlformats.org/officeDocument/2006/relationships/externalLink" Target="externalLinks/externalLink229.xml"/><Relationship Id="rId264" Type="http://schemas.openxmlformats.org/officeDocument/2006/relationships/externalLink" Target="externalLinks/externalLink250.xml"/><Relationship Id="rId285" Type="http://schemas.openxmlformats.org/officeDocument/2006/relationships/externalLink" Target="externalLinks/externalLink271.xml"/><Relationship Id="rId17" Type="http://schemas.openxmlformats.org/officeDocument/2006/relationships/externalLink" Target="externalLinks/externalLink3.xml"/><Relationship Id="rId38" Type="http://schemas.openxmlformats.org/officeDocument/2006/relationships/externalLink" Target="externalLinks/externalLink24.xml"/><Relationship Id="rId59" Type="http://schemas.openxmlformats.org/officeDocument/2006/relationships/externalLink" Target="externalLinks/externalLink45.xml"/><Relationship Id="rId103" Type="http://schemas.openxmlformats.org/officeDocument/2006/relationships/externalLink" Target="externalLinks/externalLink89.xml"/><Relationship Id="rId124" Type="http://schemas.openxmlformats.org/officeDocument/2006/relationships/externalLink" Target="externalLinks/externalLink110.xml"/><Relationship Id="rId70" Type="http://schemas.openxmlformats.org/officeDocument/2006/relationships/externalLink" Target="externalLinks/externalLink56.xml"/><Relationship Id="rId91" Type="http://schemas.openxmlformats.org/officeDocument/2006/relationships/externalLink" Target="externalLinks/externalLink77.xml"/><Relationship Id="rId145" Type="http://schemas.openxmlformats.org/officeDocument/2006/relationships/externalLink" Target="externalLinks/externalLink131.xml"/><Relationship Id="rId166" Type="http://schemas.openxmlformats.org/officeDocument/2006/relationships/externalLink" Target="externalLinks/externalLink152.xml"/><Relationship Id="rId187" Type="http://schemas.openxmlformats.org/officeDocument/2006/relationships/externalLink" Target="externalLinks/externalLink173.xml"/><Relationship Id="rId1" Type="http://schemas.openxmlformats.org/officeDocument/2006/relationships/worksheet" Target="worksheets/sheet1.xml"/><Relationship Id="rId212" Type="http://schemas.openxmlformats.org/officeDocument/2006/relationships/externalLink" Target="externalLinks/externalLink198.xml"/><Relationship Id="rId233" Type="http://schemas.openxmlformats.org/officeDocument/2006/relationships/externalLink" Target="externalLinks/externalLink219.xml"/><Relationship Id="rId254" Type="http://schemas.openxmlformats.org/officeDocument/2006/relationships/externalLink" Target="externalLinks/externalLink240.xml"/><Relationship Id="rId28" Type="http://schemas.openxmlformats.org/officeDocument/2006/relationships/externalLink" Target="externalLinks/externalLink14.xml"/><Relationship Id="rId49" Type="http://schemas.openxmlformats.org/officeDocument/2006/relationships/externalLink" Target="externalLinks/externalLink35.xml"/><Relationship Id="rId114" Type="http://schemas.openxmlformats.org/officeDocument/2006/relationships/externalLink" Target="externalLinks/externalLink100.xml"/><Relationship Id="rId275" Type="http://schemas.openxmlformats.org/officeDocument/2006/relationships/externalLink" Target="externalLinks/externalLink261.xml"/><Relationship Id="rId60" Type="http://schemas.openxmlformats.org/officeDocument/2006/relationships/externalLink" Target="externalLinks/externalLink46.xml"/><Relationship Id="rId81" Type="http://schemas.openxmlformats.org/officeDocument/2006/relationships/externalLink" Target="externalLinks/externalLink67.xml"/><Relationship Id="rId135" Type="http://schemas.openxmlformats.org/officeDocument/2006/relationships/externalLink" Target="externalLinks/externalLink121.xml"/><Relationship Id="rId156" Type="http://schemas.openxmlformats.org/officeDocument/2006/relationships/externalLink" Target="externalLinks/externalLink142.xml"/><Relationship Id="rId177" Type="http://schemas.openxmlformats.org/officeDocument/2006/relationships/externalLink" Target="externalLinks/externalLink163.xml"/><Relationship Id="rId198" Type="http://schemas.openxmlformats.org/officeDocument/2006/relationships/externalLink" Target="externalLinks/externalLink184.xml"/><Relationship Id="rId202" Type="http://schemas.openxmlformats.org/officeDocument/2006/relationships/externalLink" Target="externalLinks/externalLink188.xml"/><Relationship Id="rId223" Type="http://schemas.openxmlformats.org/officeDocument/2006/relationships/externalLink" Target="externalLinks/externalLink209.xml"/><Relationship Id="rId244" Type="http://schemas.openxmlformats.org/officeDocument/2006/relationships/externalLink" Target="externalLinks/externalLink230.xml"/><Relationship Id="rId18" Type="http://schemas.openxmlformats.org/officeDocument/2006/relationships/externalLink" Target="externalLinks/externalLink4.xml"/><Relationship Id="rId39" Type="http://schemas.openxmlformats.org/officeDocument/2006/relationships/externalLink" Target="externalLinks/externalLink25.xml"/><Relationship Id="rId265" Type="http://schemas.openxmlformats.org/officeDocument/2006/relationships/externalLink" Target="externalLinks/externalLink251.xml"/><Relationship Id="rId286" Type="http://schemas.openxmlformats.org/officeDocument/2006/relationships/externalLink" Target="externalLinks/externalLink27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3683560</xdr:colOff>
      <xdr:row>1</xdr:row>
      <xdr:rowOff>11206</xdr:rowOff>
    </xdr:from>
    <xdr:to>
      <xdr:col>7</xdr:col>
      <xdr:colOff>431725</xdr:colOff>
      <xdr:row>4</xdr:row>
      <xdr:rowOff>227517</xdr:rowOff>
    </xdr:to>
    <xdr:pic>
      <xdr:nvPicPr>
        <xdr:cNvPr id="2" name="Picture 1">
          <a:extLst>
            <a:ext uri="{FF2B5EF4-FFF2-40B4-BE49-F238E27FC236}">
              <a16:creationId xmlns:a16="http://schemas.microsoft.com/office/drawing/2014/main" id="{25543CF5-589E-43A8-9E7F-9E5225439B75}"/>
            </a:ext>
          </a:extLst>
        </xdr:cNvPr>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773707" y="11206"/>
          <a:ext cx="1542415" cy="1506855"/>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Cost%20and%20Schedule\Uyeno,%20Sam\Cost%20Mgmt\Projects\Alberhill%20(PIN%206092)\Subtrans\TD487751_09-26-1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AMI%20Phase%20III%20Cost-Benefit\Cost%20Models\Phase3CostBenefitModel_V3.07.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https://edisonintl-my.sharepoint.com/Users/addissk/AppData/Local/Microsoft/Windows/Temporary%20Internet%20Files/Content.Outlook/WQPMZ027/IT%20Capital%20Workpaper%20Template%20GRC2018%20v9.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s://edisonintl-my.sharepoint.com/Itslan1/vol2/My%20Documents/CASHFORE/1996%20Dividend%20Budget.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s://edisonintl-my.sharepoint.com/sce/DOCUME~1/ramanv1/LOCALS~1/Temp/notes01ACEE/SCE_GIS%20Business%20Case_2011-07-08_v1.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R:\Cost%20Management\BErickson\CRT%20-%20TRTP%20&amp;%20CHUG\CHUG%20Q4%202014%20Update\Cost%20Estimating_R.%20Sprowl\7553%20TRTP%20WP6%20Seg8A_Vincent%20CHUG%20Install_901094249_31294R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s://edisonintl-my.sharepoint.com/Hierarchy%20Builder/Hierarchy%20Consolidator.xlsm"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Z:\Users\Broken\AppData\Local\Microsoft\Windows\Temporary%20Internet%20Files\Content.Outlook\YUXY2SD5\Users\landaua\AppData\Local\Temp\notesC13F7A\Rush%20Creek%20-%20CRT%20Retrofit%20Capital.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X:\2015%20GRC\Workpapers\Tracking\GRC_Capital_Forecast_and_Tracking_latest.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s://edisonintl-my.sharepoint.com/2015%20GRC/Workpapers/Tracking/GRC_Capital_Forecast_for_archiving_v2.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https://ecm.sce.eix.com/Documents%20and%20Settings/livingjr/My%20Documents/PMO/WIP/PHII/Forecast_ALTREGDECISION_1207_v9_Final/Leadsheets/LEADSHEET_BD_Dec07.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https://edisonintl-my.sharepoint.com/sce/workgroup/Documents%20and%20Settings/santilb/My%20Documents/2008/Special%20Requests/Craver%20Presentation/PWRD%20O&amp;M%20Spend%202006-2009%20v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edisonintl-my.sharepoint.com/Lxserver2000/Users/ESLN/ESLN-CM/LAF/LPAPM1/MSOFFICE/EXCEL/PONTOS/BS2PADRA.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s://edisonintl-my.sharepoint.com/sce/workgroup/2011-10-03%202012%20Budget%20Request%20Template%20v3.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s://edisonintl-my.sharepoint.com/sce/Workgroup/CB&amp;R/2006-2015%20Capital%20Budget%20Documents/Sent%20to%20Treasurers/IT%20Capital%2010%20years%20010307.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https://ecm.sce.eix.com/AMI/AMI%20Phase%20III%20Cost-Benefit/Input%20Templates/Supply%20Chain%20Management/InputTemplate_SCM_02-26-07.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s://ecm.sce.eix.com/DOCUME~1/santosj1/LOCALS~1/Temp/Temporary%20Directory%202%20for%20SmartConnect_DEP_PHIII_BC_FC.zip/Deployment_PHIII_Budget_V11%20_122807_Working%20File.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s://edisonintl-my.sharepoint.com/Users/rajendkn/Documents/Operating%20Plan%20DO%20NOT%20USE/T&amp;D%2012-21-2016/Consolidated%20Op%20Plan%2011%203%2016%20skip%20chbox.xlsm"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https://edisonintl-my.sharepoint.com/teams/tdassetmgmtops/underground_structure_strategy/Shared%20Documents/UGS_Mitigation_Template_v3.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R:\JMP\LIBAN\BUDGETS\Budget%20origine%20local.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V:\Cost%20and%20Schedule\Rey's%20Group\Copy%20of%20February%20PMO%20report%203%2015%2009%20-%20Rev2.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https://edisonintl-my.sharepoint.com/WINDOWS/DESKTOP/FERC%20Case%20Two/Compliance.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R:\JMP\Libye\budgets\0304\parlo\Budget%20local%204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windows\TEMP\rec_dep_cumu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edisonintl-my.sharepoint.com/Users/mchalemj/AppData/Local/Temp/notes829AFE/Revised%20Risk%20Framework%20v4.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V:\Wiser\ESC%20-%20Substation%20v30%20practice.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T:\Users\Spadyrn\OneDrive%20-%20Edison%20International\2016%20Spring%20Operating%20Plan%20Refresh\20160206%20T&amp;D%20Template%20Log.xlsm"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s://edisonintl-my.sharepoint.com/Users/heissd/AppData/Local/Microsoft/Windows/Temporary%20Internet%20Files/Content.Outlook/5SDYQ4FX/Operating%20Plan%20Template%20(Sample)%2020150609.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https://edisonintl-my.sharepoint.com/2014%20Budgets/2014%20Capital/Capital%20Reporting%20Template/12%20-Dec/Capital%20Reporting%20Template%20(December%202014)Rev8.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edisonintl-my.sharepoint.com/sce/workgroup/Documents%20and%20Settings/zentsm/My%20Documents/PMO/Change%20Management/Test%20Database/Intake%20Forms/Risk%20Impact%20Analysis/Risk%20Validator%20Sheet%20Template_2010-06-2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https://edisonintl-my.sharepoint.com/Users/martin47/AppData/Local/Microsoft/Windows/Temporary%20Internet%20Files/Content.Outlook/PPBZ1T1U/2014-12-03%20Budget%20Upload%20Data%20File.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https://edisonintl-my.sharepoint.com/PRISM/2%20-%20Asset%20Strategies/Distribution%20Asset%20Strategy%20Team/Risk_Guide/Revised%20Risk%20Framework%20v4.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s://edisonintl-my.sharepoint.com/sce/DOCUME~1/kajlav1/LOCALS~1/Temp/Temporary%20Directory%201%20for%20SCE_GIS%20Business%20Case_20100324_v20100630_EOD.zip/SCE_GIS%20Business%20Case_20100324_v20100630_EOD.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T:\PRISM%202016\10.%20Project%20Management\CS3%20Presentation%20Materials\Merimekko.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V:\FP&amp;A\Other%20Projects\Valley%20Ivyglen\Subtrans\WOES%201,%20Valley-Ivyglen%20Phase%201,%2002-08-11%20unprotected.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s://edisonintl-my.sharepoint.com/sce/workgroup/workgroup/Documents%20and%20Settings/heissd/Desktop/TRTP%204-11/Data%20Request/Minnie%20Lu/TRTP%204-11%202010%20Cash%20Flow%20R12.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L:\LTP%20Shared%20Drive\FP&amp;A\Major%20Projects\Red%20Bluff\201202%20CRT\Data%20Source\Old%20Files\Red%20Bluff%20Estimate%20Summary(2).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s://edisonintl-my.sharepoint.com/DOCUME~1/kimb/LOCALS~1/Temp/Temporary%20Directory%201%20for%20SCE_GIS%20Business%20Case_20100324_v20100527_EOD.zip/SCE_GIS%20Business%20Case_20100324_v20100527_EOD.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https://edisonintl-my.sharepoint.com/sce/workgroup/TempShr/Amy/Amys%20Final/Current%20Scorecards/Transmission%20Balanced%20Scorecard%20May%202014.xlsm"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s://edisonintl-my.sharepoint.com/Documents%20and%20Settings/mchalemj/Desktop/IM_meeting/PLIP/Draft%20PLIP%207-12%20year%20cost%20forecast%205-10%20V5_notes.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https://edisonintl-my.sharepoint.com/sce/workgroup/DOCUME~1/bourlat/LOCALS~1/Temp/notesE1EF34/~7378890.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https://edisonintl-my.sharepoint.com/Itslan1/vol2/windows/TEMP/SALE2001.XLS" TargetMode="External"/></Relationships>
</file>

<file path=xl/externalLinks/_rels/externalLink137.xml.rels><?xml version="1.0" encoding="UTF-8" standalone="yes"?>
<Relationships xmlns="http://schemas.openxmlformats.org/package/2006/relationships"><Relationship Id="rId2" Type="http://schemas.microsoft.com/office/2019/04/relationships/externalLinkLongPath" Target="https://edisonintl-my.sharepoint.com/sce/workgroup/GBU1/Mgmtsvc/B%20&amp;%20A%20Group/2016%20Operating%20Plan_Budget/2016%20Budget%20Flat%20File/PS%20Oct%2030%20Submittal/2016%20Power%20Supply%20Op%20Finance%20Budget%20Detail%20Template%2011192015%20w%20GRC_Plugs%20Adj.xlsx?4EAC2346" TargetMode="External"/><Relationship Id="rId1" Type="http://schemas.openxmlformats.org/officeDocument/2006/relationships/externalLinkPath" Target="file:///\\4EAC2346\2016%20Power%20Supply%20Op%20Finance%20Budget%20Detail%20Template%2011192015%20w%20GRC_Plugs%20Adj.xlsx"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https://edisonintl-my.sharepoint.com/Users/dethlecm/Documents/00_BIT/Operating%20Plan/2016%20Op%20Finance%20Budget%20Detail%20Template%2020150612%20v4.xlsx"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https://edisonintl-my.sharepoint.com/Sos1/S1D1/windows/TEMP/Ivara%20Purchase%20Cost%20Justification%20Rev5%20with%20Mohav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edisonintl-my.sharepoint.com/Itslan1/vol2/FinPlng/TCOOK/PROACT%20May%202002/Monthly%20Model/SCE%20Monthly%20Forecast%2005-01-02%20Base%20Cas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https://edisonintl-my.sharepoint.com/personal/ryanne_spady_sce_com/Documents/2016%20Fall%20Operating%20Plan%20Refresh/Planning/Scenario%20Planning/Scenario%20Comparison%20-%20Capital%20v2.0.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U:\GRC\GRC-2012\RO%20Calc\3_SCE2012GRC%20Errata-Update\Application%20Update%20Filing%20-%20tax%20law%20&amp;%20nuclear\16.0%20%20Update%20PRR\GRC.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https://edisonintl-my.sharepoint.com/PRISM/1%20-%20Risk%20Assessment/Risk%20Register/Risk%20Statements%20v2.xlsm"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V:\DOCUME~1\Wongk4\LOCALS~1\Temp\notes1C523A\DCR%20Budget%20File%2004-28-12%20Working%20File.xlsx"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s://edisonintl-my.sharepoint.com/sce/LTP%20Shared%20Drive/PDS/PDS%20Quarterly%20Capital%20Reviews/2012-08%20PDS%20Quarterly%20Capital%20Review/PDS%20Aggregation/2012-06-29%20PDS%20Quarterly%20Capital%20Review%20Aggregation%20Template.xlsx"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https://edisonintl-my.sharepoint.com/127.0.0.1/d$/DOCUME~1/LEREBO~1/LOCALS~1/Temp/D.Lotus.Notes.Data/D.Lotus.Notes.Data/~7749536.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https://ecm.sce.eix.com/workgroup/Cost%20and%20Schedule/PMO%20Rpts/BACKUP%20INFO%20for%20No.%20of%20Units-Projects/2006/2006%20DSP.TSP.IR.WDAT%20Unit%20Count%20Backup.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https://ecm.sce.eix.com/workgroup/TDBU21/PMO%20Cost%20Engineering/TRT%204-11%20Cost/DHeiss/TRTP%204-11/TRTP%204-11%20PMO%20Cost%20Report/TRTP%204-11%20Cost%20Report_Total_Project%20Post%20Order%20Shift%20100614.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M:\DOCUME~1\varvisad\LOCALS~1\Temp\notesE1EF34\O&amp;M%204-9%20YTD%20Worksheet.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https://edisonintl-my.sharepoint.com/Plans/2009-09%20Fall%20LTP/Working%20Files/2009%20Fall%20Strategic%20Plan%20(9-2-0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edisonintl-my.sharepoint.com/GROUP/Stats/2000%20data%20Yearbook/CSR%20861%20worksheets/EIA%20861%202000F%20with%20worksheets.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R:\Cost%20Management\BErickson\CRT%20-%20TRTP%20&amp;%20CHUG\CHUG%20Q4%202014%20Update\Cost%20Estimating_R.%20Sprowl\7553%20TRTP%20WP6%20Seg8A_CHUG%20Eastern%20Transition%20Station%20UG5_901109252_31604R1.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https://edisonintl-my.sharepoint.com/sce/workgroup/TempShr/AmyG/Archive/Current%20Scorecards/Current%20DCM%20Balanced%20Scorecard.xlsm"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V:\Cost%20and%20Schedule\Uyeno,%20Sam\Cost%20Mgmt\Projects\Primm%20NU%20&amp;%20IF%20(PIN%207426%20&amp;%207247)\Primm%20NU%20Cost%20Aggregation%20(PIN%207426).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T:\PRISM%202016\10.%20Project%20Management\CS3%20Presentation%20Materials\Copy%20of%20PRISM%202016%20Optimization%20v4%20-%20less%20relays.xlsm"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https://edisonintl-my.sharepoint.com/NYCSVR01/BodekD$/DOCUME~1/dam6352/LOCALS~1/Temp/C.Documents%20and%20Settings.All%20Users.LNotes.dam6352/EBIT_Cash%20Analysis_090602_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https://edisonintl-my.sharepoint.com/2015%20GRC/Chapters/Distribution%20Maintenance/DM_OandM_updates_based_on_2015%20GRC%20O&amp;M%20Master_4-23-13_MJM_notes_M14v2.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V:\Major%20Projects\Devers%20Palo%20Verde%202%20(DPV2)%20CA\Reconciliations\DPV2%202011%20Cost%20Cap%20Estimate\2011-10-26%20DPV2%20Cost%20Comparison%20Table%20R1%20(Preliminary)%20v1.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https://edisonintl-my.sharepoint.com/workgroup/Documents%20and%20Settings/phamtl/Desktop/Capital%20Expenditures%20-%202009-12/Capital%20Expenditures%20-%20December%202009.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https://edisonintl-my.sharepoint.com/DOCUME~1/yangd/LOCALS~1/Temp/notesFFF692/2007%20ITAB%20Rates%20approved.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Resources\2012-01-30%20DCR%20DRAFT%20Songco%20Table%20(in%202012%20constant)%202012-01-23%20(with%20Dec%202011%20Powerplant)%20Updated%20EH&amp;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edisonintl-my.sharepoint.com/Documents%20and%20Settings/herrerga/My%20Documents/2003%20FAS%20Analysis/7062%20-%20Myers/2002%20FAS%20Analysis/7062%20-%20Myers/Detail%20TransactionFAS/Detail%20Transaction%20-%20FAS_62.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DCR%202012%20Advice%20Letter%20Cost%20Estimate.xlsx"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https://edisonintl-my.sharepoint.com/NYCSVR01/BodekD$/WINNT/Profiles/pbbdh/Temporary%20Internet%20Files/OLK26/BP2003-Book/2003-9n3-Jan%208%2003Final%20Rev1-FinalBk.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https://edisonintl-my.sharepoint.com/cabbur02/ENERGIE/1PRC_source/Prog_1PRC.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https://edisonintl-my.sharepoint.com/sce/CorpCtr4/OS%20Planning%20&amp;%20Per/O&amp;M-CHARGEBACK%20TEAM/Real%20Properties%20-%20Client/Budgeting/2012/2012%20RP%20Budget%20Details%20MASTER%20in-work%20(org%20changes).xlsx"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V:\Cprjts\Utility%20Projects\DPV2,%20Colorado%20River,%20Buck%20Blvd,%20Blythe%20DO\Devers-Palo%20Verde%20%232\Colorado%20River%20SY-Buck%20Blvd%20FO%20Cbl\Estimate\Colorado%20River-Buck%20Blvd%20FOC%2009065%20Final%20(WOF%20&amp;%20WOES).xlsm"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https://edisonintl-my.sharepoint.com/Sce/workgroup/DOCUME~1/schultg/LOCALS~1/Temp/notesFFF692/2005%20Phelan%205515%20Expense%20Budget.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V:\Documents%20and%20Settings\uyenosk\Desktop\Sam's%20Folder\FP&amp;A\Projects\DCR,%20CRSX%20and%20Red%20Bluff%20Split%20Cost%20Analysis\20120229%20CR%20Substation%20CRT%20Cost%20Summary%20and%20Reconciliation%2020120118.xlsm"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https://edisonintl-my.sharepoint.com/SCE/Workgroup/Documents%20and%20Settings/seegard/My%20Documents/EMS/2007/March/R_EMS_Report_Summary_20074_16.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T:\Capital%20Proj\GBU\SONGS%20License%20Renewal%20CPUC%20Application\SONGS%20License%20Renewal%20C-E\Supporting%20Docs\SONGS%20License%20Renewal%20BASE_spring%202010%20Update.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https://ecm.sce.eix.com/windows/TEMP/SCE%20OCF_Craver_Scenario%20#3B_7-17-01 .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GROUP\Stats\2000%20data%20Yearbook\CSR%20861%20worksheets\EIA%20861%202000F%20with%20worksheets.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Work%20Papers\IT-Telecom%20Work%20Papers.xlsx"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R:\workgroup\TDBU21\PMO%20Cost%20Engineering\Cost%20Management\_Transmission%20Line\Data%20Requests\ACR\Feb%2028th%202013%20Testimony\Foundation%20Removal\CHUG%20Foundation%20Removal%20(jt).xlsx"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https://edisonintl-my.sharepoint.com/sce/workgroup/Johnston%20Presentation%20Work%20File%20v7.3.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F:\Documents%20and%20Settings\albrecr\Desktop\workgroup\Documents%20and%20Settings\wusp\My%20Documents\SmartConnect\ATO\Budget%20&amp;%20Actuals%20Reporting\Budget%20vs.%20Actuals\Feb\ATO%20Budg_v7.1_040309.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F:\Documents%20and%20Settings\albrecr\Desktop\workgroup\Users\James\Desktop\AT\Fin%20Rpts\July\Jun_Budget%20vs.%20Actuals_v1.02_Jul_Prep.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V:\LTP%20Shared%20Drive\FP&amp;A\Major%20Projects\DPV2\201111%20CRT%20Presentation\Reconciliation\2011-12-09%20DPV2%20Reconciliations%20(Support%20for%20BFC)%202011-11-18.xlsx"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https://edisonintl-my.sharepoint.com/Documents%20and%20Settings/tangdc/My%20Documents/2003-GRC%20(Application)/Errata/Marginal%20Customer%20Costs%20UPDATE.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https://edisonintl-my.sharepoint.com/sce/workgroup/TDBU3/PWRD-DCM%20Finance/2014%20O&amp;M%20and%20OVH%20Budget%20and%20Guidelines/T&amp;D%202014%20O&amp;M%20Budget%20Request%20Template%20Rev3.xlsx"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https://edisonintl-my.sharepoint.com/TDBU18/TSBL/Budgets%20400/Dietrich%20Briefing/Backup%20Docs/Backgrounder%20Template%20(New).xlsx"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https://edisonintl-my.sharepoint.com/personal/ryanne_spady_sce_com/Documents/2016%20Fall%20Operating%20Plan%20Refresh/Planning/Scenario%20Planning/Scenario%20Comparison%20-%20Capital%20v0.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ecm.sce.eix.com/GROUP/Stats/2000%20data%20Yearbook/CSR%20861%20worksheets/EIA%20861%202000F%20with%20worksheets.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https://edisonintl-my.sharepoint.com/Users/changm3/Desktop/Operating%20Plan%20Consolidation%202018/Consolidated%20Op%20Plan%207%2018%202017.xlsm"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https://edisonintl-my.sharepoint.com/Users/phanws/Documents/02_PMA/T&amp;D%20Metrics%20Book%20-%20Pete/TD_Metrics_10/T&amp;D_Book.xlsm"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https://edisonintl-my.sharepoint.com/LTP%20Shared%20Drive/FP&amp;A/Plans/2010-09%20Fall%20LTP/Working%20Files/Fall%202010%20Capital%20Planning%20for%20Projects%2009032010%20Final%20with%20$50%20Million%20Transfer.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V:\Documents%20and%20Settings\uyenosk\Desktop\Sam's%20Folder\FP&amp;A\Projects\DCR,%20CRSX%20and%20Red%20Bluff%20Split%20Cost%20Analysis\Colorado%20River%20Substation%20Exp\7076_Colorado%20River%20Expansion_R4%20Phase%20%231_800404139%20(From%202012-01-27).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https://edisonintl-my.sharepoint.com/sce/Department%20Tools%20and%20Support/Supply%20Chain%20Reports/EDNA%20Performance%20Reports/Master.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https://edisonintl-my.sharepoint.com/sce/workgroup/workgroup/TDBU21/PMO%20Cost%20Engineering/TRT%204-11%20Cost/DHeiss/TRTP%204-11/Data%20Request/Minnie%20Lu/LTP%20Aug%202010/TRTP%204-11%20LTP%20Aug%202010%20V6%20for%20CWIP.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https://edisonintl-my.sharepoint.com/DOCUME~1/tangdc/LOCALS~1/Temp/C.Lotus.Notes.Data/NCO%20method%20rebuttal%20with%20new%20cust%20forecast.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https://edisonintl-my.sharepoint.com/sce/workgroup/Users/uyenosk/AppData/Local/Temp/notesA345C6/Support%20Documents/2010%20CRT/South%20of%20Kramer%20Capital.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https://edisonintl-my.sharepoint.com/Users/dethlecm/Documents/00_BIT/Consolidation/Adjustments/CS%20SAP-BI%20Budget%20Adjustment%20Template%2020150818_A%20Cruz.xlsx"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https://edisonintl-my.sharepoint.com/sce/workgroup/TempShr/AmyG/Documents%20and%20Settings/luceroa/Application%20Data/Microsoft/Excel/Current%20Grid%20Operations%20Scorecard%20(version%201).xlsb"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windows\TEMP\C.Lotus.Notes.Data\Is1201.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https://edisonintl-my.sharepoint.com/sce/workgroup/TempShr/Amy/Amys%20Final/Current%20Scorecards/Grid%20Operations%20Scorecard%20May%202014.xlsx"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https://edisonintl-my.sharepoint.com/Users/duranj/AppData/Local/Microsoft/Windows/Temporary%20Internet%20Files/Content.Outlook/KY264KX5/2016%20Insurance%20Budget.xlsx"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https://edisonintl-my.sharepoint.com/NYCSVR01/BodekD$/CORP/PSEG/Projections%201-26-01/bodek%20changes%20to%20020801%20PSEG_Model22a_Base%20Case.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Work%20Papers\Bulk-Trans\Target%20for%20DCR_Colorado%20River%20Swtyd_645.xlsx"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https://edisonintl-my.sharepoint.com/sce/Users/Vinaya/AppData/Local/Temp/Temp1_SCE_GIS%20Business%20Case_20100324_v20100630_EOD.zip/SCE_GIS%20Business%20Case_20100324_v20100630_EOD.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https://edisonintl-my.sharepoint.com/sce/DOCUME~1/beanje/LOCALS~1/Temp/notesE342EF/Nov.%202012%20LTP%20Refresh/Shelley-Corbel/AT's%20Capital%20Forecast_Auto&amp;Comm_SA-3%20Plus_v3.1.3.xlsx"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https://edisonintl-my.sharepoint.com/SCEWkgroup/FP&amp;A/0811%20Fall%20Forecast/Earnings%20Model/Base%20Case/SCE%202008-2018%20Earnings%20-%202008%20Fall%20Forecast%20(Base)%20Revised%2011-14-08.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https://edisonintl-my.sharepoint.com/NYCSVR01/BodekD$/CORP/PGE/Fall%202002%20Evaluation%20of%20CPUC%20Reorg%20Plan/Craig%20using%20UBS%20111302%20forecast.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F:\Documents%20and%20Settings\albrecr\Desktop\workgroup\DOCUME~1\Cornelgn\LOCALS~1\Temp\notesE1EF34\ERP%20Internal%20Order%20Template%20-%20Week%2011%2030%2009.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https://edisonintl-my.sharepoint.com/teams/FIN1/Op%20Fin%20Analytics/CostAnalytics/Shared%20Documents/Long-Term%20Plan%20-%20Fall%202017/Eric/Final_OM%20Op%20Plan%20Consolidation%20v8%20091317.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Cost%20and%20Schedule\Uyeno,%20Sam\Cost%20Mgmt\Projects\Alberhill%20(PIN%206092)\Subtrans\TD487739%20Rev9-26-1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ecm.sce.eix.com/AMI%20Project/2007%20Business%20Case/Model/Phase3CostBenefitModel_V5.07.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https://edisonintl-my.sharepoint.com/windows/TEMP/C.Lotus.Notes.Data/RCN-2001.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https://edisonintl-my.sharepoint.com/NYCSVR01/BodekD$/CREDIT/EXPOSURES%20FOR%2010Q%2010K/CCRO%20Request/July%2031,%202003/exp%20as%20of%207-31-03.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https://edisonintl-my.sharepoint.com/APSDATA/9_15_Run/Delta_Calc_9_08_gt3.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F:\U_STECOM\GBeauguitte\1_PRC\Prog_1PRC.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https://edisonintl-my.sharepoint.com/sce/workgroup/Budget/FCC_STRUCTURE.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https://edisonintl-my.sharepoint.com/Users/sharmaa1/Desktop/Operating%20Reviews/Phase%202/OU%20metrics%2011-20-14.xlsx"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https://edisonintl-my.sharepoint.com/personal/lynn_tsai_sce_com/Documents/2018%20GRC%20Substation/16S-TD-0058_Fac%20-%20Operational.xlsx"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V:\Documents%20and%20Settings\emama\My%20Documents\01P3\Develope%20reports\PMO%20Report\Reports\04-01-08\Updates\AlQuery%20041008.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https://edisonintl-my.sharepoint.com/Documents%20and%20Settings/mchalemj/Desktop/GRC_Financial_local/DM_OandM_tables.xlsx"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https://edisonintl-my.sharepoint.com/sce/DOCUME~1/sortijsm/LOCALS~1/Temp/notesA428E7/SCE%20Documents/11%20PWRD%20Support/PWRD%20Pricing/OT%20Billing%20Rate/188_Rates_200503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edisonintl-my.sharepoint.com/Documents%20and%20Settings/Shahjan/Desktop/IT.xlsx"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https://edisonintl-my.sharepoint.com/Lxserver2000/Users/ESLN/ESLN-CM/LAF/LPAPM1/MSOFFICE/EXCEL/BASE.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https://edisonintl-my.sharepoint.com/TDBU%20O&amp;M%20Summary%20Report/2013/2013-12%20T&amp;D%20O&amp;M%20Report%20-%20Prelim.xlsm"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https://edisonintl-my.sharepoint.com/TD-SUB-MAINTENANCE/NORTHWEST/2011%20Work/ESIN%20Dashboard%20Q1%202011_Northwest.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R:\TDBU%20O&amp;M%20Summary%20Report\2013\2013-12%20T&amp;D%20O&amp;M%20Report%20-%20Prelim%20v3.xlsm"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https://edisonintl-my.sharepoint.com/sce/workgroup/Users/moyajn/AppData/Local/Temp/Temp1_T&amp;D%20Dashboard%2008.2014%20DRAFT.zip/T&amp;D%20Dashboard%2008.2014%20DRAFT.xlsx"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https://edisonintl-my.sharepoint.com/TDBU%20O&amp;M%20Summary%20Report/2013/2013-01%20T&amp;D%20O&amp;M%20Report%20-%20Final.xlsm"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https://edisonintl-my.sharepoint.com/sce/workgroup/2011-09%20TDBU%20O&amp;M%20Report%20-%20Final.xlsm"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https://ecm.sce.eix.com/Users/kelleyc/AppData/Local/Temp/notes53591A/costs%20for%20afshin.xlsx"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M:\workgroup\2008%20Budgets\2008%20-%20O&amp;M-Ovhd\12-08\SAP%20Reports\July%20O&amp;M%2008-18%20CM.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Y:\Programs%20Folders\XAVIER\6685-EKWRA\1%20-%20Reports\PBS\EVM%20Reporting\2012\AC\EKWRA%20AC%2012-31-2012.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edisonintl-my.sharepoint.com/sce/workgroup/2012-06%20T&amp;D%20O&amp;M%20Report%20-%20Final.xlsm"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https://ecm.sce.eix.com/Documents%20and%20Settings/stralbd/My%20Documents/2008%20Dynamic%20Model/Dynamic%20Model/Phase3CostBenefitModel_V9.26.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F:\Documents%20and%20Settings\albrecr\Desktop\workgroup\DOCUME~1\stralbd\LOCALS~1\Temp\Temporary%20Directory%201%20for%20Phase3CostBenefitModel_archive1.zip\Phase3CostBenefitModel_V6.01.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https://edisonintl-my.sharepoint.com/sce/workgroup/REPORTING/2010-05%20TDBU%20O&amp;M%20Report%20-%20Final%20v1.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https://edisonintl-my.sharepoint.com/Alonso's%20Files/SONGS/Cost%20Benefit%20Analysis/Generator%20Stator/Modified%20files%20with%202150MHz%20and%2045%20day%20Outages/Turbine%20Stator%20-%20Alt%201%20-%20Do%20not%20replace_WIP.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https://edisonintl-my.sharepoint.com/sce/workgroup/TempShr/Amy/Amys%20Final/Current%20Scorecards/DCM%20Balanced%20Scorecard%20May%202014.xlsm"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https://ecm.sce.eix.com/Documents%20and%20Settings/mundayb/Local%20Settings/Temp/Temporary%20Directory%201%20for%20August_Model_V8.10.zip/August_Model_V8.01.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https://edisonintl-my.sharepoint.com/Hierarchy%20Builder/Hierarchy%20Consolidator%20v1.xlsm"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https://edisonintl-my.sharepoint.com/DBU1/DBU-FIN/Estimating%20and%20LTP/LTP%20Shared%20Drive/FP&amp;A/Plans/Corporate%20Budget/2012/2012-12%20SAP%20Upload/TDBU%202012%20Capital%20Budget%20Upload%20Templates%20Rev1.xlsx"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https://edisonintl-my.sharepoint.com/Documents%20and%20Settings/hongd/Desktop/PEV%20Readiness/Phase%201%20Application/CID%20Estimates/CSBU/MSO/MSO_CID_MODEL_TEMPLATE%20(12.02.09).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https://ecm.sce.eix.com/FinPlng/05%2011%20Forecast%20-%20UMC/Output%20Data/0511%20Base%20-11.4%25/Output%20Data%20-%20Consolidatio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2012-06%20T&amp;D%20O&amp;M%20Report%20-%20Final.xlsm"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https://edisonintl-my.sharepoint.com/Documents%20and%20Settings/mchalemj/Desktop/IM_meeting/Latest_files/DM_OandM_updates_based_on_2015%20GRC%20O&amp;M%20Master_4-23-13_MJM_notes.xlsx"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https://edisonintl-my.sharepoint.com/Documents%20and%20Settings/AxHk/Local%20Settings/Temporary%20Internet%20Files/OLK8/Copy%20of%20Fill%20Net%20Open%20Model%2020031117%20@2105%20Exh.C&amp;ERRAv27%20w%20dwrtables%20month%20with%20fong%20sens.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V:\workgroup\Documents%20and%20Settings\emama\My%20Documents\01P3\Develope%20reports\PMO%20Report\FoxPro\data\CAPS%20Extract%20021108.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https://edisonintl-my.sharepoint.com/Documents%20and%20Settings/mchalemj/Desktop/IM_meeting/PLIP/Final%20PLIP%207-12%20year%20cost%20forecast%205-14%20V6_mjm_notes.xlsx"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Y:\Programs%20Folders\XAVIER\6685-EKWRA\1%20-%20Reports\PBS\EKWRA%20Balance%20Sheet%202014.xlsx"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https://edisonintl-my.sharepoint.com/NYCSVR01/BodekD$/WINNT/Profiles/bodekd/Temporary%20Internet%20Files/OLK2B5/BUS_PLAN.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https://edisonintl-my.sharepoint.com/sce/Documents%20and%20Settings/vstevenson/Local%20Settings/Temporary%20Internet%20Files/OLKC/Kevin%20Dugin%20base%20template.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T:\PRISM%202016\10.%20Project%20Management\CS3%20Presentation%20Materials\Marginal%20Tranche%20Display.xlsm" TargetMode="External"/></Relationships>
</file>

<file path=xl/externalLinks/_rels/externalLink238.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V:\DOCUME~1\elachks\LOCALS~1\Temp\notes1EFEF1\DPV%202%20WP%20-%20CARS%20(4185-5001,4585-5008,4585-9000,9219-2079)V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edisonintl-my.sharepoint.com/Contractor%20Costs/Vendor%20Invoices.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https://ecm.sce.eix.com/SCEWkgroup/FP&amp;A/Earnings_Equity%20Ratios/0606%20strat%20plan/10%20Yr%20SCE%20Earnings_0606%20Strat%20Plan_Base_06012006.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https://ecm.sce.eix.com/AMI/AMI%20Phase%20III%20Cost-Benefit/NPV%20Comparison/AMI_NPV_Comp.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https://edisonintl-my.sharepoint.com/SCE/TDBU18/TSBL/Budgets%20400/2013%20Budgets/2013%20O&amp;M/T&amp;D%20Monthly%20Report%20Files/02-13/2013-02%20T&amp;D%20O&amp;M%20Report%20-%20Final.xlsm"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M:\OOR\2002\01-2002\~6069857.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https://edisonintl-my.sharepoint.com/Users/mchalemj/Desktop/UG_Structure_Risk_Statements_and_Drivers_with_Data.xlsx"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https://edisonintl-my.sharepoint.com/Itslan1/vol2/Cash%20Forecast/Cash%20Flow%20Models/MODEL_Operating%20Cash%20Flow%202002_021202_Base%20Case.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U:\GRC\GRC-2012\RO%20Calc\5_SCE2012GRC%20Oct%20Update\11.0%20To%20correct%20DMV%20fees%20refreshed\cap_dep_Capital%20Additions%20Forecast.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R:\CdesInterco\cde%20access%20metro.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M:\Documents%20and%20Settings\jacksowb\My%20Documents\General%20Documents\Misc\Atlas.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https://edisonintl-my.sharepoint.com/sce/workgroup/Users/renacirr/AppData/Local/Temp/Temp1_T&amp;D%20Dashboard%2008.2014%20DRAFT.zip/T&amp;D%20Dashboard%2008.2014%20DRAFT.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edisonintl-my.sharepoint.com/sce/workgroup/2009%20GRC%20O&amp;M%20Request,%20PWRD%20Rev5.6%20(version%203%20BS)%20Escalated.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F:\GROUP\Stats\2000%20data%20Yearbook\CSR%20861%20worksheets\EIA%20861%20by%20State%20with%20worksheets.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https://edisonintl-my.sharepoint.com/Users/dom1/AppData/Local/Microsoft/Windows/Temporary%20Internet%20Files/Content.Outlook/7XNI3ZMX/Grid%20Mod%20IT%20Spend%20-%202016%20CRT%20Add%20Escalation%20v2.xlsx"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https://edisonintl-my.sharepoint.com/sce/workgroup/TDBU3/PWRD-DCM%20Finance/2014%20O&amp;M%20and%20OVH%20Budget%20and%20Guidelines/Emergent%20List/T&amp;D%202014%20Emergent%20List%20&amp;%20Reductions%206-11-2014%20Rev1.xlsx"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https://edisonintl-my.sharepoint.com/SCE/Workgroup/DOCUME~1/kamadk/LOCALS~1/Temp/notesE1EF34/2009%20SC&amp;M%20Budget%20RPPM%20DRAFT%20v5d(for%20Kama).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https://edisonintl-my.sharepoint.com/sce/DOCUME~1/prabhutd/LOCALS~1/Temp/notes266DEE/Tracking%20Log/Serial%20Tracking%20Log/Tracking%20Log/GIPR%20Tracking%20Logs/Transition/Transition%201%20Tracking%202010_0119.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M:\2008%20Budgets\2008%20-%20O&amp;M-Ovhd\12-08\CM%20&amp;%20YTD%20-%201-15%20GF.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V:\DOCUME~1\Wongk4\LOCALS~1\Temp\notes1C523A\Team%20Input\2011-12-09%20DPV2%20Hours%20Description%20-%20FRIESEN.xlsx" TargetMode="External"/></Relationships>
</file>

<file path=xl/externalLinks/_rels/externalLink257.xml.rels><?xml version="1.0" encoding="UTF-8" standalone="yes"?>
<Relationships xmlns="http://schemas.openxmlformats.org/package/2006/relationships"><Relationship Id="rId2" Type="http://schemas.microsoft.com/office/2019/04/relationships/externalLinkLongPath" Target="https://edisonintl-my.sharepoint.com/Documents%20and%20Settings/wus1/My%20Documents/AMI/Phase%202%20Budget%20Model/Documents%20and%20Settings/Sandra/My%20Documents/Clients/SCE/AMI/Phase%202%20Budget/Phase%202%20Budget%20-%202nd%20Draft/SCE%20Systems%20Integration%20-%20IT%20-%20Ph%20II%20Budget%20v1.6%20DAM.xl?B3DD9A9A" TargetMode="External"/><Relationship Id="rId1" Type="http://schemas.openxmlformats.org/officeDocument/2006/relationships/externalLinkPath" Target="file:///\\B3DD9A9A\SCE%20Systems%20Integration%20-%20IT%20-%20Ph%20II%20Budget%20v1.6%20DAM.xl"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R:\DOCUME~1\rollet\LOCALS~1\Temp\notes758E9C\GTC57%20budget%2001%2007.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https://edisonintl-my.sharepoint.com/Documents%20and%20Settings/kimb/My%20Documents/GIS%202009%20-%202010/Budgeting/Chuck's%20SFR%20Reports/GIS%20SFR%202010-11%20Pub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edisonintl-my.sharepoint.com/sce/workgroup/2011-03%20TDBU%20O&amp;M%20Report%20-%20Prelim%20v2.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https://edisonintl-my.sharepoint.com/sites/MonthEndItems/Shared%20Documents/Sweep%20Analysis/COVID%20IO%20YTD%20June%202020%20Actuals.xlsx"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https://edisonintl-my.sharepoint.com/DBU1/DBU-FIN/Estimating%20and%20LTP/LTP%20Shared%20Drive/FP&amp;A/Plans/Corporate%20Budget/2013/2013-11-12%20Budget%20Upload%20Data%20File.xlsx"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F:\26238%20ADWEA%20400%20kV%20Interconnection%20of%20Abu%20Dhabi%20Island%20Project\Cost\26238%20P&amp;L%20400kV%20DirectBuried%20Rev2.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https://edisonintl-my.sharepoint.com/sce/workgroup/TempShr/AmyG/Archive/Current%20Scorecards/Transmission%20Balanced%20Scorecard%20MAR%202014.4.28.xlsx"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https://edisonintl-my.sharepoint.com/Itslan1/vol2/WKGROUPS/CapRec&amp;PropVal/ROB_FILE/2003%20GRC/2003%20GRC%20Budget%20Forecast.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https://edisonintl-my.sharepoint.com/sce/workgroup/TempShr/Amy/Amys%20Final/Shared%20Folder/Dashboard%20TS&amp;O%2007.2014%20Rachel.xlsx"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R:\JMP\tunisie\tunisie%20II\budget\0105\cde%20accessoires.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A:\GIS\Business%20Case\Sensitivity\00x%20Current%20Work\SCE%20Business%20Case%20(Scenarios)\Sens-%20SCE_GIS%20Business%20Case_20100324_v20100421_600AM.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F:\My%20Documents\1-%20AFFAIRES\_29268%20-%20QATAR%209%20-%20GTC-241-2008\OFFRE%20400%20kV\HV%20Cable\couts_htc2856_50kAx0.5s.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https://edisonintl-my.sharepoint.com/sce/workgroup/My%20Documents/2009/Financial%20Reports/O&amp;M/2009-03/2007-11%20PWRD%20O&amp;M%20Report%20PRELIM2%20-%20Rev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Corporate%20Variance%20Report\T&amp;D%20O&amp;M%20Report%20-%20Forecast%20Update.xlsm" TargetMode="External"/></Relationships>
</file>

<file path=xl/externalLinks/_rels/externalLink270.xml.rels><?xml version="1.0" encoding="UTF-8" standalone="yes"?>
<Relationships xmlns="http://schemas.openxmlformats.org/package/2006/relationships"><Relationship Id="rId2" Type="http://schemas.microsoft.com/office/2019/04/relationships/externalLinkLongPath" Target="https://edisonintl-my.sharepoint.com/teams/FIN1/Op%20Finance%20Enterprise%20Reporting/Month%20End%20Reporting/COVID-19%20Deferrals/Z%20-%20JE%20Back-up%20Documents/Worksheet%20in%202018%20GRC%20Final%20Decision%20Capital%20Update%20(FRM%20Master)%2007-02-19.pptx?DCC33464" TargetMode="External"/><Relationship Id="rId1" Type="http://schemas.openxmlformats.org/officeDocument/2006/relationships/externalLinkPath" Target="file:///\\DCC33464\Worksheet%20in%202018%20GRC%20Final%20Decision%20Capital%20Update%20(FRM%20Master)%2007-02-19.pptx"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https://ecm.sce.eix.com/Documents%20and%20Settings/wus1/My%20Documents/AMI/Phase%202%20Budget%20Model/Ph%20II%20Budget%20Template%20V8.10%20Model%20v2-%2011-15-06_Submitted.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https://edisonintl-my.sharepoint.com/Documents%20and%20Settings/kimjj/My%20Documents/John/Cash%20Report/Cash%20Report/5-21-03/Tes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edisonintl-my.sharepoint.com/sce/workgroup/RPA/REG%20REVs/GRC/GRC-2018/RO%20Calc/1.%20SCE%202018%20GRC%20Application/1c.%20Production%20Folder/1.2%20SCE2018GRCAPP%20(Unlocked)/cap_dep_Capital_Inputs.xlsb"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edisonintl-my.sharepoint.com/NYCSVR01/BodekD$/CORP/PSEG/California%20Trip%20Files/Project/PSE&amp;G/HB/PSEG_HB_BaseCase%20Rev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edisonintl-my.sharepoint.com/Itslan1/vol2/GROUPS/ACCT/L-T%20Planning/Aug%202000%20Five%20Yr%20F'cast/Cfm6_inf_Aug_200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edisonintl-my.sharepoint.com/Users/barrazja/AppData/Local/Microsoft/Windows/Temporary%20Internet%20Files/Content.Outlook/WPGJ0X6V/2019%20Capital%20LTP%20May%20Forecast_20190418.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V:\LTP%20Shared%20Drive\FP&amp;A\Other%20Projects\Las%20Lomas\Subtrans\Unprotected%20Subtrans%20Files\Overhead%20Cost%20Equivalent%20WOES1(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V:\PWRD-DCM%20Finance\T&amp;D%20Division%20Overhead\Overhead%20Model\02-2017%20OH%20Outlook%202\Overhead%20Model_02-2017%20-%20Outlook%202.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edisonintl-my.sharepoint.com/sce/IT-WIRES/WMS%20Design%20Phase/Business/General/BusinessBenefitRevisionFeb00/Files%20for%205-8-00%20End%20Revision/CostRevSummaryOMDetail-v-30-B.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edisonintl-my.sharepoint.com/Users/landaua/AppData/Local/Microsoft/Windows/Temporary%20Internet%20Files/Content.Outlook/M88ZVCH8/Mammoth%20Pool%20Transformer%20Bank%201%20Upgrade_AL%20(002).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edisonintl-my.sharepoint.com/Documents%20and%20Settings/Shahjan/Desktop/2010%20Q4%20Financial%20Disclosure/Copy%20of%20Cap%20Ex%202010-1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ecm.sce.eix.com/windows/TEMP/Model%20Supporting%20November%205%202001%20Rev%20Req.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V:\Cprjts\Utility%20Projects\DPV2,%20Colorado%20River,%20Buck%20Blvd,%20Blythe%20DO\Devers-Valley%20OPGW%20Cbl\Estimate\Devers-Valley%20OPGW%20Cable%20(WOF%20&amp;%20WOES).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V:\Cost%20and%20Schedule\Ellie\CAPITAL-Ellie2007\TransExpansionProjects\6685-%20EKWRA\Estimates\2012%20Re-Estimate\TransSub\1_Line%20name%20changes.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edisonintl-my.sharepoint.com/Documents%20and%20Settings/mchalemj/Desktop/IM_meeting/Full%20Scale%20Accelerated%20Plan%20Robert%20(7%20year%20plan)_mjm_summary.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V:\Cost%20and%20Schedule\Uyeno,%20Sam\Cost%20Mgmt\Projects\Alberhill%20(PIN%206092)\Subtrans\TD487734_9-26-1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edisonintl-my.sharepoint.com/sce/windows/TEMP/C.Lotus.Notes.Data/Is120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V:\FP&amp;A\Other%20Projects\Valley%20Ivyglen\Subtrans\WOES1,Valley-Ivyglen%20Phase%202,%202-18-11%20unprotected.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edisonintl-my.sharepoint.com/Itslan1/vol2/GROUPS/ACCT/L-T%20Planning/Growth%20Detail%20-%20Adjusted%20AMT%20&amp;%20CF.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ecm.sce.eix.com/Budget/Budget/Mid%20Level%20Versions/V13.05/Mid-Level%20Model%20v13.05%201108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R:\PROPOSAL\Southern%20Company\Cleveland%20County%202009\B&amp;V%20Proposal%20Documents\Proposal%20Pricing\Final%20Pricing\Cleveland%20County%20EPC%20Estimate%20Base%20Bid%20FINAL.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edisonintl-my.sharepoint.com/sce/TDBU20/Innovation%20Mgmt/Advanced%20Technology/Budgets%20and%20Accounting/2013%20Budget/2013%20Budget%20Worksheets/AT%20Budget-Forecast%20Model%202013%20Ver4.0.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edisonintl-my.sharepoint.com/DOCUME~1/truongp/LOCALS~1/Temp/notesC3A772/Copy%20of%20INITIATIVE%20WO%20Final%20Template.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Transmission%20Project%20(PIN%204847)\DPV2%20Advice%20Letter%20Work%20Papers\2012-10-23%20WP%20EH&amp;S%20Final%20Constant%202012.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edisonintl-my.sharepoint.com/sce/workgroup/Users/adidara/AppData/Local/Temp/notes5FCA91/Sam%20Uyeno/Major%20Projects/CWLTP%20(PIN%207091)/CWLTP%20(PIN%207091)%20Cost%20Aggregation.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U_STECOM\ETUD_HTC\22xx\2235-dd-Abu_Dhabi_400kV_132kV\Etude_Janv_2003\400%20kV\Tableau_2235-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DOCUME~1\delacrbf\LOCALS~1\Temp\notes539F91\~994222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ecm.sce.eix.com/Documents%20and%20Settings/ahrensk/My%20Documents/Budget_Forecast/Forecast_07052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L:\PS%20Operational%20Finance\Regulatory\2021%20GRC\19.03.13%20Deep%20Dives\Generation\2021%20GRC%20Deep%20Dives%20-%20Generation%20(Master)%2003-13-19.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edisonintl-my.sharepoint.com/July%20DC&amp;M%20Balanced%20Scorecard.xlsm"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V:\DOCUME~1\Wongk4\LOCALS~1\Temp\notes1C523A\Team%20Input\2011-12-02%20DPV2%20Hours%20Description%20-%20FRIESEN.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edisonintl-my.sharepoint.com/Users/nguyenb/AppData/Local/Microsoft/Windows/Temporary%20Internet%20Files/Content.Outlook/UTFM6UZP/Risks%20%20Opportunities%20OM%20and%20Capital_2017%20(004).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edisonintl-my.sharepoint.com/sce/DOCUME~1/kajlav1/LOCALS~1/Temp/notes6193E9/CRAS%20SFR%202011-05%20D1.xlsm" TargetMode="External"/></Relationships>
</file>

<file path=xl/externalLinks/_rels/externalLink56.xml.rels><?xml version="1.0" encoding="UTF-8" standalone="yes"?>
<Relationships xmlns="http://schemas.openxmlformats.org/package/2006/relationships"><Relationship Id="rId2" Type="http://schemas.microsoft.com/office/2019/04/relationships/externalLinkLongPath" Target="https://edisonintl-my.sharepoint.com/sce/workgroup/TempShr/AmyG/Documents%20and%20Settings/luceroa/My%20Documents/Work%20Related/Resource%20Plan-%20Transmission/Archive/Archive%20Material/Scorecard/Transmission%20Balanced%20Scorecard%20June%202013.xlsx?4FAAF7A5" TargetMode="External"/><Relationship Id="rId1" Type="http://schemas.openxmlformats.org/officeDocument/2006/relationships/externalLinkPath" Target="file:///\\4FAAF7A5\Transmission%20Balanced%20Scorecard%20June%202013.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edisonintl-my.sharepoint.com/teams/td3/TD%20Bus%20Plan/OpPlan/Shared%20Documents/2019/Op%20Plan/Fall/Templates/2020%20Template_V3.xlsm"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edisonintl-my.sharepoint.com/Users/Spadyrn/AppData/Local/Microsoft/Windows/Temporary%20Internet%20Files/Content.Outlook/XWMAHO80/GRC2018_Cap_IT_Offline%20as%20of%2020160518.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edisonintl-my.sharepoint.com/Teams/2015%20IT%20GRC%20General%20Info/Shared%20Documents/2018%20GRC%20Files/IT%20GRC%20Capital%20Forecast/IT%20Capital%20Workpaper%20Template%20GRC2018%20v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windows\TEMP\C.Lotus.Notes.Data\Is120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ecm.sce.eix.com/Documents%20and%20Settings/jacksowb/My%20Documents/General%20Documents/Misc/Atla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edisonintl-my.sharepoint.com/sce/DOCUME~1/beanje/LOCALS~1/Temp/notesE342EF/SA3%20Work%20Paper_SA-3+%20rev3.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R:\CdesInterco\cde%20access%20export.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edisonintl-my.sharepoint.com/sce/DOCUME~1/prabhutd/LOCALS~1/Temp/notes266DEE/DOCUME~1/brownr1/LOCALS~1/Temp/notesA4F5CF/Updated%20Tracking%20Log%202010_0308mm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edisonintl-my.sharepoint.com/Users/mchalemj/OneDrive%20-%20Edison%20International%202/OpX/Scenario_Comparison_v16.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edisonintl-my.sharepoint.com/personal/dean_heiss_sce_com/Documents/OpX%20Budget%20Initiative/Template%20Logs/Template%20Log_T&amp;D.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edisonintl-my.sharepoint.com/Documents%20and%20Settings/stevenr/Desktop/BPI%20Documents/Data/Rates,%20Assumptions,%20etc..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edisonintl-my.sharepoint.com/sce/DOCUME~1/kadlecjr/LOCALS~1/Temp/notesE1EF34/BPI%20Documents/Data/Rates,%20Assumptions,%20etc..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edisonintl-my.sharepoint.com/Users/mchalemj/Documents/GRC_big_data/PowerPlant/unit_cost_working_file/pp2015mat29F2F6.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edisonintl-my.sharepoint.com/teams/TD%20GRC/Shared%20Documents/02.%20Poles%20Testimony_Witness_C.%20Fanous/02.%20Workpapers/UnitCost/DRAFT_2015_Distribution_DetPole_unit_cost_0331_103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edisonintl-my.sharepoint.com/sce.eix.com/workgroup/CapRec&amp;PropVal/TAX%20GROUP/REGULATORY%20FILINGS/Solar%20Photovoltaic%20Program/10-01-08%20with%20ITC/Solar%2010-06-08%20with%20ITC.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edisonintl-my.sharepoint.com/personal/matthew_mchale_sce_com/Documents/Unit_Cost_Research/DRAFT_2015_Distribution_DetPole_unit_cost_0412_0852.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edisonintl-my.sharepoint.com/Users/mchalemj/Desktop/Unit_cost_research_local/DRAFT_2015_Transmission_DetPole_unit_cost_April_12.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edisonintl-my.sharepoint.com/Users/mchalemj/Documents/GRC_big_data/PowerPlant/unit_cost_working_file/final_unit_cost_files/DRAFT_2015_Distribution_PLP_pole_unit_cost_0331_0807.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edisonintl-my.sharepoint.com/SCE/Capital/Capital%20Load/IP%20Reports/TDBU%2003-09-10%20by%20Month%20(IP).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edisonintl-my.sharepoint.com/sce/2009%20Budget%20SCM/3Q09%20Budget%20Reports/June%20YTD%20Actual%20vs%20Budget2.xls" TargetMode="External"/></Relationships>
</file>

<file path=xl/externalLinks/_rels/externalLink75.xml.rels><?xml version="1.0" encoding="UTF-8" standalone="yes"?>
<Relationships xmlns="http://schemas.openxmlformats.org/package/2006/relationships"><Relationship Id="rId1" Type="http://schemas.microsoft.com/office/2006/relationships/xlExternalLinkPath/xlPathMissing" Target="Comparative"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edisonintl-my.sharepoint.com/DOCUME~1/chupt/LOCALS~1/Temp/notesE1EF34/2009%20Capital%20Budget%20Allocations%20050409.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ecm.sce.eix.com/FP&amp;A/1211%20Fall%20Forecast/Assumptions/O&amp;M/SCE%20O&amp;M%202012%20Fall%20Forecast%2010-10-12.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s://edisonintl-my.sharepoint.com/personal/jen_medina_sce_com/Documents/My%20Work%20Files/T&amp;D%20Business%20Planning%20Master%20Files/Operating%20Plans/2022%20Op%20Plans/BLP-%20Op%20Plan%20Action%20Items_6-17-21.xlsx" TargetMode="External"/></Relationships>
</file>

<file path=xl/externalLinks/_rels/externalLink79.xml.rels><?xml version="1.0" encoding="UTF-8" standalone="yes"?>
<Relationships xmlns="http://schemas.openxmlformats.org/package/2006/relationships"><Relationship Id="rId1" Type="http://schemas.microsoft.com/office/2006/relationships/xlExternalLinkPath/xlPathMissing" Target="A"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ProForma%202001%201.0f2"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edisonintl-my.sharepoint.com/sce/DOCUME~1/lavallt/LOCALS~1/Temp/notesE1EF34/IP_LAB_001_A.xls" TargetMode="External"/></Relationships>
</file>

<file path=xl/externalLinks/_rels/externalLink81.xml.rels><?xml version="1.0" encoding="UTF-8" standalone="yes"?>
<Relationships xmlns="http://schemas.openxmlformats.org/package/2006/relationships"><Relationship Id="rId1" Type="http://schemas.microsoft.com/office/2006/relationships/xlExternalLinkPath/xlPathMissing" Target="Template"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edisonintl-my.sharepoint.com/teams/TD%20GRC/Shared%20Documents/11.%20Financial%20Data/Capital/Capital%20Expenditures%20Baseline%20Report%20-%20CET-ET-IR-ME%20Details%20(LIVE%20BEx).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edisonintl-my.sharepoint.com/sce/Supply%20Mgmt%20Team/2010%20Labor%20Budget-Vacancies/All%20SM%20and%20EMS%20Personnel%2011-9-1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edisonintl-my.sharepoint.com/SCE/Workgroup/Capital/Streetlight%20Capital%20YTD%20April_Summary.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edisonintl-my.sharepoint.com/workgroup/SCE%20-%20032009/JLemmo's/1a%20Yellow%20Book%20Capital%20Forecast%202009-2017/Brenda's/Final%20PMO%20Budget%20by%20Funding%20Source%20-%20June%201_062509.xls" TargetMode="External"/></Relationships>
</file>

<file path=xl/externalLinks/_rels/externalLink86.xml.rels><?xml version="1.0" encoding="UTF-8" standalone="yes"?>
<Relationships xmlns="http://schemas.openxmlformats.org/package/2006/relationships"><Relationship Id="rId1" Type="http://schemas.microsoft.com/office/2006/relationships/xlExternalLinkPath/xlPathMissing" Target="Fall%20-%20Spring%20Comp" TargetMode="External"/></Relationships>
</file>

<file path=xl/externalLinks/_rels/externalLink87.xml.rels><?xml version="1.0" encoding="UTF-8" standalone="yes"?>
<Relationships xmlns="http://schemas.openxmlformats.org/package/2006/relationships"><Relationship Id="rId1" Type="http://schemas.microsoft.com/office/2006/relationships/xlExternalLinkPath/xlPathMissing" Target="Sheet"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s://edisonintl-my.sharepoint.com/sce/2010%20Budget/SCM%20Master%20Upload_with%20Salaries_1022%20_FINAL_BUDGET_Bret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edisonintl-my.sharepoint.com/sce/2009%20Budget%20SCM/Labor%20Reports/OS%20and%20Material%20Supply%20Pos%20Number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edisonintl-my.sharepoint.com/sce/workgroup/Users/lit0/Documents/aa/DPV2/CWIP/2013%20CWIP/WP-Schedule%2010-FERC%20CWIP%20Capital%20Expenditure%20Plan%20-DCR%202013-4-22%20Draft.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LTP%20Shared%20Drive\FP&amp;A\Miscellaneous\Escalation%20Rates\2011\Final%20Version\Distribution%20Labor%20Ratio%202010(Varvi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s://edisonintl-my.sharepoint.com/Documents%20and%20Settings/herrerga/My%20Documents/DCM%20Financial%200811%20v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edisonintl-my.sharepoint.com/sce/DOCUME~1/spadyrn/LOCALS~1/Temp/notes852BA2/Rev%20Req%20Model%20Template.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edisonintl-my.sharepoint.com/DOCUME~1/spadyrn/LOCALS~1/Temp/notes852BA2/Rev%20Req%20Model%20Template.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Z:\PWRD-DCM%20Finance\Corporate%20Variance%20Report\Archive\2017\Risks%20&amp;%20Opportunities%20O&amp;M%20and%20Capital_2017.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s://edisonintl-my.sharepoint.com/Users/Leungcg/AppData/Local/Microsoft/Windows/Temporary%20Internet%20Files/Content.Outlook/U7R8W6U1/18F-TD-0146%20TD%20Safety%20-%20Misc%20Activities%20(002).xlsm"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https://edisonintl-my.sharepoint.com/teams/FIN1/Op%20Finance%20Enterprise%20Reporting/Cost%20Object%20Monthly%20Mapping/Archive%20Mapping%20Files/CORE%20Archive%20Files%20-%20Mar%202020%20-Mo%20End/T&amp;D%20-%20CORE%20Mapping.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s://edisonintl-my.sharepoint.com/Users/liwanaa/AppData/Local/Microsoft/Windows/Temporary%20Internet%20Files/Content.Outlook/QS9LLSUO/20F-TD-OM-001v2%20(002).xlsb"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s://edisonintl-my.sharepoint.com/Users/mchalemj/Desktop/to_upload_to_Sharepoint/Pole_Mitigation_Template_v4.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s://ecm.sce.eix.com/Documents%20and%20Settings/livingjr/My%20Documents/PMO/WIP/Forecast_ALTREGDECISION_CURRENT/Forecast_ALTREGDECISION_080907_v8.1(IBM%20v21)/Sample%20Data/Forecast_JL_V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 val="Reduction Type"/>
      <sheetName val="Primary Risk Dimension"/>
      <sheetName val="EOI Summary Comparison"/>
    </sheetNames>
    <sheetDataSet>
      <sheetData sheetId="0" refreshError="1"/>
      <sheetData sheetId="1" refreshError="1"/>
      <sheetData sheetId="2">
        <row r="80">
          <cell r="N80">
            <v>2012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amp; Log"/>
      <sheetName val="Reports&gt;&gt;"/>
      <sheetName val="Org"/>
      <sheetName val="Org&amp;CostBenefitID"/>
      <sheetName val="EDT,Org, &amp; CB ID"/>
      <sheetName val="EDT Sum"/>
      <sheetName val="CB-ID&amp;Org"/>
      <sheetName val="Sorted"/>
      <sheetName val="For Filing"/>
      <sheetName val="For Filing Op%"/>
      <sheetName val="CostBenID"/>
      <sheetName val="Rev Req"/>
      <sheetName val="FTE Summary by Org &amp; Type"/>
      <sheetName val="FTE Summary by Type"/>
      <sheetName val="Total FTEs"/>
      <sheetName val="Model Inputs&gt;&gt;"/>
      <sheetName val="FinancialAssumptions"/>
      <sheetName val="Loaded"/>
      <sheetName val="Global Parameters"/>
      <sheetName val="CB ID List"/>
      <sheetName val="WageRates"/>
      <sheetName val="PCs"/>
      <sheetName val="CostType"/>
      <sheetName val="Data for PCE"/>
      <sheetName val="Dept Tabs&gt;&gt;"/>
      <sheetName val="All Depts"/>
      <sheetName val="BCD"/>
      <sheetName val="CCO"/>
      <sheetName val="Claims"/>
      <sheetName val="Corp Comm"/>
      <sheetName val="CRE"/>
      <sheetName val="DR"/>
      <sheetName val="EE"/>
      <sheetName val="ES&amp;M"/>
      <sheetName val="FSMR"/>
      <sheetName val="IT"/>
      <sheetName val="PCE"/>
      <sheetName val="JST"/>
      <sheetName val="MM"/>
      <sheetName val="MR"/>
      <sheetName val="EMS"/>
      <sheetName val="E&amp;MS"/>
      <sheetName val="P&amp;S"/>
      <sheetName val="SCM"/>
      <sheetName val="AMI"/>
      <sheetName val="RSO"/>
      <sheetName val="TDBU Accounting"/>
      <sheetName val="TDBU Eng"/>
      <sheetName val="TDBU Ops "/>
      <sheetName val="TDBU Rurals"/>
      <sheetName val="TP&amp;S"/>
      <sheetName val="TSD"/>
      <sheetName val="WC"/>
      <sheetName val="PSC"/>
      <sheetName val="HRECO"/>
      <sheetName val="MRR"/>
      <sheetName val="Pha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Data"/>
      <sheetName val="Hide-Admin-Import"/>
      <sheetName val="Lookup"/>
    </sheetNames>
    <sheetDataSet>
      <sheetData sheetId="0" refreshError="1"/>
      <sheetData sheetId="1" refreshError="1"/>
      <sheetData sheetId="2" refreshError="1"/>
      <sheetData sheetId="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sheetName val="Accrual"/>
    </sheetNames>
    <sheetDataSet>
      <sheetData sheetId="0" refreshError="1"/>
      <sheetData sheetId="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S Summ"/>
      <sheetName val="DS Dtl"/>
      <sheetName val="Cost Comp Summ"/>
      <sheetName val="CC_Dtl"/>
      <sheetName val="Data_Summ"/>
      <sheetName val="Data_Dtl"/>
      <sheetName val="Data_Dtl (Deployment)"/>
      <sheetName val="HW_Summ"/>
      <sheetName val="HW_Dtl"/>
      <sheetName val="HW_Dtl (Deployment)"/>
      <sheetName val="SW_Summ"/>
      <sheetName val="SW_Dtl"/>
      <sheetName val="SW_Dtl (Deployment)"/>
      <sheetName val="Labor Summ"/>
      <sheetName val="IT Labor Dtl $"/>
      <sheetName val="IT Labor Dtl Count"/>
      <sheetName val="IT Labor Dtl FTE"/>
      <sheetName val="TDBU Labor Dtl $"/>
      <sheetName val="TDBU Labor Dtl Count"/>
      <sheetName val="TDBU Labor Dtl FTE"/>
      <sheetName val="Do not Modify&gt;&gt;&gt;"/>
      <sheetName val="Master Pivot"/>
      <sheetName val="Input"/>
      <sheetName val="labor rates"/>
      <sheetName val="Factors"/>
      <sheetName val="Group Map"/>
      <sheetName val="Document 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Menu"/>
      <sheetName val="&lt;-- Main Menu | Takeoff 1 --&gt;"/>
      <sheetName val="Start_1"/>
      <sheetName val="Info_1"/>
      <sheetName val="Assumptions_1"/>
      <sheetName val="Takeoff_1"/>
      <sheetName val="Sum_1"/>
      <sheetName val="Crew_1"/>
      <sheetName val="Input1_1"/>
      <sheetName val="Input2_1"/>
      <sheetName val="Rate_1"/>
      <sheetName val="x-take_1"/>
      <sheetName val="AddLine"/>
      <sheetName val="&lt;-- Takeoff 1 | Temp WS --&gt;"/>
      <sheetName val="Tsum"/>
      <sheetName val="Tcpr"/>
      <sheetName val="Cpr"/>
      <sheetName val="Ccpr"/>
      <sheetName val="Cr"/>
      <sheetName val="Ba"/>
      <sheetName val="Pr"/>
      <sheetName val="Ad"/>
      <sheetName val="Toff"/>
      <sheetName val="Line"/>
      <sheetName val="&lt;--Temp WS | Totals--&gt;"/>
      <sheetName val="Start_2"/>
      <sheetName val="Input1_2"/>
      <sheetName val="Input2_2"/>
      <sheetName val="Pamm_2"/>
      <sheetName val="Sum1_2"/>
      <sheetName val="Sum2_2"/>
      <sheetName val="Calc_2"/>
      <sheetName val="Esc_2"/>
      <sheetName val="Allo_2"/>
      <sheetName val="Costb_2"/>
      <sheetName val="Coh_2"/>
      <sheetName val="Rate_2"/>
      <sheetName val="Data-in_2"/>
      <sheetName val="escX_2"/>
      <sheetName val="cohX_2"/>
      <sheetName val="calcX_2"/>
      <sheetName val="Check_2"/>
      <sheetName val="Data-out_2"/>
      <sheetName val="&lt;-- Totals | CPR Takeoff --&gt;"/>
      <sheetName val="Start_4"/>
      <sheetName val="sum1_4"/>
      <sheetName val="sum2_4"/>
      <sheetName val="data_4"/>
      <sheetName val="process1_4"/>
      <sheetName val="process2_4"/>
      <sheetName val="dbase_4"/>
      <sheetName val="&lt;-- CPR Takeoff | CPR WO--&gt;"/>
      <sheetName val="Start_3"/>
      <sheetName val="cap1_3"/>
      <sheetName val="rel1_3"/>
      <sheetName val="cff1_3"/>
      <sheetName val="rec1_3"/>
      <sheetName val="cap2_3"/>
      <sheetName val="rel2_3"/>
      <sheetName val="cff2_3"/>
      <sheetName val="rec2_3"/>
      <sheetName val="data1_3"/>
      <sheetName val="data2_3"/>
      <sheetName val="calc_3"/>
      <sheetName val="dbase_3"/>
      <sheetName val="check_3"/>
      <sheetName val="&lt;-- CPR WO | Plant Ret --&gt;"/>
      <sheetName val="FRM_PR_SCE_Project Info"/>
      <sheetName val="FRM_PR_SCE_Page1"/>
      <sheetName val="FRM_PR_SCE_2"/>
      <sheetName val="FRM_PR_SCE_3"/>
      <sheetName val="FRM_PR_SCE_4"/>
      <sheetName val="FRM_PR_SCE_Data"/>
      <sheetName val="&lt;-- Plant Ret | Accnt Data --&gt;"/>
      <sheetName val="FRM_AD_SCE_Project Info"/>
      <sheetName val="FRM_AD_SCE_Accounting Data"/>
      <sheetName val="FRM_AD_SCE_Data Entry"/>
      <sheetName val="FRM_AD_SCE_data"/>
      <sheetName val="&lt;-- Accnt Data | Admin --&gt;"/>
      <sheetName val="ProcessAndCalculateChecks"/>
      <sheetName val="Catalog"/>
      <sheetName val="Super User"/>
      <sheetName val="Sheets"/>
      <sheetName val="&lt;-- Admin | End --&gt;"/>
    </sheetNames>
    <sheetDataSet>
      <sheetData sheetId="0" refreshError="1"/>
      <sheetData sheetId="1" refreshError="1"/>
      <sheetData sheetId="2" refreshError="1"/>
      <sheetData sheetId="3">
        <row r="5">
          <cell r="C5" t="str">
            <v>Vincent CHUG Install</v>
          </cell>
        </row>
      </sheetData>
      <sheetData sheetId="4" refreshError="1"/>
      <sheetData sheetId="5"/>
      <sheetData sheetId="6"/>
      <sheetData sheetId="7"/>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ion"/>
      <sheetName val="SCE_Hierarchy_Client_Input"/>
      <sheetName val="Change_Log"/>
      <sheetName val="Sheet2"/>
      <sheetName val="Sheet3"/>
      <sheetName val="Dup"/>
      <sheetName val="Missing"/>
      <sheetName val="Setup"/>
      <sheetName val="Error_Checks"/>
      <sheetName val="Hierarchy Consolidator"/>
      <sheetName val="Sheet1"/>
      <sheetName val="Count"/>
      <sheetName val="Results"/>
      <sheetName val="Line Count"/>
    </sheetNames>
    <sheetDataSet>
      <sheetData sheetId="0"/>
      <sheetData sheetId="1"/>
      <sheetData sheetId="2"/>
      <sheetData sheetId="3" refreshError="1"/>
      <sheetData sheetId="4" refreshError="1"/>
      <sheetData sheetId="5"/>
      <sheetData sheetId="6"/>
      <sheetData sheetId="7"/>
      <sheetData sheetId="8"/>
      <sheetData sheetId="9" refreshError="1"/>
      <sheetData sheetId="10" refreshError="1"/>
      <sheetData sheetId="11"/>
      <sheetData sheetId="12"/>
      <sheetData sheetId="13"/>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mates"/>
      <sheetName val="Corporate Data"/>
      <sheetName val="General Input"/>
      <sheetName val="Data Input"/>
      <sheetName val="Revenue Requirement"/>
      <sheetName val="Cost of Capital"/>
      <sheetName val="IS"/>
      <sheetName val="BS"/>
      <sheetName val="C F"/>
      <sheetName val="GAAP CF"/>
      <sheetName val="Ratebase"/>
      <sheetName val="Book Basis"/>
      <sheetName val="Book Depreciation"/>
      <sheetName val="AFUDC"/>
      <sheetName val="AFUDC Debt Amort"/>
      <sheetName val="Book Depreciation Rates"/>
      <sheetName val="Capitalization &amp; Cost of Cap"/>
      <sheetName val="Current Income Tax"/>
      <sheetName val="Deferred Income Tax"/>
      <sheetName val="Fed Tax Basis"/>
      <sheetName val="Federal Tax Depreciation"/>
      <sheetName val="Book-Tax Depreciation"/>
      <sheetName val="St Tax Basis"/>
      <sheetName val="State Tax Depreciation"/>
      <sheetName val="Interest Capitalized for Tax"/>
      <sheetName val="Capitalized Int Amort"/>
      <sheetName val="Tax Credit Amort"/>
      <sheetName val="Tax Depreciation Rates"/>
      <sheetName val="Drop Box Lists"/>
      <sheetName val="Tab Labels"/>
      <sheetName val="Module1"/>
    </sheetNames>
    <sheetDataSet>
      <sheetData sheetId="0"/>
      <sheetData sheetId="1">
        <row r="5">
          <cell r="E5">
            <v>1.1472E-2</v>
          </cell>
        </row>
        <row r="6">
          <cell r="E6">
            <v>1.17E-2</v>
          </cell>
        </row>
        <row r="11">
          <cell r="E11">
            <v>0.3</v>
          </cell>
        </row>
        <row r="12">
          <cell r="E12">
            <v>0.5</v>
          </cell>
        </row>
        <row r="43">
          <cell r="E43">
            <v>0</v>
          </cell>
        </row>
        <row r="49">
          <cell r="C49">
            <v>0.40682689999999999</v>
          </cell>
        </row>
        <row r="52">
          <cell r="E52">
            <v>1.6858485322412631</v>
          </cell>
        </row>
      </sheetData>
      <sheetData sheetId="2"/>
      <sheetData sheetId="3"/>
      <sheetData sheetId="4"/>
      <sheetData sheetId="5">
        <row r="59">
          <cell r="E59">
            <v>7.2999999999999995E-2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B5">
            <v>2012</v>
          </cell>
          <cell r="C5">
            <v>0</v>
          </cell>
          <cell r="D5">
            <v>0</v>
          </cell>
          <cell r="E5">
            <v>0</v>
          </cell>
          <cell r="G5">
            <v>0</v>
          </cell>
        </row>
        <row r="6">
          <cell r="B6">
            <v>2013</v>
          </cell>
          <cell r="C6">
            <v>0</v>
          </cell>
          <cell r="D6">
            <v>0</v>
          </cell>
          <cell r="E6">
            <v>0</v>
          </cell>
          <cell r="G6">
            <v>0</v>
          </cell>
        </row>
        <row r="7">
          <cell r="B7">
            <v>2014</v>
          </cell>
          <cell r="C7">
            <v>15.402790302080469</v>
          </cell>
          <cell r="D7">
            <v>0</v>
          </cell>
          <cell r="E7">
            <v>9.0106323267170746E-2</v>
          </cell>
          <cell r="G7">
            <v>15.492896625347639</v>
          </cell>
        </row>
        <row r="8">
          <cell r="B8">
            <v>2015</v>
          </cell>
          <cell r="C8">
            <v>5.2166341644890384</v>
          </cell>
          <cell r="D8">
            <v>0</v>
          </cell>
          <cell r="E8">
            <v>0.22238288156777855</v>
          </cell>
          <cell r="G8">
            <v>5.4390170460568168</v>
          </cell>
        </row>
        <row r="9">
          <cell r="B9">
            <v>2016</v>
          </cell>
          <cell r="C9">
            <v>10.7</v>
          </cell>
          <cell r="D9">
            <v>0</v>
          </cell>
          <cell r="E9">
            <v>0.34400254983365902</v>
          </cell>
          <cell r="G9">
            <v>11.044002549833658</v>
          </cell>
        </row>
        <row r="10">
          <cell r="B10">
            <v>2017</v>
          </cell>
          <cell r="C10">
            <v>6.5</v>
          </cell>
          <cell r="D10">
            <v>0</v>
          </cell>
          <cell r="E10">
            <v>0.4882434936746588</v>
          </cell>
          <cell r="G10">
            <v>6.9882434936746591</v>
          </cell>
        </row>
        <row r="11">
          <cell r="B11">
            <v>2018</v>
          </cell>
          <cell r="C11">
            <v>4</v>
          </cell>
          <cell r="D11">
            <v>0</v>
          </cell>
          <cell r="E11">
            <v>0.61100652468537187</v>
          </cell>
          <cell r="G11">
            <v>4.6110065246853722</v>
          </cell>
        </row>
        <row r="12">
          <cell r="B12">
            <v>2019</v>
          </cell>
          <cell r="C12">
            <v>4.9000000000000004</v>
          </cell>
          <cell r="D12">
            <v>0</v>
          </cell>
          <cell r="E12">
            <v>0.73897360540563928</v>
          </cell>
          <cell r="G12">
            <v>5.6389736054056394</v>
          </cell>
        </row>
        <row r="13">
          <cell r="B13">
            <v>2020</v>
          </cell>
          <cell r="C13">
            <v>0</v>
          </cell>
          <cell r="D13">
            <v>0.05</v>
          </cell>
          <cell r="E13">
            <v>0</v>
          </cell>
          <cell r="G13">
            <v>0.05</v>
          </cell>
        </row>
        <row r="14">
          <cell r="B14">
            <v>2021</v>
          </cell>
          <cell r="C14">
            <v>0</v>
          </cell>
          <cell r="D14">
            <v>5.1104826207294833E-2</v>
          </cell>
          <cell r="E14">
            <v>0</v>
          </cell>
          <cell r="G14">
            <v>5.1104826207294833E-2</v>
          </cell>
        </row>
        <row r="15">
          <cell r="B15">
            <v>2022</v>
          </cell>
          <cell r="C15">
            <v>0</v>
          </cell>
          <cell r="D15">
            <v>5.223078383956304E-2</v>
          </cell>
          <cell r="E15">
            <v>0</v>
          </cell>
          <cell r="G15">
            <v>5.223078383956304E-2</v>
          </cell>
        </row>
        <row r="16">
          <cell r="B16">
            <v>2023</v>
          </cell>
          <cell r="C16">
            <v>0</v>
          </cell>
          <cell r="D16">
            <v>5.3390754867367926E-2</v>
          </cell>
          <cell r="E16">
            <v>0</v>
          </cell>
          <cell r="G16">
            <v>5.3390754867367926E-2</v>
          </cell>
        </row>
        <row r="17">
          <cell r="B17">
            <v>2024</v>
          </cell>
          <cell r="C17">
            <v>0</v>
          </cell>
          <cell r="D17">
            <v>5.4574318553548239E-2</v>
          </cell>
          <cell r="E17">
            <v>0</v>
          </cell>
          <cell r="G17">
            <v>5.4574318553548239E-2</v>
          </cell>
        </row>
        <row r="18">
          <cell r="B18">
            <v>2025</v>
          </cell>
          <cell r="C18">
            <v>0</v>
          </cell>
          <cell r="D18">
            <v>5.5784508794017723E-2</v>
          </cell>
          <cell r="E18">
            <v>0</v>
          </cell>
          <cell r="G18">
            <v>5.5784508794017723E-2</v>
          </cell>
        </row>
        <row r="19">
          <cell r="B19">
            <v>2026</v>
          </cell>
          <cell r="C19">
            <v>0</v>
          </cell>
          <cell r="D19">
            <v>5.7021932994076166E-2</v>
          </cell>
          <cell r="E19">
            <v>0</v>
          </cell>
          <cell r="G19">
            <v>5.7021932994076166E-2</v>
          </cell>
        </row>
        <row r="20">
          <cell r="B20">
            <v>2027</v>
          </cell>
          <cell r="C20">
            <v>0</v>
          </cell>
          <cell r="D20">
            <v>5.8287212593278341E-2</v>
          </cell>
          <cell r="E20">
            <v>0</v>
          </cell>
          <cell r="G20">
            <v>5.8287212593278341E-2</v>
          </cell>
        </row>
        <row r="21">
          <cell r="B21">
            <v>2028</v>
          </cell>
          <cell r="C21">
            <v>0</v>
          </cell>
          <cell r="D21">
            <v>5.9580983393428391E-2</v>
          </cell>
          <cell r="E21">
            <v>0</v>
          </cell>
          <cell r="G21">
            <v>5.9580983393428391E-2</v>
          </cell>
        </row>
        <row r="22">
          <cell r="B22">
            <v>2029</v>
          </cell>
          <cell r="C22">
            <v>0</v>
          </cell>
          <cell r="D22">
            <v>6.0903895894316933E-2</v>
          </cell>
          <cell r="E22">
            <v>0</v>
          </cell>
          <cell r="G22">
            <v>6.0903895894316933E-2</v>
          </cell>
        </row>
        <row r="23">
          <cell r="B23">
            <v>2030</v>
          </cell>
          <cell r="C23">
            <v>0</v>
          </cell>
          <cell r="D23">
            <v>6.225661563738516E-2</v>
          </cell>
          <cell r="E23">
            <v>0</v>
          </cell>
          <cell r="G23">
            <v>6.225661563738516E-2</v>
          </cell>
        </row>
        <row r="24">
          <cell r="B24">
            <v>2031</v>
          </cell>
          <cell r="C24">
            <v>0</v>
          </cell>
          <cell r="D24">
            <v>6.3639823557504749E-2</v>
          </cell>
          <cell r="E24">
            <v>0</v>
          </cell>
          <cell r="G24">
            <v>6.3639823557504749E-2</v>
          </cell>
        </row>
        <row r="25">
          <cell r="B25">
            <v>2032</v>
          </cell>
          <cell r="C25">
            <v>0</v>
          </cell>
          <cell r="D25">
            <v>6.505421634306674E-2</v>
          </cell>
          <cell r="E25">
            <v>0</v>
          </cell>
          <cell r="G25">
            <v>6.505421634306674E-2</v>
          </cell>
        </row>
        <row r="26">
          <cell r="B26">
            <v>2033</v>
          </cell>
          <cell r="C26">
            <v>0</v>
          </cell>
          <cell r="D26">
            <v>6.6500506804577461E-2</v>
          </cell>
          <cell r="E26">
            <v>0</v>
          </cell>
          <cell r="G26">
            <v>6.6500506804577461E-2</v>
          </cell>
        </row>
        <row r="27">
          <cell r="B27">
            <v>2034</v>
          </cell>
          <cell r="C27">
            <v>0</v>
          </cell>
          <cell r="D27">
            <v>6.797942425196421E-2</v>
          </cell>
          <cell r="E27">
            <v>0</v>
          </cell>
          <cell r="G27">
            <v>6.797942425196421E-2</v>
          </cell>
        </row>
        <row r="28">
          <cell r="B28">
            <v>2035</v>
          </cell>
          <cell r="C28">
            <v>0</v>
          </cell>
          <cell r="D28">
            <v>6.9491714880798069E-2</v>
          </cell>
          <cell r="E28">
            <v>0</v>
          </cell>
          <cell r="G28">
            <v>6.9491714880798069E-2</v>
          </cell>
        </row>
        <row r="29">
          <cell r="B29">
            <v>2036</v>
          </cell>
          <cell r="C29">
            <v>0</v>
          </cell>
          <cell r="D29">
            <v>7.1038142167646479E-2</v>
          </cell>
          <cell r="E29">
            <v>0</v>
          </cell>
          <cell r="G29">
            <v>7.1038142167646479E-2</v>
          </cell>
        </row>
        <row r="30">
          <cell r="B30">
            <v>2037</v>
          </cell>
          <cell r="C30">
            <v>0</v>
          </cell>
          <cell r="D30">
            <v>7.261948727477327E-2</v>
          </cell>
          <cell r="E30">
            <v>0</v>
          </cell>
          <cell r="G30">
            <v>7.261948727477327E-2</v>
          </cell>
        </row>
        <row r="31">
          <cell r="B31">
            <v>2038</v>
          </cell>
          <cell r="C31">
            <v>0</v>
          </cell>
          <cell r="D31">
            <v>7.423654946440901E-2</v>
          </cell>
          <cell r="E31">
            <v>0</v>
          </cell>
          <cell r="G31">
            <v>7.423654946440901E-2</v>
          </cell>
        </row>
        <row r="32">
          <cell r="B32">
            <v>2039</v>
          </cell>
          <cell r="C32">
            <v>0</v>
          </cell>
          <cell r="D32">
            <v>7.5890146522819488E-2</v>
          </cell>
          <cell r="E32">
            <v>0</v>
          </cell>
          <cell r="G32">
            <v>7.5890146522819488E-2</v>
          </cell>
        </row>
        <row r="33">
          <cell r="B33">
            <v>2040</v>
          </cell>
          <cell r="C33">
            <v>0</v>
          </cell>
          <cell r="D33">
            <v>7.7581115194406747E-2</v>
          </cell>
          <cell r="E33">
            <v>0</v>
          </cell>
          <cell r="G33">
            <v>7.7581115194406747E-2</v>
          </cell>
        </row>
        <row r="34">
          <cell r="B34">
            <v>2041</v>
          </cell>
          <cell r="C34">
            <v>0</v>
          </cell>
          <cell r="D34">
            <v>7.9310311626081251E-2</v>
          </cell>
          <cell r="E34">
            <v>0</v>
          </cell>
          <cell r="G34">
            <v>7.9310311626081251E-2</v>
          </cell>
        </row>
        <row r="35">
          <cell r="B35">
            <v>2042</v>
          </cell>
          <cell r="C35">
            <v>0</v>
          </cell>
          <cell r="D35">
            <v>8.1078611822150648E-2</v>
          </cell>
          <cell r="E35">
            <v>0</v>
          </cell>
          <cell r="G35">
            <v>8.1078611822150648E-2</v>
          </cell>
        </row>
        <row r="36">
          <cell r="B36">
            <v>2043</v>
          </cell>
          <cell r="C36">
            <v>0</v>
          </cell>
          <cell r="D36">
            <v>8.2886912109975855E-2</v>
          </cell>
          <cell r="E36">
            <v>0</v>
          </cell>
          <cell r="G36">
            <v>8.2886912109975855E-2</v>
          </cell>
        </row>
        <row r="37">
          <cell r="B37">
            <v>2044</v>
          </cell>
          <cell r="C37">
            <v>0</v>
          </cell>
          <cell r="D37">
            <v>0</v>
          </cell>
          <cell r="E37">
            <v>0</v>
          </cell>
          <cell r="G37">
            <v>0</v>
          </cell>
        </row>
        <row r="38">
          <cell r="B38">
            <v>2045</v>
          </cell>
          <cell r="C38">
            <v>0</v>
          </cell>
          <cell r="D38">
            <v>0</v>
          </cell>
          <cell r="E38">
            <v>0</v>
          </cell>
          <cell r="G38">
            <v>0</v>
          </cell>
        </row>
        <row r="39">
          <cell r="B39">
            <v>2046</v>
          </cell>
          <cell r="C39">
            <v>0</v>
          </cell>
          <cell r="D39">
            <v>0</v>
          </cell>
          <cell r="E39">
            <v>0</v>
          </cell>
          <cell r="G39">
            <v>0</v>
          </cell>
        </row>
        <row r="40">
          <cell r="B40">
            <v>2047</v>
          </cell>
          <cell r="C40">
            <v>0</v>
          </cell>
          <cell r="D40">
            <v>0</v>
          </cell>
          <cell r="E40">
            <v>0</v>
          </cell>
          <cell r="G40">
            <v>0</v>
          </cell>
        </row>
        <row r="41">
          <cell r="B41">
            <v>2048</v>
          </cell>
          <cell r="C41">
            <v>0</v>
          </cell>
          <cell r="D41">
            <v>0</v>
          </cell>
          <cell r="E41">
            <v>0</v>
          </cell>
          <cell r="G41">
            <v>0</v>
          </cell>
        </row>
        <row r="42">
          <cell r="B42">
            <v>2049</v>
          </cell>
          <cell r="C42">
            <v>0</v>
          </cell>
          <cell r="D42">
            <v>0</v>
          </cell>
          <cell r="E42">
            <v>0</v>
          </cell>
          <cell r="G42">
            <v>0</v>
          </cell>
        </row>
        <row r="43">
          <cell r="B43">
            <v>2050</v>
          </cell>
          <cell r="C43">
            <v>0</v>
          </cell>
          <cell r="D43">
            <v>0</v>
          </cell>
          <cell r="E43">
            <v>0</v>
          </cell>
          <cell r="G43">
            <v>0</v>
          </cell>
        </row>
        <row r="44">
          <cell r="B44">
            <v>2051</v>
          </cell>
          <cell r="C44">
            <v>0</v>
          </cell>
          <cell r="D44">
            <v>0</v>
          </cell>
          <cell r="E44">
            <v>0</v>
          </cell>
          <cell r="G44">
            <v>0</v>
          </cell>
        </row>
        <row r="45">
          <cell r="B45">
            <v>2052</v>
          </cell>
          <cell r="C45">
            <v>0</v>
          </cell>
          <cell r="D45">
            <v>0</v>
          </cell>
          <cell r="E45">
            <v>0</v>
          </cell>
          <cell r="G45">
            <v>0</v>
          </cell>
        </row>
        <row r="46">
          <cell r="B46">
            <v>2053</v>
          </cell>
          <cell r="C46">
            <v>0</v>
          </cell>
          <cell r="D46">
            <v>0</v>
          </cell>
          <cell r="E46">
            <v>0</v>
          </cell>
          <cell r="G46">
            <v>0</v>
          </cell>
        </row>
        <row r="47">
          <cell r="B47">
            <v>2054</v>
          </cell>
          <cell r="C47">
            <v>0</v>
          </cell>
          <cell r="D47">
            <v>0</v>
          </cell>
          <cell r="E47">
            <v>0</v>
          </cell>
          <cell r="G47">
            <v>0</v>
          </cell>
        </row>
        <row r="48">
          <cell r="B48">
            <v>2055</v>
          </cell>
          <cell r="C48">
            <v>0</v>
          </cell>
          <cell r="D48">
            <v>0</v>
          </cell>
          <cell r="E48">
            <v>0</v>
          </cell>
          <cell r="G48">
            <v>0</v>
          </cell>
        </row>
        <row r="49">
          <cell r="B49">
            <v>2056</v>
          </cell>
          <cell r="C49">
            <v>0</v>
          </cell>
          <cell r="D49">
            <v>0</v>
          </cell>
          <cell r="E49">
            <v>0</v>
          </cell>
          <cell r="G49">
            <v>0</v>
          </cell>
        </row>
        <row r="50">
          <cell r="B50">
            <v>2057</v>
          </cell>
          <cell r="C50">
            <v>0</v>
          </cell>
          <cell r="D50">
            <v>0</v>
          </cell>
          <cell r="E50">
            <v>0</v>
          </cell>
          <cell r="G50">
            <v>0</v>
          </cell>
        </row>
        <row r="51">
          <cell r="B51">
            <v>2058</v>
          </cell>
          <cell r="C51">
            <v>0</v>
          </cell>
          <cell r="D51">
            <v>0</v>
          </cell>
          <cell r="E51">
            <v>0</v>
          </cell>
          <cell r="G51">
            <v>0</v>
          </cell>
        </row>
        <row r="52">
          <cell r="B52">
            <v>2059</v>
          </cell>
          <cell r="C52">
            <v>0</v>
          </cell>
          <cell r="D52">
            <v>0</v>
          </cell>
          <cell r="E52">
            <v>0</v>
          </cell>
          <cell r="G52">
            <v>0</v>
          </cell>
        </row>
        <row r="53">
          <cell r="B53">
            <v>2060</v>
          </cell>
          <cell r="C53">
            <v>0</v>
          </cell>
          <cell r="D53">
            <v>0</v>
          </cell>
          <cell r="E53">
            <v>0</v>
          </cell>
          <cell r="G53">
            <v>0</v>
          </cell>
        </row>
        <row r="54">
          <cell r="B54">
            <v>2061</v>
          </cell>
          <cell r="C54">
            <v>0</v>
          </cell>
          <cell r="D54">
            <v>0</v>
          </cell>
          <cell r="E54">
            <v>0</v>
          </cell>
          <cell r="G54">
            <v>0</v>
          </cell>
        </row>
        <row r="55">
          <cell r="B55">
            <v>2062</v>
          </cell>
          <cell r="C55">
            <v>0</v>
          </cell>
          <cell r="D55">
            <v>0</v>
          </cell>
          <cell r="E55">
            <v>0</v>
          </cell>
          <cell r="G55">
            <v>0</v>
          </cell>
        </row>
        <row r="56">
          <cell r="B56">
            <v>2063</v>
          </cell>
          <cell r="C56">
            <v>0</v>
          </cell>
          <cell r="D56">
            <v>0</v>
          </cell>
          <cell r="E56">
            <v>0</v>
          </cell>
          <cell r="G56">
            <v>0</v>
          </cell>
        </row>
        <row r="57">
          <cell r="B57">
            <v>2064</v>
          </cell>
          <cell r="C57">
            <v>0</v>
          </cell>
          <cell r="D57">
            <v>0</v>
          </cell>
          <cell r="E57">
            <v>0</v>
          </cell>
          <cell r="G57">
            <v>0</v>
          </cell>
        </row>
        <row r="58">
          <cell r="B58">
            <v>2065</v>
          </cell>
          <cell r="C58">
            <v>0</v>
          </cell>
          <cell r="D58">
            <v>0</v>
          </cell>
          <cell r="E58">
            <v>0</v>
          </cell>
          <cell r="G58">
            <v>0</v>
          </cell>
        </row>
        <row r="59">
          <cell r="B59">
            <v>2066</v>
          </cell>
          <cell r="C59">
            <v>0</v>
          </cell>
          <cell r="D59">
            <v>0</v>
          </cell>
          <cell r="E59">
            <v>0</v>
          </cell>
          <cell r="G59">
            <v>0</v>
          </cell>
        </row>
        <row r="60">
          <cell r="B60">
            <v>2067</v>
          </cell>
          <cell r="C60">
            <v>0</v>
          </cell>
          <cell r="D60">
            <v>0</v>
          </cell>
          <cell r="E60">
            <v>0</v>
          </cell>
          <cell r="G60">
            <v>0</v>
          </cell>
        </row>
        <row r="61">
          <cell r="B61">
            <v>2068</v>
          </cell>
          <cell r="C61">
            <v>0</v>
          </cell>
          <cell r="D61">
            <v>0</v>
          </cell>
          <cell r="E61">
            <v>0</v>
          </cell>
          <cell r="G61">
            <v>0</v>
          </cell>
        </row>
        <row r="62">
          <cell r="B62">
            <v>2069</v>
          </cell>
          <cell r="C62">
            <v>0</v>
          </cell>
          <cell r="D62">
            <v>0</v>
          </cell>
          <cell r="E62">
            <v>0</v>
          </cell>
          <cell r="G62">
            <v>0</v>
          </cell>
        </row>
        <row r="63">
          <cell r="B63">
            <v>2070</v>
          </cell>
          <cell r="C63">
            <v>0</v>
          </cell>
          <cell r="D63">
            <v>0</v>
          </cell>
          <cell r="E63">
            <v>0</v>
          </cell>
          <cell r="G63">
            <v>0</v>
          </cell>
        </row>
        <row r="64">
          <cell r="B64">
            <v>2071</v>
          </cell>
          <cell r="C64">
            <v>0</v>
          </cell>
          <cell r="D64">
            <v>0</v>
          </cell>
          <cell r="E64">
            <v>0</v>
          </cell>
          <cell r="G64">
            <v>0</v>
          </cell>
        </row>
        <row r="65">
          <cell r="B65">
            <v>2072</v>
          </cell>
          <cell r="C65">
            <v>0</v>
          </cell>
          <cell r="D65">
            <v>0</v>
          </cell>
          <cell r="E65">
            <v>0</v>
          </cell>
          <cell r="G65">
            <v>0</v>
          </cell>
        </row>
        <row r="66">
          <cell r="B66">
            <v>2073</v>
          </cell>
          <cell r="C66">
            <v>0</v>
          </cell>
          <cell r="D66">
            <v>0</v>
          </cell>
          <cell r="E66">
            <v>0</v>
          </cell>
          <cell r="G66">
            <v>0</v>
          </cell>
        </row>
      </sheetData>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_FIRST"/>
      <sheetName val="Sheet1"/>
      <sheetName val="Sheet2"/>
      <sheetName val="Pie Charts"/>
      <sheetName val="Pie Chart Feed"/>
      <sheetName val="CAPITAL_RECORDED_FORECAST"/>
      <sheetName val="2008"/>
      <sheetName val="2009"/>
      <sheetName val="2010"/>
      <sheetName val="2011"/>
      <sheetName val="WBS_to_witness"/>
      <sheetName val="StandardGraph"/>
      <sheetName val="SelectGraphData"/>
      <sheetName val="StandardGraph_special"/>
      <sheetName val="StandardTable"/>
      <sheetName val="PoleSummaryGraph"/>
      <sheetName val="PoleSummaryGraphData"/>
      <sheetName val="IR_DRAFT"/>
      <sheetName val="CustDriven_DRAFT"/>
      <sheetName val="DistMaint"/>
      <sheetName val="GridOps_DRAFT"/>
      <sheetName val="SysPlan_DRAFT"/>
      <sheetName val="TechEng_DRAFT"/>
      <sheetName val="TransSubstation_DRAFT"/>
      <sheetName val="Summary"/>
      <sheetName val="Sheet3"/>
      <sheetName val="GRC_2012_Units"/>
      <sheetName val="Alan_Gross_check"/>
      <sheetName val="Capital Escalation 2012 GRC v4 "/>
      <sheetName val="WBS_to_ISO_Contr_Class"/>
      <sheetName val="Capital_Graph_DRAFT_TEST"/>
      <sheetName val="ForecastDemand"/>
      <sheetName val="2012GRC_WP_ref"/>
      <sheetName val="WBS_LYR_install_count"/>
      <sheetName val="Av_unit_costs_by_year"/>
      <sheetName val="XFMR_per_Unit"/>
      <sheetName val="Purchase_Install_Lag"/>
      <sheetName val="RemovalCost"/>
      <sheetName val="PLIP_capital_summary"/>
      <sheetName val="NSC_2"/>
      <sheetName val="SpecialPrograms2"/>
      <sheetName val="DegradedInfrastructure2"/>
      <sheetName val="Streetlight2"/>
      <sheetName val="BreakdownPreventive3"/>
      <sheetName val="CapacityUpgrades2"/>
      <sheetName val="CustReqAddServ2"/>
      <sheetName val="ConstructionSupport2"/>
      <sheetName val="GridFlex2"/>
      <sheetName val="OperatingReq2"/>
      <sheetName val="NSC"/>
      <sheetName val="SpecialPrograms"/>
      <sheetName val="DegradedInfrastructure"/>
      <sheetName val="Streetlights"/>
      <sheetName val="BreakdownPreventive"/>
      <sheetName val="CapacityUpgrades"/>
      <sheetName val="CustReqAddServ"/>
      <sheetName val="ConstructionSupport"/>
      <sheetName val="GridFlex"/>
      <sheetName val="OperatingReq"/>
      <sheetName val="Capital_Graph_DRAFT"/>
      <sheetName val="GRC_Capital_Forecast_and_Tracki"/>
      <sheetName val="DistMaint_DRAFT"/>
      <sheetName val="Capital_Graph_DRAFT (2)"/>
    </sheetNames>
    <sheetDataSet>
      <sheetData sheetId="0"/>
      <sheetData sheetId="1"/>
      <sheetData sheetId="2"/>
      <sheetData sheetId="3"/>
      <sheetData sheetId="4"/>
      <sheetData sheetId="5">
        <row r="3">
          <cell r="M3" t="str">
            <v>Gross Capital</v>
          </cell>
          <cell r="AW3" t="str">
            <v>Unit Forecast</v>
          </cell>
          <cell r="BH3" t="str">
            <v>Forecast Gross Capital  (nominal)</v>
          </cell>
        </row>
        <row r="4">
          <cell r="J4" t="str">
            <v>WBS Elements</v>
          </cell>
        </row>
        <row r="6">
          <cell r="A6" t="str">
            <v>Summary</v>
          </cell>
          <cell r="B6" t="str">
            <v>GRC_group</v>
          </cell>
          <cell r="C6" t="str">
            <v>blank0</v>
          </cell>
          <cell r="D6" t="str">
            <v>Order</v>
          </cell>
          <cell r="E6" t="str">
            <v>Testimony_Volume</v>
          </cell>
          <cell r="F6" t="str">
            <v>Testimony_Volume_Grouping</v>
          </cell>
          <cell r="G6" t="str">
            <v>Testimony_Volume_Order</v>
          </cell>
          <cell r="H6" t="str">
            <v>blank1</v>
          </cell>
          <cell r="I6" t="str">
            <v>blank2</v>
          </cell>
          <cell r="J6" t="str">
            <v>WBS_if_any</v>
          </cell>
          <cell r="K6" t="str">
            <v>Descriptions</v>
          </cell>
          <cell r="L6" t="str">
            <v>Descriptions2</v>
          </cell>
          <cell r="M6" t="str">
            <v>2008Gross Capital</v>
          </cell>
          <cell r="N6" t="str">
            <v>2009Gross Capital</v>
          </cell>
          <cell r="O6" t="str">
            <v>2010Gross Capital</v>
          </cell>
          <cell r="P6" t="str">
            <v>2011Gross Capital</v>
          </cell>
          <cell r="Q6" t="str">
            <v>2012Gross Capital</v>
          </cell>
          <cell r="R6" t="str">
            <v>2013Budget</v>
          </cell>
          <cell r="S6" t="str">
            <v>Field for filteringBudget</v>
          </cell>
          <cell r="T6" t="str">
            <v>2008CPUC Capital</v>
          </cell>
          <cell r="U6" t="str">
            <v>2009CPUC Capital</v>
          </cell>
          <cell r="V6" t="str">
            <v>2010CPUC Capital</v>
          </cell>
          <cell r="W6" t="str">
            <v>2011CPUC Capital</v>
          </cell>
          <cell r="X6" t="str">
            <v>2012CPUC Capital</v>
          </cell>
          <cell r="Y6" t="str">
            <v>2013Budget</v>
          </cell>
          <cell r="Z6" t="str">
            <v>Budget</v>
          </cell>
          <cell r="AA6" t="str">
            <v>2008FERC Capital</v>
          </cell>
          <cell r="AB6" t="str">
            <v>2009FERC Capital</v>
          </cell>
          <cell r="AC6" t="str">
            <v>2010FERC Capital</v>
          </cell>
          <cell r="AD6" t="str">
            <v>2011FERC Capital</v>
          </cell>
          <cell r="AE6" t="str">
            <v>2012FERC Capital</v>
          </cell>
          <cell r="AF6" t="str">
            <v>2013Budget</v>
          </cell>
          <cell r="AG6" t="str">
            <v>blankX</v>
          </cell>
          <cell r="AH6" t="str">
            <v>Unit description0</v>
          </cell>
          <cell r="AI6" t="str">
            <v>Work volume source0</v>
          </cell>
          <cell r="AJ6" t="str">
            <v>Cost Source0</v>
          </cell>
          <cell r="AK6" t="str">
            <v>Method (5YA, LYR, Unit, Other)0</v>
          </cell>
          <cell r="AL6" t="str">
            <v>If unit, unit cost calculation method0</v>
          </cell>
          <cell r="AM6" t="str">
            <v>Notes0</v>
          </cell>
          <cell r="AN6" t="str">
            <v>Unit Cost0</v>
          </cell>
          <cell r="AO6" t="str">
            <v>20082012_GRC_units_rec</v>
          </cell>
          <cell r="AP6" t="str">
            <v>20092012_GRC_units_rec</v>
          </cell>
          <cell r="AQ6" t="str">
            <v>20102012_GRC_units_fcast</v>
          </cell>
          <cell r="AR6" t="str">
            <v>20112012_GRC_units_fcast</v>
          </cell>
          <cell r="AS6" t="str">
            <v>20122012_GRC_units_fcast</v>
          </cell>
          <cell r="AT6" t="str">
            <v>20102015_GRC_units_rec</v>
          </cell>
          <cell r="AU6" t="str">
            <v>20112015_GRC_units_rec</v>
          </cell>
          <cell r="AV6" t="str">
            <v>20122015_GRC_units_rec</v>
          </cell>
          <cell r="AW6" t="str">
            <v>2013Unit Forecast</v>
          </cell>
          <cell r="AX6" t="str">
            <v>2014Unit Forecast</v>
          </cell>
          <cell r="AY6" t="str">
            <v>2015Unit Forecast</v>
          </cell>
          <cell r="AZ6" t="str">
            <v>2016Unit Forecast</v>
          </cell>
          <cell r="BA6" t="str">
            <v>2017Unit Forecast</v>
          </cell>
          <cell r="BB6" t="str">
            <v>2013Forecast Gross Capital  (2012$)</v>
          </cell>
          <cell r="BC6" t="str">
            <v>2014Forecast Gross Capital  (2012$)</v>
          </cell>
          <cell r="BD6" t="str">
            <v>2015Forecast Gross Capital  (2012$)</v>
          </cell>
          <cell r="BE6" t="str">
            <v>2016Forecast Gross Capital  (2012$)</v>
          </cell>
          <cell r="BF6" t="str">
            <v>2017Forecast Gross Capital  (2012$)</v>
          </cell>
          <cell r="BG6" t="str">
            <v>Class of Plant</v>
          </cell>
          <cell r="BH6" t="str">
            <v>2013Forecast Gross Capital  (nominal)</v>
          </cell>
          <cell r="BI6" t="str">
            <v>2014Forecast Gross Capital  (nominal)</v>
          </cell>
          <cell r="BJ6" t="str">
            <v>2015Forecast Gross Capital  (nominal)</v>
          </cell>
          <cell r="BK6" t="str">
            <v>2016Forecast Gross Capital  (nominal)</v>
          </cell>
          <cell r="BL6" t="str">
            <v>2017Forecast Gross Capital  (nominal)</v>
          </cell>
          <cell r="BM6" t="str">
            <v>Forecast ISO%</v>
          </cell>
          <cell r="BN6" t="str">
            <v>2013Forecast CPUC Capital (nominal)</v>
          </cell>
          <cell r="BO6" t="str">
            <v>2014Forecast CPUC Capital (nominal)</v>
          </cell>
          <cell r="BP6" t="str">
            <v>2015Forecast CPUC Capital (nominal)</v>
          </cell>
          <cell r="BQ6" t="str">
            <v>2016Forecast CPUC Capital (nominal)</v>
          </cell>
          <cell r="BR6" t="str">
            <v>2017Forecast CPUC Capital (nominal)</v>
          </cell>
          <cell r="BS6" t="str">
            <v>Forecast CPUC Capital (nominal)</v>
          </cell>
          <cell r="BT6" t="str">
            <v>2013Forecast FERC Capital (nominal)</v>
          </cell>
          <cell r="BU6" t="str">
            <v>2014Forecast FERC Capital (nominal)</v>
          </cell>
          <cell r="BV6" t="str">
            <v>2015Forecast FERC Capital (nominal)</v>
          </cell>
          <cell r="BW6" t="str">
            <v>2016Forecast FERC Capital (nominal)</v>
          </cell>
          <cell r="BX6" t="str">
            <v>2017Forecast FERC Capital (nominal)</v>
          </cell>
          <cell r="BY6" t="str">
            <v>Forecast FERC Capital (nominal)</v>
          </cell>
          <cell r="BZ6" t="str">
            <v>Contribution %</v>
          </cell>
          <cell r="CA6" t="str">
            <v>2013Forecast Contribution Capital (nominal)</v>
          </cell>
          <cell r="CB6" t="str">
            <v>2014Forecast Contribution Capital (nominal)</v>
          </cell>
          <cell r="CC6" t="str">
            <v>2015Forecast Contribution Capital (nominal)</v>
          </cell>
          <cell r="CD6" t="str">
            <v>2016Forecast Contribution Capital (nominal)</v>
          </cell>
          <cell r="CE6" t="str">
            <v>2017Forecast Contribution Capital (nominal)</v>
          </cell>
          <cell r="CF6" t="str">
            <v>2013Forecast Target Capital (2012$)</v>
          </cell>
          <cell r="CG6" t="str">
            <v>2014Forecast Target Capital (2012$)</v>
          </cell>
          <cell r="CH6" t="str">
            <v>2015Forecast Target Capital (2012$)</v>
          </cell>
          <cell r="CI6" t="str">
            <v>2016Forecast Target Capital (2012$)</v>
          </cell>
          <cell r="CJ6" t="str">
            <v>2017Forecast Target Capital (2012$)</v>
          </cell>
          <cell r="CK6" t="str">
            <v>2013Forecast Target Capital (nominal)</v>
          </cell>
          <cell r="CL6" t="str">
            <v>2014Forecast Target Capital (nominal)</v>
          </cell>
          <cell r="CM6" t="str">
            <v>2015Forecast Target Capital (nominal)</v>
          </cell>
          <cell r="CN6" t="str">
            <v>2016Forecast Target Capital (nominal)</v>
          </cell>
          <cell r="CO6" t="str">
            <v>2017Forecast Target Capital (nominal)</v>
          </cell>
          <cell r="CP6" t="str">
            <v>2013Forecast CPUC Capital (nominal)-Target</v>
          </cell>
          <cell r="CQ6" t="str">
            <v>2014Forecast CPUC Capital (nominal)-Target</v>
          </cell>
          <cell r="CR6" t="str">
            <v>2015Forecast CPUC Capital (nominal)-Target</v>
          </cell>
          <cell r="CS6" t="str">
            <v>2016Forecast CPUC Capital (nominal)-Target</v>
          </cell>
          <cell r="CT6" t="str">
            <v>2017Forecast CPUC Capital (nominal)-Target</v>
          </cell>
          <cell r="CU6" t="str">
            <v>Forecast CPUC Capital (nominal)-Target</v>
          </cell>
          <cell r="CV6" t="str">
            <v>2013Forecast FERC Capital (nominal)-Target</v>
          </cell>
          <cell r="CW6" t="str">
            <v>2014Forecast FERC Capital (nominal)-Target</v>
          </cell>
          <cell r="CX6" t="str">
            <v>2015Forecast FERC Capital (nominal)-Target</v>
          </cell>
          <cell r="CY6" t="str">
            <v>2016Forecast FERC Capital (nominal)-Target</v>
          </cell>
          <cell r="CZ6" t="str">
            <v>2017Forecast FERC Capital (nominal)-Target</v>
          </cell>
          <cell r="DA6" t="str">
            <v>Forecast FERC Capital (nominal)-Target</v>
          </cell>
          <cell r="DB6" t="str">
            <v>2013Forecast CPUC Capital (2012$)</v>
          </cell>
          <cell r="DC6" t="str">
            <v>2014Forecast CPUC Capital (2012$)</v>
          </cell>
          <cell r="DD6" t="str">
            <v>2015Forecast CPUC Capital (2012$)</v>
          </cell>
          <cell r="DE6" t="str">
            <v>2016Forecast CPUC Capital (2012$)</v>
          </cell>
          <cell r="DF6" t="str">
            <v>2017Forecast CPUC Capital (2012$)</v>
          </cell>
          <cell r="DG6" t="str">
            <v>Forecast CPUC Capital (2012$)</v>
          </cell>
          <cell r="DH6" t="str">
            <v>2013Forecast FERC Capital (2012$)</v>
          </cell>
          <cell r="DI6" t="str">
            <v>2014Forecast FERC Capital (2012$)</v>
          </cell>
          <cell r="DJ6" t="str">
            <v>2015Forecast FERC Capital (2012$)</v>
          </cell>
          <cell r="DK6" t="str">
            <v>2016Forecast FERC Capital (2012$)</v>
          </cell>
          <cell r="DL6" t="str">
            <v>2017Forecast FERC Capital (2012$)</v>
          </cell>
          <cell r="DM6" t="str">
            <v>Forecast FERC Capital (2012$)</v>
          </cell>
          <cell r="DN6" t="str">
            <v>2013Forecast CPUC Capital (2012$) - Target</v>
          </cell>
          <cell r="DO6" t="str">
            <v>2014Forecast CPUC Capital (2012$) - Target</v>
          </cell>
          <cell r="DP6" t="str">
            <v>2015Forecast CPUC Capital (2012$) - Target</v>
          </cell>
          <cell r="DQ6" t="str">
            <v>2016Forecast CPUC Capital (2012$) - Target</v>
          </cell>
          <cell r="DR6" t="str">
            <v>2017Forecast CPUC Capital (2012$) - Target</v>
          </cell>
          <cell r="DS6" t="str">
            <v>Forecast CPUC Capital (2012$) - Target</v>
          </cell>
          <cell r="DT6" t="str">
            <v>2013Forecast FERC Capital (2012$)-Target</v>
          </cell>
          <cell r="DU6" t="str">
            <v>2014Forecast FERC Capital (2012$)-Target</v>
          </cell>
          <cell r="DV6" t="str">
            <v>2015Forecast FERC Capital (2012$)-Target</v>
          </cell>
          <cell r="DW6" t="str">
            <v>2016Forecast FERC Capital (2012$)-Target</v>
          </cell>
          <cell r="DX6" t="str">
            <v>2017Forecast FERC Capital (2012$)-Target</v>
          </cell>
          <cell r="DY6" t="str">
            <v>2008Gross Capital - 2012$</v>
          </cell>
          <cell r="DZ6" t="str">
            <v>2009Gross Capital - 2012$</v>
          </cell>
          <cell r="EA6" t="str">
            <v>2010Gross Capital - 2012$</v>
          </cell>
          <cell r="EB6" t="str">
            <v>2011Gross Capital - 2012$</v>
          </cell>
          <cell r="EC6" t="str">
            <v>2012Gross Capital - 2012$</v>
          </cell>
          <cell r="ED6" t="str">
            <v>blank6</v>
          </cell>
        </row>
        <row r="7">
          <cell r="A7" t="str">
            <v>Summary Category</v>
          </cell>
          <cell r="B7" t="str">
            <v>GRC grouping</v>
          </cell>
          <cell r="C7" t="str">
            <v>Prefab Driver? X=yes</v>
          </cell>
          <cell r="D7" t="str">
            <v>#=order X=exclude</v>
          </cell>
          <cell r="E7" t="str">
            <v>Testimony_Volume</v>
          </cell>
          <cell r="F7" t="str">
            <v>Testimony_Volume_Grouping</v>
          </cell>
          <cell r="G7" t="str">
            <v>Testimony_Volume_Order</v>
          </cell>
          <cell r="H7" t="str">
            <v>New Service Connections</v>
          </cell>
          <cell r="I7">
            <v>0</v>
          </cell>
          <cell r="J7">
            <v>0</v>
          </cell>
          <cell r="K7">
            <v>0</v>
          </cell>
          <cell r="L7">
            <v>0</v>
          </cell>
          <cell r="M7">
            <v>186948.17649000007</v>
          </cell>
          <cell r="N7">
            <v>136389.75818999996</v>
          </cell>
          <cell r="O7">
            <v>103701.76423999997</v>
          </cell>
          <cell r="P7">
            <v>120862.72428999995</v>
          </cell>
          <cell r="Q7">
            <v>134087.14712030004</v>
          </cell>
          <cell r="R7">
            <v>153000.00036999999</v>
          </cell>
          <cell r="S7">
            <v>0</v>
          </cell>
          <cell r="T7">
            <v>186948.17649000004</v>
          </cell>
          <cell r="U7">
            <v>136470.68400000001</v>
          </cell>
          <cell r="V7">
            <v>101210.70457</v>
          </cell>
          <cell r="W7">
            <v>120486.34639999999</v>
          </cell>
          <cell r="X7">
            <v>134110.40186970003</v>
          </cell>
          <cell r="Y7">
            <v>153000.00036999999</v>
          </cell>
          <cell r="Z7">
            <v>0</v>
          </cell>
          <cell r="AA7">
            <v>0</v>
          </cell>
          <cell r="AB7">
            <v>0</v>
          </cell>
          <cell r="AC7">
            <v>0</v>
          </cell>
          <cell r="AD7">
            <v>0</v>
          </cell>
          <cell r="AE7">
            <v>0</v>
          </cell>
          <cell r="AF7">
            <v>0</v>
          </cell>
          <cell r="AG7">
            <v>0</v>
          </cell>
          <cell r="AH7">
            <v>0</v>
          </cell>
          <cell r="AI7">
            <v>0</v>
          </cell>
          <cell r="AJ7">
            <v>0</v>
          </cell>
          <cell r="AK7">
            <v>0</v>
          </cell>
          <cell r="AL7" t="str">
            <v>Unit cost calculation method</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204843.55108910322</v>
          </cell>
          <cell r="BC7">
            <v>283520.92150436988</v>
          </cell>
          <cell r="BD7">
            <v>354419.97139485728</v>
          </cell>
          <cell r="BE7">
            <v>396176.41488370765</v>
          </cell>
          <cell r="BF7">
            <v>398748.39158839668</v>
          </cell>
          <cell r="BG7">
            <v>0</v>
          </cell>
          <cell r="BH7">
            <v>0</v>
          </cell>
          <cell r="BI7">
            <v>0</v>
          </cell>
          <cell r="BJ7">
            <v>0</v>
          </cell>
          <cell r="BK7">
            <v>0</v>
          </cell>
          <cell r="BL7">
            <v>0</v>
          </cell>
          <cell r="BM7">
            <v>0</v>
          </cell>
          <cell r="BN7">
            <v>0</v>
          </cell>
          <cell r="BO7">
            <v>0</v>
          </cell>
          <cell r="BP7">
            <v>0</v>
          </cell>
          <cell r="BQ7">
            <v>0</v>
          </cell>
          <cell r="BR7">
            <v>0</v>
          </cell>
          <cell r="BT7">
            <v>0</v>
          </cell>
          <cell r="BU7">
            <v>0</v>
          </cell>
          <cell r="BV7">
            <v>0</v>
          </cell>
          <cell r="BW7">
            <v>0</v>
          </cell>
          <cell r="BX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V7">
            <v>0</v>
          </cell>
          <cell r="CW7">
            <v>0</v>
          </cell>
          <cell r="CX7">
            <v>0</v>
          </cell>
          <cell r="CY7">
            <v>0</v>
          </cell>
          <cell r="CZ7">
            <v>0</v>
          </cell>
          <cell r="DA7">
            <v>0</v>
          </cell>
          <cell r="DB7">
            <v>0</v>
          </cell>
          <cell r="DC7">
            <v>0</v>
          </cell>
          <cell r="DD7">
            <v>0</v>
          </cell>
          <cell r="DE7">
            <v>0</v>
          </cell>
          <cell r="DF7">
            <v>0</v>
          </cell>
          <cell r="DH7">
            <v>0</v>
          </cell>
          <cell r="DI7">
            <v>0</v>
          </cell>
          <cell r="DJ7">
            <v>0</v>
          </cell>
          <cell r="DK7">
            <v>0</v>
          </cell>
          <cell r="DL7">
            <v>0</v>
          </cell>
          <cell r="DM7">
            <v>0</v>
          </cell>
          <cell r="DN7">
            <v>0</v>
          </cell>
          <cell r="DO7">
            <v>0</v>
          </cell>
          <cell r="DP7">
            <v>0</v>
          </cell>
          <cell r="DQ7">
            <v>0</v>
          </cell>
          <cell r="DR7">
            <v>0</v>
          </cell>
          <cell r="DT7">
            <v>0</v>
          </cell>
          <cell r="DU7">
            <v>0</v>
          </cell>
          <cell r="DV7">
            <v>0</v>
          </cell>
          <cell r="DW7">
            <v>0</v>
          </cell>
          <cell r="DX7">
            <v>0</v>
          </cell>
          <cell r="DY7">
            <v>0</v>
          </cell>
          <cell r="DZ7">
            <v>0</v>
          </cell>
          <cell r="EA7">
            <v>0</v>
          </cell>
          <cell r="EB7">
            <v>0</v>
          </cell>
          <cell r="EC7">
            <v>0</v>
          </cell>
          <cell r="ED7">
            <v>0</v>
          </cell>
        </row>
        <row r="8">
          <cell r="A8">
            <v>0</v>
          </cell>
          <cell r="B8" t="str">
            <v>New Service Connections</v>
          </cell>
          <cell r="C8">
            <v>0</v>
          </cell>
          <cell r="D8" t="str">
            <v>X</v>
          </cell>
          <cell r="E8">
            <v>0</v>
          </cell>
          <cell r="F8">
            <v>0</v>
          </cell>
          <cell r="G8">
            <v>0</v>
          </cell>
          <cell r="H8">
            <v>0</v>
          </cell>
          <cell r="I8">
            <v>0</v>
          </cell>
          <cell r="J8" t="str">
            <v>CET-OT-OT-FA</v>
          </cell>
          <cell r="K8" t="str">
            <v>Work Order Forfeited Advance Absortion</v>
          </cell>
          <cell r="L8">
            <v>0</v>
          </cell>
          <cell r="M8">
            <v>0</v>
          </cell>
          <cell r="N8">
            <v>0</v>
          </cell>
          <cell r="O8">
            <v>0</v>
          </cell>
          <cell r="P8">
            <v>375.34676000000002</v>
          </cell>
          <cell r="Q8">
            <v>902.95096000000001</v>
          </cell>
          <cell r="R8">
            <v>0</v>
          </cell>
          <cell r="S8" t="str">
            <v>CET-OT-OT-FAWork Order Forfeited Advance Absortion</v>
          </cell>
          <cell r="T8">
            <v>0</v>
          </cell>
          <cell r="U8">
            <v>0</v>
          </cell>
          <cell r="V8">
            <v>0</v>
          </cell>
          <cell r="W8">
            <v>375.34676000000002</v>
          </cell>
          <cell r="X8">
            <v>902.95096000000001</v>
          </cell>
          <cell r="Y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t="e">
            <v>#N/A</v>
          </cell>
          <cell r="AP8" t="e">
            <v>#N/A</v>
          </cell>
          <cell r="AQ8" t="e">
            <v>#N/A</v>
          </cell>
          <cell r="AR8" t="e">
            <v>#N/A</v>
          </cell>
          <cell r="AS8" t="e">
            <v>#N/A</v>
          </cell>
          <cell r="AT8">
            <v>0</v>
          </cell>
          <cell r="AU8">
            <v>0</v>
          </cell>
          <cell r="AV8">
            <v>0</v>
          </cell>
          <cell r="AW8">
            <v>0</v>
          </cell>
          <cell r="AX8">
            <v>0</v>
          </cell>
          <cell r="AY8">
            <v>0</v>
          </cell>
          <cell r="AZ8">
            <v>0</v>
          </cell>
          <cell r="BA8">
            <v>0</v>
          </cell>
          <cell r="BB8">
            <v>0</v>
          </cell>
          <cell r="BC8">
            <v>0</v>
          </cell>
          <cell r="BD8">
            <v>0</v>
          </cell>
          <cell r="BE8">
            <v>0</v>
          </cell>
          <cell r="BF8">
            <v>0</v>
          </cell>
          <cell r="BG8" t="str">
            <v>Dist</v>
          </cell>
          <cell r="BH8">
            <v>0</v>
          </cell>
          <cell r="BI8">
            <v>0</v>
          </cell>
          <cell r="BJ8">
            <v>0</v>
          </cell>
          <cell r="BK8">
            <v>0</v>
          </cell>
          <cell r="BL8">
            <v>0</v>
          </cell>
          <cell r="BM8">
            <v>0</v>
          </cell>
          <cell r="BN8">
            <v>0</v>
          </cell>
          <cell r="BO8">
            <v>0</v>
          </cell>
          <cell r="BP8">
            <v>0</v>
          </cell>
          <cell r="BQ8">
            <v>0</v>
          </cell>
          <cell r="BR8">
            <v>0</v>
          </cell>
          <cell r="BT8">
            <v>0</v>
          </cell>
          <cell r="BU8">
            <v>0</v>
          </cell>
          <cell r="BV8">
            <v>0</v>
          </cell>
          <cell r="BW8">
            <v>0</v>
          </cell>
          <cell r="BX8">
            <v>0</v>
          </cell>
          <cell r="BZ8">
            <v>0.34</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V8">
            <v>0</v>
          </cell>
          <cell r="CW8">
            <v>0</v>
          </cell>
          <cell r="CX8">
            <v>0</v>
          </cell>
          <cell r="CY8">
            <v>0</v>
          </cell>
          <cell r="CZ8">
            <v>0</v>
          </cell>
          <cell r="DA8">
            <v>0</v>
          </cell>
          <cell r="DB8">
            <v>0</v>
          </cell>
          <cell r="DC8">
            <v>0</v>
          </cell>
          <cell r="DD8">
            <v>0</v>
          </cell>
          <cell r="DE8">
            <v>0</v>
          </cell>
          <cell r="DF8">
            <v>0</v>
          </cell>
          <cell r="DH8">
            <v>0</v>
          </cell>
          <cell r="DI8">
            <v>0</v>
          </cell>
          <cell r="DJ8">
            <v>0</v>
          </cell>
          <cell r="DK8">
            <v>0</v>
          </cell>
          <cell r="DL8">
            <v>0</v>
          </cell>
          <cell r="DM8">
            <v>0</v>
          </cell>
          <cell r="DN8">
            <v>0</v>
          </cell>
          <cell r="DO8">
            <v>0</v>
          </cell>
          <cell r="DP8">
            <v>0</v>
          </cell>
          <cell r="DQ8">
            <v>0</v>
          </cell>
          <cell r="DR8">
            <v>0</v>
          </cell>
          <cell r="DT8">
            <v>0</v>
          </cell>
          <cell r="DU8">
            <v>0</v>
          </cell>
          <cell r="DV8">
            <v>0</v>
          </cell>
          <cell r="DW8">
            <v>0</v>
          </cell>
          <cell r="DX8">
            <v>0</v>
          </cell>
          <cell r="DY8">
            <v>0</v>
          </cell>
          <cell r="DZ8">
            <v>0</v>
          </cell>
          <cell r="EA8">
            <v>0</v>
          </cell>
          <cell r="EB8">
            <v>387.5042179496856</v>
          </cell>
          <cell r="EC8">
            <v>902.95096000000001</v>
          </cell>
          <cell r="ED8">
            <v>0</v>
          </cell>
        </row>
        <row r="9">
          <cell r="A9" t="str">
            <v>Customer Request - New Service</v>
          </cell>
          <cell r="B9" t="str">
            <v>New Service Connections</v>
          </cell>
          <cell r="C9">
            <v>0</v>
          </cell>
          <cell r="D9" t="str">
            <v>X</v>
          </cell>
          <cell r="E9" t="str">
            <v>Customer Driven Programs and Distribution Construction</v>
          </cell>
          <cell r="F9" t="str">
            <v>Customer Driven Prog &amp; Distr. Con.(Volume 5)</v>
          </cell>
          <cell r="G9">
            <v>0</v>
          </cell>
          <cell r="H9">
            <v>0</v>
          </cell>
          <cell r="I9">
            <v>0</v>
          </cell>
          <cell r="J9" t="str">
            <v>CET-PD-NS-RS</v>
          </cell>
          <cell r="K9" t="str">
            <v>NSC - Residential</v>
          </cell>
          <cell r="L9">
            <v>0</v>
          </cell>
          <cell r="M9">
            <v>70542.055150000015</v>
          </cell>
          <cell r="N9">
            <v>50751.612420000005</v>
          </cell>
          <cell r="O9">
            <v>38181.837829999997</v>
          </cell>
          <cell r="P9">
            <v>45480.222009999998</v>
          </cell>
          <cell r="Q9">
            <v>49616.812979500006</v>
          </cell>
          <cell r="R9">
            <v>45360.53458</v>
          </cell>
          <cell r="S9" t="str">
            <v>CET-PD-NS-RSNSC - Residential</v>
          </cell>
          <cell r="T9">
            <v>70542.055150000015</v>
          </cell>
          <cell r="U9">
            <v>50751.612420000005</v>
          </cell>
          <cell r="V9">
            <v>38181.837829999997</v>
          </cell>
          <cell r="W9">
            <v>45480.222009999998</v>
          </cell>
          <cell r="X9">
            <v>49616.812979500006</v>
          </cell>
          <cell r="Y9">
            <v>45360.53458</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t="str">
            <v>Dist</v>
          </cell>
          <cell r="BH9">
            <v>0</v>
          </cell>
          <cell r="BI9">
            <v>0</v>
          </cell>
          <cell r="BJ9">
            <v>0</v>
          </cell>
          <cell r="BK9">
            <v>0</v>
          </cell>
          <cell r="BL9">
            <v>0</v>
          </cell>
          <cell r="BM9">
            <v>0</v>
          </cell>
          <cell r="BN9">
            <v>0</v>
          </cell>
          <cell r="BO9">
            <v>0</v>
          </cell>
          <cell r="BP9">
            <v>0</v>
          </cell>
          <cell r="BQ9">
            <v>0</v>
          </cell>
          <cell r="BR9">
            <v>0</v>
          </cell>
          <cell r="BT9">
            <v>0</v>
          </cell>
          <cell r="BU9">
            <v>0</v>
          </cell>
          <cell r="BV9">
            <v>0</v>
          </cell>
          <cell r="BW9">
            <v>0</v>
          </cell>
          <cell r="BX9">
            <v>0</v>
          </cell>
          <cell r="BZ9">
            <v>0.34</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V9">
            <v>0</v>
          </cell>
          <cell r="CW9">
            <v>0</v>
          </cell>
          <cell r="CX9">
            <v>0</v>
          </cell>
          <cell r="CY9">
            <v>0</v>
          </cell>
          <cell r="CZ9">
            <v>0</v>
          </cell>
          <cell r="DA9">
            <v>0</v>
          </cell>
          <cell r="DB9">
            <v>0</v>
          </cell>
          <cell r="DC9">
            <v>0</v>
          </cell>
          <cell r="DD9">
            <v>0</v>
          </cell>
          <cell r="DE9">
            <v>0</v>
          </cell>
          <cell r="DF9">
            <v>0</v>
          </cell>
          <cell r="DH9">
            <v>0</v>
          </cell>
          <cell r="DI9">
            <v>0</v>
          </cell>
          <cell r="DJ9">
            <v>0</v>
          </cell>
          <cell r="DK9">
            <v>0</v>
          </cell>
          <cell r="DL9">
            <v>0</v>
          </cell>
          <cell r="DM9">
            <v>0</v>
          </cell>
          <cell r="DN9">
            <v>0</v>
          </cell>
          <cell r="DO9">
            <v>0</v>
          </cell>
          <cell r="DP9">
            <v>0</v>
          </cell>
          <cell r="DQ9">
            <v>0</v>
          </cell>
          <cell r="DR9">
            <v>0</v>
          </cell>
          <cell r="DT9">
            <v>0</v>
          </cell>
          <cell r="DU9">
            <v>0</v>
          </cell>
          <cell r="DV9">
            <v>0</v>
          </cell>
          <cell r="DW9">
            <v>0</v>
          </cell>
          <cell r="DX9">
            <v>0</v>
          </cell>
          <cell r="DY9">
            <v>80841.047960786324</v>
          </cell>
          <cell r="DZ9">
            <v>56869.873591793039</v>
          </cell>
          <cell r="EA9">
            <v>41049.546000163922</v>
          </cell>
          <cell r="EB9">
            <v>46953.323540512582</v>
          </cell>
          <cell r="EC9">
            <v>49616.812979500006</v>
          </cell>
          <cell r="ED9">
            <v>0</v>
          </cell>
        </row>
        <row r="10">
          <cell r="A10" t="str">
            <v>Customer Request - New Service</v>
          </cell>
          <cell r="B10" t="str">
            <v>New Service Connections</v>
          </cell>
          <cell r="C10" t="str">
            <v>X</v>
          </cell>
          <cell r="D10">
            <v>1</v>
          </cell>
          <cell r="E10" t="str">
            <v>Customer Driven Programs and Distribution Construction</v>
          </cell>
          <cell r="F10">
            <v>0</v>
          </cell>
          <cell r="G10">
            <v>0</v>
          </cell>
          <cell r="H10">
            <v>0</v>
          </cell>
          <cell r="I10">
            <v>0</v>
          </cell>
          <cell r="J10" t="str">
            <v>CET-PD-NS-RS-SC-OH</v>
          </cell>
          <cell r="K10" t="str">
            <v>Residential Service Connection OH + UG</v>
          </cell>
          <cell r="L10" t="str">
            <v>NSC - Residential</v>
          </cell>
          <cell r="M10">
            <v>3398.8719000000337</v>
          </cell>
          <cell r="N10">
            <v>5715.6351899999891</v>
          </cell>
          <cell r="O10">
            <v>4196.5407100000093</v>
          </cell>
          <cell r="P10">
            <v>4238.2083799999837</v>
          </cell>
          <cell r="Q10">
            <v>1948.9969700000001</v>
          </cell>
          <cell r="R10">
            <v>0</v>
          </cell>
          <cell r="T10">
            <v>0</v>
          </cell>
          <cell r="U10">
            <v>0</v>
          </cell>
          <cell r="V10">
            <v>0</v>
          </cell>
          <cell r="W10">
            <v>0</v>
          </cell>
          <cell r="X10">
            <v>0</v>
          </cell>
          <cell r="Y10">
            <v>0</v>
          </cell>
          <cell r="AA10">
            <v>0</v>
          </cell>
          <cell r="AB10">
            <v>0</v>
          </cell>
          <cell r="AC10">
            <v>0</v>
          </cell>
          <cell r="AD10">
            <v>0</v>
          </cell>
          <cell r="AE10">
            <v>0</v>
          </cell>
          <cell r="AF10">
            <v>0</v>
          </cell>
          <cell r="AG10">
            <v>0</v>
          </cell>
          <cell r="AH10" t="str">
            <v>overhead service connection</v>
          </cell>
          <cell r="AI10" t="str">
            <v>Shinjini Menon</v>
          </cell>
          <cell r="AJ10" t="str">
            <v>GRC team</v>
          </cell>
          <cell r="AK10" t="str">
            <v>Unit</v>
          </cell>
          <cell r="AL10" t="str">
            <v>LYR</v>
          </cell>
          <cell r="AM10" t="str">
            <v>. Did units change in 2012?  Rate seems to double.</v>
          </cell>
          <cell r="AN10">
            <v>295</v>
          </cell>
          <cell r="AO10">
            <v>73029</v>
          </cell>
          <cell r="AP10">
            <v>96203</v>
          </cell>
          <cell r="AQ10">
            <v>123018</v>
          </cell>
          <cell r="AR10">
            <v>133842</v>
          </cell>
          <cell r="AS10">
            <v>133036</v>
          </cell>
          <cell r="AT10">
            <v>0</v>
          </cell>
          <cell r="AU10">
            <v>0</v>
          </cell>
          <cell r="AV10">
            <v>0</v>
          </cell>
          <cell r="AW10">
            <v>73029</v>
          </cell>
          <cell r="AX10">
            <v>96203</v>
          </cell>
          <cell r="AY10">
            <v>123018</v>
          </cell>
          <cell r="AZ10">
            <v>133842</v>
          </cell>
          <cell r="BA10">
            <v>133036</v>
          </cell>
          <cell r="BB10">
            <v>21543.555</v>
          </cell>
          <cell r="BC10">
            <v>28379.884999999998</v>
          </cell>
          <cell r="BD10">
            <v>36290.31</v>
          </cell>
          <cell r="BE10">
            <v>39483.39</v>
          </cell>
          <cell r="BF10">
            <v>39245.619999999995</v>
          </cell>
          <cell r="BG10" t="str">
            <v>Dist</v>
          </cell>
          <cell r="BH10">
            <v>22012.749085440144</v>
          </cell>
          <cell r="BI10">
            <v>29719.782098690222</v>
          </cell>
          <cell r="BJ10">
            <v>38810.623944562896</v>
          </cell>
          <cell r="BK10">
            <v>43169.548706975322</v>
          </cell>
          <cell r="BL10">
            <v>44069.137413950637</v>
          </cell>
          <cell r="BM10">
            <v>0</v>
          </cell>
          <cell r="BN10">
            <v>22012.749085440144</v>
          </cell>
          <cell r="BO10">
            <v>29719.782098690222</v>
          </cell>
          <cell r="BP10">
            <v>38810.623944562896</v>
          </cell>
          <cell r="BQ10">
            <v>43169.548706975322</v>
          </cell>
          <cell r="BR10">
            <v>44069.137413950637</v>
          </cell>
          <cell r="BT10">
            <v>0</v>
          </cell>
          <cell r="BU10">
            <v>0</v>
          </cell>
          <cell r="BV10">
            <v>0</v>
          </cell>
          <cell r="BW10">
            <v>0</v>
          </cell>
          <cell r="BX10">
            <v>0</v>
          </cell>
          <cell r="BZ10">
            <v>0.34</v>
          </cell>
          <cell r="CA10">
            <v>1549.7902395674689</v>
          </cell>
          <cell r="CB10">
            <v>2261.4311568687181</v>
          </cell>
          <cell r="CC10">
            <v>3325.782183978069</v>
          </cell>
          <cell r="CD10">
            <v>3785.54486673774</v>
          </cell>
          <cell r="CE10">
            <v>4006.2732758148031</v>
          </cell>
          <cell r="CF10">
            <v>2944.2929999999997</v>
          </cell>
          <cell r="CG10">
            <v>4191.924</v>
          </cell>
          <cell r="CH10">
            <v>6036.69</v>
          </cell>
          <cell r="CI10">
            <v>6720.9449999999988</v>
          </cell>
          <cell r="CJ10">
            <v>6925.6769999999997</v>
          </cell>
          <cell r="CK10">
            <v>3008.4163473956742</v>
          </cell>
          <cell r="CL10">
            <v>4389.8369515686873</v>
          </cell>
          <cell r="CM10">
            <v>6455.9301218397795</v>
          </cell>
          <cell r="CN10">
            <v>7348.4106236673761</v>
          </cell>
          <cell r="CO10">
            <v>7776.8834177581457</v>
          </cell>
          <cell r="CP10">
            <v>3008.4163473956742</v>
          </cell>
          <cell r="CQ10">
            <v>4389.8369515686873</v>
          </cell>
          <cell r="CR10">
            <v>6455.9301218397795</v>
          </cell>
          <cell r="CS10">
            <v>7348.4106236673761</v>
          </cell>
          <cell r="CT10">
            <v>7776.8834177581457</v>
          </cell>
          <cell r="CV10">
            <v>0</v>
          </cell>
          <cell r="CW10">
            <v>0</v>
          </cell>
          <cell r="CX10">
            <v>0</v>
          </cell>
          <cell r="CY10">
            <v>0</v>
          </cell>
          <cell r="CZ10">
            <v>0</v>
          </cell>
          <cell r="DA10">
            <v>0</v>
          </cell>
          <cell r="DB10">
            <v>21543.555</v>
          </cell>
          <cell r="DC10">
            <v>28379.884999999998</v>
          </cell>
          <cell r="DD10">
            <v>36290.31</v>
          </cell>
          <cell r="DE10">
            <v>39483.39</v>
          </cell>
          <cell r="DF10">
            <v>39245.619999999995</v>
          </cell>
          <cell r="DH10">
            <v>0</v>
          </cell>
          <cell r="DI10">
            <v>0</v>
          </cell>
          <cell r="DJ10">
            <v>0</v>
          </cell>
          <cell r="DK10">
            <v>0</v>
          </cell>
          <cell r="DL10">
            <v>0</v>
          </cell>
          <cell r="DM10">
            <v>0</v>
          </cell>
          <cell r="DN10">
            <v>14218.746299999999</v>
          </cell>
          <cell r="DO10">
            <v>18730.724099999996</v>
          </cell>
          <cell r="DP10">
            <v>23951.604599999995</v>
          </cell>
          <cell r="DQ10">
            <v>26059.037399999997</v>
          </cell>
          <cell r="DR10">
            <v>25902.109199999995</v>
          </cell>
          <cell r="DT10">
            <v>0</v>
          </cell>
          <cell r="DU10">
            <v>0</v>
          </cell>
          <cell r="DV10">
            <v>0</v>
          </cell>
          <cell r="DW10">
            <v>0</v>
          </cell>
          <cell r="DX10">
            <v>0</v>
          </cell>
          <cell r="DY10">
            <v>3895.1001029982267</v>
          </cell>
          <cell r="DZ10">
            <v>6404.6723887734042</v>
          </cell>
          <cell r="EA10">
            <v>4511.7286308663251</v>
          </cell>
          <cell r="EB10">
            <v>4375.4836828741973</v>
          </cell>
          <cell r="EC10">
            <v>1948.9969700000001</v>
          </cell>
          <cell r="ED10">
            <v>0</v>
          </cell>
        </row>
        <row r="11">
          <cell r="A11" t="str">
            <v>Customer Request - New Service</v>
          </cell>
          <cell r="B11" t="str">
            <v>New Service Connections</v>
          </cell>
          <cell r="C11" t="str">
            <v>X</v>
          </cell>
          <cell r="D11">
            <v>1</v>
          </cell>
          <cell r="E11" t="str">
            <v>Customer Driven Programs and Distribution Construction</v>
          </cell>
          <cell r="F11">
            <v>0</v>
          </cell>
          <cell r="G11">
            <v>0</v>
          </cell>
          <cell r="H11">
            <v>0</v>
          </cell>
          <cell r="I11">
            <v>0</v>
          </cell>
          <cell r="J11" t="str">
            <v>CET-PD-NS-RS-SC-UG</v>
          </cell>
          <cell r="K11" t="str">
            <v>Residential Service Connection UG [combined with OH above]</v>
          </cell>
          <cell r="L11" t="str">
            <v>NSC - Residential</v>
          </cell>
          <cell r="M11">
            <v>26866.113059999989</v>
          </cell>
          <cell r="N11">
            <v>9252.3506100000322</v>
          </cell>
          <cell r="O11">
            <v>8842.4362599999713</v>
          </cell>
          <cell r="P11">
            <v>9075.0028199999942</v>
          </cell>
          <cell r="Q11">
            <v>10361.530479999989</v>
          </cell>
          <cell r="R11">
            <v>0</v>
          </cell>
          <cell r="T11">
            <v>0</v>
          </cell>
          <cell r="U11">
            <v>0</v>
          </cell>
          <cell r="V11">
            <v>0</v>
          </cell>
          <cell r="W11">
            <v>0</v>
          </cell>
          <cell r="X11">
            <v>0</v>
          </cell>
          <cell r="Y11">
            <v>0</v>
          </cell>
          <cell r="AA11">
            <v>0</v>
          </cell>
          <cell r="AB11">
            <v>0</v>
          </cell>
          <cell r="AC11">
            <v>0</v>
          </cell>
          <cell r="AD11">
            <v>0</v>
          </cell>
          <cell r="AE11">
            <v>0</v>
          </cell>
          <cell r="AF11">
            <v>0</v>
          </cell>
          <cell r="AG11">
            <v>0</v>
          </cell>
          <cell r="AH11" t="str">
            <v>underground service connection</v>
          </cell>
          <cell r="AI11" t="str">
            <v>Shinjini Menon</v>
          </cell>
          <cell r="AJ11" t="str">
            <v>GRC team</v>
          </cell>
          <cell r="AK11" t="str">
            <v>Unit</v>
          </cell>
          <cell r="AL11" t="str">
            <v>LYR</v>
          </cell>
          <cell r="AM11">
            <v>0</v>
          </cell>
          <cell r="AN11">
            <v>300</v>
          </cell>
          <cell r="AO11">
            <v>51044</v>
          </cell>
          <cell r="AP11">
            <v>30841</v>
          </cell>
          <cell r="AQ11">
            <v>27027</v>
          </cell>
          <cell r="AR11">
            <v>40978</v>
          </cell>
          <cell r="AS11">
            <v>65563</v>
          </cell>
          <cell r="AT11">
            <v>0</v>
          </cell>
          <cell r="AU11">
            <v>0</v>
          </cell>
          <cell r="AV11">
            <v>0</v>
          </cell>
          <cell r="AW11">
            <v>51761</v>
          </cell>
          <cell r="AX11">
            <v>71245</v>
          </cell>
          <cell r="AY11">
            <v>100050</v>
          </cell>
          <cell r="AZ11">
            <v>110733</v>
          </cell>
          <cell r="BA11">
            <v>113935</v>
          </cell>
          <cell r="BB11">
            <v>0</v>
          </cell>
          <cell r="BC11">
            <v>0</v>
          </cell>
          <cell r="BD11">
            <v>0</v>
          </cell>
          <cell r="BE11">
            <v>0</v>
          </cell>
          <cell r="BF11">
            <v>0</v>
          </cell>
          <cell r="BG11" t="str">
            <v>Dist</v>
          </cell>
          <cell r="BH11">
            <v>0</v>
          </cell>
          <cell r="BI11">
            <v>0</v>
          </cell>
          <cell r="BJ11">
            <v>0</v>
          </cell>
          <cell r="BK11">
            <v>0</v>
          </cell>
          <cell r="BL11">
            <v>0</v>
          </cell>
          <cell r="BM11">
            <v>0</v>
          </cell>
          <cell r="BN11">
            <v>0</v>
          </cell>
          <cell r="BO11">
            <v>0</v>
          </cell>
          <cell r="BP11">
            <v>0</v>
          </cell>
          <cell r="BQ11">
            <v>0</v>
          </cell>
          <cell r="BR11">
            <v>0</v>
          </cell>
          <cell r="BT11">
            <v>0</v>
          </cell>
          <cell r="BU11">
            <v>0</v>
          </cell>
          <cell r="BV11">
            <v>0</v>
          </cell>
          <cell r="BW11">
            <v>0</v>
          </cell>
          <cell r="BX11">
            <v>0</v>
          </cell>
          <cell r="BZ11">
            <v>0.34</v>
          </cell>
          <cell r="CA11">
            <v>5394.606152604325</v>
          </cell>
          <cell r="CB11">
            <v>7610.0857812975955</v>
          </cell>
          <cell r="CC11">
            <v>10913.83067316479</v>
          </cell>
          <cell r="CD11">
            <v>12349.242326226013</v>
          </cell>
          <cell r="CE11">
            <v>13049.704692354551</v>
          </cell>
          <cell r="CF11">
            <v>10248.677999999998</v>
          </cell>
          <cell r="CG11">
            <v>14106.509999999998</v>
          </cell>
          <cell r="CH11">
            <v>19809.899999999998</v>
          </cell>
          <cell r="CI11">
            <v>21925.133999999998</v>
          </cell>
          <cell r="CJ11">
            <v>22559.129999999997</v>
          </cell>
          <cell r="CK11">
            <v>10471.88253152604</v>
          </cell>
          <cell r="CL11">
            <v>14772.519457812976</v>
          </cell>
          <cell r="CM11">
            <v>21185.671306731649</v>
          </cell>
          <cell r="CN11">
            <v>23972.058633262255</v>
          </cell>
          <cell r="CO11">
            <v>25331.779696923539</v>
          </cell>
          <cell r="CP11">
            <v>10471.88253152604</v>
          </cell>
          <cell r="CQ11">
            <v>14772.519457812976</v>
          </cell>
          <cell r="CR11">
            <v>21185.671306731649</v>
          </cell>
          <cell r="CS11">
            <v>23972.058633262255</v>
          </cell>
          <cell r="CT11">
            <v>25331.779696923539</v>
          </cell>
          <cell r="CV11">
            <v>0</v>
          </cell>
          <cell r="CW11">
            <v>0</v>
          </cell>
          <cell r="CX11">
            <v>0</v>
          </cell>
          <cell r="CY11">
            <v>0</v>
          </cell>
          <cell r="CZ11">
            <v>0</v>
          </cell>
          <cell r="DA11">
            <v>0</v>
          </cell>
          <cell r="DB11">
            <v>0</v>
          </cell>
          <cell r="DC11">
            <v>0</v>
          </cell>
          <cell r="DD11">
            <v>0</v>
          </cell>
          <cell r="DE11">
            <v>0</v>
          </cell>
          <cell r="DF11">
            <v>0</v>
          </cell>
          <cell r="DH11">
            <v>0</v>
          </cell>
          <cell r="DI11">
            <v>0</v>
          </cell>
          <cell r="DJ11">
            <v>0</v>
          </cell>
          <cell r="DK11">
            <v>0</v>
          </cell>
          <cell r="DL11">
            <v>0</v>
          </cell>
          <cell r="DM11">
            <v>0</v>
          </cell>
          <cell r="DN11">
            <v>0</v>
          </cell>
          <cell r="DO11">
            <v>0</v>
          </cell>
          <cell r="DP11">
            <v>0</v>
          </cell>
          <cell r="DQ11">
            <v>0</v>
          </cell>
          <cell r="DR11">
            <v>0</v>
          </cell>
          <cell r="DT11">
            <v>0</v>
          </cell>
          <cell r="DU11">
            <v>0</v>
          </cell>
          <cell r="DV11">
            <v>0</v>
          </cell>
          <cell r="DW11">
            <v>0</v>
          </cell>
          <cell r="DX11">
            <v>0</v>
          </cell>
          <cell r="DY11">
            <v>30788.509489624168</v>
          </cell>
          <cell r="DZ11">
            <v>10367.749604942523</v>
          </cell>
          <cell r="EA11">
            <v>9506.5616177121101</v>
          </cell>
          <cell r="EB11">
            <v>9368.9415905849</v>
          </cell>
          <cell r="EC11">
            <v>10361.530479999989</v>
          </cell>
          <cell r="ED11">
            <v>0</v>
          </cell>
        </row>
        <row r="12">
          <cell r="A12" t="str">
            <v>Customer Request - New Service</v>
          </cell>
          <cell r="B12" t="str">
            <v>New Service Connections</v>
          </cell>
          <cell r="C12" t="str">
            <v>X</v>
          </cell>
          <cell r="D12">
            <v>1</v>
          </cell>
          <cell r="E12" t="str">
            <v>Customer Driven Programs and Distribution Construction</v>
          </cell>
          <cell r="F12">
            <v>0</v>
          </cell>
          <cell r="G12">
            <v>0</v>
          </cell>
          <cell r="H12">
            <v>0</v>
          </cell>
          <cell r="I12">
            <v>0</v>
          </cell>
          <cell r="J12" t="str">
            <v>CET-PD-NS-RS-SC-LE</v>
          </cell>
          <cell r="K12" t="str">
            <v>Residential Line Extensions</v>
          </cell>
          <cell r="L12" t="str">
            <v>NSC - Residential</v>
          </cell>
          <cell r="M12">
            <v>19166.692149999984</v>
          </cell>
          <cell r="N12">
            <v>17913.597470000004</v>
          </cell>
          <cell r="O12">
            <v>11306.525390000008</v>
          </cell>
          <cell r="P12">
            <v>9771.9448400000038</v>
          </cell>
          <cell r="Q12">
            <v>11093.176390000002</v>
          </cell>
          <cell r="R12">
            <v>0</v>
          </cell>
          <cell r="T12">
            <v>0</v>
          </cell>
          <cell r="U12">
            <v>0</v>
          </cell>
          <cell r="V12">
            <v>0</v>
          </cell>
          <cell r="W12">
            <v>0</v>
          </cell>
          <cell r="X12">
            <v>0</v>
          </cell>
          <cell r="Y12">
            <v>0</v>
          </cell>
          <cell r="AA12">
            <v>0</v>
          </cell>
          <cell r="AB12">
            <v>0</v>
          </cell>
          <cell r="AC12">
            <v>0</v>
          </cell>
          <cell r="AD12">
            <v>0</v>
          </cell>
          <cell r="AE12">
            <v>0</v>
          </cell>
          <cell r="AF12">
            <v>0</v>
          </cell>
          <cell r="AG12">
            <v>0</v>
          </cell>
          <cell r="AH12" t="str">
            <v>overhead or underground conductor-mile</v>
          </cell>
          <cell r="AI12" t="str">
            <v>Shinjini Menon</v>
          </cell>
          <cell r="AJ12" t="str">
            <v>GRC team</v>
          </cell>
          <cell r="AK12" t="str">
            <v>Unit</v>
          </cell>
          <cell r="AL12" t="str">
            <v>LYR</v>
          </cell>
          <cell r="AM12">
            <v>0</v>
          </cell>
          <cell r="AN12">
            <v>175700</v>
          </cell>
          <cell r="AO12">
            <v>128</v>
          </cell>
          <cell r="AP12">
            <v>195</v>
          </cell>
          <cell r="AQ12">
            <v>273</v>
          </cell>
          <cell r="AR12">
            <v>304</v>
          </cell>
          <cell r="AS12">
            <v>302</v>
          </cell>
          <cell r="AT12">
            <v>0</v>
          </cell>
          <cell r="AU12">
            <v>0</v>
          </cell>
          <cell r="AV12">
            <v>0</v>
          </cell>
          <cell r="AW12">
            <v>128</v>
          </cell>
          <cell r="AX12">
            <v>195</v>
          </cell>
          <cell r="AY12">
            <v>273</v>
          </cell>
          <cell r="AZ12">
            <v>304</v>
          </cell>
          <cell r="BA12">
            <v>302</v>
          </cell>
          <cell r="BB12">
            <v>22489.599999999999</v>
          </cell>
          <cell r="BC12">
            <v>34261.5</v>
          </cell>
          <cell r="BD12">
            <v>47966.1</v>
          </cell>
          <cell r="BE12">
            <v>53412.799999999996</v>
          </cell>
          <cell r="BF12">
            <v>53061.399999999994</v>
          </cell>
          <cell r="BG12" t="str">
            <v>Dist</v>
          </cell>
          <cell r="BH12">
            <v>22979.397867803833</v>
          </cell>
          <cell r="BI12">
            <v>35879.085287846487</v>
          </cell>
          <cell r="BJ12">
            <v>51297.282089552238</v>
          </cell>
          <cell r="BK12">
            <v>58399.404690831543</v>
          </cell>
          <cell r="BL12">
            <v>59582.957995735589</v>
          </cell>
          <cell r="BM12">
            <v>0</v>
          </cell>
          <cell r="BN12">
            <v>22979.397867803833</v>
          </cell>
          <cell r="BO12">
            <v>35879.085287846487</v>
          </cell>
          <cell r="BP12">
            <v>51297.282089552238</v>
          </cell>
          <cell r="BQ12">
            <v>58399.404690831543</v>
          </cell>
          <cell r="BR12">
            <v>59582.957995735589</v>
          </cell>
          <cell r="BT12">
            <v>0</v>
          </cell>
          <cell r="BU12">
            <v>0</v>
          </cell>
          <cell r="BV12">
            <v>0</v>
          </cell>
          <cell r="BW12">
            <v>0</v>
          </cell>
          <cell r="BX12">
            <v>0</v>
          </cell>
          <cell r="BZ12">
            <v>0.34</v>
          </cell>
          <cell r="CA12">
            <v>8594.1002558635391</v>
          </cell>
          <cell r="CB12">
            <v>12582.8915016753</v>
          </cell>
          <cell r="CC12">
            <v>18598.78190679257</v>
          </cell>
          <cell r="CD12">
            <v>21227.229320743223</v>
          </cell>
          <cell r="CE12">
            <v>22439.971416387445</v>
          </cell>
          <cell r="CF12">
            <v>16327.079999999998</v>
          </cell>
          <cell r="CG12">
            <v>23324.399999999998</v>
          </cell>
          <cell r="CH12">
            <v>33758.999999999993</v>
          </cell>
          <cell r="CI12">
            <v>37687.319999999992</v>
          </cell>
          <cell r="CJ12">
            <v>38792.159999999996</v>
          </cell>
          <cell r="CK12">
            <v>16682.66520255863</v>
          </cell>
          <cell r="CL12">
            <v>24425.612915016754</v>
          </cell>
          <cell r="CM12">
            <v>36103.517819067922</v>
          </cell>
          <cell r="CN12">
            <v>41205.798093207428</v>
          </cell>
          <cell r="CO12">
            <v>43559.944514163857</v>
          </cell>
          <cell r="CP12">
            <v>16682.66520255863</v>
          </cell>
          <cell r="CQ12">
            <v>24425.612915016754</v>
          </cell>
          <cell r="CR12">
            <v>36103.517819067922</v>
          </cell>
          <cell r="CS12">
            <v>41205.798093207428</v>
          </cell>
          <cell r="CT12">
            <v>43559.944514163857</v>
          </cell>
          <cell r="CV12">
            <v>0</v>
          </cell>
          <cell r="CW12">
            <v>0</v>
          </cell>
          <cell r="CX12">
            <v>0</v>
          </cell>
          <cell r="CY12">
            <v>0</v>
          </cell>
          <cell r="CZ12">
            <v>0</v>
          </cell>
          <cell r="DA12">
            <v>0</v>
          </cell>
          <cell r="DB12">
            <v>22489.599999999999</v>
          </cell>
          <cell r="DC12">
            <v>34261.5</v>
          </cell>
          <cell r="DD12">
            <v>47966.1</v>
          </cell>
          <cell r="DE12">
            <v>53412.799999999996</v>
          </cell>
          <cell r="DF12">
            <v>53061.399999999994</v>
          </cell>
          <cell r="DH12">
            <v>0</v>
          </cell>
          <cell r="DI12">
            <v>0</v>
          </cell>
          <cell r="DJ12">
            <v>0</v>
          </cell>
          <cell r="DK12">
            <v>0</v>
          </cell>
          <cell r="DL12">
            <v>0</v>
          </cell>
          <cell r="DM12">
            <v>0</v>
          </cell>
          <cell r="DN12">
            <v>14843.135999999997</v>
          </cell>
          <cell r="DO12">
            <v>22612.589999999997</v>
          </cell>
          <cell r="DP12">
            <v>31657.625999999997</v>
          </cell>
          <cell r="DQ12">
            <v>35252.447999999989</v>
          </cell>
          <cell r="DR12">
            <v>35020.52399999999</v>
          </cell>
          <cell r="DT12">
            <v>0</v>
          </cell>
          <cell r="DU12">
            <v>0</v>
          </cell>
          <cell r="DV12">
            <v>0</v>
          </cell>
          <cell r="DW12">
            <v>0</v>
          </cell>
          <cell r="DX12">
            <v>0</v>
          </cell>
          <cell r="DY12">
            <v>21964.989197621569</v>
          </cell>
          <cell r="DZ12">
            <v>20073.136105754566</v>
          </cell>
          <cell r="EA12">
            <v>12155.720113979298</v>
          </cell>
          <cell r="EB12">
            <v>10088.457518779878</v>
          </cell>
          <cell r="EC12">
            <v>11093.176390000002</v>
          </cell>
          <cell r="ED12">
            <v>0</v>
          </cell>
        </row>
        <row r="13">
          <cell r="A13" t="str">
            <v>Customer Request - New Service</v>
          </cell>
          <cell r="B13" t="str">
            <v>New Service Connections</v>
          </cell>
          <cell r="C13" t="str">
            <v>X</v>
          </cell>
          <cell r="D13">
            <v>1</v>
          </cell>
          <cell r="E13" t="str">
            <v>Customer Driven Programs and Distribution Construction</v>
          </cell>
          <cell r="F13">
            <v>0</v>
          </cell>
          <cell r="G13">
            <v>0</v>
          </cell>
          <cell r="H13">
            <v>0</v>
          </cell>
          <cell r="I13">
            <v>0</v>
          </cell>
          <cell r="J13" t="str">
            <v>CET-PD-NS-RS-SC-TR</v>
          </cell>
          <cell r="K13" t="str">
            <v>Residential Tract Development</v>
          </cell>
          <cell r="L13" t="str">
            <v>NSC - Residential</v>
          </cell>
          <cell r="M13">
            <v>16786.083590000009</v>
          </cell>
          <cell r="N13">
            <v>14313.653019999996</v>
          </cell>
          <cell r="O13">
            <v>12409.501219999991</v>
          </cell>
          <cell r="P13">
            <v>17813.908419999996</v>
          </cell>
          <cell r="Q13">
            <v>17454.15965000002</v>
          </cell>
          <cell r="R13">
            <v>0</v>
          </cell>
          <cell r="T13">
            <v>0</v>
          </cell>
          <cell r="U13">
            <v>0</v>
          </cell>
          <cell r="V13">
            <v>0</v>
          </cell>
          <cell r="W13">
            <v>0</v>
          </cell>
          <cell r="X13">
            <v>0</v>
          </cell>
          <cell r="Y13">
            <v>0</v>
          </cell>
          <cell r="AA13">
            <v>0</v>
          </cell>
          <cell r="AB13">
            <v>0</v>
          </cell>
          <cell r="AC13">
            <v>0</v>
          </cell>
          <cell r="AD13">
            <v>0</v>
          </cell>
          <cell r="AE13">
            <v>0</v>
          </cell>
          <cell r="AF13">
            <v>0</v>
          </cell>
          <cell r="AG13">
            <v>0</v>
          </cell>
          <cell r="AH13" t="str">
            <v>overhead or underground conductor-mile</v>
          </cell>
          <cell r="AI13" t="str">
            <v>Shinjini Menon</v>
          </cell>
          <cell r="AJ13" t="str">
            <v>GRC team</v>
          </cell>
          <cell r="AK13" t="str">
            <v>Unit</v>
          </cell>
          <cell r="AL13" t="str">
            <v>LYR</v>
          </cell>
          <cell r="AM13">
            <v>0</v>
          </cell>
          <cell r="AN13">
            <v>84900</v>
          </cell>
          <cell r="AO13">
            <v>720</v>
          </cell>
          <cell r="AP13">
            <v>1038</v>
          </cell>
          <cell r="AQ13">
            <v>1141</v>
          </cell>
          <cell r="AR13">
            <v>1134</v>
          </cell>
          <cell r="AS13">
            <v>1084</v>
          </cell>
          <cell r="AT13">
            <v>0</v>
          </cell>
          <cell r="AU13">
            <v>0</v>
          </cell>
          <cell r="AV13">
            <v>0</v>
          </cell>
          <cell r="AW13">
            <v>720</v>
          </cell>
          <cell r="AX13">
            <v>1038</v>
          </cell>
          <cell r="AY13">
            <v>1141</v>
          </cell>
          <cell r="AZ13">
            <v>1134</v>
          </cell>
          <cell r="BA13">
            <v>1084</v>
          </cell>
          <cell r="BB13">
            <v>61128.000000000007</v>
          </cell>
          <cell r="BC13">
            <v>88126.200000000012</v>
          </cell>
          <cell r="BD13">
            <v>96870.900000000009</v>
          </cell>
          <cell r="BE13">
            <v>96276.6</v>
          </cell>
          <cell r="BF13">
            <v>92031.6</v>
          </cell>
          <cell r="BG13" t="str">
            <v>Dist</v>
          </cell>
          <cell r="BH13">
            <v>62459.29820286324</v>
          </cell>
          <cell r="BI13">
            <v>92286.89479134939</v>
          </cell>
          <cell r="BJ13">
            <v>103598.45565031984</v>
          </cell>
          <cell r="BK13">
            <v>105264.95756929637</v>
          </cell>
          <cell r="BL13">
            <v>103342.82467255557</v>
          </cell>
          <cell r="BM13">
            <v>0</v>
          </cell>
          <cell r="BN13">
            <v>62459.29820286324</v>
          </cell>
          <cell r="BO13">
            <v>92286.89479134939</v>
          </cell>
          <cell r="BP13">
            <v>103598.45565031984</v>
          </cell>
          <cell r="BQ13">
            <v>105264.95756929637</v>
          </cell>
          <cell r="BR13">
            <v>103342.82467255557</v>
          </cell>
          <cell r="BT13">
            <v>0</v>
          </cell>
          <cell r="BU13">
            <v>0</v>
          </cell>
          <cell r="BV13">
            <v>0</v>
          </cell>
          <cell r="BW13">
            <v>0</v>
          </cell>
          <cell r="BX13">
            <v>0</v>
          </cell>
          <cell r="BZ13">
            <v>0.34</v>
          </cell>
          <cell r="CA13">
            <v>20225.908193725252</v>
          </cell>
          <cell r="CB13">
            <v>30568.521985988427</v>
          </cell>
          <cell r="CC13">
            <v>34318.479646664637</v>
          </cell>
          <cell r="CD13">
            <v>36030.751544319217</v>
          </cell>
          <cell r="CE13">
            <v>36033.91490100517</v>
          </cell>
          <cell r="CF13">
            <v>38425.199999999997</v>
          </cell>
          <cell r="CG13">
            <v>56663.639999999992</v>
          </cell>
          <cell r="CH13">
            <v>62292.119999999995</v>
          </cell>
          <cell r="CI13">
            <v>63969.839999999989</v>
          </cell>
          <cell r="CJ13">
            <v>62292.119999999995</v>
          </cell>
          <cell r="CK13">
            <v>39262.057081937244</v>
          </cell>
          <cell r="CL13">
            <v>59338.895619859883</v>
          </cell>
          <cell r="CM13">
            <v>66618.225196466636</v>
          </cell>
          <cell r="CN13">
            <v>69942.047115443173</v>
          </cell>
          <cell r="CO13">
            <v>69948.187749010031</v>
          </cell>
          <cell r="CP13">
            <v>39262.057081937244</v>
          </cell>
          <cell r="CQ13">
            <v>59338.895619859883</v>
          </cell>
          <cell r="CR13">
            <v>66618.225196466636</v>
          </cell>
          <cell r="CS13">
            <v>69942.047115443173</v>
          </cell>
          <cell r="CT13">
            <v>69948.187749010031</v>
          </cell>
          <cell r="CV13">
            <v>0</v>
          </cell>
          <cell r="CW13">
            <v>0</v>
          </cell>
          <cell r="CX13">
            <v>0</v>
          </cell>
          <cell r="CY13">
            <v>0</v>
          </cell>
          <cell r="CZ13">
            <v>0</v>
          </cell>
          <cell r="DA13">
            <v>0</v>
          </cell>
          <cell r="DB13">
            <v>61128.000000000007</v>
          </cell>
          <cell r="DC13">
            <v>88126.200000000012</v>
          </cell>
          <cell r="DD13">
            <v>96870.900000000009</v>
          </cell>
          <cell r="DE13">
            <v>96276.6</v>
          </cell>
          <cell r="DF13">
            <v>92031.6</v>
          </cell>
          <cell r="DH13">
            <v>0</v>
          </cell>
          <cell r="DI13">
            <v>0</v>
          </cell>
          <cell r="DJ13">
            <v>0</v>
          </cell>
          <cell r="DK13">
            <v>0</v>
          </cell>
          <cell r="DL13">
            <v>0</v>
          </cell>
          <cell r="DM13">
            <v>0</v>
          </cell>
          <cell r="DN13">
            <v>40344.480000000003</v>
          </cell>
          <cell r="DO13">
            <v>58163.292000000001</v>
          </cell>
          <cell r="DP13">
            <v>63934.793999999994</v>
          </cell>
          <cell r="DQ13">
            <v>63542.555999999997</v>
          </cell>
          <cell r="DR13">
            <v>60740.856</v>
          </cell>
          <cell r="DT13">
            <v>0</v>
          </cell>
          <cell r="DU13">
            <v>0</v>
          </cell>
          <cell r="DV13">
            <v>0</v>
          </cell>
          <cell r="DW13">
            <v>0</v>
          </cell>
          <cell r="DX13">
            <v>0</v>
          </cell>
          <cell r="DY13">
            <v>19236.816756861368</v>
          </cell>
          <cell r="DZ13">
            <v>16039.207407790698</v>
          </cell>
          <cell r="EA13">
            <v>13341.536712757023</v>
          </cell>
          <cell r="EB13">
            <v>18390.899793352197</v>
          </cell>
          <cell r="EC13">
            <v>17454.15965000002</v>
          </cell>
          <cell r="ED13">
            <v>0</v>
          </cell>
        </row>
        <row r="14">
          <cell r="A14" t="str">
            <v>Customer Request - New Service</v>
          </cell>
          <cell r="B14" t="str">
            <v>New Service Connections</v>
          </cell>
          <cell r="C14" t="str">
            <v>X</v>
          </cell>
          <cell r="D14">
            <v>1</v>
          </cell>
          <cell r="E14" t="str">
            <v>Customer Driven Programs and Distribution Construction</v>
          </cell>
          <cell r="F14">
            <v>0</v>
          </cell>
          <cell r="G14">
            <v>0</v>
          </cell>
          <cell r="H14">
            <v>0</v>
          </cell>
          <cell r="I14">
            <v>0</v>
          </cell>
          <cell r="J14" t="str">
            <v>CET-PD-NS-RS-SC-BB</v>
          </cell>
          <cell r="K14" t="str">
            <v>Residential Backbone Development</v>
          </cell>
          <cell r="L14" t="str">
            <v>NSC - Residential</v>
          </cell>
          <cell r="M14">
            <v>4324.2944500000003</v>
          </cell>
          <cell r="N14">
            <v>3579.8477599999997</v>
          </cell>
          <cell r="O14">
            <v>4037.0484300000007</v>
          </cell>
          <cell r="P14">
            <v>5144.6050200000009</v>
          </cell>
          <cell r="Q14">
            <v>8706.724470000001</v>
          </cell>
          <cell r="R14">
            <v>0</v>
          </cell>
          <cell r="T14">
            <v>0</v>
          </cell>
          <cell r="U14">
            <v>0</v>
          </cell>
          <cell r="V14">
            <v>0</v>
          </cell>
          <cell r="W14">
            <v>0</v>
          </cell>
          <cell r="X14">
            <v>0</v>
          </cell>
          <cell r="Y14">
            <v>0</v>
          </cell>
          <cell r="AA14">
            <v>0</v>
          </cell>
          <cell r="AB14">
            <v>0</v>
          </cell>
          <cell r="AC14">
            <v>0</v>
          </cell>
          <cell r="AD14">
            <v>0</v>
          </cell>
          <cell r="AE14">
            <v>0</v>
          </cell>
          <cell r="AF14">
            <v>0</v>
          </cell>
          <cell r="AG14">
            <v>0</v>
          </cell>
          <cell r="AH14" t="str">
            <v>overhead or underground conductor-mile</v>
          </cell>
          <cell r="AI14" t="str">
            <v>Shinjini Menon</v>
          </cell>
          <cell r="AJ14" t="str">
            <v>GRC team</v>
          </cell>
          <cell r="AK14" t="str">
            <v>Unit</v>
          </cell>
          <cell r="AL14" t="str">
            <v>LYR</v>
          </cell>
          <cell r="AM14">
            <v>0</v>
          </cell>
          <cell r="AN14">
            <v>133800</v>
          </cell>
          <cell r="AO14">
            <v>124</v>
          </cell>
          <cell r="AP14">
            <v>165</v>
          </cell>
          <cell r="AQ14">
            <v>181</v>
          </cell>
          <cell r="AR14">
            <v>180</v>
          </cell>
          <cell r="AS14">
            <v>172</v>
          </cell>
          <cell r="AT14">
            <v>0</v>
          </cell>
          <cell r="AU14">
            <v>0</v>
          </cell>
          <cell r="AV14">
            <v>0</v>
          </cell>
          <cell r="AW14">
            <v>124</v>
          </cell>
          <cell r="AX14">
            <v>165</v>
          </cell>
          <cell r="AY14">
            <v>181</v>
          </cell>
          <cell r="AZ14">
            <v>180</v>
          </cell>
          <cell r="BA14">
            <v>172</v>
          </cell>
          <cell r="BB14">
            <v>16591.2</v>
          </cell>
          <cell r="BC14">
            <v>22077.000000000004</v>
          </cell>
          <cell r="BD14">
            <v>24217.800000000003</v>
          </cell>
          <cell r="BE14">
            <v>24084.000000000004</v>
          </cell>
          <cell r="BF14">
            <v>23013.600000000002</v>
          </cell>
          <cell r="BG14" t="str">
            <v>Dist</v>
          </cell>
          <cell r="BH14">
            <v>16952.537435272614</v>
          </cell>
          <cell r="BI14">
            <v>23119.319524824863</v>
          </cell>
          <cell r="BJ14">
            <v>25899.694121230586</v>
          </cell>
          <cell r="BK14">
            <v>26332.475784343591</v>
          </cell>
          <cell r="BL14">
            <v>25842.10673164788</v>
          </cell>
          <cell r="BM14">
            <v>0</v>
          </cell>
          <cell r="BN14">
            <v>16952.537435272614</v>
          </cell>
          <cell r="BO14">
            <v>23119.319524824863</v>
          </cell>
          <cell r="BP14">
            <v>25899.694121230586</v>
          </cell>
          <cell r="BQ14">
            <v>26332.475784343591</v>
          </cell>
          <cell r="BR14">
            <v>25842.10673164788</v>
          </cell>
          <cell r="BT14">
            <v>0</v>
          </cell>
          <cell r="BU14">
            <v>0</v>
          </cell>
          <cell r="BV14">
            <v>0</v>
          </cell>
          <cell r="BW14">
            <v>0</v>
          </cell>
          <cell r="BX14">
            <v>0</v>
          </cell>
          <cell r="BZ14">
            <v>0.34</v>
          </cell>
          <cell r="CA14">
            <v>5806.5240389887304</v>
          </cell>
          <cell r="CB14">
            <v>8097.3434785257405</v>
          </cell>
          <cell r="CC14">
            <v>9066.3153091684453</v>
          </cell>
          <cell r="CD14">
            <v>9523.6662107828215</v>
          </cell>
          <cell r="CE14">
            <v>9519.5019616204681</v>
          </cell>
          <cell r="CF14">
            <v>11031.239999999998</v>
          </cell>
          <cell r="CG14">
            <v>15009.719999999998</v>
          </cell>
          <cell r="CH14">
            <v>16456.439999999999</v>
          </cell>
          <cell r="CI14">
            <v>16908.539999999997</v>
          </cell>
          <cell r="CJ14">
            <v>16456.439999999999</v>
          </cell>
          <cell r="CK14">
            <v>11271.487840389886</v>
          </cell>
          <cell r="CL14">
            <v>15718.372634785257</v>
          </cell>
          <cell r="CM14">
            <v>17599.317953091682</v>
          </cell>
          <cell r="CN14">
            <v>18487.116762107824</v>
          </cell>
          <cell r="CO14">
            <v>18479.033219616198</v>
          </cell>
          <cell r="CP14">
            <v>11271.487840389886</v>
          </cell>
          <cell r="CQ14">
            <v>15718.372634785257</v>
          </cell>
          <cell r="CR14">
            <v>17599.317953091682</v>
          </cell>
          <cell r="CS14">
            <v>18487.116762107824</v>
          </cell>
          <cell r="CT14">
            <v>18479.033219616198</v>
          </cell>
          <cell r="CV14">
            <v>0</v>
          </cell>
          <cell r="CW14">
            <v>0</v>
          </cell>
          <cell r="CX14">
            <v>0</v>
          </cell>
          <cell r="CY14">
            <v>0</v>
          </cell>
          <cell r="CZ14">
            <v>0</v>
          </cell>
          <cell r="DA14">
            <v>0</v>
          </cell>
          <cell r="DB14">
            <v>16591.2</v>
          </cell>
          <cell r="DC14">
            <v>22077.000000000004</v>
          </cell>
          <cell r="DD14">
            <v>24217.800000000003</v>
          </cell>
          <cell r="DE14">
            <v>24084.000000000004</v>
          </cell>
          <cell r="DF14">
            <v>23013.600000000002</v>
          </cell>
          <cell r="DH14">
            <v>0</v>
          </cell>
          <cell r="DI14">
            <v>0</v>
          </cell>
          <cell r="DJ14">
            <v>0</v>
          </cell>
          <cell r="DK14">
            <v>0</v>
          </cell>
          <cell r="DL14">
            <v>0</v>
          </cell>
          <cell r="DM14">
            <v>0</v>
          </cell>
          <cell r="DN14">
            <v>10950.191999999999</v>
          </cell>
          <cell r="DO14">
            <v>14570.820000000002</v>
          </cell>
          <cell r="DP14">
            <v>15983.748</v>
          </cell>
          <cell r="DQ14">
            <v>15895.44</v>
          </cell>
          <cell r="DR14">
            <v>15188.975999999999</v>
          </cell>
          <cell r="DT14">
            <v>0</v>
          </cell>
          <cell r="DU14">
            <v>0</v>
          </cell>
          <cell r="DV14">
            <v>0</v>
          </cell>
          <cell r="DW14">
            <v>0</v>
          </cell>
          <cell r="DX14">
            <v>0</v>
          </cell>
          <cell r="DY14">
            <v>4955.6324136809908</v>
          </cell>
          <cell r="DZ14">
            <v>4011.4092908865937</v>
          </cell>
          <cell r="EA14">
            <v>4340.2574273668633</v>
          </cell>
          <cell r="EB14">
            <v>5311.2384530377367</v>
          </cell>
          <cell r="EC14">
            <v>8706.724470000001</v>
          </cell>
          <cell r="ED14">
            <v>0</v>
          </cell>
        </row>
        <row r="15">
          <cell r="A15" t="str">
            <v>Customer Request - New Service</v>
          </cell>
          <cell r="B15" t="str">
            <v>New Service Connections</v>
          </cell>
          <cell r="C15">
            <v>0</v>
          </cell>
          <cell r="D15" t="str">
            <v>X</v>
          </cell>
          <cell r="E15" t="str">
            <v>Customer Driven Programs and Distribution Construction</v>
          </cell>
          <cell r="F15" t="str">
            <v>Customer Driven Prog &amp; Distr. Con.(Volume 5)</v>
          </cell>
          <cell r="G15">
            <v>0</v>
          </cell>
          <cell r="H15">
            <v>0</v>
          </cell>
          <cell r="I15">
            <v>0</v>
          </cell>
          <cell r="J15" t="str">
            <v>CET-PD-NS-CL</v>
          </cell>
          <cell r="K15" t="str">
            <v>NSC - Commercial</v>
          </cell>
          <cell r="L15">
            <v>0</v>
          </cell>
          <cell r="M15">
            <v>91951.478560000032</v>
          </cell>
          <cell r="N15">
            <v>67970.308510000003</v>
          </cell>
          <cell r="O15">
            <v>48788.965980000001</v>
          </cell>
          <cell r="P15">
            <v>55836.797270000003</v>
          </cell>
          <cell r="Q15">
            <v>64838.515209800004</v>
          </cell>
          <cell r="R15">
            <v>89941.648870000005</v>
          </cell>
          <cell r="S15" t="str">
            <v>CET-PD-NS-CLNSC - Commercial</v>
          </cell>
          <cell r="T15">
            <v>91951.478560000032</v>
          </cell>
          <cell r="U15">
            <v>67970.308510000003</v>
          </cell>
          <cell r="V15">
            <v>48788.965980000001</v>
          </cell>
          <cell r="W15">
            <v>55836.797270000003</v>
          </cell>
          <cell r="X15">
            <v>64838.515209800004</v>
          </cell>
          <cell r="Y15">
            <v>89941.648870000005</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t="str">
            <v>Dist</v>
          </cell>
          <cell r="BH15">
            <v>0</v>
          </cell>
          <cell r="BI15">
            <v>0</v>
          </cell>
          <cell r="BJ15">
            <v>0</v>
          </cell>
          <cell r="BK15">
            <v>0</v>
          </cell>
          <cell r="BL15">
            <v>0</v>
          </cell>
          <cell r="BM15">
            <v>0</v>
          </cell>
          <cell r="BN15">
            <v>0</v>
          </cell>
          <cell r="BO15">
            <v>0</v>
          </cell>
          <cell r="BP15">
            <v>0</v>
          </cell>
          <cell r="BQ15">
            <v>0</v>
          </cell>
          <cell r="BR15">
            <v>0</v>
          </cell>
          <cell r="BT15">
            <v>0</v>
          </cell>
          <cell r="BU15">
            <v>0</v>
          </cell>
          <cell r="BV15">
            <v>0</v>
          </cell>
          <cell r="BW15">
            <v>0</v>
          </cell>
          <cell r="BX15">
            <v>0</v>
          </cell>
          <cell r="BZ15">
            <v>0.34</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V15">
            <v>0</v>
          </cell>
          <cell r="CW15">
            <v>0</v>
          </cell>
          <cell r="CX15">
            <v>0</v>
          </cell>
          <cell r="CY15">
            <v>0</v>
          </cell>
          <cell r="CZ15">
            <v>0</v>
          </cell>
          <cell r="DA15">
            <v>0</v>
          </cell>
          <cell r="DB15">
            <v>0</v>
          </cell>
          <cell r="DC15">
            <v>0</v>
          </cell>
          <cell r="DD15">
            <v>0</v>
          </cell>
          <cell r="DE15">
            <v>0</v>
          </cell>
          <cell r="DF15">
            <v>0</v>
          </cell>
          <cell r="DH15">
            <v>0</v>
          </cell>
          <cell r="DI15">
            <v>0</v>
          </cell>
          <cell r="DJ15">
            <v>0</v>
          </cell>
          <cell r="DK15">
            <v>0</v>
          </cell>
          <cell r="DL15">
            <v>0</v>
          </cell>
          <cell r="DM15">
            <v>0</v>
          </cell>
          <cell r="DN15">
            <v>0</v>
          </cell>
          <cell r="DO15">
            <v>0</v>
          </cell>
          <cell r="DP15">
            <v>0</v>
          </cell>
          <cell r="DQ15">
            <v>0</v>
          </cell>
          <cell r="DR15">
            <v>0</v>
          </cell>
          <cell r="DT15">
            <v>0</v>
          </cell>
          <cell r="DU15">
            <v>0</v>
          </cell>
          <cell r="DV15">
            <v>0</v>
          </cell>
          <cell r="DW15">
            <v>0</v>
          </cell>
          <cell r="DX15">
            <v>0</v>
          </cell>
          <cell r="DY15">
            <v>105376.20250115688</v>
          </cell>
          <cell r="DZ15">
            <v>76164.335843556139</v>
          </cell>
          <cell r="EA15">
            <v>52453.339522668095</v>
          </cell>
          <cell r="EB15">
            <v>57645.347621827052</v>
          </cell>
          <cell r="EC15">
            <v>64838.515209800004</v>
          </cell>
          <cell r="ED15">
            <v>0</v>
          </cell>
        </row>
        <row r="16">
          <cell r="A16" t="str">
            <v>Customer Request - New Service</v>
          </cell>
          <cell r="B16" t="str">
            <v>New Service Connections</v>
          </cell>
          <cell r="C16" t="str">
            <v>X</v>
          </cell>
          <cell r="D16">
            <v>2</v>
          </cell>
          <cell r="E16" t="str">
            <v>Customer Driven Programs and Distribution Construction</v>
          </cell>
          <cell r="F16">
            <v>0</v>
          </cell>
          <cell r="G16">
            <v>0</v>
          </cell>
          <cell r="H16">
            <v>0</v>
          </cell>
          <cell r="I16">
            <v>0</v>
          </cell>
          <cell r="J16" t="str">
            <v>CET-PD-NS-CL-SC</v>
          </cell>
          <cell r="K16" t="str">
            <v>Commercial Service Connections</v>
          </cell>
          <cell r="L16" t="str">
            <v>NSC - Commercial</v>
          </cell>
          <cell r="M16">
            <v>17394.148000000005</v>
          </cell>
          <cell r="N16">
            <v>15072.738319999997</v>
          </cell>
          <cell r="O16">
            <v>13911.458230000002</v>
          </cell>
          <cell r="P16">
            <v>17273.33626</v>
          </cell>
          <cell r="Q16">
            <v>17755.778040000001</v>
          </cell>
          <cell r="R16">
            <v>0</v>
          </cell>
          <cell r="T16">
            <v>0</v>
          </cell>
          <cell r="U16">
            <v>0</v>
          </cell>
          <cell r="V16">
            <v>0</v>
          </cell>
          <cell r="W16">
            <v>0</v>
          </cell>
          <cell r="X16">
            <v>0</v>
          </cell>
          <cell r="Y16">
            <v>0</v>
          </cell>
          <cell r="AA16">
            <v>0</v>
          </cell>
          <cell r="AB16">
            <v>0</v>
          </cell>
          <cell r="AC16">
            <v>0</v>
          </cell>
          <cell r="AD16">
            <v>0</v>
          </cell>
          <cell r="AE16">
            <v>0</v>
          </cell>
          <cell r="AF16">
            <v>0</v>
          </cell>
          <cell r="AG16">
            <v>0</v>
          </cell>
          <cell r="AH16" t="str">
            <v>overhead or underground service connection</v>
          </cell>
          <cell r="AI16" t="str">
            <v>Shinjini Menon</v>
          </cell>
          <cell r="AJ16" t="str">
            <v>GRC team</v>
          </cell>
          <cell r="AK16" t="str">
            <v>Unit</v>
          </cell>
          <cell r="AL16" t="str">
            <v>LYR</v>
          </cell>
          <cell r="AM16">
            <v>0</v>
          </cell>
          <cell r="AN16">
            <v>1700</v>
          </cell>
          <cell r="AO16">
            <v>26710</v>
          </cell>
          <cell r="AP16">
            <v>25121</v>
          </cell>
          <cell r="AQ16">
            <v>19127</v>
          </cell>
          <cell r="AR16">
            <v>17156</v>
          </cell>
          <cell r="AS16">
            <v>18365</v>
          </cell>
          <cell r="AT16">
            <v>0</v>
          </cell>
          <cell r="AU16">
            <v>0</v>
          </cell>
          <cell r="AV16">
            <v>0</v>
          </cell>
          <cell r="AW16">
            <v>8958</v>
          </cell>
          <cell r="AX16">
            <v>11461</v>
          </cell>
          <cell r="AY16">
            <v>15077</v>
          </cell>
          <cell r="AZ16">
            <v>18741</v>
          </cell>
          <cell r="BA16">
            <v>20841</v>
          </cell>
          <cell r="BB16">
            <v>15228.6</v>
          </cell>
          <cell r="BC16">
            <v>19483.7</v>
          </cell>
          <cell r="BD16">
            <v>25630.899999999998</v>
          </cell>
          <cell r="BE16">
            <v>31859.7</v>
          </cell>
          <cell r="BF16">
            <v>35429.699999999997</v>
          </cell>
          <cell r="BG16" t="str">
            <v>Dist</v>
          </cell>
          <cell r="BH16">
            <v>15560.261559549192</v>
          </cell>
          <cell r="BI16">
            <v>20403.582272311913</v>
          </cell>
          <cell r="BJ16">
            <v>27410.932043862318</v>
          </cell>
          <cell r="BK16">
            <v>34834.113052086504</v>
          </cell>
          <cell r="BL16">
            <v>39784.218413036841</v>
          </cell>
          <cell r="BM16">
            <v>0</v>
          </cell>
          <cell r="BN16">
            <v>15560.261559549192</v>
          </cell>
          <cell r="BO16">
            <v>20403.582272311913</v>
          </cell>
          <cell r="BP16">
            <v>27410.932043862318</v>
          </cell>
          <cell r="BQ16">
            <v>34834.113052086504</v>
          </cell>
          <cell r="BR16">
            <v>39784.218413036841</v>
          </cell>
          <cell r="BT16">
            <v>0</v>
          </cell>
          <cell r="BU16">
            <v>0</v>
          </cell>
          <cell r="BV16">
            <v>0</v>
          </cell>
          <cell r="BW16">
            <v>0</v>
          </cell>
          <cell r="BX16">
            <v>0</v>
          </cell>
          <cell r="BZ16">
            <v>0.34</v>
          </cell>
          <cell r="CA16">
            <v>6934.0749951873277</v>
          </cell>
          <cell r="CB16">
            <v>8912.8287845994528</v>
          </cell>
          <cell r="CC16">
            <v>11421.173809290283</v>
          </cell>
          <cell r="CD16">
            <v>14515.674718976545</v>
          </cell>
          <cell r="CE16">
            <v>16753.125401711844</v>
          </cell>
          <cell r="CF16">
            <v>13173.362399999998</v>
          </cell>
          <cell r="CG16">
            <v>16521.352319999998</v>
          </cell>
          <cell r="CH16">
            <v>20730.788099999994</v>
          </cell>
          <cell r="CI16">
            <v>25771.468799999999</v>
          </cell>
          <cell r="CJ16">
            <v>28961.263319999995</v>
          </cell>
          <cell r="CK16">
            <v>13460.263225951869</v>
          </cell>
          <cell r="CL16">
            <v>17301.373523045993</v>
          </cell>
          <cell r="CM16">
            <v>22170.513865092897</v>
          </cell>
          <cell r="CN16">
            <v>28177.486219189759</v>
          </cell>
          <cell r="CO16">
            <v>32520.772838617107</v>
          </cell>
          <cell r="CP16">
            <v>13460.263225951869</v>
          </cell>
          <cell r="CQ16">
            <v>17301.373523045993</v>
          </cell>
          <cell r="CR16">
            <v>22170.513865092897</v>
          </cell>
          <cell r="CS16">
            <v>28177.486219189759</v>
          </cell>
          <cell r="CT16">
            <v>32520.772838617107</v>
          </cell>
          <cell r="CV16">
            <v>0</v>
          </cell>
          <cell r="CW16">
            <v>0</v>
          </cell>
          <cell r="CX16">
            <v>0</v>
          </cell>
          <cell r="CY16">
            <v>0</v>
          </cell>
          <cell r="CZ16">
            <v>0</v>
          </cell>
          <cell r="DA16">
            <v>0</v>
          </cell>
          <cell r="DB16">
            <v>15228.6</v>
          </cell>
          <cell r="DC16">
            <v>19483.7</v>
          </cell>
          <cell r="DD16">
            <v>25630.899999999998</v>
          </cell>
          <cell r="DE16">
            <v>31859.7</v>
          </cell>
          <cell r="DF16">
            <v>35429.699999999997</v>
          </cell>
          <cell r="DH16">
            <v>0</v>
          </cell>
          <cell r="DI16">
            <v>0</v>
          </cell>
          <cell r="DJ16">
            <v>0</v>
          </cell>
          <cell r="DK16">
            <v>0</v>
          </cell>
          <cell r="DL16">
            <v>0</v>
          </cell>
          <cell r="DM16">
            <v>0</v>
          </cell>
          <cell r="DN16">
            <v>10050.875999999998</v>
          </cell>
          <cell r="DO16">
            <v>12859.241999999998</v>
          </cell>
          <cell r="DP16">
            <v>16916.393999999997</v>
          </cell>
          <cell r="DQ16">
            <v>21027.401999999998</v>
          </cell>
          <cell r="DR16">
            <v>23383.601999999995</v>
          </cell>
          <cell r="DT16">
            <v>0</v>
          </cell>
          <cell r="DU16">
            <v>0</v>
          </cell>
          <cell r="DV16">
            <v>0</v>
          </cell>
          <cell r="DW16">
            <v>0</v>
          </cell>
          <cell r="DX16">
            <v>0</v>
          </cell>
          <cell r="DY16">
            <v>19933.657301519881</v>
          </cell>
          <cell r="DZ16">
            <v>16889.802748469498</v>
          </cell>
          <cell r="EA16">
            <v>14956.300612985555</v>
          </cell>
          <cell r="EB16">
            <v>17832.818535088052</v>
          </cell>
          <cell r="EC16">
            <v>17755.778040000001</v>
          </cell>
          <cell r="ED16">
            <v>0</v>
          </cell>
        </row>
        <row r="17">
          <cell r="A17" t="str">
            <v>Customer Request - New Service</v>
          </cell>
          <cell r="B17" t="str">
            <v>New Service Connections</v>
          </cell>
          <cell r="C17" t="str">
            <v>X</v>
          </cell>
          <cell r="D17">
            <v>2</v>
          </cell>
          <cell r="E17" t="str">
            <v>Customer Driven Programs and Distribution Construction</v>
          </cell>
          <cell r="F17">
            <v>0</v>
          </cell>
          <cell r="G17">
            <v>0</v>
          </cell>
          <cell r="H17">
            <v>0</v>
          </cell>
          <cell r="I17">
            <v>0</v>
          </cell>
          <cell r="J17" t="str">
            <v>CET-PD-NS-CL-LE</v>
          </cell>
          <cell r="K17" t="str">
            <v>Commercial Line Extensions</v>
          </cell>
          <cell r="L17" t="str">
            <v>NSC - Commercial</v>
          </cell>
          <cell r="M17">
            <v>37278.665280000016</v>
          </cell>
          <cell r="N17">
            <v>26397.311324999988</v>
          </cell>
          <cell r="O17">
            <v>26505.056829999987</v>
          </cell>
          <cell r="P17">
            <v>30737.86555999998</v>
          </cell>
          <cell r="Q17">
            <v>35342.651520000029</v>
          </cell>
          <cell r="R17">
            <v>0</v>
          </cell>
          <cell r="T17">
            <v>0</v>
          </cell>
          <cell r="U17">
            <v>0</v>
          </cell>
          <cell r="V17">
            <v>0</v>
          </cell>
          <cell r="W17">
            <v>0</v>
          </cell>
          <cell r="X17">
            <v>0</v>
          </cell>
          <cell r="Y17">
            <v>0</v>
          </cell>
          <cell r="AA17">
            <v>0</v>
          </cell>
          <cell r="AB17">
            <v>0</v>
          </cell>
          <cell r="AC17">
            <v>0</v>
          </cell>
          <cell r="AD17">
            <v>0</v>
          </cell>
          <cell r="AE17">
            <v>0</v>
          </cell>
          <cell r="AF17">
            <v>0</v>
          </cell>
          <cell r="AG17">
            <v>0</v>
          </cell>
          <cell r="AH17" t="str">
            <v>overhead or underground cable</v>
          </cell>
          <cell r="AI17" t="str">
            <v>Shinjini Menon</v>
          </cell>
          <cell r="AJ17" t="str">
            <v>GRC team</v>
          </cell>
          <cell r="AK17" t="str">
            <v>Unit</v>
          </cell>
          <cell r="AL17" t="str">
            <v>LYR</v>
          </cell>
          <cell r="AM17">
            <v>0</v>
          </cell>
          <cell r="AN17">
            <v>217300</v>
          </cell>
          <cell r="AO17">
            <v>402</v>
          </cell>
          <cell r="AP17">
            <v>298</v>
          </cell>
          <cell r="AQ17">
            <v>200</v>
          </cell>
          <cell r="AR17">
            <v>198</v>
          </cell>
          <cell r="AS17">
            <v>211</v>
          </cell>
          <cell r="AT17">
            <v>0</v>
          </cell>
          <cell r="AU17">
            <v>0</v>
          </cell>
          <cell r="AV17">
            <v>0</v>
          </cell>
          <cell r="AW17">
            <v>138</v>
          </cell>
          <cell r="AX17">
            <v>176</v>
          </cell>
          <cell r="AY17">
            <v>232</v>
          </cell>
          <cell r="AZ17">
            <v>288</v>
          </cell>
          <cell r="BA17">
            <v>320</v>
          </cell>
          <cell r="BB17">
            <v>29987.4</v>
          </cell>
          <cell r="BC17">
            <v>38244.800000000003</v>
          </cell>
          <cell r="BD17">
            <v>50413.600000000006</v>
          </cell>
          <cell r="BE17">
            <v>62582.400000000001</v>
          </cell>
          <cell r="BF17">
            <v>69536</v>
          </cell>
          <cell r="BG17" t="str">
            <v>Dist</v>
          </cell>
          <cell r="BH17">
            <v>30640.491410295461</v>
          </cell>
          <cell r="BI17">
            <v>40050.448492232717</v>
          </cell>
          <cell r="BJ17">
            <v>53914.757721596106</v>
          </cell>
          <cell r="BK17">
            <v>68425.076088943038</v>
          </cell>
          <cell r="BL17">
            <v>78082.383186110252</v>
          </cell>
          <cell r="BM17">
            <v>0</v>
          </cell>
          <cell r="BN17">
            <v>30640.491410295461</v>
          </cell>
          <cell r="BO17">
            <v>40050.448492232717</v>
          </cell>
          <cell r="BP17">
            <v>53914.757721596106</v>
          </cell>
          <cell r="BQ17">
            <v>68425.076088943038</v>
          </cell>
          <cell r="BR17">
            <v>78082.383186110252</v>
          </cell>
          <cell r="BT17">
            <v>0</v>
          </cell>
          <cell r="BU17">
            <v>0</v>
          </cell>
          <cell r="BV17">
            <v>0</v>
          </cell>
          <cell r="BW17">
            <v>0</v>
          </cell>
          <cell r="BX17">
            <v>0</v>
          </cell>
          <cell r="BZ17">
            <v>0.34</v>
          </cell>
          <cell r="CA17">
            <v>10394.629918976545</v>
          </cell>
          <cell r="CB17">
            <v>13375.036861407252</v>
          </cell>
          <cell r="CC17">
            <v>17073.790874200429</v>
          </cell>
          <cell r="CD17">
            <v>21758.523428571429</v>
          </cell>
          <cell r="CE17">
            <v>25098.132179104476</v>
          </cell>
          <cell r="CF17">
            <v>19747.727999999996</v>
          </cell>
          <cell r="CG17">
            <v>24792.768</v>
          </cell>
          <cell r="CH17">
            <v>30990.959999999995</v>
          </cell>
          <cell r="CI17">
            <v>38630.591999999997</v>
          </cell>
          <cell r="CJ17">
            <v>43387.343999999997</v>
          </cell>
          <cell r="CK17">
            <v>20177.811019189761</v>
          </cell>
          <cell r="CL17">
            <v>25963.306848614073</v>
          </cell>
          <cell r="CM17">
            <v>33143.241108742004</v>
          </cell>
          <cell r="CN17">
            <v>42237.133714285708</v>
          </cell>
          <cell r="CO17">
            <v>48719.903641791032</v>
          </cell>
          <cell r="CP17">
            <v>20177.811019189761</v>
          </cell>
          <cell r="CQ17">
            <v>25963.306848614073</v>
          </cell>
          <cell r="CR17">
            <v>33143.241108742004</v>
          </cell>
          <cell r="CS17">
            <v>42237.133714285708</v>
          </cell>
          <cell r="CT17">
            <v>48719.903641791032</v>
          </cell>
          <cell r="CV17">
            <v>0</v>
          </cell>
          <cell r="CW17">
            <v>0</v>
          </cell>
          <cell r="CX17">
            <v>0</v>
          </cell>
          <cell r="CY17">
            <v>0</v>
          </cell>
          <cell r="CZ17">
            <v>0</v>
          </cell>
          <cell r="DA17">
            <v>0</v>
          </cell>
          <cell r="DB17">
            <v>29987.4</v>
          </cell>
          <cell r="DC17">
            <v>38244.800000000003</v>
          </cell>
          <cell r="DD17">
            <v>50413.600000000006</v>
          </cell>
          <cell r="DE17">
            <v>62582.400000000001</v>
          </cell>
          <cell r="DF17">
            <v>69536</v>
          </cell>
          <cell r="DH17">
            <v>0</v>
          </cell>
          <cell r="DI17">
            <v>0</v>
          </cell>
          <cell r="DJ17">
            <v>0</v>
          </cell>
          <cell r="DK17">
            <v>0</v>
          </cell>
          <cell r="DL17">
            <v>0</v>
          </cell>
          <cell r="DM17">
            <v>0</v>
          </cell>
          <cell r="DN17">
            <v>19791.683999999997</v>
          </cell>
          <cell r="DO17">
            <v>25241.567999999999</v>
          </cell>
          <cell r="DP17">
            <v>33272.976000000002</v>
          </cell>
          <cell r="DQ17">
            <v>41304.383999999998</v>
          </cell>
          <cell r="DR17">
            <v>45893.759999999995</v>
          </cell>
          <cell r="DT17">
            <v>0</v>
          </cell>
          <cell r="DU17">
            <v>0</v>
          </cell>
          <cell r="DV17">
            <v>0</v>
          </cell>
          <cell r="DW17">
            <v>0</v>
          </cell>
          <cell r="DX17">
            <v>0</v>
          </cell>
          <cell r="DY17">
            <v>42721.272599818498</v>
          </cell>
          <cell r="DZ17">
            <v>29579.587458079743</v>
          </cell>
          <cell r="EA17">
            <v>28495.761634741702</v>
          </cell>
          <cell r="EB17">
            <v>31733.46309228929</v>
          </cell>
          <cell r="EC17">
            <v>35342.651520000029</v>
          </cell>
          <cell r="ED17">
            <v>0</v>
          </cell>
        </row>
        <row r="18">
          <cell r="A18" t="str">
            <v>Customer Request - New Service</v>
          </cell>
          <cell r="B18" t="str">
            <v>New Service Connections</v>
          </cell>
          <cell r="C18" t="str">
            <v>X</v>
          </cell>
          <cell r="D18">
            <v>2</v>
          </cell>
          <cell r="E18" t="str">
            <v>Customer Driven Programs and Distribution Construction</v>
          </cell>
          <cell r="F18">
            <v>0</v>
          </cell>
          <cell r="G18">
            <v>0</v>
          </cell>
          <cell r="H18">
            <v>0</v>
          </cell>
          <cell r="I18">
            <v>0</v>
          </cell>
          <cell r="J18" t="str">
            <v>CET-PD-NS-CL-TR</v>
          </cell>
          <cell r="K18" t="str">
            <v>Commercial Tract Development</v>
          </cell>
          <cell r="L18" t="str">
            <v>NSC - Commercial</v>
          </cell>
          <cell r="M18">
            <v>37278.665280000016</v>
          </cell>
          <cell r="N18">
            <v>26397.311324999988</v>
          </cell>
          <cell r="O18">
            <v>8368.0791099999897</v>
          </cell>
          <cell r="P18">
            <v>7868.8976999999986</v>
          </cell>
          <cell r="Q18">
            <v>11748.968450000008</v>
          </cell>
          <cell r="R18">
            <v>0</v>
          </cell>
          <cell r="T18">
            <v>0</v>
          </cell>
          <cell r="U18">
            <v>0</v>
          </cell>
          <cell r="V18">
            <v>0</v>
          </cell>
          <cell r="W18">
            <v>0</v>
          </cell>
          <cell r="X18">
            <v>0</v>
          </cell>
          <cell r="Y18">
            <v>0</v>
          </cell>
          <cell r="AA18">
            <v>0</v>
          </cell>
          <cell r="AB18">
            <v>0</v>
          </cell>
          <cell r="AC18">
            <v>0</v>
          </cell>
          <cell r="AD18">
            <v>0</v>
          </cell>
          <cell r="AE18">
            <v>0</v>
          </cell>
          <cell r="AF18">
            <v>0</v>
          </cell>
          <cell r="AG18">
            <v>0</v>
          </cell>
          <cell r="AH18" t="str">
            <v>overhead or underground cable</v>
          </cell>
          <cell r="AI18" t="str">
            <v>Shinjini Menon</v>
          </cell>
          <cell r="AJ18" t="str">
            <v>GRC team</v>
          </cell>
          <cell r="AK18" t="str">
            <v>Unit</v>
          </cell>
          <cell r="AL18" t="str">
            <v>LYR</v>
          </cell>
          <cell r="AM18">
            <v>0</v>
          </cell>
          <cell r="AN18">
            <v>176000</v>
          </cell>
          <cell r="AO18">
            <v>130</v>
          </cell>
          <cell r="AP18">
            <v>99</v>
          </cell>
          <cell r="AQ18">
            <v>135</v>
          </cell>
          <cell r="AR18">
            <v>132</v>
          </cell>
          <cell r="AS18">
            <v>141</v>
          </cell>
          <cell r="AT18">
            <v>0</v>
          </cell>
          <cell r="AU18">
            <v>0</v>
          </cell>
          <cell r="AV18">
            <v>0</v>
          </cell>
          <cell r="AW18">
            <v>56</v>
          </cell>
          <cell r="AX18">
            <v>71</v>
          </cell>
          <cell r="AY18">
            <v>94</v>
          </cell>
          <cell r="AZ18">
            <v>116</v>
          </cell>
          <cell r="BA18">
            <v>129</v>
          </cell>
          <cell r="BB18">
            <v>9856</v>
          </cell>
          <cell r="BC18">
            <v>12496</v>
          </cell>
          <cell r="BD18">
            <v>16544</v>
          </cell>
          <cell r="BE18">
            <v>20416</v>
          </cell>
          <cell r="BF18">
            <v>22704</v>
          </cell>
          <cell r="BG18" t="str">
            <v>Dist</v>
          </cell>
          <cell r="BH18">
            <v>10070.652452025586</v>
          </cell>
          <cell r="BI18">
            <v>13085.972586049345</v>
          </cell>
          <cell r="BJ18">
            <v>17692.95887907402</v>
          </cell>
          <cell r="BK18">
            <v>22322.032287541879</v>
          </cell>
          <cell r="BL18">
            <v>25494.455071580865</v>
          </cell>
          <cell r="BM18">
            <v>0</v>
          </cell>
          <cell r="BN18">
            <v>10070.652452025586</v>
          </cell>
          <cell r="BO18">
            <v>13085.972586049345</v>
          </cell>
          <cell r="BP18">
            <v>17692.95887907402</v>
          </cell>
          <cell r="BQ18">
            <v>22322.032287541879</v>
          </cell>
          <cell r="BR18">
            <v>25494.455071580865</v>
          </cell>
          <cell r="BT18">
            <v>0</v>
          </cell>
          <cell r="BU18">
            <v>0</v>
          </cell>
          <cell r="BV18">
            <v>0</v>
          </cell>
          <cell r="BW18">
            <v>0</v>
          </cell>
          <cell r="BX18">
            <v>0</v>
          </cell>
          <cell r="BZ18">
            <v>0.34</v>
          </cell>
          <cell r="CA18">
            <v>4376.2584252208344</v>
          </cell>
          <cell r="CB18">
            <v>5606.4899634480671</v>
          </cell>
          <cell r="CC18">
            <v>7207.4370530003052</v>
          </cell>
          <cell r="CD18">
            <v>9159.0799413646055</v>
          </cell>
          <cell r="CE18">
            <v>10538.207789369477</v>
          </cell>
          <cell r="CF18">
            <v>8314.0199999999986</v>
          </cell>
          <cell r="CG18">
            <v>10392.525</v>
          </cell>
          <cell r="CH18">
            <v>13082.354999999998</v>
          </cell>
          <cell r="CI18">
            <v>16261.244999999997</v>
          </cell>
          <cell r="CJ18">
            <v>18217.484999999997</v>
          </cell>
          <cell r="CK18">
            <v>8495.0898842522074</v>
          </cell>
          <cell r="CL18">
            <v>10883.18639963448</v>
          </cell>
          <cell r="CM18">
            <v>13990.907220530002</v>
          </cell>
          <cell r="CN18">
            <v>17779.390474413642</v>
          </cell>
          <cell r="CO18">
            <v>20456.521002893685</v>
          </cell>
          <cell r="CP18">
            <v>8495.0898842522074</v>
          </cell>
          <cell r="CQ18">
            <v>10883.18639963448</v>
          </cell>
          <cell r="CR18">
            <v>13990.907220530002</v>
          </cell>
          <cell r="CS18">
            <v>17779.390474413642</v>
          </cell>
          <cell r="CT18">
            <v>20456.521002893685</v>
          </cell>
          <cell r="CV18">
            <v>0</v>
          </cell>
          <cell r="CW18">
            <v>0</v>
          </cell>
          <cell r="CX18">
            <v>0</v>
          </cell>
          <cell r="CY18">
            <v>0</v>
          </cell>
          <cell r="CZ18">
            <v>0</v>
          </cell>
          <cell r="DA18">
            <v>0</v>
          </cell>
          <cell r="DB18">
            <v>9856</v>
          </cell>
          <cell r="DC18">
            <v>12496</v>
          </cell>
          <cell r="DD18">
            <v>16544</v>
          </cell>
          <cell r="DE18">
            <v>20416</v>
          </cell>
          <cell r="DF18">
            <v>22704</v>
          </cell>
          <cell r="DH18">
            <v>0</v>
          </cell>
          <cell r="DI18">
            <v>0</v>
          </cell>
          <cell r="DJ18">
            <v>0</v>
          </cell>
          <cell r="DK18">
            <v>0</v>
          </cell>
          <cell r="DL18">
            <v>0</v>
          </cell>
          <cell r="DM18">
            <v>0</v>
          </cell>
          <cell r="DN18">
            <v>6504.9599999999991</v>
          </cell>
          <cell r="DO18">
            <v>8247.3599999999988</v>
          </cell>
          <cell r="DP18">
            <v>10919.039999999999</v>
          </cell>
          <cell r="DQ18">
            <v>13474.559999999998</v>
          </cell>
          <cell r="DR18">
            <v>14984.639999999998</v>
          </cell>
          <cell r="DT18">
            <v>0</v>
          </cell>
          <cell r="DU18">
            <v>0</v>
          </cell>
          <cell r="DV18">
            <v>0</v>
          </cell>
          <cell r="DW18">
            <v>0</v>
          </cell>
          <cell r="DX18">
            <v>0</v>
          </cell>
          <cell r="DY18">
            <v>42721.272599818498</v>
          </cell>
          <cell r="DZ18">
            <v>29579.587458079743</v>
          </cell>
          <cell r="EA18">
            <v>8996.5771131388028</v>
          </cell>
          <cell r="EB18">
            <v>8123.7708016037723</v>
          </cell>
          <cell r="EC18">
            <v>11748.968450000008</v>
          </cell>
          <cell r="ED18">
            <v>0</v>
          </cell>
        </row>
        <row r="19">
          <cell r="A19" t="str">
            <v>Customer Request - New Service</v>
          </cell>
          <cell r="B19" t="str">
            <v>New Service Connections</v>
          </cell>
          <cell r="C19">
            <v>0</v>
          </cell>
          <cell r="D19" t="str">
            <v>X</v>
          </cell>
          <cell r="E19" t="str">
            <v>Customer Driven Programs and Distribution Construction</v>
          </cell>
          <cell r="F19" t="str">
            <v>Customer Driven Prog &amp; Distr. Con.(Volume 5)</v>
          </cell>
          <cell r="G19">
            <v>0</v>
          </cell>
          <cell r="H19">
            <v>0</v>
          </cell>
          <cell r="I19">
            <v>0</v>
          </cell>
          <cell r="J19" t="str">
            <v>CET-PD-NS-AG</v>
          </cell>
          <cell r="K19" t="str">
            <v>NSC - Agricultural</v>
          </cell>
          <cell r="L19">
            <v>0</v>
          </cell>
          <cell r="M19">
            <v>3717.2278800000004</v>
          </cell>
          <cell r="N19">
            <v>4478.2854500000003</v>
          </cell>
          <cell r="O19">
            <v>3542.3492500000002</v>
          </cell>
          <cell r="P19">
            <v>3077.4153999999999</v>
          </cell>
          <cell r="Q19">
            <v>4248.0256401000006</v>
          </cell>
          <cell r="R19">
            <v>7586.6783099999993</v>
          </cell>
          <cell r="S19" t="str">
            <v>CET-PD-NS-AGNSC - Agricultural</v>
          </cell>
          <cell r="T19">
            <v>3717.2278800000004</v>
          </cell>
          <cell r="U19">
            <v>4478.2854500000003</v>
          </cell>
          <cell r="V19">
            <v>3542.3492500000002</v>
          </cell>
          <cell r="W19">
            <v>3077.4153999999999</v>
          </cell>
          <cell r="X19">
            <v>4248.0256401000006</v>
          </cell>
          <cell r="Y19">
            <v>7586.6783099999993</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t="str">
            <v>Dist</v>
          </cell>
          <cell r="BH19">
            <v>0</v>
          </cell>
          <cell r="BI19">
            <v>0</v>
          </cell>
          <cell r="BJ19">
            <v>0</v>
          </cell>
          <cell r="BK19">
            <v>0</v>
          </cell>
          <cell r="BL19">
            <v>0</v>
          </cell>
          <cell r="BM19">
            <v>0</v>
          </cell>
          <cell r="BN19">
            <v>0</v>
          </cell>
          <cell r="BO19">
            <v>0</v>
          </cell>
          <cell r="BP19">
            <v>0</v>
          </cell>
          <cell r="BQ19">
            <v>0</v>
          </cell>
          <cell r="BR19">
            <v>0</v>
          </cell>
          <cell r="BT19">
            <v>0</v>
          </cell>
          <cell r="BU19">
            <v>0</v>
          </cell>
          <cell r="BV19">
            <v>0</v>
          </cell>
          <cell r="BW19">
            <v>0</v>
          </cell>
          <cell r="BX19">
            <v>0</v>
          </cell>
          <cell r="BZ19">
            <v>0.34</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V19">
            <v>0</v>
          </cell>
          <cell r="CW19">
            <v>0</v>
          </cell>
          <cell r="CX19">
            <v>0</v>
          </cell>
          <cell r="CY19">
            <v>0</v>
          </cell>
          <cell r="CZ19">
            <v>0</v>
          </cell>
          <cell r="DA19">
            <v>0</v>
          </cell>
          <cell r="DB19">
            <v>0</v>
          </cell>
          <cell r="DC19">
            <v>0</v>
          </cell>
          <cell r="DD19">
            <v>0</v>
          </cell>
          <cell r="DE19">
            <v>0</v>
          </cell>
          <cell r="DF19">
            <v>0</v>
          </cell>
          <cell r="DH19">
            <v>0</v>
          </cell>
          <cell r="DI19">
            <v>0</v>
          </cell>
          <cell r="DJ19">
            <v>0</v>
          </cell>
          <cell r="DK19">
            <v>0</v>
          </cell>
          <cell r="DL19">
            <v>0</v>
          </cell>
          <cell r="DM19">
            <v>0</v>
          </cell>
          <cell r="DN19">
            <v>0</v>
          </cell>
          <cell r="DO19">
            <v>0</v>
          </cell>
          <cell r="DP19">
            <v>0</v>
          </cell>
          <cell r="DQ19">
            <v>0</v>
          </cell>
          <cell r="DR19">
            <v>0</v>
          </cell>
          <cell r="DT19">
            <v>0</v>
          </cell>
          <cell r="DU19">
            <v>0</v>
          </cell>
          <cell r="DV19">
            <v>0</v>
          </cell>
          <cell r="DW19">
            <v>0</v>
          </cell>
          <cell r="DX19">
            <v>0</v>
          </cell>
          <cell r="DY19">
            <v>4259.9353915797001</v>
          </cell>
          <cell r="DZ19">
            <v>5018.1563758376842</v>
          </cell>
          <cell r="EA19">
            <v>3808.4030720037549</v>
          </cell>
          <cell r="EB19">
            <v>3177.0926912578616</v>
          </cell>
          <cell r="EC19">
            <v>4248.0256401000006</v>
          </cell>
          <cell r="ED19">
            <v>0</v>
          </cell>
        </row>
        <row r="20">
          <cell r="A20" t="str">
            <v>Customer Request - New Service</v>
          </cell>
          <cell r="B20" t="str">
            <v>New Service Connections</v>
          </cell>
          <cell r="C20" t="str">
            <v>X</v>
          </cell>
          <cell r="D20">
            <v>3</v>
          </cell>
          <cell r="E20" t="str">
            <v>Customer Driven Programs and Distribution Construction</v>
          </cell>
          <cell r="F20">
            <v>0</v>
          </cell>
          <cell r="G20">
            <v>0</v>
          </cell>
          <cell r="H20">
            <v>0</v>
          </cell>
          <cell r="I20">
            <v>0</v>
          </cell>
          <cell r="J20" t="str">
            <v>CET-PD-NS-AG-SC</v>
          </cell>
          <cell r="K20" t="str">
            <v>Agricultural Service Connections</v>
          </cell>
          <cell r="L20" t="str">
            <v>NSC - Agricultural</v>
          </cell>
          <cell r="M20">
            <v>526.72377000000006</v>
          </cell>
          <cell r="N20">
            <v>607.53221999999994</v>
          </cell>
          <cell r="O20">
            <v>645.18617999999981</v>
          </cell>
          <cell r="P20">
            <v>720.75997000000018</v>
          </cell>
          <cell r="Q20">
            <v>1294.7180399999995</v>
          </cell>
          <cell r="R20">
            <v>0</v>
          </cell>
          <cell r="T20">
            <v>0</v>
          </cell>
          <cell r="U20">
            <v>0</v>
          </cell>
          <cell r="V20">
            <v>0</v>
          </cell>
          <cell r="W20">
            <v>0</v>
          </cell>
          <cell r="X20">
            <v>0</v>
          </cell>
          <cell r="Y20">
            <v>0</v>
          </cell>
          <cell r="AA20">
            <v>0</v>
          </cell>
          <cell r="AB20">
            <v>0</v>
          </cell>
          <cell r="AC20">
            <v>0</v>
          </cell>
          <cell r="AD20">
            <v>0</v>
          </cell>
          <cell r="AE20">
            <v>0</v>
          </cell>
          <cell r="AF20">
            <v>0</v>
          </cell>
          <cell r="AG20">
            <v>0</v>
          </cell>
          <cell r="AH20" t="str">
            <v>overhead or underground service connection</v>
          </cell>
          <cell r="AI20" t="str">
            <v>Shinjini Menon</v>
          </cell>
          <cell r="AJ20" t="str">
            <v>GRC team</v>
          </cell>
          <cell r="AK20" t="str">
            <v>Unit</v>
          </cell>
          <cell r="AL20" t="str">
            <v>LYR</v>
          </cell>
          <cell r="AM20" t="str">
            <v>Big increase in unit cost- causes?</v>
          </cell>
          <cell r="AN20">
            <v>1400</v>
          </cell>
          <cell r="AO20">
            <v>1114</v>
          </cell>
          <cell r="AP20">
            <v>2537</v>
          </cell>
          <cell r="AQ20">
            <v>1253</v>
          </cell>
          <cell r="AR20">
            <v>1253</v>
          </cell>
          <cell r="AS20">
            <v>1253</v>
          </cell>
          <cell r="AT20">
            <v>0</v>
          </cell>
          <cell r="AU20">
            <v>0</v>
          </cell>
          <cell r="AV20">
            <v>0</v>
          </cell>
          <cell r="AW20">
            <v>861</v>
          </cell>
          <cell r="AX20">
            <v>903</v>
          </cell>
          <cell r="AY20">
            <v>913</v>
          </cell>
          <cell r="AZ20">
            <v>923</v>
          </cell>
          <cell r="BA20">
            <v>933</v>
          </cell>
          <cell r="BB20">
            <v>1205.3999999999999</v>
          </cell>
          <cell r="BC20">
            <v>1264.1999999999998</v>
          </cell>
          <cell r="BD20">
            <v>1278.1999999999998</v>
          </cell>
          <cell r="BE20">
            <v>1292.1999999999998</v>
          </cell>
          <cell r="BF20">
            <v>1306.1999999999998</v>
          </cell>
          <cell r="BG20" t="str">
            <v>Dist</v>
          </cell>
          <cell r="BH20">
            <v>1231.65223880597</v>
          </cell>
          <cell r="BI20">
            <v>1323.886567164179</v>
          </cell>
          <cell r="BJ20">
            <v>1366.9692963752664</v>
          </cell>
          <cell r="BK20">
            <v>1412.8394456289975</v>
          </cell>
          <cell r="BL20">
            <v>1466.7396588486135</v>
          </cell>
          <cell r="BM20">
            <v>0</v>
          </cell>
          <cell r="BN20">
            <v>1231.65223880597</v>
          </cell>
          <cell r="BO20">
            <v>1323.886567164179</v>
          </cell>
          <cell r="BP20">
            <v>1366.9692963752664</v>
          </cell>
          <cell r="BQ20">
            <v>1412.8394456289975</v>
          </cell>
          <cell r="BR20">
            <v>1466.7396588486135</v>
          </cell>
          <cell r="BT20">
            <v>0</v>
          </cell>
          <cell r="BU20">
            <v>0</v>
          </cell>
          <cell r="BV20">
            <v>0</v>
          </cell>
          <cell r="BW20">
            <v>0</v>
          </cell>
          <cell r="BX20">
            <v>0</v>
          </cell>
          <cell r="BZ20">
            <v>0.34</v>
          </cell>
          <cell r="CA20">
            <v>475.94459335973193</v>
          </cell>
          <cell r="CB20">
            <v>493.48861407249478</v>
          </cell>
          <cell r="CC20">
            <v>509.05756929637533</v>
          </cell>
          <cell r="CD20">
            <v>526.38710935120309</v>
          </cell>
          <cell r="CE20">
            <v>545.95683825769106</v>
          </cell>
          <cell r="CF20">
            <v>904.19999999999993</v>
          </cell>
          <cell r="CG20">
            <v>914.75999999999988</v>
          </cell>
          <cell r="CH20">
            <v>923.99999999999989</v>
          </cell>
          <cell r="CI20">
            <v>934.55999999999983</v>
          </cell>
          <cell r="CJ20">
            <v>943.79999999999984</v>
          </cell>
          <cell r="CK20">
            <v>923.89244593359706</v>
          </cell>
          <cell r="CL20">
            <v>957.94848614072498</v>
          </cell>
          <cell r="CM20">
            <v>988.17057569296378</v>
          </cell>
          <cell r="CN20">
            <v>1021.8102710935118</v>
          </cell>
          <cell r="CO20">
            <v>1059.7985683825766</v>
          </cell>
          <cell r="CP20">
            <v>923.89244593359706</v>
          </cell>
          <cell r="CQ20">
            <v>957.94848614072498</v>
          </cell>
          <cell r="CR20">
            <v>988.17057569296378</v>
          </cell>
          <cell r="CS20">
            <v>1021.8102710935118</v>
          </cell>
          <cell r="CT20">
            <v>1059.7985683825766</v>
          </cell>
          <cell r="CV20">
            <v>0</v>
          </cell>
          <cell r="CW20">
            <v>0</v>
          </cell>
          <cell r="CX20">
            <v>0</v>
          </cell>
          <cell r="CY20">
            <v>0</v>
          </cell>
          <cell r="CZ20">
            <v>0</v>
          </cell>
          <cell r="DA20">
            <v>0</v>
          </cell>
          <cell r="DB20">
            <v>1205.3999999999999</v>
          </cell>
          <cell r="DC20">
            <v>1264.1999999999998</v>
          </cell>
          <cell r="DD20">
            <v>1278.1999999999998</v>
          </cell>
          <cell r="DE20">
            <v>1292.1999999999998</v>
          </cell>
          <cell r="DF20">
            <v>1306.1999999999998</v>
          </cell>
          <cell r="DH20">
            <v>0</v>
          </cell>
          <cell r="DI20">
            <v>0</v>
          </cell>
          <cell r="DJ20">
            <v>0</v>
          </cell>
          <cell r="DK20">
            <v>0</v>
          </cell>
          <cell r="DL20">
            <v>0</v>
          </cell>
          <cell r="DM20">
            <v>0</v>
          </cell>
          <cell r="DN20">
            <v>795.56399999999985</v>
          </cell>
          <cell r="DO20">
            <v>834.37199999999973</v>
          </cell>
          <cell r="DP20">
            <v>843.61199999999974</v>
          </cell>
          <cell r="DQ20">
            <v>852.85199999999975</v>
          </cell>
          <cell r="DR20">
            <v>862.09199999999976</v>
          </cell>
          <cell r="DT20">
            <v>0</v>
          </cell>
          <cell r="DU20">
            <v>0</v>
          </cell>
          <cell r="DV20">
            <v>0</v>
          </cell>
          <cell r="DW20">
            <v>0</v>
          </cell>
          <cell r="DX20">
            <v>0</v>
          </cell>
          <cell r="DY20">
            <v>603.62434099931636</v>
          </cell>
          <cell r="DZ20">
            <v>680.77207613458904</v>
          </cell>
          <cell r="EA20">
            <v>693.64392286456973</v>
          </cell>
          <cell r="EB20">
            <v>744.10534009748449</v>
          </cell>
          <cell r="EC20">
            <v>1294.7180399999995</v>
          </cell>
          <cell r="ED20">
            <v>0</v>
          </cell>
        </row>
        <row r="21">
          <cell r="A21" t="str">
            <v>Customer Request - New Service</v>
          </cell>
          <cell r="B21" t="str">
            <v>New Service Connections</v>
          </cell>
          <cell r="C21" t="str">
            <v>X</v>
          </cell>
          <cell r="D21">
            <v>3</v>
          </cell>
          <cell r="E21" t="str">
            <v>Customer Driven Programs and Distribution Construction</v>
          </cell>
          <cell r="F21">
            <v>0</v>
          </cell>
          <cell r="G21">
            <v>0</v>
          </cell>
          <cell r="H21">
            <v>0</v>
          </cell>
          <cell r="I21">
            <v>0</v>
          </cell>
          <cell r="J21" t="str">
            <v>CET-PD-NS-AG-LE</v>
          </cell>
          <cell r="K21" t="str">
            <v>Agricultural Line Extensions</v>
          </cell>
          <cell r="L21" t="str">
            <v>NSC - Agricultural</v>
          </cell>
          <cell r="M21">
            <v>3190.5041100000003</v>
          </cell>
          <cell r="N21">
            <v>3869.3033300000002</v>
          </cell>
          <cell r="O21">
            <v>2782.3803699999999</v>
          </cell>
          <cell r="P21">
            <v>2126.2836000000002</v>
          </cell>
          <cell r="Q21">
            <v>2973.3950700000009</v>
          </cell>
          <cell r="R21">
            <v>0</v>
          </cell>
          <cell r="T21">
            <v>0</v>
          </cell>
          <cell r="U21">
            <v>0</v>
          </cell>
          <cell r="V21">
            <v>0</v>
          </cell>
          <cell r="W21">
            <v>0</v>
          </cell>
          <cell r="X21">
            <v>0</v>
          </cell>
          <cell r="Y21">
            <v>0</v>
          </cell>
          <cell r="AA21">
            <v>0</v>
          </cell>
          <cell r="AB21">
            <v>0</v>
          </cell>
          <cell r="AC21">
            <v>0</v>
          </cell>
          <cell r="AD21">
            <v>0</v>
          </cell>
          <cell r="AE21">
            <v>0</v>
          </cell>
          <cell r="AF21">
            <v>0</v>
          </cell>
          <cell r="AG21">
            <v>0</v>
          </cell>
          <cell r="AH21" t="str">
            <v>overhead or underground conductor-mile</v>
          </cell>
          <cell r="AI21" t="str">
            <v>Shinjini Menon</v>
          </cell>
          <cell r="AJ21" t="str">
            <v>GRC team</v>
          </cell>
          <cell r="AK21" t="str">
            <v>Unit</v>
          </cell>
          <cell r="AL21" t="str">
            <v>4YA</v>
          </cell>
          <cell r="AM21">
            <v>0</v>
          </cell>
          <cell r="AN21">
            <v>96600</v>
          </cell>
          <cell r="AO21">
            <v>61.785984848484851</v>
          </cell>
          <cell r="AP21">
            <v>69.221212121212119</v>
          </cell>
          <cell r="AQ21">
            <v>31.022727272727273</v>
          </cell>
          <cell r="AR21">
            <v>31.022727272727273</v>
          </cell>
          <cell r="AS21">
            <v>31.022727272727273</v>
          </cell>
          <cell r="AT21">
            <v>0</v>
          </cell>
          <cell r="AU21">
            <v>0</v>
          </cell>
          <cell r="AV21">
            <v>0</v>
          </cell>
          <cell r="AW21">
            <v>26</v>
          </cell>
          <cell r="AX21">
            <v>27</v>
          </cell>
          <cell r="AY21">
            <v>27</v>
          </cell>
          <cell r="AZ21">
            <v>28</v>
          </cell>
          <cell r="BA21">
            <v>28</v>
          </cell>
          <cell r="BB21">
            <v>2511.6</v>
          </cell>
          <cell r="BC21">
            <v>2608.1999999999998</v>
          </cell>
          <cell r="BD21">
            <v>2608.1999999999998</v>
          </cell>
          <cell r="BE21">
            <v>2704.7999999999997</v>
          </cell>
          <cell r="BF21">
            <v>2704.7999999999997</v>
          </cell>
          <cell r="BG21" t="str">
            <v>Dist</v>
          </cell>
          <cell r="BH21">
            <v>2566.2997867803833</v>
          </cell>
          <cell r="BI21">
            <v>2731.340724946695</v>
          </cell>
          <cell r="BJ21">
            <v>2789.3360341151383</v>
          </cell>
          <cell r="BK21">
            <v>2957.3194029850742</v>
          </cell>
          <cell r="BL21">
            <v>3037.2358208955216</v>
          </cell>
          <cell r="BM21">
            <v>0</v>
          </cell>
          <cell r="BN21">
            <v>2566.2997867803833</v>
          </cell>
          <cell r="BO21">
            <v>2731.340724946695</v>
          </cell>
          <cell r="BP21">
            <v>2789.3360341151383</v>
          </cell>
          <cell r="BQ21">
            <v>2957.3194029850742</v>
          </cell>
          <cell r="BR21">
            <v>3037.2358208955216</v>
          </cell>
          <cell r="BT21">
            <v>0</v>
          </cell>
          <cell r="BU21">
            <v>0</v>
          </cell>
          <cell r="BV21">
            <v>0</v>
          </cell>
          <cell r="BW21">
            <v>0</v>
          </cell>
          <cell r="BX21">
            <v>0</v>
          </cell>
          <cell r="BZ21">
            <v>0.34</v>
          </cell>
          <cell r="CA21">
            <v>858.08988729820294</v>
          </cell>
          <cell r="CB21">
            <v>913.27438318611041</v>
          </cell>
          <cell r="CC21">
            <v>932.66618946085907</v>
          </cell>
          <cell r="CD21">
            <v>953.51902223575985</v>
          </cell>
          <cell r="CE21">
            <v>979.2862168748095</v>
          </cell>
          <cell r="CF21">
            <v>1630.1999999999998</v>
          </cell>
          <cell r="CG21">
            <v>1692.8999999999999</v>
          </cell>
          <cell r="CH21">
            <v>1692.8999999999999</v>
          </cell>
          <cell r="CI21">
            <v>1692.8999999999999</v>
          </cell>
          <cell r="CJ21">
            <v>1692.8999999999999</v>
          </cell>
          <cell r="CK21">
            <v>1665.7038988729819</v>
          </cell>
          <cell r="CL21">
            <v>1772.826743831861</v>
          </cell>
          <cell r="CM21">
            <v>1810.4696618946086</v>
          </cell>
          <cell r="CN21">
            <v>1850.9486902223571</v>
          </cell>
          <cell r="CO21">
            <v>1900.9673621687475</v>
          </cell>
          <cell r="CP21">
            <v>1665.7038988729819</v>
          </cell>
          <cell r="CQ21">
            <v>1772.826743831861</v>
          </cell>
          <cell r="CR21">
            <v>1810.4696618946086</v>
          </cell>
          <cell r="CS21">
            <v>1850.9486902223571</v>
          </cell>
          <cell r="CT21">
            <v>1900.9673621687475</v>
          </cell>
          <cell r="CV21">
            <v>0</v>
          </cell>
          <cell r="CW21">
            <v>0</v>
          </cell>
          <cell r="CX21">
            <v>0</v>
          </cell>
          <cell r="CY21">
            <v>0</v>
          </cell>
          <cell r="CZ21">
            <v>0</v>
          </cell>
          <cell r="DA21">
            <v>0</v>
          </cell>
          <cell r="DB21">
            <v>2511.6</v>
          </cell>
          <cell r="DC21">
            <v>2608.1999999999998</v>
          </cell>
          <cell r="DD21">
            <v>2608.1999999999998</v>
          </cell>
          <cell r="DE21">
            <v>2704.7999999999997</v>
          </cell>
          <cell r="DF21">
            <v>2704.7999999999997</v>
          </cell>
          <cell r="DH21">
            <v>0</v>
          </cell>
          <cell r="DI21">
            <v>0</v>
          </cell>
          <cell r="DJ21">
            <v>0</v>
          </cell>
          <cell r="DK21">
            <v>0</v>
          </cell>
          <cell r="DL21">
            <v>0</v>
          </cell>
          <cell r="DM21">
            <v>0</v>
          </cell>
          <cell r="DN21">
            <v>1657.6559999999997</v>
          </cell>
          <cell r="DO21">
            <v>1721.4119999999996</v>
          </cell>
          <cell r="DP21">
            <v>1721.4119999999996</v>
          </cell>
          <cell r="DQ21">
            <v>1785.1679999999997</v>
          </cell>
          <cell r="DR21">
            <v>1785.1679999999997</v>
          </cell>
          <cell r="DT21">
            <v>0</v>
          </cell>
          <cell r="DU21">
            <v>0</v>
          </cell>
          <cell r="DV21">
            <v>0</v>
          </cell>
          <cell r="DW21">
            <v>0</v>
          </cell>
          <cell r="DX21">
            <v>0</v>
          </cell>
          <cell r="DY21">
            <v>3656.3110505803834</v>
          </cell>
          <cell r="DZ21">
            <v>4335.7596098501235</v>
          </cell>
          <cell r="EA21">
            <v>2991.3555103554349</v>
          </cell>
          <cell r="EB21">
            <v>2195.1537920754722</v>
          </cell>
          <cell r="EC21">
            <v>2973.3950700000009</v>
          </cell>
          <cell r="ED21">
            <v>0</v>
          </cell>
        </row>
        <row r="22">
          <cell r="A22" t="str">
            <v>Customer Request - New Service</v>
          </cell>
          <cell r="B22" t="str">
            <v>New Service Connections</v>
          </cell>
          <cell r="C22" t="str">
            <v>X</v>
          </cell>
          <cell r="D22">
            <v>4</v>
          </cell>
          <cell r="E22" t="str">
            <v>Customer Driven Programs and Distribution Construction</v>
          </cell>
          <cell r="F22">
            <v>0</v>
          </cell>
          <cell r="G22">
            <v>0</v>
          </cell>
          <cell r="H22">
            <v>0</v>
          </cell>
          <cell r="I22">
            <v>0</v>
          </cell>
          <cell r="J22" t="str">
            <v>CET-PD-NS-SL</v>
          </cell>
          <cell r="K22" t="str">
            <v>Streetlight Service Installations</v>
          </cell>
          <cell r="L22" t="str">
            <v>NSC- Streetlight</v>
          </cell>
          <cell r="M22">
            <v>20737.414900000011</v>
          </cell>
          <cell r="N22">
            <v>13270.47762</v>
          </cell>
          <cell r="O22">
            <v>10697.551510000001</v>
          </cell>
          <cell r="P22">
            <v>15716.56496</v>
          </cell>
          <cell r="Q22">
            <v>14504.097080300002</v>
          </cell>
          <cell r="R22">
            <v>10111.13861</v>
          </cell>
          <cell r="S22" t="str">
            <v>CET-PD-NS-SLNSC - Streetlights</v>
          </cell>
          <cell r="T22">
            <v>20737.414900000011</v>
          </cell>
          <cell r="U22">
            <v>13270.47762</v>
          </cell>
          <cell r="V22">
            <v>10697.551510000001</v>
          </cell>
          <cell r="W22">
            <v>15716.56496</v>
          </cell>
          <cell r="X22">
            <v>14504.097080300002</v>
          </cell>
          <cell r="Y22">
            <v>10111.13861</v>
          </cell>
          <cell r="AA22">
            <v>0</v>
          </cell>
          <cell r="AB22">
            <v>0</v>
          </cell>
          <cell r="AC22">
            <v>0</v>
          </cell>
          <cell r="AD22">
            <v>0</v>
          </cell>
          <cell r="AE22">
            <v>0</v>
          </cell>
          <cell r="AF22">
            <v>0</v>
          </cell>
          <cell r="AG22">
            <v>0</v>
          </cell>
          <cell r="AH22" t="str">
            <v>electroliers</v>
          </cell>
          <cell r="AI22" t="str">
            <v>Shinjini Menon</v>
          </cell>
          <cell r="AJ22" t="str">
            <v>GRC team</v>
          </cell>
          <cell r="AK22" t="str">
            <v>Unit</v>
          </cell>
          <cell r="AL22" t="str">
            <v>LYR</v>
          </cell>
          <cell r="AM22">
            <v>0</v>
          </cell>
          <cell r="AN22">
            <v>5600</v>
          </cell>
          <cell r="AO22">
            <v>10900</v>
          </cell>
          <cell r="AP22">
            <v>2966</v>
          </cell>
          <cell r="AQ22">
            <v>2000</v>
          </cell>
          <cell r="AR22">
            <v>2000</v>
          </cell>
          <cell r="AS22">
            <v>2000</v>
          </cell>
          <cell r="AT22">
            <v>0</v>
          </cell>
          <cell r="AU22">
            <v>0</v>
          </cell>
          <cell r="AV22">
            <v>0</v>
          </cell>
          <cell r="AW22">
            <v>3993.1742962628414</v>
          </cell>
          <cell r="AX22">
            <v>5559.045673684197</v>
          </cell>
          <cell r="AY22">
            <v>7371.0120574482889</v>
          </cell>
          <cell r="AZ22">
            <v>8102.1048274488103</v>
          </cell>
          <cell r="BA22">
            <v>8047.1572661625532</v>
          </cell>
          <cell r="BB22">
            <v>22361.776059071912</v>
          </cell>
          <cell r="BC22">
            <v>31130.6557726315</v>
          </cell>
          <cell r="BD22">
            <v>41277.667521710413</v>
          </cell>
          <cell r="BE22">
            <v>45371.787033713335</v>
          </cell>
          <cell r="BF22">
            <v>45064.080690510295</v>
          </cell>
          <cell r="BG22" t="str">
            <v>Dist</v>
          </cell>
          <cell r="BH22">
            <v>22848.790067059617</v>
          </cell>
          <cell r="BI22">
            <v>32600.424778040546</v>
          </cell>
          <cell r="BJ22">
            <v>44144.346837869409</v>
          </cell>
          <cell r="BK22">
            <v>49607.684909385927</v>
          </cell>
          <cell r="BL22">
            <v>50602.72112871342</v>
          </cell>
          <cell r="BM22">
            <v>0</v>
          </cell>
          <cell r="BN22">
            <v>22848.790067059617</v>
          </cell>
          <cell r="BO22">
            <v>32600.424778040546</v>
          </cell>
          <cell r="BP22">
            <v>44144.346837869409</v>
          </cell>
          <cell r="BQ22">
            <v>49607.684909385927</v>
          </cell>
          <cell r="BR22">
            <v>50602.72112871342</v>
          </cell>
          <cell r="BT22">
            <v>0</v>
          </cell>
          <cell r="BU22">
            <v>0</v>
          </cell>
          <cell r="BV22">
            <v>0</v>
          </cell>
          <cell r="BW22">
            <v>0</v>
          </cell>
          <cell r="BX22">
            <v>0</v>
          </cell>
          <cell r="BZ22">
            <v>0.34</v>
          </cell>
          <cell r="CA22">
            <v>7981.278166311301</v>
          </cell>
          <cell r="CB22">
            <v>10767.024307036249</v>
          </cell>
          <cell r="CC22">
            <v>14824.483643009446</v>
          </cell>
          <cell r="CD22">
            <v>16971.523368869937</v>
          </cell>
          <cell r="CE22">
            <v>18170.054438014009</v>
          </cell>
          <cell r="CF22">
            <v>15162.839999999998</v>
          </cell>
          <cell r="CG22">
            <v>19958.399999999998</v>
          </cell>
          <cell r="CH22">
            <v>26908.199999999997</v>
          </cell>
          <cell r="CI22">
            <v>30131.639999999996</v>
          </cell>
          <cell r="CJ22">
            <v>31410.719999999998</v>
          </cell>
          <cell r="CK22">
            <v>15493.06938166311</v>
          </cell>
          <cell r="CL22">
            <v>20900.69424307036</v>
          </cell>
          <cell r="CM22">
            <v>28776.938836430094</v>
          </cell>
          <cell r="CN22">
            <v>32944.721833688694</v>
          </cell>
          <cell r="CO22">
            <v>35271.282144380129</v>
          </cell>
          <cell r="CP22">
            <v>15493.06938166311</v>
          </cell>
          <cell r="CQ22">
            <v>20900.69424307036</v>
          </cell>
          <cell r="CR22">
            <v>28776.938836430094</v>
          </cell>
          <cell r="CS22">
            <v>32944.721833688694</v>
          </cell>
          <cell r="CT22">
            <v>35271.282144380129</v>
          </cell>
          <cell r="CV22">
            <v>0</v>
          </cell>
          <cell r="CW22">
            <v>0</v>
          </cell>
          <cell r="CX22">
            <v>0</v>
          </cell>
          <cell r="CY22">
            <v>0</v>
          </cell>
          <cell r="CZ22">
            <v>0</v>
          </cell>
          <cell r="DA22">
            <v>0</v>
          </cell>
          <cell r="DB22">
            <v>22361.776059071912</v>
          </cell>
          <cell r="DC22">
            <v>31130.6557726315</v>
          </cell>
          <cell r="DD22">
            <v>41277.667521710413</v>
          </cell>
          <cell r="DE22">
            <v>45371.787033713335</v>
          </cell>
          <cell r="DF22">
            <v>45064.080690510295</v>
          </cell>
          <cell r="DH22">
            <v>0</v>
          </cell>
          <cell r="DI22">
            <v>0</v>
          </cell>
          <cell r="DJ22">
            <v>0</v>
          </cell>
          <cell r="DK22">
            <v>0</v>
          </cell>
          <cell r="DL22">
            <v>0</v>
          </cell>
          <cell r="DM22">
            <v>0</v>
          </cell>
          <cell r="DN22">
            <v>14758.772198987461</v>
          </cell>
          <cell r="DO22">
            <v>20546.232809936788</v>
          </cell>
          <cell r="DP22">
            <v>27243.26056432887</v>
          </cell>
          <cell r="DQ22">
            <v>29945.379442250796</v>
          </cell>
          <cell r="DR22">
            <v>29742.293255736789</v>
          </cell>
          <cell r="DT22">
            <v>0</v>
          </cell>
          <cell r="DU22">
            <v>0</v>
          </cell>
          <cell r="DV22">
            <v>0</v>
          </cell>
          <cell r="DW22">
            <v>0</v>
          </cell>
          <cell r="DX22">
            <v>0</v>
          </cell>
          <cell r="DY22">
            <v>23765.034190581351</v>
          </cell>
          <cell r="DZ22">
            <v>14870.274041868925</v>
          </cell>
          <cell r="EA22">
            <v>11501.008273987216</v>
          </cell>
          <cell r="EB22">
            <v>16225.623510591195</v>
          </cell>
          <cell r="EC22">
            <v>14504.097080300002</v>
          </cell>
          <cell r="ED22">
            <v>0</v>
          </cell>
        </row>
        <row r="23">
          <cell r="A23" t="str">
            <v>Customer Request - New Service</v>
          </cell>
          <cell r="B23" t="str">
            <v>New Service Connections</v>
          </cell>
          <cell r="C23" t="str">
            <v>X</v>
          </cell>
          <cell r="D23">
            <v>5</v>
          </cell>
          <cell r="E23" t="str">
            <v>Customer Driven Programs and Distribution Construction</v>
          </cell>
          <cell r="F23">
            <v>0</v>
          </cell>
          <cell r="G23">
            <v>0</v>
          </cell>
          <cell r="H23">
            <v>0</v>
          </cell>
          <cell r="I23">
            <v>0</v>
          </cell>
          <cell r="J23" t="str">
            <v>PEV Transformers-OH</v>
          </cell>
          <cell r="K23" t="str">
            <v>PEV Transformers</v>
          </cell>
          <cell r="L23" t="str">
            <v>PEV Transformers</v>
          </cell>
          <cell r="M23">
            <v>0</v>
          </cell>
          <cell r="N23">
            <v>0</v>
          </cell>
          <cell r="O23">
            <v>0</v>
          </cell>
          <cell r="P23">
            <v>0</v>
          </cell>
          <cell r="Q23">
            <v>0</v>
          </cell>
          <cell r="R23">
            <v>0</v>
          </cell>
          <cell r="T23">
            <v>0</v>
          </cell>
          <cell r="U23">
            <v>0</v>
          </cell>
          <cell r="V23">
            <v>0</v>
          </cell>
          <cell r="W23">
            <v>0</v>
          </cell>
          <cell r="X23">
            <v>0</v>
          </cell>
          <cell r="Y23">
            <v>0</v>
          </cell>
          <cell r="AA23">
            <v>0</v>
          </cell>
          <cell r="AB23">
            <v>0</v>
          </cell>
          <cell r="AC23">
            <v>0</v>
          </cell>
          <cell r="AD23">
            <v>0</v>
          </cell>
          <cell r="AE23">
            <v>0</v>
          </cell>
          <cell r="AF23">
            <v>0</v>
          </cell>
          <cell r="AG23">
            <v>0</v>
          </cell>
          <cell r="AH23" t="str">
            <v>PEV transformers</v>
          </cell>
          <cell r="AI23" t="str">
            <v>Richard Tippy</v>
          </cell>
          <cell r="AJ23" t="str">
            <v>Richard Tippy</v>
          </cell>
          <cell r="AK23" t="str">
            <v>Other</v>
          </cell>
          <cell r="AM23">
            <v>0</v>
          </cell>
          <cell r="AN23">
            <v>6500</v>
          </cell>
          <cell r="AO23" t="e">
            <v>#N/A</v>
          </cell>
          <cell r="AP23" t="e">
            <v>#N/A</v>
          </cell>
          <cell r="AQ23" t="e">
            <v>#N/A</v>
          </cell>
          <cell r="AR23" t="e">
            <v>#N/A</v>
          </cell>
          <cell r="AS23" t="e">
            <v>#N/A</v>
          </cell>
          <cell r="AT23">
            <v>0</v>
          </cell>
          <cell r="AU23">
            <v>0</v>
          </cell>
          <cell r="AV23">
            <v>0</v>
          </cell>
          <cell r="AW23">
            <v>245.22873668001611</v>
          </cell>
          <cell r="AX23">
            <v>658.47488782064431</v>
          </cell>
          <cell r="AY23">
            <v>1314.8296861217839</v>
          </cell>
          <cell r="AZ23">
            <v>2254.1811193343769</v>
          </cell>
          <cell r="BA23">
            <v>1909.1150891901575</v>
          </cell>
          <cell r="BB23">
            <v>1593.9867884201046</v>
          </cell>
          <cell r="BC23">
            <v>4280.0867708341884</v>
          </cell>
          <cell r="BD23">
            <v>8546.3929597915958</v>
          </cell>
          <cell r="BE23">
            <v>14652.17727567345</v>
          </cell>
          <cell r="BF23">
            <v>12409.248079736024</v>
          </cell>
          <cell r="BG23" t="str">
            <v>Dist</v>
          </cell>
          <cell r="BH23">
            <v>1628.7020047990377</v>
          </cell>
          <cell r="BI23">
            <v>4482.1621438099119</v>
          </cell>
          <cell r="BJ23">
            <v>9139.9286268133692</v>
          </cell>
          <cell r="BK23">
            <v>16020.100618650577</v>
          </cell>
          <cell r="BL23">
            <v>13934.417619843693</v>
          </cell>
          <cell r="BM23">
            <v>0</v>
          </cell>
          <cell r="BN23">
            <v>1628.7020047990377</v>
          </cell>
          <cell r="BO23">
            <v>4482.1621438099119</v>
          </cell>
          <cell r="BP23">
            <v>9139.9286268133692</v>
          </cell>
          <cell r="BQ23">
            <v>16020.100618650577</v>
          </cell>
          <cell r="BR23">
            <v>13934.417619843693</v>
          </cell>
          <cell r="BT23">
            <v>0</v>
          </cell>
          <cell r="BU23">
            <v>0</v>
          </cell>
          <cell r="BV23">
            <v>0</v>
          </cell>
          <cell r="BW23">
            <v>0</v>
          </cell>
          <cell r="BX23">
            <v>0</v>
          </cell>
          <cell r="BZ23">
            <v>0</v>
          </cell>
          <cell r="CA23">
            <v>0</v>
          </cell>
          <cell r="CB23">
            <v>0</v>
          </cell>
          <cell r="CC23">
            <v>0</v>
          </cell>
          <cell r="CD23">
            <v>0</v>
          </cell>
          <cell r="CE23">
            <v>0</v>
          </cell>
          <cell r="CF23">
            <v>1618</v>
          </cell>
          <cell r="CG23">
            <v>4680</v>
          </cell>
          <cell r="CH23">
            <v>9971</v>
          </cell>
          <cell r="CI23">
            <v>16079</v>
          </cell>
          <cell r="CJ23">
            <v>11950</v>
          </cell>
          <cell r="CK23">
            <v>1653.2381967712456</v>
          </cell>
          <cell r="CL23">
            <v>4900.9564422784042</v>
          </cell>
          <cell r="CM23">
            <v>10663.472738349072</v>
          </cell>
          <cell r="CN23">
            <v>17580.131130063965</v>
          </cell>
          <cell r="CO23">
            <v>13418.725251294545</v>
          </cell>
          <cell r="CP23">
            <v>1653.2381967712456</v>
          </cell>
          <cell r="CQ23">
            <v>4900.9564422784042</v>
          </cell>
          <cell r="CR23">
            <v>10663.472738349072</v>
          </cell>
          <cell r="CS23">
            <v>17580.131130063965</v>
          </cell>
          <cell r="CT23">
            <v>13418.725251294545</v>
          </cell>
          <cell r="CV23">
            <v>0</v>
          </cell>
          <cell r="CW23">
            <v>0</v>
          </cell>
          <cell r="CX23">
            <v>0</v>
          </cell>
          <cell r="CY23">
            <v>0</v>
          </cell>
          <cell r="CZ23">
            <v>0</v>
          </cell>
          <cell r="DA23">
            <v>0</v>
          </cell>
          <cell r="DB23">
            <v>1593.9867884201046</v>
          </cell>
          <cell r="DC23">
            <v>4280.0867708341884</v>
          </cell>
          <cell r="DD23">
            <v>8546.3929597915958</v>
          </cell>
          <cell r="DE23">
            <v>14652.17727567345</v>
          </cell>
          <cell r="DF23">
            <v>12409.248079736024</v>
          </cell>
          <cell r="DH23">
            <v>0</v>
          </cell>
          <cell r="DI23">
            <v>0</v>
          </cell>
          <cell r="DJ23">
            <v>0</v>
          </cell>
          <cell r="DK23">
            <v>0</v>
          </cell>
          <cell r="DL23">
            <v>0</v>
          </cell>
          <cell r="DM23">
            <v>0</v>
          </cell>
          <cell r="DN23">
            <v>1593.9867884201046</v>
          </cell>
          <cell r="DO23">
            <v>4280.0867708341884</v>
          </cell>
          <cell r="DP23">
            <v>8546.3929597915958</v>
          </cell>
          <cell r="DQ23">
            <v>14652.17727567345</v>
          </cell>
          <cell r="DR23">
            <v>12409.248079736024</v>
          </cell>
          <cell r="DT23">
            <v>0</v>
          </cell>
          <cell r="DU23">
            <v>0</v>
          </cell>
          <cell r="DV23">
            <v>0</v>
          </cell>
          <cell r="DW23">
            <v>0</v>
          </cell>
          <cell r="DX23">
            <v>0</v>
          </cell>
          <cell r="DY23">
            <v>0</v>
          </cell>
          <cell r="DZ23">
            <v>0</v>
          </cell>
          <cell r="EA23">
            <v>0</v>
          </cell>
          <cell r="EB23">
            <v>0</v>
          </cell>
          <cell r="EC23">
            <v>0</v>
          </cell>
          <cell r="ED23">
            <v>0</v>
          </cell>
        </row>
        <row r="24">
          <cell r="A24" t="str">
            <v>Customer Request - New Service</v>
          </cell>
          <cell r="B24" t="str">
            <v>New Service Connections</v>
          </cell>
          <cell r="C24" t="str">
            <v>X</v>
          </cell>
          <cell r="D24">
            <v>5</v>
          </cell>
          <cell r="E24" t="str">
            <v>Customer Driven Programs and Distribution Construction</v>
          </cell>
          <cell r="F24">
            <v>0</v>
          </cell>
          <cell r="G24">
            <v>0</v>
          </cell>
          <cell r="H24">
            <v>0</v>
          </cell>
          <cell r="I24">
            <v>0</v>
          </cell>
          <cell r="J24" t="str">
            <v>PEV Transformers-UG</v>
          </cell>
          <cell r="K24" t="str">
            <v>PEV Transformers</v>
          </cell>
          <cell r="L24" t="str">
            <v>PEV Transformers</v>
          </cell>
          <cell r="M24">
            <v>0</v>
          </cell>
          <cell r="N24">
            <v>0</v>
          </cell>
          <cell r="O24">
            <v>0</v>
          </cell>
          <cell r="P24">
            <v>0</v>
          </cell>
          <cell r="Q24">
            <v>0</v>
          </cell>
          <cell r="R24">
            <v>0</v>
          </cell>
          <cell r="T24">
            <v>0</v>
          </cell>
          <cell r="U24">
            <v>0</v>
          </cell>
          <cell r="V24">
            <v>0</v>
          </cell>
          <cell r="W24">
            <v>0</v>
          </cell>
          <cell r="X24">
            <v>0</v>
          </cell>
          <cell r="Y24">
            <v>0</v>
          </cell>
          <cell r="AA24">
            <v>0</v>
          </cell>
          <cell r="AB24">
            <v>0</v>
          </cell>
          <cell r="AC24">
            <v>0</v>
          </cell>
          <cell r="AD24">
            <v>0</v>
          </cell>
          <cell r="AE24">
            <v>0</v>
          </cell>
          <cell r="AF24">
            <v>0</v>
          </cell>
          <cell r="AG24">
            <v>0</v>
          </cell>
          <cell r="AH24" t="str">
            <v>PEV transformers</v>
          </cell>
          <cell r="AI24" t="str">
            <v>Richard Tippy</v>
          </cell>
          <cell r="AJ24" t="str">
            <v>Richard Tippy</v>
          </cell>
          <cell r="AK24" t="str">
            <v>Other</v>
          </cell>
          <cell r="AM24">
            <v>0</v>
          </cell>
          <cell r="AN24">
            <v>4600</v>
          </cell>
          <cell r="AO24">
            <v>0</v>
          </cell>
          <cell r="AP24">
            <v>0</v>
          </cell>
          <cell r="AQ24">
            <v>0</v>
          </cell>
          <cell r="AR24">
            <v>0</v>
          </cell>
          <cell r="AS24">
            <v>0</v>
          </cell>
          <cell r="AT24">
            <v>0</v>
          </cell>
          <cell r="AU24">
            <v>0</v>
          </cell>
          <cell r="AV24">
            <v>0</v>
          </cell>
          <cell r="AW24">
            <v>75.311574263311812</v>
          </cell>
          <cell r="AX24">
            <v>254.0639045443838</v>
          </cell>
          <cell r="AY24">
            <v>603.45672029462821</v>
          </cell>
          <cell r="AZ24">
            <v>878.38273354802266</v>
          </cell>
          <cell r="BA24">
            <v>487.42235177182238</v>
          </cell>
          <cell r="BB24">
            <v>346.43324161123428</v>
          </cell>
          <cell r="BC24">
            <v>1168.6939609041654</v>
          </cell>
          <cell r="BD24">
            <v>2775.9009133552895</v>
          </cell>
          <cell r="BE24">
            <v>4040.5605743209039</v>
          </cell>
          <cell r="BF24">
            <v>2242.1428181503829</v>
          </cell>
          <cell r="BG24" t="str">
            <v>Dist</v>
          </cell>
          <cell r="BH24">
            <v>353.97816295610272</v>
          </cell>
          <cell r="BI24">
            <v>1223.8714095609262</v>
          </cell>
          <cell r="BJ24">
            <v>2968.6835536979656</v>
          </cell>
          <cell r="BK24">
            <v>4417.7862264772721</v>
          </cell>
          <cell r="BL24">
            <v>2517.7153515416949</v>
          </cell>
          <cell r="BM24">
            <v>0</v>
          </cell>
          <cell r="BN24">
            <v>353.97816295610272</v>
          </cell>
          <cell r="BO24">
            <v>1223.8714095609262</v>
          </cell>
          <cell r="BP24">
            <v>2968.6835536979656</v>
          </cell>
          <cell r="BQ24">
            <v>4417.7862264772721</v>
          </cell>
          <cell r="BR24">
            <v>2517.7153515416949</v>
          </cell>
          <cell r="BT24">
            <v>0</v>
          </cell>
          <cell r="BU24">
            <v>0</v>
          </cell>
          <cell r="BV24">
            <v>0</v>
          </cell>
          <cell r="BW24">
            <v>0</v>
          </cell>
          <cell r="BX24">
            <v>0</v>
          </cell>
          <cell r="BZ24">
            <v>0</v>
          </cell>
          <cell r="CA24">
            <v>0</v>
          </cell>
          <cell r="CB24">
            <v>0</v>
          </cell>
          <cell r="CC24">
            <v>0</v>
          </cell>
          <cell r="CD24">
            <v>0</v>
          </cell>
          <cell r="CE24">
            <v>0</v>
          </cell>
          <cell r="CF24">
            <v>1618</v>
          </cell>
          <cell r="CG24">
            <v>4680</v>
          </cell>
          <cell r="CH24">
            <v>9971</v>
          </cell>
          <cell r="CI24">
            <v>16079</v>
          </cell>
          <cell r="CJ24">
            <v>11950</v>
          </cell>
          <cell r="CK24">
            <v>1653.2381967712456</v>
          </cell>
          <cell r="CL24">
            <v>4900.9564422784042</v>
          </cell>
          <cell r="CM24">
            <v>10663.472738349072</v>
          </cell>
          <cell r="CN24">
            <v>17580.131130063965</v>
          </cell>
          <cell r="CO24">
            <v>13418.725251294545</v>
          </cell>
          <cell r="CP24">
            <v>1653.2381967712456</v>
          </cell>
          <cell r="CQ24">
            <v>4900.9564422784042</v>
          </cell>
          <cell r="CR24">
            <v>10663.472738349072</v>
          </cell>
          <cell r="CS24">
            <v>17580.131130063965</v>
          </cell>
          <cell r="CT24">
            <v>13418.725251294545</v>
          </cell>
          <cell r="CV24">
            <v>0</v>
          </cell>
          <cell r="CW24">
            <v>0</v>
          </cell>
          <cell r="CX24">
            <v>0</v>
          </cell>
          <cell r="CY24">
            <v>0</v>
          </cell>
          <cell r="CZ24">
            <v>0</v>
          </cell>
          <cell r="DA24">
            <v>0</v>
          </cell>
          <cell r="DB24">
            <v>346.43324161123428</v>
          </cell>
          <cell r="DC24">
            <v>1168.6939609041654</v>
          </cell>
          <cell r="DD24">
            <v>2775.9009133552895</v>
          </cell>
          <cell r="DE24">
            <v>4040.5605743209039</v>
          </cell>
          <cell r="DF24">
            <v>2242.1428181503829</v>
          </cell>
          <cell r="DH24">
            <v>0</v>
          </cell>
          <cell r="DI24">
            <v>0</v>
          </cell>
          <cell r="DJ24">
            <v>0</v>
          </cell>
          <cell r="DK24">
            <v>0</v>
          </cell>
          <cell r="DL24">
            <v>0</v>
          </cell>
          <cell r="DM24">
            <v>0</v>
          </cell>
          <cell r="DN24">
            <v>346.43324161123428</v>
          </cell>
          <cell r="DO24">
            <v>1168.6939609041654</v>
          </cell>
          <cell r="DP24">
            <v>2775.9009133552895</v>
          </cell>
          <cell r="DQ24">
            <v>4040.5605743209039</v>
          </cell>
          <cell r="DR24">
            <v>2242.1428181503829</v>
          </cell>
          <cell r="DT24">
            <v>0</v>
          </cell>
          <cell r="DU24">
            <v>0</v>
          </cell>
          <cell r="DV24">
            <v>0</v>
          </cell>
          <cell r="DW24">
            <v>0</v>
          </cell>
          <cell r="DX24">
            <v>0</v>
          </cell>
          <cell r="DY24">
            <v>0</v>
          </cell>
          <cell r="DZ24">
            <v>0</v>
          </cell>
          <cell r="EA24">
            <v>0</v>
          </cell>
          <cell r="EB24">
            <v>0</v>
          </cell>
          <cell r="EC24">
            <v>0</v>
          </cell>
          <cell r="ED24">
            <v>0</v>
          </cell>
        </row>
        <row r="25">
          <cell r="A25">
            <v>0</v>
          </cell>
          <cell r="B25" t="str">
            <v>New Service Connections</v>
          </cell>
          <cell r="C25">
            <v>0</v>
          </cell>
          <cell r="D25">
            <v>5</v>
          </cell>
          <cell r="E25" t="str">
            <v>Customer Driven Programs and Distribution Construction</v>
          </cell>
          <cell r="F25" t="str">
            <v>Customer Driven Prog &amp; Distr. Con.(Volume 5)</v>
          </cell>
          <cell r="G25">
            <v>0</v>
          </cell>
          <cell r="H25" t="str">
            <v>Load Growth</v>
          </cell>
          <cell r="I25">
            <v>0</v>
          </cell>
          <cell r="J25" t="str">
            <v>DFP Benefits</v>
          </cell>
          <cell r="K25" t="str">
            <v>DFP Benefits</v>
          </cell>
          <cell r="L25">
            <v>0</v>
          </cell>
          <cell r="M25">
            <v>263374.33602000005</v>
          </cell>
          <cell r="N25">
            <v>365670.91309999989</v>
          </cell>
          <cell r="O25">
            <v>433934.75086999999</v>
          </cell>
          <cell r="P25">
            <v>418024.85308999999</v>
          </cell>
          <cell r="Q25">
            <v>389782.08080010006</v>
          </cell>
          <cell r="R25">
            <v>431405.3534100001</v>
          </cell>
          <cell r="S25">
            <v>0</v>
          </cell>
          <cell r="T25">
            <v>236874.33602000002</v>
          </cell>
          <cell r="U25">
            <v>345729.91309999989</v>
          </cell>
          <cell r="V25">
            <v>390696.51087</v>
          </cell>
          <cell r="W25">
            <v>388366.99908999994</v>
          </cell>
          <cell r="X25">
            <v>363920.42180010001</v>
          </cell>
          <cell r="Y25">
            <v>374640.40078735305</v>
          </cell>
          <cell r="Z25">
            <v>0</v>
          </cell>
          <cell r="AA25">
            <v>26500</v>
          </cell>
          <cell r="AB25">
            <v>19941</v>
          </cell>
          <cell r="AC25">
            <v>43238.239999999998</v>
          </cell>
          <cell r="AD25">
            <v>29657.853999999999</v>
          </cell>
          <cell r="AE25">
            <v>25861.659</v>
          </cell>
          <cell r="AF25">
            <v>56764.952622647004</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-14938.56</v>
          </cell>
          <cell r="BD25">
            <v>-24897.599999999999</v>
          </cell>
          <cell r="BE25">
            <v>-24897.599999999999</v>
          </cell>
          <cell r="BF25">
            <v>-24897.599999999999</v>
          </cell>
          <cell r="BG25" t="str">
            <v>Dist</v>
          </cell>
          <cell r="BH25">
            <v>0</v>
          </cell>
          <cell r="BI25">
            <v>-15643.852963752666</v>
          </cell>
          <cell r="BJ25">
            <v>-26626.705330490404</v>
          </cell>
          <cell r="BK25">
            <v>-27222.033262260124</v>
          </cell>
          <cell r="BL25">
            <v>-27957.661407249459</v>
          </cell>
          <cell r="BM25">
            <v>0</v>
          </cell>
          <cell r="BN25">
            <v>0</v>
          </cell>
          <cell r="BO25">
            <v>-15643.852963752666</v>
          </cell>
          <cell r="BP25">
            <v>-26626.705330490404</v>
          </cell>
          <cell r="BQ25">
            <v>-27222.033262260124</v>
          </cell>
          <cell r="BR25">
            <v>-27957.661407249459</v>
          </cell>
          <cell r="BT25">
            <v>0</v>
          </cell>
          <cell r="BU25">
            <v>0</v>
          </cell>
          <cell r="BV25">
            <v>0</v>
          </cell>
          <cell r="BW25">
            <v>0</v>
          </cell>
          <cell r="BX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V25">
            <v>0</v>
          </cell>
          <cell r="CW25">
            <v>0</v>
          </cell>
          <cell r="CX25">
            <v>0</v>
          </cell>
          <cell r="CY25">
            <v>0</v>
          </cell>
          <cell r="CZ25">
            <v>0</v>
          </cell>
          <cell r="DA25">
            <v>0</v>
          </cell>
          <cell r="DB25">
            <v>0</v>
          </cell>
          <cell r="DC25">
            <v>-14938.56</v>
          </cell>
          <cell r="DD25">
            <v>-24897.599999999999</v>
          </cell>
          <cell r="DE25">
            <v>-24897.599999999999</v>
          </cell>
          <cell r="DF25">
            <v>-24897.599999999999</v>
          </cell>
          <cell r="DH25">
            <v>0</v>
          </cell>
          <cell r="DI25">
            <v>0</v>
          </cell>
          <cell r="DJ25">
            <v>0</v>
          </cell>
          <cell r="DK25">
            <v>0</v>
          </cell>
          <cell r="DL25">
            <v>0</v>
          </cell>
          <cell r="DM25">
            <v>0</v>
          </cell>
          <cell r="DN25">
            <v>0</v>
          </cell>
          <cell r="DO25">
            <v>-14938.56</v>
          </cell>
          <cell r="DP25">
            <v>-24897.599999999999</v>
          </cell>
          <cell r="DQ25">
            <v>-24897.599999999999</v>
          </cell>
          <cell r="DR25">
            <v>-24897.599999999999</v>
          </cell>
          <cell r="DT25">
            <v>0</v>
          </cell>
          <cell r="DU25">
            <v>0</v>
          </cell>
          <cell r="DV25">
            <v>0</v>
          </cell>
          <cell r="DW25">
            <v>0</v>
          </cell>
          <cell r="DX25">
            <v>0</v>
          </cell>
          <cell r="DY25">
            <v>0</v>
          </cell>
          <cell r="DZ25">
            <v>0</v>
          </cell>
          <cell r="EA25">
            <v>0</v>
          </cell>
          <cell r="EB25">
            <v>0</v>
          </cell>
          <cell r="EC25">
            <v>0</v>
          </cell>
          <cell r="ED25">
            <v>0</v>
          </cell>
        </row>
        <row r="26">
          <cell r="A26" t="str">
            <v>Degraded Infrastructure</v>
          </cell>
          <cell r="B26" t="str">
            <v>-</v>
          </cell>
          <cell r="C26" t="str">
            <v>X</v>
          </cell>
          <cell r="D26">
            <v>1</v>
          </cell>
          <cell r="E26" t="str">
            <v>Infrastructure Replacement Programs</v>
          </cell>
          <cell r="F26">
            <v>0</v>
          </cell>
          <cell r="G26">
            <v>0</v>
          </cell>
          <cell r="H26" t="str">
            <v>Load Growth</v>
          </cell>
          <cell r="I26">
            <v>0</v>
          </cell>
          <cell r="J26" t="str">
            <v>CET-ET-LG-4C</v>
          </cell>
          <cell r="K26">
            <v>0</v>
          </cell>
          <cell r="L26">
            <v>0</v>
          </cell>
          <cell r="M26">
            <v>263374.33602000005</v>
          </cell>
          <cell r="N26">
            <v>365670.91309999989</v>
          </cell>
          <cell r="O26">
            <v>433934.75086999999</v>
          </cell>
          <cell r="P26">
            <v>418024.85308999999</v>
          </cell>
          <cell r="Q26">
            <v>389782.08080010006</v>
          </cell>
          <cell r="R26">
            <v>431405.3534100001</v>
          </cell>
          <cell r="S26">
            <v>0</v>
          </cell>
          <cell r="T26">
            <v>236874.33602000002</v>
          </cell>
          <cell r="U26">
            <v>345729.91309999989</v>
          </cell>
          <cell r="V26">
            <v>390696.51087</v>
          </cell>
          <cell r="W26">
            <v>388366.99908999994</v>
          </cell>
          <cell r="X26">
            <v>363920.42180010001</v>
          </cell>
          <cell r="Y26">
            <v>374640.40078735305</v>
          </cell>
          <cell r="Z26">
            <v>0</v>
          </cell>
          <cell r="AA26">
            <v>0</v>
          </cell>
          <cell r="AB26">
            <v>0</v>
          </cell>
          <cell r="AC26">
            <v>0</v>
          </cell>
          <cell r="AD26">
            <v>0</v>
          </cell>
          <cell r="AE26">
            <v>0</v>
          </cell>
          <cell r="AF26">
            <v>0</v>
          </cell>
          <cell r="AG26">
            <v>0</v>
          </cell>
          <cell r="AH26" t="str">
            <v>Amps cut over</v>
          </cell>
          <cell r="AI26" t="str">
            <v>Randy Smith</v>
          </cell>
          <cell r="AJ26" t="str">
            <v>Roger Lee / Randy Smith</v>
          </cell>
          <cell r="AK26" t="str">
            <v>Unit</v>
          </cell>
          <cell r="AL26" t="str">
            <v>LYR</v>
          </cell>
          <cell r="AM26" t="str">
            <v>link to unit email</v>
          </cell>
          <cell r="AN26">
            <v>11200</v>
          </cell>
          <cell r="AO26">
            <v>0</v>
          </cell>
          <cell r="AP26">
            <v>0</v>
          </cell>
          <cell r="AQ26">
            <v>2982</v>
          </cell>
          <cell r="AR26">
            <v>3019</v>
          </cell>
          <cell r="AS26">
            <v>5168</v>
          </cell>
          <cell r="AT26">
            <v>0</v>
          </cell>
          <cell r="AU26">
            <v>0</v>
          </cell>
          <cell r="AV26">
            <v>0</v>
          </cell>
          <cell r="AW26">
            <v>2080</v>
          </cell>
          <cell r="AX26">
            <v>2500</v>
          </cell>
          <cell r="AY26">
            <v>2500</v>
          </cell>
          <cell r="AZ26">
            <v>2500</v>
          </cell>
          <cell r="BA26">
            <v>2500</v>
          </cell>
          <cell r="BB26">
            <v>23296</v>
          </cell>
          <cell r="BC26">
            <v>28000</v>
          </cell>
          <cell r="BD26">
            <v>28000</v>
          </cell>
          <cell r="BE26">
            <v>28000</v>
          </cell>
          <cell r="BF26">
            <v>28000</v>
          </cell>
          <cell r="BG26">
            <v>0</v>
          </cell>
          <cell r="BH26">
            <v>23803.360341151383</v>
          </cell>
          <cell r="BI26">
            <v>29321.961620469086</v>
          </cell>
          <cell r="BJ26">
            <v>29944.562899786783</v>
          </cell>
          <cell r="BK26">
            <v>30614.072494669508</v>
          </cell>
          <cell r="BL26">
            <v>31441.364605543702</v>
          </cell>
          <cell r="BM26">
            <v>0</v>
          </cell>
          <cell r="BN26">
            <v>23803.360341151383</v>
          </cell>
          <cell r="BO26">
            <v>29321.961620469086</v>
          </cell>
          <cell r="BP26">
            <v>29944.562899786783</v>
          </cell>
          <cell r="BQ26">
            <v>30614.072494669508</v>
          </cell>
          <cell r="BR26">
            <v>31441.364605543702</v>
          </cell>
          <cell r="BT26">
            <v>0</v>
          </cell>
          <cell r="BU26">
            <v>0</v>
          </cell>
          <cell r="BV26">
            <v>0</v>
          </cell>
          <cell r="BW26">
            <v>0</v>
          </cell>
          <cell r="BX26">
            <v>0</v>
          </cell>
          <cell r="BZ26">
            <v>0</v>
          </cell>
          <cell r="CA26">
            <v>0</v>
          </cell>
          <cell r="CB26">
            <v>0</v>
          </cell>
          <cell r="CC26">
            <v>0</v>
          </cell>
          <cell r="CD26">
            <v>0</v>
          </cell>
          <cell r="CE26">
            <v>0</v>
          </cell>
          <cell r="CF26">
            <v>23296</v>
          </cell>
          <cell r="CG26">
            <v>28000</v>
          </cell>
          <cell r="CH26">
            <v>28000</v>
          </cell>
          <cell r="CI26">
            <v>28000</v>
          </cell>
          <cell r="CJ26">
            <v>28000</v>
          </cell>
          <cell r="CK26">
            <v>23803.360341151383</v>
          </cell>
          <cell r="CL26">
            <v>29321.961620469086</v>
          </cell>
          <cell r="CM26">
            <v>29944.562899786783</v>
          </cell>
          <cell r="CN26">
            <v>30614.072494669508</v>
          </cell>
          <cell r="CO26">
            <v>31441.364605543702</v>
          </cell>
          <cell r="CP26">
            <v>23803.360341151383</v>
          </cell>
          <cell r="CQ26">
            <v>29321.961620469086</v>
          </cell>
          <cell r="CR26">
            <v>29944.562899786783</v>
          </cell>
          <cell r="CS26">
            <v>30614.072494669508</v>
          </cell>
          <cell r="CT26">
            <v>31441.364605543702</v>
          </cell>
          <cell r="CV26">
            <v>0</v>
          </cell>
          <cell r="CW26">
            <v>0</v>
          </cell>
          <cell r="CX26">
            <v>0</v>
          </cell>
          <cell r="CY26">
            <v>0</v>
          </cell>
          <cell r="CZ26">
            <v>0</v>
          </cell>
          <cell r="DA26">
            <v>0</v>
          </cell>
          <cell r="DB26">
            <v>23296</v>
          </cell>
          <cell r="DC26">
            <v>28000</v>
          </cell>
          <cell r="DD26">
            <v>28000</v>
          </cell>
          <cell r="DE26">
            <v>28000</v>
          </cell>
          <cell r="DF26">
            <v>28000</v>
          </cell>
          <cell r="DH26">
            <v>0</v>
          </cell>
          <cell r="DI26">
            <v>0</v>
          </cell>
          <cell r="DJ26">
            <v>0</v>
          </cell>
          <cell r="DK26">
            <v>0</v>
          </cell>
          <cell r="DL26">
            <v>0</v>
          </cell>
          <cell r="DM26">
            <v>0</v>
          </cell>
          <cell r="DN26">
            <v>23296</v>
          </cell>
          <cell r="DO26">
            <v>28000</v>
          </cell>
          <cell r="DP26">
            <v>28000</v>
          </cell>
          <cell r="DQ26">
            <v>28000</v>
          </cell>
          <cell r="DR26">
            <v>28000</v>
          </cell>
          <cell r="DT26">
            <v>0</v>
          </cell>
          <cell r="DU26">
            <v>0</v>
          </cell>
          <cell r="DV26">
            <v>0</v>
          </cell>
          <cell r="DW26">
            <v>0</v>
          </cell>
          <cell r="DX26">
            <v>0</v>
          </cell>
          <cell r="DY26">
            <v>6043.9929916783403</v>
          </cell>
          <cell r="DZ26">
            <v>12416.147612560828</v>
          </cell>
          <cell r="EA26">
            <v>26206.838839467502</v>
          </cell>
          <cell r="EB26">
            <v>32028.566408031453</v>
          </cell>
          <cell r="EC26">
            <v>4044.8747600000002</v>
          </cell>
          <cell r="ED26">
            <v>0</v>
          </cell>
        </row>
        <row r="27">
          <cell r="A27" t="str">
            <v>Capacity Upgrades</v>
          </cell>
          <cell r="B27" t="str">
            <v>Load Growth</v>
          </cell>
          <cell r="C27">
            <v>0</v>
          </cell>
          <cell r="D27" t="str">
            <v>X</v>
          </cell>
          <cell r="E27" t="str">
            <v>System Planning Capital Projects</v>
          </cell>
          <cell r="F27">
            <v>0</v>
          </cell>
          <cell r="G27">
            <v>0</v>
          </cell>
          <cell r="H27">
            <v>0</v>
          </cell>
          <cell r="I27">
            <v>0</v>
          </cell>
          <cell r="J27" t="str">
            <v>CET-ET-LG-4C</v>
          </cell>
          <cell r="K27" t="str">
            <v>4 kV Cutovers</v>
          </cell>
          <cell r="L27">
            <v>0</v>
          </cell>
          <cell r="M27">
            <v>5274</v>
          </cell>
          <cell r="N27">
            <v>11080.374750000001</v>
          </cell>
          <cell r="O27">
            <v>24376.037450000003</v>
          </cell>
          <cell r="P27">
            <v>31023.710380000004</v>
          </cell>
          <cell r="Q27">
            <v>4044.8747600000002</v>
          </cell>
          <cell r="R27">
            <v>38274.694859999996</v>
          </cell>
          <cell r="S27" t="str">
            <v>CET-ET-LG-4C4 kV Cutovers</v>
          </cell>
          <cell r="T27">
            <v>5274</v>
          </cell>
          <cell r="U27">
            <v>11080.374750000001</v>
          </cell>
          <cell r="V27">
            <v>24376.037450000003</v>
          </cell>
          <cell r="W27">
            <v>31023.710380000004</v>
          </cell>
          <cell r="X27">
            <v>4044.8747600000002</v>
          </cell>
          <cell r="Y27">
            <v>38274.694859999996</v>
          </cell>
          <cell r="AA27">
            <v>0</v>
          </cell>
          <cell r="AB27">
            <v>0</v>
          </cell>
          <cell r="AC27">
            <v>0</v>
          </cell>
          <cell r="AD27">
            <v>0</v>
          </cell>
          <cell r="AE27">
            <v>0</v>
          </cell>
          <cell r="AF27">
            <v>0</v>
          </cell>
          <cell r="AG27">
            <v>0</v>
          </cell>
          <cell r="AH27" t="str">
            <v>Amps cut over</v>
          </cell>
          <cell r="AI27" t="str">
            <v>Randy Smith</v>
          </cell>
          <cell r="AJ27" t="str">
            <v>Roger Lee / Randy Smith</v>
          </cell>
          <cell r="AK27" t="str">
            <v>Unit</v>
          </cell>
          <cell r="AL27" t="str">
            <v>LYR</v>
          </cell>
          <cell r="AM27" t="str">
            <v>link to unit email</v>
          </cell>
          <cell r="AN27">
            <v>10000</v>
          </cell>
          <cell r="AO27">
            <v>0</v>
          </cell>
          <cell r="AP27">
            <v>0</v>
          </cell>
          <cell r="AQ27">
            <v>2982</v>
          </cell>
          <cell r="AR27">
            <v>3019</v>
          </cell>
          <cell r="AS27">
            <v>5168</v>
          </cell>
          <cell r="AT27">
            <v>0</v>
          </cell>
          <cell r="AU27">
            <v>0</v>
          </cell>
          <cell r="AV27">
            <v>0</v>
          </cell>
          <cell r="AW27">
            <v>2080</v>
          </cell>
          <cell r="AX27">
            <v>2250</v>
          </cell>
          <cell r="AY27">
            <v>2500</v>
          </cell>
          <cell r="AZ27">
            <v>2500</v>
          </cell>
          <cell r="BA27">
            <v>2500</v>
          </cell>
          <cell r="BB27">
            <v>20800</v>
          </cell>
          <cell r="BC27">
            <v>22500</v>
          </cell>
          <cell r="BD27">
            <v>25000</v>
          </cell>
          <cell r="BE27">
            <v>25000</v>
          </cell>
          <cell r="BF27">
            <v>25000</v>
          </cell>
          <cell r="BG27" t="str">
            <v>Dist</v>
          </cell>
          <cell r="BH27">
            <v>21253.000304599449</v>
          </cell>
          <cell r="BI27">
            <v>23562.290587876945</v>
          </cell>
          <cell r="BJ27">
            <v>26736.216874809626</v>
          </cell>
          <cell r="BK27">
            <v>27333.99329881206</v>
          </cell>
          <cell r="BL27">
            <v>28072.646969235448</v>
          </cell>
          <cell r="BM27">
            <v>0</v>
          </cell>
          <cell r="BN27">
            <v>21253.000304599449</v>
          </cell>
          <cell r="BO27">
            <v>23562.290587876945</v>
          </cell>
          <cell r="BP27">
            <v>26736.216874809626</v>
          </cell>
          <cell r="BQ27">
            <v>27333.99329881206</v>
          </cell>
          <cell r="BR27">
            <v>28072.646969235448</v>
          </cell>
          <cell r="BT27">
            <v>0</v>
          </cell>
          <cell r="BU27">
            <v>0</v>
          </cell>
          <cell r="BV27">
            <v>0</v>
          </cell>
          <cell r="BW27">
            <v>0</v>
          </cell>
          <cell r="BX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V27">
            <v>0</v>
          </cell>
          <cell r="CW27">
            <v>0</v>
          </cell>
          <cell r="CX27">
            <v>0</v>
          </cell>
          <cell r="CY27">
            <v>0</v>
          </cell>
          <cell r="CZ27">
            <v>0</v>
          </cell>
          <cell r="DA27">
            <v>0</v>
          </cell>
          <cell r="DB27">
            <v>20800</v>
          </cell>
          <cell r="DC27">
            <v>22500</v>
          </cell>
          <cell r="DD27">
            <v>25000</v>
          </cell>
          <cell r="DE27">
            <v>25000</v>
          </cell>
          <cell r="DF27">
            <v>25000</v>
          </cell>
          <cell r="DH27">
            <v>0</v>
          </cell>
          <cell r="DI27">
            <v>0</v>
          </cell>
          <cell r="DJ27">
            <v>0</v>
          </cell>
          <cell r="DK27">
            <v>0</v>
          </cell>
          <cell r="DL27">
            <v>0</v>
          </cell>
          <cell r="DM27">
            <v>0</v>
          </cell>
          <cell r="DN27">
            <v>20800</v>
          </cell>
          <cell r="DO27">
            <v>22500</v>
          </cell>
          <cell r="DP27">
            <v>25000</v>
          </cell>
          <cell r="DQ27">
            <v>25000</v>
          </cell>
          <cell r="DR27">
            <v>25000</v>
          </cell>
          <cell r="DT27">
            <v>0</v>
          </cell>
          <cell r="DU27">
            <v>0</v>
          </cell>
          <cell r="DV27">
            <v>0</v>
          </cell>
          <cell r="DW27">
            <v>0</v>
          </cell>
          <cell r="DX27">
            <v>0</v>
          </cell>
          <cell r="DY27">
            <v>2.5452155242316885</v>
          </cell>
          <cell r="DZ27">
            <v>-1299.7928946188551</v>
          </cell>
          <cell r="EA27">
            <v>3.7703988598857568E-2</v>
          </cell>
          <cell r="EB27">
            <v>0</v>
          </cell>
          <cell r="EC27">
            <v>1.9556300000000002</v>
          </cell>
          <cell r="ED27">
            <v>0</v>
          </cell>
        </row>
        <row r="28">
          <cell r="A28" t="str">
            <v>Capacity Upgrades</v>
          </cell>
          <cell r="B28" t="str">
            <v>Load Growth</v>
          </cell>
          <cell r="C28" t="str">
            <v>X</v>
          </cell>
          <cell r="D28" t="str">
            <v>X</v>
          </cell>
          <cell r="E28" t="str">
            <v>System Planning Capital Projects</v>
          </cell>
          <cell r="F28" t="str">
            <v>System Planning Capital Projects (Volume 3)</v>
          </cell>
          <cell r="G28">
            <v>0</v>
          </cell>
          <cell r="H28">
            <v>0</v>
          </cell>
          <cell r="I28">
            <v>0</v>
          </cell>
          <cell r="J28" t="str">
            <v>CET-ET-LG-CC</v>
          </cell>
          <cell r="K28" t="str">
            <v>Catalina Sub Cable</v>
          </cell>
          <cell r="L28" t="str">
            <v>B</v>
          </cell>
          <cell r="M28">
            <v>2.2209599999999998</v>
          </cell>
          <cell r="N28">
            <v>-1159.9566</v>
          </cell>
          <cell r="O28">
            <v>3.5069999999999997E-2</v>
          </cell>
          <cell r="P28">
            <v>0</v>
          </cell>
          <cell r="Q28">
            <v>1.9556300000000002</v>
          </cell>
          <cell r="R28">
            <v>0</v>
          </cell>
          <cell r="S28" t="str">
            <v>CET-ET-LG-CCCatalina Sub Cable</v>
          </cell>
          <cell r="T28">
            <v>2.2209599999999998</v>
          </cell>
          <cell r="U28">
            <v>-1159.9566</v>
          </cell>
          <cell r="V28">
            <v>3.5069999999999997E-2</v>
          </cell>
          <cell r="W28">
            <v>0</v>
          </cell>
          <cell r="X28">
            <v>1.9556300000000002</v>
          </cell>
          <cell r="Y28">
            <v>0</v>
          </cell>
          <cell r="AA28">
            <v>0</v>
          </cell>
          <cell r="AB28">
            <v>0</v>
          </cell>
          <cell r="AC28">
            <v>0</v>
          </cell>
          <cell r="AD28">
            <v>0</v>
          </cell>
          <cell r="AE28">
            <v>0</v>
          </cell>
          <cell r="AF28">
            <v>0</v>
          </cell>
          <cell r="AG28">
            <v>0</v>
          </cell>
          <cell r="AH28">
            <v>0</v>
          </cell>
          <cell r="AI28" t="str">
            <v>Ilia Gueorguieva</v>
          </cell>
          <cell r="AJ28" t="str">
            <v>Ilia Gueorguieva</v>
          </cell>
          <cell r="AK28" t="str">
            <v>Other</v>
          </cell>
          <cell r="AL28">
            <v>0</v>
          </cell>
          <cell r="AM28" t="str">
            <v>forecast zero</v>
          </cell>
          <cell r="AN28">
            <v>0</v>
          </cell>
          <cell r="AO28" t="e">
            <v>#N/A</v>
          </cell>
          <cell r="AP28" t="e">
            <v>#N/A</v>
          </cell>
          <cell r="AQ28" t="e">
            <v>#N/A</v>
          </cell>
          <cell r="AR28" t="e">
            <v>#N/A</v>
          </cell>
          <cell r="AS28" t="e">
            <v>#N/A</v>
          </cell>
          <cell r="AT28">
            <v>0</v>
          </cell>
          <cell r="AU28">
            <v>0</v>
          </cell>
          <cell r="AV28">
            <v>0</v>
          </cell>
          <cell r="AW28">
            <v>0</v>
          </cell>
          <cell r="AX28">
            <v>0</v>
          </cell>
          <cell r="AY28">
            <v>0</v>
          </cell>
          <cell r="AZ28">
            <v>0</v>
          </cell>
          <cell r="BA28">
            <v>0</v>
          </cell>
          <cell r="BB28">
            <v>0</v>
          </cell>
          <cell r="BC28">
            <v>0</v>
          </cell>
          <cell r="BD28">
            <v>0</v>
          </cell>
          <cell r="BE28">
            <v>0</v>
          </cell>
          <cell r="BF28">
            <v>0</v>
          </cell>
          <cell r="BG28" t="str">
            <v>Dist</v>
          </cell>
          <cell r="BH28">
            <v>0</v>
          </cell>
          <cell r="BI28">
            <v>0</v>
          </cell>
          <cell r="BJ28">
            <v>0</v>
          </cell>
          <cell r="BK28">
            <v>0</v>
          </cell>
          <cell r="BL28">
            <v>0</v>
          </cell>
          <cell r="BM28">
            <v>0</v>
          </cell>
          <cell r="BN28">
            <v>0</v>
          </cell>
          <cell r="BO28">
            <v>0</v>
          </cell>
          <cell r="BP28">
            <v>0</v>
          </cell>
          <cell r="BQ28">
            <v>0</v>
          </cell>
          <cell r="BR28">
            <v>0</v>
          </cell>
          <cell r="BT28">
            <v>0</v>
          </cell>
          <cell r="BU28">
            <v>0</v>
          </cell>
          <cell r="BV28">
            <v>0</v>
          </cell>
          <cell r="BW28">
            <v>0</v>
          </cell>
          <cell r="BX28">
            <v>0</v>
          </cell>
          <cell r="BZ28">
            <v>0</v>
          </cell>
          <cell r="CA28">
            <v>0</v>
          </cell>
          <cell r="CB28">
            <v>0</v>
          </cell>
          <cell r="CC28">
            <v>0</v>
          </cell>
          <cell r="CD28">
            <v>0</v>
          </cell>
          <cell r="CE28">
            <v>0</v>
          </cell>
          <cell r="CF28">
            <v>43706.444430764648</v>
          </cell>
          <cell r="CG28">
            <v>28351.337702443278</v>
          </cell>
          <cell r="CH28">
            <v>17542.231281116488</v>
          </cell>
          <cell r="CI28">
            <v>15795.407947903608</v>
          </cell>
          <cell r="CJ28">
            <v>26518.73639902347</v>
          </cell>
          <cell r="CK28">
            <v>44658.320999999996</v>
          </cell>
          <cell r="CL28">
            <v>29689.886999999999</v>
          </cell>
          <cell r="CM28">
            <v>18760.516</v>
          </cell>
          <cell r="CN28">
            <v>17270.062999999998</v>
          </cell>
          <cell r="CO28">
            <v>29778.044999999998</v>
          </cell>
          <cell r="CP28">
            <v>44658.320999999996</v>
          </cell>
          <cell r="CQ28">
            <v>29689.886999999999</v>
          </cell>
          <cell r="CR28">
            <v>18760.516</v>
          </cell>
          <cell r="CS28">
            <v>17270.062999999998</v>
          </cell>
          <cell r="CT28">
            <v>29778.044999999998</v>
          </cell>
          <cell r="CV28">
            <v>0</v>
          </cell>
          <cell r="CW28">
            <v>0</v>
          </cell>
          <cell r="CX28">
            <v>0</v>
          </cell>
          <cell r="CY28">
            <v>0</v>
          </cell>
          <cell r="CZ28">
            <v>0</v>
          </cell>
          <cell r="DA28">
            <v>0</v>
          </cell>
          <cell r="DB28">
            <v>0</v>
          </cell>
          <cell r="DC28">
            <v>0</v>
          </cell>
          <cell r="DD28">
            <v>0</v>
          </cell>
          <cell r="DE28">
            <v>0</v>
          </cell>
          <cell r="DF28">
            <v>0</v>
          </cell>
          <cell r="DH28">
            <v>0</v>
          </cell>
          <cell r="DI28">
            <v>0</v>
          </cell>
          <cell r="DJ28">
            <v>0</v>
          </cell>
          <cell r="DK28">
            <v>0</v>
          </cell>
          <cell r="DL28">
            <v>0</v>
          </cell>
          <cell r="DM28">
            <v>0</v>
          </cell>
          <cell r="DN28">
            <v>0</v>
          </cell>
          <cell r="DO28">
            <v>0</v>
          </cell>
          <cell r="DP28">
            <v>0</v>
          </cell>
          <cell r="DQ28">
            <v>0</v>
          </cell>
          <cell r="DR28">
            <v>0</v>
          </cell>
          <cell r="DT28">
            <v>0</v>
          </cell>
          <cell r="DU28">
            <v>0</v>
          </cell>
          <cell r="DV28">
            <v>0</v>
          </cell>
          <cell r="DW28">
            <v>0</v>
          </cell>
          <cell r="DX28">
            <v>0</v>
          </cell>
          <cell r="DY28">
            <v>122834.93227266488</v>
          </cell>
          <cell r="DZ28">
            <v>150360.87014044696</v>
          </cell>
          <cell r="EA28">
            <v>132459.65120879086</v>
          </cell>
          <cell r="EB28">
            <v>134517.63017913522</v>
          </cell>
          <cell r="EC28">
            <v>118451.08834</v>
          </cell>
          <cell r="ED28">
            <v>0</v>
          </cell>
        </row>
        <row r="29">
          <cell r="A29">
            <v>0</v>
          </cell>
          <cell r="B29" t="str">
            <v>Load Growth</v>
          </cell>
          <cell r="C29">
            <v>0</v>
          </cell>
          <cell r="D29">
            <v>0</v>
          </cell>
          <cell r="E29" t="str">
            <v>System Planning Capital Projects</v>
          </cell>
          <cell r="F29" t="str">
            <v>System Planning Capital Projects (Volume 3)</v>
          </cell>
          <cell r="G29">
            <v>0</v>
          </cell>
          <cell r="H29">
            <v>0</v>
          </cell>
          <cell r="I29">
            <v>0</v>
          </cell>
          <cell r="J29" t="str">
            <v>CET-ET-LG-CI</v>
          </cell>
          <cell r="K29" t="str">
            <v>DSP Circuits (353)</v>
          </cell>
          <cell r="L29" t="str">
            <v>B</v>
          </cell>
          <cell r="M29">
            <v>107186</v>
          </cell>
          <cell r="N29">
            <v>134184.51848999999</v>
          </cell>
          <cell r="O29">
            <v>123206.06228999999</v>
          </cell>
          <cell r="P29">
            <v>130297.30855</v>
          </cell>
          <cell r="Q29">
            <v>118451.08834</v>
          </cell>
          <cell r="R29">
            <v>86161.660039999988</v>
          </cell>
          <cell r="S29" t="str">
            <v>CET-ET-LG-CIDSP Circuits (353)</v>
          </cell>
          <cell r="T29">
            <v>107186</v>
          </cell>
          <cell r="U29">
            <v>134184.51848999999</v>
          </cell>
          <cell r="V29">
            <v>123206.06228999999</v>
          </cell>
          <cell r="W29">
            <v>130297.30855</v>
          </cell>
          <cell r="X29">
            <v>118451.08834</v>
          </cell>
          <cell r="Y29">
            <v>86161.660039999988</v>
          </cell>
          <cell r="AA29">
            <v>0</v>
          </cell>
          <cell r="AB29">
            <v>0</v>
          </cell>
          <cell r="AC29">
            <v>0</v>
          </cell>
          <cell r="AD29">
            <v>0</v>
          </cell>
          <cell r="AE29">
            <v>0</v>
          </cell>
          <cell r="AF29">
            <v>0</v>
          </cell>
          <cell r="AG29">
            <v>0</v>
          </cell>
          <cell r="AH29">
            <v>0</v>
          </cell>
          <cell r="AI29" t="str">
            <v>Ilia Gueorguieva</v>
          </cell>
          <cell r="AJ29" t="str">
            <v>Ilia Gueorguieva</v>
          </cell>
          <cell r="AK29" t="str">
            <v>Other</v>
          </cell>
          <cell r="AL29">
            <v>0</v>
          </cell>
          <cell r="AM29" t="str">
            <v>per Ilia's e-mail. Converted to constant using rates in "escalation" tab</v>
          </cell>
          <cell r="AN29">
            <v>0</v>
          </cell>
          <cell r="AO29" t="e">
            <v>#N/A</v>
          </cell>
          <cell r="AP29" t="e">
            <v>#N/A</v>
          </cell>
          <cell r="AQ29" t="e">
            <v>#N/A</v>
          </cell>
          <cell r="AR29" t="e">
            <v>#N/A</v>
          </cell>
          <cell r="AS29" t="e">
            <v>#N/A</v>
          </cell>
          <cell r="AT29">
            <v>0</v>
          </cell>
          <cell r="AU29">
            <v>0</v>
          </cell>
          <cell r="AV29">
            <v>0</v>
          </cell>
          <cell r="AW29">
            <v>0</v>
          </cell>
          <cell r="AX29">
            <v>0</v>
          </cell>
          <cell r="AY29">
            <v>0</v>
          </cell>
          <cell r="AZ29">
            <v>0</v>
          </cell>
          <cell r="BA29">
            <v>0</v>
          </cell>
          <cell r="BB29">
            <v>43706.444430764648</v>
          </cell>
          <cell r="BC29">
            <v>28351.337702443278</v>
          </cell>
          <cell r="BD29">
            <v>17542.231281116488</v>
          </cell>
          <cell r="BE29">
            <v>15795.407947903608</v>
          </cell>
          <cell r="BF29">
            <v>26518.73639902347</v>
          </cell>
          <cell r="BG29" t="str">
            <v>Dist</v>
          </cell>
          <cell r="BH29">
            <v>44658.320999999996</v>
          </cell>
          <cell r="BI29">
            <v>29689.886999999999</v>
          </cell>
          <cell r="BJ29">
            <v>18760.516</v>
          </cell>
          <cell r="BK29">
            <v>17270.062999999998</v>
          </cell>
          <cell r="BL29">
            <v>29778.044999999998</v>
          </cell>
          <cell r="BM29">
            <v>0</v>
          </cell>
          <cell r="BN29">
            <v>44658.320999999996</v>
          </cell>
          <cell r="BO29">
            <v>29689.886999999999</v>
          </cell>
          <cell r="BP29">
            <v>18760.516</v>
          </cell>
          <cell r="BQ29">
            <v>17270.062999999998</v>
          </cell>
          <cell r="BR29">
            <v>29778.044999999998</v>
          </cell>
          <cell r="BT29">
            <v>0</v>
          </cell>
          <cell r="BU29">
            <v>0</v>
          </cell>
          <cell r="BV29">
            <v>0</v>
          </cell>
          <cell r="BW29">
            <v>0</v>
          </cell>
          <cell r="BX29">
            <v>0</v>
          </cell>
          <cell r="BZ29">
            <v>0</v>
          </cell>
          <cell r="CA29" t="e">
            <v>#VALUE!</v>
          </cell>
          <cell r="CB29" t="e">
            <v>#VALUE!</v>
          </cell>
          <cell r="CC29" t="e">
            <v>#VALUE!</v>
          </cell>
          <cell r="CD29" t="e">
            <v>#VALUE!</v>
          </cell>
          <cell r="CE29" t="e">
            <v>#VALUE!</v>
          </cell>
          <cell r="CF29" t="e">
            <v>#VALUE!</v>
          </cell>
          <cell r="CG29" t="e">
            <v>#VALUE!</v>
          </cell>
          <cell r="CH29" t="e">
            <v>#VALUE!</v>
          </cell>
          <cell r="CI29" t="e">
            <v>#VALUE!</v>
          </cell>
          <cell r="CJ29" t="e">
            <v>#VALUE!</v>
          </cell>
          <cell r="CK29">
            <v>0</v>
          </cell>
          <cell r="CL29">
            <v>0</v>
          </cell>
          <cell r="CM29">
            <v>0</v>
          </cell>
          <cell r="CN29">
            <v>0</v>
          </cell>
          <cell r="CO29">
            <v>0</v>
          </cell>
          <cell r="CP29">
            <v>0</v>
          </cell>
          <cell r="CQ29">
            <v>0</v>
          </cell>
          <cell r="CR29">
            <v>0</v>
          </cell>
          <cell r="CS29">
            <v>0</v>
          </cell>
          <cell r="CT29">
            <v>0</v>
          </cell>
          <cell r="CV29">
            <v>0</v>
          </cell>
          <cell r="CW29">
            <v>0</v>
          </cell>
          <cell r="CX29">
            <v>0</v>
          </cell>
          <cell r="CY29">
            <v>0</v>
          </cell>
          <cell r="CZ29">
            <v>0</v>
          </cell>
          <cell r="DA29">
            <v>0</v>
          </cell>
          <cell r="DB29">
            <v>43706.444430764648</v>
          </cell>
          <cell r="DC29">
            <v>28351.337702443278</v>
          </cell>
          <cell r="DD29">
            <v>17542.231281116488</v>
          </cell>
          <cell r="DE29">
            <v>15795.407947903608</v>
          </cell>
          <cell r="DF29">
            <v>26518.73639902347</v>
          </cell>
          <cell r="DH29">
            <v>0</v>
          </cell>
          <cell r="DI29">
            <v>0</v>
          </cell>
          <cell r="DJ29">
            <v>0</v>
          </cell>
          <cell r="DK29">
            <v>0</v>
          </cell>
          <cell r="DL29">
            <v>0</v>
          </cell>
          <cell r="DM29">
            <v>0</v>
          </cell>
          <cell r="DN29">
            <v>43706.444430764648</v>
          </cell>
          <cell r="DO29">
            <v>28351.337702443278</v>
          </cell>
          <cell r="DP29">
            <v>17542.231281116488</v>
          </cell>
          <cell r="DQ29">
            <v>15795.407947903608</v>
          </cell>
          <cell r="DR29">
            <v>26518.73639902347</v>
          </cell>
          <cell r="DS29">
            <v>0</v>
          </cell>
          <cell r="DT29">
            <v>0</v>
          </cell>
          <cell r="DU29">
            <v>0</v>
          </cell>
          <cell r="DV29">
            <v>0</v>
          </cell>
          <cell r="DW29">
            <v>0</v>
          </cell>
          <cell r="DX29">
            <v>0</v>
          </cell>
          <cell r="DY29">
            <v>122834.93227266488</v>
          </cell>
          <cell r="DZ29">
            <v>150360.87014044696</v>
          </cell>
          <cell r="EA29">
            <v>132459.65120879086</v>
          </cell>
          <cell r="EB29">
            <v>134517.63017913522</v>
          </cell>
          <cell r="EC29">
            <v>118451.08834</v>
          </cell>
          <cell r="ED29">
            <v>0</v>
          </cell>
        </row>
        <row r="30">
          <cell r="A30" t="str">
            <v>Capacity Upgrades</v>
          </cell>
          <cell r="B30" t="str">
            <v>Load Growth</v>
          </cell>
          <cell r="C30">
            <v>0</v>
          </cell>
          <cell r="D30">
            <v>0</v>
          </cell>
          <cell r="E30" t="str">
            <v>System Planning Capital Projects</v>
          </cell>
          <cell r="F30" t="str">
            <v>System Planning Capital Projects (Volume 3)</v>
          </cell>
          <cell r="G30">
            <v>0</v>
          </cell>
          <cell r="H30">
            <v>0</v>
          </cell>
          <cell r="I30">
            <v>0</v>
          </cell>
          <cell r="J30" t="str">
            <v>CET-ET-LG-PF</v>
          </cell>
          <cell r="K30" t="str">
            <v>DSP Circuits associated with substations (subset of above)</v>
          </cell>
          <cell r="L30" t="str">
            <v>B</v>
          </cell>
          <cell r="M30">
            <v>0</v>
          </cell>
          <cell r="N30">
            <v>0</v>
          </cell>
          <cell r="O30">
            <v>0</v>
          </cell>
          <cell r="P30">
            <v>34.00423</v>
          </cell>
          <cell r="Q30">
            <v>4319.2461299999995</v>
          </cell>
          <cell r="R30">
            <v>47478.526010000009</v>
          </cell>
          <cell r="S30" t="str">
            <v>CET-ET-LG-PFBI 353 PIFs (Non New Circuit Work)</v>
          </cell>
          <cell r="T30">
            <v>0</v>
          </cell>
          <cell r="U30">
            <v>0</v>
          </cell>
          <cell r="V30">
            <v>0</v>
          </cell>
          <cell r="W30">
            <v>34.00423</v>
          </cell>
          <cell r="X30">
            <v>4319.2461299999995</v>
          </cell>
          <cell r="Y30">
            <v>47478.526010000009</v>
          </cell>
          <cell r="AA30">
            <v>0</v>
          </cell>
          <cell r="AB30">
            <v>0</v>
          </cell>
          <cell r="AC30">
            <v>0</v>
          </cell>
          <cell r="AD30">
            <v>0</v>
          </cell>
          <cell r="AE30">
            <v>0</v>
          </cell>
          <cell r="AF30">
            <v>0</v>
          </cell>
          <cell r="AG30">
            <v>0</v>
          </cell>
          <cell r="AH30">
            <v>0</v>
          </cell>
          <cell r="AI30" t="str">
            <v>Ilia Gueorguieva</v>
          </cell>
          <cell r="AJ30" t="str">
            <v>Ilia Gueorguieva</v>
          </cell>
          <cell r="AK30">
            <v>0</v>
          </cell>
          <cell r="AL30">
            <v>0</v>
          </cell>
          <cell r="AM30" t="str">
            <v>Talk to ESP about non-circuit work</v>
          </cell>
          <cell r="AN30">
            <v>0</v>
          </cell>
          <cell r="AO30" t="e">
            <v>#N/A</v>
          </cell>
          <cell r="AP30" t="e">
            <v>#N/A</v>
          </cell>
          <cell r="AQ30" t="e">
            <v>#N/A</v>
          </cell>
          <cell r="AR30" t="e">
            <v>#N/A</v>
          </cell>
          <cell r="AS30" t="e">
            <v>#N/A</v>
          </cell>
          <cell r="AT30">
            <v>0</v>
          </cell>
          <cell r="AU30">
            <v>0</v>
          </cell>
          <cell r="AV30">
            <v>0</v>
          </cell>
          <cell r="AW30">
            <v>0</v>
          </cell>
          <cell r="AX30">
            <v>0</v>
          </cell>
          <cell r="AY30">
            <v>0</v>
          </cell>
          <cell r="AZ30">
            <v>0</v>
          </cell>
          <cell r="BA30">
            <v>0</v>
          </cell>
          <cell r="BB30">
            <v>27632.202116559849</v>
          </cell>
          <cell r="BC30">
            <v>27185.301362863163</v>
          </cell>
          <cell r="BD30">
            <v>28207.101918701883</v>
          </cell>
          <cell r="BE30">
            <v>24953.565510261265</v>
          </cell>
          <cell r="BF30">
            <v>26111.622231346169</v>
          </cell>
          <cell r="BG30" t="str">
            <v>Dist</v>
          </cell>
          <cell r="BH30">
            <v>28234</v>
          </cell>
          <cell r="BI30">
            <v>28468.798685812842</v>
          </cell>
          <cell r="BJ30">
            <v>30166.04777233089</v>
          </cell>
          <cell r="BK30">
            <v>27283.223697557965</v>
          </cell>
          <cell r="BL30">
            <v>29320.894107784839</v>
          </cell>
          <cell r="BM30">
            <v>0</v>
          </cell>
          <cell r="BN30">
            <v>28234</v>
          </cell>
          <cell r="BO30">
            <v>28468.798685812842</v>
          </cell>
          <cell r="BP30">
            <v>30166.04777233089</v>
          </cell>
          <cell r="BQ30">
            <v>27283.223697557965</v>
          </cell>
          <cell r="BR30">
            <v>29320.894107784839</v>
          </cell>
          <cell r="BT30">
            <v>0</v>
          </cell>
          <cell r="BU30">
            <v>0</v>
          </cell>
          <cell r="BV30">
            <v>0</v>
          </cell>
          <cell r="BW30">
            <v>0</v>
          </cell>
          <cell r="BX30">
            <v>0</v>
          </cell>
          <cell r="BZ30">
            <v>0</v>
          </cell>
          <cell r="CA30">
            <v>0</v>
          </cell>
          <cell r="CB30">
            <v>0</v>
          </cell>
          <cell r="CC30">
            <v>0</v>
          </cell>
          <cell r="CD30">
            <v>0</v>
          </cell>
          <cell r="CE30">
            <v>0</v>
          </cell>
          <cell r="CF30">
            <v>27632.202116559849</v>
          </cell>
          <cell r="CG30">
            <v>27185.301362863163</v>
          </cell>
          <cell r="CH30">
            <v>28207.101918701883</v>
          </cell>
          <cell r="CI30">
            <v>24953.565510261265</v>
          </cell>
          <cell r="CJ30">
            <v>26111.622231346169</v>
          </cell>
          <cell r="CK30">
            <v>28234</v>
          </cell>
          <cell r="CL30">
            <v>28468.798685812842</v>
          </cell>
          <cell r="CM30">
            <v>30166.04777233089</v>
          </cell>
          <cell r="CN30">
            <v>27283.223697557965</v>
          </cell>
          <cell r="CO30">
            <v>29320.894107784839</v>
          </cell>
          <cell r="CP30">
            <v>28234</v>
          </cell>
          <cell r="CQ30">
            <v>28468.798685812842</v>
          </cell>
          <cell r="CR30">
            <v>30166.04777233089</v>
          </cell>
          <cell r="CS30">
            <v>27283.223697557965</v>
          </cell>
          <cell r="CT30">
            <v>29320.894107784839</v>
          </cell>
          <cell r="CV30">
            <v>0</v>
          </cell>
          <cell r="CW30">
            <v>0</v>
          </cell>
          <cell r="CX30">
            <v>0</v>
          </cell>
          <cell r="CY30">
            <v>0</v>
          </cell>
          <cell r="CZ30">
            <v>0</v>
          </cell>
          <cell r="DA30">
            <v>0</v>
          </cell>
          <cell r="DB30">
            <v>27632.202116559849</v>
          </cell>
          <cell r="DC30">
            <v>27185.301362863163</v>
          </cell>
          <cell r="DD30">
            <v>28207.101918701883</v>
          </cell>
          <cell r="DE30">
            <v>24953.565510261265</v>
          </cell>
          <cell r="DF30">
            <v>26111.622231346169</v>
          </cell>
          <cell r="DH30">
            <v>0</v>
          </cell>
          <cell r="DI30">
            <v>0</v>
          </cell>
          <cell r="DJ30">
            <v>0</v>
          </cell>
          <cell r="DK30">
            <v>0</v>
          </cell>
          <cell r="DL30">
            <v>0</v>
          </cell>
          <cell r="DM30">
            <v>0</v>
          </cell>
          <cell r="DN30" t="e">
            <v>#VALUE!</v>
          </cell>
          <cell r="DO30" t="e">
            <v>#VALUE!</v>
          </cell>
          <cell r="DP30" t="e">
            <v>#VALUE!</v>
          </cell>
          <cell r="DQ30" t="e">
            <v>#VALUE!</v>
          </cell>
          <cell r="DR30" t="e">
            <v>#VALUE!</v>
          </cell>
          <cell r="DT30">
            <v>0</v>
          </cell>
          <cell r="DU30">
            <v>0</v>
          </cell>
          <cell r="DV30">
            <v>0</v>
          </cell>
          <cell r="DW30">
            <v>0</v>
          </cell>
          <cell r="DX30">
            <v>0</v>
          </cell>
          <cell r="DY30">
            <v>0</v>
          </cell>
          <cell r="DZ30">
            <v>0</v>
          </cell>
          <cell r="EA30">
            <v>0</v>
          </cell>
          <cell r="EB30">
            <v>35.105624871069182</v>
          </cell>
          <cell r="EC30">
            <v>4319.2461299999995</v>
          </cell>
          <cell r="ED30">
            <v>0</v>
          </cell>
        </row>
        <row r="31">
          <cell r="A31" t="str">
            <v>Degraded Infrastructure</v>
          </cell>
          <cell r="B31" t="str">
            <v>Load Growth</v>
          </cell>
          <cell r="C31">
            <v>0</v>
          </cell>
          <cell r="D31">
            <v>2</v>
          </cell>
          <cell r="E31" t="str">
            <v>System Planning Capital Projects</v>
          </cell>
          <cell r="F31" t="str">
            <v>System Planning Capital Projects (Volume 3)</v>
          </cell>
          <cell r="G31">
            <v>0</v>
          </cell>
          <cell r="H31">
            <v>0</v>
          </cell>
          <cell r="I31">
            <v>0</v>
          </cell>
          <cell r="J31" t="str">
            <v>CET-ET-LG-PF</v>
          </cell>
          <cell r="K31" t="str">
            <v>BI 353 PIFs (Non New Circuit Work)</v>
          </cell>
          <cell r="L31" t="str">
            <v>B</v>
          </cell>
          <cell r="M31">
            <v>0</v>
          </cell>
          <cell r="N31">
            <v>0</v>
          </cell>
          <cell r="O31">
            <v>0</v>
          </cell>
          <cell r="P31">
            <v>34.00423</v>
          </cell>
          <cell r="Q31">
            <v>4319.2461299999995</v>
          </cell>
          <cell r="R31">
            <v>47478.526010000009</v>
          </cell>
          <cell r="S31" t="str">
            <v>CET-ET-LG-PFBI 353 PIFs (Non New Circuit Work)</v>
          </cell>
          <cell r="T31">
            <v>0</v>
          </cell>
          <cell r="U31">
            <v>0</v>
          </cell>
          <cell r="V31">
            <v>0</v>
          </cell>
          <cell r="W31">
            <v>34.00423</v>
          </cell>
          <cell r="X31">
            <v>4319.2461299999995</v>
          </cell>
          <cell r="Y31">
            <v>47478.526010000009</v>
          </cell>
          <cell r="AA31">
            <v>0</v>
          </cell>
          <cell r="AB31">
            <v>0</v>
          </cell>
          <cell r="AC31">
            <v>0</v>
          </cell>
          <cell r="AD31">
            <v>0</v>
          </cell>
          <cell r="AE31">
            <v>0</v>
          </cell>
          <cell r="AF31">
            <v>0</v>
          </cell>
          <cell r="AG31">
            <v>0</v>
          </cell>
          <cell r="AH31" t="str">
            <v>Substation (incl. 4kv portion of substation?)</v>
          </cell>
          <cell r="AI31" t="str">
            <v>Ilia Gueorguieva</v>
          </cell>
          <cell r="AJ31" t="str">
            <v>Ilia Gueorguieva</v>
          </cell>
          <cell r="AK31" t="str">
            <v>Unit</v>
          </cell>
          <cell r="AL31" t="str">
            <v>Other</v>
          </cell>
          <cell r="AM31" t="str">
            <v>Talk to ESP about non-circuit work</v>
          </cell>
          <cell r="AN31">
            <v>10000000</v>
          </cell>
          <cell r="AO31" t="e">
            <v>#N/A</v>
          </cell>
          <cell r="AP31" t="e">
            <v>#N/A</v>
          </cell>
          <cell r="AQ31" t="e">
            <v>#N/A</v>
          </cell>
          <cell r="AR31" t="e">
            <v>#N/A</v>
          </cell>
          <cell r="AS31" t="e">
            <v>#N/A</v>
          </cell>
          <cell r="AT31">
            <v>0</v>
          </cell>
          <cell r="AU31">
            <v>0</v>
          </cell>
          <cell r="AV31">
            <v>0</v>
          </cell>
          <cell r="AW31">
            <v>2</v>
          </cell>
          <cell r="AX31">
            <v>4</v>
          </cell>
          <cell r="AY31">
            <v>8</v>
          </cell>
          <cell r="AZ31">
            <v>8</v>
          </cell>
          <cell r="BA31">
            <v>8</v>
          </cell>
          <cell r="BB31">
            <v>27632.202116559849</v>
          </cell>
          <cell r="BC31">
            <v>27185.301362863163</v>
          </cell>
          <cell r="BD31">
            <v>28207.101918701883</v>
          </cell>
          <cell r="BE31">
            <v>24953.565510261265</v>
          </cell>
          <cell r="BF31">
            <v>26111.622231346169</v>
          </cell>
          <cell r="BG31" t="str">
            <v>Dist</v>
          </cell>
          <cell r="BH31">
            <v>28234</v>
          </cell>
          <cell r="BI31">
            <v>28468.798685812842</v>
          </cell>
          <cell r="BJ31">
            <v>30166.04777233089</v>
          </cell>
          <cell r="BK31">
            <v>27283.223697557965</v>
          </cell>
          <cell r="BL31">
            <v>29320.894107784839</v>
          </cell>
          <cell r="BM31">
            <v>0</v>
          </cell>
          <cell r="BN31">
            <v>28234</v>
          </cell>
          <cell r="BO31">
            <v>28468.798685812842</v>
          </cell>
          <cell r="BP31">
            <v>30166.04777233089</v>
          </cell>
          <cell r="BQ31">
            <v>27283.223697557965</v>
          </cell>
          <cell r="BR31">
            <v>29320.894107784839</v>
          </cell>
          <cell r="BT31">
            <v>0</v>
          </cell>
          <cell r="BU31">
            <v>0</v>
          </cell>
          <cell r="BV31">
            <v>0</v>
          </cell>
          <cell r="BW31">
            <v>0</v>
          </cell>
          <cell r="BX31">
            <v>0</v>
          </cell>
          <cell r="BZ31">
            <v>0</v>
          </cell>
          <cell r="CA31">
            <v>0</v>
          </cell>
          <cell r="CB31">
            <v>0</v>
          </cell>
          <cell r="CC31">
            <v>0</v>
          </cell>
          <cell r="CD31">
            <v>0</v>
          </cell>
          <cell r="CE31">
            <v>0</v>
          </cell>
          <cell r="CF31">
            <v>20000</v>
          </cell>
          <cell r="CG31">
            <v>40000</v>
          </cell>
          <cell r="CH31">
            <v>80000</v>
          </cell>
          <cell r="CI31">
            <v>80000</v>
          </cell>
          <cell r="CJ31">
            <v>80000</v>
          </cell>
          <cell r="CK31">
            <v>20435.57721596101</v>
          </cell>
          <cell r="CL31">
            <v>41888.516600670126</v>
          </cell>
          <cell r="CM31">
            <v>85555.893999390799</v>
          </cell>
          <cell r="CN31">
            <v>87468.778556198595</v>
          </cell>
          <cell r="CO31">
            <v>89832.470301553432</v>
          </cell>
          <cell r="CP31">
            <v>20435.57721596101</v>
          </cell>
          <cell r="CQ31">
            <v>41888.516600670126</v>
          </cell>
          <cell r="CR31">
            <v>85555.893999390799</v>
          </cell>
          <cell r="CS31">
            <v>87468.778556198595</v>
          </cell>
          <cell r="CT31">
            <v>89832.470301553432</v>
          </cell>
          <cell r="CV31">
            <v>0</v>
          </cell>
          <cell r="CW31">
            <v>0</v>
          </cell>
          <cell r="CX31">
            <v>0</v>
          </cell>
          <cell r="CY31">
            <v>0</v>
          </cell>
          <cell r="CZ31">
            <v>0</v>
          </cell>
          <cell r="DA31">
            <v>0</v>
          </cell>
          <cell r="DB31">
            <v>27632.202116559849</v>
          </cell>
          <cell r="DC31">
            <v>27185.301362863163</v>
          </cell>
          <cell r="DD31">
            <v>28207.101918701883</v>
          </cell>
          <cell r="DE31">
            <v>24953.565510261265</v>
          </cell>
          <cell r="DF31">
            <v>26111.622231346169</v>
          </cell>
          <cell r="DH31">
            <v>0</v>
          </cell>
          <cell r="DI31">
            <v>0</v>
          </cell>
          <cell r="DJ31">
            <v>0</v>
          </cell>
          <cell r="DK31">
            <v>0</v>
          </cell>
          <cell r="DL31">
            <v>0</v>
          </cell>
          <cell r="DM31">
            <v>0</v>
          </cell>
          <cell r="DN31">
            <v>27632.202116559849</v>
          </cell>
          <cell r="DO31">
            <v>27185.301362863163</v>
          </cell>
          <cell r="DP31">
            <v>28207.101918701883</v>
          </cell>
          <cell r="DQ31">
            <v>24953.565510261265</v>
          </cell>
          <cell r="DR31">
            <v>26111.622231346169</v>
          </cell>
          <cell r="DT31">
            <v>0</v>
          </cell>
          <cell r="DU31">
            <v>0</v>
          </cell>
          <cell r="DV31">
            <v>0</v>
          </cell>
          <cell r="DW31">
            <v>0</v>
          </cell>
          <cell r="DX31">
            <v>0</v>
          </cell>
          <cell r="DY31">
            <v>0</v>
          </cell>
          <cell r="DZ31">
            <v>0</v>
          </cell>
          <cell r="EA31">
            <v>0</v>
          </cell>
          <cell r="EB31">
            <v>0.5314640157232704</v>
          </cell>
          <cell r="EC31">
            <v>239.40794</v>
          </cell>
          <cell r="ED31">
            <v>0</v>
          </cell>
        </row>
        <row r="32">
          <cell r="A32" t="str">
            <v>Capacity Upgrades</v>
          </cell>
          <cell r="B32" t="str">
            <v>Load Growth</v>
          </cell>
          <cell r="C32">
            <v>0</v>
          </cell>
          <cell r="D32">
            <v>2</v>
          </cell>
          <cell r="E32" t="str">
            <v>Infrastructure Replacement Programs</v>
          </cell>
          <cell r="F32" t="str">
            <v>Infrastructure Replacement Programs (Volume 4)</v>
          </cell>
          <cell r="G32">
            <v>0</v>
          </cell>
          <cell r="H32">
            <v>0</v>
          </cell>
          <cell r="I32">
            <v>0</v>
          </cell>
          <cell r="J32" t="str">
            <v>CET-ET-LG-SR</v>
          </cell>
          <cell r="K32" t="str">
            <v>4kV Substation Removal</v>
          </cell>
          <cell r="L32" t="str">
            <v>B</v>
          </cell>
          <cell r="M32">
            <v>0</v>
          </cell>
          <cell r="N32">
            <v>0</v>
          </cell>
          <cell r="O32">
            <v>0</v>
          </cell>
          <cell r="P32">
            <v>0.51478999999999997</v>
          </cell>
          <cell r="Q32">
            <v>239.40794</v>
          </cell>
          <cell r="R32">
            <v>2173.3821399999997</v>
          </cell>
          <cell r="S32" t="str">
            <v>CET-ET-LG-SR4kV Substation Removal</v>
          </cell>
          <cell r="T32">
            <v>0</v>
          </cell>
          <cell r="U32">
            <v>0</v>
          </cell>
          <cell r="V32">
            <v>0</v>
          </cell>
          <cell r="W32">
            <v>0.51478999999999997</v>
          </cell>
          <cell r="X32">
            <v>239.40794</v>
          </cell>
          <cell r="Y32">
            <v>2173.3821399999997</v>
          </cell>
          <cell r="AA32">
            <v>0</v>
          </cell>
          <cell r="AB32">
            <v>0</v>
          </cell>
          <cell r="AC32">
            <v>0</v>
          </cell>
          <cell r="AD32">
            <v>0</v>
          </cell>
          <cell r="AE32">
            <v>1448.527</v>
          </cell>
          <cell r="AF32">
            <v>0</v>
          </cell>
          <cell r="AG32">
            <v>0</v>
          </cell>
          <cell r="AH32" t="str">
            <v>Substation (incl. 4kv portion of substation?)</v>
          </cell>
          <cell r="AI32" t="str">
            <v>Roger Lee / Randy Smith</v>
          </cell>
          <cell r="AJ32" t="str">
            <v>Roger Lee / Randy Smith</v>
          </cell>
          <cell r="AK32" t="str">
            <v>Unit</v>
          </cell>
          <cell r="AL32" t="str">
            <v>Other</v>
          </cell>
          <cell r="AM32" t="str">
            <v>link to units, unit cost</v>
          </cell>
          <cell r="AN32">
            <v>10000000</v>
          </cell>
          <cell r="AO32" t="e">
            <v>#N/A</v>
          </cell>
          <cell r="AP32" t="e">
            <v>#N/A</v>
          </cell>
          <cell r="AQ32" t="e">
            <v>#N/A</v>
          </cell>
          <cell r="AR32" t="e">
            <v>#N/A</v>
          </cell>
          <cell r="AS32" t="e">
            <v>#N/A</v>
          </cell>
          <cell r="AT32">
            <v>0</v>
          </cell>
          <cell r="AU32">
            <v>0</v>
          </cell>
          <cell r="AV32">
            <v>0</v>
          </cell>
          <cell r="AW32">
            <v>2</v>
          </cell>
          <cell r="AX32">
            <v>4</v>
          </cell>
          <cell r="AY32">
            <v>8</v>
          </cell>
          <cell r="AZ32">
            <v>8</v>
          </cell>
          <cell r="BA32">
            <v>8</v>
          </cell>
          <cell r="BB32">
            <v>20000</v>
          </cell>
          <cell r="BC32">
            <v>40000</v>
          </cell>
          <cell r="BD32">
            <v>80000</v>
          </cell>
          <cell r="BE32">
            <v>80000</v>
          </cell>
          <cell r="BF32">
            <v>80000</v>
          </cell>
          <cell r="BG32" t="str">
            <v>Dist</v>
          </cell>
          <cell r="BH32">
            <v>20435.57721596101</v>
          </cell>
          <cell r="BI32">
            <v>41888.516600670126</v>
          </cell>
          <cell r="BJ32">
            <v>85555.893999390799</v>
          </cell>
          <cell r="BK32">
            <v>87468.778556198595</v>
          </cell>
          <cell r="BL32">
            <v>89832.470301553432</v>
          </cell>
          <cell r="BM32">
            <v>0</v>
          </cell>
          <cell r="BN32">
            <v>20435.57721596101</v>
          </cell>
          <cell r="BO32">
            <v>41888.516600670126</v>
          </cell>
          <cell r="BP32">
            <v>85555.893999390799</v>
          </cell>
          <cell r="BQ32">
            <v>87468.778556198595</v>
          </cell>
          <cell r="BR32">
            <v>89832.470301553432</v>
          </cell>
          <cell r="BT32">
            <v>0</v>
          </cell>
          <cell r="BU32">
            <v>0</v>
          </cell>
          <cell r="BV32">
            <v>0</v>
          </cell>
          <cell r="BW32">
            <v>0</v>
          </cell>
          <cell r="BX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V32">
            <v>0</v>
          </cell>
          <cell r="CW32">
            <v>0</v>
          </cell>
          <cell r="CX32">
            <v>0</v>
          </cell>
          <cell r="CY32">
            <v>0</v>
          </cell>
          <cell r="CZ32">
            <v>0</v>
          </cell>
          <cell r="DA32">
            <v>0</v>
          </cell>
          <cell r="DB32">
            <v>20000</v>
          </cell>
          <cell r="DC32">
            <v>40000</v>
          </cell>
          <cell r="DD32">
            <v>80000</v>
          </cell>
          <cell r="DE32">
            <v>80000</v>
          </cell>
          <cell r="DF32">
            <v>80000</v>
          </cell>
          <cell r="DH32">
            <v>0</v>
          </cell>
          <cell r="DI32">
            <v>0</v>
          </cell>
          <cell r="DJ32">
            <v>0</v>
          </cell>
          <cell r="DK32">
            <v>0</v>
          </cell>
          <cell r="DL32">
            <v>0</v>
          </cell>
          <cell r="DM32">
            <v>0</v>
          </cell>
          <cell r="DN32">
            <v>20000</v>
          </cell>
          <cell r="DO32">
            <v>40000</v>
          </cell>
          <cell r="DP32">
            <v>80000</v>
          </cell>
          <cell r="DQ32">
            <v>80000</v>
          </cell>
          <cell r="DR32">
            <v>80000</v>
          </cell>
          <cell r="DT32">
            <v>0</v>
          </cell>
          <cell r="DU32">
            <v>0</v>
          </cell>
          <cell r="DV32">
            <v>0</v>
          </cell>
          <cell r="DW32">
            <v>0</v>
          </cell>
          <cell r="DX32">
            <v>0</v>
          </cell>
          <cell r="DY32">
            <v>85343.610558073124</v>
          </cell>
          <cell r="DZ32">
            <v>130180.34493764333</v>
          </cell>
          <cell r="EA32">
            <v>110338.15230194127</v>
          </cell>
          <cell r="EB32">
            <v>106842.97629599999</v>
          </cell>
          <cell r="EC32">
            <v>124483.58588</v>
          </cell>
          <cell r="ED32">
            <v>0</v>
          </cell>
        </row>
        <row r="33">
          <cell r="A33" t="str">
            <v>Capacity Upgrades</v>
          </cell>
          <cell r="B33" t="str">
            <v>Load Growth</v>
          </cell>
          <cell r="C33">
            <v>0</v>
          </cell>
          <cell r="D33">
            <v>0</v>
          </cell>
          <cell r="E33" t="str">
            <v>System Planning Capital Projects</v>
          </cell>
          <cell r="F33" t="str">
            <v>System Planning Capital Projects (Volume 3)</v>
          </cell>
          <cell r="G33">
            <v>0</v>
          </cell>
          <cell r="H33">
            <v>0</v>
          </cell>
          <cell r="I33">
            <v>0</v>
          </cell>
          <cell r="J33" t="str">
            <v>CET-ET-LG-SU</v>
          </cell>
          <cell r="K33" t="str">
            <v>DSP Substations</v>
          </cell>
          <cell r="L33" t="str">
            <v>B</v>
          </cell>
          <cell r="M33">
            <v>74471</v>
          </cell>
          <cell r="N33">
            <v>116175.08521999999</v>
          </cell>
          <cell r="O33">
            <v>102629.96423</v>
          </cell>
          <cell r="P33">
            <v>103490.91215999999</v>
          </cell>
          <cell r="Q33">
            <v>124483.58588</v>
          </cell>
          <cell r="R33">
            <v>79206.174280000007</v>
          </cell>
          <cell r="S33" t="str">
            <v>CET-ET-LG-SUDSP Substations</v>
          </cell>
          <cell r="T33">
            <v>74471</v>
          </cell>
          <cell r="U33">
            <v>116175.08521999999</v>
          </cell>
          <cell r="V33">
            <v>102629.96423</v>
          </cell>
          <cell r="W33">
            <v>103490.91215999999</v>
          </cell>
          <cell r="X33">
            <v>123035.05888</v>
          </cell>
          <cell r="Y33">
            <v>77107.439104471006</v>
          </cell>
          <cell r="AA33">
            <v>12100</v>
          </cell>
          <cell r="AB33">
            <v>8532.44</v>
          </cell>
          <cell r="AC33">
            <v>21619.119999999999</v>
          </cell>
          <cell r="AD33">
            <v>14760.108</v>
          </cell>
          <cell r="AE33">
            <v>1448.527</v>
          </cell>
          <cell r="AF33">
            <v>2098.7351755290006</v>
          </cell>
          <cell r="AG33">
            <v>0</v>
          </cell>
          <cell r="AH33">
            <v>0</v>
          </cell>
          <cell r="AI33" t="str">
            <v>Ilia Gueorguieva</v>
          </cell>
          <cell r="AJ33" t="str">
            <v>Ilia Gueorguieva</v>
          </cell>
          <cell r="AK33">
            <v>0</v>
          </cell>
          <cell r="AL33">
            <v>0</v>
          </cell>
          <cell r="AM33">
            <v>0</v>
          </cell>
          <cell r="AN33">
            <v>0</v>
          </cell>
          <cell r="AO33" t="e">
            <v>#N/A</v>
          </cell>
          <cell r="AP33" t="e">
            <v>#N/A</v>
          </cell>
          <cell r="AQ33" t="e">
            <v>#N/A</v>
          </cell>
          <cell r="AR33" t="e">
            <v>#N/A</v>
          </cell>
          <cell r="AS33" t="e">
            <v>#N/A</v>
          </cell>
          <cell r="AT33">
            <v>0</v>
          </cell>
          <cell r="AU33">
            <v>0</v>
          </cell>
          <cell r="AV33">
            <v>0</v>
          </cell>
          <cell r="AW33">
            <v>0</v>
          </cell>
          <cell r="AX33">
            <v>0</v>
          </cell>
          <cell r="AY33">
            <v>0</v>
          </cell>
          <cell r="AZ33">
            <v>0</v>
          </cell>
          <cell r="BA33">
            <v>0</v>
          </cell>
          <cell r="BB33">
            <v>145083.04848293334</v>
          </cell>
          <cell r="BC33">
            <v>136792.11643193715</v>
          </cell>
          <cell r="BD33">
            <v>133120.03402221593</v>
          </cell>
          <cell r="BE33">
            <v>114045.41191335842</v>
          </cell>
          <cell r="BF33">
            <v>16950.702066729969</v>
          </cell>
          <cell r="BG33" t="str">
            <v>Dist</v>
          </cell>
          <cell r="BH33">
            <v>148242.79199999996</v>
          </cell>
          <cell r="BI33">
            <v>143250.47099999999</v>
          </cell>
          <cell r="BJ33">
            <v>142365.04400000005</v>
          </cell>
          <cell r="BK33">
            <v>124692.66099999999</v>
          </cell>
          <cell r="BL33">
            <v>19034.043000000005</v>
          </cell>
          <cell r="BM33">
            <v>0</v>
          </cell>
          <cell r="BN33">
            <v>148242.79199999996</v>
          </cell>
          <cell r="BO33">
            <v>143250.47099999999</v>
          </cell>
          <cell r="BP33">
            <v>142365.04400000005</v>
          </cell>
          <cell r="BQ33">
            <v>124692.66099999999</v>
          </cell>
          <cell r="BR33">
            <v>19034.043000000005</v>
          </cell>
          <cell r="BT33">
            <v>0</v>
          </cell>
          <cell r="BU33">
            <v>0</v>
          </cell>
          <cell r="BV33">
            <v>0</v>
          </cell>
          <cell r="BW33">
            <v>0</v>
          </cell>
          <cell r="BX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V33">
            <v>0</v>
          </cell>
          <cell r="CW33">
            <v>0</v>
          </cell>
          <cell r="CX33">
            <v>0</v>
          </cell>
          <cell r="CY33">
            <v>0</v>
          </cell>
          <cell r="CZ33">
            <v>0</v>
          </cell>
          <cell r="DA33">
            <v>0</v>
          </cell>
          <cell r="DB33">
            <v>145083.04848293334</v>
          </cell>
          <cell r="DC33">
            <v>136792.11643193715</v>
          </cell>
          <cell r="DD33">
            <v>133120.03402221593</v>
          </cell>
          <cell r="DE33">
            <v>114045.41191335842</v>
          </cell>
          <cell r="DF33">
            <v>16950.702066729969</v>
          </cell>
          <cell r="DH33">
            <v>0</v>
          </cell>
          <cell r="DI33">
            <v>0</v>
          </cell>
          <cell r="DJ33">
            <v>0</v>
          </cell>
          <cell r="DK33">
            <v>0</v>
          </cell>
          <cell r="DL33">
            <v>0</v>
          </cell>
          <cell r="DM33">
            <v>0</v>
          </cell>
          <cell r="DN33">
            <v>145083.04848293334</v>
          </cell>
          <cell r="DO33">
            <v>136792.11643193715</v>
          </cell>
          <cell r="DP33">
            <v>133120.03402221593</v>
          </cell>
          <cell r="DQ33">
            <v>114045.41191335842</v>
          </cell>
          <cell r="DR33">
            <v>16950.702066729969</v>
          </cell>
          <cell r="DT33">
            <v>0</v>
          </cell>
          <cell r="DU33">
            <v>0</v>
          </cell>
          <cell r="DV33">
            <v>0</v>
          </cell>
          <cell r="DW33">
            <v>0</v>
          </cell>
          <cell r="DX33">
            <v>0</v>
          </cell>
          <cell r="DY33">
            <v>0</v>
          </cell>
          <cell r="DZ33">
            <v>0</v>
          </cell>
          <cell r="EA33">
            <v>0</v>
          </cell>
          <cell r="EB33">
            <v>0</v>
          </cell>
          <cell r="EC33">
            <v>0</v>
          </cell>
          <cell r="ED33">
            <v>0</v>
          </cell>
        </row>
        <row r="34">
          <cell r="A34" t="str">
            <v>Capacity Upgrades</v>
          </cell>
          <cell r="B34" t="str">
            <v>Load Growth</v>
          </cell>
          <cell r="C34">
            <v>0</v>
          </cell>
          <cell r="D34">
            <v>0</v>
          </cell>
          <cell r="E34" t="str">
            <v>System Planning Capital Projects</v>
          </cell>
          <cell r="F34" t="str">
            <v>System Planning Capital Projects (Volume 3)</v>
          </cell>
          <cell r="G34">
            <v>0</v>
          </cell>
          <cell r="H34">
            <v>0</v>
          </cell>
          <cell r="I34">
            <v>0</v>
          </cell>
          <cell r="J34" t="str">
            <v>CET-ET-LG-TS</v>
          </cell>
          <cell r="K34" t="str">
            <v>TSP Projects</v>
          </cell>
          <cell r="L34" t="str">
            <v>C</v>
          </cell>
          <cell r="M34">
            <v>50502</v>
          </cell>
          <cell r="N34">
            <v>72574.885380000007</v>
          </cell>
          <cell r="O34">
            <v>117631.79057</v>
          </cell>
          <cell r="P34">
            <v>98321.535610000006</v>
          </cell>
          <cell r="Q34">
            <v>70626.550640000001</v>
          </cell>
          <cell r="R34">
            <v>96686.351149999988</v>
          </cell>
          <cell r="S34" t="str">
            <v>CET-ET-LG-TSTSP Projects</v>
          </cell>
          <cell r="T34">
            <v>38402</v>
          </cell>
          <cell r="U34">
            <v>64042.445380000005</v>
          </cell>
          <cell r="V34">
            <v>96012.670570000002</v>
          </cell>
          <cell r="W34">
            <v>83561.427610000013</v>
          </cell>
          <cell r="X34">
            <v>59868.511639999997</v>
          </cell>
          <cell r="Y34">
            <v>71451.977601969993</v>
          </cell>
          <cell r="AA34">
            <v>0</v>
          </cell>
          <cell r="AB34">
            <v>0</v>
          </cell>
          <cell r="AC34">
            <v>0</v>
          </cell>
          <cell r="AD34">
            <v>0</v>
          </cell>
          <cell r="AE34">
            <v>1448.527</v>
          </cell>
          <cell r="AF34">
            <v>2098.7351755290006</v>
          </cell>
          <cell r="AG34">
            <v>0</v>
          </cell>
          <cell r="AH34">
            <v>0</v>
          </cell>
          <cell r="AI34" t="str">
            <v>Ilia Gueorguieva</v>
          </cell>
          <cell r="AJ34" t="str">
            <v>Ilia Gueorguieva</v>
          </cell>
          <cell r="AK34">
            <v>0</v>
          </cell>
          <cell r="AL34">
            <v>0</v>
          </cell>
          <cell r="AM34" t="str">
            <v>link to email</v>
          </cell>
          <cell r="AN34">
            <v>0</v>
          </cell>
          <cell r="AO34" t="e">
            <v>#N/A</v>
          </cell>
          <cell r="AP34" t="e">
            <v>#N/A</v>
          </cell>
          <cell r="AQ34" t="e">
            <v>#N/A</v>
          </cell>
          <cell r="AR34" t="e">
            <v>#N/A</v>
          </cell>
          <cell r="AS34" t="e">
            <v>#N/A</v>
          </cell>
          <cell r="AT34">
            <v>0</v>
          </cell>
          <cell r="AU34">
            <v>0</v>
          </cell>
          <cell r="AV34">
            <v>0</v>
          </cell>
          <cell r="AW34">
            <v>0</v>
          </cell>
          <cell r="AX34">
            <v>0</v>
          </cell>
          <cell r="AY34">
            <v>0</v>
          </cell>
          <cell r="AZ34">
            <v>0</v>
          </cell>
          <cell r="BA34">
            <v>0</v>
          </cell>
          <cell r="BB34">
            <v>60565.436075022357</v>
          </cell>
          <cell r="BC34">
            <v>181777.89749008758</v>
          </cell>
          <cell r="BD34">
            <v>171568.58198316881</v>
          </cell>
          <cell r="BE34">
            <v>129319.16027274888</v>
          </cell>
          <cell r="BF34">
            <v>62452.005508908354</v>
          </cell>
          <cell r="BG34" t="str">
            <v>Dist</v>
          </cell>
          <cell r="BH34">
            <v>265029</v>
          </cell>
          <cell r="BI34">
            <v>556503</v>
          </cell>
          <cell r="BJ34">
            <v>559259</v>
          </cell>
          <cell r="BK34">
            <v>260353</v>
          </cell>
          <cell r="BL34">
            <v>36796</v>
          </cell>
          <cell r="BM34" t="str">
            <v>manual</v>
          </cell>
          <cell r="BN34">
            <v>161459</v>
          </cell>
          <cell r="BO34">
            <v>312564</v>
          </cell>
          <cell r="BP34">
            <v>367765</v>
          </cell>
          <cell r="BQ34">
            <v>192001</v>
          </cell>
          <cell r="BR34">
            <v>30455</v>
          </cell>
          <cell r="BT34">
            <v>103570</v>
          </cell>
          <cell r="BU34">
            <v>243939</v>
          </cell>
          <cell r="BV34">
            <v>191494</v>
          </cell>
          <cell r="BW34">
            <v>68352</v>
          </cell>
          <cell r="BX34">
            <v>6341</v>
          </cell>
          <cell r="BZ34">
            <v>0</v>
          </cell>
          <cell r="CA34">
            <v>0</v>
          </cell>
          <cell r="CB34">
            <v>0</v>
          </cell>
          <cell r="CC34">
            <v>0</v>
          </cell>
          <cell r="CD34">
            <v>0</v>
          </cell>
          <cell r="CE34">
            <v>0</v>
          </cell>
          <cell r="CF34">
            <v>60565.436075022357</v>
          </cell>
          <cell r="CG34">
            <v>181777.89749008758</v>
          </cell>
          <cell r="CH34">
            <v>171568.58198316881</v>
          </cell>
          <cell r="CI34">
            <v>129319.16027274888</v>
          </cell>
          <cell r="CJ34">
            <v>62452.005508908354</v>
          </cell>
          <cell r="CK34">
            <v>265029</v>
          </cell>
          <cell r="CL34">
            <v>556503</v>
          </cell>
          <cell r="CM34">
            <v>559259</v>
          </cell>
          <cell r="CN34">
            <v>260353</v>
          </cell>
          <cell r="CO34">
            <v>36796</v>
          </cell>
          <cell r="CP34">
            <v>161459</v>
          </cell>
          <cell r="CQ34">
            <v>312564</v>
          </cell>
          <cell r="CR34">
            <v>367765</v>
          </cell>
          <cell r="CS34">
            <v>192001</v>
          </cell>
          <cell r="CT34">
            <v>30455</v>
          </cell>
          <cell r="CV34">
            <v>103570</v>
          </cell>
          <cell r="CW34">
            <v>243939</v>
          </cell>
          <cell r="CX34">
            <v>191494</v>
          </cell>
          <cell r="CY34">
            <v>68352</v>
          </cell>
          <cell r="CZ34">
            <v>6341</v>
          </cell>
          <cell r="DA34">
            <v>0</v>
          </cell>
          <cell r="DB34">
            <v>158017.55760918171</v>
          </cell>
          <cell r="DC34">
            <v>298472.25479930191</v>
          </cell>
          <cell r="DD34">
            <v>343882.79549985757</v>
          </cell>
          <cell r="DE34">
            <v>175606.43070065472</v>
          </cell>
          <cell r="DF34">
            <v>27121.596365115969</v>
          </cell>
          <cell r="DH34">
            <v>101362.44149649725</v>
          </cell>
          <cell r="DI34">
            <v>232941.16841186729</v>
          </cell>
          <cell r="DJ34">
            <v>179058.61634861864</v>
          </cell>
          <cell r="DK34">
            <v>62515.563727538654</v>
          </cell>
          <cell r="DL34">
            <v>5646.9559202495584</v>
          </cell>
          <cell r="DM34">
            <v>0</v>
          </cell>
          <cell r="DN34">
            <v>158017.55760918171</v>
          </cell>
          <cell r="DO34">
            <v>298472.25479930191</v>
          </cell>
          <cell r="DP34">
            <v>343882.79549985757</v>
          </cell>
          <cell r="DQ34">
            <v>175606.43070065472</v>
          </cell>
          <cell r="DR34">
            <v>27121.596365115969</v>
          </cell>
          <cell r="DT34">
            <v>101362.44149649725</v>
          </cell>
          <cell r="DU34">
            <v>232941.16841186729</v>
          </cell>
          <cell r="DV34">
            <v>179058.61634861864</v>
          </cell>
          <cell r="DW34">
            <v>62515.563727538654</v>
          </cell>
          <cell r="DX34">
            <v>5646.9559202495584</v>
          </cell>
          <cell r="DY34">
            <v>0</v>
          </cell>
          <cell r="DZ34">
            <v>0</v>
          </cell>
          <cell r="EA34">
            <v>0</v>
          </cell>
          <cell r="EB34">
            <v>0</v>
          </cell>
          <cell r="EC34">
            <v>0</v>
          </cell>
          <cell r="ED34">
            <v>0</v>
          </cell>
        </row>
        <row r="35">
          <cell r="A35" t="str">
            <v>Capacity Upgrades</v>
          </cell>
          <cell r="B35" t="str">
            <v>Load Growth</v>
          </cell>
          <cell r="C35">
            <v>0</v>
          </cell>
          <cell r="D35">
            <v>0</v>
          </cell>
          <cell r="E35" t="str">
            <v>System Planning Capital Projects</v>
          </cell>
          <cell r="F35" t="str">
            <v>System Planning Capital Projects (Volume 3)</v>
          </cell>
          <cell r="G35">
            <v>0</v>
          </cell>
          <cell r="H35">
            <v>0</v>
          </cell>
          <cell r="I35">
            <v>0</v>
          </cell>
          <cell r="J35">
            <v>0</v>
          </cell>
          <cell r="K35" t="str">
            <v>Large projects in SCMT (incl. DSP, TSP &amp; circuits)</v>
          </cell>
          <cell r="L35" t="str">
            <v>C</v>
          </cell>
          <cell r="M35">
            <v>0</v>
          </cell>
          <cell r="N35">
            <v>0</v>
          </cell>
          <cell r="O35">
            <v>0</v>
          </cell>
          <cell r="P35">
            <v>0</v>
          </cell>
          <cell r="Q35">
            <v>0</v>
          </cell>
          <cell r="R35">
            <v>0</v>
          </cell>
          <cell r="S35" t="str">
            <v>CET-ET-LG-SUDSP Substations</v>
          </cell>
          <cell r="T35">
            <v>0</v>
          </cell>
          <cell r="U35">
            <v>0</v>
          </cell>
          <cell r="V35">
            <v>0</v>
          </cell>
          <cell r="W35">
            <v>0</v>
          </cell>
          <cell r="X35">
            <v>-1448.527</v>
          </cell>
          <cell r="Y35">
            <v>-2098.7351755290006</v>
          </cell>
          <cell r="AA35">
            <v>12100</v>
          </cell>
          <cell r="AB35">
            <v>8532.44</v>
          </cell>
          <cell r="AC35">
            <v>21619.119999999999</v>
          </cell>
          <cell r="AD35">
            <v>14760.108</v>
          </cell>
          <cell r="AE35">
            <v>1448.527</v>
          </cell>
          <cell r="AF35">
            <v>2098.7351755290006</v>
          </cell>
          <cell r="AG35">
            <v>0</v>
          </cell>
          <cell r="AH35">
            <v>0</v>
          </cell>
          <cell r="AI35" t="str">
            <v>Ilia Gueorguieva</v>
          </cell>
          <cell r="AJ35" t="str">
            <v>Ilia Gueorguieva</v>
          </cell>
          <cell r="AK35">
            <v>0</v>
          </cell>
          <cell r="AL35">
            <v>0</v>
          </cell>
          <cell r="AM35" t="str">
            <v>link to email</v>
          </cell>
          <cell r="AN35">
            <v>0</v>
          </cell>
          <cell r="AO35" t="e">
            <v>#N/A</v>
          </cell>
          <cell r="AP35" t="e">
            <v>#N/A</v>
          </cell>
          <cell r="AQ35" t="e">
            <v>#N/A</v>
          </cell>
          <cell r="AR35" t="e">
            <v>#N/A</v>
          </cell>
          <cell r="AS35" t="e">
            <v>#N/A</v>
          </cell>
          <cell r="AT35">
            <v>0</v>
          </cell>
          <cell r="AU35">
            <v>0</v>
          </cell>
          <cell r="AV35">
            <v>0</v>
          </cell>
          <cell r="AW35">
            <v>0</v>
          </cell>
          <cell r="AX35">
            <v>0</v>
          </cell>
          <cell r="AY35">
            <v>0</v>
          </cell>
          <cell r="AZ35">
            <v>0</v>
          </cell>
          <cell r="BA35">
            <v>0</v>
          </cell>
          <cell r="BB35">
            <v>114318.77016438777</v>
          </cell>
          <cell r="BC35">
            <v>55714.356874530415</v>
          </cell>
          <cell r="BD35">
            <v>53136.562499999978</v>
          </cell>
          <cell r="BE35">
            <v>25248.281249999996</v>
          </cell>
          <cell r="BF35">
            <v>4455.4955714888229</v>
          </cell>
          <cell r="BG35" t="str">
            <v>Dist</v>
          </cell>
          <cell r="BH35">
            <v>265029</v>
          </cell>
          <cell r="BI35">
            <v>556503</v>
          </cell>
          <cell r="BJ35">
            <v>559259</v>
          </cell>
          <cell r="BK35">
            <v>260353</v>
          </cell>
          <cell r="BL35">
            <v>36796</v>
          </cell>
          <cell r="BM35" t="str">
            <v>manual</v>
          </cell>
          <cell r="BN35">
            <v>161459</v>
          </cell>
          <cell r="BO35">
            <v>312564</v>
          </cell>
          <cell r="BP35">
            <v>367765</v>
          </cell>
          <cell r="BQ35">
            <v>192001</v>
          </cell>
          <cell r="BR35">
            <v>30455</v>
          </cell>
          <cell r="BT35">
            <v>9081</v>
          </cell>
          <cell r="BU35">
            <v>1002</v>
          </cell>
          <cell r="BV35">
            <v>-1420</v>
          </cell>
          <cell r="BW35">
            <v>615</v>
          </cell>
          <cell r="BX35">
            <v>112</v>
          </cell>
          <cell r="BZ35">
            <v>0</v>
          </cell>
          <cell r="CA35">
            <v>0</v>
          </cell>
          <cell r="CB35">
            <v>0</v>
          </cell>
          <cell r="CC35">
            <v>0</v>
          </cell>
          <cell r="CD35">
            <v>0</v>
          </cell>
          <cell r="CE35">
            <v>0</v>
          </cell>
          <cell r="CF35">
            <v>114318.77016438777</v>
          </cell>
          <cell r="CG35">
            <v>55714.356874530415</v>
          </cell>
          <cell r="CH35">
            <v>53136.562499999978</v>
          </cell>
          <cell r="CI35">
            <v>25248.281249999996</v>
          </cell>
          <cell r="CJ35">
            <v>4455.4955714888229</v>
          </cell>
          <cell r="CK35">
            <v>116175</v>
          </cell>
          <cell r="CL35">
            <v>57889</v>
          </cell>
          <cell r="CM35">
            <v>56679</v>
          </cell>
          <cell r="CN35">
            <v>27373</v>
          </cell>
          <cell r="CO35">
            <v>4948</v>
          </cell>
          <cell r="CP35">
            <v>107094</v>
          </cell>
          <cell r="CQ35">
            <v>56887</v>
          </cell>
          <cell r="CR35">
            <v>58099</v>
          </cell>
          <cell r="CS35">
            <v>26758</v>
          </cell>
          <cell r="CT35">
            <v>4836</v>
          </cell>
          <cell r="CV35">
            <v>9081</v>
          </cell>
          <cell r="CW35">
            <v>1002</v>
          </cell>
          <cell r="CX35">
            <v>-1420</v>
          </cell>
          <cell r="CY35">
            <v>615</v>
          </cell>
          <cell r="CZ35">
            <v>112</v>
          </cell>
          <cell r="DA35">
            <v>0</v>
          </cell>
          <cell r="DB35">
            <v>158017.55760918171</v>
          </cell>
          <cell r="DC35">
            <v>298472.25479930191</v>
          </cell>
          <cell r="DD35">
            <v>343882.79549985757</v>
          </cell>
          <cell r="DE35">
            <v>175606.43070065472</v>
          </cell>
          <cell r="DF35">
            <v>27121.596365115969</v>
          </cell>
          <cell r="DH35">
            <v>9507.4415013977414</v>
          </cell>
          <cell r="DI35">
            <v>1392.0703707491484</v>
          </cell>
          <cell r="DJ35">
            <v>-1189.560257049292</v>
          </cell>
          <cell r="DK35">
            <v>775.0916692784449</v>
          </cell>
          <cell r="DL35">
            <v>148.81226754198906</v>
          </cell>
          <cell r="DM35">
            <v>0</v>
          </cell>
          <cell r="DN35">
            <v>158017.55760918171</v>
          </cell>
          <cell r="DO35">
            <v>298472.25479930191</v>
          </cell>
          <cell r="DP35">
            <v>343882.79549985757</v>
          </cell>
          <cell r="DQ35">
            <v>175606.43070065472</v>
          </cell>
          <cell r="DR35">
            <v>27121.596365115969</v>
          </cell>
          <cell r="DT35">
            <v>9507.4415013977414</v>
          </cell>
          <cell r="DU35">
            <v>1392.0703707491484</v>
          </cell>
          <cell r="DV35">
            <v>-1189.560257049292</v>
          </cell>
          <cell r="DW35">
            <v>775.0916692784449</v>
          </cell>
          <cell r="DX35">
            <v>148.81226754198906</v>
          </cell>
          <cell r="DY35">
            <v>0</v>
          </cell>
          <cell r="DZ35">
            <v>0</v>
          </cell>
          <cell r="EA35">
            <v>0</v>
          </cell>
          <cell r="EB35">
            <v>0</v>
          </cell>
          <cell r="EC35">
            <v>0</v>
          </cell>
          <cell r="ED35">
            <v>0</v>
          </cell>
        </row>
        <row r="36">
          <cell r="A36" t="str">
            <v>Capacity Upgrades</v>
          </cell>
          <cell r="B36" t="str">
            <v>Load Growth</v>
          </cell>
          <cell r="C36">
            <v>0</v>
          </cell>
          <cell r="D36">
            <v>0</v>
          </cell>
          <cell r="E36" t="str">
            <v>System Planning Capital Projects</v>
          </cell>
          <cell r="F36" t="str">
            <v>System Planning Capital Projects (Volume 3)</v>
          </cell>
          <cell r="G36">
            <v>0</v>
          </cell>
          <cell r="H36">
            <v>0</v>
          </cell>
          <cell r="I36">
            <v>0</v>
          </cell>
          <cell r="J36">
            <v>0</v>
          </cell>
          <cell r="K36" t="str">
            <v>Small projects in SCMT(incl. DSP, TSP)</v>
          </cell>
          <cell r="L36" t="str">
            <v>C</v>
          </cell>
          <cell r="M36">
            <v>0</v>
          </cell>
          <cell r="N36">
            <v>0</v>
          </cell>
          <cell r="O36">
            <v>0</v>
          </cell>
          <cell r="P36">
            <v>0</v>
          </cell>
          <cell r="Q36">
            <v>0</v>
          </cell>
          <cell r="R36">
            <v>0</v>
          </cell>
          <cell r="S36" t="str">
            <v>CET-ET-LG-TSTSP Projects</v>
          </cell>
          <cell r="T36">
            <v>-12100</v>
          </cell>
          <cell r="U36">
            <v>-8532.44</v>
          </cell>
          <cell r="V36">
            <v>-21619.119999999999</v>
          </cell>
          <cell r="W36">
            <v>-14760.108</v>
          </cell>
          <cell r="X36">
            <v>-10758.039000000001</v>
          </cell>
          <cell r="Y36">
            <v>-25234.373548030002</v>
          </cell>
          <cell r="AA36">
            <v>0</v>
          </cell>
          <cell r="AB36">
            <v>0</v>
          </cell>
          <cell r="AC36">
            <v>0</v>
          </cell>
          <cell r="AD36">
            <v>0</v>
          </cell>
          <cell r="AE36">
            <v>1448.527</v>
          </cell>
          <cell r="AF36">
            <v>2098.7351755290006</v>
          </cell>
          <cell r="AG36">
            <v>0</v>
          </cell>
          <cell r="AH36">
            <v>0</v>
          </cell>
          <cell r="AI36" t="str">
            <v>SCMT</v>
          </cell>
          <cell r="AJ36" t="str">
            <v>SCMT</v>
          </cell>
          <cell r="AK36">
            <v>0</v>
          </cell>
          <cell r="AL36">
            <v>0</v>
          </cell>
          <cell r="AM36" t="str">
            <v>link to email</v>
          </cell>
          <cell r="AN36">
            <v>0</v>
          </cell>
          <cell r="AO36" t="e">
            <v>#N/A</v>
          </cell>
          <cell r="AP36" t="e">
            <v>#N/A</v>
          </cell>
          <cell r="AQ36" t="e">
            <v>#N/A</v>
          </cell>
          <cell r="AR36" t="e">
            <v>#N/A</v>
          </cell>
          <cell r="AS36" t="e">
            <v>#N/A</v>
          </cell>
          <cell r="AT36">
            <v>0</v>
          </cell>
          <cell r="AU36">
            <v>0</v>
          </cell>
          <cell r="AV36">
            <v>0</v>
          </cell>
          <cell r="AW36">
            <v>0</v>
          </cell>
          <cell r="AX36">
            <v>0</v>
          </cell>
          <cell r="AY36">
            <v>0</v>
          </cell>
          <cell r="AZ36">
            <v>0</v>
          </cell>
          <cell r="BA36">
            <v>0</v>
          </cell>
          <cell r="BB36">
            <v>1063070.5884160392</v>
          </cell>
          <cell r="BC36">
            <v>319757.23365890299</v>
          </cell>
          <cell r="BD36">
            <v>258774.37499999988</v>
          </cell>
          <cell r="BE36">
            <v>265484.66733870964</v>
          </cell>
          <cell r="BF36">
            <v>0</v>
          </cell>
          <cell r="BG36" t="str">
            <v>Dist</v>
          </cell>
          <cell r="BH36">
            <v>116175</v>
          </cell>
          <cell r="BI36">
            <v>57889</v>
          </cell>
          <cell r="BJ36">
            <v>56679</v>
          </cell>
          <cell r="BK36">
            <v>27373</v>
          </cell>
          <cell r="BL36">
            <v>4948</v>
          </cell>
          <cell r="BM36" t="str">
            <v>manual</v>
          </cell>
          <cell r="BN36">
            <v>107094</v>
          </cell>
          <cell r="BO36">
            <v>56887</v>
          </cell>
          <cell r="BP36">
            <v>58099</v>
          </cell>
          <cell r="BQ36">
            <v>26758</v>
          </cell>
          <cell r="BR36">
            <v>4836</v>
          </cell>
          <cell r="BT36">
            <v>1007649</v>
          </cell>
          <cell r="BU36">
            <v>318415</v>
          </cell>
          <cell r="BV36">
            <v>257473</v>
          </cell>
          <cell r="BW36">
            <v>287826</v>
          </cell>
          <cell r="BX36">
            <v>446760</v>
          </cell>
          <cell r="BZ36">
            <v>0</v>
          </cell>
          <cell r="CA36">
            <v>0</v>
          </cell>
          <cell r="CB36">
            <v>0</v>
          </cell>
          <cell r="CC36">
            <v>0</v>
          </cell>
          <cell r="CD36">
            <v>0</v>
          </cell>
          <cell r="CE36">
            <v>0</v>
          </cell>
          <cell r="CF36">
            <v>1063070.5884160392</v>
          </cell>
          <cell r="CG36">
            <v>319757.23365890299</v>
          </cell>
          <cell r="CH36">
            <v>258774.37499999988</v>
          </cell>
          <cell r="CI36">
            <v>265484.66733870964</v>
          </cell>
          <cell r="CJ36">
            <v>0</v>
          </cell>
          <cell r="CK36">
            <v>1080332</v>
          </cell>
          <cell r="CL36">
            <v>332238</v>
          </cell>
          <cell r="CM36">
            <v>276026</v>
          </cell>
          <cell r="CN36">
            <v>287826</v>
          </cell>
          <cell r="CO36">
            <v>446760</v>
          </cell>
          <cell r="CP36">
            <v>72683</v>
          </cell>
          <cell r="CQ36">
            <v>13823</v>
          </cell>
          <cell r="CR36">
            <v>18553</v>
          </cell>
          <cell r="CS36">
            <v>0</v>
          </cell>
          <cell r="CT36">
            <v>0</v>
          </cell>
          <cell r="CV36">
            <v>1007649</v>
          </cell>
          <cell r="CW36">
            <v>318415</v>
          </cell>
          <cell r="CX36">
            <v>257473</v>
          </cell>
          <cell r="CY36">
            <v>287826</v>
          </cell>
          <cell r="CZ36">
            <v>446760</v>
          </cell>
          <cell r="DA36">
            <v>0</v>
          </cell>
          <cell r="DB36">
            <v>104811.32866299002</v>
          </cell>
          <cell r="DC36">
            <v>54322.286503781266</v>
          </cell>
          <cell r="DD36">
            <v>54326.12275704927</v>
          </cell>
          <cell r="DE36">
            <v>24473.189580721551</v>
          </cell>
          <cell r="DF36">
            <v>4306.6833039468338</v>
          </cell>
          <cell r="DH36">
            <v>991548.90843447531</v>
          </cell>
          <cell r="DI36">
            <v>306453.50488354609</v>
          </cell>
          <cell r="DJ36">
            <v>241380.93749999988</v>
          </cell>
          <cell r="DK36">
            <v>265484.66733870964</v>
          </cell>
          <cell r="DL36">
            <v>0</v>
          </cell>
          <cell r="DM36">
            <v>0</v>
          </cell>
          <cell r="DN36">
            <v>104811.32866299002</v>
          </cell>
          <cell r="DO36">
            <v>54322.286503781266</v>
          </cell>
          <cell r="DP36">
            <v>54326.12275704927</v>
          </cell>
          <cell r="DQ36">
            <v>24473.189580721551</v>
          </cell>
          <cell r="DR36">
            <v>4306.6833039468338</v>
          </cell>
          <cell r="DT36">
            <v>991548.90843447531</v>
          </cell>
          <cell r="DU36">
            <v>306453.50488354609</v>
          </cell>
          <cell r="DV36">
            <v>241380.93749999988</v>
          </cell>
          <cell r="DW36">
            <v>265484.66733870964</v>
          </cell>
          <cell r="DX36">
            <v>0</v>
          </cell>
          <cell r="DY36">
            <v>0</v>
          </cell>
          <cell r="DZ36">
            <v>0</v>
          </cell>
          <cell r="EA36">
            <v>0</v>
          </cell>
          <cell r="EB36">
            <v>0</v>
          </cell>
          <cell r="EC36">
            <v>0</v>
          </cell>
          <cell r="ED36">
            <v>0</v>
          </cell>
        </row>
        <row r="37">
          <cell r="A37">
            <v>0</v>
          </cell>
          <cell r="B37">
            <v>0</v>
          </cell>
          <cell r="C37">
            <v>0</v>
          </cell>
          <cell r="D37">
            <v>0</v>
          </cell>
          <cell r="E37" t="str">
            <v>System Planning Capital Projects</v>
          </cell>
          <cell r="F37" t="str">
            <v>System Planning Capital Projects (Volume 3)</v>
          </cell>
          <cell r="G37">
            <v>0</v>
          </cell>
          <cell r="H37">
            <v>0</v>
          </cell>
          <cell r="I37">
            <v>0</v>
          </cell>
          <cell r="J37">
            <v>0</v>
          </cell>
          <cell r="K37" t="str">
            <v>Large transmission projects outside SCMT</v>
          </cell>
          <cell r="L37" t="str">
            <v>C</v>
          </cell>
          <cell r="M37">
            <v>0</v>
          </cell>
          <cell r="N37">
            <v>0</v>
          </cell>
          <cell r="O37">
            <v>0</v>
          </cell>
          <cell r="P37">
            <v>0</v>
          </cell>
          <cell r="Q37">
            <v>0</v>
          </cell>
          <cell r="R37">
            <v>0</v>
          </cell>
          <cell r="S37" t="str">
            <v>CET-ET-LG-SUDSP Substations</v>
          </cell>
          <cell r="T37">
            <v>0</v>
          </cell>
          <cell r="U37">
            <v>0</v>
          </cell>
          <cell r="V37">
            <v>0</v>
          </cell>
          <cell r="W37">
            <v>0</v>
          </cell>
          <cell r="X37">
            <v>0</v>
          </cell>
          <cell r="Y37">
            <v>0</v>
          </cell>
          <cell r="AA37">
            <v>0</v>
          </cell>
          <cell r="AB37">
            <v>0</v>
          </cell>
          <cell r="AC37">
            <v>0</v>
          </cell>
          <cell r="AD37">
            <v>0</v>
          </cell>
          <cell r="AE37">
            <v>1448.527</v>
          </cell>
          <cell r="AF37">
            <v>2098.7351755290006</v>
          </cell>
          <cell r="AG37">
            <v>0</v>
          </cell>
          <cell r="AH37">
            <v>0</v>
          </cell>
          <cell r="AI37" t="str">
            <v>Ilia Gueorguieva</v>
          </cell>
          <cell r="AJ37" t="str">
            <v>Ilia Gueorguieva</v>
          </cell>
          <cell r="AK37">
            <v>0</v>
          </cell>
          <cell r="AL37">
            <v>0</v>
          </cell>
          <cell r="AM37" t="str">
            <v>from John</v>
          </cell>
          <cell r="AN37">
            <v>0</v>
          </cell>
          <cell r="AO37" t="e">
            <v>#N/A</v>
          </cell>
          <cell r="AP37" t="e">
            <v>#N/A</v>
          </cell>
          <cell r="AQ37" t="e">
            <v>#N/A</v>
          </cell>
          <cell r="AR37" t="e">
            <v>#N/A</v>
          </cell>
          <cell r="AS37" t="e">
            <v>#N/A</v>
          </cell>
          <cell r="AT37">
            <v>0</v>
          </cell>
          <cell r="AU37">
            <v>0</v>
          </cell>
          <cell r="AV37">
            <v>0</v>
          </cell>
          <cell r="AW37">
            <v>0</v>
          </cell>
          <cell r="AX37">
            <v>0</v>
          </cell>
          <cell r="AY37">
            <v>0</v>
          </cell>
          <cell r="AZ37">
            <v>0</v>
          </cell>
          <cell r="BA37">
            <v>0</v>
          </cell>
          <cell r="BB37">
            <v>0</v>
          </cell>
          <cell r="BC37">
            <v>0</v>
          </cell>
          <cell r="BD37">
            <v>0</v>
          </cell>
          <cell r="BE37">
            <v>0</v>
          </cell>
          <cell r="BF37">
            <v>0</v>
          </cell>
          <cell r="BG37" t="str">
            <v>Trans</v>
          </cell>
          <cell r="BH37">
            <v>1080332</v>
          </cell>
          <cell r="BI37">
            <v>332238</v>
          </cell>
          <cell r="BJ37">
            <v>276026</v>
          </cell>
          <cell r="BK37">
            <v>287826</v>
          </cell>
          <cell r="BL37">
            <v>446760</v>
          </cell>
          <cell r="BM37" t="str">
            <v>manual</v>
          </cell>
          <cell r="BN37">
            <v>72683</v>
          </cell>
          <cell r="BO37">
            <v>13823</v>
          </cell>
          <cell r="BP37">
            <v>18553</v>
          </cell>
          <cell r="BQ37">
            <v>0</v>
          </cell>
          <cell r="BR37">
            <v>0</v>
          </cell>
          <cell r="BT37">
            <v>0</v>
          </cell>
          <cell r="BU37">
            <v>0</v>
          </cell>
          <cell r="BV37">
            <v>0</v>
          </cell>
          <cell r="BW37">
            <v>0</v>
          </cell>
          <cell r="BX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V37">
            <v>0</v>
          </cell>
          <cell r="CW37">
            <v>0</v>
          </cell>
          <cell r="CX37">
            <v>0</v>
          </cell>
          <cell r="CY37">
            <v>0</v>
          </cell>
          <cell r="CZ37">
            <v>0</v>
          </cell>
          <cell r="DA37">
            <v>0</v>
          </cell>
          <cell r="DB37">
            <v>71521.679981563982</v>
          </cell>
          <cell r="DC37">
            <v>13303.728775356871</v>
          </cell>
          <cell r="DD37">
            <v>17393.437499999993</v>
          </cell>
          <cell r="DE37">
            <v>0</v>
          </cell>
          <cell r="DF37">
            <v>0</v>
          </cell>
          <cell r="DH37">
            <v>0</v>
          </cell>
          <cell r="DI37">
            <v>0</v>
          </cell>
          <cell r="DJ37">
            <v>0</v>
          </cell>
          <cell r="DK37">
            <v>0</v>
          </cell>
          <cell r="DL37">
            <v>0</v>
          </cell>
          <cell r="DM37">
            <v>0</v>
          </cell>
          <cell r="DN37">
            <v>71521.679981563982</v>
          </cell>
          <cell r="DO37">
            <v>13303.728775356871</v>
          </cell>
          <cell r="DP37">
            <v>17393.437499999993</v>
          </cell>
          <cell r="DQ37">
            <v>0</v>
          </cell>
          <cell r="DR37">
            <v>0</v>
          </cell>
          <cell r="DT37">
            <v>0</v>
          </cell>
          <cell r="DU37">
            <v>0</v>
          </cell>
          <cell r="DV37">
            <v>0</v>
          </cell>
          <cell r="DW37">
            <v>0</v>
          </cell>
          <cell r="DX37">
            <v>0</v>
          </cell>
          <cell r="DY37">
            <v>0</v>
          </cell>
          <cell r="DZ37">
            <v>0</v>
          </cell>
          <cell r="EA37">
            <v>0</v>
          </cell>
          <cell r="EB37">
            <v>0</v>
          </cell>
          <cell r="EC37">
            <v>0</v>
          </cell>
          <cell r="ED37">
            <v>0</v>
          </cell>
        </row>
        <row r="38">
          <cell r="A38">
            <v>0</v>
          </cell>
          <cell r="B38">
            <v>0</v>
          </cell>
          <cell r="C38">
            <v>0</v>
          </cell>
          <cell r="D38">
            <v>0</v>
          </cell>
          <cell r="E38" t="str">
            <v>System Planning Capital Projects</v>
          </cell>
          <cell r="F38" t="str">
            <v>System Planning Capital Projects (Volume 3)</v>
          </cell>
          <cell r="G38">
            <v>0</v>
          </cell>
          <cell r="H38">
            <v>0</v>
          </cell>
          <cell r="I38">
            <v>0</v>
          </cell>
          <cell r="J38">
            <v>0</v>
          </cell>
          <cell r="K38" t="str">
            <v>DSP, TSP outside SCMT</v>
          </cell>
          <cell r="L38">
            <v>0</v>
          </cell>
          <cell r="M38">
            <v>0</v>
          </cell>
          <cell r="N38">
            <v>0</v>
          </cell>
          <cell r="O38">
            <v>0</v>
          </cell>
          <cell r="P38">
            <v>0</v>
          </cell>
          <cell r="Q38">
            <v>0</v>
          </cell>
          <cell r="R38">
            <v>0</v>
          </cell>
          <cell r="T38">
            <v>0</v>
          </cell>
          <cell r="U38">
            <v>0</v>
          </cell>
          <cell r="V38">
            <v>0</v>
          </cell>
          <cell r="W38">
            <v>0</v>
          </cell>
          <cell r="X38">
            <v>0</v>
          </cell>
          <cell r="Y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t="e">
            <v>#N/A</v>
          </cell>
          <cell r="AP38" t="e">
            <v>#N/A</v>
          </cell>
          <cell r="AQ38" t="e">
            <v>#N/A</v>
          </cell>
          <cell r="AR38" t="e">
            <v>#N/A</v>
          </cell>
          <cell r="AS38" t="e">
            <v>#N/A</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T38">
            <v>0</v>
          </cell>
          <cell r="BU38">
            <v>0</v>
          </cell>
          <cell r="BV38">
            <v>0</v>
          </cell>
          <cell r="BW38">
            <v>0</v>
          </cell>
          <cell r="BX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V38">
            <v>0</v>
          </cell>
          <cell r="CW38">
            <v>0</v>
          </cell>
          <cell r="CX38">
            <v>0</v>
          </cell>
          <cell r="CY38">
            <v>0</v>
          </cell>
          <cell r="CZ38">
            <v>0</v>
          </cell>
          <cell r="DA38">
            <v>0</v>
          </cell>
          <cell r="DB38">
            <v>0</v>
          </cell>
          <cell r="DC38">
            <v>0</v>
          </cell>
          <cell r="DD38">
            <v>0</v>
          </cell>
          <cell r="DE38">
            <v>0</v>
          </cell>
          <cell r="DF38">
            <v>0</v>
          </cell>
          <cell r="DH38">
            <v>0</v>
          </cell>
          <cell r="DI38">
            <v>0</v>
          </cell>
          <cell r="DJ38">
            <v>0</v>
          </cell>
          <cell r="DK38">
            <v>0</v>
          </cell>
          <cell r="DL38">
            <v>0</v>
          </cell>
          <cell r="DM38">
            <v>0</v>
          </cell>
          <cell r="DN38">
            <v>0</v>
          </cell>
          <cell r="DO38">
            <v>0</v>
          </cell>
          <cell r="DP38">
            <v>0</v>
          </cell>
          <cell r="DQ38">
            <v>0</v>
          </cell>
          <cell r="DR38">
            <v>0</v>
          </cell>
          <cell r="DT38">
            <v>0</v>
          </cell>
          <cell r="DU38">
            <v>0</v>
          </cell>
          <cell r="DV38">
            <v>0</v>
          </cell>
          <cell r="DW38">
            <v>0</v>
          </cell>
          <cell r="DX38">
            <v>0</v>
          </cell>
          <cell r="DY38">
            <v>0</v>
          </cell>
          <cell r="DZ38">
            <v>0</v>
          </cell>
          <cell r="EA38">
            <v>0</v>
          </cell>
          <cell r="EB38">
            <v>0</v>
          </cell>
          <cell r="EC38">
            <v>0</v>
          </cell>
          <cell r="ED38">
            <v>0</v>
          </cell>
        </row>
        <row r="39">
          <cell r="A39" t="str">
            <v>Capacity Upgrades</v>
          </cell>
          <cell r="B39" t="str">
            <v>Load Growth</v>
          </cell>
          <cell r="C39" t="str">
            <v>X</v>
          </cell>
          <cell r="D39">
            <v>0</v>
          </cell>
          <cell r="E39" t="str">
            <v>System Planning Capital Projects</v>
          </cell>
          <cell r="F39" t="str">
            <v>System Planning Capital Projects (Volume 3)</v>
          </cell>
          <cell r="G39">
            <v>0</v>
          </cell>
          <cell r="H39">
            <v>0</v>
          </cell>
          <cell r="I39">
            <v>0</v>
          </cell>
          <cell r="J39" t="str">
            <v>CET-PD-LG-CV</v>
          </cell>
          <cell r="K39" t="str">
            <v>Standard facilities portion of AF projects</v>
          </cell>
          <cell r="L39" t="str">
            <v>A</v>
          </cell>
          <cell r="M39">
            <v>1028.3241</v>
          </cell>
          <cell r="N39">
            <v>1205.9247000000003</v>
          </cell>
          <cell r="O39">
            <v>-75.669180000000011</v>
          </cell>
          <cell r="P39">
            <v>613.68540000000007</v>
          </cell>
          <cell r="Q39">
            <v>934.70101020000004</v>
          </cell>
          <cell r="R39">
            <v>2999.9999500000004</v>
          </cell>
          <cell r="S39" t="str">
            <v>CET-PD-LG-CVConsrvtn Voltage Reg</v>
          </cell>
          <cell r="T39">
            <v>1028.3241</v>
          </cell>
          <cell r="U39">
            <v>1205.9247000000003</v>
          </cell>
          <cell r="V39">
            <v>-75.669180000000011</v>
          </cell>
          <cell r="W39">
            <v>613.68540000000007</v>
          </cell>
          <cell r="X39">
            <v>934.70101020000004</v>
          </cell>
          <cell r="Y39">
            <v>2999.9999500000004</v>
          </cell>
          <cell r="AA39">
            <v>0</v>
          </cell>
          <cell r="AB39">
            <v>0</v>
          </cell>
          <cell r="AC39">
            <v>0</v>
          </cell>
          <cell r="AD39">
            <v>0</v>
          </cell>
          <cell r="AE39">
            <v>0</v>
          </cell>
          <cell r="AF39">
            <v>0</v>
          </cell>
          <cell r="AG39">
            <v>0</v>
          </cell>
          <cell r="AH39">
            <v>0</v>
          </cell>
          <cell r="AI39" t="str">
            <v>Ilia Gueorguieva</v>
          </cell>
          <cell r="AJ39" t="str">
            <v>Ilia Gueorguieva</v>
          </cell>
          <cell r="AK39" t="str">
            <v>Other</v>
          </cell>
          <cell r="AL39">
            <v>0</v>
          </cell>
          <cell r="AM39" t="str">
            <v>per Ilia's e-mail. Converted to constant using rates in "escalation" tab</v>
          </cell>
          <cell r="AN39">
            <v>0</v>
          </cell>
          <cell r="AO39" t="e">
            <v>#N/A</v>
          </cell>
          <cell r="AP39" t="e">
            <v>#N/A</v>
          </cell>
          <cell r="AQ39" t="e">
            <v>#N/A</v>
          </cell>
          <cell r="AR39" t="e">
            <v>#N/A</v>
          </cell>
          <cell r="AS39" t="e">
            <v>#N/A</v>
          </cell>
          <cell r="AT39">
            <v>110</v>
          </cell>
          <cell r="AU39">
            <v>0</v>
          </cell>
          <cell r="AV39">
            <v>0</v>
          </cell>
          <cell r="AW39">
            <v>0</v>
          </cell>
          <cell r="AX39">
            <v>0</v>
          </cell>
          <cell r="AY39">
            <v>0</v>
          </cell>
          <cell r="AZ39">
            <v>0</v>
          </cell>
          <cell r="BA39">
            <v>0</v>
          </cell>
          <cell r="BB39">
            <v>23488.448352958716</v>
          </cell>
          <cell r="BC39">
            <v>19098.312972658521</v>
          </cell>
          <cell r="BD39">
            <v>18701.224722301336</v>
          </cell>
          <cell r="BE39">
            <v>18292.241259228307</v>
          </cell>
          <cell r="BF39">
            <v>14248.745422487458</v>
          </cell>
          <cell r="BG39" t="str">
            <v>Dist</v>
          </cell>
          <cell r="BH39">
            <v>2999.9999999999995</v>
          </cell>
          <cell r="BI39">
            <v>3074.6758086152936</v>
          </cell>
          <cell r="BJ39">
            <v>3139.9612460873459</v>
          </cell>
          <cell r="BK39">
            <v>3210.1654493963333</v>
          </cell>
          <cell r="BL39">
            <v>3296.9145923386495</v>
          </cell>
          <cell r="BM39">
            <v>0</v>
          </cell>
          <cell r="BN39">
            <v>2999.9999999999995</v>
          </cell>
          <cell r="BO39">
            <v>3074.6758086152936</v>
          </cell>
          <cell r="BP39">
            <v>3139.9612460873459</v>
          </cell>
          <cell r="BQ39">
            <v>3210.1654493963333</v>
          </cell>
          <cell r="BR39">
            <v>3296.9145923386495</v>
          </cell>
          <cell r="BT39">
            <v>0</v>
          </cell>
          <cell r="BU39">
            <v>0</v>
          </cell>
          <cell r="BV39">
            <v>0</v>
          </cell>
          <cell r="BW39">
            <v>0</v>
          </cell>
          <cell r="BX39">
            <v>0</v>
          </cell>
          <cell r="BZ39">
            <v>0</v>
          </cell>
          <cell r="CA39">
            <v>0</v>
          </cell>
          <cell r="CB39">
            <v>0</v>
          </cell>
          <cell r="CC39">
            <v>0</v>
          </cell>
          <cell r="CD39">
            <v>0</v>
          </cell>
          <cell r="CE39">
            <v>0</v>
          </cell>
          <cell r="CF39">
            <v>2936.056044119839</v>
          </cell>
          <cell r="CG39">
            <v>2936.0560441198395</v>
          </cell>
          <cell r="CH39">
            <v>2936.0560441198395</v>
          </cell>
          <cell r="CI39">
            <v>2936.0560441198395</v>
          </cell>
          <cell r="CJ39">
            <v>2936.0560441198395</v>
          </cell>
          <cell r="CK39">
            <v>2999.9999999999995</v>
          </cell>
          <cell r="CL39">
            <v>3074.6758086152936</v>
          </cell>
          <cell r="CM39">
            <v>3139.9612460873459</v>
          </cell>
          <cell r="CN39">
            <v>3210.1654493963333</v>
          </cell>
          <cell r="CO39">
            <v>3296.9145923386495</v>
          </cell>
          <cell r="CP39">
            <v>2999.9999999999995</v>
          </cell>
          <cell r="CQ39">
            <v>3074.6758086152936</v>
          </cell>
          <cell r="CR39">
            <v>3139.9612460873459</v>
          </cell>
          <cell r="CS39">
            <v>3210.1654493963333</v>
          </cell>
          <cell r="CT39">
            <v>3296.9145923386495</v>
          </cell>
          <cell r="CV39">
            <v>0</v>
          </cell>
          <cell r="CW39">
            <v>0</v>
          </cell>
          <cell r="CX39">
            <v>0</v>
          </cell>
          <cell r="CY39">
            <v>0</v>
          </cell>
          <cell r="CZ39">
            <v>0</v>
          </cell>
          <cell r="DA39">
            <v>0</v>
          </cell>
          <cell r="DB39">
            <v>2936.056044119839</v>
          </cell>
          <cell r="DC39">
            <v>2936.0560441198395</v>
          </cell>
          <cell r="DD39">
            <v>2936.0560441198395</v>
          </cell>
          <cell r="DE39">
            <v>2936.0560441198395</v>
          </cell>
          <cell r="DF39">
            <v>2936.0560441198395</v>
          </cell>
          <cell r="DH39">
            <v>0</v>
          </cell>
          <cell r="DI39">
            <v>0</v>
          </cell>
          <cell r="DJ39">
            <v>0</v>
          </cell>
          <cell r="DK39">
            <v>0</v>
          </cell>
          <cell r="DL39">
            <v>0</v>
          </cell>
          <cell r="DM39">
            <v>0</v>
          </cell>
          <cell r="DN39">
            <v>2936.056044119839</v>
          </cell>
          <cell r="DO39">
            <v>2936.0560441198395</v>
          </cell>
          <cell r="DP39">
            <v>2936.0560441198395</v>
          </cell>
          <cell r="DQ39">
            <v>2936.0560441198395</v>
          </cell>
          <cell r="DR39">
            <v>2936.0560441198395</v>
          </cell>
          <cell r="DT39">
            <v>0</v>
          </cell>
          <cell r="DU39">
            <v>0</v>
          </cell>
          <cell r="DV39">
            <v>0</v>
          </cell>
          <cell r="DW39">
            <v>0</v>
          </cell>
          <cell r="DX39">
            <v>0</v>
          </cell>
          <cell r="DY39">
            <v>0</v>
          </cell>
          <cell r="DZ39">
            <v>0</v>
          </cell>
          <cell r="EA39">
            <v>0</v>
          </cell>
          <cell r="EB39">
            <v>0</v>
          </cell>
          <cell r="EC39">
            <v>0</v>
          </cell>
          <cell r="ED39">
            <v>0</v>
          </cell>
        </row>
        <row r="40">
          <cell r="A40" t="str">
            <v>Capacity Upgrades</v>
          </cell>
          <cell r="B40" t="str">
            <v>Load Growth</v>
          </cell>
          <cell r="C40" t="str">
            <v>X</v>
          </cell>
          <cell r="D40">
            <v>0</v>
          </cell>
          <cell r="E40" t="str">
            <v>System Planning Capital Projects</v>
          </cell>
          <cell r="F40" t="str">
            <v>System Planning Capital Projects (Volume 3)</v>
          </cell>
          <cell r="G40">
            <v>0</v>
          </cell>
          <cell r="H40">
            <v>0</v>
          </cell>
          <cell r="I40">
            <v>0</v>
          </cell>
          <cell r="J40" t="str">
            <v>CET-PD-LG-CV</v>
          </cell>
          <cell r="K40" t="str">
            <v>Cap Controls (359)</v>
          </cell>
          <cell r="L40" t="str">
            <v>A</v>
          </cell>
          <cell r="M40">
            <v>1028.3241</v>
          </cell>
          <cell r="N40">
            <v>1205.9247000000003</v>
          </cell>
          <cell r="O40">
            <v>-75.669180000000011</v>
          </cell>
          <cell r="P40">
            <v>613.68540000000007</v>
          </cell>
          <cell r="Q40">
            <v>934.70101020000004</v>
          </cell>
          <cell r="R40">
            <v>2999.9999500000004</v>
          </cell>
          <cell r="S40" t="str">
            <v>CET-PD-LG-CVConsrvtn Voltage Reg</v>
          </cell>
          <cell r="T40">
            <v>1028.3241</v>
          </cell>
          <cell r="U40">
            <v>1205.9247000000003</v>
          </cell>
          <cell r="V40">
            <v>-75.669180000000011</v>
          </cell>
          <cell r="W40">
            <v>613.68540000000007</v>
          </cell>
          <cell r="X40">
            <v>934.70101020000004</v>
          </cell>
          <cell r="Y40">
            <v>2999.9999500000004</v>
          </cell>
          <cell r="AA40">
            <v>0</v>
          </cell>
          <cell r="AB40">
            <v>0</v>
          </cell>
          <cell r="AC40">
            <v>0</v>
          </cell>
          <cell r="AD40">
            <v>0</v>
          </cell>
          <cell r="AE40">
            <v>0</v>
          </cell>
          <cell r="AF40">
            <v>0</v>
          </cell>
          <cell r="AG40">
            <v>0</v>
          </cell>
          <cell r="AH40">
            <v>0</v>
          </cell>
          <cell r="AI40" t="str">
            <v>Ilia Gueorguieva</v>
          </cell>
          <cell r="AJ40" t="str">
            <v>Ilia Gueorguieva</v>
          </cell>
          <cell r="AK40" t="str">
            <v>Other</v>
          </cell>
          <cell r="AL40">
            <v>0</v>
          </cell>
          <cell r="AM40" t="str">
            <v>per Ilia's e-mail. Converted to constant using rates in "escalation" tab</v>
          </cell>
          <cell r="AN40">
            <v>0</v>
          </cell>
          <cell r="AO40">
            <v>0</v>
          </cell>
          <cell r="AP40">
            <v>0</v>
          </cell>
          <cell r="AQ40">
            <v>209</v>
          </cell>
          <cell r="AR40">
            <v>209</v>
          </cell>
          <cell r="AS40">
            <v>454</v>
          </cell>
          <cell r="AT40">
            <v>110</v>
          </cell>
          <cell r="AU40">
            <v>162</v>
          </cell>
          <cell r="AV40">
            <v>162</v>
          </cell>
          <cell r="AW40">
            <v>0</v>
          </cell>
          <cell r="AX40">
            <v>0</v>
          </cell>
          <cell r="AY40">
            <v>0</v>
          </cell>
          <cell r="AZ40">
            <v>0</v>
          </cell>
          <cell r="BA40">
            <v>0</v>
          </cell>
          <cell r="BB40">
            <v>2936.056044119839</v>
          </cell>
          <cell r="BC40">
            <v>1432</v>
          </cell>
          <cell r="BD40">
            <v>1438</v>
          </cell>
          <cell r="BE40">
            <v>1441</v>
          </cell>
          <cell r="BF40">
            <v>1439</v>
          </cell>
          <cell r="BG40" t="str">
            <v>Dist</v>
          </cell>
          <cell r="BH40">
            <v>2999.9999999999995</v>
          </cell>
          <cell r="BI40">
            <v>1499.6088943039904</v>
          </cell>
          <cell r="BJ40">
            <v>1537.8671946390498</v>
          </cell>
          <cell r="BK40">
            <v>1575.5313737435272</v>
          </cell>
          <cell r="BL40">
            <v>1615.8615595491924</v>
          </cell>
          <cell r="BM40">
            <v>0</v>
          </cell>
          <cell r="BN40">
            <v>2999.9999999999995</v>
          </cell>
          <cell r="BO40">
            <v>1499.6088943039904</v>
          </cell>
          <cell r="BP40">
            <v>1537.8671946390498</v>
          </cell>
          <cell r="BQ40">
            <v>1575.5313737435272</v>
          </cell>
          <cell r="BR40">
            <v>1615.8615595491924</v>
          </cell>
          <cell r="BT40">
            <v>0</v>
          </cell>
          <cell r="BU40">
            <v>0</v>
          </cell>
          <cell r="BV40">
            <v>0</v>
          </cell>
          <cell r="BW40">
            <v>0</v>
          </cell>
          <cell r="BX40">
            <v>0</v>
          </cell>
          <cell r="BZ40">
            <v>0</v>
          </cell>
          <cell r="CA40">
            <v>0</v>
          </cell>
          <cell r="CB40">
            <v>0</v>
          </cell>
          <cell r="CC40">
            <v>0</v>
          </cell>
          <cell r="CD40">
            <v>0</v>
          </cell>
          <cell r="CE40">
            <v>0</v>
          </cell>
          <cell r="CF40">
            <v>4622.8315353610351</v>
          </cell>
          <cell r="CG40">
            <v>8034.6696190117846</v>
          </cell>
          <cell r="CH40">
            <v>6611.5646587542869</v>
          </cell>
          <cell r="CI40">
            <v>6007.6650482277828</v>
          </cell>
          <cell r="CJ40">
            <v>6104.0298806134233</v>
          </cell>
          <cell r="CK40">
            <v>4723.5115398625012</v>
          </cell>
          <cell r="CL40">
            <v>8414.0097929218755</v>
          </cell>
          <cell r="CM40">
            <v>7070.7290639312523</v>
          </cell>
          <cell r="CN40">
            <v>6568.5390467906254</v>
          </cell>
          <cell r="CO40">
            <v>6854.2510371250009</v>
          </cell>
          <cell r="CP40">
            <v>4723.5115398625012</v>
          </cell>
          <cell r="CQ40">
            <v>8414.0097929218755</v>
          </cell>
          <cell r="CR40">
            <v>7070.7290639312523</v>
          </cell>
          <cell r="CS40">
            <v>6568.5390467906254</v>
          </cell>
          <cell r="CT40">
            <v>6854.2510371250009</v>
          </cell>
          <cell r="CV40">
            <v>0</v>
          </cell>
          <cell r="CW40">
            <v>0</v>
          </cell>
          <cell r="CX40">
            <v>0</v>
          </cell>
          <cell r="CY40">
            <v>0</v>
          </cell>
          <cell r="CZ40">
            <v>0</v>
          </cell>
          <cell r="DA40">
            <v>0</v>
          </cell>
          <cell r="DB40">
            <v>2936.056044119839</v>
          </cell>
          <cell r="DC40">
            <v>1432</v>
          </cell>
          <cell r="DD40">
            <v>1438</v>
          </cell>
          <cell r="DE40">
            <v>1441</v>
          </cell>
          <cell r="DF40">
            <v>1439</v>
          </cell>
          <cell r="DH40">
            <v>0</v>
          </cell>
          <cell r="DI40">
            <v>0</v>
          </cell>
          <cell r="DJ40">
            <v>0</v>
          </cell>
          <cell r="DK40">
            <v>0</v>
          </cell>
          <cell r="DL40">
            <v>0</v>
          </cell>
          <cell r="DM40">
            <v>0</v>
          </cell>
          <cell r="DN40">
            <v>2936.056044119839</v>
          </cell>
          <cell r="DO40">
            <v>1432</v>
          </cell>
          <cell r="DP40">
            <v>1438</v>
          </cell>
          <cell r="DQ40">
            <v>1441</v>
          </cell>
          <cell r="DR40">
            <v>1439</v>
          </cell>
          <cell r="DT40">
            <v>0</v>
          </cell>
          <cell r="DU40">
            <v>0</v>
          </cell>
          <cell r="DV40">
            <v>0</v>
          </cell>
          <cell r="DW40">
            <v>0</v>
          </cell>
          <cell r="DX40">
            <v>0</v>
          </cell>
          <cell r="DY40">
            <v>2280.5358463101816</v>
          </cell>
          <cell r="DZ40">
            <v>2919.8832135267658</v>
          </cell>
          <cell r="EA40">
            <v>5966.8971486612772</v>
          </cell>
          <cell r="EB40">
            <v>6584.4522150628936</v>
          </cell>
          <cell r="EC40">
            <v>6620.0248799999999</v>
          </cell>
          <cell r="ED40">
            <v>0</v>
          </cell>
        </row>
        <row r="41">
          <cell r="A41" t="str">
            <v>Capacity Upgrades</v>
          </cell>
          <cell r="B41" t="str">
            <v>Load Growth</v>
          </cell>
          <cell r="C41" t="str">
            <v>X</v>
          </cell>
          <cell r="D41">
            <v>0</v>
          </cell>
          <cell r="E41" t="str">
            <v>System Planning Capital Projects</v>
          </cell>
          <cell r="F41" t="str">
            <v>System Planning Capital Projects (Volume 3)</v>
          </cell>
          <cell r="G41">
            <v>0</v>
          </cell>
          <cell r="H41">
            <v>0</v>
          </cell>
          <cell r="I41">
            <v>0</v>
          </cell>
          <cell r="J41" t="str">
            <v>CET-PD-LG-NC</v>
          </cell>
          <cell r="K41" t="str">
            <v>New Capacitors (355)</v>
          </cell>
          <cell r="L41" t="str">
            <v>A</v>
          </cell>
          <cell r="M41">
            <v>1990</v>
          </cell>
          <cell r="N41">
            <v>2605.7518999999998</v>
          </cell>
          <cell r="O41">
            <v>5550.0516200000002</v>
          </cell>
          <cell r="P41">
            <v>6377.8733000000002</v>
          </cell>
          <cell r="Q41">
            <v>6620.0248799999999</v>
          </cell>
          <cell r="R41">
            <v>8600.000039999999</v>
          </cell>
          <cell r="S41" t="str">
            <v>CET-PD-LG-NCNew Capacitors (355)</v>
          </cell>
          <cell r="T41">
            <v>1990</v>
          </cell>
          <cell r="U41">
            <v>2605.7518999999998</v>
          </cell>
          <cell r="V41">
            <v>5550.0516200000002</v>
          </cell>
          <cell r="W41">
            <v>6377.8733000000002</v>
          </cell>
          <cell r="X41">
            <v>6620.0248799999999</v>
          </cell>
          <cell r="Y41">
            <v>8600.000039999999</v>
          </cell>
          <cell r="AA41">
            <v>0</v>
          </cell>
          <cell r="AB41">
            <v>0</v>
          </cell>
          <cell r="AC41">
            <v>0</v>
          </cell>
          <cell r="AD41">
            <v>0</v>
          </cell>
          <cell r="AE41">
            <v>0</v>
          </cell>
          <cell r="AF41">
            <v>0</v>
          </cell>
          <cell r="AG41">
            <v>0</v>
          </cell>
          <cell r="AH41">
            <v>0</v>
          </cell>
          <cell r="AI41" t="str">
            <v>Ilia Gueorguieva</v>
          </cell>
          <cell r="AJ41" t="str">
            <v>Ilia Gueorguieva</v>
          </cell>
          <cell r="AK41" t="str">
            <v>Other</v>
          </cell>
          <cell r="AL41">
            <v>0</v>
          </cell>
          <cell r="AM41" t="str">
            <v>per Ilia's e-mail. Converted to constant using rates in "escalation" tab</v>
          </cell>
          <cell r="AN41">
            <v>0</v>
          </cell>
          <cell r="AO41" t="e">
            <v>#N/A</v>
          </cell>
          <cell r="AP41" t="e">
            <v>#N/A</v>
          </cell>
          <cell r="AQ41" t="e">
            <v>#N/A</v>
          </cell>
          <cell r="AR41" t="e">
            <v>#N/A</v>
          </cell>
          <cell r="AS41" t="e">
            <v>#N/A</v>
          </cell>
          <cell r="AT41">
            <v>122</v>
          </cell>
          <cell r="AU41">
            <v>162</v>
          </cell>
          <cell r="AV41">
            <v>162</v>
          </cell>
          <cell r="AW41">
            <v>0</v>
          </cell>
          <cell r="AX41">
            <v>0</v>
          </cell>
          <cell r="AY41">
            <v>0</v>
          </cell>
          <cell r="AZ41">
            <v>0</v>
          </cell>
          <cell r="BA41">
            <v>0</v>
          </cell>
          <cell r="BB41">
            <v>4622.8315353610351</v>
          </cell>
          <cell r="BC41">
            <v>8034.6696190117846</v>
          </cell>
          <cell r="BD41">
            <v>6611.5646587542869</v>
          </cell>
          <cell r="BE41">
            <v>6007.6650482277828</v>
          </cell>
          <cell r="BF41">
            <v>6104.0298806134233</v>
          </cell>
          <cell r="BG41" t="str">
            <v>Dist</v>
          </cell>
          <cell r="BH41">
            <v>4723.5115398625012</v>
          </cell>
          <cell r="BI41">
            <v>8414.0097929218755</v>
          </cell>
          <cell r="BJ41">
            <v>7070.7290639312523</v>
          </cell>
          <cell r="BK41">
            <v>6568.5390467906254</v>
          </cell>
          <cell r="BL41">
            <v>6854.2510371250009</v>
          </cell>
          <cell r="BM41">
            <v>0</v>
          </cell>
          <cell r="BN41">
            <v>4723.5115398625012</v>
          </cell>
          <cell r="BO41">
            <v>8414.0097929218755</v>
          </cell>
          <cell r="BP41">
            <v>7070.7290639312523</v>
          </cell>
          <cell r="BQ41">
            <v>6568.5390467906254</v>
          </cell>
          <cell r="BR41">
            <v>6854.2510371250009</v>
          </cell>
          <cell r="BT41">
            <v>0</v>
          </cell>
          <cell r="BU41">
            <v>0</v>
          </cell>
          <cell r="BV41">
            <v>0</v>
          </cell>
          <cell r="BW41">
            <v>0</v>
          </cell>
          <cell r="BX41">
            <v>0</v>
          </cell>
          <cell r="BZ41">
            <v>0</v>
          </cell>
          <cell r="CA41">
            <v>0</v>
          </cell>
          <cell r="CB41">
            <v>0</v>
          </cell>
          <cell r="CC41">
            <v>0</v>
          </cell>
          <cell r="CD41">
            <v>0</v>
          </cell>
          <cell r="CE41">
            <v>0</v>
          </cell>
          <cell r="CF41">
            <v>7438.0086451035932</v>
          </cell>
          <cell r="CG41">
            <v>7438.0086451035932</v>
          </cell>
          <cell r="CH41">
            <v>7438.0086451035932</v>
          </cell>
          <cell r="CI41">
            <v>7438.0086451035941</v>
          </cell>
          <cell r="CJ41">
            <v>7438.008645103595</v>
          </cell>
          <cell r="CK41">
            <v>7600</v>
          </cell>
          <cell r="CL41">
            <v>7789.1787151587441</v>
          </cell>
          <cell r="CM41">
            <v>7954.5684900879432</v>
          </cell>
          <cell r="CN41">
            <v>8132.4191384707119</v>
          </cell>
          <cell r="CO41">
            <v>8352.1836339245801</v>
          </cell>
          <cell r="CP41">
            <v>7600</v>
          </cell>
          <cell r="CQ41">
            <v>7789.1787151587441</v>
          </cell>
          <cell r="CR41">
            <v>7954.5684900879432</v>
          </cell>
          <cell r="CS41">
            <v>8132.4191384707119</v>
          </cell>
          <cell r="CT41">
            <v>8352.1836339245801</v>
          </cell>
          <cell r="CV41">
            <v>0</v>
          </cell>
          <cell r="CW41">
            <v>0</v>
          </cell>
          <cell r="CX41">
            <v>0</v>
          </cell>
          <cell r="CY41">
            <v>0</v>
          </cell>
          <cell r="CZ41">
            <v>0</v>
          </cell>
          <cell r="DA41">
            <v>0</v>
          </cell>
          <cell r="DB41">
            <v>4622.8315353610351</v>
          </cell>
          <cell r="DC41">
            <v>8034.6696190117846</v>
          </cell>
          <cell r="DD41">
            <v>6611.5646587542869</v>
          </cell>
          <cell r="DE41">
            <v>6007.6650482277828</v>
          </cell>
          <cell r="DF41">
            <v>6104.0298806134233</v>
          </cell>
          <cell r="DH41">
            <v>0</v>
          </cell>
          <cell r="DI41">
            <v>0</v>
          </cell>
          <cell r="DJ41">
            <v>0</v>
          </cell>
          <cell r="DK41">
            <v>0</v>
          </cell>
          <cell r="DL41">
            <v>0</v>
          </cell>
          <cell r="DM41">
            <v>0</v>
          </cell>
          <cell r="DN41">
            <v>4622.8315353610351</v>
          </cell>
          <cell r="DO41">
            <v>8034.6696190117846</v>
          </cell>
          <cell r="DP41">
            <v>6611.5646587542869</v>
          </cell>
          <cell r="DQ41">
            <v>6007.6650482277828</v>
          </cell>
          <cell r="DR41">
            <v>6104.0298806134233</v>
          </cell>
          <cell r="DT41">
            <v>0</v>
          </cell>
          <cell r="DU41">
            <v>0</v>
          </cell>
          <cell r="DV41">
            <v>0</v>
          </cell>
          <cell r="DW41">
            <v>0</v>
          </cell>
          <cell r="DX41">
            <v>0</v>
          </cell>
          <cell r="DY41">
            <v>6212.4546848479868</v>
          </cell>
          <cell r="DZ41">
            <v>10288.154918407372</v>
          </cell>
          <cell r="EA41">
            <v>19678.970191036427</v>
          </cell>
          <cell r="EB41">
            <v>9338.9526657484294</v>
          </cell>
          <cell r="EC41">
            <v>7939.45921</v>
          </cell>
          <cell r="ED41">
            <v>0</v>
          </cell>
        </row>
        <row r="42">
          <cell r="A42" t="str">
            <v>Capacity Upgrades</v>
          </cell>
          <cell r="B42" t="str">
            <v>Load Growth</v>
          </cell>
          <cell r="C42" t="str">
            <v>X</v>
          </cell>
          <cell r="D42">
            <v>0</v>
          </cell>
          <cell r="E42" t="str">
            <v>System Planning Capital Projects</v>
          </cell>
          <cell r="F42" t="str">
            <v>System Planning Capital Projects (Volume 3)</v>
          </cell>
          <cell r="G42">
            <v>0</v>
          </cell>
          <cell r="H42">
            <v>0</v>
          </cell>
          <cell r="I42">
            <v>0</v>
          </cell>
          <cell r="J42" t="str">
            <v>CET-PD-LG-PB</v>
          </cell>
          <cell r="K42" t="str">
            <v>Plant Betterment</v>
          </cell>
          <cell r="L42" t="str">
            <v>A</v>
          </cell>
          <cell r="M42">
            <v>5421</v>
          </cell>
          <cell r="N42">
            <v>9181.3189999999995</v>
          </cell>
          <cell r="O42">
            <v>18304.20362</v>
          </cell>
          <cell r="P42">
            <v>9045.9547600000005</v>
          </cell>
          <cell r="Q42">
            <v>7939.45921</v>
          </cell>
          <cell r="R42">
            <v>7599.9999900000003</v>
          </cell>
          <cell r="S42" t="str">
            <v>CET-PD-LG-PBPlant Betterment</v>
          </cell>
          <cell r="T42">
            <v>5421</v>
          </cell>
          <cell r="U42">
            <v>9181.3189999999995</v>
          </cell>
          <cell r="V42">
            <v>18304.20362</v>
          </cell>
          <cell r="W42">
            <v>9045.9547600000005</v>
          </cell>
          <cell r="X42">
            <v>7939.45921</v>
          </cell>
          <cell r="Y42">
            <v>7599.9999900000003</v>
          </cell>
          <cell r="AA42">
            <v>0</v>
          </cell>
          <cell r="AB42">
            <v>0</v>
          </cell>
          <cell r="AC42">
            <v>0</v>
          </cell>
          <cell r="AD42">
            <v>0</v>
          </cell>
          <cell r="AE42">
            <v>0</v>
          </cell>
          <cell r="AF42">
            <v>0</v>
          </cell>
          <cell r="AG42">
            <v>0</v>
          </cell>
          <cell r="AH42">
            <v>0</v>
          </cell>
          <cell r="AI42" t="str">
            <v>Ilia Gueorguieva</v>
          </cell>
          <cell r="AJ42" t="str">
            <v>Ilia Gueorguieva</v>
          </cell>
          <cell r="AK42" t="str">
            <v>Other</v>
          </cell>
          <cell r="AL42">
            <v>0</v>
          </cell>
          <cell r="AM42" t="str">
            <v>per Ilia's e-mail. Converted to constant using rates in "escalation" tab</v>
          </cell>
          <cell r="AN42">
            <v>0</v>
          </cell>
          <cell r="AO42" t="str">
            <v>[no units]</v>
          </cell>
          <cell r="AP42">
            <v>0</v>
          </cell>
          <cell r="AQ42">
            <v>0</v>
          </cell>
          <cell r="AR42">
            <v>0</v>
          </cell>
          <cell r="AS42">
            <v>0</v>
          </cell>
          <cell r="AT42">
            <v>0</v>
          </cell>
          <cell r="AU42">
            <v>0</v>
          </cell>
          <cell r="AV42">
            <v>0</v>
          </cell>
          <cell r="AW42">
            <v>0</v>
          </cell>
          <cell r="AX42">
            <v>0</v>
          </cell>
          <cell r="AY42">
            <v>0</v>
          </cell>
          <cell r="AZ42">
            <v>0</v>
          </cell>
          <cell r="BA42">
            <v>0</v>
          </cell>
          <cell r="BB42">
            <v>7438.0086451035932</v>
          </cell>
          <cell r="BC42">
            <v>7438.0086451035932</v>
          </cell>
          <cell r="BD42">
            <v>7438.0086451035932</v>
          </cell>
          <cell r="BE42">
            <v>7438.0086451035941</v>
          </cell>
          <cell r="BF42">
            <v>7438.008645103595</v>
          </cell>
          <cell r="BG42" t="str">
            <v>Dist</v>
          </cell>
          <cell r="BH42">
            <v>7600</v>
          </cell>
          <cell r="BI42">
            <v>7789.1787151587441</v>
          </cell>
          <cell r="BJ42">
            <v>7954.5684900879432</v>
          </cell>
          <cell r="BK42">
            <v>8132.4191384707119</v>
          </cell>
          <cell r="BL42">
            <v>8352.1836339245801</v>
          </cell>
          <cell r="BM42">
            <v>0</v>
          </cell>
          <cell r="BN42">
            <v>7600</v>
          </cell>
          <cell r="BO42">
            <v>7789.1787151587441</v>
          </cell>
          <cell r="BP42">
            <v>7954.5684900879432</v>
          </cell>
          <cell r="BQ42">
            <v>8132.4191384707119</v>
          </cell>
          <cell r="BR42">
            <v>8352.1836339245801</v>
          </cell>
          <cell r="BT42">
            <v>0</v>
          </cell>
          <cell r="BU42">
            <v>0</v>
          </cell>
          <cell r="BV42">
            <v>0</v>
          </cell>
          <cell r="BW42">
            <v>0</v>
          </cell>
          <cell r="BX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V42">
            <v>0</v>
          </cell>
          <cell r="CW42">
            <v>0</v>
          </cell>
          <cell r="CX42">
            <v>0</v>
          </cell>
          <cell r="CY42">
            <v>0</v>
          </cell>
          <cell r="CZ42">
            <v>0</v>
          </cell>
          <cell r="DA42">
            <v>0</v>
          </cell>
          <cell r="DB42">
            <v>7438.0086451035932</v>
          </cell>
          <cell r="DC42">
            <v>7438.0086451035932</v>
          </cell>
          <cell r="DD42">
            <v>7438.0086451035932</v>
          </cell>
          <cell r="DE42">
            <v>7438.0086451035941</v>
          </cell>
          <cell r="DF42">
            <v>7438.008645103595</v>
          </cell>
          <cell r="DH42">
            <v>0</v>
          </cell>
          <cell r="DI42">
            <v>0</v>
          </cell>
          <cell r="DJ42">
            <v>0</v>
          </cell>
          <cell r="DK42">
            <v>0</v>
          </cell>
          <cell r="DL42">
            <v>0</v>
          </cell>
          <cell r="DM42">
            <v>0</v>
          </cell>
          <cell r="DN42">
            <v>7438.0086451035932</v>
          </cell>
          <cell r="DO42">
            <v>7438.0086451035932</v>
          </cell>
          <cell r="DP42">
            <v>7438.0086451035932</v>
          </cell>
          <cell r="DQ42">
            <v>7438.0086451035941</v>
          </cell>
          <cell r="DR42">
            <v>7438.008645103595</v>
          </cell>
          <cell r="DT42">
            <v>0</v>
          </cell>
          <cell r="DU42">
            <v>0</v>
          </cell>
          <cell r="DV42">
            <v>0</v>
          </cell>
          <cell r="DW42">
            <v>0</v>
          </cell>
          <cell r="DX42">
            <v>0</v>
          </cell>
          <cell r="DY42">
            <v>0</v>
          </cell>
          <cell r="DZ42">
            <v>4422.6597631247369</v>
          </cell>
          <cell r="EA42">
            <v>8268.191986086249</v>
          </cell>
          <cell r="EB42">
            <v>4491.1147165930597</v>
          </cell>
          <cell r="EC42">
            <v>7103.0764600000002</v>
          </cell>
          <cell r="ED42">
            <v>0</v>
          </cell>
        </row>
        <row r="43">
          <cell r="A43" t="str">
            <v>Capacity Upgrades</v>
          </cell>
          <cell r="B43" t="str">
            <v>Load Growth</v>
          </cell>
          <cell r="C43" t="str">
            <v>X</v>
          </cell>
          <cell r="D43">
            <v>0</v>
          </cell>
          <cell r="E43" t="str">
            <v>System Planning Capital Projects</v>
          </cell>
          <cell r="F43" t="str">
            <v>System Planning Capital Projects (Volume 3)</v>
          </cell>
          <cell r="G43">
            <v>0</v>
          </cell>
          <cell r="H43">
            <v>0</v>
          </cell>
          <cell r="I43">
            <v>0</v>
          </cell>
          <cell r="J43" t="str">
            <v>CET-PD-LG-TS</v>
          </cell>
          <cell r="K43" t="str">
            <v>TSP Projects</v>
          </cell>
          <cell r="L43" t="str">
            <v>C</v>
          </cell>
          <cell r="M43">
            <v>0</v>
          </cell>
          <cell r="N43">
            <v>4110.2079999999996</v>
          </cell>
          <cell r="O43">
            <v>7932.5589</v>
          </cell>
          <cell r="P43">
            <v>4445.5374399999992</v>
          </cell>
          <cell r="Q43">
            <v>7103.0764600000002</v>
          </cell>
          <cell r="R43">
            <v>7902.6859899999999</v>
          </cell>
          <cell r="S43" t="str">
            <v>CET-PD-LG-TSTSP Projects</v>
          </cell>
          <cell r="T43">
            <v>0</v>
          </cell>
          <cell r="U43">
            <v>4110.2079999999996</v>
          </cell>
          <cell r="V43">
            <v>7932.5589</v>
          </cell>
          <cell r="W43">
            <v>4445.5374399999992</v>
          </cell>
          <cell r="X43">
            <v>7103.0764600000002</v>
          </cell>
          <cell r="Y43">
            <v>7902.6859899999999</v>
          </cell>
          <cell r="AA43">
            <v>0</v>
          </cell>
          <cell r="AB43">
            <v>0</v>
          </cell>
          <cell r="AC43">
            <v>0</v>
          </cell>
          <cell r="AD43">
            <v>0</v>
          </cell>
          <cell r="AE43">
            <v>0</v>
          </cell>
          <cell r="AF43">
            <v>0</v>
          </cell>
          <cell r="AG43">
            <v>0</v>
          </cell>
          <cell r="AH43">
            <v>0</v>
          </cell>
          <cell r="AI43" t="str">
            <v>Ilia Gueorguieva</v>
          </cell>
          <cell r="AJ43" t="str">
            <v>Ilia Gueorguieva</v>
          </cell>
          <cell r="AK43" t="str">
            <v>Other</v>
          </cell>
          <cell r="AL43">
            <v>0</v>
          </cell>
          <cell r="AM43" t="str">
            <v>per Ilia's e-mail. Converted to constant using rates in "escalation" tab</v>
          </cell>
          <cell r="AN43">
            <v>0</v>
          </cell>
          <cell r="AO43" t="e">
            <v>#N/A</v>
          </cell>
          <cell r="AP43" t="e">
            <v>#N/A</v>
          </cell>
          <cell r="AQ43" t="e">
            <v>#N/A</v>
          </cell>
          <cell r="AR43" t="e">
            <v>#N/A</v>
          </cell>
          <cell r="AS43" t="e">
            <v>#N/A</v>
          </cell>
          <cell r="AT43">
            <v>341</v>
          </cell>
          <cell r="AU43">
            <v>0</v>
          </cell>
          <cell r="AV43">
            <v>0</v>
          </cell>
          <cell r="AW43">
            <v>0</v>
          </cell>
          <cell r="AX43">
            <v>0</v>
          </cell>
          <cell r="AY43">
            <v>0</v>
          </cell>
          <cell r="AZ43">
            <v>0</v>
          </cell>
          <cell r="BA43">
            <v>0</v>
          </cell>
          <cell r="BB43">
            <v>0</v>
          </cell>
          <cell r="BC43">
            <v>0</v>
          </cell>
          <cell r="BD43">
            <v>0</v>
          </cell>
          <cell r="BE43">
            <v>0</v>
          </cell>
          <cell r="BF43">
            <v>0</v>
          </cell>
          <cell r="BG43" t="str">
            <v>Trans</v>
          </cell>
          <cell r="BH43">
            <v>0</v>
          </cell>
          <cell r="BI43">
            <v>0</v>
          </cell>
          <cell r="BJ43">
            <v>0</v>
          </cell>
          <cell r="BK43">
            <v>0</v>
          </cell>
          <cell r="BL43">
            <v>0</v>
          </cell>
          <cell r="BM43">
            <v>0</v>
          </cell>
          <cell r="BN43">
            <v>0</v>
          </cell>
          <cell r="BO43">
            <v>0</v>
          </cell>
          <cell r="BP43">
            <v>0</v>
          </cell>
          <cell r="BQ43">
            <v>0</v>
          </cell>
          <cell r="BR43">
            <v>0</v>
          </cell>
          <cell r="BT43">
            <v>0</v>
          </cell>
          <cell r="BU43">
            <v>0</v>
          </cell>
          <cell r="BV43">
            <v>0</v>
          </cell>
          <cell r="BW43">
            <v>0</v>
          </cell>
          <cell r="BX43">
            <v>0</v>
          </cell>
          <cell r="BZ43">
            <v>0</v>
          </cell>
          <cell r="CA43">
            <v>0</v>
          </cell>
          <cell r="CB43">
            <v>0</v>
          </cell>
          <cell r="CC43">
            <v>0</v>
          </cell>
          <cell r="CD43">
            <v>0</v>
          </cell>
          <cell r="CE43">
            <v>0</v>
          </cell>
          <cell r="CF43">
            <v>9786.8534803994644</v>
          </cell>
          <cell r="CG43">
            <v>9786.8534803994644</v>
          </cell>
          <cell r="CH43">
            <v>9786.8534803994626</v>
          </cell>
          <cell r="CI43">
            <v>9786.8534803994626</v>
          </cell>
          <cell r="CJ43">
            <v>9786.8534803994626</v>
          </cell>
          <cell r="CK43">
            <v>10000</v>
          </cell>
          <cell r="CL43">
            <v>10248.919362050978</v>
          </cell>
          <cell r="CM43">
            <v>10466.537486957817</v>
          </cell>
          <cell r="CN43">
            <v>10700.551497987775</v>
          </cell>
          <cell r="CO43">
            <v>10989.715307795495</v>
          </cell>
          <cell r="CP43">
            <v>10000</v>
          </cell>
          <cell r="CQ43">
            <v>10248.919362050978</v>
          </cell>
          <cell r="CR43">
            <v>10466.537486957817</v>
          </cell>
          <cell r="CS43">
            <v>10700.551497987775</v>
          </cell>
          <cell r="CT43">
            <v>10989.715307795495</v>
          </cell>
          <cell r="CV43">
            <v>0</v>
          </cell>
          <cell r="CW43">
            <v>0</v>
          </cell>
          <cell r="CX43">
            <v>0</v>
          </cell>
          <cell r="CY43">
            <v>0</v>
          </cell>
          <cell r="CZ43">
            <v>0</v>
          </cell>
          <cell r="DA43">
            <v>0</v>
          </cell>
          <cell r="DB43">
            <v>0</v>
          </cell>
          <cell r="DC43">
            <v>0</v>
          </cell>
          <cell r="DD43">
            <v>0</v>
          </cell>
          <cell r="DE43">
            <v>0</v>
          </cell>
          <cell r="DF43">
            <v>0</v>
          </cell>
          <cell r="DH43">
            <v>0</v>
          </cell>
          <cell r="DI43">
            <v>0</v>
          </cell>
          <cell r="DJ43">
            <v>0</v>
          </cell>
          <cell r="DK43">
            <v>0</v>
          </cell>
          <cell r="DL43">
            <v>0</v>
          </cell>
          <cell r="DM43">
            <v>0</v>
          </cell>
          <cell r="DN43">
            <v>0</v>
          </cell>
          <cell r="DO43">
            <v>0</v>
          </cell>
          <cell r="DP43">
            <v>0</v>
          </cell>
          <cell r="DQ43">
            <v>0</v>
          </cell>
          <cell r="DR43">
            <v>0</v>
          </cell>
          <cell r="DT43">
            <v>0</v>
          </cell>
          <cell r="DU43">
            <v>0</v>
          </cell>
          <cell r="DV43">
            <v>0</v>
          </cell>
          <cell r="DW43">
            <v>0</v>
          </cell>
          <cell r="DX43">
            <v>0</v>
          </cell>
          <cell r="DY43">
            <v>6128.5572778158485</v>
          </cell>
          <cell r="DZ43">
            <v>7530.6248586100382</v>
          </cell>
          <cell r="EA43">
            <v>12556.943157637264</v>
          </cell>
          <cell r="EB43">
            <v>4476.801429883647</v>
          </cell>
          <cell r="EC43">
            <v>3475.1279399</v>
          </cell>
          <cell r="ED43">
            <v>0</v>
          </cell>
        </row>
        <row r="44">
          <cell r="A44" t="str">
            <v>Customer Requests - Additional Services</v>
          </cell>
          <cell r="B44" t="str">
            <v>Load Growth</v>
          </cell>
          <cell r="C44">
            <v>0</v>
          </cell>
          <cell r="D44">
            <v>0</v>
          </cell>
          <cell r="E44" t="str">
            <v>System Planning Capital Projects</v>
          </cell>
          <cell r="F44" t="str">
            <v>System Planning Capital Projects (Volume 3)</v>
          </cell>
          <cell r="G44">
            <v>0</v>
          </cell>
          <cell r="H44">
            <v>0</v>
          </cell>
          <cell r="I44">
            <v>0</v>
          </cell>
          <cell r="J44" t="str">
            <v>CET-PD-OT-CI</v>
          </cell>
          <cell r="K44" t="str">
            <v>Circuit Automation</v>
          </cell>
          <cell r="L44" t="str">
            <v>A</v>
          </cell>
          <cell r="M44">
            <v>5347.7909600000003</v>
          </cell>
          <cell r="N44">
            <v>6720.4537299999993</v>
          </cell>
          <cell r="O44">
            <v>11679.719120000002</v>
          </cell>
          <cell r="P44">
            <v>4336.3474099999994</v>
          </cell>
          <cell r="Q44">
            <v>3475.1279399</v>
          </cell>
          <cell r="R44">
            <v>5999.9999800000005</v>
          </cell>
          <cell r="S44" t="str">
            <v>CET-PD-OT-CICircuit Automation</v>
          </cell>
          <cell r="T44">
            <v>5347.7909600000003</v>
          </cell>
          <cell r="U44">
            <v>6720.4537299999993</v>
          </cell>
          <cell r="V44">
            <v>11679.719120000002</v>
          </cell>
          <cell r="W44">
            <v>4336.3474099999994</v>
          </cell>
          <cell r="X44">
            <v>3475.1279399</v>
          </cell>
          <cell r="Y44">
            <v>5999.9999800000005</v>
          </cell>
          <cell r="AA44">
            <v>2300</v>
          </cell>
          <cell r="AB44">
            <v>2876.12</v>
          </cell>
          <cell r="AC44">
            <v>0</v>
          </cell>
          <cell r="AD44">
            <v>137.63800000000001</v>
          </cell>
          <cell r="AE44">
            <v>0</v>
          </cell>
          <cell r="AF44">
            <v>0</v>
          </cell>
          <cell r="AG44">
            <v>0</v>
          </cell>
          <cell r="AH44">
            <v>0</v>
          </cell>
          <cell r="AI44" t="str">
            <v>Ilia Gueorguieva</v>
          </cell>
          <cell r="AJ44" t="str">
            <v>Ilia Gueorguieva</v>
          </cell>
          <cell r="AK44" t="str">
            <v>Other</v>
          </cell>
          <cell r="AL44" t="str">
            <v>?</v>
          </cell>
          <cell r="AM44" t="str">
            <v>per Ilia's e-mail. Converted to constant using rates in "escalation" tab</v>
          </cell>
          <cell r="AN44">
            <v>0</v>
          </cell>
          <cell r="AO44">
            <v>0</v>
          </cell>
          <cell r="AP44">
            <v>0</v>
          </cell>
          <cell r="AQ44">
            <v>134</v>
          </cell>
          <cell r="AR44">
            <v>134</v>
          </cell>
          <cell r="AS44">
            <v>134</v>
          </cell>
          <cell r="AT44">
            <v>341</v>
          </cell>
          <cell r="AU44">
            <v>0</v>
          </cell>
          <cell r="AV44">
            <v>0</v>
          </cell>
          <cell r="AW44">
            <v>0</v>
          </cell>
          <cell r="AX44">
            <v>0</v>
          </cell>
          <cell r="AY44">
            <v>0</v>
          </cell>
          <cell r="AZ44">
            <v>0</v>
          </cell>
          <cell r="BA44">
            <v>0</v>
          </cell>
          <cell r="BB44">
            <v>9787</v>
          </cell>
          <cell r="BC44">
            <v>6600</v>
          </cell>
          <cell r="BD44">
            <v>6600</v>
          </cell>
          <cell r="BE44">
            <v>6600</v>
          </cell>
          <cell r="BF44">
            <v>6600</v>
          </cell>
          <cell r="BG44" t="str">
            <v>Dist</v>
          </cell>
          <cell r="BH44">
            <v>10000.14971063052</v>
          </cell>
          <cell r="BI44">
            <v>6911.6052391105704</v>
          </cell>
          <cell r="BJ44">
            <v>7058.3612549497411</v>
          </cell>
          <cell r="BK44">
            <v>7216.1742308863841</v>
          </cell>
          <cell r="BL44">
            <v>7411.1787998781583</v>
          </cell>
          <cell r="BM44">
            <v>0</v>
          </cell>
          <cell r="BN44">
            <v>10000.14971063052</v>
          </cell>
          <cell r="BO44">
            <v>6911.6052391105704</v>
          </cell>
          <cell r="BP44">
            <v>7058.3612549497411</v>
          </cell>
          <cell r="BQ44">
            <v>7216.1742308863841</v>
          </cell>
          <cell r="BR44">
            <v>7411.1787998781583</v>
          </cell>
          <cell r="BT44">
            <v>0</v>
          </cell>
          <cell r="BU44">
            <v>0</v>
          </cell>
          <cell r="BV44">
            <v>0</v>
          </cell>
          <cell r="BW44">
            <v>0</v>
          </cell>
          <cell r="BX44">
            <v>0</v>
          </cell>
          <cell r="BZ44">
            <v>1</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V44">
            <v>0</v>
          </cell>
          <cell r="CW44">
            <v>0</v>
          </cell>
          <cell r="CX44">
            <v>0</v>
          </cell>
          <cell r="CY44">
            <v>0</v>
          </cell>
          <cell r="CZ44">
            <v>0</v>
          </cell>
          <cell r="DA44">
            <v>0</v>
          </cell>
          <cell r="DB44">
            <v>9787</v>
          </cell>
          <cell r="DC44">
            <v>6600</v>
          </cell>
          <cell r="DD44">
            <v>6600</v>
          </cell>
          <cell r="DE44">
            <v>6600</v>
          </cell>
          <cell r="DF44">
            <v>6600</v>
          </cell>
          <cell r="DH44">
            <v>0</v>
          </cell>
          <cell r="DI44">
            <v>0</v>
          </cell>
          <cell r="DJ44">
            <v>0</v>
          </cell>
          <cell r="DK44">
            <v>0</v>
          </cell>
          <cell r="DL44">
            <v>0</v>
          </cell>
          <cell r="DM44">
            <v>0</v>
          </cell>
          <cell r="DN44">
            <v>9787</v>
          </cell>
          <cell r="DO44">
            <v>6600</v>
          </cell>
          <cell r="DP44">
            <v>6600</v>
          </cell>
          <cell r="DQ44">
            <v>6600</v>
          </cell>
          <cell r="DR44">
            <v>6600</v>
          </cell>
          <cell r="DT44">
            <v>0</v>
          </cell>
          <cell r="DU44">
            <v>0</v>
          </cell>
          <cell r="DV44">
            <v>0</v>
          </cell>
          <cell r="DW44">
            <v>0</v>
          </cell>
          <cell r="DX44">
            <v>0</v>
          </cell>
          <cell r="DY44">
            <v>11893.166338194504</v>
          </cell>
          <cell r="DZ44">
            <v>8150.283507090312</v>
          </cell>
          <cell r="EA44">
            <v>18099.234543339906</v>
          </cell>
          <cell r="EB44">
            <v>26892.945794034593</v>
          </cell>
          <cell r="EC44">
            <v>39628.298069999997</v>
          </cell>
          <cell r="ED44">
            <v>0</v>
          </cell>
        </row>
        <row r="45">
          <cell r="A45" t="str">
            <v>Customer Requests - Additional Services</v>
          </cell>
          <cell r="B45" t="str">
            <v>Load Growth</v>
          </cell>
          <cell r="C45">
            <v>0</v>
          </cell>
          <cell r="D45">
            <v>0</v>
          </cell>
          <cell r="E45" t="str">
            <v>System Planning Capital Projects</v>
          </cell>
          <cell r="F45" t="str">
            <v>System Planning Capital Projects (Volume 3)</v>
          </cell>
          <cell r="G45">
            <v>0</v>
          </cell>
          <cell r="H45">
            <v>0</v>
          </cell>
          <cell r="I45">
            <v>0</v>
          </cell>
          <cell r="J45" t="str">
            <v>CET-ET-AF-CF</v>
          </cell>
          <cell r="K45" t="str">
            <v>Customer Funded</v>
          </cell>
          <cell r="L45" t="str">
            <v>Other</v>
          </cell>
          <cell r="M45">
            <v>10378</v>
          </cell>
          <cell r="N45">
            <v>7273.4473200000002</v>
          </cell>
          <cell r="O45">
            <v>16834.827799999999</v>
          </cell>
          <cell r="P45">
            <v>26049.21341</v>
          </cell>
          <cell r="Q45">
            <v>39628.298069999997</v>
          </cell>
          <cell r="R45">
            <v>41534.448929999991</v>
          </cell>
          <cell r="S45" t="str">
            <v>CET-ET-AF-CFCustomer Funded</v>
          </cell>
          <cell r="T45">
            <v>8078</v>
          </cell>
          <cell r="U45">
            <v>4397.3273200000003</v>
          </cell>
          <cell r="V45">
            <v>16834.827799999999</v>
          </cell>
          <cell r="W45">
            <v>25911.575410000001</v>
          </cell>
          <cell r="X45">
            <v>39628.298069999997</v>
          </cell>
          <cell r="Y45">
            <v>41534.448929999991</v>
          </cell>
          <cell r="AA45">
            <v>0</v>
          </cell>
          <cell r="AB45">
            <v>0</v>
          </cell>
          <cell r="AC45">
            <v>0</v>
          </cell>
          <cell r="AD45">
            <v>137.63800000000001</v>
          </cell>
          <cell r="AE45">
            <v>0</v>
          </cell>
          <cell r="AF45">
            <v>0</v>
          </cell>
          <cell r="AG45">
            <v>0</v>
          </cell>
          <cell r="AH45">
            <v>0</v>
          </cell>
          <cell r="AI45">
            <v>0</v>
          </cell>
          <cell r="AJ45">
            <v>0</v>
          </cell>
          <cell r="AK45">
            <v>0</v>
          </cell>
          <cell r="AL45" t="str">
            <v>?</v>
          </cell>
          <cell r="AM45" t="str">
            <v>Need forecast</v>
          </cell>
          <cell r="AN45">
            <v>0</v>
          </cell>
          <cell r="AO45" t="e">
            <v>#N/A</v>
          </cell>
          <cell r="AP45" t="e">
            <v>#N/A</v>
          </cell>
          <cell r="AQ45" t="e">
            <v>#N/A</v>
          </cell>
          <cell r="AR45" t="e">
            <v>#N/A</v>
          </cell>
          <cell r="AS45" t="e">
            <v>#N/A</v>
          </cell>
          <cell r="AT45">
            <v>0</v>
          </cell>
          <cell r="AU45">
            <v>0</v>
          </cell>
          <cell r="AV45">
            <v>0</v>
          </cell>
          <cell r="AW45">
            <v>0</v>
          </cell>
          <cell r="AX45">
            <v>0</v>
          </cell>
          <cell r="AY45">
            <v>0</v>
          </cell>
          <cell r="AZ45">
            <v>0</v>
          </cell>
          <cell r="BA45">
            <v>0</v>
          </cell>
          <cell r="BB45">
            <v>0</v>
          </cell>
          <cell r="BC45">
            <v>0</v>
          </cell>
          <cell r="BD45">
            <v>0</v>
          </cell>
          <cell r="BE45">
            <v>0</v>
          </cell>
          <cell r="BF45">
            <v>0</v>
          </cell>
          <cell r="BG45" t="str">
            <v>Dist</v>
          </cell>
          <cell r="BH45">
            <v>0</v>
          </cell>
          <cell r="BI45">
            <v>0</v>
          </cell>
          <cell r="BJ45">
            <v>0</v>
          </cell>
          <cell r="BK45">
            <v>0</v>
          </cell>
          <cell r="BL45">
            <v>0</v>
          </cell>
          <cell r="BM45">
            <v>0</v>
          </cell>
          <cell r="BN45">
            <v>0</v>
          </cell>
          <cell r="BO45">
            <v>0</v>
          </cell>
          <cell r="BP45">
            <v>0</v>
          </cell>
          <cell r="BQ45">
            <v>0</v>
          </cell>
          <cell r="BR45">
            <v>0</v>
          </cell>
          <cell r="BT45">
            <v>0</v>
          </cell>
          <cell r="BU45">
            <v>0</v>
          </cell>
          <cell r="BV45">
            <v>0</v>
          </cell>
          <cell r="BW45">
            <v>0</v>
          </cell>
          <cell r="BX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V45">
            <v>0</v>
          </cell>
          <cell r="CW45">
            <v>0</v>
          </cell>
          <cell r="CX45">
            <v>0</v>
          </cell>
          <cell r="CY45">
            <v>0</v>
          </cell>
          <cell r="CZ45">
            <v>0</v>
          </cell>
          <cell r="DA45">
            <v>0</v>
          </cell>
          <cell r="DB45">
            <v>0</v>
          </cell>
          <cell r="DC45">
            <v>0</v>
          </cell>
          <cell r="DD45">
            <v>0</v>
          </cell>
          <cell r="DE45">
            <v>0</v>
          </cell>
          <cell r="DF45">
            <v>0</v>
          </cell>
          <cell r="DH45">
            <v>0</v>
          </cell>
          <cell r="DI45">
            <v>0</v>
          </cell>
          <cell r="DJ45">
            <v>0</v>
          </cell>
          <cell r="DK45">
            <v>0</v>
          </cell>
          <cell r="DL45">
            <v>0</v>
          </cell>
          <cell r="DM45">
            <v>0</v>
          </cell>
          <cell r="DN45">
            <v>0</v>
          </cell>
          <cell r="DO45">
            <v>0</v>
          </cell>
          <cell r="DP45">
            <v>0</v>
          </cell>
          <cell r="DQ45">
            <v>0</v>
          </cell>
          <cell r="DR45">
            <v>0</v>
          </cell>
          <cell r="DT45">
            <v>0</v>
          </cell>
          <cell r="DU45">
            <v>0</v>
          </cell>
          <cell r="DV45">
            <v>0</v>
          </cell>
          <cell r="DW45">
            <v>0</v>
          </cell>
          <cell r="DX45">
            <v>0</v>
          </cell>
          <cell r="DY45">
            <v>2033.0002971629456</v>
          </cell>
          <cell r="DZ45">
            <v>1875.2305533754545</v>
          </cell>
          <cell r="EA45">
            <v>6303.6863227766053</v>
          </cell>
          <cell r="EB45">
            <v>3991.7183167012581</v>
          </cell>
          <cell r="EC45">
            <v>1211.0464999999999</v>
          </cell>
          <cell r="ED45">
            <v>0</v>
          </cell>
        </row>
        <row r="46">
          <cell r="A46" t="str">
            <v>Customer Requests - Additional Services</v>
          </cell>
          <cell r="B46" t="str">
            <v>Load Growth</v>
          </cell>
          <cell r="C46">
            <v>0</v>
          </cell>
          <cell r="D46">
            <v>0</v>
          </cell>
          <cell r="E46" t="str">
            <v>System Planning Capital Projects</v>
          </cell>
          <cell r="F46" t="str">
            <v>System Planning Capital Projects (Volume 3)</v>
          </cell>
          <cell r="G46">
            <v>0</v>
          </cell>
          <cell r="H46">
            <v>0</v>
          </cell>
          <cell r="I46">
            <v>0</v>
          </cell>
          <cell r="J46" t="str">
            <v>CET-ET-AF-SF</v>
          </cell>
          <cell r="K46" t="str">
            <v>SCE Funded</v>
          </cell>
          <cell r="L46" t="str">
            <v>Other</v>
          </cell>
          <cell r="M46">
            <v>1774</v>
          </cell>
          <cell r="N46">
            <v>1673.4866499999998</v>
          </cell>
          <cell r="O46">
            <v>5863.3128099999994</v>
          </cell>
          <cell r="P46">
            <v>3866.48317</v>
          </cell>
          <cell r="Q46">
            <v>1211.0464999999999</v>
          </cell>
          <cell r="R46">
            <v>6787.4300499999999</v>
          </cell>
          <cell r="S46" t="str">
            <v>CET-ET-AF-SFSCE Funded</v>
          </cell>
          <cell r="T46">
            <v>1774</v>
          </cell>
          <cell r="U46">
            <v>1673.4866499999998</v>
          </cell>
          <cell r="V46">
            <v>5863.3128099999994</v>
          </cell>
          <cell r="W46">
            <v>3866.48317</v>
          </cell>
          <cell r="X46">
            <v>1211.0464999999999</v>
          </cell>
          <cell r="Y46">
            <v>6787.4300499999999</v>
          </cell>
          <cell r="AA46">
            <v>0</v>
          </cell>
          <cell r="AB46">
            <v>0</v>
          </cell>
          <cell r="AC46">
            <v>0</v>
          </cell>
          <cell r="AD46">
            <v>0</v>
          </cell>
          <cell r="AE46">
            <v>0</v>
          </cell>
          <cell r="AF46">
            <v>0</v>
          </cell>
          <cell r="AG46">
            <v>0</v>
          </cell>
          <cell r="AH46">
            <v>0</v>
          </cell>
          <cell r="AI46">
            <v>0</v>
          </cell>
          <cell r="AJ46">
            <v>0</v>
          </cell>
          <cell r="AK46">
            <v>0</v>
          </cell>
          <cell r="AL46" t="str">
            <v>?</v>
          </cell>
          <cell r="AM46" t="str">
            <v>Need forecast</v>
          </cell>
          <cell r="AN46">
            <v>0</v>
          </cell>
          <cell r="AO46" t="e">
            <v>#N/A</v>
          </cell>
          <cell r="AP46" t="e">
            <v>#N/A</v>
          </cell>
          <cell r="AQ46" t="e">
            <v>#N/A</v>
          </cell>
          <cell r="AR46" t="e">
            <v>#N/A</v>
          </cell>
          <cell r="AS46" t="e">
            <v>#N/A</v>
          </cell>
          <cell r="AT46">
            <v>0</v>
          </cell>
          <cell r="AU46">
            <v>0</v>
          </cell>
          <cell r="AV46">
            <v>0</v>
          </cell>
          <cell r="AW46">
            <v>0</v>
          </cell>
          <cell r="AX46">
            <v>0</v>
          </cell>
          <cell r="AY46">
            <v>0</v>
          </cell>
          <cell r="AZ46">
            <v>0</v>
          </cell>
          <cell r="BA46">
            <v>0</v>
          </cell>
          <cell r="BB46">
            <v>0</v>
          </cell>
          <cell r="BC46">
            <v>0</v>
          </cell>
          <cell r="BD46">
            <v>0</v>
          </cell>
          <cell r="BE46">
            <v>0</v>
          </cell>
          <cell r="BF46">
            <v>0</v>
          </cell>
          <cell r="BG46" t="str">
            <v>Dist</v>
          </cell>
          <cell r="BH46">
            <v>0</v>
          </cell>
          <cell r="BI46">
            <v>0</v>
          </cell>
          <cell r="BJ46">
            <v>0</v>
          </cell>
          <cell r="BK46">
            <v>0</v>
          </cell>
          <cell r="BL46">
            <v>0</v>
          </cell>
          <cell r="BM46">
            <v>0</v>
          </cell>
          <cell r="BN46">
            <v>0</v>
          </cell>
          <cell r="BO46">
            <v>0</v>
          </cell>
          <cell r="BP46">
            <v>0</v>
          </cell>
          <cell r="BQ46">
            <v>0</v>
          </cell>
          <cell r="BR46">
            <v>0</v>
          </cell>
          <cell r="BT46">
            <v>0</v>
          </cell>
          <cell r="BU46">
            <v>0</v>
          </cell>
          <cell r="BV46">
            <v>0</v>
          </cell>
          <cell r="BW46">
            <v>0</v>
          </cell>
          <cell r="BX46">
            <v>0</v>
          </cell>
          <cell r="BZ46">
            <v>1</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V46">
            <v>0</v>
          </cell>
          <cell r="CW46">
            <v>0</v>
          </cell>
          <cell r="CX46">
            <v>0</v>
          </cell>
          <cell r="CY46">
            <v>0</v>
          </cell>
          <cell r="CZ46">
            <v>0</v>
          </cell>
          <cell r="DA46">
            <v>0</v>
          </cell>
          <cell r="DB46">
            <v>0</v>
          </cell>
          <cell r="DC46">
            <v>0</v>
          </cell>
          <cell r="DD46">
            <v>0</v>
          </cell>
          <cell r="DE46">
            <v>0</v>
          </cell>
          <cell r="DF46">
            <v>0</v>
          </cell>
          <cell r="DH46">
            <v>0</v>
          </cell>
          <cell r="DI46">
            <v>0</v>
          </cell>
          <cell r="DJ46">
            <v>0</v>
          </cell>
          <cell r="DK46">
            <v>0</v>
          </cell>
          <cell r="DL46">
            <v>0</v>
          </cell>
          <cell r="DM46">
            <v>0</v>
          </cell>
          <cell r="DN46">
            <v>0</v>
          </cell>
          <cell r="DO46">
            <v>0</v>
          </cell>
          <cell r="DP46">
            <v>0</v>
          </cell>
          <cell r="DQ46">
            <v>0</v>
          </cell>
          <cell r="DR46">
            <v>0</v>
          </cell>
          <cell r="DT46">
            <v>0</v>
          </cell>
          <cell r="DU46">
            <v>0</v>
          </cell>
          <cell r="DV46">
            <v>0</v>
          </cell>
          <cell r="DW46">
            <v>0</v>
          </cell>
          <cell r="DX46">
            <v>0</v>
          </cell>
          <cell r="DY46">
            <v>0</v>
          </cell>
          <cell r="DZ46">
            <v>0</v>
          </cell>
          <cell r="EA46">
            <v>0.38799522228234129</v>
          </cell>
          <cell r="EB46">
            <v>0</v>
          </cell>
          <cell r="EC46">
            <v>0</v>
          </cell>
          <cell r="ED46">
            <v>0</v>
          </cell>
        </row>
        <row r="47">
          <cell r="A47" t="str">
            <v>Customer Requests - Additional Services</v>
          </cell>
          <cell r="B47" t="str">
            <v>Load Growth</v>
          </cell>
          <cell r="C47">
            <v>0</v>
          </cell>
          <cell r="D47">
            <v>0</v>
          </cell>
          <cell r="E47" t="str">
            <v>System Planning Capital Projects</v>
          </cell>
          <cell r="F47" t="str">
            <v>System Planning Capital Projects (Volume 3)</v>
          </cell>
          <cell r="G47">
            <v>0</v>
          </cell>
          <cell r="H47">
            <v>0</v>
          </cell>
          <cell r="I47">
            <v>0</v>
          </cell>
          <cell r="J47" t="str">
            <v>CET-ET-AF-FS</v>
          </cell>
          <cell r="K47" t="str">
            <v>Fac Serv Agreement</v>
          </cell>
          <cell r="L47" t="str">
            <v>Other</v>
          </cell>
          <cell r="M47">
            <v>0</v>
          </cell>
          <cell r="N47">
            <v>0</v>
          </cell>
          <cell r="O47">
            <v>0.36088999999999999</v>
          </cell>
          <cell r="P47">
            <v>0</v>
          </cell>
          <cell r="Q47">
            <v>0</v>
          </cell>
          <cell r="R47">
            <v>0</v>
          </cell>
          <cell r="S47" t="str">
            <v>CET-ET-AF-FSFac Serv Agreement</v>
          </cell>
          <cell r="T47">
            <v>0</v>
          </cell>
          <cell r="U47">
            <v>0</v>
          </cell>
          <cell r="V47">
            <v>0.36088999999999999</v>
          </cell>
          <cell r="W47">
            <v>0</v>
          </cell>
          <cell r="X47">
            <v>0</v>
          </cell>
          <cell r="Y47">
            <v>0</v>
          </cell>
          <cell r="AA47">
            <v>0</v>
          </cell>
          <cell r="AB47">
            <v>0</v>
          </cell>
          <cell r="AC47">
            <v>0</v>
          </cell>
          <cell r="AD47">
            <v>0</v>
          </cell>
          <cell r="AE47">
            <v>0</v>
          </cell>
          <cell r="AF47">
            <v>0</v>
          </cell>
          <cell r="AG47">
            <v>0</v>
          </cell>
          <cell r="AH47">
            <v>0</v>
          </cell>
          <cell r="AI47">
            <v>0</v>
          </cell>
          <cell r="AJ47">
            <v>0</v>
          </cell>
          <cell r="AK47">
            <v>0</v>
          </cell>
          <cell r="AL47" t="str">
            <v>?</v>
          </cell>
          <cell r="AM47" t="str">
            <v>Need forecast</v>
          </cell>
          <cell r="AN47">
            <v>0</v>
          </cell>
          <cell r="AO47" t="e">
            <v>#N/A</v>
          </cell>
          <cell r="AP47" t="e">
            <v>#N/A</v>
          </cell>
          <cell r="AQ47" t="e">
            <v>#N/A</v>
          </cell>
          <cell r="AR47" t="e">
            <v>#N/A</v>
          </cell>
          <cell r="AS47" t="e">
            <v>#N/A</v>
          </cell>
          <cell r="AT47">
            <v>0</v>
          </cell>
          <cell r="AU47">
            <v>0</v>
          </cell>
          <cell r="AV47">
            <v>0</v>
          </cell>
          <cell r="AW47">
            <v>0</v>
          </cell>
          <cell r="AX47">
            <v>0</v>
          </cell>
          <cell r="AY47">
            <v>0</v>
          </cell>
          <cell r="AZ47">
            <v>0</v>
          </cell>
          <cell r="BA47">
            <v>0</v>
          </cell>
          <cell r="BB47">
            <v>0</v>
          </cell>
          <cell r="BC47">
            <v>0</v>
          </cell>
          <cell r="BD47">
            <v>0</v>
          </cell>
          <cell r="BE47">
            <v>0</v>
          </cell>
          <cell r="BF47">
            <v>0</v>
          </cell>
          <cell r="BG47" t="str">
            <v>Dist</v>
          </cell>
          <cell r="BH47">
            <v>0</v>
          </cell>
          <cell r="BI47">
            <v>0</v>
          </cell>
          <cell r="BJ47">
            <v>0</v>
          </cell>
          <cell r="BK47">
            <v>0</v>
          </cell>
          <cell r="BL47">
            <v>0</v>
          </cell>
          <cell r="BM47">
            <v>0</v>
          </cell>
          <cell r="BN47">
            <v>0</v>
          </cell>
          <cell r="BO47">
            <v>0</v>
          </cell>
          <cell r="BP47">
            <v>0</v>
          </cell>
          <cell r="BQ47">
            <v>0</v>
          </cell>
          <cell r="BR47">
            <v>0</v>
          </cell>
          <cell r="BT47">
            <v>0</v>
          </cell>
          <cell r="BU47">
            <v>0</v>
          </cell>
          <cell r="BV47">
            <v>0</v>
          </cell>
          <cell r="BW47">
            <v>0</v>
          </cell>
          <cell r="BX47">
            <v>0</v>
          </cell>
          <cell r="BZ47">
            <v>1</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V47">
            <v>0</v>
          </cell>
          <cell r="CW47">
            <v>0</v>
          </cell>
          <cell r="CX47">
            <v>0</v>
          </cell>
          <cell r="CY47">
            <v>0</v>
          </cell>
          <cell r="CZ47">
            <v>0</v>
          </cell>
          <cell r="DA47">
            <v>0</v>
          </cell>
          <cell r="DB47">
            <v>0</v>
          </cell>
          <cell r="DC47">
            <v>0</v>
          </cell>
          <cell r="DD47">
            <v>0</v>
          </cell>
          <cell r="DE47">
            <v>0</v>
          </cell>
          <cell r="DF47">
            <v>0</v>
          </cell>
          <cell r="DH47">
            <v>0</v>
          </cell>
          <cell r="DI47">
            <v>0</v>
          </cell>
          <cell r="DJ47">
            <v>0</v>
          </cell>
          <cell r="DK47">
            <v>0</v>
          </cell>
          <cell r="DL47">
            <v>0</v>
          </cell>
          <cell r="DM47">
            <v>0</v>
          </cell>
          <cell r="DN47">
            <v>0</v>
          </cell>
          <cell r="DO47">
            <v>0</v>
          </cell>
          <cell r="DP47">
            <v>0</v>
          </cell>
          <cell r="DQ47">
            <v>0</v>
          </cell>
          <cell r="DR47">
            <v>0</v>
          </cell>
          <cell r="DT47">
            <v>0</v>
          </cell>
          <cell r="DU47">
            <v>0</v>
          </cell>
          <cell r="DV47">
            <v>0</v>
          </cell>
          <cell r="DW47">
            <v>0</v>
          </cell>
          <cell r="DX47">
            <v>0</v>
          </cell>
          <cell r="DY47">
            <v>0</v>
          </cell>
          <cell r="DZ47">
            <v>48.866905804283903</v>
          </cell>
          <cell r="EA47">
            <v>1.5589634499593166</v>
          </cell>
          <cell r="EB47">
            <v>123.02093602523661</v>
          </cell>
          <cell r="EC47">
            <v>703.63741000000005</v>
          </cell>
          <cell r="ED47">
            <v>0</v>
          </cell>
        </row>
        <row r="48">
          <cell r="A48" t="str">
            <v>Customer Requests - Additional Services</v>
          </cell>
          <cell r="B48" t="str">
            <v>Load Growth</v>
          </cell>
          <cell r="C48">
            <v>0</v>
          </cell>
          <cell r="D48" t="str">
            <v>X</v>
          </cell>
          <cell r="E48" t="str">
            <v>System Planning Capital Projects</v>
          </cell>
          <cell r="F48" t="str">
            <v>System Planning Capital Projects (Volume 3)</v>
          </cell>
          <cell r="G48">
            <v>0</v>
          </cell>
          <cell r="H48">
            <v>0</v>
          </cell>
          <cell r="I48">
            <v>0</v>
          </cell>
          <cell r="J48" t="str">
            <v>CET-ET-AF-RL</v>
          </cell>
          <cell r="K48" t="str">
            <v>Radial Line</v>
          </cell>
          <cell r="L48" t="str">
            <v>Other</v>
          </cell>
          <cell r="M48">
            <v>0</v>
          </cell>
          <cell r="N48">
            <v>45.414559999999994</v>
          </cell>
          <cell r="O48">
            <v>1.4956800000000001</v>
          </cell>
          <cell r="P48">
            <v>121.77248</v>
          </cell>
          <cell r="Q48">
            <v>703.63741000000005</v>
          </cell>
          <cell r="R48">
            <v>0</v>
          </cell>
          <cell r="S48" t="str">
            <v>CET-ET-AF-RLRadial Line</v>
          </cell>
          <cell r="T48">
            <v>0</v>
          </cell>
          <cell r="U48">
            <v>45.414559999999994</v>
          </cell>
          <cell r="V48">
            <v>1.4956800000000001</v>
          </cell>
          <cell r="W48">
            <v>121.77248</v>
          </cell>
          <cell r="X48">
            <v>703.63741000000005</v>
          </cell>
          <cell r="Y48">
            <v>0</v>
          </cell>
          <cell r="AA48">
            <v>0</v>
          </cell>
          <cell r="AB48">
            <v>0</v>
          </cell>
          <cell r="AC48">
            <v>0</v>
          </cell>
          <cell r="AD48">
            <v>0</v>
          </cell>
          <cell r="AE48">
            <v>0</v>
          </cell>
          <cell r="AF48">
            <v>0</v>
          </cell>
          <cell r="AG48">
            <v>0</v>
          </cell>
          <cell r="AH48">
            <v>0</v>
          </cell>
          <cell r="AI48" t="str">
            <v>Ilia Gueorguieva</v>
          </cell>
          <cell r="AJ48" t="str">
            <v>Ilia Gueorguieva</v>
          </cell>
          <cell r="AK48">
            <v>0</v>
          </cell>
          <cell r="AL48" t="str">
            <v>?</v>
          </cell>
          <cell r="AM48" t="str">
            <v>Need forecast</v>
          </cell>
          <cell r="AN48">
            <v>0</v>
          </cell>
          <cell r="AO48" t="e">
            <v>#N/A</v>
          </cell>
          <cell r="AP48" t="e">
            <v>#N/A</v>
          </cell>
          <cell r="AQ48" t="e">
            <v>#N/A</v>
          </cell>
          <cell r="AR48" t="e">
            <v>#N/A</v>
          </cell>
          <cell r="AS48" t="e">
            <v>#N/A</v>
          </cell>
          <cell r="AT48">
            <v>0</v>
          </cell>
          <cell r="AU48">
            <v>0</v>
          </cell>
          <cell r="AV48">
            <v>0</v>
          </cell>
          <cell r="AW48">
            <v>0</v>
          </cell>
          <cell r="AX48">
            <v>0</v>
          </cell>
          <cell r="AY48">
            <v>0</v>
          </cell>
          <cell r="AZ48">
            <v>0</v>
          </cell>
          <cell r="BA48">
            <v>0</v>
          </cell>
          <cell r="BB48">
            <v>19022.707109852439</v>
          </cell>
          <cell r="BC48">
            <v>18890.317603369022</v>
          </cell>
          <cell r="BD48">
            <v>20370.688398159036</v>
          </cell>
          <cell r="BE48">
            <v>17083.747041174684</v>
          </cell>
          <cell r="BF48">
            <v>18729.241876120501</v>
          </cell>
          <cell r="BG48" t="str">
            <v>Trans</v>
          </cell>
          <cell r="BH48">
            <v>19437</v>
          </cell>
          <cell r="BI48">
            <v>19782.184563016359</v>
          </cell>
          <cell r="BJ48">
            <v>21785.405716093934</v>
          </cell>
          <cell r="BK48">
            <v>18678.681085682765</v>
          </cell>
          <cell r="BL48">
            <v>21031.175807590073</v>
          </cell>
          <cell r="BM48">
            <v>0</v>
          </cell>
          <cell r="BN48">
            <v>0</v>
          </cell>
          <cell r="BO48">
            <v>0</v>
          </cell>
          <cell r="BP48">
            <v>0</v>
          </cell>
          <cell r="BQ48">
            <v>0</v>
          </cell>
          <cell r="BR48">
            <v>0</v>
          </cell>
          <cell r="BT48">
            <v>0</v>
          </cell>
          <cell r="BU48">
            <v>0</v>
          </cell>
          <cell r="BV48">
            <v>0</v>
          </cell>
          <cell r="BW48">
            <v>0</v>
          </cell>
          <cell r="BX48">
            <v>0</v>
          </cell>
          <cell r="BZ48">
            <v>0</v>
          </cell>
          <cell r="CA48">
            <v>0</v>
          </cell>
          <cell r="CB48">
            <v>0</v>
          </cell>
          <cell r="CC48">
            <v>0</v>
          </cell>
          <cell r="CD48">
            <v>0</v>
          </cell>
          <cell r="CE48">
            <v>0</v>
          </cell>
          <cell r="CF48">
            <v>19022.707109852439</v>
          </cell>
          <cell r="CG48">
            <v>18890.317603369022</v>
          </cell>
          <cell r="CH48">
            <v>20370.688398159036</v>
          </cell>
          <cell r="CI48">
            <v>17083.747041174684</v>
          </cell>
          <cell r="CJ48">
            <v>18729.241876120501</v>
          </cell>
          <cell r="CK48">
            <v>19437</v>
          </cell>
          <cell r="CL48">
            <v>19782.184563016359</v>
          </cell>
          <cell r="CM48">
            <v>21785.405716093934</v>
          </cell>
          <cell r="CN48">
            <v>18678.681085682765</v>
          </cell>
          <cell r="CO48">
            <v>21031.175807590073</v>
          </cell>
          <cell r="CP48">
            <v>19437</v>
          </cell>
          <cell r="CQ48">
            <v>19782.184563016359</v>
          </cell>
          <cell r="CR48">
            <v>21785.405716093934</v>
          </cell>
          <cell r="CS48">
            <v>18678.681085682765</v>
          </cell>
          <cell r="CT48">
            <v>21031.175807590073</v>
          </cell>
          <cell r="CV48">
            <v>0</v>
          </cell>
          <cell r="CW48">
            <v>0</v>
          </cell>
          <cell r="CX48">
            <v>0</v>
          </cell>
          <cell r="CY48">
            <v>0</v>
          </cell>
          <cell r="CZ48">
            <v>0</v>
          </cell>
          <cell r="DA48">
            <v>0</v>
          </cell>
          <cell r="DB48">
            <v>0</v>
          </cell>
          <cell r="DC48">
            <v>0</v>
          </cell>
          <cell r="DD48">
            <v>0</v>
          </cell>
          <cell r="DE48">
            <v>0</v>
          </cell>
          <cell r="DF48">
            <v>0</v>
          </cell>
          <cell r="DH48">
            <v>0</v>
          </cell>
          <cell r="DI48">
            <v>0</v>
          </cell>
          <cell r="DJ48">
            <v>0</v>
          </cell>
          <cell r="DK48">
            <v>0</v>
          </cell>
          <cell r="DL48">
            <v>0</v>
          </cell>
          <cell r="DM48">
            <v>0</v>
          </cell>
          <cell r="DN48">
            <v>0</v>
          </cell>
          <cell r="DO48">
            <v>0</v>
          </cell>
          <cell r="DP48">
            <v>0</v>
          </cell>
          <cell r="DQ48">
            <v>0</v>
          </cell>
          <cell r="DR48">
            <v>0</v>
          </cell>
          <cell r="DT48">
            <v>0</v>
          </cell>
          <cell r="DU48">
            <v>0</v>
          </cell>
          <cell r="DV48">
            <v>0</v>
          </cell>
          <cell r="DW48">
            <v>0</v>
          </cell>
          <cell r="DX48">
            <v>0</v>
          </cell>
          <cell r="DY48">
            <v>0</v>
          </cell>
          <cell r="DZ48">
            <v>0</v>
          </cell>
          <cell r="EA48">
            <v>0</v>
          </cell>
          <cell r="EB48">
            <v>0</v>
          </cell>
          <cell r="EC48">
            <v>0</v>
          </cell>
          <cell r="ED48">
            <v>0</v>
          </cell>
        </row>
        <row r="49">
          <cell r="A49" t="str">
            <v>Capacity Upgrades</v>
          </cell>
          <cell r="B49" t="str">
            <v>Load Growth</v>
          </cell>
          <cell r="C49">
            <v>0</v>
          </cell>
          <cell r="D49" t="str">
            <v>X</v>
          </cell>
          <cell r="E49" t="str">
            <v>System Planning Capital Projects</v>
          </cell>
          <cell r="F49" t="str">
            <v>System Planning Capital Projects (Volume 3)</v>
          </cell>
          <cell r="G49">
            <v>0</v>
          </cell>
          <cell r="H49">
            <v>0</v>
          </cell>
          <cell r="I49">
            <v>0</v>
          </cell>
          <cell r="J49">
            <v>0</v>
          </cell>
          <cell r="K49" t="str">
            <v>CLRP</v>
          </cell>
          <cell r="L49" t="str">
            <v>CLRP</v>
          </cell>
          <cell r="M49">
            <v>0</v>
          </cell>
          <cell r="N49">
            <v>0</v>
          </cell>
          <cell r="O49">
            <v>0</v>
          </cell>
          <cell r="P49">
            <v>0</v>
          </cell>
          <cell r="Q49">
            <v>0</v>
          </cell>
          <cell r="R49">
            <v>0</v>
          </cell>
          <cell r="S49" t="str">
            <v>CET-ET-AF-RLRadial Line</v>
          </cell>
          <cell r="T49">
            <v>0</v>
          </cell>
          <cell r="U49">
            <v>0</v>
          </cell>
          <cell r="V49">
            <v>0</v>
          </cell>
          <cell r="W49">
            <v>0</v>
          </cell>
          <cell r="X49">
            <v>0</v>
          </cell>
          <cell r="Y49">
            <v>0</v>
          </cell>
          <cell r="AA49">
            <v>0</v>
          </cell>
          <cell r="AB49">
            <v>0</v>
          </cell>
          <cell r="AC49">
            <v>0</v>
          </cell>
          <cell r="AD49">
            <v>0</v>
          </cell>
          <cell r="AE49">
            <v>0</v>
          </cell>
          <cell r="AF49">
            <v>0</v>
          </cell>
          <cell r="AG49">
            <v>0</v>
          </cell>
          <cell r="AH49">
            <v>0</v>
          </cell>
          <cell r="AI49" t="str">
            <v>Ilia Gueorguieva</v>
          </cell>
          <cell r="AJ49" t="str">
            <v>Ilia Gueorguieva</v>
          </cell>
          <cell r="AK49">
            <v>0</v>
          </cell>
          <cell r="AL49">
            <v>0</v>
          </cell>
          <cell r="AM49" t="str">
            <v>per Ilia's e-mail. Converted to constant using rates in "escalation" tab</v>
          </cell>
          <cell r="AN49">
            <v>0</v>
          </cell>
          <cell r="AO49" t="e">
            <v>#N/A</v>
          </cell>
          <cell r="AP49" t="e">
            <v>#N/A</v>
          </cell>
          <cell r="AQ49" t="e">
            <v>#N/A</v>
          </cell>
          <cell r="AR49" t="e">
            <v>#N/A</v>
          </cell>
          <cell r="AS49" t="e">
            <v>#N/A</v>
          </cell>
          <cell r="AT49">
            <v>0</v>
          </cell>
          <cell r="AU49">
            <v>0</v>
          </cell>
          <cell r="AV49">
            <v>0</v>
          </cell>
          <cell r="AW49">
            <v>0</v>
          </cell>
          <cell r="AX49">
            <v>0</v>
          </cell>
          <cell r="AY49">
            <v>0</v>
          </cell>
          <cell r="AZ49">
            <v>0</v>
          </cell>
          <cell r="BA49">
            <v>0</v>
          </cell>
          <cell r="BB49">
            <v>19022.707109852439</v>
          </cell>
          <cell r="BC49">
            <v>18890.317603369022</v>
          </cell>
          <cell r="BD49">
            <v>20370.688398159036</v>
          </cell>
          <cell r="BE49">
            <v>17083.747041174684</v>
          </cell>
          <cell r="BF49">
            <v>18729.241876120501</v>
          </cell>
          <cell r="BG49" t="str">
            <v>Dist</v>
          </cell>
          <cell r="BH49">
            <v>19437</v>
          </cell>
          <cell r="BI49">
            <v>19782.184563016359</v>
          </cell>
          <cell r="BJ49">
            <v>21785.405716093934</v>
          </cell>
          <cell r="BK49">
            <v>18678.681085682765</v>
          </cell>
          <cell r="BL49">
            <v>21031.175807590073</v>
          </cell>
          <cell r="BM49">
            <v>0</v>
          </cell>
          <cell r="BN49">
            <v>19437</v>
          </cell>
          <cell r="BO49">
            <v>19782.184563016359</v>
          </cell>
          <cell r="BP49">
            <v>21785.405716093934</v>
          </cell>
          <cell r="BQ49">
            <v>18678.681085682765</v>
          </cell>
          <cell r="BR49">
            <v>21031.175807590073</v>
          </cell>
          <cell r="BT49">
            <v>0</v>
          </cell>
          <cell r="BU49">
            <v>0</v>
          </cell>
          <cell r="BV49">
            <v>0</v>
          </cell>
          <cell r="BW49">
            <v>0</v>
          </cell>
          <cell r="BX49">
            <v>0</v>
          </cell>
          <cell r="BZ49">
            <v>0</v>
          </cell>
          <cell r="CA49">
            <v>0</v>
          </cell>
          <cell r="CB49">
            <v>0</v>
          </cell>
          <cell r="CC49">
            <v>0</v>
          </cell>
          <cell r="CD49">
            <v>0</v>
          </cell>
          <cell r="CE49">
            <v>0</v>
          </cell>
          <cell r="CF49">
            <v>6278.9420941720091</v>
          </cell>
          <cell r="CG49">
            <v>11896.68336301714</v>
          </cell>
          <cell r="CH49">
            <v>11831.133521413185</v>
          </cell>
          <cell r="CI49">
            <v>12710.242660848948</v>
          </cell>
          <cell r="CJ49">
            <v>13697.348628398908</v>
          </cell>
          <cell r="CK49">
            <v>6415.6903000000011</v>
          </cell>
          <cell r="CL49">
            <v>12458.360463616489</v>
          </cell>
          <cell r="CM49">
            <v>12652.790068133321</v>
          </cell>
          <cell r="CN49">
            <v>13896.867508716812</v>
          </cell>
          <cell r="CO49">
            <v>15380.833298383357</v>
          </cell>
          <cell r="CP49">
            <v>6415.6903000000011</v>
          </cell>
          <cell r="CQ49">
            <v>12458.360463616489</v>
          </cell>
          <cell r="CR49">
            <v>12652.790068133321</v>
          </cell>
          <cell r="CS49">
            <v>13896.867508716812</v>
          </cell>
          <cell r="CT49">
            <v>15380.833298383357</v>
          </cell>
          <cell r="CV49">
            <v>0</v>
          </cell>
          <cell r="CW49">
            <v>0</v>
          </cell>
          <cell r="CX49">
            <v>0</v>
          </cell>
          <cell r="CY49">
            <v>0</v>
          </cell>
          <cell r="CZ49">
            <v>0</v>
          </cell>
          <cell r="DA49">
            <v>0</v>
          </cell>
          <cell r="DB49">
            <v>19022.707109852439</v>
          </cell>
          <cell r="DC49">
            <v>18890.317603369022</v>
          </cell>
          <cell r="DD49">
            <v>20370.688398159036</v>
          </cell>
          <cell r="DE49">
            <v>17083.747041174684</v>
          </cell>
          <cell r="DF49">
            <v>18729.241876120501</v>
          </cell>
          <cell r="DH49">
            <v>0</v>
          </cell>
          <cell r="DI49">
            <v>0</v>
          </cell>
          <cell r="DJ49">
            <v>0</v>
          </cell>
          <cell r="DK49">
            <v>0</v>
          </cell>
          <cell r="DL49">
            <v>0</v>
          </cell>
          <cell r="DM49">
            <v>0</v>
          </cell>
          <cell r="DN49">
            <v>19022.707109852439</v>
          </cell>
          <cell r="DO49">
            <v>18890.317603369022</v>
          </cell>
          <cell r="DP49">
            <v>20370.688398159036</v>
          </cell>
          <cell r="DQ49">
            <v>17083.747041174684</v>
          </cell>
          <cell r="DR49">
            <v>18729.241876120501</v>
          </cell>
          <cell r="DT49">
            <v>0</v>
          </cell>
          <cell r="DU49">
            <v>0</v>
          </cell>
          <cell r="DV49">
            <v>0</v>
          </cell>
          <cell r="DW49">
            <v>0</v>
          </cell>
          <cell r="DX49">
            <v>0</v>
          </cell>
          <cell r="DY49">
            <v>0</v>
          </cell>
          <cell r="DZ49">
            <v>0</v>
          </cell>
          <cell r="EA49">
            <v>0</v>
          </cell>
          <cell r="EB49">
            <v>0</v>
          </cell>
          <cell r="EC49">
            <v>0</v>
          </cell>
          <cell r="ED49">
            <v>0</v>
          </cell>
        </row>
        <row r="50">
          <cell r="A50" t="str">
            <v>Grid Flexibility &amp; Functionality Enhancement</v>
          </cell>
          <cell r="B50" t="str">
            <v>Load Growth</v>
          </cell>
          <cell r="C50">
            <v>0</v>
          </cell>
          <cell r="D50" t="str">
            <v>X</v>
          </cell>
          <cell r="E50" t="str">
            <v>System Planning Capital Projects</v>
          </cell>
          <cell r="F50" t="str">
            <v>System Planning Capital Projects (Volume 3)</v>
          </cell>
          <cell r="G50">
            <v>0</v>
          </cell>
          <cell r="H50">
            <v>0</v>
          </cell>
          <cell r="I50">
            <v>0</v>
          </cell>
          <cell r="J50" t="str">
            <v>CET-OT-OT-AT-642400</v>
          </cell>
          <cell r="K50" t="str">
            <v>DSERP</v>
          </cell>
          <cell r="L50" t="str">
            <v>A</v>
          </cell>
          <cell r="M50">
            <v>0</v>
          </cell>
          <cell r="N50">
            <v>0</v>
          </cell>
          <cell r="O50">
            <v>0</v>
          </cell>
          <cell r="P50">
            <v>0</v>
          </cell>
          <cell r="Q50">
            <v>0</v>
          </cell>
          <cell r="R50">
            <v>0</v>
          </cell>
          <cell r="T50">
            <v>0</v>
          </cell>
          <cell r="U50">
            <v>0</v>
          </cell>
          <cell r="V50">
            <v>0</v>
          </cell>
          <cell r="W50">
            <v>0</v>
          </cell>
          <cell r="X50">
            <v>0</v>
          </cell>
          <cell r="Y50">
            <v>0</v>
          </cell>
          <cell r="AA50">
            <v>0</v>
          </cell>
          <cell r="AB50">
            <v>0</v>
          </cell>
          <cell r="AC50">
            <v>0</v>
          </cell>
          <cell r="AD50">
            <v>0</v>
          </cell>
          <cell r="AE50">
            <v>0</v>
          </cell>
          <cell r="AF50">
            <v>0</v>
          </cell>
          <cell r="AG50">
            <v>0</v>
          </cell>
          <cell r="AH50">
            <v>0</v>
          </cell>
          <cell r="AI50" t="str">
            <v>Ilia Gueorguieva</v>
          </cell>
          <cell r="AJ50" t="str">
            <v>Ilia Gueorguieva</v>
          </cell>
          <cell r="AK50" t="str">
            <v>Other</v>
          </cell>
          <cell r="AL50">
            <v>0</v>
          </cell>
          <cell r="AM50" t="str">
            <v>per Ilia's e-mail. Converted to constant using rates in "escalation" tab</v>
          </cell>
          <cell r="AN50">
            <v>0</v>
          </cell>
          <cell r="AO50" t="e">
            <v>#N/A</v>
          </cell>
          <cell r="AP50" t="e">
            <v>#N/A</v>
          </cell>
          <cell r="AQ50" t="e">
            <v>#N/A</v>
          </cell>
          <cell r="AR50" t="e">
            <v>#N/A</v>
          </cell>
          <cell r="AS50" t="e">
            <v>#N/A</v>
          </cell>
          <cell r="AT50">
            <v>0</v>
          </cell>
          <cell r="AU50">
            <v>0</v>
          </cell>
          <cell r="AV50">
            <v>0</v>
          </cell>
          <cell r="AW50">
            <v>0</v>
          </cell>
          <cell r="AX50">
            <v>0</v>
          </cell>
          <cell r="AY50">
            <v>0</v>
          </cell>
          <cell r="AZ50">
            <v>0</v>
          </cell>
          <cell r="BA50">
            <v>0</v>
          </cell>
          <cell r="BB50">
            <v>6278.9420941720091</v>
          </cell>
          <cell r="BC50">
            <v>11896.68336301714</v>
          </cell>
          <cell r="BD50">
            <v>11831.133521413185</v>
          </cell>
          <cell r="BE50">
            <v>12710.242660848948</v>
          </cell>
          <cell r="BF50">
            <v>13697.348628398908</v>
          </cell>
          <cell r="BG50" t="str">
            <v>Dist</v>
          </cell>
          <cell r="BH50">
            <v>6415.6903000000011</v>
          </cell>
          <cell r="BI50">
            <v>12458.360463616489</v>
          </cell>
          <cell r="BJ50">
            <v>12652.790068133321</v>
          </cell>
          <cell r="BK50">
            <v>13896.867508716812</v>
          </cell>
          <cell r="BL50">
            <v>15380.833298383357</v>
          </cell>
          <cell r="BM50">
            <v>0</v>
          </cell>
          <cell r="BN50">
            <v>6415.6903000000011</v>
          </cell>
          <cell r="BO50">
            <v>12458.360463616489</v>
          </cell>
          <cell r="BP50">
            <v>12652.790068133321</v>
          </cell>
          <cell r="BQ50">
            <v>13896.867508716812</v>
          </cell>
          <cell r="BR50">
            <v>15380.833298383357</v>
          </cell>
          <cell r="BT50">
            <v>0</v>
          </cell>
          <cell r="BU50">
            <v>0</v>
          </cell>
          <cell r="BV50">
            <v>0</v>
          </cell>
          <cell r="BW50">
            <v>0</v>
          </cell>
          <cell r="BX50">
            <v>0</v>
          </cell>
          <cell r="BZ50">
            <v>0</v>
          </cell>
          <cell r="CA50">
            <v>0</v>
          </cell>
          <cell r="CB50">
            <v>0</v>
          </cell>
          <cell r="CC50">
            <v>0</v>
          </cell>
          <cell r="CD50">
            <v>0</v>
          </cell>
          <cell r="CE50">
            <v>0</v>
          </cell>
          <cell r="CF50">
            <v>550</v>
          </cell>
          <cell r="CG50">
            <v>1100</v>
          </cell>
          <cell r="CH50">
            <v>1100</v>
          </cell>
          <cell r="CI50">
            <v>1100</v>
          </cell>
          <cell r="CJ50">
            <v>0</v>
          </cell>
          <cell r="CK50">
            <v>560.26805003082302</v>
          </cell>
          <cell r="CL50">
            <v>1145.5472270947373</v>
          </cell>
          <cell r="CM50">
            <v>1171.6403879607089</v>
          </cell>
          <cell r="CN50">
            <v>1196.8662479346347</v>
          </cell>
          <cell r="CO50">
            <v>0</v>
          </cell>
          <cell r="CP50">
            <v>560.26805003082302</v>
          </cell>
          <cell r="CQ50">
            <v>1145.5472270947373</v>
          </cell>
          <cell r="CR50">
            <v>1171.6403879607089</v>
          </cell>
          <cell r="CS50">
            <v>1196.8662479346347</v>
          </cell>
          <cell r="CT50">
            <v>0</v>
          </cell>
          <cell r="CV50">
            <v>0</v>
          </cell>
          <cell r="CW50">
            <v>0</v>
          </cell>
          <cell r="CX50">
            <v>0</v>
          </cell>
          <cell r="CY50">
            <v>0</v>
          </cell>
          <cell r="CZ50">
            <v>0</v>
          </cell>
          <cell r="DA50">
            <v>0</v>
          </cell>
          <cell r="DB50">
            <v>6278.9420941720091</v>
          </cell>
          <cell r="DC50">
            <v>11896.68336301714</v>
          </cell>
          <cell r="DD50">
            <v>11831.133521413185</v>
          </cell>
          <cell r="DE50">
            <v>12710.242660848948</v>
          </cell>
          <cell r="DF50">
            <v>13697.348628398908</v>
          </cell>
          <cell r="DH50">
            <v>0</v>
          </cell>
          <cell r="DI50">
            <v>0</v>
          </cell>
          <cell r="DJ50">
            <v>0</v>
          </cell>
          <cell r="DK50">
            <v>0</v>
          </cell>
          <cell r="DL50">
            <v>0</v>
          </cell>
          <cell r="DM50">
            <v>0</v>
          </cell>
          <cell r="DN50">
            <v>6278.9420941720091</v>
          </cell>
          <cell r="DO50">
            <v>11896.68336301714</v>
          </cell>
          <cell r="DP50">
            <v>11831.133521413185</v>
          </cell>
          <cell r="DQ50">
            <v>12710.242660848948</v>
          </cell>
          <cell r="DR50">
            <v>13697.348628398908</v>
          </cell>
          <cell r="DT50">
            <v>0</v>
          </cell>
          <cell r="DU50">
            <v>0</v>
          </cell>
          <cell r="DV50">
            <v>0</v>
          </cell>
          <cell r="DW50">
            <v>0</v>
          </cell>
          <cell r="DX50">
            <v>0</v>
          </cell>
          <cell r="DY50">
            <v>0</v>
          </cell>
          <cell r="DZ50">
            <v>0</v>
          </cell>
          <cell r="EA50">
            <v>0</v>
          </cell>
          <cell r="EB50">
            <v>0</v>
          </cell>
          <cell r="EC50">
            <v>0</v>
          </cell>
          <cell r="ED50">
            <v>0</v>
          </cell>
        </row>
        <row r="51">
          <cell r="A51">
            <v>0</v>
          </cell>
          <cell r="B51" t="str">
            <v>Load Growth</v>
          </cell>
          <cell r="C51">
            <v>0</v>
          </cell>
          <cell r="D51" t="str">
            <v>X</v>
          </cell>
          <cell r="E51" t="str">
            <v>System Planning Capital Projects</v>
          </cell>
          <cell r="F51" t="str">
            <v>System Planning Capital Projects (Volume 3)</v>
          </cell>
          <cell r="G51">
            <v>0</v>
          </cell>
          <cell r="H51" t="str">
            <v>Transmission Projects</v>
          </cell>
          <cell r="I51">
            <v>0</v>
          </cell>
          <cell r="J51" t="str">
            <v>CET-OT-OT-AT-642400</v>
          </cell>
          <cell r="K51" t="str">
            <v>Integrated Smart Distribution, Substation Load Information Monitor (SLIM)</v>
          </cell>
          <cell r="L51">
            <v>0</v>
          </cell>
          <cell r="M51">
            <v>296640</v>
          </cell>
          <cell r="N51">
            <v>357005.82063999999</v>
          </cell>
          <cell r="O51">
            <v>601338.56518000003</v>
          </cell>
          <cell r="P51">
            <v>770535.30738000001</v>
          </cell>
          <cell r="Q51">
            <v>1157526.13797</v>
          </cell>
          <cell r="R51">
            <v>1216669.4446399999</v>
          </cell>
          <cell r="S51">
            <v>0</v>
          </cell>
          <cell r="T51">
            <v>9272</v>
          </cell>
          <cell r="U51">
            <v>6081.9606400000048</v>
          </cell>
          <cell r="V51">
            <v>37843.215180000043</v>
          </cell>
          <cell r="W51">
            <v>34315.076379999984</v>
          </cell>
          <cell r="X51">
            <v>17868.221970000013</v>
          </cell>
          <cell r="Y51">
            <v>77559.167328446085</v>
          </cell>
          <cell r="Z51">
            <v>0</v>
          </cell>
          <cell r="AA51">
            <v>287368</v>
          </cell>
          <cell r="AB51">
            <v>350923.86</v>
          </cell>
          <cell r="AC51">
            <v>563495.35</v>
          </cell>
          <cell r="AD51">
            <v>736220.23100000003</v>
          </cell>
          <cell r="AE51">
            <v>1139657.916</v>
          </cell>
          <cell r="AF51">
            <v>1139110.2773115539</v>
          </cell>
          <cell r="AG51">
            <v>0</v>
          </cell>
          <cell r="AH51">
            <v>0</v>
          </cell>
          <cell r="AI51" t="str">
            <v>Ilia Gueorguieva</v>
          </cell>
          <cell r="AJ51" t="str">
            <v>Ilia Gueorguieva</v>
          </cell>
          <cell r="AK51" t="str">
            <v>Other</v>
          </cell>
          <cell r="AL51">
            <v>0</v>
          </cell>
          <cell r="AM51" t="str">
            <v>per Ilia's e-mail. Converted to constant using rates in "escalation" tab</v>
          </cell>
          <cell r="AN51">
            <v>0</v>
          </cell>
          <cell r="AO51" t="e">
            <v>#N/A</v>
          </cell>
          <cell r="AP51" t="e">
            <v>#N/A</v>
          </cell>
          <cell r="AQ51" t="e">
            <v>#N/A</v>
          </cell>
          <cell r="AR51" t="e">
            <v>#N/A</v>
          </cell>
          <cell r="AS51" t="e">
            <v>#N/A</v>
          </cell>
          <cell r="AT51">
            <v>0</v>
          </cell>
          <cell r="AU51">
            <v>0</v>
          </cell>
          <cell r="AV51">
            <v>0</v>
          </cell>
          <cell r="AW51">
            <v>0</v>
          </cell>
          <cell r="AX51">
            <v>0</v>
          </cell>
          <cell r="AY51">
            <v>0</v>
          </cell>
          <cell r="AZ51">
            <v>0</v>
          </cell>
          <cell r="BA51">
            <v>0</v>
          </cell>
          <cell r="BB51">
            <v>551.67897825764976</v>
          </cell>
          <cell r="BC51">
            <v>1082.5561910295735</v>
          </cell>
          <cell r="BD51">
            <v>1080.9212868858247</v>
          </cell>
          <cell r="BE51">
            <v>1081.7973466047924</v>
          </cell>
          <cell r="BF51">
            <v>1089.3120492205151</v>
          </cell>
          <cell r="BG51" t="str">
            <v>General Plant</v>
          </cell>
          <cell r="BH51">
            <v>561.97837343892775</v>
          </cell>
          <cell r="BI51">
            <v>1127.3811298256078</v>
          </cell>
          <cell r="BJ51">
            <v>1151.3191235653603</v>
          </cell>
          <cell r="BK51">
            <v>1177.0606647786558</v>
          </cell>
          <cell r="BL51">
            <v>1208.8686838575049</v>
          </cell>
          <cell r="BM51">
            <v>0</v>
          </cell>
          <cell r="BN51">
            <v>561.97837343892775</v>
          </cell>
          <cell r="BO51">
            <v>1127.3811298256078</v>
          </cell>
          <cell r="BP51">
            <v>1151.3191235653603</v>
          </cell>
          <cell r="BQ51">
            <v>1177.0606647786558</v>
          </cell>
          <cell r="BR51">
            <v>1208.8686838575049</v>
          </cell>
          <cell r="BT51">
            <v>0</v>
          </cell>
          <cell r="BU51">
            <v>0</v>
          </cell>
          <cell r="BV51">
            <v>0</v>
          </cell>
          <cell r="BW51">
            <v>0</v>
          </cell>
          <cell r="BX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V51">
            <v>0</v>
          </cell>
          <cell r="CW51">
            <v>0</v>
          </cell>
          <cell r="CX51">
            <v>0</v>
          </cell>
          <cell r="CY51">
            <v>0</v>
          </cell>
          <cell r="CZ51">
            <v>0</v>
          </cell>
          <cell r="DA51">
            <v>0</v>
          </cell>
          <cell r="DB51">
            <v>551.67897825764976</v>
          </cell>
          <cell r="DC51">
            <v>1082.5561910295735</v>
          </cell>
          <cell r="DD51">
            <v>1080.9212868858247</v>
          </cell>
          <cell r="DE51">
            <v>1081.7973466047924</v>
          </cell>
          <cell r="DF51">
            <v>1089.3120492205151</v>
          </cell>
          <cell r="DH51">
            <v>0</v>
          </cell>
          <cell r="DI51">
            <v>0</v>
          </cell>
          <cell r="DJ51">
            <v>0</v>
          </cell>
          <cell r="DK51">
            <v>0</v>
          </cell>
          <cell r="DL51">
            <v>0</v>
          </cell>
          <cell r="DM51">
            <v>0</v>
          </cell>
          <cell r="DN51">
            <v>551.67897825764976</v>
          </cell>
          <cell r="DO51">
            <v>1082.5561910295735</v>
          </cell>
          <cell r="DP51">
            <v>1080.9212868858247</v>
          </cell>
          <cell r="DQ51">
            <v>1081.7973466047924</v>
          </cell>
          <cell r="DR51">
            <v>1089.3120492205151</v>
          </cell>
          <cell r="DT51">
            <v>0</v>
          </cell>
          <cell r="DU51">
            <v>0</v>
          </cell>
          <cell r="DV51">
            <v>0</v>
          </cell>
          <cell r="DW51">
            <v>0</v>
          </cell>
          <cell r="DX51">
            <v>0</v>
          </cell>
          <cell r="DY51">
            <v>0</v>
          </cell>
          <cell r="DZ51">
            <v>0</v>
          </cell>
          <cell r="EA51">
            <v>0</v>
          </cell>
          <cell r="EB51">
            <v>0</v>
          </cell>
          <cell r="EC51">
            <v>0</v>
          </cell>
          <cell r="ED51">
            <v>0</v>
          </cell>
        </row>
        <row r="52">
          <cell r="A52" t="str">
            <v>Capacity Upgrades</v>
          </cell>
          <cell r="B52" t="str">
            <v>-</v>
          </cell>
          <cell r="C52">
            <v>0</v>
          </cell>
          <cell r="D52">
            <v>0</v>
          </cell>
          <cell r="E52" t="str">
            <v>System Planning Capital Projects</v>
          </cell>
          <cell r="F52">
            <v>0</v>
          </cell>
          <cell r="G52">
            <v>0</v>
          </cell>
          <cell r="H52" t="str">
            <v>Transmission Projects</v>
          </cell>
          <cell r="I52">
            <v>0</v>
          </cell>
          <cell r="J52" t="str">
            <v>CET-ET-TP-EC</v>
          </cell>
          <cell r="K52">
            <v>0</v>
          </cell>
          <cell r="L52" t="str">
            <v>C</v>
          </cell>
          <cell r="M52">
            <v>296640</v>
          </cell>
          <cell r="N52">
            <v>357005.82063999999</v>
          </cell>
          <cell r="O52">
            <v>601338.56518000003</v>
          </cell>
          <cell r="P52">
            <v>770535.30738000001</v>
          </cell>
          <cell r="Q52">
            <v>1157526.13797</v>
          </cell>
          <cell r="R52">
            <v>1216669.4446399999</v>
          </cell>
          <cell r="S52">
            <v>0</v>
          </cell>
          <cell r="T52">
            <v>9272</v>
          </cell>
          <cell r="U52">
            <v>6081.9606400000048</v>
          </cell>
          <cell r="V52">
            <v>37843.215180000043</v>
          </cell>
          <cell r="W52">
            <v>34315.076379999984</v>
          </cell>
          <cell r="X52">
            <v>17868.221970000013</v>
          </cell>
          <cell r="Y52">
            <v>77559.167328446085</v>
          </cell>
          <cell r="Z52">
            <v>0</v>
          </cell>
          <cell r="AA52">
            <v>0</v>
          </cell>
          <cell r="AB52">
            <v>0</v>
          </cell>
          <cell r="AC52">
            <v>0</v>
          </cell>
          <cell r="AD52">
            <v>0</v>
          </cell>
          <cell r="AE52">
            <v>0</v>
          </cell>
          <cell r="AF52">
            <v>255634.03174999999</v>
          </cell>
          <cell r="AG52">
            <v>0</v>
          </cell>
          <cell r="AH52">
            <v>0</v>
          </cell>
          <cell r="AI52">
            <v>0</v>
          </cell>
          <cell r="AJ52">
            <v>0</v>
          </cell>
          <cell r="AK52">
            <v>0</v>
          </cell>
          <cell r="AL52">
            <v>0</v>
          </cell>
          <cell r="AM52" t="str">
            <v>From SCMT?</v>
          </cell>
          <cell r="AN52">
            <v>0</v>
          </cell>
          <cell r="AO52" t="e">
            <v>#N/A</v>
          </cell>
          <cell r="AP52" t="e">
            <v>#N/A</v>
          </cell>
          <cell r="AQ52" t="e">
            <v>#N/A</v>
          </cell>
          <cell r="AR52" t="e">
            <v>#N/A</v>
          </cell>
          <cell r="AS52" t="e">
            <v>#N/A</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t="e">
            <v>#VALUE!</v>
          </cell>
          <cell r="BO52" t="e">
            <v>#VALUE!</v>
          </cell>
          <cell r="BP52" t="e">
            <v>#VALUE!</v>
          </cell>
          <cell r="BQ52" t="e">
            <v>#VALUE!</v>
          </cell>
          <cell r="BR52" t="e">
            <v>#VALUE!</v>
          </cell>
          <cell r="BT52" t="e">
            <v>#VALUE!</v>
          </cell>
          <cell r="BU52" t="e">
            <v>#VALUE!</v>
          </cell>
          <cell r="BV52" t="e">
            <v>#VALUE!</v>
          </cell>
          <cell r="BW52" t="e">
            <v>#VALUE!</v>
          </cell>
          <cell r="BX52" t="e">
            <v>#VALUE!</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t="e">
            <v>#VALUE!</v>
          </cell>
          <cell r="CQ52" t="e">
            <v>#VALUE!</v>
          </cell>
          <cell r="CR52" t="e">
            <v>#VALUE!</v>
          </cell>
          <cell r="CS52" t="e">
            <v>#VALUE!</v>
          </cell>
          <cell r="CT52" t="e">
            <v>#VALUE!</v>
          </cell>
          <cell r="CV52" t="e">
            <v>#VALUE!</v>
          </cell>
          <cell r="CW52" t="e">
            <v>#VALUE!</v>
          </cell>
          <cell r="CX52" t="e">
            <v>#VALUE!</v>
          </cell>
          <cell r="CY52" t="e">
            <v>#VALUE!</v>
          </cell>
          <cell r="CZ52" t="e">
            <v>#VALUE!</v>
          </cell>
          <cell r="DA52">
            <v>0</v>
          </cell>
          <cell r="DB52" t="e">
            <v>#VALUE!</v>
          </cell>
          <cell r="DC52" t="e">
            <v>#VALUE!</v>
          </cell>
          <cell r="DD52" t="e">
            <v>#VALUE!</v>
          </cell>
          <cell r="DE52" t="e">
            <v>#VALUE!</v>
          </cell>
          <cell r="DF52" t="e">
            <v>#VALUE!</v>
          </cell>
          <cell r="DH52" t="e">
            <v>#VALUE!</v>
          </cell>
          <cell r="DI52" t="e">
            <v>#VALUE!</v>
          </cell>
          <cell r="DJ52" t="e">
            <v>#VALUE!</v>
          </cell>
          <cell r="DK52" t="e">
            <v>#VALUE!</v>
          </cell>
          <cell r="DL52" t="e">
            <v>#VALUE!</v>
          </cell>
          <cell r="DM52">
            <v>0</v>
          </cell>
          <cell r="DN52" t="e">
            <v>#VALUE!</v>
          </cell>
          <cell r="DO52" t="e">
            <v>#VALUE!</v>
          </cell>
          <cell r="DP52" t="e">
            <v>#VALUE!</v>
          </cell>
          <cell r="DQ52" t="e">
            <v>#VALUE!</v>
          </cell>
          <cell r="DR52" t="e">
            <v>#VALUE!</v>
          </cell>
          <cell r="DT52" t="e">
            <v>#VALUE!</v>
          </cell>
          <cell r="DU52" t="e">
            <v>#VALUE!</v>
          </cell>
          <cell r="DV52" t="e">
            <v>#VALUE!</v>
          </cell>
          <cell r="DW52" t="e">
            <v>#VALUE!</v>
          </cell>
          <cell r="DX52" t="e">
            <v>#VALUE!</v>
          </cell>
          <cell r="DY52">
            <v>0</v>
          </cell>
          <cell r="DZ52">
            <v>21030.536906661066</v>
          </cell>
          <cell r="EA52">
            <v>8466.2112383238418</v>
          </cell>
          <cell r="EB52">
            <v>102312.10433074922</v>
          </cell>
          <cell r="EC52">
            <v>360606.28276999999</v>
          </cell>
          <cell r="ED52">
            <v>0</v>
          </cell>
        </row>
        <row r="53">
          <cell r="A53" t="str">
            <v>Capacity Upgrades</v>
          </cell>
          <cell r="B53" t="str">
            <v>Transmission Projects</v>
          </cell>
          <cell r="C53">
            <v>0</v>
          </cell>
          <cell r="D53">
            <v>0</v>
          </cell>
          <cell r="E53" t="str">
            <v>System Planning Capital Projects</v>
          </cell>
          <cell r="F53" t="str">
            <v>System Planning Capital Projects (Volume 3)</v>
          </cell>
          <cell r="G53">
            <v>0</v>
          </cell>
          <cell r="H53">
            <v>0</v>
          </cell>
          <cell r="I53">
            <v>0</v>
          </cell>
          <cell r="J53" t="str">
            <v>CET-ET-TP-EC</v>
          </cell>
          <cell r="K53" t="str">
            <v>Trans Proj Economic</v>
          </cell>
          <cell r="L53" t="str">
            <v>C</v>
          </cell>
          <cell r="M53">
            <v>0</v>
          </cell>
          <cell r="N53">
            <v>19544.772980000002</v>
          </cell>
          <cell r="O53">
            <v>8122.5399000000007</v>
          </cell>
          <cell r="P53">
            <v>101273.80819</v>
          </cell>
          <cell r="Q53">
            <v>360606.28276999999</v>
          </cell>
          <cell r="R53">
            <v>256757.03164999999</v>
          </cell>
          <cell r="S53" t="str">
            <v>CET-ET-TP-ECTrans Proj Economic</v>
          </cell>
          <cell r="T53">
            <v>0</v>
          </cell>
          <cell r="U53">
            <v>19544.772980000002</v>
          </cell>
          <cell r="V53">
            <v>8122.5399000000007</v>
          </cell>
          <cell r="W53">
            <v>101273.80819</v>
          </cell>
          <cell r="X53">
            <v>360606.28276999999</v>
          </cell>
          <cell r="Y53">
            <v>1122.9998999999953</v>
          </cell>
          <cell r="AA53">
            <v>0</v>
          </cell>
          <cell r="AB53">
            <v>0</v>
          </cell>
          <cell r="AC53">
            <v>0</v>
          </cell>
          <cell r="AD53">
            <v>0</v>
          </cell>
          <cell r="AE53">
            <v>0</v>
          </cell>
          <cell r="AF53">
            <v>255634.03174999999</v>
          </cell>
          <cell r="AG53">
            <v>0</v>
          </cell>
          <cell r="AH53">
            <v>0</v>
          </cell>
          <cell r="AI53">
            <v>0</v>
          </cell>
          <cell r="AJ53">
            <v>0</v>
          </cell>
          <cell r="AK53">
            <v>0</v>
          </cell>
          <cell r="AL53">
            <v>0</v>
          </cell>
          <cell r="AM53" t="str">
            <v>From SCMT?</v>
          </cell>
          <cell r="AN53">
            <v>0</v>
          </cell>
          <cell r="AO53" t="e">
            <v>#N/A</v>
          </cell>
          <cell r="AP53" t="e">
            <v>#N/A</v>
          </cell>
          <cell r="AQ53" t="e">
            <v>#N/A</v>
          </cell>
          <cell r="AR53" t="e">
            <v>#N/A</v>
          </cell>
          <cell r="AS53" t="e">
            <v>#N/A</v>
          </cell>
          <cell r="AT53">
            <v>0</v>
          </cell>
          <cell r="AU53">
            <v>0</v>
          </cell>
          <cell r="AV53">
            <v>0</v>
          </cell>
          <cell r="AW53">
            <v>0</v>
          </cell>
          <cell r="AX53">
            <v>0</v>
          </cell>
          <cell r="AY53">
            <v>0</v>
          </cell>
          <cell r="AZ53">
            <v>0</v>
          </cell>
          <cell r="BA53">
            <v>0</v>
          </cell>
          <cell r="BB53">
            <v>1157370.3815298197</v>
          </cell>
          <cell r="BC53">
            <v>453222.07979666651</v>
          </cell>
          <cell r="BD53">
            <v>260544.42290862589</v>
          </cell>
          <cell r="BE53">
            <v>117915.78527721773</v>
          </cell>
          <cell r="BF53">
            <v>66930.645373260209</v>
          </cell>
          <cell r="BG53" t="str">
            <v>Trans</v>
          </cell>
          <cell r="BH53">
            <v>1176162.9685210923</v>
          </cell>
          <cell r="BI53">
            <v>470912.24684571684</v>
          </cell>
          <cell r="BJ53">
            <v>277914.0511025344</v>
          </cell>
          <cell r="BK53">
            <v>127838.753</v>
          </cell>
          <cell r="BL53">
            <v>74329.067999999999</v>
          </cell>
          <cell r="BM53" t="str">
            <v>Various</v>
          </cell>
          <cell r="BN53" t="e">
            <v>#VALUE!</v>
          </cell>
          <cell r="BO53" t="e">
            <v>#VALUE!</v>
          </cell>
          <cell r="BP53" t="e">
            <v>#VALUE!</v>
          </cell>
          <cell r="BQ53" t="e">
            <v>#VALUE!</v>
          </cell>
          <cell r="BR53" t="e">
            <v>#VALUE!</v>
          </cell>
          <cell r="BT53" t="e">
            <v>#VALUE!</v>
          </cell>
          <cell r="BU53" t="e">
            <v>#VALUE!</v>
          </cell>
          <cell r="BV53" t="e">
            <v>#VALUE!</v>
          </cell>
          <cell r="BW53" t="e">
            <v>#VALUE!</v>
          </cell>
          <cell r="BX53" t="e">
            <v>#VALUE!</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t="e">
            <v>#VALUE!</v>
          </cell>
          <cell r="CQ53" t="e">
            <v>#VALUE!</v>
          </cell>
          <cell r="CR53" t="e">
            <v>#VALUE!</v>
          </cell>
          <cell r="CS53" t="e">
            <v>#VALUE!</v>
          </cell>
          <cell r="CT53" t="e">
            <v>#VALUE!</v>
          </cell>
          <cell r="CV53" t="e">
            <v>#VALUE!</v>
          </cell>
          <cell r="CW53" t="e">
            <v>#VALUE!</v>
          </cell>
          <cell r="CX53" t="e">
            <v>#VALUE!</v>
          </cell>
          <cell r="CY53" t="e">
            <v>#VALUE!</v>
          </cell>
          <cell r="CZ53" t="e">
            <v>#VALUE!</v>
          </cell>
          <cell r="DA53">
            <v>0</v>
          </cell>
          <cell r="DB53" t="e">
            <v>#VALUE!</v>
          </cell>
          <cell r="DC53" t="e">
            <v>#VALUE!</v>
          </cell>
          <cell r="DD53" t="e">
            <v>#VALUE!</v>
          </cell>
          <cell r="DE53" t="e">
            <v>#VALUE!</v>
          </cell>
          <cell r="DF53" t="e">
            <v>#VALUE!</v>
          </cell>
          <cell r="DH53" t="e">
            <v>#VALUE!</v>
          </cell>
          <cell r="DI53" t="e">
            <v>#VALUE!</v>
          </cell>
          <cell r="DJ53" t="e">
            <v>#VALUE!</v>
          </cell>
          <cell r="DK53" t="e">
            <v>#VALUE!</v>
          </cell>
          <cell r="DL53" t="e">
            <v>#VALUE!</v>
          </cell>
          <cell r="DM53">
            <v>0</v>
          </cell>
          <cell r="DN53" t="e">
            <v>#VALUE!</v>
          </cell>
          <cell r="DO53" t="e">
            <v>#VALUE!</v>
          </cell>
          <cell r="DP53" t="e">
            <v>#VALUE!</v>
          </cell>
          <cell r="DQ53" t="e">
            <v>#VALUE!</v>
          </cell>
          <cell r="DR53" t="e">
            <v>#VALUE!</v>
          </cell>
          <cell r="DT53" t="e">
            <v>#VALUE!</v>
          </cell>
          <cell r="DU53" t="e">
            <v>#VALUE!</v>
          </cell>
          <cell r="DV53" t="e">
            <v>#VALUE!</v>
          </cell>
          <cell r="DW53" t="e">
            <v>#VALUE!</v>
          </cell>
          <cell r="DX53" t="e">
            <v>#VALUE!</v>
          </cell>
          <cell r="DY53">
            <v>172861.93516618793</v>
          </cell>
          <cell r="DZ53">
            <v>111659.59061732885</v>
          </cell>
          <cell r="EA53">
            <v>113213.94105444264</v>
          </cell>
          <cell r="EB53">
            <v>84931.561128335976</v>
          </cell>
          <cell r="EC53">
            <v>123846.77231999999</v>
          </cell>
          <cell r="ED53">
            <v>0</v>
          </cell>
        </row>
        <row r="54">
          <cell r="A54" t="str">
            <v>Capacity Upgrades</v>
          </cell>
          <cell r="B54" t="str">
            <v>Transmission Projects</v>
          </cell>
          <cell r="C54">
            <v>0</v>
          </cell>
          <cell r="D54">
            <v>0</v>
          </cell>
          <cell r="E54" t="str">
            <v>System Planning Capital Projects</v>
          </cell>
          <cell r="F54" t="str">
            <v>System Planning Capital Projects (Volume 3)</v>
          </cell>
          <cell r="G54">
            <v>0</v>
          </cell>
          <cell r="H54">
            <v>0</v>
          </cell>
          <cell r="I54">
            <v>0</v>
          </cell>
          <cell r="J54" t="str">
            <v>CET-ET-TP-RL</v>
          </cell>
          <cell r="K54" t="str">
            <v>Trans Proj Reliab</v>
          </cell>
          <cell r="L54" t="str">
            <v>C</v>
          </cell>
          <cell r="M54">
            <v>164428</v>
          </cell>
          <cell r="N54">
            <v>103771.07153</v>
          </cell>
          <cell r="O54">
            <v>108618.21511</v>
          </cell>
          <cell r="P54">
            <v>84069.648329999996</v>
          </cell>
          <cell r="Q54">
            <v>123846.77231999999</v>
          </cell>
          <cell r="R54">
            <v>299441.05037999991</v>
          </cell>
          <cell r="S54" t="str">
            <v>CET-ET-TP-RLTrans Proj Reliab</v>
          </cell>
          <cell r="T54">
            <v>164428</v>
          </cell>
          <cell r="U54">
            <v>103771.07153</v>
          </cell>
          <cell r="V54">
            <v>108618.21511</v>
          </cell>
          <cell r="W54">
            <v>84069.648329999996</v>
          </cell>
          <cell r="X54">
            <v>123846.77231999999</v>
          </cell>
          <cell r="Y54">
            <v>67901.084612902923</v>
          </cell>
          <cell r="AA54">
            <v>287368</v>
          </cell>
          <cell r="AB54">
            <v>350923.86</v>
          </cell>
          <cell r="AC54">
            <v>563495.35</v>
          </cell>
          <cell r="AD54">
            <v>736220.23100000003</v>
          </cell>
          <cell r="AE54">
            <v>1139657.916</v>
          </cell>
          <cell r="AF54">
            <v>231539.96576709699</v>
          </cell>
          <cell r="AG54">
            <v>0</v>
          </cell>
          <cell r="AH54">
            <v>0</v>
          </cell>
          <cell r="AI54">
            <v>0</v>
          </cell>
          <cell r="AJ54">
            <v>0</v>
          </cell>
          <cell r="AK54">
            <v>0</v>
          </cell>
          <cell r="AL54">
            <v>0</v>
          </cell>
          <cell r="AM54" t="str">
            <v>From SCMT?</v>
          </cell>
          <cell r="AN54">
            <v>0</v>
          </cell>
          <cell r="AO54" t="e">
            <v>#N/A</v>
          </cell>
          <cell r="AP54" t="e">
            <v>#N/A</v>
          </cell>
          <cell r="AQ54" t="e">
            <v>#N/A</v>
          </cell>
          <cell r="AR54" t="e">
            <v>#N/A</v>
          </cell>
          <cell r="AS54" t="e">
            <v>#N/A</v>
          </cell>
          <cell r="AT54">
            <v>0</v>
          </cell>
          <cell r="AU54">
            <v>0</v>
          </cell>
          <cell r="AV54">
            <v>0</v>
          </cell>
          <cell r="AW54">
            <v>0</v>
          </cell>
          <cell r="AX54">
            <v>0</v>
          </cell>
          <cell r="AY54">
            <v>0</v>
          </cell>
          <cell r="AZ54">
            <v>0</v>
          </cell>
          <cell r="BA54">
            <v>0</v>
          </cell>
          <cell r="BB54">
            <v>0</v>
          </cell>
          <cell r="BC54">
            <v>0</v>
          </cell>
          <cell r="BD54">
            <v>0</v>
          </cell>
          <cell r="BE54">
            <v>0</v>
          </cell>
          <cell r="BF54">
            <v>0</v>
          </cell>
          <cell r="BG54" t="str">
            <v>Trans</v>
          </cell>
          <cell r="BH54">
            <v>0</v>
          </cell>
          <cell r="BI54">
            <v>0</v>
          </cell>
          <cell r="BJ54">
            <v>0</v>
          </cell>
          <cell r="BK54">
            <v>0</v>
          </cell>
          <cell r="BL54">
            <v>0</v>
          </cell>
          <cell r="BM54" t="str">
            <v>Various</v>
          </cell>
          <cell r="BN54" t="e">
            <v>#VALUE!</v>
          </cell>
          <cell r="BO54" t="e">
            <v>#VALUE!</v>
          </cell>
          <cell r="BP54" t="e">
            <v>#VALUE!</v>
          </cell>
          <cell r="BQ54" t="e">
            <v>#VALUE!</v>
          </cell>
          <cell r="BR54" t="e">
            <v>#VALUE!</v>
          </cell>
          <cell r="BT54" t="e">
            <v>#VALUE!</v>
          </cell>
          <cell r="BU54" t="e">
            <v>#VALUE!</v>
          </cell>
          <cell r="BV54" t="e">
            <v>#VALUE!</v>
          </cell>
          <cell r="BW54" t="e">
            <v>#VALUE!</v>
          </cell>
          <cell r="BX54" t="e">
            <v>#VALUE!</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t="e">
            <v>#VALUE!</v>
          </cell>
          <cell r="CQ54" t="e">
            <v>#VALUE!</v>
          </cell>
          <cell r="CR54" t="e">
            <v>#VALUE!</v>
          </cell>
          <cell r="CS54" t="e">
            <v>#VALUE!</v>
          </cell>
          <cell r="CT54" t="e">
            <v>#VALUE!</v>
          </cell>
          <cell r="CV54" t="e">
            <v>#VALUE!</v>
          </cell>
          <cell r="CW54" t="e">
            <v>#VALUE!</v>
          </cell>
          <cell r="CX54" t="e">
            <v>#VALUE!</v>
          </cell>
          <cell r="CY54" t="e">
            <v>#VALUE!</v>
          </cell>
          <cell r="CZ54" t="e">
            <v>#VALUE!</v>
          </cell>
          <cell r="DA54">
            <v>0</v>
          </cell>
          <cell r="DB54" t="e">
            <v>#VALUE!</v>
          </cell>
          <cell r="DC54" t="e">
            <v>#VALUE!</v>
          </cell>
          <cell r="DD54" t="e">
            <v>#VALUE!</v>
          </cell>
          <cell r="DE54" t="e">
            <v>#VALUE!</v>
          </cell>
          <cell r="DF54" t="e">
            <v>#VALUE!</v>
          </cell>
          <cell r="DH54" t="e">
            <v>#VALUE!</v>
          </cell>
          <cell r="DI54" t="e">
            <v>#VALUE!</v>
          </cell>
          <cell r="DJ54" t="e">
            <v>#VALUE!</v>
          </cell>
          <cell r="DK54" t="e">
            <v>#VALUE!</v>
          </cell>
          <cell r="DL54" t="e">
            <v>#VALUE!</v>
          </cell>
          <cell r="DM54">
            <v>0</v>
          </cell>
          <cell r="DN54" t="e">
            <v>#VALUE!</v>
          </cell>
          <cell r="DO54" t="e">
            <v>#VALUE!</v>
          </cell>
          <cell r="DP54" t="e">
            <v>#VALUE!</v>
          </cell>
          <cell r="DQ54" t="e">
            <v>#VALUE!</v>
          </cell>
          <cell r="DR54" t="e">
            <v>#VALUE!</v>
          </cell>
          <cell r="DT54" t="e">
            <v>#VALUE!</v>
          </cell>
          <cell r="DU54" t="e">
            <v>#VALUE!</v>
          </cell>
          <cell r="DV54" t="e">
            <v>#VALUE!</v>
          </cell>
          <cell r="DW54" t="e">
            <v>#VALUE!</v>
          </cell>
          <cell r="DX54" t="e">
            <v>#VALUE!</v>
          </cell>
          <cell r="DY54">
            <v>138993.49363972095</v>
          </cell>
          <cell r="DZ54">
            <v>251454.73282026878</v>
          </cell>
          <cell r="EA54">
            <v>505101.54176384868</v>
          </cell>
          <cell r="EB54">
            <v>591191.45185462153</v>
          </cell>
          <cell r="EC54">
            <v>673073.08288</v>
          </cell>
          <cell r="ED54">
            <v>0</v>
          </cell>
        </row>
        <row r="55">
          <cell r="A55">
            <v>0</v>
          </cell>
          <cell r="B55" t="str">
            <v>Transmission Projects</v>
          </cell>
          <cell r="C55">
            <v>0</v>
          </cell>
          <cell r="D55">
            <v>0</v>
          </cell>
          <cell r="E55" t="str">
            <v>System Planning Capital Projects</v>
          </cell>
          <cell r="F55" t="str">
            <v>System Planning Capital Projects (Volume 3)</v>
          </cell>
          <cell r="G55">
            <v>0</v>
          </cell>
          <cell r="H55" t="str">
            <v>Infrastructure Replacement</v>
          </cell>
          <cell r="I55">
            <v>0</v>
          </cell>
          <cell r="J55" t="str">
            <v>CET-ET-TP-RN</v>
          </cell>
          <cell r="K55" t="str">
            <v>Trans Proj Renewable</v>
          </cell>
          <cell r="L55" t="str">
            <v>C</v>
          </cell>
          <cell r="M55">
            <v>132212</v>
          </cell>
          <cell r="N55">
            <v>233689.97613</v>
          </cell>
          <cell r="O55">
            <v>484597.81017000001</v>
          </cell>
          <cell r="P55">
            <v>585191.85086000001</v>
          </cell>
          <cell r="Q55">
            <v>673073.08288</v>
          </cell>
          <cell r="R55">
            <v>660471.36261000007</v>
          </cell>
          <cell r="S55" t="str">
            <v>CET-ET-TP-RNTrans Proj Renewable</v>
          </cell>
          <cell r="T55">
            <v>-155156</v>
          </cell>
          <cell r="U55">
            <v>-117233.88386999999</v>
          </cell>
          <cell r="V55">
            <v>-78897.539829999965</v>
          </cell>
          <cell r="W55">
            <v>-151028.38014000002</v>
          </cell>
          <cell r="X55">
            <v>-466584.83311999997</v>
          </cell>
          <cell r="Y55">
            <v>8535.0828155431664</v>
          </cell>
          <cell r="Z55">
            <v>0</v>
          </cell>
          <cell r="AA55">
            <v>287368</v>
          </cell>
          <cell r="AB55">
            <v>350923.86</v>
          </cell>
          <cell r="AC55">
            <v>563495.35</v>
          </cell>
          <cell r="AD55">
            <v>736220.23100000003</v>
          </cell>
          <cell r="AE55">
            <v>1139657.916</v>
          </cell>
          <cell r="AF55">
            <v>651936.2797944569</v>
          </cell>
          <cell r="AG55">
            <v>0</v>
          </cell>
          <cell r="AH55">
            <v>0</v>
          </cell>
          <cell r="AI55">
            <v>0</v>
          </cell>
          <cell r="AJ55">
            <v>0</v>
          </cell>
          <cell r="AK55">
            <v>0</v>
          </cell>
          <cell r="AL55">
            <v>0</v>
          </cell>
          <cell r="AM55" t="str">
            <v>From SCMT?</v>
          </cell>
          <cell r="AN55">
            <v>0</v>
          </cell>
          <cell r="AO55" t="e">
            <v>#N/A</v>
          </cell>
          <cell r="AP55" t="e">
            <v>#N/A</v>
          </cell>
          <cell r="AQ55" t="e">
            <v>#N/A</v>
          </cell>
          <cell r="AR55" t="e">
            <v>#N/A</v>
          </cell>
          <cell r="AS55" t="e">
            <v>#N/A</v>
          </cell>
          <cell r="AT55">
            <v>0</v>
          </cell>
          <cell r="AU55">
            <v>0</v>
          </cell>
          <cell r="AV55">
            <v>0</v>
          </cell>
          <cell r="AW55">
            <v>0</v>
          </cell>
          <cell r="AX55">
            <v>0</v>
          </cell>
          <cell r="AY55">
            <v>0</v>
          </cell>
          <cell r="AZ55">
            <v>0</v>
          </cell>
          <cell r="BA55">
            <v>0</v>
          </cell>
          <cell r="BB55">
            <v>0</v>
          </cell>
          <cell r="BC55">
            <v>0</v>
          </cell>
          <cell r="BD55">
            <v>0</v>
          </cell>
          <cell r="BE55">
            <v>0</v>
          </cell>
          <cell r="BF55">
            <v>0</v>
          </cell>
          <cell r="BG55" t="str">
            <v>Trans</v>
          </cell>
          <cell r="BH55">
            <v>0</v>
          </cell>
          <cell r="BI55">
            <v>0</v>
          </cell>
          <cell r="BJ55">
            <v>0</v>
          </cell>
          <cell r="BK55">
            <v>0</v>
          </cell>
          <cell r="BL55">
            <v>0</v>
          </cell>
          <cell r="BM55" t="str">
            <v>Various</v>
          </cell>
          <cell r="BN55" t="e">
            <v>#VALUE!</v>
          </cell>
          <cell r="BO55" t="e">
            <v>#VALUE!</v>
          </cell>
          <cell r="BP55" t="e">
            <v>#VALUE!</v>
          </cell>
          <cell r="BQ55" t="e">
            <v>#VALUE!</v>
          </cell>
          <cell r="BR55" t="e">
            <v>#VALUE!</v>
          </cell>
          <cell r="BT55">
            <v>0</v>
          </cell>
          <cell r="BU55">
            <v>0</v>
          </cell>
          <cell r="BV55">
            <v>0</v>
          </cell>
          <cell r="BW55">
            <v>0</v>
          </cell>
          <cell r="BX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V55">
            <v>0</v>
          </cell>
          <cell r="CW55">
            <v>0</v>
          </cell>
          <cell r="CX55">
            <v>0</v>
          </cell>
          <cell r="CY55">
            <v>0</v>
          </cell>
          <cell r="CZ55">
            <v>0</v>
          </cell>
          <cell r="DA55">
            <v>0</v>
          </cell>
          <cell r="DB55" t="e">
            <v>#VALUE!</v>
          </cell>
          <cell r="DC55" t="e">
            <v>#VALUE!</v>
          </cell>
          <cell r="DD55" t="e">
            <v>#VALUE!</v>
          </cell>
          <cell r="DE55" t="e">
            <v>#VALUE!</v>
          </cell>
          <cell r="DF55" t="e">
            <v>#VALUE!</v>
          </cell>
          <cell r="DH55">
            <v>0</v>
          </cell>
          <cell r="DI55">
            <v>0</v>
          </cell>
          <cell r="DJ55">
            <v>0</v>
          </cell>
          <cell r="DK55">
            <v>0</v>
          </cell>
          <cell r="DL55">
            <v>0</v>
          </cell>
          <cell r="DM55">
            <v>0</v>
          </cell>
          <cell r="DN55" t="e">
            <v>#VALUE!</v>
          </cell>
          <cell r="DO55" t="e">
            <v>#VALUE!</v>
          </cell>
          <cell r="DP55" t="e">
            <v>#VALUE!</v>
          </cell>
          <cell r="DQ55" t="e">
            <v>#VALUE!</v>
          </cell>
          <cell r="DR55" t="e">
            <v>#VALUE!</v>
          </cell>
          <cell r="DT55">
            <v>0</v>
          </cell>
          <cell r="DU55">
            <v>0</v>
          </cell>
          <cell r="DV55">
            <v>0</v>
          </cell>
          <cell r="DW55">
            <v>0</v>
          </cell>
          <cell r="DX55">
            <v>0</v>
          </cell>
          <cell r="DY55">
            <v>0</v>
          </cell>
          <cell r="DZ55">
            <v>0</v>
          </cell>
          <cell r="EA55">
            <v>0</v>
          </cell>
          <cell r="EB55">
            <v>0</v>
          </cell>
          <cell r="EC55">
            <v>0</v>
          </cell>
          <cell r="ED55">
            <v>0</v>
          </cell>
        </row>
        <row r="56">
          <cell r="A56" t="str">
            <v>Degraded Infrastructure</v>
          </cell>
          <cell r="B56" t="str">
            <v>-</v>
          </cell>
          <cell r="C56">
            <v>0</v>
          </cell>
          <cell r="D56">
            <v>3</v>
          </cell>
          <cell r="E56" t="str">
            <v>Infrastructure Replacement Programs</v>
          </cell>
          <cell r="F56">
            <v>0</v>
          </cell>
          <cell r="G56">
            <v>0</v>
          </cell>
          <cell r="H56" t="str">
            <v>Infrastructure Replacement</v>
          </cell>
          <cell r="I56">
            <v>0</v>
          </cell>
          <cell r="J56" t="str">
            <v>CET-ET-IR-CB</v>
          </cell>
          <cell r="K56">
            <v>0</v>
          </cell>
          <cell r="L56">
            <v>0</v>
          </cell>
          <cell r="M56">
            <v>89840.714039999992</v>
          </cell>
          <cell r="N56">
            <v>142507.01949999999</v>
          </cell>
          <cell r="O56">
            <v>161700.15348000001</v>
          </cell>
          <cell r="P56">
            <v>220052.43370999998</v>
          </cell>
          <cell r="Q56">
            <v>197577.8946501</v>
          </cell>
          <cell r="R56">
            <v>293437.63289000001</v>
          </cell>
          <cell r="S56">
            <v>0</v>
          </cell>
          <cell r="T56">
            <v>74332.097039999993</v>
          </cell>
          <cell r="U56">
            <v>117363.15949999999</v>
          </cell>
          <cell r="V56">
            <v>154638.08348000003</v>
          </cell>
          <cell r="W56">
            <v>185174.74670999998</v>
          </cell>
          <cell r="X56">
            <v>170652.50965009999</v>
          </cell>
          <cell r="Y56">
            <v>262638.05698621896</v>
          </cell>
          <cell r="Z56">
            <v>0</v>
          </cell>
          <cell r="AA56">
            <v>7523.1760000000004</v>
          </cell>
          <cell r="AB56">
            <v>7647.1</v>
          </cell>
          <cell r="AC56">
            <v>2151.29</v>
          </cell>
          <cell r="AD56">
            <v>6025.1270000000004</v>
          </cell>
          <cell r="AE56">
            <v>5476.857</v>
          </cell>
          <cell r="AF56">
            <v>2596.9705149440001</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t="e">
            <v>#VALUE!</v>
          </cell>
          <cell r="BO56" t="e">
            <v>#VALUE!</v>
          </cell>
          <cell r="BP56" t="e">
            <v>#VALUE!</v>
          </cell>
          <cell r="BQ56" t="e">
            <v>#VALUE!</v>
          </cell>
          <cell r="BR56" t="e">
            <v>#VALUE!</v>
          </cell>
          <cell r="BT56" t="e">
            <v>#VALUE!</v>
          </cell>
          <cell r="BU56" t="e">
            <v>#VALUE!</v>
          </cell>
          <cell r="BV56" t="e">
            <v>#VALUE!</v>
          </cell>
          <cell r="BW56" t="e">
            <v>#VALUE!</v>
          </cell>
          <cell r="BX56" t="e">
            <v>#VALUE!</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t="e">
            <v>#VALUE!</v>
          </cell>
          <cell r="CQ56" t="e">
            <v>#VALUE!</v>
          </cell>
          <cell r="CR56" t="e">
            <v>#VALUE!</v>
          </cell>
          <cell r="CS56" t="e">
            <v>#VALUE!</v>
          </cell>
          <cell r="CT56" t="e">
            <v>#VALUE!</v>
          </cell>
          <cell r="CV56" t="e">
            <v>#VALUE!</v>
          </cell>
          <cell r="CW56" t="e">
            <v>#VALUE!</v>
          </cell>
          <cell r="CX56" t="e">
            <v>#VALUE!</v>
          </cell>
          <cell r="CY56" t="e">
            <v>#VALUE!</v>
          </cell>
          <cell r="CZ56" t="e">
            <v>#VALUE!</v>
          </cell>
          <cell r="DA56">
            <v>0</v>
          </cell>
          <cell r="DB56" t="e">
            <v>#VALUE!</v>
          </cell>
          <cell r="DC56" t="e">
            <v>#VALUE!</v>
          </cell>
          <cell r="DD56" t="e">
            <v>#VALUE!</v>
          </cell>
          <cell r="DE56" t="e">
            <v>#VALUE!</v>
          </cell>
          <cell r="DF56" t="e">
            <v>#VALUE!</v>
          </cell>
          <cell r="DH56" t="e">
            <v>#VALUE!</v>
          </cell>
          <cell r="DI56" t="e">
            <v>#VALUE!</v>
          </cell>
          <cell r="DJ56" t="e">
            <v>#VALUE!</v>
          </cell>
          <cell r="DK56" t="e">
            <v>#VALUE!</v>
          </cell>
          <cell r="DL56" t="e">
            <v>#VALUE!</v>
          </cell>
          <cell r="DM56">
            <v>0</v>
          </cell>
          <cell r="DN56" t="e">
            <v>#VALUE!</v>
          </cell>
          <cell r="DO56" t="e">
            <v>#VALUE!</v>
          </cell>
          <cell r="DP56" t="e">
            <v>#VALUE!</v>
          </cell>
          <cell r="DQ56" t="e">
            <v>#VALUE!</v>
          </cell>
          <cell r="DR56" t="e">
            <v>#VALUE!</v>
          </cell>
          <cell r="DT56" t="e">
            <v>#VALUE!</v>
          </cell>
          <cell r="DU56" t="e">
            <v>#VALUE!</v>
          </cell>
          <cell r="DV56" t="e">
            <v>#VALUE!</v>
          </cell>
          <cell r="DW56" t="e">
            <v>#VALUE!</v>
          </cell>
          <cell r="DX56" t="e">
            <v>#VALUE!</v>
          </cell>
          <cell r="DY56">
            <v>23383.900697578989</v>
          </cell>
          <cell r="DZ56">
            <v>24906.090576060476</v>
          </cell>
          <cell r="EA56">
            <v>14773.713525744508</v>
          </cell>
          <cell r="EB56">
            <v>28535.768365149848</v>
          </cell>
          <cell r="EC56">
            <v>24139.02102</v>
          </cell>
          <cell r="ED56">
            <v>0</v>
          </cell>
        </row>
        <row r="57">
          <cell r="A57" t="str">
            <v>Degraded Infrastructure</v>
          </cell>
          <cell r="B57" t="str">
            <v>Infrastructure Replacement</v>
          </cell>
          <cell r="C57">
            <v>0</v>
          </cell>
          <cell r="D57">
            <v>3</v>
          </cell>
          <cell r="E57" t="str">
            <v>Infrastructure Replacement Programs</v>
          </cell>
          <cell r="F57" t="str">
            <v>Infrastructure Replacement Programs (Volume 4)</v>
          </cell>
          <cell r="G57">
            <v>0</v>
          </cell>
          <cell r="H57">
            <v>0</v>
          </cell>
          <cell r="I57">
            <v>0</v>
          </cell>
          <cell r="J57" t="str">
            <v>CET-ET-IR-CB</v>
          </cell>
          <cell r="K57" t="str">
            <v>Circuit Breakers</v>
          </cell>
          <cell r="L57" t="str">
            <v>CB - 4kV</v>
          </cell>
          <cell r="M57">
            <v>22243</v>
          </cell>
          <cell r="N57">
            <v>23146.5268</v>
          </cell>
          <cell r="O57">
            <v>14173.99994</v>
          </cell>
          <cell r="P57">
            <v>28246.178210000002</v>
          </cell>
          <cell r="Q57">
            <v>24139.02102</v>
          </cell>
          <cell r="R57">
            <v>29190.214030000003</v>
          </cell>
          <cell r="S57" t="str">
            <v>CET-ET-IR-CBCircuit Breakers</v>
          </cell>
          <cell r="T57">
            <v>0</v>
          </cell>
          <cell r="U57">
            <v>0</v>
          </cell>
          <cell r="V57">
            <v>0</v>
          </cell>
          <cell r="W57">
            <v>0</v>
          </cell>
          <cell r="X57">
            <v>0</v>
          </cell>
          <cell r="Y57">
            <v>0</v>
          </cell>
          <cell r="AA57">
            <v>0</v>
          </cell>
          <cell r="AB57">
            <v>0</v>
          </cell>
          <cell r="AC57">
            <v>0</v>
          </cell>
          <cell r="AD57">
            <v>0</v>
          </cell>
          <cell r="AE57">
            <v>0</v>
          </cell>
          <cell r="AF57">
            <v>0</v>
          </cell>
          <cell r="AH57" t="str">
            <v>Circuit Breakers - CB - 4kV</v>
          </cell>
          <cell r="AI57" t="str">
            <v>Roger Lee</v>
          </cell>
          <cell r="AJ57" t="str">
            <v>Allan Thiel</v>
          </cell>
          <cell r="AK57" t="str">
            <v>Unit</v>
          </cell>
          <cell r="AL57">
            <v>0</v>
          </cell>
          <cell r="AM57" t="str">
            <v xml:space="preserve">link to email. </v>
          </cell>
          <cell r="AN57">
            <v>90000</v>
          </cell>
          <cell r="AO57">
            <v>0</v>
          </cell>
          <cell r="AP57">
            <v>0</v>
          </cell>
          <cell r="AQ57">
            <v>0</v>
          </cell>
          <cell r="AR57">
            <v>0</v>
          </cell>
          <cell r="AS57">
            <v>0</v>
          </cell>
          <cell r="AT57">
            <v>0</v>
          </cell>
          <cell r="AU57">
            <v>0</v>
          </cell>
          <cell r="AV57">
            <v>0</v>
          </cell>
          <cell r="AW57">
            <v>2</v>
          </cell>
          <cell r="AX57">
            <v>25</v>
          </cell>
          <cell r="AY57">
            <v>29</v>
          </cell>
          <cell r="AZ57">
            <v>18</v>
          </cell>
          <cell r="BA57">
            <v>35</v>
          </cell>
          <cell r="BB57">
            <v>0</v>
          </cell>
          <cell r="BC57">
            <v>0</v>
          </cell>
          <cell r="BD57">
            <v>0</v>
          </cell>
          <cell r="BE57">
            <v>0</v>
          </cell>
          <cell r="BF57">
            <v>0</v>
          </cell>
          <cell r="BG57" t="str">
            <v>Trans</v>
          </cell>
          <cell r="BH57">
            <v>0</v>
          </cell>
          <cell r="BI57">
            <v>0</v>
          </cell>
          <cell r="BJ57">
            <v>0</v>
          </cell>
          <cell r="BK57">
            <v>0</v>
          </cell>
          <cell r="BL57">
            <v>0</v>
          </cell>
          <cell r="BM57" t="str">
            <v>Various</v>
          </cell>
          <cell r="BN57" t="e">
            <v>#VALUE!</v>
          </cell>
          <cell r="BO57" t="e">
            <v>#VALUE!</v>
          </cell>
          <cell r="BP57" t="e">
            <v>#VALUE!</v>
          </cell>
          <cell r="BQ57" t="e">
            <v>#VALUE!</v>
          </cell>
          <cell r="BR57" t="e">
            <v>#VALUE!</v>
          </cell>
          <cell r="BT57">
            <v>0</v>
          </cell>
          <cell r="BU57">
            <v>0</v>
          </cell>
          <cell r="BV57">
            <v>0</v>
          </cell>
          <cell r="BW57">
            <v>0</v>
          </cell>
          <cell r="BX57">
            <v>0</v>
          </cell>
          <cell r="BZ57">
            <v>0</v>
          </cell>
          <cell r="CA57">
            <v>0</v>
          </cell>
          <cell r="CB57">
            <v>0</v>
          </cell>
          <cell r="CC57">
            <v>0</v>
          </cell>
          <cell r="CD57">
            <v>0</v>
          </cell>
          <cell r="CE57">
            <v>0</v>
          </cell>
          <cell r="CF57">
            <v>180</v>
          </cell>
          <cell r="CG57">
            <v>2250</v>
          </cell>
          <cell r="CH57">
            <v>2610</v>
          </cell>
          <cell r="CI57">
            <v>1620</v>
          </cell>
          <cell r="CJ57">
            <v>3150</v>
          </cell>
          <cell r="CK57">
            <v>182.92271662763468</v>
          </cell>
          <cell r="CL57">
            <v>2337.8220140515227</v>
          </cell>
          <cell r="CM57">
            <v>2784.0000000000009</v>
          </cell>
          <cell r="CN57">
            <v>1756.3278688524592</v>
          </cell>
          <cell r="CO57">
            <v>3498.1967213114763</v>
          </cell>
          <cell r="CP57">
            <v>182.92271662763468</v>
          </cell>
          <cell r="CQ57">
            <v>2337.8220140515227</v>
          </cell>
          <cell r="CR57">
            <v>2784.0000000000009</v>
          </cell>
          <cell r="CS57">
            <v>1756.3278688524592</v>
          </cell>
          <cell r="CT57">
            <v>3498.1967213114763</v>
          </cell>
          <cell r="CV57">
            <v>0</v>
          </cell>
          <cell r="CW57">
            <v>0</v>
          </cell>
          <cell r="CX57">
            <v>0</v>
          </cell>
          <cell r="CY57">
            <v>0</v>
          </cell>
          <cell r="CZ57">
            <v>0</v>
          </cell>
          <cell r="DA57">
            <v>0</v>
          </cell>
          <cell r="DB57" t="e">
            <v>#VALUE!</v>
          </cell>
          <cell r="DC57" t="e">
            <v>#VALUE!</v>
          </cell>
          <cell r="DD57" t="e">
            <v>#VALUE!</v>
          </cell>
          <cell r="DE57" t="e">
            <v>#VALUE!</v>
          </cell>
          <cell r="DF57" t="e">
            <v>#VALUE!</v>
          </cell>
          <cell r="DH57">
            <v>0</v>
          </cell>
          <cell r="DI57">
            <v>0</v>
          </cell>
          <cell r="DJ57">
            <v>0</v>
          </cell>
          <cell r="DK57">
            <v>0</v>
          </cell>
          <cell r="DL57">
            <v>0</v>
          </cell>
          <cell r="DM57">
            <v>0</v>
          </cell>
          <cell r="DN57" t="e">
            <v>#VALUE!</v>
          </cell>
          <cell r="DO57" t="e">
            <v>#VALUE!</v>
          </cell>
          <cell r="DP57" t="e">
            <v>#VALUE!</v>
          </cell>
          <cell r="DQ57" t="e">
            <v>#VALUE!</v>
          </cell>
          <cell r="DR57" t="e">
            <v>#VALUE!</v>
          </cell>
          <cell r="DT57">
            <v>0</v>
          </cell>
          <cell r="DU57">
            <v>0</v>
          </cell>
          <cell r="DV57">
            <v>0</v>
          </cell>
          <cell r="DW57">
            <v>0</v>
          </cell>
          <cell r="DX57">
            <v>0</v>
          </cell>
          <cell r="DY57">
            <v>0</v>
          </cell>
          <cell r="DZ57">
            <v>0</v>
          </cell>
          <cell r="EA57">
            <v>0</v>
          </cell>
          <cell r="EB57">
            <v>0</v>
          </cell>
          <cell r="EC57">
            <v>0</v>
          </cell>
          <cell r="ED57">
            <v>0</v>
          </cell>
        </row>
        <row r="58">
          <cell r="A58" t="str">
            <v>Degraded Infrastructure</v>
          </cell>
          <cell r="B58" t="str">
            <v>Infrastructure Replacement</v>
          </cell>
          <cell r="C58">
            <v>0</v>
          </cell>
          <cell r="D58">
            <v>3</v>
          </cell>
          <cell r="E58" t="str">
            <v>Infrastructure Replacement Programs</v>
          </cell>
          <cell r="F58" t="str">
            <v>Infrastructure Replacement Programs (Volume 4)</v>
          </cell>
          <cell r="G58">
            <v>0</v>
          </cell>
          <cell r="H58">
            <v>0</v>
          </cell>
          <cell r="I58">
            <v>0</v>
          </cell>
          <cell r="J58" t="str">
            <v>CET-ET-IR-CB</v>
          </cell>
          <cell r="K58" t="str">
            <v>Circuit Breakers</v>
          </cell>
          <cell r="L58" t="str">
            <v>CB - 4kV</v>
          </cell>
          <cell r="M58">
            <v>0</v>
          </cell>
          <cell r="N58">
            <v>0</v>
          </cell>
          <cell r="O58">
            <v>0</v>
          </cell>
          <cell r="P58">
            <v>0</v>
          </cell>
          <cell r="Q58">
            <v>0</v>
          </cell>
          <cell r="R58">
            <v>0</v>
          </cell>
          <cell r="T58">
            <v>0</v>
          </cell>
          <cell r="U58">
            <v>0</v>
          </cell>
          <cell r="V58">
            <v>0</v>
          </cell>
          <cell r="W58">
            <v>0</v>
          </cell>
          <cell r="X58">
            <v>0</v>
          </cell>
          <cell r="Y58">
            <v>0</v>
          </cell>
          <cell r="AA58">
            <v>0</v>
          </cell>
          <cell r="AB58">
            <v>0</v>
          </cell>
          <cell r="AC58">
            <v>0</v>
          </cell>
          <cell r="AD58">
            <v>0</v>
          </cell>
          <cell r="AE58">
            <v>0</v>
          </cell>
          <cell r="AF58">
            <v>0</v>
          </cell>
          <cell r="AH58" t="str">
            <v>Circuit Breakers - CB - 12kV</v>
          </cell>
          <cell r="AI58" t="str">
            <v>Roger Lee</v>
          </cell>
          <cell r="AJ58" t="str">
            <v>Allan Thiel</v>
          </cell>
          <cell r="AK58" t="str">
            <v>Unit</v>
          </cell>
          <cell r="AL58">
            <v>0</v>
          </cell>
          <cell r="AM58" t="str">
            <v xml:space="preserve">link to email. </v>
          </cell>
          <cell r="AN58">
            <v>108000</v>
          </cell>
          <cell r="AO58">
            <v>0</v>
          </cell>
          <cell r="AP58">
            <v>0</v>
          </cell>
          <cell r="AQ58">
            <v>0</v>
          </cell>
          <cell r="AR58">
            <v>0</v>
          </cell>
          <cell r="AS58">
            <v>0</v>
          </cell>
          <cell r="AT58">
            <v>0</v>
          </cell>
          <cell r="AU58">
            <v>0</v>
          </cell>
          <cell r="AV58">
            <v>0</v>
          </cell>
          <cell r="AW58">
            <v>155</v>
          </cell>
          <cell r="AX58">
            <v>25</v>
          </cell>
          <cell r="AY58">
            <v>67</v>
          </cell>
          <cell r="AZ58">
            <v>67</v>
          </cell>
          <cell r="BA58">
            <v>67</v>
          </cell>
          <cell r="BB58">
            <v>16740</v>
          </cell>
          <cell r="BC58">
            <v>2700</v>
          </cell>
          <cell r="BD58">
            <v>7236</v>
          </cell>
          <cell r="BE58">
            <v>7236</v>
          </cell>
          <cell r="BF58">
            <v>7236</v>
          </cell>
          <cell r="BG58" t="str">
            <v>Trans</v>
          </cell>
          <cell r="BH58">
            <v>17011.812646370025</v>
          </cell>
          <cell r="BI58">
            <v>2805.3864168618275</v>
          </cell>
          <cell r="BJ58">
            <v>7718.4000000000033</v>
          </cell>
          <cell r="BK58">
            <v>7844.931147540985</v>
          </cell>
          <cell r="BL58">
            <v>8035.8576112412193</v>
          </cell>
          <cell r="BM58">
            <v>0</v>
          </cell>
          <cell r="BN58">
            <v>17011.812646370025</v>
          </cell>
          <cell r="BO58">
            <v>2805.3864168618275</v>
          </cell>
          <cell r="BP58">
            <v>7718.4000000000033</v>
          </cell>
          <cell r="BQ58">
            <v>7844.931147540985</v>
          </cell>
          <cell r="BR58">
            <v>8035.8576112412193</v>
          </cell>
          <cell r="BT58">
            <v>0</v>
          </cell>
          <cell r="BU58">
            <v>0</v>
          </cell>
          <cell r="BV58">
            <v>0</v>
          </cell>
          <cell r="BW58">
            <v>0</v>
          </cell>
          <cell r="BX58">
            <v>0</v>
          </cell>
          <cell r="BZ58">
            <v>0</v>
          </cell>
          <cell r="CA58">
            <v>0</v>
          </cell>
          <cell r="CB58">
            <v>0</v>
          </cell>
          <cell r="CC58">
            <v>0</v>
          </cell>
          <cell r="CD58">
            <v>0</v>
          </cell>
          <cell r="CE58">
            <v>0</v>
          </cell>
          <cell r="CF58">
            <v>6882</v>
          </cell>
          <cell r="CG58">
            <v>9021</v>
          </cell>
          <cell r="CH58">
            <v>13671</v>
          </cell>
          <cell r="CI58">
            <v>13206</v>
          </cell>
          <cell r="CJ58">
            <v>14043</v>
          </cell>
          <cell r="CK58">
            <v>6993.7451990632326</v>
          </cell>
          <cell r="CL58">
            <v>9373.1077283372397</v>
          </cell>
          <cell r="CM58">
            <v>14582.400000000005</v>
          </cell>
          <cell r="CN58">
            <v>14317.324590163937</v>
          </cell>
          <cell r="CO58">
            <v>15595.294145199066</v>
          </cell>
          <cell r="CP58">
            <v>6993.7451990632326</v>
          </cell>
          <cell r="CQ58">
            <v>9373.1077283372397</v>
          </cell>
          <cell r="CR58">
            <v>14582.400000000005</v>
          </cell>
          <cell r="CS58">
            <v>14317.324590163937</v>
          </cell>
          <cell r="CT58">
            <v>15595.294145199066</v>
          </cell>
          <cell r="CV58">
            <v>0</v>
          </cell>
          <cell r="CW58">
            <v>0</v>
          </cell>
          <cell r="CX58">
            <v>0</v>
          </cell>
          <cell r="CY58">
            <v>0</v>
          </cell>
          <cell r="CZ58">
            <v>0</v>
          </cell>
          <cell r="DA58">
            <v>0</v>
          </cell>
          <cell r="DB58">
            <v>16740</v>
          </cell>
          <cell r="DC58">
            <v>2700</v>
          </cell>
          <cell r="DD58">
            <v>7236</v>
          </cell>
          <cell r="DE58">
            <v>7236</v>
          </cell>
          <cell r="DF58">
            <v>7236</v>
          </cell>
          <cell r="DH58">
            <v>0</v>
          </cell>
          <cell r="DI58">
            <v>0</v>
          </cell>
          <cell r="DJ58">
            <v>0</v>
          </cell>
          <cell r="DK58">
            <v>0</v>
          </cell>
          <cell r="DL58">
            <v>0</v>
          </cell>
          <cell r="DM58">
            <v>0</v>
          </cell>
          <cell r="DN58">
            <v>16740</v>
          </cell>
          <cell r="DO58">
            <v>2700</v>
          </cell>
          <cell r="DP58">
            <v>7236</v>
          </cell>
          <cell r="DQ58">
            <v>7236</v>
          </cell>
          <cell r="DR58">
            <v>7236</v>
          </cell>
          <cell r="DT58">
            <v>0</v>
          </cell>
          <cell r="DU58">
            <v>0</v>
          </cell>
          <cell r="DV58">
            <v>0</v>
          </cell>
          <cell r="DW58">
            <v>0</v>
          </cell>
          <cell r="DX58">
            <v>0</v>
          </cell>
          <cell r="DY58">
            <v>0</v>
          </cell>
          <cell r="DZ58">
            <v>0</v>
          </cell>
          <cell r="EA58">
            <v>0</v>
          </cell>
          <cell r="EB58">
            <v>0</v>
          </cell>
          <cell r="EC58">
            <v>0</v>
          </cell>
          <cell r="ED58">
            <v>0</v>
          </cell>
        </row>
        <row r="59">
          <cell r="A59" t="str">
            <v>Degraded Infrastructure</v>
          </cell>
          <cell r="B59" t="str">
            <v>Infrastructure Replacement</v>
          </cell>
          <cell r="C59">
            <v>0</v>
          </cell>
          <cell r="D59">
            <v>3</v>
          </cell>
          <cell r="E59" t="str">
            <v>Infrastructure Replacement Programs</v>
          </cell>
          <cell r="F59" t="str">
            <v>Infrastructure Replacement Programs (Volume 4)</v>
          </cell>
          <cell r="G59">
            <v>0</v>
          </cell>
          <cell r="H59">
            <v>0</v>
          </cell>
          <cell r="I59">
            <v>0</v>
          </cell>
          <cell r="J59" t="str">
            <v>CET-ET-IR-CB</v>
          </cell>
          <cell r="K59" t="str">
            <v>Circuit Breakers</v>
          </cell>
          <cell r="L59" t="str">
            <v>CB - 12kV</v>
          </cell>
          <cell r="M59">
            <v>0</v>
          </cell>
          <cell r="N59">
            <v>0</v>
          </cell>
          <cell r="O59">
            <v>0</v>
          </cell>
          <cell r="P59">
            <v>0</v>
          </cell>
          <cell r="Q59">
            <v>0</v>
          </cell>
          <cell r="R59">
            <v>0</v>
          </cell>
          <cell r="T59">
            <v>0</v>
          </cell>
          <cell r="U59">
            <v>0</v>
          </cell>
          <cell r="V59">
            <v>0</v>
          </cell>
          <cell r="W59">
            <v>0</v>
          </cell>
          <cell r="X59">
            <v>0</v>
          </cell>
          <cell r="Y59">
            <v>0</v>
          </cell>
          <cell r="AA59">
            <v>0</v>
          </cell>
          <cell r="AB59">
            <v>0</v>
          </cell>
          <cell r="AC59">
            <v>0</v>
          </cell>
          <cell r="AD59">
            <v>0</v>
          </cell>
          <cell r="AE59">
            <v>0</v>
          </cell>
          <cell r="AF59">
            <v>0</v>
          </cell>
          <cell r="AH59" t="str">
            <v>Circuit Breakers - CB - 16kV</v>
          </cell>
          <cell r="AI59" t="str">
            <v>Roger Lee</v>
          </cell>
          <cell r="AJ59" t="str">
            <v>Allan Thiel</v>
          </cell>
          <cell r="AK59" t="str">
            <v>Unit</v>
          </cell>
          <cell r="AL59">
            <v>0</v>
          </cell>
          <cell r="AM59" t="str">
            <v xml:space="preserve">link to email. </v>
          </cell>
          <cell r="AN59">
            <v>108000</v>
          </cell>
          <cell r="AO59">
            <v>0</v>
          </cell>
          <cell r="AP59">
            <v>0</v>
          </cell>
          <cell r="AQ59">
            <v>0</v>
          </cell>
          <cell r="AR59">
            <v>0</v>
          </cell>
          <cell r="AS59">
            <v>0</v>
          </cell>
          <cell r="AT59">
            <v>0</v>
          </cell>
          <cell r="AU59">
            <v>0</v>
          </cell>
          <cell r="AV59">
            <v>0</v>
          </cell>
          <cell r="AW59">
            <v>20</v>
          </cell>
          <cell r="AX59">
            <v>97</v>
          </cell>
          <cell r="AY59">
            <v>89</v>
          </cell>
          <cell r="AZ59">
            <v>89</v>
          </cell>
          <cell r="BA59">
            <v>89</v>
          </cell>
          <cell r="BB59">
            <v>0</v>
          </cell>
          <cell r="BC59">
            <v>10476</v>
          </cell>
          <cell r="BD59">
            <v>9612</v>
          </cell>
          <cell r="BE59">
            <v>9612</v>
          </cell>
          <cell r="BF59">
            <v>9612</v>
          </cell>
          <cell r="BG59" t="str">
            <v>Trans</v>
          </cell>
          <cell r="BH59">
            <v>0</v>
          </cell>
          <cell r="BI59">
            <v>10884.89929742389</v>
          </cell>
          <cell r="BJ59">
            <v>10252.800000000005</v>
          </cell>
          <cell r="BK59">
            <v>10420.878688524592</v>
          </cell>
          <cell r="BL59">
            <v>10674.497423887589</v>
          </cell>
          <cell r="BM59">
            <v>0</v>
          </cell>
          <cell r="BN59">
            <v>0</v>
          </cell>
          <cell r="BO59">
            <v>10884.89929742389</v>
          </cell>
          <cell r="BP59">
            <v>10252.800000000005</v>
          </cell>
          <cell r="BQ59">
            <v>10420.878688524592</v>
          </cell>
          <cell r="BR59">
            <v>10674.497423887589</v>
          </cell>
          <cell r="BT59">
            <v>0</v>
          </cell>
          <cell r="BU59">
            <v>0</v>
          </cell>
          <cell r="BV59">
            <v>0</v>
          </cell>
          <cell r="BW59">
            <v>0</v>
          </cell>
          <cell r="BX59">
            <v>0</v>
          </cell>
          <cell r="BZ59">
            <v>0</v>
          </cell>
          <cell r="CA59">
            <v>0</v>
          </cell>
          <cell r="CB59">
            <v>0</v>
          </cell>
          <cell r="CC59">
            <v>0</v>
          </cell>
          <cell r="CD59">
            <v>0</v>
          </cell>
          <cell r="CE59">
            <v>0</v>
          </cell>
          <cell r="CF59">
            <v>1860</v>
          </cell>
          <cell r="CG59">
            <v>651</v>
          </cell>
          <cell r="CH59">
            <v>930</v>
          </cell>
          <cell r="CI59">
            <v>2046</v>
          </cell>
          <cell r="CJ59">
            <v>1302</v>
          </cell>
          <cell r="CK59">
            <v>1890.2014051522249</v>
          </cell>
          <cell r="CL59">
            <v>676.40983606557393</v>
          </cell>
          <cell r="CM59">
            <v>992.00000000000045</v>
          </cell>
          <cell r="CN59">
            <v>2218.1770491803281</v>
          </cell>
          <cell r="CO59">
            <v>1445.9213114754102</v>
          </cell>
          <cell r="CP59">
            <v>1890.2014051522249</v>
          </cell>
          <cell r="CQ59">
            <v>676.40983606557393</v>
          </cell>
          <cell r="CR59">
            <v>992.00000000000045</v>
          </cell>
          <cell r="CS59">
            <v>2218.1770491803281</v>
          </cell>
          <cell r="CT59">
            <v>1445.9213114754102</v>
          </cell>
          <cell r="CV59">
            <v>0</v>
          </cell>
          <cell r="CW59">
            <v>0</v>
          </cell>
          <cell r="CX59">
            <v>0</v>
          </cell>
          <cell r="CY59">
            <v>0</v>
          </cell>
          <cell r="CZ59">
            <v>0</v>
          </cell>
          <cell r="DA59">
            <v>0</v>
          </cell>
          <cell r="DB59">
            <v>0</v>
          </cell>
          <cell r="DC59">
            <v>10476</v>
          </cell>
          <cell r="DD59">
            <v>9612</v>
          </cell>
          <cell r="DE59">
            <v>9612</v>
          </cell>
          <cell r="DF59">
            <v>9612</v>
          </cell>
          <cell r="DH59">
            <v>0</v>
          </cell>
          <cell r="DI59">
            <v>0</v>
          </cell>
          <cell r="DJ59">
            <v>0</v>
          </cell>
          <cell r="DK59">
            <v>0</v>
          </cell>
          <cell r="DL59">
            <v>0</v>
          </cell>
          <cell r="DM59">
            <v>0</v>
          </cell>
          <cell r="DN59">
            <v>0</v>
          </cell>
          <cell r="DO59">
            <v>10476</v>
          </cell>
          <cell r="DP59">
            <v>9612</v>
          </cell>
          <cell r="DQ59">
            <v>9612</v>
          </cell>
          <cell r="DR59">
            <v>9612</v>
          </cell>
          <cell r="DT59">
            <v>0</v>
          </cell>
          <cell r="DU59">
            <v>0</v>
          </cell>
          <cell r="DV59">
            <v>0</v>
          </cell>
          <cell r="DW59">
            <v>0</v>
          </cell>
          <cell r="DX59">
            <v>0</v>
          </cell>
          <cell r="DY59">
            <v>0</v>
          </cell>
          <cell r="DZ59">
            <v>0</v>
          </cell>
          <cell r="EA59">
            <v>0</v>
          </cell>
          <cell r="EB59">
            <v>0</v>
          </cell>
          <cell r="EC59">
            <v>0</v>
          </cell>
          <cell r="ED59">
            <v>0</v>
          </cell>
        </row>
        <row r="60">
          <cell r="A60" t="str">
            <v>Degraded Infrastructure</v>
          </cell>
          <cell r="B60" t="str">
            <v>Infrastructure Replacement</v>
          </cell>
          <cell r="C60">
            <v>0</v>
          </cell>
          <cell r="D60">
            <v>3</v>
          </cell>
          <cell r="E60" t="str">
            <v>Infrastructure Replacement Programs</v>
          </cell>
          <cell r="F60" t="str">
            <v>Infrastructure Replacement Programs (Volume 4)</v>
          </cell>
          <cell r="G60">
            <v>0</v>
          </cell>
          <cell r="H60">
            <v>0</v>
          </cell>
          <cell r="I60">
            <v>0</v>
          </cell>
          <cell r="J60" t="str">
            <v>CET-ET-IR-CB</v>
          </cell>
          <cell r="K60" t="str">
            <v>Circuit Breakers</v>
          </cell>
          <cell r="L60" t="str">
            <v>CB - 16kV</v>
          </cell>
          <cell r="M60">
            <v>0</v>
          </cell>
          <cell r="N60">
            <v>0</v>
          </cell>
          <cell r="O60">
            <v>0</v>
          </cell>
          <cell r="P60">
            <v>0</v>
          </cell>
          <cell r="Q60">
            <v>0</v>
          </cell>
          <cell r="R60">
            <v>0</v>
          </cell>
          <cell r="T60">
            <v>0</v>
          </cell>
          <cell r="U60">
            <v>0</v>
          </cell>
          <cell r="V60">
            <v>0</v>
          </cell>
          <cell r="W60">
            <v>0</v>
          </cell>
          <cell r="X60">
            <v>0</v>
          </cell>
          <cell r="Y60">
            <v>0</v>
          </cell>
          <cell r="AA60">
            <v>0</v>
          </cell>
          <cell r="AB60">
            <v>0</v>
          </cell>
          <cell r="AC60">
            <v>0</v>
          </cell>
          <cell r="AD60">
            <v>0</v>
          </cell>
          <cell r="AE60">
            <v>0</v>
          </cell>
          <cell r="AF60">
            <v>0</v>
          </cell>
          <cell r="AH60" t="str">
            <v>Circuit Breakers - CB - 33kV</v>
          </cell>
          <cell r="AI60" t="str">
            <v>Roger Lee</v>
          </cell>
          <cell r="AJ60" t="str">
            <v>Allan Thiel</v>
          </cell>
          <cell r="AK60" t="str">
            <v>Unit</v>
          </cell>
          <cell r="AL60" t="str">
            <v>unit cost guide</v>
          </cell>
          <cell r="AM60" t="str">
            <v xml:space="preserve">link to email. </v>
          </cell>
          <cell r="AN60">
            <v>108000</v>
          </cell>
          <cell r="AO60">
            <v>0</v>
          </cell>
          <cell r="AP60">
            <v>0</v>
          </cell>
          <cell r="AQ60">
            <v>0</v>
          </cell>
          <cell r="AR60">
            <v>0</v>
          </cell>
          <cell r="AS60">
            <v>0</v>
          </cell>
          <cell r="AT60">
            <v>0</v>
          </cell>
          <cell r="AU60">
            <v>0</v>
          </cell>
          <cell r="AV60">
            <v>0</v>
          </cell>
          <cell r="AW60">
            <v>12</v>
          </cell>
          <cell r="AX60">
            <v>7</v>
          </cell>
          <cell r="AY60">
            <v>30</v>
          </cell>
          <cell r="AZ60">
            <v>30</v>
          </cell>
          <cell r="BA60">
            <v>30</v>
          </cell>
          <cell r="BB60">
            <v>0</v>
          </cell>
          <cell r="BC60">
            <v>756</v>
          </cell>
          <cell r="BD60">
            <v>3240</v>
          </cell>
          <cell r="BE60">
            <v>3240</v>
          </cell>
          <cell r="BF60">
            <v>3240</v>
          </cell>
          <cell r="BG60" t="str">
            <v>Trans</v>
          </cell>
          <cell r="BH60">
            <v>0</v>
          </cell>
          <cell r="BI60">
            <v>785.50819672131172</v>
          </cell>
          <cell r="BJ60">
            <v>3456.0000000000014</v>
          </cell>
          <cell r="BK60">
            <v>3512.6557377049185</v>
          </cell>
          <cell r="BL60">
            <v>3598.1451990632327</v>
          </cell>
          <cell r="BM60">
            <v>0</v>
          </cell>
          <cell r="BN60">
            <v>0</v>
          </cell>
          <cell r="BO60">
            <v>785.50819672131172</v>
          </cell>
          <cell r="BP60">
            <v>3456.0000000000014</v>
          </cell>
          <cell r="BQ60">
            <v>3512.6557377049185</v>
          </cell>
          <cell r="BR60">
            <v>3598.1451990632327</v>
          </cell>
          <cell r="BT60">
            <v>0</v>
          </cell>
          <cell r="BU60">
            <v>0</v>
          </cell>
          <cell r="BV60">
            <v>0</v>
          </cell>
          <cell r="BW60">
            <v>0</v>
          </cell>
          <cell r="BX60">
            <v>0</v>
          </cell>
          <cell r="BZ60">
            <v>0</v>
          </cell>
          <cell r="CA60">
            <v>0</v>
          </cell>
          <cell r="CB60">
            <v>0</v>
          </cell>
          <cell r="CC60">
            <v>0</v>
          </cell>
          <cell r="CD60">
            <v>0</v>
          </cell>
          <cell r="CE60">
            <v>0</v>
          </cell>
          <cell r="CF60">
            <v>1752</v>
          </cell>
          <cell r="CG60">
            <v>6424</v>
          </cell>
          <cell r="CH60">
            <v>0</v>
          </cell>
          <cell r="CI60">
            <v>0</v>
          </cell>
          <cell r="CJ60">
            <v>584</v>
          </cell>
          <cell r="CK60">
            <v>1780.4477751756442</v>
          </cell>
          <cell r="CL60">
            <v>6674.7416081186593</v>
          </cell>
          <cell r="CM60">
            <v>0</v>
          </cell>
          <cell r="CN60">
            <v>0</v>
          </cell>
          <cell r="CO60">
            <v>648.55456674473078</v>
          </cell>
          <cell r="CP60">
            <v>1780.4477751756442</v>
          </cell>
          <cell r="CQ60">
            <v>6674.7416081186593</v>
          </cell>
          <cell r="CR60">
            <v>0</v>
          </cell>
          <cell r="CS60">
            <v>0</v>
          </cell>
          <cell r="CT60">
            <v>648.55456674473078</v>
          </cell>
          <cell r="CV60">
            <v>0</v>
          </cell>
          <cell r="CW60">
            <v>0</v>
          </cell>
          <cell r="CX60">
            <v>0</v>
          </cell>
          <cell r="CY60">
            <v>0</v>
          </cell>
          <cell r="CZ60">
            <v>0</v>
          </cell>
          <cell r="DA60">
            <v>0</v>
          </cell>
          <cell r="DB60">
            <v>0</v>
          </cell>
          <cell r="DC60">
            <v>756</v>
          </cell>
          <cell r="DD60">
            <v>3240</v>
          </cell>
          <cell r="DE60">
            <v>3240</v>
          </cell>
          <cell r="DF60">
            <v>3240</v>
          </cell>
          <cell r="DH60">
            <v>0</v>
          </cell>
          <cell r="DI60">
            <v>0</v>
          </cell>
          <cell r="DJ60">
            <v>0</v>
          </cell>
          <cell r="DK60">
            <v>0</v>
          </cell>
          <cell r="DL60">
            <v>0</v>
          </cell>
          <cell r="DM60">
            <v>0</v>
          </cell>
          <cell r="DN60">
            <v>0</v>
          </cell>
          <cell r="DO60">
            <v>756</v>
          </cell>
          <cell r="DP60">
            <v>3240</v>
          </cell>
          <cell r="DQ60">
            <v>3240</v>
          </cell>
          <cell r="DR60">
            <v>3240</v>
          </cell>
          <cell r="DT60">
            <v>0</v>
          </cell>
          <cell r="DU60">
            <v>0</v>
          </cell>
          <cell r="DV60">
            <v>0</v>
          </cell>
          <cell r="DW60">
            <v>0</v>
          </cell>
          <cell r="DX60">
            <v>0</v>
          </cell>
          <cell r="DY60">
            <v>0</v>
          </cell>
          <cell r="DZ60">
            <v>0</v>
          </cell>
          <cell r="EA60">
            <v>0</v>
          </cell>
          <cell r="EB60">
            <v>0</v>
          </cell>
          <cell r="EC60">
            <v>0</v>
          </cell>
          <cell r="ED60">
            <v>0</v>
          </cell>
        </row>
        <row r="61">
          <cell r="A61" t="str">
            <v>Degraded Infrastructure</v>
          </cell>
          <cell r="B61" t="str">
            <v>Infrastructure Replacement</v>
          </cell>
          <cell r="C61">
            <v>0</v>
          </cell>
          <cell r="D61">
            <v>3</v>
          </cell>
          <cell r="E61" t="str">
            <v>Infrastructure Replacement Programs</v>
          </cell>
          <cell r="F61" t="str">
            <v>Infrastructure Replacement Programs (Volume 4)</v>
          </cell>
          <cell r="G61">
            <v>0</v>
          </cell>
          <cell r="H61">
            <v>0</v>
          </cell>
          <cell r="I61">
            <v>0</v>
          </cell>
          <cell r="J61" t="str">
            <v>CET-ET-IR-CB</v>
          </cell>
          <cell r="K61" t="str">
            <v>Circuit Breakers</v>
          </cell>
          <cell r="L61" t="str">
            <v>CB - 33kV</v>
          </cell>
          <cell r="M61">
            <v>0</v>
          </cell>
          <cell r="N61">
            <v>0</v>
          </cell>
          <cell r="O61">
            <v>0</v>
          </cell>
          <cell r="P61">
            <v>0</v>
          </cell>
          <cell r="Q61">
            <v>0</v>
          </cell>
          <cell r="R61">
            <v>0</v>
          </cell>
          <cell r="T61">
            <v>0</v>
          </cell>
          <cell r="U61">
            <v>0</v>
          </cell>
          <cell r="V61">
            <v>0</v>
          </cell>
          <cell r="W61">
            <v>0</v>
          </cell>
          <cell r="X61">
            <v>0</v>
          </cell>
          <cell r="Y61">
            <v>0</v>
          </cell>
          <cell r="AA61">
            <v>0</v>
          </cell>
          <cell r="AB61">
            <v>0</v>
          </cell>
          <cell r="AC61">
            <v>0</v>
          </cell>
          <cell r="AD61">
            <v>0</v>
          </cell>
          <cell r="AE61">
            <v>0</v>
          </cell>
          <cell r="AF61">
            <v>0</v>
          </cell>
          <cell r="AH61" t="str">
            <v>Circuit Breakers - CB - 66kV</v>
          </cell>
          <cell r="AI61" t="str">
            <v>Roger Lee</v>
          </cell>
          <cell r="AJ61" t="str">
            <v>Allan Thiel</v>
          </cell>
          <cell r="AK61" t="str">
            <v>Unit</v>
          </cell>
          <cell r="AL61" t="str">
            <v>unit cost guide</v>
          </cell>
          <cell r="AM61" t="str">
            <v xml:space="preserve">link to email. </v>
          </cell>
          <cell r="AN61">
            <v>217000</v>
          </cell>
          <cell r="AO61">
            <v>0</v>
          </cell>
          <cell r="AP61">
            <v>0</v>
          </cell>
          <cell r="AQ61">
            <v>0</v>
          </cell>
          <cell r="AR61">
            <v>0</v>
          </cell>
          <cell r="AS61">
            <v>0</v>
          </cell>
          <cell r="AT61">
            <v>0</v>
          </cell>
          <cell r="AU61">
            <v>0</v>
          </cell>
          <cell r="AV61">
            <v>0</v>
          </cell>
          <cell r="AW61">
            <v>10</v>
          </cell>
          <cell r="AX61">
            <v>44</v>
          </cell>
          <cell r="AY61">
            <v>1</v>
          </cell>
          <cell r="AZ61">
            <v>1</v>
          </cell>
          <cell r="BA61">
            <v>1</v>
          </cell>
          <cell r="BB61">
            <v>0</v>
          </cell>
          <cell r="BC61">
            <v>4752</v>
          </cell>
          <cell r="BD61">
            <v>108</v>
          </cell>
          <cell r="BE61">
            <v>108</v>
          </cell>
          <cell r="BF61">
            <v>108</v>
          </cell>
          <cell r="BG61" t="str">
            <v>Trans</v>
          </cell>
          <cell r="BH61">
            <v>0</v>
          </cell>
          <cell r="BI61">
            <v>4937.4800936768161</v>
          </cell>
          <cell r="BJ61">
            <v>115.20000000000005</v>
          </cell>
          <cell r="BK61">
            <v>117.08852459016396</v>
          </cell>
          <cell r="BL61">
            <v>119.93817330210776</v>
          </cell>
          <cell r="BM61">
            <v>0</v>
          </cell>
          <cell r="BN61">
            <v>0</v>
          </cell>
          <cell r="BO61">
            <v>4937.4800936768161</v>
          </cell>
          <cell r="BP61">
            <v>115.20000000000005</v>
          </cell>
          <cell r="BQ61">
            <v>117.08852459016396</v>
          </cell>
          <cell r="BR61">
            <v>119.93817330210776</v>
          </cell>
          <cell r="BT61">
            <v>0</v>
          </cell>
          <cell r="BU61">
            <v>0</v>
          </cell>
          <cell r="BV61">
            <v>0</v>
          </cell>
          <cell r="BW61">
            <v>0</v>
          </cell>
          <cell r="BX61">
            <v>0</v>
          </cell>
          <cell r="BZ61">
            <v>0</v>
          </cell>
          <cell r="CA61">
            <v>0</v>
          </cell>
          <cell r="CB61">
            <v>0</v>
          </cell>
          <cell r="CC61">
            <v>0</v>
          </cell>
          <cell r="CD61">
            <v>0</v>
          </cell>
          <cell r="CE61">
            <v>0</v>
          </cell>
          <cell r="CF61">
            <v>2170</v>
          </cell>
          <cell r="CG61">
            <v>7161</v>
          </cell>
          <cell r="CH61">
            <v>10199</v>
          </cell>
          <cell r="CI61">
            <v>13020</v>
          </cell>
          <cell r="CJ61">
            <v>7161</v>
          </cell>
          <cell r="CK61">
            <v>2205.2349726775956</v>
          </cell>
          <cell r="CL61">
            <v>7440.5081967213137</v>
          </cell>
          <cell r="CM61">
            <v>10878.933333333338</v>
          </cell>
          <cell r="CN61">
            <v>14115.672131147543</v>
          </cell>
          <cell r="CO61">
            <v>7952.5672131147558</v>
          </cell>
          <cell r="CP61">
            <v>2205.2349726775956</v>
          </cell>
          <cell r="CQ61">
            <v>7440.5081967213137</v>
          </cell>
          <cell r="CR61">
            <v>10878.933333333338</v>
          </cell>
          <cell r="CS61">
            <v>14115.672131147543</v>
          </cell>
          <cell r="CT61">
            <v>7952.5672131147558</v>
          </cell>
          <cell r="CV61">
            <v>0</v>
          </cell>
          <cell r="CW61">
            <v>0</v>
          </cell>
          <cell r="CX61">
            <v>0</v>
          </cell>
          <cell r="CY61">
            <v>0</v>
          </cell>
          <cell r="CZ61">
            <v>0</v>
          </cell>
          <cell r="DA61">
            <v>0</v>
          </cell>
          <cell r="DB61">
            <v>0</v>
          </cell>
          <cell r="DC61">
            <v>4752</v>
          </cell>
          <cell r="DD61">
            <v>108</v>
          </cell>
          <cell r="DE61">
            <v>108</v>
          </cell>
          <cell r="DF61">
            <v>108</v>
          </cell>
          <cell r="DH61">
            <v>0</v>
          </cell>
          <cell r="DI61">
            <v>0</v>
          </cell>
          <cell r="DJ61">
            <v>0</v>
          </cell>
          <cell r="DK61">
            <v>0</v>
          </cell>
          <cell r="DL61">
            <v>0</v>
          </cell>
          <cell r="DM61">
            <v>0</v>
          </cell>
          <cell r="DN61">
            <v>0</v>
          </cell>
          <cell r="DO61">
            <v>4752</v>
          </cell>
          <cell r="DP61">
            <v>108</v>
          </cell>
          <cell r="DQ61">
            <v>108</v>
          </cell>
          <cell r="DR61">
            <v>108</v>
          </cell>
          <cell r="DT61">
            <v>0</v>
          </cell>
          <cell r="DU61">
            <v>0</v>
          </cell>
          <cell r="DV61">
            <v>0</v>
          </cell>
          <cell r="DW61">
            <v>0</v>
          </cell>
          <cell r="DX61">
            <v>0</v>
          </cell>
          <cell r="DY61">
            <v>0</v>
          </cell>
          <cell r="DZ61">
            <v>0</v>
          </cell>
          <cell r="EA61">
            <v>0</v>
          </cell>
          <cell r="EB61">
            <v>0</v>
          </cell>
          <cell r="EC61">
            <v>0</v>
          </cell>
          <cell r="ED61">
            <v>0</v>
          </cell>
        </row>
        <row r="62">
          <cell r="A62" t="str">
            <v>Degraded Infrastructure</v>
          </cell>
          <cell r="B62" t="str">
            <v>Infrastructure Replacement</v>
          </cell>
          <cell r="C62">
            <v>0</v>
          </cell>
          <cell r="D62">
            <v>3</v>
          </cell>
          <cell r="E62" t="str">
            <v>Infrastructure Replacement Programs</v>
          </cell>
          <cell r="F62" t="str">
            <v>Infrastructure Replacement Programs (Volume 4)</v>
          </cell>
          <cell r="G62">
            <v>0</v>
          </cell>
          <cell r="H62">
            <v>0</v>
          </cell>
          <cell r="I62">
            <v>0</v>
          </cell>
          <cell r="J62" t="str">
            <v>CET-ET-IR-CB</v>
          </cell>
          <cell r="K62" t="str">
            <v>Circuit Breakers</v>
          </cell>
          <cell r="L62" t="str">
            <v>CB - 66kV</v>
          </cell>
          <cell r="M62">
            <v>0</v>
          </cell>
          <cell r="N62">
            <v>0</v>
          </cell>
          <cell r="O62">
            <v>0</v>
          </cell>
          <cell r="P62">
            <v>0</v>
          </cell>
          <cell r="Q62">
            <v>0</v>
          </cell>
          <cell r="R62">
            <v>0</v>
          </cell>
          <cell r="T62">
            <v>0</v>
          </cell>
          <cell r="U62">
            <v>0</v>
          </cell>
          <cell r="V62">
            <v>0</v>
          </cell>
          <cell r="W62">
            <v>0</v>
          </cell>
          <cell r="X62">
            <v>0</v>
          </cell>
          <cell r="Y62">
            <v>0</v>
          </cell>
          <cell r="AA62">
            <v>0</v>
          </cell>
          <cell r="AB62">
            <v>0</v>
          </cell>
          <cell r="AC62">
            <v>0</v>
          </cell>
          <cell r="AD62">
            <v>0</v>
          </cell>
          <cell r="AE62">
            <v>0</v>
          </cell>
          <cell r="AF62">
            <v>0</v>
          </cell>
          <cell r="AH62" t="str">
            <v>Circuit Breakers - CB - 115kV</v>
          </cell>
          <cell r="AI62" t="str">
            <v>Roger Lee</v>
          </cell>
          <cell r="AJ62" t="str">
            <v>Allan Thiel</v>
          </cell>
          <cell r="AK62" t="str">
            <v>Unit</v>
          </cell>
          <cell r="AL62" t="str">
            <v>unit cost guide</v>
          </cell>
          <cell r="AM62" t="str">
            <v xml:space="preserve">link to email. </v>
          </cell>
          <cell r="AN62">
            <v>182000</v>
          </cell>
          <cell r="AO62">
            <v>0</v>
          </cell>
          <cell r="AP62">
            <v>0</v>
          </cell>
          <cell r="AQ62">
            <v>0</v>
          </cell>
          <cell r="AR62">
            <v>0</v>
          </cell>
          <cell r="AS62">
            <v>0</v>
          </cell>
          <cell r="AT62">
            <v>0</v>
          </cell>
          <cell r="AU62">
            <v>0</v>
          </cell>
          <cell r="AV62">
            <v>0</v>
          </cell>
          <cell r="AW62">
            <v>44</v>
          </cell>
          <cell r="AX62">
            <v>46</v>
          </cell>
          <cell r="AY62">
            <v>45</v>
          </cell>
          <cell r="AZ62">
            <v>45</v>
          </cell>
          <cell r="BA62">
            <v>45</v>
          </cell>
          <cell r="BB62">
            <v>9064</v>
          </cell>
          <cell r="BC62">
            <v>9476</v>
          </cell>
          <cell r="BD62">
            <v>9270</v>
          </cell>
          <cell r="BE62">
            <v>9270</v>
          </cell>
          <cell r="BF62">
            <v>9270</v>
          </cell>
          <cell r="BG62" t="str">
            <v>Trans</v>
          </cell>
          <cell r="BH62">
            <v>9211.1750195160039</v>
          </cell>
          <cell r="BI62">
            <v>9845.8672911787689</v>
          </cell>
          <cell r="BJ62">
            <v>9888.0000000000036</v>
          </cell>
          <cell r="BK62">
            <v>10050.098360655738</v>
          </cell>
          <cell r="BL62">
            <v>10294.693208430916</v>
          </cell>
          <cell r="BM62">
            <v>0</v>
          </cell>
          <cell r="BN62">
            <v>9211.1750195160039</v>
          </cell>
          <cell r="BO62">
            <v>9845.8672911787689</v>
          </cell>
          <cell r="BP62">
            <v>9888.0000000000036</v>
          </cell>
          <cell r="BQ62">
            <v>10050.098360655738</v>
          </cell>
          <cell r="BR62">
            <v>10294.693208430916</v>
          </cell>
          <cell r="BT62">
            <v>0</v>
          </cell>
          <cell r="BU62">
            <v>0</v>
          </cell>
          <cell r="BV62">
            <v>0</v>
          </cell>
          <cell r="BW62">
            <v>0</v>
          </cell>
          <cell r="BX62">
            <v>0</v>
          </cell>
          <cell r="BZ62">
            <v>0</v>
          </cell>
          <cell r="CA62">
            <v>0</v>
          </cell>
          <cell r="CB62">
            <v>0</v>
          </cell>
          <cell r="CC62">
            <v>0</v>
          </cell>
          <cell r="CD62">
            <v>0</v>
          </cell>
          <cell r="CE62">
            <v>0</v>
          </cell>
          <cell r="CF62">
            <v>364</v>
          </cell>
          <cell r="CG62">
            <v>2730</v>
          </cell>
          <cell r="CH62">
            <v>1820</v>
          </cell>
          <cell r="CI62">
            <v>1092</v>
          </cell>
          <cell r="CJ62">
            <v>2912</v>
          </cell>
          <cell r="CK62">
            <v>369.9103825136612</v>
          </cell>
          <cell r="CL62">
            <v>2836.557377049181</v>
          </cell>
          <cell r="CM62">
            <v>1941.3333333333342</v>
          </cell>
          <cell r="CN62">
            <v>1183.8950819672132</v>
          </cell>
          <cell r="CO62">
            <v>3233.8885245901647</v>
          </cell>
          <cell r="CP62">
            <v>369.9103825136612</v>
          </cell>
          <cell r="CQ62">
            <v>2836.557377049181</v>
          </cell>
          <cell r="CR62">
            <v>1941.3333333333342</v>
          </cell>
          <cell r="CS62">
            <v>1183.8950819672132</v>
          </cell>
          <cell r="CT62">
            <v>3233.8885245901647</v>
          </cell>
          <cell r="CV62">
            <v>0</v>
          </cell>
          <cell r="CW62">
            <v>0</v>
          </cell>
          <cell r="CX62">
            <v>0</v>
          </cell>
          <cell r="CY62">
            <v>0</v>
          </cell>
          <cell r="CZ62">
            <v>0</v>
          </cell>
          <cell r="DA62">
            <v>0</v>
          </cell>
          <cell r="DB62">
            <v>9064</v>
          </cell>
          <cell r="DC62">
            <v>9476</v>
          </cell>
          <cell r="DD62">
            <v>9270</v>
          </cell>
          <cell r="DE62">
            <v>9270</v>
          </cell>
          <cell r="DF62">
            <v>9270</v>
          </cell>
          <cell r="DH62">
            <v>0</v>
          </cell>
          <cell r="DI62">
            <v>0</v>
          </cell>
          <cell r="DJ62">
            <v>0</v>
          </cell>
          <cell r="DK62">
            <v>0</v>
          </cell>
          <cell r="DL62">
            <v>0</v>
          </cell>
          <cell r="DM62">
            <v>0</v>
          </cell>
          <cell r="DN62">
            <v>9064</v>
          </cell>
          <cell r="DO62">
            <v>9476</v>
          </cell>
          <cell r="DP62">
            <v>9270</v>
          </cell>
          <cell r="DQ62">
            <v>9270</v>
          </cell>
          <cell r="DR62">
            <v>9270</v>
          </cell>
          <cell r="DT62">
            <v>0</v>
          </cell>
          <cell r="DU62">
            <v>0</v>
          </cell>
          <cell r="DV62">
            <v>0</v>
          </cell>
          <cell r="DW62">
            <v>0</v>
          </cell>
          <cell r="DX62">
            <v>0</v>
          </cell>
          <cell r="DY62">
            <v>0</v>
          </cell>
          <cell r="DZ62">
            <v>0</v>
          </cell>
          <cell r="EA62">
            <v>0</v>
          </cell>
          <cell r="EB62">
            <v>0</v>
          </cell>
          <cell r="EC62">
            <v>0</v>
          </cell>
          <cell r="ED62">
            <v>0</v>
          </cell>
        </row>
        <row r="63">
          <cell r="A63" t="str">
            <v>Degraded Infrastructure</v>
          </cell>
          <cell r="B63" t="str">
            <v>Infrastructure Replacement</v>
          </cell>
          <cell r="C63">
            <v>0</v>
          </cell>
          <cell r="D63">
            <v>3</v>
          </cell>
          <cell r="E63" t="str">
            <v>Infrastructure Replacement Programs</v>
          </cell>
          <cell r="F63" t="str">
            <v>Infrastructure Replacement Programs (Volume 4)</v>
          </cell>
          <cell r="G63">
            <v>0</v>
          </cell>
          <cell r="H63">
            <v>0</v>
          </cell>
          <cell r="I63">
            <v>0</v>
          </cell>
          <cell r="J63" t="str">
            <v>CET-ET-IR-CB</v>
          </cell>
          <cell r="K63" t="str">
            <v>Circuit Breakers</v>
          </cell>
          <cell r="L63" t="str">
            <v>CB - 115kV</v>
          </cell>
          <cell r="M63">
            <v>0</v>
          </cell>
          <cell r="N63">
            <v>0</v>
          </cell>
          <cell r="O63">
            <v>0</v>
          </cell>
          <cell r="P63">
            <v>0</v>
          </cell>
          <cell r="Q63">
            <v>0</v>
          </cell>
          <cell r="R63">
            <v>0</v>
          </cell>
          <cell r="T63">
            <v>0</v>
          </cell>
          <cell r="U63">
            <v>0</v>
          </cell>
          <cell r="V63">
            <v>0</v>
          </cell>
          <cell r="W63">
            <v>0</v>
          </cell>
          <cell r="X63">
            <v>0</v>
          </cell>
          <cell r="Y63">
            <v>0</v>
          </cell>
          <cell r="AA63">
            <v>0</v>
          </cell>
          <cell r="AB63">
            <v>0</v>
          </cell>
          <cell r="AC63">
            <v>0</v>
          </cell>
          <cell r="AD63">
            <v>0</v>
          </cell>
          <cell r="AE63">
            <v>0</v>
          </cell>
          <cell r="AF63">
            <v>0</v>
          </cell>
          <cell r="AH63" t="str">
            <v>Circuit Breakers - CB - 220kV</v>
          </cell>
          <cell r="AI63" t="str">
            <v>Roger Lee</v>
          </cell>
          <cell r="AJ63" t="str">
            <v>Allan Thiel</v>
          </cell>
          <cell r="AK63" t="str">
            <v>Unit</v>
          </cell>
          <cell r="AL63" t="str">
            <v>unit cost guide</v>
          </cell>
          <cell r="AM63" t="str">
            <v xml:space="preserve">link to email. </v>
          </cell>
          <cell r="AN63">
            <v>378000</v>
          </cell>
          <cell r="AO63">
            <v>0</v>
          </cell>
          <cell r="AP63">
            <v>0</v>
          </cell>
          <cell r="AQ63">
            <v>0</v>
          </cell>
          <cell r="AR63">
            <v>0</v>
          </cell>
          <cell r="AS63">
            <v>0</v>
          </cell>
          <cell r="AT63">
            <v>0</v>
          </cell>
          <cell r="AU63">
            <v>0</v>
          </cell>
          <cell r="AV63">
            <v>0</v>
          </cell>
          <cell r="AW63">
            <v>16</v>
          </cell>
          <cell r="AX63">
            <v>0</v>
          </cell>
          <cell r="AY63">
            <v>0</v>
          </cell>
          <cell r="AZ63">
            <v>0</v>
          </cell>
          <cell r="BA63">
            <v>0</v>
          </cell>
          <cell r="BB63">
            <v>0</v>
          </cell>
          <cell r="BC63">
            <v>0</v>
          </cell>
          <cell r="BD63">
            <v>0</v>
          </cell>
          <cell r="BE63">
            <v>0</v>
          </cell>
          <cell r="BF63">
            <v>0</v>
          </cell>
          <cell r="BG63" t="str">
            <v>Trans</v>
          </cell>
          <cell r="BH63">
            <v>0</v>
          </cell>
          <cell r="BI63">
            <v>0</v>
          </cell>
          <cell r="BJ63">
            <v>0</v>
          </cell>
          <cell r="BK63">
            <v>0</v>
          </cell>
          <cell r="BL63">
            <v>0</v>
          </cell>
          <cell r="BM63">
            <v>0</v>
          </cell>
          <cell r="BN63">
            <v>0</v>
          </cell>
          <cell r="BO63">
            <v>0</v>
          </cell>
          <cell r="BP63">
            <v>0</v>
          </cell>
          <cell r="BQ63">
            <v>0</v>
          </cell>
          <cell r="BR63">
            <v>0</v>
          </cell>
          <cell r="BT63">
            <v>6146.2032786885247</v>
          </cell>
          <cell r="BU63">
            <v>0</v>
          </cell>
          <cell r="BV63">
            <v>0</v>
          </cell>
          <cell r="BW63">
            <v>0</v>
          </cell>
          <cell r="BX63">
            <v>0</v>
          </cell>
          <cell r="BZ63">
            <v>0</v>
          </cell>
          <cell r="CA63">
            <v>0</v>
          </cell>
          <cell r="CB63">
            <v>0</v>
          </cell>
          <cell r="CC63">
            <v>0</v>
          </cell>
          <cell r="CD63">
            <v>0</v>
          </cell>
          <cell r="CE63">
            <v>0</v>
          </cell>
          <cell r="CF63">
            <v>6048</v>
          </cell>
          <cell r="CG63">
            <v>0</v>
          </cell>
          <cell r="CH63">
            <v>0</v>
          </cell>
          <cell r="CI63">
            <v>0</v>
          </cell>
          <cell r="CJ63">
            <v>0</v>
          </cell>
          <cell r="CK63">
            <v>6146.2032786885247</v>
          </cell>
          <cell r="CL63">
            <v>0</v>
          </cell>
          <cell r="CM63">
            <v>0</v>
          </cell>
          <cell r="CN63">
            <v>0</v>
          </cell>
          <cell r="CO63">
            <v>0</v>
          </cell>
          <cell r="CP63">
            <v>0</v>
          </cell>
          <cell r="CQ63">
            <v>0</v>
          </cell>
          <cell r="CR63">
            <v>0</v>
          </cell>
          <cell r="CS63">
            <v>0</v>
          </cell>
          <cell r="CT63">
            <v>0</v>
          </cell>
          <cell r="CV63">
            <v>6146.2032786885247</v>
          </cell>
          <cell r="CW63">
            <v>0</v>
          </cell>
          <cell r="CX63">
            <v>0</v>
          </cell>
          <cell r="CY63">
            <v>0</v>
          </cell>
          <cell r="CZ63">
            <v>0</v>
          </cell>
          <cell r="DA63">
            <v>0</v>
          </cell>
          <cell r="DB63">
            <v>0</v>
          </cell>
          <cell r="DC63">
            <v>0</v>
          </cell>
          <cell r="DD63">
            <v>0</v>
          </cell>
          <cell r="DE63">
            <v>0</v>
          </cell>
          <cell r="DF63">
            <v>0</v>
          </cell>
          <cell r="DH63">
            <v>6048</v>
          </cell>
          <cell r="DI63">
            <v>0</v>
          </cell>
          <cell r="DJ63">
            <v>0</v>
          </cell>
          <cell r="DK63">
            <v>0</v>
          </cell>
          <cell r="DL63">
            <v>0</v>
          </cell>
          <cell r="DM63">
            <v>0</v>
          </cell>
          <cell r="DN63">
            <v>0</v>
          </cell>
          <cell r="DO63">
            <v>0</v>
          </cell>
          <cell r="DP63">
            <v>0</v>
          </cell>
          <cell r="DQ63">
            <v>0</v>
          </cell>
          <cell r="DR63">
            <v>0</v>
          </cell>
          <cell r="DT63">
            <v>6048</v>
          </cell>
          <cell r="DU63">
            <v>0</v>
          </cell>
          <cell r="DV63">
            <v>0</v>
          </cell>
          <cell r="DW63">
            <v>0</v>
          </cell>
          <cell r="DX63">
            <v>0</v>
          </cell>
          <cell r="DY63">
            <v>0</v>
          </cell>
          <cell r="DZ63">
            <v>0</v>
          </cell>
          <cell r="EA63">
            <v>0</v>
          </cell>
          <cell r="EB63">
            <v>0</v>
          </cell>
          <cell r="EC63">
            <v>0</v>
          </cell>
          <cell r="ED63">
            <v>0</v>
          </cell>
        </row>
        <row r="64">
          <cell r="A64" t="str">
            <v>Degraded Infrastructure</v>
          </cell>
          <cell r="B64" t="str">
            <v>Infrastructure Replacement</v>
          </cell>
          <cell r="C64">
            <v>0</v>
          </cell>
          <cell r="D64">
            <v>3</v>
          </cell>
          <cell r="E64" t="str">
            <v>Infrastructure Replacement Programs</v>
          </cell>
          <cell r="F64" t="str">
            <v>Infrastructure Replacement Programs (Volume 4)</v>
          </cell>
          <cell r="G64">
            <v>0</v>
          </cell>
          <cell r="H64">
            <v>0</v>
          </cell>
          <cell r="I64">
            <v>0</v>
          </cell>
          <cell r="J64" t="str">
            <v>CET-ET-IR-CB</v>
          </cell>
          <cell r="K64" t="str">
            <v>Circuit Breakers</v>
          </cell>
          <cell r="L64" t="str">
            <v>CB - 220kV</v>
          </cell>
          <cell r="M64">
            <v>0</v>
          </cell>
          <cell r="N64">
            <v>0</v>
          </cell>
          <cell r="O64">
            <v>0</v>
          </cell>
          <cell r="P64">
            <v>0</v>
          </cell>
          <cell r="Q64">
            <v>0</v>
          </cell>
          <cell r="R64">
            <v>0</v>
          </cell>
          <cell r="T64">
            <v>0</v>
          </cell>
          <cell r="U64">
            <v>0</v>
          </cell>
          <cell r="V64">
            <v>0</v>
          </cell>
          <cell r="W64">
            <v>0</v>
          </cell>
          <cell r="X64">
            <v>0</v>
          </cell>
          <cell r="Y64">
            <v>0</v>
          </cell>
          <cell r="AA64">
            <v>0</v>
          </cell>
          <cell r="AB64">
            <v>0</v>
          </cell>
          <cell r="AC64">
            <v>0</v>
          </cell>
          <cell r="AD64">
            <v>0</v>
          </cell>
          <cell r="AE64">
            <v>0</v>
          </cell>
          <cell r="AF64">
            <v>0</v>
          </cell>
          <cell r="AH64" t="str">
            <v>Circuit Breakers - CB - 500kV</v>
          </cell>
          <cell r="AI64" t="str">
            <v>Roger Lee</v>
          </cell>
          <cell r="AJ64">
            <v>0</v>
          </cell>
          <cell r="AK64" t="str">
            <v>Unit</v>
          </cell>
          <cell r="AL64" t="str">
            <v>unit cost guide</v>
          </cell>
          <cell r="AM64" t="str">
            <v xml:space="preserve">link to email. </v>
          </cell>
          <cell r="AN64">
            <v>1015000</v>
          </cell>
          <cell r="AO64">
            <v>0</v>
          </cell>
          <cell r="AP64">
            <v>0</v>
          </cell>
          <cell r="AQ64">
            <v>0</v>
          </cell>
          <cell r="AR64">
            <v>0</v>
          </cell>
          <cell r="AS64">
            <v>0</v>
          </cell>
          <cell r="AT64">
            <v>0</v>
          </cell>
          <cell r="AU64">
            <v>0</v>
          </cell>
          <cell r="AV64">
            <v>0</v>
          </cell>
          <cell r="AW64">
            <v>8</v>
          </cell>
          <cell r="AX64">
            <v>8</v>
          </cell>
          <cell r="AY64">
            <v>0</v>
          </cell>
          <cell r="AZ64">
            <v>0</v>
          </cell>
          <cell r="BA64">
            <v>0</v>
          </cell>
          <cell r="BB64">
            <v>3208</v>
          </cell>
          <cell r="BC64">
            <v>3208</v>
          </cell>
          <cell r="BD64">
            <v>0</v>
          </cell>
          <cell r="BE64">
            <v>0</v>
          </cell>
          <cell r="BF64">
            <v>0</v>
          </cell>
          <cell r="BG64" t="str">
            <v>Trans</v>
          </cell>
          <cell r="BH64">
            <v>3260.089305230289</v>
          </cell>
          <cell r="BI64">
            <v>3333.2146760343489</v>
          </cell>
          <cell r="BJ64">
            <v>0</v>
          </cell>
          <cell r="BK64">
            <v>0</v>
          </cell>
          <cell r="BL64">
            <v>0</v>
          </cell>
          <cell r="BM64">
            <v>1</v>
          </cell>
          <cell r="BN64">
            <v>0</v>
          </cell>
          <cell r="BO64">
            <v>0</v>
          </cell>
          <cell r="BP64">
            <v>0</v>
          </cell>
          <cell r="BQ64">
            <v>0</v>
          </cell>
          <cell r="BR64">
            <v>0</v>
          </cell>
          <cell r="BT64">
            <v>0</v>
          </cell>
          <cell r="BU64">
            <v>0</v>
          </cell>
          <cell r="BV64">
            <v>0</v>
          </cell>
          <cell r="BW64">
            <v>0</v>
          </cell>
          <cell r="BX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V64">
            <v>0</v>
          </cell>
          <cell r="CW64">
            <v>0</v>
          </cell>
          <cell r="CX64">
            <v>0</v>
          </cell>
          <cell r="CY64">
            <v>0</v>
          </cell>
          <cell r="CZ64">
            <v>0</v>
          </cell>
          <cell r="DA64">
            <v>0</v>
          </cell>
          <cell r="DB64">
            <v>0</v>
          </cell>
          <cell r="DC64">
            <v>0</v>
          </cell>
          <cell r="DD64">
            <v>0</v>
          </cell>
          <cell r="DE64">
            <v>0</v>
          </cell>
          <cell r="DF64">
            <v>0</v>
          </cell>
          <cell r="DH64">
            <v>0</v>
          </cell>
          <cell r="DI64">
            <v>0</v>
          </cell>
          <cell r="DJ64">
            <v>0</v>
          </cell>
          <cell r="DK64">
            <v>0</v>
          </cell>
          <cell r="DL64">
            <v>0</v>
          </cell>
          <cell r="DM64">
            <v>0</v>
          </cell>
          <cell r="DN64">
            <v>0</v>
          </cell>
          <cell r="DO64">
            <v>0</v>
          </cell>
          <cell r="DP64">
            <v>0</v>
          </cell>
          <cell r="DQ64">
            <v>0</v>
          </cell>
          <cell r="DR64">
            <v>0</v>
          </cell>
          <cell r="DT64">
            <v>0</v>
          </cell>
          <cell r="DU64">
            <v>0</v>
          </cell>
          <cell r="DV64">
            <v>0</v>
          </cell>
          <cell r="DW64">
            <v>0</v>
          </cell>
          <cell r="DX64">
            <v>0</v>
          </cell>
          <cell r="DY64">
            <v>0</v>
          </cell>
          <cell r="DZ64">
            <v>0</v>
          </cell>
          <cell r="EA64">
            <v>0</v>
          </cell>
          <cell r="EB64">
            <v>0</v>
          </cell>
          <cell r="EC64">
            <v>0</v>
          </cell>
          <cell r="ED64">
            <v>0</v>
          </cell>
        </row>
        <row r="65">
          <cell r="A65" t="str">
            <v>Degraded Infrastructure</v>
          </cell>
          <cell r="B65" t="str">
            <v>Infrastructure Replacement</v>
          </cell>
          <cell r="C65">
            <v>0</v>
          </cell>
          <cell r="D65">
            <v>3</v>
          </cell>
          <cell r="E65" t="str">
            <v>Infrastructure Replacement Programs</v>
          </cell>
          <cell r="F65" t="str">
            <v>Infrastructure Replacement Programs (Volume 4)</v>
          </cell>
          <cell r="G65">
            <v>0</v>
          </cell>
          <cell r="H65">
            <v>0</v>
          </cell>
          <cell r="I65">
            <v>0</v>
          </cell>
          <cell r="J65" t="str">
            <v>CET-ET-IR-CB</v>
          </cell>
          <cell r="K65" t="str">
            <v>Circuit Breakers</v>
          </cell>
          <cell r="L65" t="str">
            <v>CB - 500kV</v>
          </cell>
          <cell r="M65">
            <v>37.714040000000004</v>
          </cell>
          <cell r="N65">
            <v>1.63331</v>
          </cell>
          <cell r="O65">
            <v>159.73351</v>
          </cell>
          <cell r="P65">
            <v>-403.11093</v>
          </cell>
          <cell r="Q65">
            <v>-36.714889999999997</v>
          </cell>
          <cell r="R65">
            <v>0</v>
          </cell>
          <cell r="S65" t="str">
            <v>CET-ET-IR-CRCapacitors/Reactors</v>
          </cell>
          <cell r="T65">
            <v>0.38604000000000127</v>
          </cell>
          <cell r="U65">
            <v>1.63331</v>
          </cell>
          <cell r="V65">
            <v>159.73351</v>
          </cell>
          <cell r="W65">
            <v>6.9999999993797246E-5</v>
          </cell>
          <cell r="X65">
            <v>1.1000000000649379E-4</v>
          </cell>
          <cell r="Y65">
            <v>0</v>
          </cell>
          <cell r="AA65">
            <v>37.328000000000003</v>
          </cell>
          <cell r="AB65">
            <v>0</v>
          </cell>
          <cell r="AC65">
            <v>0</v>
          </cell>
          <cell r="AD65">
            <v>-403.11099999999999</v>
          </cell>
          <cell r="AE65">
            <v>-36.715000000000003</v>
          </cell>
          <cell r="AF65">
            <v>0</v>
          </cell>
          <cell r="AG65">
            <v>0</v>
          </cell>
          <cell r="AH65" t="str">
            <v>Circuit Breakers - CB - 500kV</v>
          </cell>
          <cell r="AI65" t="str">
            <v>Roger Lee</v>
          </cell>
          <cell r="AJ65">
            <v>0</v>
          </cell>
          <cell r="AK65" t="str">
            <v>Unit</v>
          </cell>
          <cell r="AL65" t="str">
            <v>unit cost guide</v>
          </cell>
          <cell r="AM65" t="str">
            <v xml:space="preserve">link to email. </v>
          </cell>
          <cell r="AN65">
            <v>1055000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t="str">
            <v>Trans</v>
          </cell>
          <cell r="BH65">
            <v>0</v>
          </cell>
          <cell r="BI65">
            <v>0</v>
          </cell>
          <cell r="BJ65">
            <v>0</v>
          </cell>
          <cell r="BK65">
            <v>0</v>
          </cell>
          <cell r="BL65">
            <v>0</v>
          </cell>
          <cell r="BM65">
            <v>1</v>
          </cell>
          <cell r="BN65">
            <v>0</v>
          </cell>
          <cell r="BO65">
            <v>0</v>
          </cell>
          <cell r="BP65">
            <v>0</v>
          </cell>
          <cell r="BQ65">
            <v>0</v>
          </cell>
          <cell r="BR65">
            <v>0</v>
          </cell>
          <cell r="BT65" t="e">
            <v>#VALUE!</v>
          </cell>
          <cell r="BU65" t="e">
            <v>#VALUE!</v>
          </cell>
          <cell r="BV65" t="e">
            <v>#VALUE!</v>
          </cell>
          <cell r="BW65" t="e">
            <v>#VALUE!</v>
          </cell>
          <cell r="BX65" t="e">
            <v>#VALUE!</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t="e">
            <v>#VALUE!</v>
          </cell>
          <cell r="CQ65" t="e">
            <v>#VALUE!</v>
          </cell>
          <cell r="CR65" t="e">
            <v>#VALUE!</v>
          </cell>
          <cell r="CS65" t="e">
            <v>#VALUE!</v>
          </cell>
          <cell r="CT65" t="e">
            <v>#VALUE!</v>
          </cell>
          <cell r="CV65" t="e">
            <v>#VALUE!</v>
          </cell>
          <cell r="CW65" t="e">
            <v>#VALUE!</v>
          </cell>
          <cell r="CX65" t="e">
            <v>#VALUE!</v>
          </cell>
          <cell r="CY65" t="e">
            <v>#VALUE!</v>
          </cell>
          <cell r="CZ65" t="e">
            <v>#VALUE!</v>
          </cell>
          <cell r="DA65">
            <v>0</v>
          </cell>
          <cell r="DB65">
            <v>0</v>
          </cell>
          <cell r="DC65">
            <v>0</v>
          </cell>
          <cell r="DD65">
            <v>0</v>
          </cell>
          <cell r="DE65">
            <v>0</v>
          </cell>
          <cell r="DF65">
            <v>0</v>
          </cell>
          <cell r="DH65" t="e">
            <v>#VALUE!</v>
          </cell>
          <cell r="DI65" t="e">
            <v>#VALUE!</v>
          </cell>
          <cell r="DJ65" t="e">
            <v>#VALUE!</v>
          </cell>
          <cell r="DK65" t="e">
            <v>#VALUE!</v>
          </cell>
          <cell r="DL65" t="e">
            <v>#VALUE!</v>
          </cell>
          <cell r="DM65">
            <v>0</v>
          </cell>
          <cell r="DN65">
            <v>0</v>
          </cell>
          <cell r="DO65">
            <v>0</v>
          </cell>
          <cell r="DP65">
            <v>0</v>
          </cell>
          <cell r="DQ65">
            <v>0</v>
          </cell>
          <cell r="DR65">
            <v>0</v>
          </cell>
          <cell r="DT65" t="e">
            <v>#VALUE!</v>
          </cell>
          <cell r="DU65" t="e">
            <v>#VALUE!</v>
          </cell>
          <cell r="DV65" t="e">
            <v>#VALUE!</v>
          </cell>
          <cell r="DW65" t="e">
            <v>#VALUE!</v>
          </cell>
          <cell r="DX65" t="e">
            <v>#VALUE!</v>
          </cell>
          <cell r="DY65">
            <v>39.648490143619206</v>
          </cell>
          <cell r="DZ65">
            <v>1.7574717429651405</v>
          </cell>
          <cell r="EA65">
            <v>166.49196607811228</v>
          </cell>
          <cell r="EB65">
            <v>-407.24377076498428</v>
          </cell>
          <cell r="EC65">
            <v>-36.714889999999997</v>
          </cell>
          <cell r="ED65">
            <v>0</v>
          </cell>
        </row>
        <row r="66">
          <cell r="A66" t="str">
            <v>Degraded Infrastructure</v>
          </cell>
          <cell r="B66" t="str">
            <v>Infrastructure Replacement</v>
          </cell>
          <cell r="C66">
            <v>0</v>
          </cell>
          <cell r="D66">
            <v>4</v>
          </cell>
          <cell r="E66" t="str">
            <v>Transmission and Substation Maintenance</v>
          </cell>
          <cell r="F66" t="str">
            <v>Transmission &amp; Substation Maintenance (Volume 8)</v>
          </cell>
          <cell r="G66">
            <v>0</v>
          </cell>
          <cell r="H66">
            <v>0</v>
          </cell>
          <cell r="I66">
            <v>0</v>
          </cell>
          <cell r="J66" t="str">
            <v>CET-ET-IR-CR</v>
          </cell>
          <cell r="K66" t="str">
            <v>Capacitors/Reactors</v>
          </cell>
          <cell r="L66">
            <v>0</v>
          </cell>
          <cell r="M66">
            <v>37.714040000000004</v>
          </cell>
          <cell r="N66">
            <v>1.63331</v>
          </cell>
          <cell r="O66">
            <v>159.73351</v>
          </cell>
          <cell r="P66">
            <v>-403.11093</v>
          </cell>
          <cell r="Q66">
            <v>-36.714889999999997</v>
          </cell>
          <cell r="R66">
            <v>0</v>
          </cell>
          <cell r="S66" t="str">
            <v>CET-ET-IR-CRCapacitors/Reactors</v>
          </cell>
          <cell r="T66">
            <v>0.38604000000000127</v>
          </cell>
          <cell r="U66">
            <v>1.63331</v>
          </cell>
          <cell r="V66">
            <v>159.73351</v>
          </cell>
          <cell r="W66">
            <v>6.9999999993797246E-5</v>
          </cell>
          <cell r="X66">
            <v>1.1000000000649379E-4</v>
          </cell>
          <cell r="Y66">
            <v>0</v>
          </cell>
          <cell r="AA66">
            <v>8800</v>
          </cell>
          <cell r="AB66">
            <v>7162.48</v>
          </cell>
          <cell r="AC66">
            <v>4676.1400000000003</v>
          </cell>
          <cell r="AD66">
            <v>7370.9359999999997</v>
          </cell>
          <cell r="AE66">
            <v>6320.3469999999998</v>
          </cell>
          <cell r="AF66">
            <v>6613.94794</v>
          </cell>
          <cell r="AG66" t="str">
            <v>x</v>
          </cell>
          <cell r="AH66">
            <v>0</v>
          </cell>
          <cell r="AI66">
            <v>0</v>
          </cell>
          <cell r="AJ66">
            <v>0</v>
          </cell>
          <cell r="AK66">
            <v>0</v>
          </cell>
          <cell r="AL66">
            <v>0</v>
          </cell>
          <cell r="AM66" t="str">
            <v>forecast zero</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t="str">
            <v>Trans</v>
          </cell>
          <cell r="BH66">
            <v>0</v>
          </cell>
          <cell r="BI66">
            <v>0</v>
          </cell>
          <cell r="BJ66">
            <v>0</v>
          </cell>
          <cell r="BK66">
            <v>0</v>
          </cell>
          <cell r="BL66">
            <v>0</v>
          </cell>
          <cell r="BM66" t="str">
            <v>Various</v>
          </cell>
          <cell r="BN66" t="e">
            <v>#VALUE!</v>
          </cell>
          <cell r="BO66" t="e">
            <v>#VALUE!</v>
          </cell>
          <cell r="BP66" t="e">
            <v>#VALUE!</v>
          </cell>
          <cell r="BQ66" t="e">
            <v>#VALUE!</v>
          </cell>
          <cell r="BR66" t="e">
            <v>#VALUE!</v>
          </cell>
          <cell r="BT66" t="e">
            <v>#VALUE!</v>
          </cell>
          <cell r="BU66" t="e">
            <v>#VALUE!</v>
          </cell>
          <cell r="BV66" t="e">
            <v>#VALUE!</v>
          </cell>
          <cell r="BW66" t="e">
            <v>#VALUE!</v>
          </cell>
          <cell r="BX66" t="e">
            <v>#VALUE!</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t="e">
            <v>#VALUE!</v>
          </cell>
          <cell r="CQ66" t="e">
            <v>#VALUE!</v>
          </cell>
          <cell r="CR66" t="e">
            <v>#VALUE!</v>
          </cell>
          <cell r="CS66" t="e">
            <v>#VALUE!</v>
          </cell>
          <cell r="CT66" t="e">
            <v>#VALUE!</v>
          </cell>
          <cell r="CV66" t="e">
            <v>#VALUE!</v>
          </cell>
          <cell r="CW66" t="e">
            <v>#VALUE!</v>
          </cell>
          <cell r="CX66" t="e">
            <v>#VALUE!</v>
          </cell>
          <cell r="CY66" t="e">
            <v>#VALUE!</v>
          </cell>
          <cell r="CZ66" t="e">
            <v>#VALUE!</v>
          </cell>
          <cell r="DA66">
            <v>0</v>
          </cell>
          <cell r="DB66" t="e">
            <v>#VALUE!</v>
          </cell>
          <cell r="DC66" t="e">
            <v>#VALUE!</v>
          </cell>
          <cell r="DD66" t="e">
            <v>#VALUE!</v>
          </cell>
          <cell r="DE66" t="e">
            <v>#VALUE!</v>
          </cell>
          <cell r="DF66" t="e">
            <v>#VALUE!</v>
          </cell>
          <cell r="DH66" t="e">
            <v>#VALUE!</v>
          </cell>
          <cell r="DI66" t="e">
            <v>#VALUE!</v>
          </cell>
          <cell r="DJ66" t="e">
            <v>#VALUE!</v>
          </cell>
          <cell r="DK66" t="e">
            <v>#VALUE!</v>
          </cell>
          <cell r="DL66" t="e">
            <v>#VALUE!</v>
          </cell>
          <cell r="DM66">
            <v>0</v>
          </cell>
          <cell r="DN66" t="e">
            <v>#VALUE!</v>
          </cell>
          <cell r="DO66" t="e">
            <v>#VALUE!</v>
          </cell>
          <cell r="DP66" t="e">
            <v>#VALUE!</v>
          </cell>
          <cell r="DQ66" t="e">
            <v>#VALUE!</v>
          </cell>
          <cell r="DR66" t="e">
            <v>#VALUE!</v>
          </cell>
          <cell r="DT66" t="e">
            <v>#VALUE!</v>
          </cell>
          <cell r="DU66" t="e">
            <v>#VALUE!</v>
          </cell>
          <cell r="DV66" t="e">
            <v>#VALUE!</v>
          </cell>
          <cell r="DW66" t="e">
            <v>#VALUE!</v>
          </cell>
          <cell r="DX66" t="e">
            <v>#VALUE!</v>
          </cell>
          <cell r="DY66">
            <v>12224.430036930653</v>
          </cell>
          <cell r="DZ66">
            <v>14311.565377648047</v>
          </cell>
          <cell r="EA66">
            <v>12677.551072750204</v>
          </cell>
          <cell r="EB66">
            <v>15626.736568627763</v>
          </cell>
          <cell r="EC66">
            <v>13930.59224</v>
          </cell>
          <cell r="ED66">
            <v>0</v>
          </cell>
        </row>
        <row r="67">
          <cell r="A67" t="str">
            <v>Degraded Infrastructure</v>
          </cell>
          <cell r="B67" t="str">
            <v>Infrastructure Replacement</v>
          </cell>
          <cell r="C67">
            <v>0</v>
          </cell>
          <cell r="D67">
            <v>4</v>
          </cell>
          <cell r="E67" t="str">
            <v>Transmission and Substation Maintenance</v>
          </cell>
          <cell r="F67" t="str">
            <v>Transmission &amp; Substation Maintenance (Volume 8)</v>
          </cell>
          <cell r="G67">
            <v>0</v>
          </cell>
          <cell r="H67">
            <v>0</v>
          </cell>
          <cell r="I67">
            <v>0</v>
          </cell>
          <cell r="J67" t="str">
            <v>CET-ET-IR-RP</v>
          </cell>
          <cell r="K67" t="str">
            <v>Relays/Protect/Ctrls</v>
          </cell>
          <cell r="L67">
            <v>0</v>
          </cell>
          <cell r="M67">
            <v>11628</v>
          </cell>
          <cell r="N67">
            <v>13300.482890000001</v>
          </cell>
          <cell r="O67">
            <v>12162.927610000001</v>
          </cell>
          <cell r="P67">
            <v>15468.15142</v>
          </cell>
          <cell r="Q67">
            <v>13930.59224</v>
          </cell>
          <cell r="R67">
            <v>12839.009940000002</v>
          </cell>
          <cell r="S67" t="str">
            <v>CET-ET-IR-RPRelays/Protect/Ctrls</v>
          </cell>
          <cell r="T67">
            <v>0</v>
          </cell>
          <cell r="U67">
            <v>0</v>
          </cell>
          <cell r="V67">
            <v>0</v>
          </cell>
          <cell r="W67">
            <v>0</v>
          </cell>
          <cell r="X67">
            <v>0</v>
          </cell>
          <cell r="Y67">
            <v>0</v>
          </cell>
          <cell r="AA67">
            <v>0</v>
          </cell>
          <cell r="AB67">
            <v>0</v>
          </cell>
          <cell r="AC67">
            <v>0</v>
          </cell>
          <cell r="AD67">
            <v>0</v>
          </cell>
          <cell r="AE67">
            <v>0</v>
          </cell>
          <cell r="AF67">
            <v>0</v>
          </cell>
          <cell r="AG67" t="str">
            <v>x</v>
          </cell>
          <cell r="AH67" t="str">
            <v>SA2 (simple)</v>
          </cell>
          <cell r="AI67" t="str">
            <v>Tim Kedis</v>
          </cell>
          <cell r="AJ67">
            <v>0</v>
          </cell>
          <cell r="AK67" t="str">
            <v>Unit</v>
          </cell>
          <cell r="AL67">
            <v>0</v>
          </cell>
          <cell r="AM67" t="str">
            <v>e-mail with units &amp; costs</v>
          </cell>
          <cell r="AN67">
            <v>1250000</v>
          </cell>
          <cell r="AO67">
            <v>0</v>
          </cell>
          <cell r="AP67">
            <v>0</v>
          </cell>
          <cell r="AQ67">
            <v>0</v>
          </cell>
          <cell r="AR67">
            <v>0</v>
          </cell>
          <cell r="AS67">
            <v>0</v>
          </cell>
          <cell r="AT67">
            <v>0</v>
          </cell>
          <cell r="AU67">
            <v>0</v>
          </cell>
          <cell r="AV67">
            <v>0</v>
          </cell>
          <cell r="AW67">
            <v>3</v>
          </cell>
          <cell r="AX67">
            <v>0</v>
          </cell>
          <cell r="AY67">
            <v>0</v>
          </cell>
          <cell r="AZ67">
            <v>0</v>
          </cell>
          <cell r="BA67">
            <v>0</v>
          </cell>
          <cell r="BB67">
            <v>0</v>
          </cell>
          <cell r="BC67">
            <v>0</v>
          </cell>
          <cell r="BD67">
            <v>0</v>
          </cell>
          <cell r="BE67">
            <v>0</v>
          </cell>
          <cell r="BF67">
            <v>0</v>
          </cell>
          <cell r="BG67" t="str">
            <v>Trans</v>
          </cell>
          <cell r="BH67">
            <v>0</v>
          </cell>
          <cell r="BI67">
            <v>0</v>
          </cell>
          <cell r="BJ67">
            <v>0</v>
          </cell>
          <cell r="BK67">
            <v>0</v>
          </cell>
          <cell r="BL67">
            <v>0</v>
          </cell>
          <cell r="BM67" t="str">
            <v>Various</v>
          </cell>
          <cell r="BN67" t="e">
            <v>#VALUE!</v>
          </cell>
          <cell r="BO67" t="e">
            <v>#VALUE!</v>
          </cell>
          <cell r="BP67" t="e">
            <v>#VALUE!</v>
          </cell>
          <cell r="BQ67" t="e">
            <v>#VALUE!</v>
          </cell>
          <cell r="BR67" t="e">
            <v>#VALUE!</v>
          </cell>
          <cell r="BT67">
            <v>0</v>
          </cell>
          <cell r="BU67">
            <v>0</v>
          </cell>
          <cell r="BV67">
            <v>0</v>
          </cell>
          <cell r="BW67">
            <v>0</v>
          </cell>
          <cell r="BX67">
            <v>0</v>
          </cell>
          <cell r="BZ67">
            <v>0</v>
          </cell>
          <cell r="CA67">
            <v>0</v>
          </cell>
          <cell r="CB67">
            <v>0</v>
          </cell>
          <cell r="CC67">
            <v>0</v>
          </cell>
          <cell r="CD67">
            <v>0</v>
          </cell>
          <cell r="CE67">
            <v>0</v>
          </cell>
          <cell r="CF67">
            <v>3750</v>
          </cell>
          <cell r="CG67">
            <v>0</v>
          </cell>
          <cell r="CH67">
            <v>0</v>
          </cell>
          <cell r="CI67">
            <v>0</v>
          </cell>
          <cell r="CJ67">
            <v>0</v>
          </cell>
          <cell r="CK67">
            <v>3810.8899297423891</v>
          </cell>
          <cell r="CL67">
            <v>0</v>
          </cell>
          <cell r="CM67">
            <v>0</v>
          </cell>
          <cell r="CN67">
            <v>0</v>
          </cell>
          <cell r="CO67">
            <v>0</v>
          </cell>
          <cell r="CP67">
            <v>3810.8899297423891</v>
          </cell>
          <cell r="CQ67">
            <v>0</v>
          </cell>
          <cell r="CR67">
            <v>0</v>
          </cell>
          <cell r="CS67">
            <v>0</v>
          </cell>
          <cell r="CT67">
            <v>0</v>
          </cell>
          <cell r="CV67">
            <v>0</v>
          </cell>
          <cell r="CW67">
            <v>0</v>
          </cell>
          <cell r="CX67">
            <v>0</v>
          </cell>
          <cell r="CY67">
            <v>0</v>
          </cell>
          <cell r="CZ67">
            <v>0</v>
          </cell>
          <cell r="DA67">
            <v>0</v>
          </cell>
          <cell r="DB67" t="e">
            <v>#VALUE!</v>
          </cell>
          <cell r="DC67" t="e">
            <v>#VALUE!</v>
          </cell>
          <cell r="DD67" t="e">
            <v>#VALUE!</v>
          </cell>
          <cell r="DE67" t="e">
            <v>#VALUE!</v>
          </cell>
          <cell r="DF67" t="e">
            <v>#VALUE!</v>
          </cell>
          <cell r="DH67">
            <v>0</v>
          </cell>
          <cell r="DI67">
            <v>0</v>
          </cell>
          <cell r="DJ67">
            <v>0</v>
          </cell>
          <cell r="DK67">
            <v>0</v>
          </cell>
          <cell r="DL67">
            <v>0</v>
          </cell>
          <cell r="DM67">
            <v>0</v>
          </cell>
          <cell r="DN67" t="e">
            <v>#VALUE!</v>
          </cell>
          <cell r="DO67" t="e">
            <v>#VALUE!</v>
          </cell>
          <cell r="DP67" t="e">
            <v>#VALUE!</v>
          </cell>
          <cell r="DQ67" t="e">
            <v>#VALUE!</v>
          </cell>
          <cell r="DR67" t="e">
            <v>#VALUE!</v>
          </cell>
          <cell r="DT67">
            <v>0</v>
          </cell>
          <cell r="DU67">
            <v>0</v>
          </cell>
          <cell r="DV67">
            <v>0</v>
          </cell>
          <cell r="DW67">
            <v>0</v>
          </cell>
          <cell r="DX67">
            <v>0</v>
          </cell>
          <cell r="DY67">
            <v>0</v>
          </cell>
          <cell r="DZ67">
            <v>0</v>
          </cell>
          <cell r="EA67">
            <v>0</v>
          </cell>
          <cell r="EB67">
            <v>0</v>
          </cell>
          <cell r="EC67">
            <v>0</v>
          </cell>
          <cell r="ED67">
            <v>0</v>
          </cell>
        </row>
        <row r="68">
          <cell r="A68" t="str">
            <v>Degraded Infrastructure</v>
          </cell>
          <cell r="B68" t="str">
            <v>Infrastructure Replacement</v>
          </cell>
          <cell r="C68">
            <v>0</v>
          </cell>
          <cell r="D68">
            <v>4</v>
          </cell>
          <cell r="E68" t="str">
            <v>Transmission and Substation Maintenance</v>
          </cell>
          <cell r="F68" t="str">
            <v>Transmission &amp; Substation Maintenance (Volume 8)</v>
          </cell>
          <cell r="G68">
            <v>0</v>
          </cell>
          <cell r="H68">
            <v>0</v>
          </cell>
          <cell r="I68">
            <v>0</v>
          </cell>
          <cell r="J68" t="str">
            <v>CET-ET-IR-RP</v>
          </cell>
          <cell r="K68" t="str">
            <v>SAS - computer only</v>
          </cell>
          <cell r="L68">
            <v>0</v>
          </cell>
          <cell r="M68">
            <v>0</v>
          </cell>
          <cell r="N68">
            <v>0</v>
          </cell>
          <cell r="O68">
            <v>0</v>
          </cell>
          <cell r="P68">
            <v>0</v>
          </cell>
          <cell r="Q68">
            <v>0</v>
          </cell>
          <cell r="R68">
            <v>0</v>
          </cell>
          <cell r="T68">
            <v>0</v>
          </cell>
          <cell r="U68">
            <v>0</v>
          </cell>
          <cell r="V68">
            <v>0</v>
          </cell>
          <cell r="W68">
            <v>0</v>
          </cell>
          <cell r="X68">
            <v>0</v>
          </cell>
          <cell r="Y68">
            <v>0</v>
          </cell>
          <cell r="AA68">
            <v>0</v>
          </cell>
          <cell r="AB68">
            <v>0</v>
          </cell>
          <cell r="AC68">
            <v>0</v>
          </cell>
          <cell r="AD68">
            <v>0</v>
          </cell>
          <cell r="AE68">
            <v>0</v>
          </cell>
          <cell r="AF68">
            <v>0</v>
          </cell>
          <cell r="AG68" t="str">
            <v>x</v>
          </cell>
          <cell r="AH68" t="str">
            <v>SA2 (simple)</v>
          </cell>
          <cell r="AI68" t="str">
            <v>Tim Kedis</v>
          </cell>
          <cell r="AJ68">
            <v>0</v>
          </cell>
          <cell r="AK68" t="str">
            <v>Unit</v>
          </cell>
          <cell r="AL68">
            <v>0</v>
          </cell>
          <cell r="AM68" t="str">
            <v>e-mail with units &amp; costs</v>
          </cell>
          <cell r="AN68">
            <v>1250000</v>
          </cell>
          <cell r="AO68">
            <v>0</v>
          </cell>
          <cell r="AP68">
            <v>0</v>
          </cell>
          <cell r="AQ68">
            <v>0</v>
          </cell>
          <cell r="AR68">
            <v>0</v>
          </cell>
          <cell r="AS68">
            <v>0</v>
          </cell>
          <cell r="AT68">
            <v>0</v>
          </cell>
          <cell r="AU68">
            <v>0</v>
          </cell>
          <cell r="AV68">
            <v>0</v>
          </cell>
          <cell r="AW68">
            <v>3</v>
          </cell>
          <cell r="AX68">
            <v>2</v>
          </cell>
          <cell r="AY68">
            <v>2</v>
          </cell>
          <cell r="AZ68">
            <v>0</v>
          </cell>
          <cell r="BA68">
            <v>0</v>
          </cell>
          <cell r="BB68">
            <v>3750</v>
          </cell>
          <cell r="BC68">
            <v>0</v>
          </cell>
          <cell r="BD68">
            <v>0</v>
          </cell>
          <cell r="BE68">
            <v>0</v>
          </cell>
          <cell r="BF68">
            <v>0</v>
          </cell>
          <cell r="BG68" t="str">
            <v>Trans</v>
          </cell>
          <cell r="BH68">
            <v>3810.8899297423891</v>
          </cell>
          <cell r="BI68">
            <v>0</v>
          </cell>
          <cell r="BJ68">
            <v>0</v>
          </cell>
          <cell r="BK68">
            <v>0</v>
          </cell>
          <cell r="BL68">
            <v>0</v>
          </cell>
          <cell r="BM68">
            <v>0</v>
          </cell>
          <cell r="BN68">
            <v>3810.8899297423891</v>
          </cell>
          <cell r="BO68">
            <v>0</v>
          </cell>
          <cell r="BP68">
            <v>0</v>
          </cell>
          <cell r="BQ68">
            <v>0</v>
          </cell>
          <cell r="BR68">
            <v>0</v>
          </cell>
          <cell r="BT68">
            <v>0</v>
          </cell>
          <cell r="BU68">
            <v>0</v>
          </cell>
          <cell r="BV68">
            <v>0</v>
          </cell>
          <cell r="BW68">
            <v>0</v>
          </cell>
          <cell r="BX68">
            <v>0</v>
          </cell>
          <cell r="BZ68">
            <v>0</v>
          </cell>
          <cell r="CA68">
            <v>0</v>
          </cell>
          <cell r="CB68">
            <v>0</v>
          </cell>
          <cell r="CC68">
            <v>0</v>
          </cell>
          <cell r="CD68">
            <v>0</v>
          </cell>
          <cell r="CE68">
            <v>0</v>
          </cell>
          <cell r="CF68">
            <v>0</v>
          </cell>
          <cell r="CG68">
            <v>4480</v>
          </cell>
          <cell r="CH68">
            <v>4480</v>
          </cell>
          <cell r="CI68">
            <v>0</v>
          </cell>
          <cell r="CJ68">
            <v>0</v>
          </cell>
          <cell r="CK68">
            <v>0</v>
          </cell>
          <cell r="CL68">
            <v>4654.8633879781437</v>
          </cell>
          <cell r="CM68">
            <v>4778.6666666666688</v>
          </cell>
          <cell r="CN68">
            <v>0</v>
          </cell>
          <cell r="CO68">
            <v>0</v>
          </cell>
          <cell r="CP68">
            <v>0</v>
          </cell>
          <cell r="CQ68">
            <v>4654.8633879781437</v>
          </cell>
          <cell r="CR68">
            <v>4778.6666666666688</v>
          </cell>
          <cell r="CS68">
            <v>0</v>
          </cell>
          <cell r="CT68">
            <v>0</v>
          </cell>
          <cell r="CV68">
            <v>0</v>
          </cell>
          <cell r="CW68">
            <v>0</v>
          </cell>
          <cell r="CX68">
            <v>0</v>
          </cell>
          <cell r="CY68">
            <v>0</v>
          </cell>
          <cell r="CZ68">
            <v>0</v>
          </cell>
          <cell r="DA68">
            <v>0</v>
          </cell>
          <cell r="DB68">
            <v>3750</v>
          </cell>
          <cell r="DC68">
            <v>0</v>
          </cell>
          <cell r="DD68">
            <v>0</v>
          </cell>
          <cell r="DE68">
            <v>0</v>
          </cell>
          <cell r="DF68">
            <v>0</v>
          </cell>
          <cell r="DH68">
            <v>0</v>
          </cell>
          <cell r="DI68">
            <v>0</v>
          </cell>
          <cell r="DJ68">
            <v>0</v>
          </cell>
          <cell r="DK68">
            <v>0</v>
          </cell>
          <cell r="DL68">
            <v>0</v>
          </cell>
          <cell r="DM68">
            <v>0</v>
          </cell>
          <cell r="DN68">
            <v>3750</v>
          </cell>
          <cell r="DO68">
            <v>0</v>
          </cell>
          <cell r="DP68">
            <v>0</v>
          </cell>
          <cell r="DQ68">
            <v>0</v>
          </cell>
          <cell r="DR68">
            <v>0</v>
          </cell>
          <cell r="DT68">
            <v>0</v>
          </cell>
          <cell r="DU68">
            <v>0</v>
          </cell>
          <cell r="DV68">
            <v>0</v>
          </cell>
          <cell r="DW68">
            <v>0</v>
          </cell>
          <cell r="DX68">
            <v>0</v>
          </cell>
          <cell r="DY68">
            <v>0</v>
          </cell>
          <cell r="DZ68">
            <v>0</v>
          </cell>
          <cell r="EA68">
            <v>0</v>
          </cell>
          <cell r="EB68">
            <v>0</v>
          </cell>
          <cell r="EC68">
            <v>0</v>
          </cell>
          <cell r="ED68">
            <v>0</v>
          </cell>
        </row>
        <row r="69">
          <cell r="A69" t="str">
            <v>Degraded Infrastructure</v>
          </cell>
          <cell r="B69" t="str">
            <v>Infrastructure Replacement</v>
          </cell>
          <cell r="C69">
            <v>0</v>
          </cell>
          <cell r="D69">
            <v>4</v>
          </cell>
          <cell r="E69" t="str">
            <v>Transmission and Substation Maintenance</v>
          </cell>
          <cell r="F69" t="str">
            <v>Transmission &amp; Substation Maintenance (Volume 8)</v>
          </cell>
          <cell r="G69">
            <v>0</v>
          </cell>
          <cell r="H69">
            <v>0</v>
          </cell>
          <cell r="I69">
            <v>0</v>
          </cell>
          <cell r="J69" t="str">
            <v>CET-ET-IR-RP</v>
          </cell>
          <cell r="K69" t="str">
            <v>SAS - computers &amp; relays</v>
          </cell>
          <cell r="L69">
            <v>0</v>
          </cell>
          <cell r="M69">
            <v>0</v>
          </cell>
          <cell r="N69">
            <v>0</v>
          </cell>
          <cell r="O69">
            <v>0</v>
          </cell>
          <cell r="P69">
            <v>0</v>
          </cell>
          <cell r="Q69">
            <v>0</v>
          </cell>
          <cell r="R69">
            <v>0</v>
          </cell>
          <cell r="T69">
            <v>0</v>
          </cell>
          <cell r="U69">
            <v>0</v>
          </cell>
          <cell r="V69">
            <v>0</v>
          </cell>
          <cell r="W69">
            <v>0</v>
          </cell>
          <cell r="X69">
            <v>0</v>
          </cell>
          <cell r="Y69">
            <v>0</v>
          </cell>
          <cell r="AA69">
            <v>0</v>
          </cell>
          <cell r="AB69">
            <v>0</v>
          </cell>
          <cell r="AC69">
            <v>0</v>
          </cell>
          <cell r="AD69">
            <v>0</v>
          </cell>
          <cell r="AE69">
            <v>0</v>
          </cell>
          <cell r="AF69">
            <v>0</v>
          </cell>
          <cell r="AG69" t="str">
            <v>x</v>
          </cell>
          <cell r="AH69" t="str">
            <v>SA2 (complex)</v>
          </cell>
          <cell r="AI69" t="str">
            <v>Tim Kedis</v>
          </cell>
          <cell r="AJ69">
            <v>0</v>
          </cell>
          <cell r="AK69" t="str">
            <v>Unit</v>
          </cell>
          <cell r="AL69">
            <v>0</v>
          </cell>
          <cell r="AM69" t="str">
            <v>e-mail with units &amp; costs</v>
          </cell>
          <cell r="AN69">
            <v>2240000</v>
          </cell>
          <cell r="AO69">
            <v>0</v>
          </cell>
          <cell r="AP69">
            <v>0</v>
          </cell>
          <cell r="AQ69">
            <v>0</v>
          </cell>
          <cell r="AR69">
            <v>0</v>
          </cell>
          <cell r="AS69">
            <v>0</v>
          </cell>
          <cell r="AT69">
            <v>0</v>
          </cell>
          <cell r="AU69">
            <v>0</v>
          </cell>
          <cell r="AV69">
            <v>0</v>
          </cell>
          <cell r="AW69">
            <v>0</v>
          </cell>
          <cell r="AX69">
            <v>2</v>
          </cell>
          <cell r="AY69">
            <v>2</v>
          </cell>
          <cell r="AZ69">
            <v>9</v>
          </cell>
          <cell r="BA69">
            <v>7</v>
          </cell>
          <cell r="BB69">
            <v>0</v>
          </cell>
          <cell r="BC69">
            <v>4480</v>
          </cell>
          <cell r="BD69">
            <v>4480</v>
          </cell>
          <cell r="BE69">
            <v>0</v>
          </cell>
          <cell r="BF69">
            <v>0</v>
          </cell>
          <cell r="BG69" t="str">
            <v>Trans</v>
          </cell>
          <cell r="BH69">
            <v>0</v>
          </cell>
          <cell r="BI69">
            <v>4654.8633879781437</v>
          </cell>
          <cell r="BJ69">
            <v>4778.6666666666688</v>
          </cell>
          <cell r="BK69">
            <v>0</v>
          </cell>
          <cell r="BL69">
            <v>0</v>
          </cell>
          <cell r="BM69">
            <v>0</v>
          </cell>
          <cell r="BN69">
            <v>0</v>
          </cell>
          <cell r="BO69">
            <v>4654.8633879781437</v>
          </cell>
          <cell r="BP69">
            <v>4778.6666666666688</v>
          </cell>
          <cell r="BQ69">
            <v>0</v>
          </cell>
          <cell r="BR69">
            <v>0</v>
          </cell>
          <cell r="BT69">
            <v>0</v>
          </cell>
          <cell r="BU69">
            <v>0</v>
          </cell>
          <cell r="BV69">
            <v>0</v>
          </cell>
          <cell r="BW69">
            <v>0</v>
          </cell>
          <cell r="BX69">
            <v>0</v>
          </cell>
          <cell r="BZ69">
            <v>0</v>
          </cell>
          <cell r="CA69">
            <v>0</v>
          </cell>
          <cell r="CB69">
            <v>0</v>
          </cell>
          <cell r="CC69">
            <v>0</v>
          </cell>
          <cell r="CD69">
            <v>0</v>
          </cell>
          <cell r="CE69">
            <v>0</v>
          </cell>
          <cell r="CF69">
            <v>0</v>
          </cell>
          <cell r="CG69">
            <v>1750</v>
          </cell>
          <cell r="CH69">
            <v>5250</v>
          </cell>
          <cell r="CI69">
            <v>7875</v>
          </cell>
          <cell r="CJ69">
            <v>6125</v>
          </cell>
          <cell r="CK69">
            <v>0</v>
          </cell>
          <cell r="CL69">
            <v>1818.3060109289622</v>
          </cell>
          <cell r="CM69">
            <v>5600.0000000000018</v>
          </cell>
          <cell r="CN69">
            <v>8537.7049180327886</v>
          </cell>
          <cell r="CO69">
            <v>6802.0491803278701</v>
          </cell>
          <cell r="CP69">
            <v>0</v>
          </cell>
          <cell r="CQ69">
            <v>1818.3060109289622</v>
          </cell>
          <cell r="CR69">
            <v>5600.0000000000018</v>
          </cell>
          <cell r="CS69">
            <v>8537.7049180327886</v>
          </cell>
          <cell r="CT69">
            <v>6802.0491803278701</v>
          </cell>
          <cell r="CV69">
            <v>0</v>
          </cell>
          <cell r="CW69">
            <v>0</v>
          </cell>
          <cell r="CX69">
            <v>0</v>
          </cell>
          <cell r="CY69">
            <v>0</v>
          </cell>
          <cell r="CZ69">
            <v>0</v>
          </cell>
          <cell r="DA69">
            <v>0</v>
          </cell>
          <cell r="DB69">
            <v>0</v>
          </cell>
          <cell r="DC69">
            <v>4480</v>
          </cell>
          <cell r="DD69">
            <v>4480</v>
          </cell>
          <cell r="DE69">
            <v>0</v>
          </cell>
          <cell r="DF69">
            <v>0</v>
          </cell>
          <cell r="DH69">
            <v>0</v>
          </cell>
          <cell r="DI69">
            <v>0</v>
          </cell>
          <cell r="DJ69">
            <v>0</v>
          </cell>
          <cell r="DK69">
            <v>0</v>
          </cell>
          <cell r="DL69">
            <v>0</v>
          </cell>
          <cell r="DM69">
            <v>0</v>
          </cell>
          <cell r="DN69">
            <v>0</v>
          </cell>
          <cell r="DO69">
            <v>4480</v>
          </cell>
          <cell r="DP69">
            <v>4480</v>
          </cell>
          <cell r="DQ69">
            <v>0</v>
          </cell>
          <cell r="DR69">
            <v>0</v>
          </cell>
          <cell r="DT69">
            <v>0</v>
          </cell>
          <cell r="DU69">
            <v>0</v>
          </cell>
          <cell r="DV69">
            <v>0</v>
          </cell>
          <cell r="DW69">
            <v>0</v>
          </cell>
          <cell r="DX69">
            <v>0</v>
          </cell>
          <cell r="DY69">
            <v>0</v>
          </cell>
          <cell r="DZ69">
            <v>0</v>
          </cell>
          <cell r="EA69">
            <v>0</v>
          </cell>
          <cell r="EB69">
            <v>0</v>
          </cell>
          <cell r="EC69">
            <v>0</v>
          </cell>
          <cell r="ED69">
            <v>0</v>
          </cell>
        </row>
        <row r="70">
          <cell r="A70" t="str">
            <v>Degraded Infrastructure</v>
          </cell>
          <cell r="B70" t="str">
            <v>Infrastructure Replacement</v>
          </cell>
          <cell r="C70">
            <v>0</v>
          </cell>
          <cell r="D70">
            <v>4</v>
          </cell>
          <cell r="E70" t="str">
            <v>Transmission and Substation Maintenance</v>
          </cell>
          <cell r="F70" t="str">
            <v>Transmission &amp; Substation Maintenance (Volume 8)</v>
          </cell>
          <cell r="G70">
            <v>0</v>
          </cell>
          <cell r="H70">
            <v>0</v>
          </cell>
          <cell r="I70">
            <v>0</v>
          </cell>
          <cell r="J70" t="str">
            <v>CET-ET-IR-RP</v>
          </cell>
          <cell r="K70" t="str">
            <v>SAS - computers &amp; relays</v>
          </cell>
          <cell r="L70">
            <v>0</v>
          </cell>
          <cell r="M70">
            <v>0</v>
          </cell>
          <cell r="N70">
            <v>0</v>
          </cell>
          <cell r="O70">
            <v>0</v>
          </cell>
          <cell r="P70">
            <v>0</v>
          </cell>
          <cell r="Q70">
            <v>0</v>
          </cell>
          <cell r="R70">
            <v>0</v>
          </cell>
          <cell r="T70">
            <v>0</v>
          </cell>
          <cell r="U70">
            <v>0</v>
          </cell>
          <cell r="V70">
            <v>0</v>
          </cell>
          <cell r="W70">
            <v>0</v>
          </cell>
          <cell r="X70">
            <v>0</v>
          </cell>
          <cell r="Y70">
            <v>0</v>
          </cell>
          <cell r="AA70">
            <v>0</v>
          </cell>
          <cell r="AB70">
            <v>0</v>
          </cell>
          <cell r="AC70">
            <v>0</v>
          </cell>
          <cell r="AD70">
            <v>0</v>
          </cell>
          <cell r="AE70">
            <v>0</v>
          </cell>
          <cell r="AF70">
            <v>0</v>
          </cell>
          <cell r="AG70" t="str">
            <v>x</v>
          </cell>
          <cell r="AH70" t="str">
            <v>SAS computer + relays</v>
          </cell>
          <cell r="AI70" t="str">
            <v>Tim Kedis</v>
          </cell>
          <cell r="AJ70">
            <v>0</v>
          </cell>
          <cell r="AK70" t="str">
            <v>Unit</v>
          </cell>
          <cell r="AL70">
            <v>0</v>
          </cell>
          <cell r="AM70" t="str">
            <v>e-mail with units &amp; costs</v>
          </cell>
          <cell r="AN70">
            <v>875000</v>
          </cell>
          <cell r="AO70">
            <v>0</v>
          </cell>
          <cell r="AP70">
            <v>0</v>
          </cell>
          <cell r="AQ70">
            <v>0</v>
          </cell>
          <cell r="AR70">
            <v>0</v>
          </cell>
          <cell r="AS70">
            <v>0</v>
          </cell>
          <cell r="AT70">
            <v>0</v>
          </cell>
          <cell r="AU70">
            <v>0</v>
          </cell>
          <cell r="AV70">
            <v>0</v>
          </cell>
          <cell r="AW70">
            <v>9</v>
          </cell>
          <cell r="AX70">
            <v>2</v>
          </cell>
          <cell r="AY70">
            <v>6</v>
          </cell>
          <cell r="AZ70">
            <v>9</v>
          </cell>
          <cell r="BA70">
            <v>7</v>
          </cell>
          <cell r="BB70">
            <v>0</v>
          </cell>
          <cell r="BC70">
            <v>1750</v>
          </cell>
          <cell r="BD70">
            <v>5250</v>
          </cell>
          <cell r="BE70">
            <v>7875</v>
          </cell>
          <cell r="BF70">
            <v>6125</v>
          </cell>
          <cell r="BG70" t="str">
            <v>Trans</v>
          </cell>
          <cell r="BH70">
            <v>0</v>
          </cell>
          <cell r="BI70">
            <v>1818.3060109289622</v>
          </cell>
          <cell r="BJ70">
            <v>5600.0000000000018</v>
          </cell>
          <cell r="BK70">
            <v>8537.7049180327886</v>
          </cell>
          <cell r="BL70">
            <v>6802.0491803278701</v>
          </cell>
          <cell r="BM70">
            <v>0</v>
          </cell>
          <cell r="BN70">
            <v>0</v>
          </cell>
          <cell r="BO70">
            <v>1818.3060109289622</v>
          </cell>
          <cell r="BP70">
            <v>5600.0000000000018</v>
          </cell>
          <cell r="BQ70">
            <v>8537.7049180327886</v>
          </cell>
          <cell r="BR70">
            <v>6802.0491803278701</v>
          </cell>
          <cell r="BT70">
            <v>0</v>
          </cell>
          <cell r="BU70">
            <v>0</v>
          </cell>
          <cell r="BV70">
            <v>0</v>
          </cell>
          <cell r="BW70">
            <v>0</v>
          </cell>
          <cell r="BX70">
            <v>0</v>
          </cell>
          <cell r="BZ70">
            <v>0</v>
          </cell>
          <cell r="CA70">
            <v>0</v>
          </cell>
          <cell r="CB70">
            <v>0</v>
          </cell>
          <cell r="CC70">
            <v>0</v>
          </cell>
          <cell r="CD70">
            <v>0</v>
          </cell>
          <cell r="CE70">
            <v>0</v>
          </cell>
          <cell r="CF70">
            <v>3555</v>
          </cell>
          <cell r="CG70">
            <v>790</v>
          </cell>
          <cell r="CH70">
            <v>1185</v>
          </cell>
          <cell r="CI70">
            <v>2765</v>
          </cell>
          <cell r="CJ70">
            <v>3950</v>
          </cell>
          <cell r="CK70">
            <v>3612.7236533957848</v>
          </cell>
          <cell r="CL70">
            <v>820.83528493364577</v>
          </cell>
          <cell r="CM70">
            <v>1264.0000000000005</v>
          </cell>
          <cell r="CN70">
            <v>2997.6830601092902</v>
          </cell>
          <cell r="CO70">
            <v>4386.6276346604227</v>
          </cell>
          <cell r="CP70">
            <v>3612.7236533957848</v>
          </cell>
          <cell r="CQ70">
            <v>820.83528493364577</v>
          </cell>
          <cell r="CR70">
            <v>1264.0000000000005</v>
          </cell>
          <cell r="CS70">
            <v>2997.6830601092902</v>
          </cell>
          <cell r="CT70">
            <v>4386.6276346604227</v>
          </cell>
          <cell r="CV70">
            <v>0</v>
          </cell>
          <cell r="CW70">
            <v>0</v>
          </cell>
          <cell r="CX70">
            <v>0</v>
          </cell>
          <cell r="CY70">
            <v>0</v>
          </cell>
          <cell r="CZ70">
            <v>0</v>
          </cell>
          <cell r="DA70">
            <v>0</v>
          </cell>
          <cell r="DB70">
            <v>0</v>
          </cell>
          <cell r="DC70">
            <v>1750</v>
          </cell>
          <cell r="DD70">
            <v>5250</v>
          </cell>
          <cell r="DE70">
            <v>7875</v>
          </cell>
          <cell r="DF70">
            <v>6125</v>
          </cell>
          <cell r="DH70">
            <v>0</v>
          </cell>
          <cell r="DI70">
            <v>0</v>
          </cell>
          <cell r="DJ70">
            <v>0</v>
          </cell>
          <cell r="DK70">
            <v>0</v>
          </cell>
          <cell r="DL70">
            <v>0</v>
          </cell>
          <cell r="DM70">
            <v>0</v>
          </cell>
          <cell r="DN70">
            <v>0</v>
          </cell>
          <cell r="DO70">
            <v>1750</v>
          </cell>
          <cell r="DP70">
            <v>5250</v>
          </cell>
          <cell r="DQ70">
            <v>7875</v>
          </cell>
          <cell r="DR70">
            <v>6125</v>
          </cell>
          <cell r="DT70">
            <v>0</v>
          </cell>
          <cell r="DU70">
            <v>0</v>
          </cell>
          <cell r="DV70">
            <v>0</v>
          </cell>
          <cell r="DW70">
            <v>0</v>
          </cell>
          <cell r="DX70">
            <v>0</v>
          </cell>
          <cell r="DY70">
            <v>0</v>
          </cell>
          <cell r="DZ70">
            <v>0</v>
          </cell>
          <cell r="EA70">
            <v>0</v>
          </cell>
          <cell r="EB70">
            <v>0</v>
          </cell>
          <cell r="EC70">
            <v>0</v>
          </cell>
          <cell r="ED70">
            <v>0</v>
          </cell>
        </row>
        <row r="71">
          <cell r="A71" t="str">
            <v>Degraded Infrastructure</v>
          </cell>
          <cell r="B71" t="str">
            <v>Infrastructure Replacement</v>
          </cell>
          <cell r="C71">
            <v>0</v>
          </cell>
          <cell r="D71">
            <v>4</v>
          </cell>
          <cell r="E71" t="str">
            <v>Transmission and Substation Maintenance</v>
          </cell>
          <cell r="F71" t="str">
            <v>Transmission &amp; Substation Maintenance (Volume 8)</v>
          </cell>
          <cell r="G71">
            <v>0</v>
          </cell>
          <cell r="H71">
            <v>0</v>
          </cell>
          <cell r="I71">
            <v>0</v>
          </cell>
          <cell r="J71" t="str">
            <v>CET-ET-IR-RP</v>
          </cell>
          <cell r="K71" t="str">
            <v>SAS - computers &amp; relays</v>
          </cell>
          <cell r="L71">
            <v>0</v>
          </cell>
          <cell r="M71">
            <v>0</v>
          </cell>
          <cell r="N71">
            <v>0</v>
          </cell>
          <cell r="O71">
            <v>0</v>
          </cell>
          <cell r="P71">
            <v>0</v>
          </cell>
          <cell r="Q71">
            <v>0</v>
          </cell>
          <cell r="R71">
            <v>0</v>
          </cell>
          <cell r="T71">
            <v>0</v>
          </cell>
          <cell r="U71">
            <v>0</v>
          </cell>
          <cell r="V71">
            <v>0</v>
          </cell>
          <cell r="W71">
            <v>0</v>
          </cell>
          <cell r="X71">
            <v>0</v>
          </cell>
          <cell r="Y71">
            <v>0</v>
          </cell>
          <cell r="AA71">
            <v>0</v>
          </cell>
          <cell r="AB71">
            <v>0</v>
          </cell>
          <cell r="AC71">
            <v>0</v>
          </cell>
          <cell r="AD71">
            <v>0</v>
          </cell>
          <cell r="AE71">
            <v>0</v>
          </cell>
          <cell r="AF71">
            <v>0</v>
          </cell>
          <cell r="AG71" t="str">
            <v>x</v>
          </cell>
          <cell r="AH71" t="str">
            <v>SAS computer/HMI only</v>
          </cell>
          <cell r="AI71" t="str">
            <v>Tim Kedis</v>
          </cell>
          <cell r="AJ71">
            <v>0</v>
          </cell>
          <cell r="AK71" t="str">
            <v>Unit</v>
          </cell>
          <cell r="AL71">
            <v>0</v>
          </cell>
          <cell r="AM71" t="str">
            <v>e-mail with units &amp; costs</v>
          </cell>
          <cell r="AN71">
            <v>395000</v>
          </cell>
          <cell r="AO71">
            <v>0</v>
          </cell>
          <cell r="AP71">
            <v>0</v>
          </cell>
          <cell r="AQ71">
            <v>0</v>
          </cell>
          <cell r="AR71">
            <v>0</v>
          </cell>
          <cell r="AS71">
            <v>0</v>
          </cell>
          <cell r="AT71">
            <v>0</v>
          </cell>
          <cell r="AU71">
            <v>0</v>
          </cell>
          <cell r="AV71">
            <v>0</v>
          </cell>
          <cell r="AW71">
            <v>9</v>
          </cell>
          <cell r="AX71">
            <v>2</v>
          </cell>
          <cell r="AY71">
            <v>3</v>
          </cell>
          <cell r="AZ71">
            <v>7</v>
          </cell>
          <cell r="BA71">
            <v>10</v>
          </cell>
          <cell r="BB71">
            <v>3555</v>
          </cell>
          <cell r="BC71">
            <v>790</v>
          </cell>
          <cell r="BD71">
            <v>1185</v>
          </cell>
          <cell r="BE71">
            <v>2765</v>
          </cell>
          <cell r="BF71">
            <v>3950</v>
          </cell>
          <cell r="BG71" t="str">
            <v>Trans</v>
          </cell>
          <cell r="BH71">
            <v>3612.7236533957848</v>
          </cell>
          <cell r="BI71">
            <v>820.83528493364577</v>
          </cell>
          <cell r="BJ71">
            <v>1264.0000000000005</v>
          </cell>
          <cell r="BK71">
            <v>2997.6830601092902</v>
          </cell>
          <cell r="BL71">
            <v>4386.6276346604227</v>
          </cell>
          <cell r="BM71">
            <v>0</v>
          </cell>
          <cell r="BN71">
            <v>3612.7236533957848</v>
          </cell>
          <cell r="BO71">
            <v>820.83528493364577</v>
          </cell>
          <cell r="BP71">
            <v>1264.0000000000005</v>
          </cell>
          <cell r="BQ71">
            <v>2997.6830601092902</v>
          </cell>
          <cell r="BR71">
            <v>4386.6276346604227</v>
          </cell>
          <cell r="BT71">
            <v>0</v>
          </cell>
          <cell r="BU71">
            <v>0</v>
          </cell>
          <cell r="BV71">
            <v>0</v>
          </cell>
          <cell r="BW71">
            <v>0</v>
          </cell>
          <cell r="BX71">
            <v>0</v>
          </cell>
          <cell r="BZ71">
            <v>0</v>
          </cell>
          <cell r="CA71">
            <v>0</v>
          </cell>
          <cell r="CB71">
            <v>0</v>
          </cell>
          <cell r="CC71">
            <v>0</v>
          </cell>
          <cell r="CD71">
            <v>0</v>
          </cell>
          <cell r="CE71">
            <v>0</v>
          </cell>
          <cell r="CF71">
            <v>0</v>
          </cell>
          <cell r="CG71">
            <v>0</v>
          </cell>
          <cell r="CH71">
            <v>190</v>
          </cell>
          <cell r="CI71">
            <v>95</v>
          </cell>
          <cell r="CJ71">
            <v>0</v>
          </cell>
          <cell r="CK71">
            <v>0</v>
          </cell>
          <cell r="CL71">
            <v>0</v>
          </cell>
          <cell r="CM71">
            <v>202.66666666666674</v>
          </cell>
          <cell r="CN71">
            <v>102.99453551912569</v>
          </cell>
          <cell r="CO71">
            <v>0</v>
          </cell>
          <cell r="CP71">
            <v>0</v>
          </cell>
          <cell r="CQ71">
            <v>0</v>
          </cell>
          <cell r="CR71">
            <v>202.66666666666674</v>
          </cell>
          <cell r="CS71">
            <v>102.99453551912569</v>
          </cell>
          <cell r="CT71">
            <v>0</v>
          </cell>
          <cell r="CV71">
            <v>0</v>
          </cell>
          <cell r="CW71">
            <v>0</v>
          </cell>
          <cell r="CX71">
            <v>0</v>
          </cell>
          <cell r="CY71">
            <v>0</v>
          </cell>
          <cell r="CZ71">
            <v>0</v>
          </cell>
          <cell r="DA71">
            <v>0</v>
          </cell>
          <cell r="DB71">
            <v>3555</v>
          </cell>
          <cell r="DC71">
            <v>790</v>
          </cell>
          <cell r="DD71">
            <v>1185</v>
          </cell>
          <cell r="DE71">
            <v>2765</v>
          </cell>
          <cell r="DF71">
            <v>3950</v>
          </cell>
          <cell r="DH71">
            <v>0</v>
          </cell>
          <cell r="DI71">
            <v>0</v>
          </cell>
          <cell r="DJ71">
            <v>0</v>
          </cell>
          <cell r="DK71">
            <v>0</v>
          </cell>
          <cell r="DL71">
            <v>0</v>
          </cell>
          <cell r="DM71">
            <v>0</v>
          </cell>
          <cell r="DN71">
            <v>3555</v>
          </cell>
          <cell r="DO71">
            <v>790</v>
          </cell>
          <cell r="DP71">
            <v>1185</v>
          </cell>
          <cell r="DQ71">
            <v>2765</v>
          </cell>
          <cell r="DR71">
            <v>3950</v>
          </cell>
          <cell r="DT71">
            <v>0</v>
          </cell>
          <cell r="DU71">
            <v>0</v>
          </cell>
          <cell r="DV71">
            <v>0</v>
          </cell>
          <cell r="DW71">
            <v>0</v>
          </cell>
          <cell r="DX71">
            <v>0</v>
          </cell>
          <cell r="DY71">
            <v>0</v>
          </cell>
          <cell r="DZ71">
            <v>0</v>
          </cell>
          <cell r="EA71">
            <v>0</v>
          </cell>
          <cell r="EB71">
            <v>0</v>
          </cell>
          <cell r="EC71">
            <v>0</v>
          </cell>
          <cell r="ED71">
            <v>0</v>
          </cell>
        </row>
        <row r="72">
          <cell r="A72" t="str">
            <v>Degraded Infrastructure</v>
          </cell>
          <cell r="B72" t="str">
            <v>Infrastructure Replacement</v>
          </cell>
          <cell r="C72">
            <v>0</v>
          </cell>
          <cell r="D72">
            <v>4</v>
          </cell>
          <cell r="E72" t="str">
            <v>Transmission and Substation Maintenance</v>
          </cell>
          <cell r="F72" t="str">
            <v>Transmission &amp; Substation Maintenance (Volume 8)</v>
          </cell>
          <cell r="G72">
            <v>0</v>
          </cell>
          <cell r="H72">
            <v>0</v>
          </cell>
          <cell r="I72">
            <v>0</v>
          </cell>
          <cell r="J72" t="str">
            <v>CET-ET-IR-RP</v>
          </cell>
          <cell r="K72" t="str">
            <v>SAS - computers &amp; relays</v>
          </cell>
          <cell r="L72" t="str">
            <v>4kV</v>
          </cell>
          <cell r="M72">
            <v>0</v>
          </cell>
          <cell r="N72">
            <v>0</v>
          </cell>
          <cell r="O72">
            <v>0</v>
          </cell>
          <cell r="P72">
            <v>0</v>
          </cell>
          <cell r="Q72">
            <v>0</v>
          </cell>
          <cell r="R72">
            <v>0</v>
          </cell>
          <cell r="T72">
            <v>0</v>
          </cell>
          <cell r="U72">
            <v>0</v>
          </cell>
          <cell r="V72">
            <v>0</v>
          </cell>
          <cell r="W72">
            <v>0</v>
          </cell>
          <cell r="X72">
            <v>0</v>
          </cell>
          <cell r="Y72">
            <v>0</v>
          </cell>
          <cell r="AA72">
            <v>0</v>
          </cell>
          <cell r="AB72">
            <v>0</v>
          </cell>
          <cell r="AC72">
            <v>0</v>
          </cell>
          <cell r="AD72">
            <v>0</v>
          </cell>
          <cell r="AE72">
            <v>0</v>
          </cell>
          <cell r="AF72">
            <v>0</v>
          </cell>
          <cell r="AG72" t="str">
            <v>x</v>
          </cell>
          <cell r="AH72" t="str">
            <v>PLC upgrade</v>
          </cell>
          <cell r="AI72" t="str">
            <v>Tim Kedis</v>
          </cell>
          <cell r="AJ72">
            <v>0</v>
          </cell>
          <cell r="AK72" t="str">
            <v>Unit</v>
          </cell>
          <cell r="AL72">
            <v>0</v>
          </cell>
          <cell r="AM72" t="str">
            <v>e-mail with units &amp; costs</v>
          </cell>
          <cell r="AN72">
            <v>95000</v>
          </cell>
          <cell r="AO72">
            <v>0</v>
          </cell>
          <cell r="AP72">
            <v>0</v>
          </cell>
          <cell r="AQ72">
            <v>0</v>
          </cell>
          <cell r="AR72">
            <v>0</v>
          </cell>
          <cell r="AS72">
            <v>0</v>
          </cell>
          <cell r="AT72">
            <v>0</v>
          </cell>
          <cell r="AU72">
            <v>0</v>
          </cell>
          <cell r="AV72">
            <v>0</v>
          </cell>
          <cell r="AW72">
            <v>0</v>
          </cell>
          <cell r="AX72">
            <v>0</v>
          </cell>
          <cell r="AY72">
            <v>2</v>
          </cell>
          <cell r="AZ72">
            <v>1</v>
          </cell>
          <cell r="BA72">
            <v>0</v>
          </cell>
          <cell r="BB72">
            <v>0</v>
          </cell>
          <cell r="BC72">
            <v>0</v>
          </cell>
          <cell r="BD72">
            <v>190</v>
          </cell>
          <cell r="BE72">
            <v>95</v>
          </cell>
          <cell r="BF72">
            <v>0</v>
          </cell>
          <cell r="BG72" t="str">
            <v>Trans</v>
          </cell>
          <cell r="BH72">
            <v>0</v>
          </cell>
          <cell r="BI72">
            <v>0</v>
          </cell>
          <cell r="BJ72">
            <v>202.66666666666674</v>
          </cell>
          <cell r="BK72">
            <v>102.99453551912569</v>
          </cell>
          <cell r="BL72">
            <v>0</v>
          </cell>
          <cell r="BM72">
            <v>0</v>
          </cell>
          <cell r="BN72">
            <v>0</v>
          </cell>
          <cell r="BO72">
            <v>0</v>
          </cell>
          <cell r="BP72">
            <v>202.66666666666674</v>
          </cell>
          <cell r="BQ72">
            <v>102.99453551912569</v>
          </cell>
          <cell r="BR72">
            <v>0</v>
          </cell>
          <cell r="BT72" t="e">
            <v>#VALUE!</v>
          </cell>
          <cell r="BU72" t="e">
            <v>#VALUE!</v>
          </cell>
          <cell r="BV72" t="e">
            <v>#VALUE!</v>
          </cell>
          <cell r="BW72" t="e">
            <v>#VALUE!</v>
          </cell>
          <cell r="BX72" t="e">
            <v>#VALUE!</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t="e">
            <v>#VALUE!</v>
          </cell>
          <cell r="CQ72" t="e">
            <v>#VALUE!</v>
          </cell>
          <cell r="CR72" t="e">
            <v>#VALUE!</v>
          </cell>
          <cell r="CS72" t="e">
            <v>#VALUE!</v>
          </cell>
          <cell r="CT72" t="e">
            <v>#VALUE!</v>
          </cell>
          <cell r="CV72" t="e">
            <v>#VALUE!</v>
          </cell>
          <cell r="CW72" t="e">
            <v>#VALUE!</v>
          </cell>
          <cell r="CX72" t="e">
            <v>#VALUE!</v>
          </cell>
          <cell r="CY72" t="e">
            <v>#VALUE!</v>
          </cell>
          <cell r="CZ72" t="e">
            <v>#VALUE!</v>
          </cell>
          <cell r="DA72">
            <v>0</v>
          </cell>
          <cell r="DB72">
            <v>0</v>
          </cell>
          <cell r="DC72">
            <v>0</v>
          </cell>
          <cell r="DD72">
            <v>190</v>
          </cell>
          <cell r="DE72">
            <v>95</v>
          </cell>
          <cell r="DF72">
            <v>0</v>
          </cell>
          <cell r="DH72" t="e">
            <v>#VALUE!</v>
          </cell>
          <cell r="DI72" t="e">
            <v>#VALUE!</v>
          </cell>
          <cell r="DJ72" t="e">
            <v>#VALUE!</v>
          </cell>
          <cell r="DK72" t="e">
            <v>#VALUE!</v>
          </cell>
          <cell r="DL72" t="e">
            <v>#VALUE!</v>
          </cell>
          <cell r="DM72">
            <v>0</v>
          </cell>
          <cell r="DN72">
            <v>0</v>
          </cell>
          <cell r="DO72">
            <v>0</v>
          </cell>
          <cell r="DP72">
            <v>190</v>
          </cell>
          <cell r="DQ72">
            <v>95</v>
          </cell>
          <cell r="DR72">
            <v>0</v>
          </cell>
          <cell r="DT72" t="e">
            <v>#VALUE!</v>
          </cell>
          <cell r="DU72" t="e">
            <v>#VALUE!</v>
          </cell>
          <cell r="DV72" t="e">
            <v>#VALUE!</v>
          </cell>
          <cell r="DW72" t="e">
            <v>#VALUE!</v>
          </cell>
          <cell r="DX72" t="e">
            <v>#VALUE!</v>
          </cell>
          <cell r="DY72">
            <v>0</v>
          </cell>
          <cell r="DZ72">
            <v>0</v>
          </cell>
          <cell r="EA72">
            <v>0</v>
          </cell>
          <cell r="EB72">
            <v>0</v>
          </cell>
          <cell r="EC72">
            <v>0</v>
          </cell>
          <cell r="ED72">
            <v>0</v>
          </cell>
        </row>
        <row r="73">
          <cell r="A73" t="str">
            <v>Degraded Infrastructure</v>
          </cell>
          <cell r="B73" t="str">
            <v>Infrastructure Replacement</v>
          </cell>
          <cell r="C73">
            <v>0</v>
          </cell>
          <cell r="D73">
            <v>4</v>
          </cell>
          <cell r="E73" t="str">
            <v>Transmission and Substation Maintenance</v>
          </cell>
          <cell r="F73" t="str">
            <v>Transmission &amp; Substation Maintenance (Volume 8)</v>
          </cell>
          <cell r="G73">
            <v>0</v>
          </cell>
          <cell r="H73">
            <v>0</v>
          </cell>
          <cell r="I73">
            <v>0</v>
          </cell>
          <cell r="J73" t="str">
            <v>CET-ET-IR-RP</v>
          </cell>
          <cell r="K73" t="str">
            <v>Relays/Protect/Ctrls</v>
          </cell>
          <cell r="L73" t="str">
            <v>4kV</v>
          </cell>
          <cell r="M73">
            <v>0</v>
          </cell>
          <cell r="N73">
            <v>0</v>
          </cell>
          <cell r="O73">
            <v>0</v>
          </cell>
          <cell r="P73">
            <v>0</v>
          </cell>
          <cell r="Q73">
            <v>0</v>
          </cell>
          <cell r="R73">
            <v>0</v>
          </cell>
          <cell r="T73">
            <v>0</v>
          </cell>
          <cell r="U73">
            <v>0</v>
          </cell>
          <cell r="V73">
            <v>0</v>
          </cell>
          <cell r="W73">
            <v>0</v>
          </cell>
          <cell r="X73">
            <v>0</v>
          </cell>
          <cell r="Y73">
            <v>0</v>
          </cell>
          <cell r="AA73">
            <v>0</v>
          </cell>
          <cell r="AB73">
            <v>0</v>
          </cell>
          <cell r="AC73">
            <v>0</v>
          </cell>
          <cell r="AD73">
            <v>0</v>
          </cell>
          <cell r="AE73">
            <v>0</v>
          </cell>
          <cell r="AF73">
            <v>0</v>
          </cell>
          <cell r="AG73" t="str">
            <v>x</v>
          </cell>
          <cell r="AH73" t="str">
            <v>Relays/Protect/Ctrls - 4kV</v>
          </cell>
          <cell r="AI73" t="str">
            <v>Tim Kedis</v>
          </cell>
          <cell r="AJ73">
            <v>0</v>
          </cell>
          <cell r="AK73" t="str">
            <v>Unit</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t="str">
            <v>Trans</v>
          </cell>
          <cell r="BH73">
            <v>0</v>
          </cell>
          <cell r="BI73">
            <v>0</v>
          </cell>
          <cell r="BJ73">
            <v>0</v>
          </cell>
          <cell r="BK73">
            <v>0</v>
          </cell>
          <cell r="BL73">
            <v>0</v>
          </cell>
          <cell r="BM73" t="str">
            <v>Various</v>
          </cell>
          <cell r="BN73" t="e">
            <v>#VALUE!</v>
          </cell>
          <cell r="BO73" t="e">
            <v>#VALUE!</v>
          </cell>
          <cell r="BP73" t="e">
            <v>#VALUE!</v>
          </cell>
          <cell r="BQ73" t="e">
            <v>#VALUE!</v>
          </cell>
          <cell r="BR73" t="e">
            <v>#VALUE!</v>
          </cell>
          <cell r="BT73" t="e">
            <v>#VALUE!</v>
          </cell>
          <cell r="BU73" t="e">
            <v>#VALUE!</v>
          </cell>
          <cell r="BV73" t="e">
            <v>#VALUE!</v>
          </cell>
          <cell r="BW73" t="e">
            <v>#VALUE!</v>
          </cell>
          <cell r="BX73" t="e">
            <v>#VALUE!</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t="e">
            <v>#VALUE!</v>
          </cell>
          <cell r="CQ73" t="e">
            <v>#VALUE!</v>
          </cell>
          <cell r="CR73" t="e">
            <v>#VALUE!</v>
          </cell>
          <cell r="CS73" t="e">
            <v>#VALUE!</v>
          </cell>
          <cell r="CT73" t="e">
            <v>#VALUE!</v>
          </cell>
          <cell r="CV73" t="e">
            <v>#VALUE!</v>
          </cell>
          <cell r="CW73" t="e">
            <v>#VALUE!</v>
          </cell>
          <cell r="CX73" t="e">
            <v>#VALUE!</v>
          </cell>
          <cell r="CY73" t="e">
            <v>#VALUE!</v>
          </cell>
          <cell r="CZ73" t="e">
            <v>#VALUE!</v>
          </cell>
          <cell r="DA73">
            <v>0</v>
          </cell>
          <cell r="DB73" t="e">
            <v>#VALUE!</v>
          </cell>
          <cell r="DC73" t="e">
            <v>#VALUE!</v>
          </cell>
          <cell r="DD73" t="e">
            <v>#VALUE!</v>
          </cell>
          <cell r="DE73" t="e">
            <v>#VALUE!</v>
          </cell>
          <cell r="DF73" t="e">
            <v>#VALUE!</v>
          </cell>
          <cell r="DH73" t="e">
            <v>#VALUE!</v>
          </cell>
          <cell r="DI73" t="e">
            <v>#VALUE!</v>
          </cell>
          <cell r="DJ73" t="e">
            <v>#VALUE!</v>
          </cell>
          <cell r="DK73" t="e">
            <v>#VALUE!</v>
          </cell>
          <cell r="DL73" t="e">
            <v>#VALUE!</v>
          </cell>
          <cell r="DM73">
            <v>0</v>
          </cell>
          <cell r="DN73" t="e">
            <v>#VALUE!</v>
          </cell>
          <cell r="DO73" t="e">
            <v>#VALUE!</v>
          </cell>
          <cell r="DP73" t="e">
            <v>#VALUE!</v>
          </cell>
          <cell r="DQ73" t="e">
            <v>#VALUE!</v>
          </cell>
          <cell r="DR73" t="e">
            <v>#VALUE!</v>
          </cell>
          <cell r="DT73" t="e">
            <v>#VALUE!</v>
          </cell>
          <cell r="DU73" t="e">
            <v>#VALUE!</v>
          </cell>
          <cell r="DV73" t="e">
            <v>#VALUE!</v>
          </cell>
          <cell r="DW73" t="e">
            <v>#VALUE!</v>
          </cell>
          <cell r="DX73" t="e">
            <v>#VALUE!</v>
          </cell>
          <cell r="DY73">
            <v>0</v>
          </cell>
          <cell r="DZ73">
            <v>0</v>
          </cell>
          <cell r="EA73">
            <v>0</v>
          </cell>
          <cell r="EB73">
            <v>0</v>
          </cell>
          <cell r="EC73">
            <v>0</v>
          </cell>
          <cell r="ED73">
            <v>0</v>
          </cell>
        </row>
        <row r="74">
          <cell r="A74" t="str">
            <v>Degraded Infrastructure</v>
          </cell>
          <cell r="B74" t="str">
            <v>Infrastructure Replacement</v>
          </cell>
          <cell r="C74">
            <v>0</v>
          </cell>
          <cell r="D74">
            <v>4</v>
          </cell>
          <cell r="E74" t="str">
            <v>Transmission and Substation Maintenance</v>
          </cell>
          <cell r="F74" t="str">
            <v>Transmission &amp; Substation Maintenance (Volume 8)</v>
          </cell>
          <cell r="G74">
            <v>0</v>
          </cell>
          <cell r="H74">
            <v>0</v>
          </cell>
          <cell r="I74">
            <v>0</v>
          </cell>
          <cell r="J74" t="str">
            <v>CET-ET-IR-RP</v>
          </cell>
          <cell r="K74" t="str">
            <v>Relays/Protect/Ctrls</v>
          </cell>
          <cell r="L74" t="str">
            <v>12kV</v>
          </cell>
          <cell r="M74">
            <v>0</v>
          </cell>
          <cell r="N74">
            <v>0</v>
          </cell>
          <cell r="O74">
            <v>0</v>
          </cell>
          <cell r="P74">
            <v>0</v>
          </cell>
          <cell r="Q74">
            <v>0</v>
          </cell>
          <cell r="R74">
            <v>0</v>
          </cell>
          <cell r="T74">
            <v>0</v>
          </cell>
          <cell r="U74">
            <v>0</v>
          </cell>
          <cell r="V74">
            <v>0</v>
          </cell>
          <cell r="W74">
            <v>0</v>
          </cell>
          <cell r="X74">
            <v>0</v>
          </cell>
          <cell r="Y74">
            <v>0</v>
          </cell>
          <cell r="AA74">
            <v>0</v>
          </cell>
          <cell r="AB74">
            <v>0</v>
          </cell>
          <cell r="AC74">
            <v>0</v>
          </cell>
          <cell r="AD74">
            <v>0</v>
          </cell>
          <cell r="AE74">
            <v>0</v>
          </cell>
          <cell r="AF74">
            <v>0</v>
          </cell>
          <cell r="AG74" t="str">
            <v>x</v>
          </cell>
          <cell r="AH74" t="str">
            <v>Relays/Protect/Ctrls - 12kV</v>
          </cell>
          <cell r="AI74" t="str">
            <v>Tim Kedis</v>
          </cell>
          <cell r="AJ74">
            <v>0</v>
          </cell>
          <cell r="AK74" t="str">
            <v>Unit</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t="str">
            <v>Trans</v>
          </cell>
          <cell r="BH74">
            <v>0</v>
          </cell>
          <cell r="BI74">
            <v>0</v>
          </cell>
          <cell r="BJ74">
            <v>0</v>
          </cell>
          <cell r="BK74">
            <v>0</v>
          </cell>
          <cell r="BL74">
            <v>0</v>
          </cell>
          <cell r="BM74" t="str">
            <v>Various</v>
          </cell>
          <cell r="BN74" t="e">
            <v>#VALUE!</v>
          </cell>
          <cell r="BO74" t="e">
            <v>#VALUE!</v>
          </cell>
          <cell r="BP74" t="e">
            <v>#VALUE!</v>
          </cell>
          <cell r="BQ74" t="e">
            <v>#VALUE!</v>
          </cell>
          <cell r="BR74" t="e">
            <v>#VALUE!</v>
          </cell>
          <cell r="BT74" t="e">
            <v>#VALUE!</v>
          </cell>
          <cell r="BU74" t="e">
            <v>#VALUE!</v>
          </cell>
          <cell r="BV74" t="e">
            <v>#VALUE!</v>
          </cell>
          <cell r="BW74" t="e">
            <v>#VALUE!</v>
          </cell>
          <cell r="BX74" t="e">
            <v>#VALUE!</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t="e">
            <v>#VALUE!</v>
          </cell>
          <cell r="CQ74" t="e">
            <v>#VALUE!</v>
          </cell>
          <cell r="CR74" t="e">
            <v>#VALUE!</v>
          </cell>
          <cell r="CS74" t="e">
            <v>#VALUE!</v>
          </cell>
          <cell r="CT74" t="e">
            <v>#VALUE!</v>
          </cell>
          <cell r="CV74" t="e">
            <v>#VALUE!</v>
          </cell>
          <cell r="CW74" t="e">
            <v>#VALUE!</v>
          </cell>
          <cell r="CX74" t="e">
            <v>#VALUE!</v>
          </cell>
          <cell r="CY74" t="e">
            <v>#VALUE!</v>
          </cell>
          <cell r="CZ74" t="e">
            <v>#VALUE!</v>
          </cell>
          <cell r="DA74">
            <v>0</v>
          </cell>
          <cell r="DB74" t="e">
            <v>#VALUE!</v>
          </cell>
          <cell r="DC74" t="e">
            <v>#VALUE!</v>
          </cell>
          <cell r="DD74" t="e">
            <v>#VALUE!</v>
          </cell>
          <cell r="DE74" t="e">
            <v>#VALUE!</v>
          </cell>
          <cell r="DF74" t="e">
            <v>#VALUE!</v>
          </cell>
          <cell r="DH74" t="e">
            <v>#VALUE!</v>
          </cell>
          <cell r="DI74" t="e">
            <v>#VALUE!</v>
          </cell>
          <cell r="DJ74" t="e">
            <v>#VALUE!</v>
          </cell>
          <cell r="DK74" t="e">
            <v>#VALUE!</v>
          </cell>
          <cell r="DL74" t="e">
            <v>#VALUE!</v>
          </cell>
          <cell r="DM74">
            <v>0</v>
          </cell>
          <cell r="DN74" t="e">
            <v>#VALUE!</v>
          </cell>
          <cell r="DO74" t="e">
            <v>#VALUE!</v>
          </cell>
          <cell r="DP74" t="e">
            <v>#VALUE!</v>
          </cell>
          <cell r="DQ74" t="e">
            <v>#VALUE!</v>
          </cell>
          <cell r="DR74" t="e">
            <v>#VALUE!</v>
          </cell>
          <cell r="DT74" t="e">
            <v>#VALUE!</v>
          </cell>
          <cell r="DU74" t="e">
            <v>#VALUE!</v>
          </cell>
          <cell r="DV74" t="e">
            <v>#VALUE!</v>
          </cell>
          <cell r="DW74" t="e">
            <v>#VALUE!</v>
          </cell>
          <cell r="DX74" t="e">
            <v>#VALUE!</v>
          </cell>
          <cell r="DY74">
            <v>0</v>
          </cell>
          <cell r="DZ74">
            <v>0</v>
          </cell>
          <cell r="EA74">
            <v>0</v>
          </cell>
          <cell r="EB74">
            <v>0</v>
          </cell>
          <cell r="EC74">
            <v>0</v>
          </cell>
          <cell r="ED74">
            <v>0</v>
          </cell>
        </row>
        <row r="75">
          <cell r="A75" t="str">
            <v>Degraded Infrastructure</v>
          </cell>
          <cell r="B75" t="str">
            <v>Infrastructure Replacement</v>
          </cell>
          <cell r="C75">
            <v>0</v>
          </cell>
          <cell r="D75">
            <v>4</v>
          </cell>
          <cell r="E75" t="str">
            <v>Transmission and Substation Maintenance</v>
          </cell>
          <cell r="F75" t="str">
            <v>Transmission &amp; Substation Maintenance (Volume 8)</v>
          </cell>
          <cell r="G75">
            <v>0</v>
          </cell>
          <cell r="H75">
            <v>0</v>
          </cell>
          <cell r="I75">
            <v>0</v>
          </cell>
          <cell r="J75" t="str">
            <v>CET-ET-IR-RP</v>
          </cell>
          <cell r="K75" t="str">
            <v>Relays/Protect/Ctrls</v>
          </cell>
          <cell r="L75" t="str">
            <v>16kV</v>
          </cell>
          <cell r="M75">
            <v>0</v>
          </cell>
          <cell r="N75">
            <v>0</v>
          </cell>
          <cell r="O75">
            <v>0</v>
          </cell>
          <cell r="P75">
            <v>0</v>
          </cell>
          <cell r="Q75">
            <v>0</v>
          </cell>
          <cell r="R75">
            <v>0</v>
          </cell>
          <cell r="T75">
            <v>0</v>
          </cell>
          <cell r="U75">
            <v>0</v>
          </cell>
          <cell r="V75">
            <v>0</v>
          </cell>
          <cell r="W75">
            <v>0</v>
          </cell>
          <cell r="X75">
            <v>0</v>
          </cell>
          <cell r="Y75">
            <v>0</v>
          </cell>
          <cell r="AA75">
            <v>0</v>
          </cell>
          <cell r="AB75">
            <v>0</v>
          </cell>
          <cell r="AC75">
            <v>0</v>
          </cell>
          <cell r="AD75">
            <v>0</v>
          </cell>
          <cell r="AE75">
            <v>0</v>
          </cell>
          <cell r="AF75">
            <v>0</v>
          </cell>
          <cell r="AG75" t="str">
            <v>x</v>
          </cell>
          <cell r="AH75" t="str">
            <v>Relays/Protect/Ctrls - 16kV</v>
          </cell>
          <cell r="AI75" t="str">
            <v>Tim Kedis</v>
          </cell>
          <cell r="AJ75">
            <v>0</v>
          </cell>
          <cell r="AK75" t="str">
            <v>Unit</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t="str">
            <v>Trans</v>
          </cell>
          <cell r="BH75">
            <v>0</v>
          </cell>
          <cell r="BI75">
            <v>0</v>
          </cell>
          <cell r="BJ75">
            <v>0</v>
          </cell>
          <cell r="BK75">
            <v>0</v>
          </cell>
          <cell r="BL75">
            <v>0</v>
          </cell>
          <cell r="BM75" t="str">
            <v>Various</v>
          </cell>
          <cell r="BN75" t="e">
            <v>#VALUE!</v>
          </cell>
          <cell r="BO75" t="e">
            <v>#VALUE!</v>
          </cell>
          <cell r="BP75" t="e">
            <v>#VALUE!</v>
          </cell>
          <cell r="BQ75" t="e">
            <v>#VALUE!</v>
          </cell>
          <cell r="BR75" t="e">
            <v>#VALUE!</v>
          </cell>
          <cell r="BT75" t="e">
            <v>#VALUE!</v>
          </cell>
          <cell r="BU75" t="e">
            <v>#VALUE!</v>
          </cell>
          <cell r="BV75" t="e">
            <v>#VALUE!</v>
          </cell>
          <cell r="BW75" t="e">
            <v>#VALUE!</v>
          </cell>
          <cell r="BX75" t="e">
            <v>#VALUE!</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t="e">
            <v>#VALUE!</v>
          </cell>
          <cell r="CQ75" t="e">
            <v>#VALUE!</v>
          </cell>
          <cell r="CR75" t="e">
            <v>#VALUE!</v>
          </cell>
          <cell r="CS75" t="e">
            <v>#VALUE!</v>
          </cell>
          <cell r="CT75" t="e">
            <v>#VALUE!</v>
          </cell>
          <cell r="CV75" t="e">
            <v>#VALUE!</v>
          </cell>
          <cell r="CW75" t="e">
            <v>#VALUE!</v>
          </cell>
          <cell r="CX75" t="e">
            <v>#VALUE!</v>
          </cell>
          <cell r="CY75" t="e">
            <v>#VALUE!</v>
          </cell>
          <cell r="CZ75" t="e">
            <v>#VALUE!</v>
          </cell>
          <cell r="DA75">
            <v>0</v>
          </cell>
          <cell r="DB75" t="e">
            <v>#VALUE!</v>
          </cell>
          <cell r="DC75" t="e">
            <v>#VALUE!</v>
          </cell>
          <cell r="DD75" t="e">
            <v>#VALUE!</v>
          </cell>
          <cell r="DE75" t="e">
            <v>#VALUE!</v>
          </cell>
          <cell r="DF75" t="e">
            <v>#VALUE!</v>
          </cell>
          <cell r="DH75" t="e">
            <v>#VALUE!</v>
          </cell>
          <cell r="DI75" t="e">
            <v>#VALUE!</v>
          </cell>
          <cell r="DJ75" t="e">
            <v>#VALUE!</v>
          </cell>
          <cell r="DK75" t="e">
            <v>#VALUE!</v>
          </cell>
          <cell r="DL75" t="e">
            <v>#VALUE!</v>
          </cell>
          <cell r="DM75">
            <v>0</v>
          </cell>
          <cell r="DN75" t="e">
            <v>#VALUE!</v>
          </cell>
          <cell r="DO75" t="e">
            <v>#VALUE!</v>
          </cell>
          <cell r="DP75" t="e">
            <v>#VALUE!</v>
          </cell>
          <cell r="DQ75" t="e">
            <v>#VALUE!</v>
          </cell>
          <cell r="DR75" t="e">
            <v>#VALUE!</v>
          </cell>
          <cell r="DT75" t="e">
            <v>#VALUE!</v>
          </cell>
          <cell r="DU75" t="e">
            <v>#VALUE!</v>
          </cell>
          <cell r="DV75" t="e">
            <v>#VALUE!</v>
          </cell>
          <cell r="DW75" t="e">
            <v>#VALUE!</v>
          </cell>
          <cell r="DX75" t="e">
            <v>#VALUE!</v>
          </cell>
          <cell r="DY75">
            <v>0</v>
          </cell>
          <cell r="DZ75">
            <v>0</v>
          </cell>
          <cell r="EA75">
            <v>0</v>
          </cell>
          <cell r="EB75">
            <v>0</v>
          </cell>
          <cell r="EC75">
            <v>0</v>
          </cell>
          <cell r="ED75">
            <v>0</v>
          </cell>
        </row>
        <row r="76">
          <cell r="A76" t="str">
            <v>Degraded Infrastructure</v>
          </cell>
          <cell r="B76" t="str">
            <v>Infrastructure Replacement</v>
          </cell>
          <cell r="C76">
            <v>0</v>
          </cell>
          <cell r="D76">
            <v>4</v>
          </cell>
          <cell r="E76" t="str">
            <v>Transmission and Substation Maintenance</v>
          </cell>
          <cell r="F76" t="str">
            <v>Transmission &amp; Substation Maintenance (Volume 8)</v>
          </cell>
          <cell r="G76">
            <v>0</v>
          </cell>
          <cell r="H76">
            <v>0</v>
          </cell>
          <cell r="I76">
            <v>0</v>
          </cell>
          <cell r="J76" t="str">
            <v>CET-ET-IR-RP</v>
          </cell>
          <cell r="K76" t="str">
            <v>Relays/Protect/Ctrls</v>
          </cell>
          <cell r="L76" t="str">
            <v>33kV</v>
          </cell>
          <cell r="M76">
            <v>0</v>
          </cell>
          <cell r="N76">
            <v>0</v>
          </cell>
          <cell r="O76">
            <v>0</v>
          </cell>
          <cell r="P76">
            <v>0</v>
          </cell>
          <cell r="Q76">
            <v>0</v>
          </cell>
          <cell r="R76">
            <v>0</v>
          </cell>
          <cell r="T76">
            <v>0</v>
          </cell>
          <cell r="U76">
            <v>0</v>
          </cell>
          <cell r="V76">
            <v>0</v>
          </cell>
          <cell r="W76">
            <v>0</v>
          </cell>
          <cell r="X76">
            <v>0</v>
          </cell>
          <cell r="Y76">
            <v>0</v>
          </cell>
          <cell r="AA76">
            <v>0</v>
          </cell>
          <cell r="AB76">
            <v>0</v>
          </cell>
          <cell r="AC76">
            <v>0</v>
          </cell>
          <cell r="AD76">
            <v>0</v>
          </cell>
          <cell r="AE76">
            <v>0</v>
          </cell>
          <cell r="AF76">
            <v>0</v>
          </cell>
          <cell r="AG76" t="str">
            <v>x</v>
          </cell>
          <cell r="AH76" t="str">
            <v>Relays/Protect/Ctrls - 33kV</v>
          </cell>
          <cell r="AI76" t="str">
            <v>Tim Kedis</v>
          </cell>
          <cell r="AJ76">
            <v>0</v>
          </cell>
          <cell r="AK76" t="str">
            <v>Unit</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t="str">
            <v>Trans</v>
          </cell>
          <cell r="BH76">
            <v>0</v>
          </cell>
          <cell r="BI76">
            <v>0</v>
          </cell>
          <cell r="BJ76">
            <v>0</v>
          </cell>
          <cell r="BK76">
            <v>0</v>
          </cell>
          <cell r="BL76">
            <v>0</v>
          </cell>
          <cell r="BM76" t="str">
            <v>Various</v>
          </cell>
          <cell r="BN76" t="e">
            <v>#VALUE!</v>
          </cell>
          <cell r="BO76" t="e">
            <v>#VALUE!</v>
          </cell>
          <cell r="BP76" t="e">
            <v>#VALUE!</v>
          </cell>
          <cell r="BQ76" t="e">
            <v>#VALUE!</v>
          </cell>
          <cell r="BR76" t="e">
            <v>#VALUE!</v>
          </cell>
          <cell r="BT76" t="e">
            <v>#VALUE!</v>
          </cell>
          <cell r="BU76" t="e">
            <v>#VALUE!</v>
          </cell>
          <cell r="BV76" t="e">
            <v>#VALUE!</v>
          </cell>
          <cell r="BW76" t="e">
            <v>#VALUE!</v>
          </cell>
          <cell r="BX76" t="e">
            <v>#VALUE!</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t="e">
            <v>#VALUE!</v>
          </cell>
          <cell r="CQ76" t="e">
            <v>#VALUE!</v>
          </cell>
          <cell r="CR76" t="e">
            <v>#VALUE!</v>
          </cell>
          <cell r="CS76" t="e">
            <v>#VALUE!</v>
          </cell>
          <cell r="CT76" t="e">
            <v>#VALUE!</v>
          </cell>
          <cell r="CV76" t="e">
            <v>#VALUE!</v>
          </cell>
          <cell r="CW76" t="e">
            <v>#VALUE!</v>
          </cell>
          <cell r="CX76" t="e">
            <v>#VALUE!</v>
          </cell>
          <cell r="CY76" t="e">
            <v>#VALUE!</v>
          </cell>
          <cell r="CZ76" t="e">
            <v>#VALUE!</v>
          </cell>
          <cell r="DA76">
            <v>0</v>
          </cell>
          <cell r="DB76" t="e">
            <v>#VALUE!</v>
          </cell>
          <cell r="DC76" t="e">
            <v>#VALUE!</v>
          </cell>
          <cell r="DD76" t="e">
            <v>#VALUE!</v>
          </cell>
          <cell r="DE76" t="e">
            <v>#VALUE!</v>
          </cell>
          <cell r="DF76" t="e">
            <v>#VALUE!</v>
          </cell>
          <cell r="DH76" t="e">
            <v>#VALUE!</v>
          </cell>
          <cell r="DI76" t="e">
            <v>#VALUE!</v>
          </cell>
          <cell r="DJ76" t="e">
            <v>#VALUE!</v>
          </cell>
          <cell r="DK76" t="e">
            <v>#VALUE!</v>
          </cell>
          <cell r="DL76" t="e">
            <v>#VALUE!</v>
          </cell>
          <cell r="DM76">
            <v>0</v>
          </cell>
          <cell r="DN76" t="e">
            <v>#VALUE!</v>
          </cell>
          <cell r="DO76" t="e">
            <v>#VALUE!</v>
          </cell>
          <cell r="DP76" t="e">
            <v>#VALUE!</v>
          </cell>
          <cell r="DQ76" t="e">
            <v>#VALUE!</v>
          </cell>
          <cell r="DR76" t="e">
            <v>#VALUE!</v>
          </cell>
          <cell r="DT76" t="e">
            <v>#VALUE!</v>
          </cell>
          <cell r="DU76" t="e">
            <v>#VALUE!</v>
          </cell>
          <cell r="DV76" t="e">
            <v>#VALUE!</v>
          </cell>
          <cell r="DW76" t="e">
            <v>#VALUE!</v>
          </cell>
          <cell r="DX76" t="e">
            <v>#VALUE!</v>
          </cell>
          <cell r="DY76">
            <v>0</v>
          </cell>
          <cell r="DZ76">
            <v>0</v>
          </cell>
          <cell r="EA76">
            <v>0</v>
          </cell>
          <cell r="EB76">
            <v>0</v>
          </cell>
          <cell r="EC76">
            <v>0</v>
          </cell>
          <cell r="ED76">
            <v>0</v>
          </cell>
        </row>
        <row r="77">
          <cell r="A77" t="str">
            <v>Degraded Infrastructure</v>
          </cell>
          <cell r="B77" t="str">
            <v>Infrastructure Replacement</v>
          </cell>
          <cell r="C77">
            <v>0</v>
          </cell>
          <cell r="D77">
            <v>4</v>
          </cell>
          <cell r="E77" t="str">
            <v>Transmission and Substation Maintenance</v>
          </cell>
          <cell r="F77" t="str">
            <v>Transmission &amp; Substation Maintenance (Volume 8)</v>
          </cell>
          <cell r="G77">
            <v>0</v>
          </cell>
          <cell r="H77">
            <v>0</v>
          </cell>
          <cell r="I77">
            <v>0</v>
          </cell>
          <cell r="J77" t="str">
            <v>CET-ET-IR-RP</v>
          </cell>
          <cell r="K77" t="str">
            <v>Relays/Protect/Ctrls</v>
          </cell>
          <cell r="L77" t="str">
            <v>66kV</v>
          </cell>
          <cell r="M77">
            <v>0</v>
          </cell>
          <cell r="N77">
            <v>0</v>
          </cell>
          <cell r="O77">
            <v>0</v>
          </cell>
          <cell r="P77">
            <v>0</v>
          </cell>
          <cell r="Q77">
            <v>0</v>
          </cell>
          <cell r="R77">
            <v>0</v>
          </cell>
          <cell r="T77">
            <v>0</v>
          </cell>
          <cell r="U77">
            <v>0</v>
          </cell>
          <cell r="V77">
            <v>0</v>
          </cell>
          <cell r="W77">
            <v>0</v>
          </cell>
          <cell r="X77">
            <v>0</v>
          </cell>
          <cell r="Y77">
            <v>0</v>
          </cell>
          <cell r="AA77">
            <v>0</v>
          </cell>
          <cell r="AB77">
            <v>0</v>
          </cell>
          <cell r="AC77">
            <v>0</v>
          </cell>
          <cell r="AD77">
            <v>0</v>
          </cell>
          <cell r="AE77">
            <v>0</v>
          </cell>
          <cell r="AF77">
            <v>0</v>
          </cell>
          <cell r="AG77" t="str">
            <v>x</v>
          </cell>
          <cell r="AH77" t="str">
            <v>Relays/Protect/Ctrls - 66kV</v>
          </cell>
          <cell r="AI77" t="str">
            <v>Tim Kedis</v>
          </cell>
          <cell r="AJ77">
            <v>0</v>
          </cell>
          <cell r="AK77" t="str">
            <v>Unit</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t="str">
            <v>Trans</v>
          </cell>
          <cell r="BH77">
            <v>0</v>
          </cell>
          <cell r="BI77">
            <v>0</v>
          </cell>
          <cell r="BJ77">
            <v>0</v>
          </cell>
          <cell r="BK77">
            <v>0</v>
          </cell>
          <cell r="BL77">
            <v>0</v>
          </cell>
          <cell r="BM77" t="str">
            <v>Various</v>
          </cell>
          <cell r="BN77" t="e">
            <v>#VALUE!</v>
          </cell>
          <cell r="BO77" t="e">
            <v>#VALUE!</v>
          </cell>
          <cell r="BP77" t="e">
            <v>#VALUE!</v>
          </cell>
          <cell r="BQ77" t="e">
            <v>#VALUE!</v>
          </cell>
          <cell r="BR77" t="e">
            <v>#VALUE!</v>
          </cell>
          <cell r="BT77" t="e">
            <v>#VALUE!</v>
          </cell>
          <cell r="BU77" t="e">
            <v>#VALUE!</v>
          </cell>
          <cell r="BV77" t="e">
            <v>#VALUE!</v>
          </cell>
          <cell r="BW77" t="e">
            <v>#VALUE!</v>
          </cell>
          <cell r="BX77" t="e">
            <v>#VALUE!</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t="e">
            <v>#VALUE!</v>
          </cell>
          <cell r="CQ77" t="e">
            <v>#VALUE!</v>
          </cell>
          <cell r="CR77" t="e">
            <v>#VALUE!</v>
          </cell>
          <cell r="CS77" t="e">
            <v>#VALUE!</v>
          </cell>
          <cell r="CT77" t="e">
            <v>#VALUE!</v>
          </cell>
          <cell r="CV77" t="e">
            <v>#VALUE!</v>
          </cell>
          <cell r="CW77" t="e">
            <v>#VALUE!</v>
          </cell>
          <cell r="CX77" t="e">
            <v>#VALUE!</v>
          </cell>
          <cell r="CY77" t="e">
            <v>#VALUE!</v>
          </cell>
          <cell r="CZ77" t="e">
            <v>#VALUE!</v>
          </cell>
          <cell r="DA77">
            <v>0</v>
          </cell>
          <cell r="DB77" t="e">
            <v>#VALUE!</v>
          </cell>
          <cell r="DC77" t="e">
            <v>#VALUE!</v>
          </cell>
          <cell r="DD77" t="e">
            <v>#VALUE!</v>
          </cell>
          <cell r="DE77" t="e">
            <v>#VALUE!</v>
          </cell>
          <cell r="DF77" t="e">
            <v>#VALUE!</v>
          </cell>
          <cell r="DH77" t="e">
            <v>#VALUE!</v>
          </cell>
          <cell r="DI77" t="e">
            <v>#VALUE!</v>
          </cell>
          <cell r="DJ77" t="e">
            <v>#VALUE!</v>
          </cell>
          <cell r="DK77" t="e">
            <v>#VALUE!</v>
          </cell>
          <cell r="DL77" t="e">
            <v>#VALUE!</v>
          </cell>
          <cell r="DM77">
            <v>0</v>
          </cell>
          <cell r="DN77" t="e">
            <v>#VALUE!</v>
          </cell>
          <cell r="DO77" t="e">
            <v>#VALUE!</v>
          </cell>
          <cell r="DP77" t="e">
            <v>#VALUE!</v>
          </cell>
          <cell r="DQ77" t="e">
            <v>#VALUE!</v>
          </cell>
          <cell r="DR77" t="e">
            <v>#VALUE!</v>
          </cell>
          <cell r="DT77" t="e">
            <v>#VALUE!</v>
          </cell>
          <cell r="DU77" t="e">
            <v>#VALUE!</v>
          </cell>
          <cell r="DV77" t="e">
            <v>#VALUE!</v>
          </cell>
          <cell r="DW77" t="e">
            <v>#VALUE!</v>
          </cell>
          <cell r="DX77" t="e">
            <v>#VALUE!</v>
          </cell>
          <cell r="DY77">
            <v>0</v>
          </cell>
          <cell r="DZ77">
            <v>0</v>
          </cell>
          <cell r="EA77">
            <v>0</v>
          </cell>
          <cell r="EB77">
            <v>0</v>
          </cell>
          <cell r="EC77">
            <v>0</v>
          </cell>
          <cell r="ED77">
            <v>0</v>
          </cell>
        </row>
        <row r="78">
          <cell r="A78" t="str">
            <v>Degraded Infrastructure</v>
          </cell>
          <cell r="B78" t="str">
            <v>Infrastructure Replacement</v>
          </cell>
          <cell r="C78">
            <v>0</v>
          </cell>
          <cell r="D78">
            <v>4</v>
          </cell>
          <cell r="E78" t="str">
            <v>Transmission and Substation Maintenance</v>
          </cell>
          <cell r="F78" t="str">
            <v>Transmission &amp; Substation Maintenance (Volume 8)</v>
          </cell>
          <cell r="G78">
            <v>0</v>
          </cell>
          <cell r="H78">
            <v>0</v>
          </cell>
          <cell r="I78">
            <v>0</v>
          </cell>
          <cell r="J78" t="str">
            <v>CET-ET-IR-RP</v>
          </cell>
          <cell r="K78" t="str">
            <v>Relays/Protect/Ctrls</v>
          </cell>
          <cell r="L78" t="str">
            <v>115kV</v>
          </cell>
          <cell r="M78">
            <v>0</v>
          </cell>
          <cell r="N78">
            <v>0</v>
          </cell>
          <cell r="O78">
            <v>0</v>
          </cell>
          <cell r="P78">
            <v>0</v>
          </cell>
          <cell r="Q78">
            <v>0</v>
          </cell>
          <cell r="R78">
            <v>0</v>
          </cell>
          <cell r="T78">
            <v>0</v>
          </cell>
          <cell r="U78">
            <v>0</v>
          </cell>
          <cell r="V78">
            <v>0</v>
          </cell>
          <cell r="W78">
            <v>0</v>
          </cell>
          <cell r="X78">
            <v>0</v>
          </cell>
          <cell r="Y78">
            <v>0</v>
          </cell>
          <cell r="AA78">
            <v>0</v>
          </cell>
          <cell r="AB78">
            <v>0</v>
          </cell>
          <cell r="AC78">
            <v>0</v>
          </cell>
          <cell r="AD78">
            <v>0</v>
          </cell>
          <cell r="AE78">
            <v>0</v>
          </cell>
          <cell r="AF78">
            <v>0</v>
          </cell>
          <cell r="AG78" t="str">
            <v>x</v>
          </cell>
          <cell r="AH78" t="str">
            <v>Relays/Protect/Ctrls - 115kV</v>
          </cell>
          <cell r="AI78" t="str">
            <v>Tim Kedis</v>
          </cell>
          <cell r="AJ78">
            <v>0</v>
          </cell>
          <cell r="AK78" t="str">
            <v>Unit</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t="str">
            <v>Trans</v>
          </cell>
          <cell r="BH78">
            <v>0</v>
          </cell>
          <cell r="BI78">
            <v>0</v>
          </cell>
          <cell r="BJ78">
            <v>0</v>
          </cell>
          <cell r="BK78">
            <v>0</v>
          </cell>
          <cell r="BL78">
            <v>0</v>
          </cell>
          <cell r="BM78" t="str">
            <v>Various</v>
          </cell>
          <cell r="BN78" t="e">
            <v>#VALUE!</v>
          </cell>
          <cell r="BO78" t="e">
            <v>#VALUE!</v>
          </cell>
          <cell r="BP78" t="e">
            <v>#VALUE!</v>
          </cell>
          <cell r="BQ78" t="e">
            <v>#VALUE!</v>
          </cell>
          <cell r="BR78" t="e">
            <v>#VALUE!</v>
          </cell>
          <cell r="BT78" t="e">
            <v>#VALUE!</v>
          </cell>
          <cell r="BU78" t="e">
            <v>#VALUE!</v>
          </cell>
          <cell r="BV78" t="e">
            <v>#VALUE!</v>
          </cell>
          <cell r="BW78" t="e">
            <v>#VALUE!</v>
          </cell>
          <cell r="BX78" t="e">
            <v>#VALUE!</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t="e">
            <v>#VALUE!</v>
          </cell>
          <cell r="CQ78" t="e">
            <v>#VALUE!</v>
          </cell>
          <cell r="CR78" t="e">
            <v>#VALUE!</v>
          </cell>
          <cell r="CS78" t="e">
            <v>#VALUE!</v>
          </cell>
          <cell r="CT78" t="e">
            <v>#VALUE!</v>
          </cell>
          <cell r="CV78" t="e">
            <v>#VALUE!</v>
          </cell>
          <cell r="CW78" t="e">
            <v>#VALUE!</v>
          </cell>
          <cell r="CX78" t="e">
            <v>#VALUE!</v>
          </cell>
          <cell r="CY78" t="e">
            <v>#VALUE!</v>
          </cell>
          <cell r="CZ78" t="e">
            <v>#VALUE!</v>
          </cell>
          <cell r="DA78">
            <v>0</v>
          </cell>
          <cell r="DB78" t="e">
            <v>#VALUE!</v>
          </cell>
          <cell r="DC78" t="e">
            <v>#VALUE!</v>
          </cell>
          <cell r="DD78" t="e">
            <v>#VALUE!</v>
          </cell>
          <cell r="DE78" t="e">
            <v>#VALUE!</v>
          </cell>
          <cell r="DF78" t="e">
            <v>#VALUE!</v>
          </cell>
          <cell r="DH78" t="e">
            <v>#VALUE!</v>
          </cell>
          <cell r="DI78" t="e">
            <v>#VALUE!</v>
          </cell>
          <cell r="DJ78" t="e">
            <v>#VALUE!</v>
          </cell>
          <cell r="DK78" t="e">
            <v>#VALUE!</v>
          </cell>
          <cell r="DL78" t="e">
            <v>#VALUE!</v>
          </cell>
          <cell r="DM78">
            <v>0</v>
          </cell>
          <cell r="DN78" t="e">
            <v>#VALUE!</v>
          </cell>
          <cell r="DO78" t="e">
            <v>#VALUE!</v>
          </cell>
          <cell r="DP78" t="e">
            <v>#VALUE!</v>
          </cell>
          <cell r="DQ78" t="e">
            <v>#VALUE!</v>
          </cell>
          <cell r="DR78" t="e">
            <v>#VALUE!</v>
          </cell>
          <cell r="DT78" t="e">
            <v>#VALUE!</v>
          </cell>
          <cell r="DU78" t="e">
            <v>#VALUE!</v>
          </cell>
          <cell r="DV78" t="e">
            <v>#VALUE!</v>
          </cell>
          <cell r="DW78" t="e">
            <v>#VALUE!</v>
          </cell>
          <cell r="DX78" t="e">
            <v>#VALUE!</v>
          </cell>
          <cell r="DY78">
            <v>0</v>
          </cell>
          <cell r="DZ78">
            <v>0</v>
          </cell>
          <cell r="EA78">
            <v>0</v>
          </cell>
          <cell r="EB78">
            <v>0</v>
          </cell>
          <cell r="EC78">
            <v>0</v>
          </cell>
          <cell r="ED78">
            <v>0</v>
          </cell>
        </row>
        <row r="79">
          <cell r="A79" t="str">
            <v>Degraded Infrastructure</v>
          </cell>
          <cell r="B79" t="str">
            <v>Infrastructure Replacement</v>
          </cell>
          <cell r="C79">
            <v>0</v>
          </cell>
          <cell r="D79">
            <v>4</v>
          </cell>
          <cell r="E79" t="str">
            <v>Transmission and Substation Maintenance</v>
          </cell>
          <cell r="F79" t="str">
            <v>Transmission &amp; Substation Maintenance (Volume 8)</v>
          </cell>
          <cell r="G79">
            <v>0</v>
          </cell>
          <cell r="H79">
            <v>0</v>
          </cell>
          <cell r="I79">
            <v>0</v>
          </cell>
          <cell r="J79" t="str">
            <v>CET-ET-IR-RP</v>
          </cell>
          <cell r="K79" t="str">
            <v>Relays/Protect/Ctrls</v>
          </cell>
          <cell r="L79" t="str">
            <v>220kV</v>
          </cell>
          <cell r="M79">
            <v>0</v>
          </cell>
          <cell r="N79">
            <v>0</v>
          </cell>
          <cell r="O79">
            <v>0</v>
          </cell>
          <cell r="P79">
            <v>0</v>
          </cell>
          <cell r="Q79">
            <v>0</v>
          </cell>
          <cell r="R79">
            <v>0</v>
          </cell>
          <cell r="T79">
            <v>0</v>
          </cell>
          <cell r="U79">
            <v>0</v>
          </cell>
          <cell r="V79">
            <v>0</v>
          </cell>
          <cell r="W79">
            <v>0</v>
          </cell>
          <cell r="X79">
            <v>0</v>
          </cell>
          <cell r="Y79">
            <v>0</v>
          </cell>
          <cell r="AA79">
            <v>0</v>
          </cell>
          <cell r="AB79">
            <v>0</v>
          </cell>
          <cell r="AC79">
            <v>0</v>
          </cell>
          <cell r="AD79">
            <v>0</v>
          </cell>
          <cell r="AE79">
            <v>0</v>
          </cell>
          <cell r="AF79">
            <v>0</v>
          </cell>
          <cell r="AG79" t="str">
            <v>x</v>
          </cell>
          <cell r="AH79" t="str">
            <v>Relays/Protect/Ctrls - 220kV</v>
          </cell>
          <cell r="AI79" t="str">
            <v>Tim Kedis</v>
          </cell>
          <cell r="AJ79">
            <v>0</v>
          </cell>
          <cell r="AK79" t="str">
            <v>Unit</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t="str">
            <v>Trans</v>
          </cell>
          <cell r="BH79">
            <v>0</v>
          </cell>
          <cell r="BI79">
            <v>0</v>
          </cell>
          <cell r="BJ79">
            <v>0</v>
          </cell>
          <cell r="BK79">
            <v>0</v>
          </cell>
          <cell r="BL79">
            <v>0</v>
          </cell>
          <cell r="BM79" t="str">
            <v>Various</v>
          </cell>
          <cell r="BN79" t="e">
            <v>#VALUE!</v>
          </cell>
          <cell r="BO79" t="e">
            <v>#VALUE!</v>
          </cell>
          <cell r="BP79" t="e">
            <v>#VALUE!</v>
          </cell>
          <cell r="BQ79" t="e">
            <v>#VALUE!</v>
          </cell>
          <cell r="BR79" t="e">
            <v>#VALUE!</v>
          </cell>
          <cell r="BT79" t="e">
            <v>#VALUE!</v>
          </cell>
          <cell r="BU79" t="e">
            <v>#VALUE!</v>
          </cell>
          <cell r="BV79" t="e">
            <v>#VALUE!</v>
          </cell>
          <cell r="BW79" t="e">
            <v>#VALUE!</v>
          </cell>
          <cell r="BX79" t="e">
            <v>#VALUE!</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t="e">
            <v>#VALUE!</v>
          </cell>
          <cell r="CQ79" t="e">
            <v>#VALUE!</v>
          </cell>
          <cell r="CR79" t="e">
            <v>#VALUE!</v>
          </cell>
          <cell r="CS79" t="e">
            <v>#VALUE!</v>
          </cell>
          <cell r="CT79" t="e">
            <v>#VALUE!</v>
          </cell>
          <cell r="CV79" t="e">
            <v>#VALUE!</v>
          </cell>
          <cell r="CW79" t="e">
            <v>#VALUE!</v>
          </cell>
          <cell r="CX79" t="e">
            <v>#VALUE!</v>
          </cell>
          <cell r="CY79" t="e">
            <v>#VALUE!</v>
          </cell>
          <cell r="CZ79" t="e">
            <v>#VALUE!</v>
          </cell>
          <cell r="DA79">
            <v>0</v>
          </cell>
          <cell r="DB79" t="e">
            <v>#VALUE!</v>
          </cell>
          <cell r="DC79" t="e">
            <v>#VALUE!</v>
          </cell>
          <cell r="DD79" t="e">
            <v>#VALUE!</v>
          </cell>
          <cell r="DE79" t="e">
            <v>#VALUE!</v>
          </cell>
          <cell r="DF79" t="e">
            <v>#VALUE!</v>
          </cell>
          <cell r="DH79" t="e">
            <v>#VALUE!</v>
          </cell>
          <cell r="DI79" t="e">
            <v>#VALUE!</v>
          </cell>
          <cell r="DJ79" t="e">
            <v>#VALUE!</v>
          </cell>
          <cell r="DK79" t="e">
            <v>#VALUE!</v>
          </cell>
          <cell r="DL79" t="e">
            <v>#VALUE!</v>
          </cell>
          <cell r="DM79">
            <v>0</v>
          </cell>
          <cell r="DN79" t="e">
            <v>#VALUE!</v>
          </cell>
          <cell r="DO79" t="e">
            <v>#VALUE!</v>
          </cell>
          <cell r="DP79" t="e">
            <v>#VALUE!</v>
          </cell>
          <cell r="DQ79" t="e">
            <v>#VALUE!</v>
          </cell>
          <cell r="DR79" t="e">
            <v>#VALUE!</v>
          </cell>
          <cell r="DT79" t="e">
            <v>#VALUE!</v>
          </cell>
          <cell r="DU79" t="e">
            <v>#VALUE!</v>
          </cell>
          <cell r="DV79" t="e">
            <v>#VALUE!</v>
          </cell>
          <cell r="DW79" t="e">
            <v>#VALUE!</v>
          </cell>
          <cell r="DX79" t="e">
            <v>#VALUE!</v>
          </cell>
          <cell r="DY79">
            <v>0</v>
          </cell>
          <cell r="DZ79">
            <v>0</v>
          </cell>
          <cell r="EA79">
            <v>0</v>
          </cell>
          <cell r="EB79">
            <v>0</v>
          </cell>
          <cell r="EC79">
            <v>0</v>
          </cell>
          <cell r="ED79">
            <v>0</v>
          </cell>
        </row>
        <row r="80">
          <cell r="A80" t="str">
            <v>Degraded Infrastructure</v>
          </cell>
          <cell r="B80" t="str">
            <v>Infrastructure Replacement</v>
          </cell>
          <cell r="C80">
            <v>0</v>
          </cell>
          <cell r="D80">
            <v>4</v>
          </cell>
          <cell r="E80" t="str">
            <v>Transmission and Substation Maintenance</v>
          </cell>
          <cell r="F80" t="str">
            <v>Transmission &amp; Substation Maintenance (Volume 8)</v>
          </cell>
          <cell r="G80">
            <v>0</v>
          </cell>
          <cell r="H80">
            <v>0</v>
          </cell>
          <cell r="I80">
            <v>0</v>
          </cell>
          <cell r="J80" t="str">
            <v>CET-ET-IR-RP</v>
          </cell>
          <cell r="K80" t="str">
            <v>Relays/Protect/Ctrls</v>
          </cell>
          <cell r="L80" t="str">
            <v>500kV</v>
          </cell>
          <cell r="M80">
            <v>13390</v>
          </cell>
          <cell r="N80">
            <v>39475.462409999993</v>
          </cell>
          <cell r="O80">
            <v>38077.350829999996</v>
          </cell>
          <cell r="P80">
            <v>68020.589659999998</v>
          </cell>
          <cell r="Q80">
            <v>67728.504579999993</v>
          </cell>
          <cell r="R80">
            <v>69108.409</v>
          </cell>
          <cell r="S80" t="str">
            <v>CET-ET-IR-TBTransformer Banks</v>
          </cell>
          <cell r="T80">
            <v>14241.887000000001</v>
          </cell>
          <cell r="U80">
            <v>29141.182409999994</v>
          </cell>
          <cell r="V80">
            <v>37842.710829999996</v>
          </cell>
          <cell r="W80">
            <v>46135.854659999997</v>
          </cell>
          <cell r="X80">
            <v>52563.608579999993</v>
          </cell>
          <cell r="Y80">
            <v>47519.751551162997</v>
          </cell>
          <cell r="AA80">
            <v>-851.88699999999994</v>
          </cell>
          <cell r="AB80">
            <v>10334.280000000001</v>
          </cell>
          <cell r="AC80">
            <v>234.64</v>
          </cell>
          <cell r="AD80">
            <v>21884.735000000001</v>
          </cell>
          <cell r="AE80">
            <v>15164.896000000001</v>
          </cell>
          <cell r="AF80">
            <v>21588.657448837002</v>
          </cell>
          <cell r="AG80" t="str">
            <v>x</v>
          </cell>
          <cell r="AH80" t="str">
            <v>Relays/Protect/Ctrls - 500kV</v>
          </cell>
          <cell r="AI80" t="str">
            <v>Tim Kedis</v>
          </cell>
          <cell r="AJ80">
            <v>0</v>
          </cell>
          <cell r="AK80" t="str">
            <v>Unit</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4505</v>
          </cell>
          <cell r="BC80">
            <v>4200</v>
          </cell>
          <cell r="BD80">
            <v>4050</v>
          </cell>
          <cell r="BE80">
            <v>3690</v>
          </cell>
          <cell r="BF80">
            <v>4480</v>
          </cell>
          <cell r="BG80" t="str">
            <v>Trans</v>
          </cell>
          <cell r="BH80">
            <v>4578.1491022638565</v>
          </cell>
          <cell r="BI80">
            <v>4363.934426229509</v>
          </cell>
          <cell r="BJ80">
            <v>4320.0000000000018</v>
          </cell>
          <cell r="BK80">
            <v>4000.524590163935</v>
          </cell>
          <cell r="BL80">
            <v>4975.2131147540995</v>
          </cell>
          <cell r="BM80" t="str">
            <v>Various</v>
          </cell>
          <cell r="BN80" t="e">
            <v>#VALUE!</v>
          </cell>
          <cell r="BO80" t="e">
            <v>#VALUE!</v>
          </cell>
          <cell r="BP80" t="e">
            <v>#VALUE!</v>
          </cell>
          <cell r="BQ80" t="e">
            <v>#VALUE!</v>
          </cell>
          <cell r="BR80" t="e">
            <v>#VALUE!</v>
          </cell>
          <cell r="BT80" t="e">
            <v>#VALUE!</v>
          </cell>
          <cell r="BU80" t="e">
            <v>#VALUE!</v>
          </cell>
          <cell r="BV80" t="e">
            <v>#VALUE!</v>
          </cell>
          <cell r="BW80" t="e">
            <v>#VALUE!</v>
          </cell>
          <cell r="BX80" t="e">
            <v>#VALUE!</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t="e">
            <v>#VALUE!</v>
          </cell>
          <cell r="CQ80" t="e">
            <v>#VALUE!</v>
          </cell>
          <cell r="CR80" t="e">
            <v>#VALUE!</v>
          </cell>
          <cell r="CS80" t="e">
            <v>#VALUE!</v>
          </cell>
          <cell r="CT80" t="e">
            <v>#VALUE!</v>
          </cell>
          <cell r="CV80" t="e">
            <v>#VALUE!</v>
          </cell>
          <cell r="CW80" t="e">
            <v>#VALUE!</v>
          </cell>
          <cell r="CX80" t="e">
            <v>#VALUE!</v>
          </cell>
          <cell r="CY80" t="e">
            <v>#VALUE!</v>
          </cell>
          <cell r="CZ80" t="e">
            <v>#VALUE!</v>
          </cell>
          <cell r="DA80">
            <v>0</v>
          </cell>
          <cell r="DB80" t="e">
            <v>#VALUE!</v>
          </cell>
          <cell r="DC80" t="e">
            <v>#VALUE!</v>
          </cell>
          <cell r="DD80" t="e">
            <v>#VALUE!</v>
          </cell>
          <cell r="DE80" t="e">
            <v>#VALUE!</v>
          </cell>
          <cell r="DF80" t="e">
            <v>#VALUE!</v>
          </cell>
          <cell r="DH80" t="e">
            <v>#VALUE!</v>
          </cell>
          <cell r="DI80" t="e">
            <v>#VALUE!</v>
          </cell>
          <cell r="DJ80" t="e">
            <v>#VALUE!</v>
          </cell>
          <cell r="DK80" t="e">
            <v>#VALUE!</v>
          </cell>
          <cell r="DL80" t="e">
            <v>#VALUE!</v>
          </cell>
          <cell r="DM80">
            <v>0</v>
          </cell>
          <cell r="DN80" t="e">
            <v>#VALUE!</v>
          </cell>
          <cell r="DO80" t="e">
            <v>#VALUE!</v>
          </cell>
          <cell r="DP80" t="e">
            <v>#VALUE!</v>
          </cell>
          <cell r="DQ80" t="e">
            <v>#VALUE!</v>
          </cell>
          <cell r="DR80" t="e">
            <v>#VALUE!</v>
          </cell>
          <cell r="DT80" t="e">
            <v>#VALUE!</v>
          </cell>
          <cell r="DU80" t="e">
            <v>#VALUE!</v>
          </cell>
          <cell r="DV80" t="e">
            <v>#VALUE!</v>
          </cell>
          <cell r="DW80" t="e">
            <v>#VALUE!</v>
          </cell>
          <cell r="DX80" t="e">
            <v>#VALUE!</v>
          </cell>
          <cell r="DY80">
            <v>14076.807550266722</v>
          </cell>
          <cell r="DZ80">
            <v>42476.327045115489</v>
          </cell>
          <cell r="EA80">
            <v>39688.434835825872</v>
          </cell>
          <cell r="EB80">
            <v>68717.961636009466</v>
          </cell>
          <cell r="EC80">
            <v>67728.504579999993</v>
          </cell>
          <cell r="ED80">
            <v>0</v>
          </cell>
        </row>
        <row r="81">
          <cell r="A81" t="str">
            <v>Degraded Infrastructure</v>
          </cell>
          <cell r="B81" t="str">
            <v>Infrastructure Replacement</v>
          </cell>
          <cell r="C81">
            <v>0</v>
          </cell>
          <cell r="D81">
            <v>5</v>
          </cell>
          <cell r="E81" t="str">
            <v>Infrastructure Replacement Programs</v>
          </cell>
          <cell r="F81" t="str">
            <v>Infrastructure Replacement Programs (Volume 4)</v>
          </cell>
          <cell r="G81">
            <v>0</v>
          </cell>
          <cell r="H81">
            <v>0</v>
          </cell>
          <cell r="I81">
            <v>0</v>
          </cell>
          <cell r="J81" t="str">
            <v>CET-ET-IR-TB</v>
          </cell>
          <cell r="K81" t="str">
            <v>Transformer Banks</v>
          </cell>
          <cell r="L81" t="str">
            <v>4kV</v>
          </cell>
          <cell r="M81">
            <v>13390</v>
          </cell>
          <cell r="N81">
            <v>39475.462409999993</v>
          </cell>
          <cell r="O81">
            <v>38077.350829999996</v>
          </cell>
          <cell r="P81">
            <v>68020.589659999998</v>
          </cell>
          <cell r="Q81">
            <v>67728.504579999993</v>
          </cell>
          <cell r="R81">
            <v>69108.409</v>
          </cell>
          <cell r="S81" t="str">
            <v>CET-ET-IR-TBTransformer Banks</v>
          </cell>
          <cell r="T81">
            <v>0</v>
          </cell>
          <cell r="U81">
            <v>0</v>
          </cell>
          <cell r="V81">
            <v>0</v>
          </cell>
          <cell r="W81">
            <v>0</v>
          </cell>
          <cell r="X81">
            <v>0</v>
          </cell>
          <cell r="Y81">
            <v>0</v>
          </cell>
          <cell r="AA81">
            <v>0</v>
          </cell>
          <cell r="AB81">
            <v>0</v>
          </cell>
          <cell r="AC81">
            <v>0</v>
          </cell>
          <cell r="AD81">
            <v>0</v>
          </cell>
          <cell r="AE81">
            <v>0</v>
          </cell>
          <cell r="AF81">
            <v>0</v>
          </cell>
          <cell r="AH81" t="str">
            <v>Transformer Banks - 4kV</v>
          </cell>
          <cell r="AI81" t="str">
            <v>Roger Lee</v>
          </cell>
          <cell r="AJ81">
            <v>0</v>
          </cell>
          <cell r="AK81" t="str">
            <v>Unit</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t="str">
            <v>Trans</v>
          </cell>
          <cell r="BH81">
            <v>0</v>
          </cell>
          <cell r="BI81">
            <v>0</v>
          </cell>
          <cell r="BJ81">
            <v>0</v>
          </cell>
          <cell r="BK81">
            <v>0</v>
          </cell>
          <cell r="BL81">
            <v>0</v>
          </cell>
          <cell r="BM81" t="str">
            <v>Various</v>
          </cell>
          <cell r="BN81" t="e">
            <v>#VALUE!</v>
          </cell>
          <cell r="BO81" t="e">
            <v>#VALUE!</v>
          </cell>
          <cell r="BP81" t="e">
            <v>#VALUE!</v>
          </cell>
          <cell r="BQ81" t="e">
            <v>#VALUE!</v>
          </cell>
          <cell r="BR81" t="e">
            <v>#VALUE!</v>
          </cell>
          <cell r="BT81">
            <v>0</v>
          </cell>
          <cell r="BU81">
            <v>0</v>
          </cell>
          <cell r="BV81">
            <v>0</v>
          </cell>
          <cell r="BW81">
            <v>0</v>
          </cell>
          <cell r="BX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V81">
            <v>0</v>
          </cell>
          <cell r="CW81">
            <v>0</v>
          </cell>
          <cell r="CX81">
            <v>0</v>
          </cell>
          <cell r="CY81">
            <v>0</v>
          </cell>
          <cell r="CZ81">
            <v>0</v>
          </cell>
          <cell r="DA81">
            <v>0</v>
          </cell>
          <cell r="DB81" t="e">
            <v>#VALUE!</v>
          </cell>
          <cell r="DC81" t="e">
            <v>#VALUE!</v>
          </cell>
          <cell r="DD81" t="e">
            <v>#VALUE!</v>
          </cell>
          <cell r="DE81" t="e">
            <v>#VALUE!</v>
          </cell>
          <cell r="DF81" t="e">
            <v>#VALUE!</v>
          </cell>
          <cell r="DH81">
            <v>0</v>
          </cell>
          <cell r="DI81">
            <v>0</v>
          </cell>
          <cell r="DJ81">
            <v>0</v>
          </cell>
          <cell r="DK81">
            <v>0</v>
          </cell>
          <cell r="DL81">
            <v>0</v>
          </cell>
          <cell r="DM81">
            <v>0</v>
          </cell>
          <cell r="DN81" t="e">
            <v>#VALUE!</v>
          </cell>
          <cell r="DO81" t="e">
            <v>#VALUE!</v>
          </cell>
          <cell r="DP81" t="e">
            <v>#VALUE!</v>
          </cell>
          <cell r="DQ81" t="e">
            <v>#VALUE!</v>
          </cell>
          <cell r="DR81" t="e">
            <v>#VALUE!</v>
          </cell>
          <cell r="DT81">
            <v>0</v>
          </cell>
          <cell r="DU81">
            <v>0</v>
          </cell>
          <cell r="DV81">
            <v>0</v>
          </cell>
          <cell r="DW81">
            <v>0</v>
          </cell>
          <cell r="DX81">
            <v>0</v>
          </cell>
          <cell r="DY81">
            <v>0</v>
          </cell>
          <cell r="DZ81">
            <v>0</v>
          </cell>
          <cell r="EA81">
            <v>0</v>
          </cell>
          <cell r="EB81">
            <v>0</v>
          </cell>
          <cell r="EC81">
            <v>0</v>
          </cell>
          <cell r="ED81">
            <v>0</v>
          </cell>
        </row>
        <row r="82">
          <cell r="A82" t="str">
            <v>Degraded Infrastructure</v>
          </cell>
          <cell r="B82" t="str">
            <v>Infrastructure Replacement</v>
          </cell>
          <cell r="C82">
            <v>0</v>
          </cell>
          <cell r="D82">
            <v>5</v>
          </cell>
          <cell r="E82" t="str">
            <v>Infrastructure Replacement Programs</v>
          </cell>
          <cell r="F82" t="str">
            <v>Infrastructure Replacement Programs (Volume 4)</v>
          </cell>
          <cell r="G82">
            <v>0</v>
          </cell>
          <cell r="H82">
            <v>0</v>
          </cell>
          <cell r="I82">
            <v>0</v>
          </cell>
          <cell r="J82" t="str">
            <v>CET-ET-IR-TB</v>
          </cell>
          <cell r="K82" t="str">
            <v>Transformer Banks</v>
          </cell>
          <cell r="L82" t="str">
            <v>4kV</v>
          </cell>
          <cell r="M82">
            <v>0</v>
          </cell>
          <cell r="N82">
            <v>0</v>
          </cell>
          <cell r="O82">
            <v>0</v>
          </cell>
          <cell r="P82">
            <v>0</v>
          </cell>
          <cell r="Q82">
            <v>0</v>
          </cell>
          <cell r="R82">
            <v>0</v>
          </cell>
          <cell r="T82">
            <v>0</v>
          </cell>
          <cell r="U82">
            <v>0</v>
          </cell>
          <cell r="V82">
            <v>0</v>
          </cell>
          <cell r="W82">
            <v>0</v>
          </cell>
          <cell r="X82">
            <v>0</v>
          </cell>
          <cell r="Y82">
            <v>0</v>
          </cell>
          <cell r="AA82">
            <v>0</v>
          </cell>
          <cell r="AB82">
            <v>0</v>
          </cell>
          <cell r="AC82">
            <v>0</v>
          </cell>
          <cell r="AD82">
            <v>0</v>
          </cell>
          <cell r="AE82">
            <v>0</v>
          </cell>
          <cell r="AF82">
            <v>0</v>
          </cell>
          <cell r="AH82" t="str">
            <v>Transformer Banks - 12kV</v>
          </cell>
          <cell r="AI82" t="str">
            <v>Roger Lee</v>
          </cell>
          <cell r="AJ82">
            <v>0</v>
          </cell>
          <cell r="AK82" t="str">
            <v>Unit</v>
          </cell>
          <cell r="AL82">
            <v>0</v>
          </cell>
          <cell r="AM82" t="str">
            <v xml:space="preserve">link to email. </v>
          </cell>
          <cell r="AN82">
            <v>673000</v>
          </cell>
          <cell r="AO82">
            <v>0</v>
          </cell>
          <cell r="AP82">
            <v>0</v>
          </cell>
          <cell r="AQ82">
            <v>0</v>
          </cell>
          <cell r="AR82">
            <v>0</v>
          </cell>
          <cell r="AS82">
            <v>0</v>
          </cell>
          <cell r="AT82">
            <v>0</v>
          </cell>
          <cell r="AU82">
            <v>0</v>
          </cell>
          <cell r="AV82">
            <v>0</v>
          </cell>
          <cell r="AW82">
            <v>4</v>
          </cell>
          <cell r="AX82">
            <v>3</v>
          </cell>
          <cell r="AY82">
            <v>4</v>
          </cell>
          <cell r="AZ82">
            <v>3</v>
          </cell>
          <cell r="BA82">
            <v>4</v>
          </cell>
          <cell r="BB82">
            <v>0</v>
          </cell>
          <cell r="BC82">
            <v>0</v>
          </cell>
          <cell r="BD82">
            <v>0</v>
          </cell>
          <cell r="BE82">
            <v>0</v>
          </cell>
          <cell r="BF82">
            <v>0</v>
          </cell>
          <cell r="BG82" t="str">
            <v>Trans</v>
          </cell>
          <cell r="BH82">
            <v>0</v>
          </cell>
          <cell r="BI82">
            <v>0</v>
          </cell>
          <cell r="BJ82">
            <v>0</v>
          </cell>
          <cell r="BK82">
            <v>0</v>
          </cell>
          <cell r="BL82">
            <v>0</v>
          </cell>
          <cell r="BM82">
            <v>0</v>
          </cell>
          <cell r="BN82">
            <v>0</v>
          </cell>
          <cell r="BO82">
            <v>0</v>
          </cell>
          <cell r="BP82">
            <v>0</v>
          </cell>
          <cell r="BQ82">
            <v>0</v>
          </cell>
          <cell r="BR82">
            <v>0</v>
          </cell>
          <cell r="BT82">
            <v>0</v>
          </cell>
          <cell r="BU82">
            <v>0</v>
          </cell>
          <cell r="BV82">
            <v>0</v>
          </cell>
          <cell r="BW82">
            <v>0</v>
          </cell>
          <cell r="BX82">
            <v>0</v>
          </cell>
          <cell r="BZ82">
            <v>0</v>
          </cell>
          <cell r="CA82">
            <v>0</v>
          </cell>
          <cell r="CB82">
            <v>0</v>
          </cell>
          <cell r="CC82">
            <v>0</v>
          </cell>
          <cell r="CD82">
            <v>0</v>
          </cell>
          <cell r="CE82">
            <v>0</v>
          </cell>
          <cell r="CF82">
            <v>2692</v>
          </cell>
          <cell r="CG82">
            <v>2019</v>
          </cell>
          <cell r="CH82">
            <v>2692</v>
          </cell>
          <cell r="CI82">
            <v>2019</v>
          </cell>
          <cell r="CJ82">
            <v>2692</v>
          </cell>
          <cell r="CK82">
            <v>2735.7108508977362</v>
          </cell>
          <cell r="CL82">
            <v>2097.8056206089</v>
          </cell>
          <cell r="CM82">
            <v>2871.4666666666676</v>
          </cell>
          <cell r="CN82">
            <v>2188.904918032787</v>
          </cell>
          <cell r="CO82">
            <v>2989.5700234192045</v>
          </cell>
          <cell r="CP82">
            <v>2735.7108508977362</v>
          </cell>
          <cell r="CQ82">
            <v>2097.8056206089</v>
          </cell>
          <cell r="CR82">
            <v>2871.4666666666676</v>
          </cell>
          <cell r="CS82">
            <v>2188.904918032787</v>
          </cell>
          <cell r="CT82">
            <v>2989.5700234192045</v>
          </cell>
          <cell r="CV82">
            <v>0</v>
          </cell>
          <cell r="CW82">
            <v>0</v>
          </cell>
          <cell r="CX82">
            <v>0</v>
          </cell>
          <cell r="CY82">
            <v>0</v>
          </cell>
          <cell r="CZ82">
            <v>0</v>
          </cell>
          <cell r="DA82">
            <v>0</v>
          </cell>
          <cell r="DB82">
            <v>0</v>
          </cell>
          <cell r="DC82">
            <v>0</v>
          </cell>
          <cell r="DD82">
            <v>0</v>
          </cell>
          <cell r="DE82">
            <v>0</v>
          </cell>
          <cell r="DF82">
            <v>0</v>
          </cell>
          <cell r="DH82">
            <v>0</v>
          </cell>
          <cell r="DI82">
            <v>0</v>
          </cell>
          <cell r="DJ82">
            <v>0</v>
          </cell>
          <cell r="DK82">
            <v>0</v>
          </cell>
          <cell r="DL82">
            <v>0</v>
          </cell>
          <cell r="DM82">
            <v>0</v>
          </cell>
          <cell r="DN82">
            <v>0</v>
          </cell>
          <cell r="DO82">
            <v>0</v>
          </cell>
          <cell r="DP82">
            <v>0</v>
          </cell>
          <cell r="DQ82">
            <v>0</v>
          </cell>
          <cell r="DR82">
            <v>0</v>
          </cell>
          <cell r="DT82">
            <v>0</v>
          </cell>
          <cell r="DU82">
            <v>0</v>
          </cell>
          <cell r="DV82">
            <v>0</v>
          </cell>
          <cell r="DW82">
            <v>0</v>
          </cell>
          <cell r="DX82">
            <v>0</v>
          </cell>
          <cell r="DY82">
            <v>0</v>
          </cell>
          <cell r="DZ82">
            <v>0</v>
          </cell>
          <cell r="EA82">
            <v>0</v>
          </cell>
          <cell r="EB82">
            <v>0</v>
          </cell>
          <cell r="EC82">
            <v>0</v>
          </cell>
          <cell r="ED82">
            <v>0</v>
          </cell>
        </row>
        <row r="83">
          <cell r="A83" t="str">
            <v>Degraded Infrastructure</v>
          </cell>
          <cell r="B83" t="str">
            <v>Infrastructure Replacement</v>
          </cell>
          <cell r="C83">
            <v>0</v>
          </cell>
          <cell r="D83">
            <v>5</v>
          </cell>
          <cell r="E83" t="str">
            <v>Infrastructure Replacement Programs</v>
          </cell>
          <cell r="F83" t="str">
            <v>Infrastructure Replacement Programs (Volume 4)</v>
          </cell>
          <cell r="G83">
            <v>0</v>
          </cell>
          <cell r="H83">
            <v>0</v>
          </cell>
          <cell r="I83">
            <v>0</v>
          </cell>
          <cell r="J83" t="str">
            <v>CET-ET-IR-TB</v>
          </cell>
          <cell r="K83" t="str">
            <v>Transformer Banks</v>
          </cell>
          <cell r="L83" t="str">
            <v>12kV</v>
          </cell>
          <cell r="M83">
            <v>0</v>
          </cell>
          <cell r="N83">
            <v>0</v>
          </cell>
          <cell r="O83">
            <v>0</v>
          </cell>
          <cell r="P83">
            <v>0</v>
          </cell>
          <cell r="Q83">
            <v>0</v>
          </cell>
          <cell r="R83">
            <v>0</v>
          </cell>
          <cell r="T83">
            <v>0</v>
          </cell>
          <cell r="U83">
            <v>0</v>
          </cell>
          <cell r="V83">
            <v>0</v>
          </cell>
          <cell r="W83">
            <v>0</v>
          </cell>
          <cell r="X83">
            <v>0</v>
          </cell>
          <cell r="Y83">
            <v>0</v>
          </cell>
          <cell r="AA83">
            <v>0</v>
          </cell>
          <cell r="AB83">
            <v>0</v>
          </cell>
          <cell r="AC83">
            <v>0</v>
          </cell>
          <cell r="AD83">
            <v>0</v>
          </cell>
          <cell r="AE83">
            <v>0</v>
          </cell>
          <cell r="AF83">
            <v>0</v>
          </cell>
          <cell r="AH83" t="str">
            <v>Transformer Banks - 16kV</v>
          </cell>
          <cell r="AI83" t="str">
            <v>Roger Lee</v>
          </cell>
          <cell r="AJ83" t="str">
            <v>Allan Thiel</v>
          </cell>
          <cell r="AK83" t="str">
            <v>Unit</v>
          </cell>
          <cell r="AL83">
            <v>0</v>
          </cell>
          <cell r="AM83" t="str">
            <v xml:space="preserve">link to email. </v>
          </cell>
          <cell r="AN83">
            <v>561000</v>
          </cell>
          <cell r="AO83">
            <v>0</v>
          </cell>
          <cell r="AP83">
            <v>0</v>
          </cell>
          <cell r="AQ83">
            <v>0</v>
          </cell>
          <cell r="AR83">
            <v>0</v>
          </cell>
          <cell r="AS83">
            <v>0</v>
          </cell>
          <cell r="AT83">
            <v>0</v>
          </cell>
          <cell r="AU83">
            <v>0</v>
          </cell>
          <cell r="AV83">
            <v>0</v>
          </cell>
          <cell r="AW83">
            <v>4</v>
          </cell>
          <cell r="AX83">
            <v>3</v>
          </cell>
          <cell r="AY83">
            <v>3</v>
          </cell>
          <cell r="AZ83">
            <v>3</v>
          </cell>
          <cell r="BA83">
            <v>3</v>
          </cell>
          <cell r="BB83">
            <v>2244</v>
          </cell>
          <cell r="BC83">
            <v>1683</v>
          </cell>
          <cell r="BD83">
            <v>1683</v>
          </cell>
          <cell r="BE83">
            <v>1683</v>
          </cell>
          <cell r="BF83">
            <v>1683</v>
          </cell>
          <cell r="BG83" t="str">
            <v>Trans</v>
          </cell>
          <cell r="BH83">
            <v>2280.4365339578458</v>
          </cell>
          <cell r="BI83">
            <v>1748.6908665105391</v>
          </cell>
          <cell r="BJ83">
            <v>1795.2000000000007</v>
          </cell>
          <cell r="BK83">
            <v>1824.6295081967216</v>
          </cell>
          <cell r="BL83">
            <v>1869.0365339578457</v>
          </cell>
          <cell r="BM83">
            <v>0</v>
          </cell>
          <cell r="BN83">
            <v>2280.4365339578458</v>
          </cell>
          <cell r="BO83">
            <v>1748.6908665105391</v>
          </cell>
          <cell r="BP83">
            <v>1795.2000000000007</v>
          </cell>
          <cell r="BQ83">
            <v>1824.6295081967216</v>
          </cell>
          <cell r="BR83">
            <v>1869.0365339578457</v>
          </cell>
          <cell r="BT83">
            <v>0</v>
          </cell>
          <cell r="BU83">
            <v>0</v>
          </cell>
          <cell r="BV83">
            <v>0</v>
          </cell>
          <cell r="BW83">
            <v>0</v>
          </cell>
          <cell r="BX83">
            <v>0</v>
          </cell>
          <cell r="BZ83">
            <v>0</v>
          </cell>
          <cell r="CA83">
            <v>0</v>
          </cell>
          <cell r="CB83">
            <v>0</v>
          </cell>
          <cell r="CC83">
            <v>0</v>
          </cell>
          <cell r="CD83">
            <v>0</v>
          </cell>
          <cell r="CE83">
            <v>0</v>
          </cell>
          <cell r="CF83">
            <v>3112</v>
          </cell>
          <cell r="CG83">
            <v>7002</v>
          </cell>
          <cell r="CH83">
            <v>3112</v>
          </cell>
          <cell r="CI83">
            <v>5446</v>
          </cell>
          <cell r="CJ83">
            <v>6224</v>
          </cell>
          <cell r="CK83">
            <v>3162.5305230288841</v>
          </cell>
          <cell r="CL83">
            <v>7275.3021077283393</v>
          </cell>
          <cell r="CM83">
            <v>3319.4666666666681</v>
          </cell>
          <cell r="CN83">
            <v>5904.2972677595635</v>
          </cell>
          <cell r="CO83">
            <v>6911.9925058548024</v>
          </cell>
          <cell r="CP83">
            <v>3162.5305230288841</v>
          </cell>
          <cell r="CQ83">
            <v>7275.3021077283393</v>
          </cell>
          <cell r="CR83">
            <v>3319.4666666666681</v>
          </cell>
          <cell r="CS83">
            <v>5904.2972677595635</v>
          </cell>
          <cell r="CT83">
            <v>6911.9925058548024</v>
          </cell>
          <cell r="CV83">
            <v>0</v>
          </cell>
          <cell r="CW83">
            <v>0</v>
          </cell>
          <cell r="CX83">
            <v>0</v>
          </cell>
          <cell r="CY83">
            <v>0</v>
          </cell>
          <cell r="CZ83">
            <v>0</v>
          </cell>
          <cell r="DA83">
            <v>0</v>
          </cell>
          <cell r="DB83">
            <v>2244</v>
          </cell>
          <cell r="DC83">
            <v>1683</v>
          </cell>
          <cell r="DD83">
            <v>1683</v>
          </cell>
          <cell r="DE83">
            <v>1683</v>
          </cell>
          <cell r="DF83">
            <v>1683</v>
          </cell>
          <cell r="DH83">
            <v>0</v>
          </cell>
          <cell r="DI83">
            <v>0</v>
          </cell>
          <cell r="DJ83">
            <v>0</v>
          </cell>
          <cell r="DK83">
            <v>0</v>
          </cell>
          <cell r="DL83">
            <v>0</v>
          </cell>
          <cell r="DM83">
            <v>0</v>
          </cell>
          <cell r="DN83">
            <v>2244</v>
          </cell>
          <cell r="DO83">
            <v>1683</v>
          </cell>
          <cell r="DP83">
            <v>1683</v>
          </cell>
          <cell r="DQ83">
            <v>1683</v>
          </cell>
          <cell r="DR83">
            <v>1683</v>
          </cell>
          <cell r="DT83">
            <v>0</v>
          </cell>
          <cell r="DU83">
            <v>0</v>
          </cell>
          <cell r="DV83">
            <v>0</v>
          </cell>
          <cell r="DW83">
            <v>0</v>
          </cell>
          <cell r="DX83">
            <v>0</v>
          </cell>
          <cell r="DY83">
            <v>0</v>
          </cell>
          <cell r="DZ83">
            <v>0</v>
          </cell>
          <cell r="EA83">
            <v>0</v>
          </cell>
          <cell r="EB83">
            <v>0</v>
          </cell>
          <cell r="EC83">
            <v>0</v>
          </cell>
          <cell r="ED83">
            <v>0</v>
          </cell>
        </row>
        <row r="84">
          <cell r="A84" t="str">
            <v>Degraded Infrastructure</v>
          </cell>
          <cell r="B84" t="str">
            <v>Infrastructure Replacement</v>
          </cell>
          <cell r="C84">
            <v>0</v>
          </cell>
          <cell r="D84">
            <v>5</v>
          </cell>
          <cell r="E84" t="str">
            <v>Infrastructure Replacement Programs</v>
          </cell>
          <cell r="F84" t="str">
            <v>Infrastructure Replacement Programs (Volume 4)</v>
          </cell>
          <cell r="G84">
            <v>0</v>
          </cell>
          <cell r="H84">
            <v>0</v>
          </cell>
          <cell r="I84">
            <v>0</v>
          </cell>
          <cell r="J84" t="str">
            <v>CET-ET-IR-TB</v>
          </cell>
          <cell r="K84" t="str">
            <v>Transformer Banks</v>
          </cell>
          <cell r="L84" t="str">
            <v>16kV</v>
          </cell>
          <cell r="M84">
            <v>0</v>
          </cell>
          <cell r="N84">
            <v>0</v>
          </cell>
          <cell r="O84">
            <v>0</v>
          </cell>
          <cell r="P84">
            <v>0</v>
          </cell>
          <cell r="Q84">
            <v>0</v>
          </cell>
          <cell r="R84">
            <v>0</v>
          </cell>
          <cell r="T84">
            <v>0</v>
          </cell>
          <cell r="U84">
            <v>0</v>
          </cell>
          <cell r="V84">
            <v>0</v>
          </cell>
          <cell r="W84">
            <v>0</v>
          </cell>
          <cell r="X84">
            <v>0</v>
          </cell>
          <cell r="Y84">
            <v>0</v>
          </cell>
          <cell r="AA84">
            <v>0</v>
          </cell>
          <cell r="AB84">
            <v>0</v>
          </cell>
          <cell r="AC84">
            <v>0</v>
          </cell>
          <cell r="AD84">
            <v>0</v>
          </cell>
          <cell r="AE84">
            <v>0</v>
          </cell>
          <cell r="AF84">
            <v>0</v>
          </cell>
          <cell r="AH84" t="str">
            <v>Transformer Banks - 33kV</v>
          </cell>
          <cell r="AI84" t="str">
            <v>Roger Lee</v>
          </cell>
          <cell r="AJ84" t="str">
            <v>Allan Thiel</v>
          </cell>
          <cell r="AK84" t="str">
            <v>Unit</v>
          </cell>
          <cell r="AL84">
            <v>0</v>
          </cell>
          <cell r="AM84" t="str">
            <v xml:space="preserve">link to email. </v>
          </cell>
          <cell r="AN84">
            <v>788000</v>
          </cell>
          <cell r="AO84">
            <v>0</v>
          </cell>
          <cell r="AP84">
            <v>0</v>
          </cell>
          <cell r="AQ84">
            <v>0</v>
          </cell>
          <cell r="AR84">
            <v>0</v>
          </cell>
          <cell r="AS84">
            <v>0</v>
          </cell>
          <cell r="AT84">
            <v>0</v>
          </cell>
          <cell r="AU84">
            <v>0</v>
          </cell>
          <cell r="AV84">
            <v>0</v>
          </cell>
          <cell r="AW84">
            <v>4</v>
          </cell>
          <cell r="AX84">
            <v>9</v>
          </cell>
          <cell r="AY84">
            <v>4</v>
          </cell>
          <cell r="AZ84">
            <v>4</v>
          </cell>
          <cell r="BA84">
            <v>4</v>
          </cell>
          <cell r="BB84">
            <v>3152</v>
          </cell>
          <cell r="BC84">
            <v>7092</v>
          </cell>
          <cell r="BD84">
            <v>3152</v>
          </cell>
          <cell r="BE84">
            <v>3152</v>
          </cell>
          <cell r="BF84">
            <v>3152</v>
          </cell>
          <cell r="BG84" t="str">
            <v>Trans</v>
          </cell>
          <cell r="BH84">
            <v>3203.1800156128029</v>
          </cell>
          <cell r="BI84">
            <v>7368.8149882903999</v>
          </cell>
          <cell r="BJ84">
            <v>3362.1333333333346</v>
          </cell>
          <cell r="BK84">
            <v>3417.2502732240441</v>
          </cell>
          <cell r="BL84">
            <v>3500.4177985948486</v>
          </cell>
          <cell r="BM84">
            <v>0</v>
          </cell>
          <cell r="BN84">
            <v>3203.1800156128029</v>
          </cell>
          <cell r="BO84">
            <v>7368.8149882903999</v>
          </cell>
          <cell r="BP84">
            <v>3362.1333333333346</v>
          </cell>
          <cell r="BQ84">
            <v>3417.2502732240441</v>
          </cell>
          <cell r="BR84">
            <v>3500.4177985948486</v>
          </cell>
          <cell r="BT84">
            <v>0</v>
          </cell>
          <cell r="BU84">
            <v>0</v>
          </cell>
          <cell r="BV84">
            <v>0</v>
          </cell>
          <cell r="BW84">
            <v>0</v>
          </cell>
          <cell r="BX84">
            <v>0</v>
          </cell>
          <cell r="BZ84">
            <v>0</v>
          </cell>
          <cell r="CA84">
            <v>0</v>
          </cell>
          <cell r="CB84">
            <v>0</v>
          </cell>
          <cell r="CC84">
            <v>0</v>
          </cell>
          <cell r="CD84">
            <v>0</v>
          </cell>
          <cell r="CE84">
            <v>0</v>
          </cell>
          <cell r="CF84">
            <v>1088</v>
          </cell>
          <cell r="CG84">
            <v>7616</v>
          </cell>
          <cell r="CH84">
            <v>5440</v>
          </cell>
          <cell r="CI84">
            <v>0</v>
          </cell>
          <cell r="CJ84">
            <v>3264</v>
          </cell>
          <cell r="CK84">
            <v>1105.6661982825917</v>
          </cell>
          <cell r="CL84">
            <v>7913.2677595628438</v>
          </cell>
          <cell r="CM84">
            <v>5802.6666666666688</v>
          </cell>
          <cell r="CN84">
            <v>0</v>
          </cell>
          <cell r="CO84">
            <v>3624.798126463701</v>
          </cell>
          <cell r="CP84">
            <v>1105.6661982825917</v>
          </cell>
          <cell r="CQ84">
            <v>7913.2677595628438</v>
          </cell>
          <cell r="CR84">
            <v>5802.6666666666688</v>
          </cell>
          <cell r="CS84">
            <v>0</v>
          </cell>
          <cell r="CT84">
            <v>3624.798126463701</v>
          </cell>
          <cell r="CV84">
            <v>0</v>
          </cell>
          <cell r="CW84">
            <v>0</v>
          </cell>
          <cell r="CX84">
            <v>0</v>
          </cell>
          <cell r="CY84">
            <v>0</v>
          </cell>
          <cell r="CZ84">
            <v>0</v>
          </cell>
          <cell r="DA84">
            <v>0</v>
          </cell>
          <cell r="DB84">
            <v>3152</v>
          </cell>
          <cell r="DC84">
            <v>7092</v>
          </cell>
          <cell r="DD84">
            <v>3152</v>
          </cell>
          <cell r="DE84">
            <v>3152</v>
          </cell>
          <cell r="DF84">
            <v>3152</v>
          </cell>
          <cell r="DH84">
            <v>0</v>
          </cell>
          <cell r="DI84">
            <v>0</v>
          </cell>
          <cell r="DJ84">
            <v>0</v>
          </cell>
          <cell r="DK84">
            <v>0</v>
          </cell>
          <cell r="DL84">
            <v>0</v>
          </cell>
          <cell r="DM84">
            <v>0</v>
          </cell>
          <cell r="DN84">
            <v>3152</v>
          </cell>
          <cell r="DO84">
            <v>7092</v>
          </cell>
          <cell r="DP84">
            <v>3152</v>
          </cell>
          <cell r="DQ84">
            <v>3152</v>
          </cell>
          <cell r="DR84">
            <v>3152</v>
          </cell>
          <cell r="DT84">
            <v>0</v>
          </cell>
          <cell r="DU84">
            <v>0</v>
          </cell>
          <cell r="DV84">
            <v>0</v>
          </cell>
          <cell r="DW84">
            <v>0</v>
          </cell>
          <cell r="DX84">
            <v>0</v>
          </cell>
          <cell r="DY84">
            <v>0</v>
          </cell>
          <cell r="DZ84">
            <v>0</v>
          </cell>
          <cell r="EA84">
            <v>0</v>
          </cell>
          <cell r="EB84">
            <v>0</v>
          </cell>
          <cell r="EC84">
            <v>0</v>
          </cell>
          <cell r="ED84">
            <v>0</v>
          </cell>
        </row>
        <row r="85">
          <cell r="A85" t="str">
            <v>Degraded Infrastructure</v>
          </cell>
          <cell r="B85" t="str">
            <v>Infrastructure Replacement</v>
          </cell>
          <cell r="C85">
            <v>0</v>
          </cell>
          <cell r="D85">
            <v>5</v>
          </cell>
          <cell r="E85" t="str">
            <v>Infrastructure Replacement Programs</v>
          </cell>
          <cell r="F85" t="str">
            <v>Infrastructure Replacement Programs (Volume 4)</v>
          </cell>
          <cell r="G85">
            <v>0</v>
          </cell>
          <cell r="H85">
            <v>0</v>
          </cell>
          <cell r="I85">
            <v>0</v>
          </cell>
          <cell r="J85" t="str">
            <v>CET-ET-IR-TB</v>
          </cell>
          <cell r="K85" t="str">
            <v>Transformer Banks</v>
          </cell>
          <cell r="L85" t="str">
            <v>33kV</v>
          </cell>
          <cell r="M85">
            <v>0</v>
          </cell>
          <cell r="N85">
            <v>0</v>
          </cell>
          <cell r="O85">
            <v>0</v>
          </cell>
          <cell r="P85">
            <v>0</v>
          </cell>
          <cell r="Q85">
            <v>0</v>
          </cell>
          <cell r="R85">
            <v>0</v>
          </cell>
          <cell r="T85">
            <v>0</v>
          </cell>
          <cell r="U85">
            <v>0</v>
          </cell>
          <cell r="V85">
            <v>0</v>
          </cell>
          <cell r="W85">
            <v>0</v>
          </cell>
          <cell r="X85">
            <v>0</v>
          </cell>
          <cell r="Y85">
            <v>0</v>
          </cell>
          <cell r="AA85">
            <v>0</v>
          </cell>
          <cell r="AB85">
            <v>0</v>
          </cell>
          <cell r="AC85">
            <v>0</v>
          </cell>
          <cell r="AD85">
            <v>0</v>
          </cell>
          <cell r="AE85">
            <v>0</v>
          </cell>
          <cell r="AF85">
            <v>0</v>
          </cell>
          <cell r="AH85" t="str">
            <v>Transformer Banks - 66kV</v>
          </cell>
          <cell r="AI85" t="str">
            <v>Roger Lee</v>
          </cell>
          <cell r="AJ85" t="str">
            <v>Allan Thiel</v>
          </cell>
          <cell r="AK85" t="str">
            <v>Unit</v>
          </cell>
          <cell r="AL85">
            <v>0</v>
          </cell>
          <cell r="AM85" t="str">
            <v xml:space="preserve">link to email. </v>
          </cell>
          <cell r="AN85">
            <v>897000</v>
          </cell>
          <cell r="AO85">
            <v>0</v>
          </cell>
          <cell r="AP85">
            <v>0</v>
          </cell>
          <cell r="AQ85">
            <v>0</v>
          </cell>
          <cell r="AR85">
            <v>0</v>
          </cell>
          <cell r="AS85">
            <v>0</v>
          </cell>
          <cell r="AT85">
            <v>0</v>
          </cell>
          <cell r="AU85">
            <v>0</v>
          </cell>
          <cell r="AV85">
            <v>0</v>
          </cell>
          <cell r="AW85">
            <v>1</v>
          </cell>
          <cell r="AX85">
            <v>7</v>
          </cell>
          <cell r="AY85">
            <v>4</v>
          </cell>
          <cell r="AZ85">
            <v>4</v>
          </cell>
          <cell r="BA85">
            <v>4</v>
          </cell>
          <cell r="BB85">
            <v>897</v>
          </cell>
          <cell r="BC85">
            <v>6279</v>
          </cell>
          <cell r="BD85">
            <v>3588</v>
          </cell>
          <cell r="BE85">
            <v>3588</v>
          </cell>
          <cell r="BF85">
            <v>3588</v>
          </cell>
          <cell r="BG85" t="str">
            <v>Trans</v>
          </cell>
          <cell r="BH85">
            <v>911.56487119437941</v>
          </cell>
          <cell r="BI85">
            <v>6524.0819672131165</v>
          </cell>
          <cell r="BJ85">
            <v>3827.2000000000016</v>
          </cell>
          <cell r="BK85">
            <v>3889.9409836065579</v>
          </cell>
          <cell r="BL85">
            <v>3984.6126463700243</v>
          </cell>
          <cell r="BM85">
            <v>0</v>
          </cell>
          <cell r="BN85">
            <v>911.56487119437941</v>
          </cell>
          <cell r="BO85">
            <v>6524.0819672131165</v>
          </cell>
          <cell r="BP85">
            <v>3827.2000000000016</v>
          </cell>
          <cell r="BQ85">
            <v>3889.9409836065579</v>
          </cell>
          <cell r="BR85">
            <v>3984.6126463700243</v>
          </cell>
          <cell r="BT85">
            <v>0</v>
          </cell>
          <cell r="BU85">
            <v>0</v>
          </cell>
          <cell r="BV85">
            <v>0</v>
          </cell>
          <cell r="BW85">
            <v>0</v>
          </cell>
          <cell r="BX85">
            <v>0</v>
          </cell>
          <cell r="BZ85">
            <v>0</v>
          </cell>
          <cell r="CA85">
            <v>0</v>
          </cell>
          <cell r="CB85">
            <v>0</v>
          </cell>
          <cell r="CC85">
            <v>0</v>
          </cell>
          <cell r="CD85">
            <v>0</v>
          </cell>
          <cell r="CE85">
            <v>0</v>
          </cell>
          <cell r="CF85">
            <v>20874</v>
          </cell>
          <cell r="CG85">
            <v>18886</v>
          </cell>
          <cell r="CH85">
            <v>18886</v>
          </cell>
          <cell r="CI85">
            <v>20874</v>
          </cell>
          <cell r="CJ85">
            <v>17892</v>
          </cell>
          <cell r="CK85">
            <v>21212.937704918033</v>
          </cell>
          <cell r="CL85">
            <v>19623.15846994536</v>
          </cell>
          <cell r="CM85">
            <v>20145.066666666673</v>
          </cell>
          <cell r="CN85">
            <v>22630.609836065578</v>
          </cell>
          <cell r="CO85">
            <v>19869.757377049184</v>
          </cell>
          <cell r="CP85">
            <v>21212.937704918033</v>
          </cell>
          <cell r="CQ85">
            <v>19623.15846994536</v>
          </cell>
          <cell r="CR85">
            <v>20145.066666666673</v>
          </cell>
          <cell r="CS85">
            <v>22630.609836065578</v>
          </cell>
          <cell r="CT85">
            <v>19869.757377049184</v>
          </cell>
          <cell r="CV85">
            <v>0</v>
          </cell>
          <cell r="CW85">
            <v>0</v>
          </cell>
          <cell r="CX85">
            <v>0</v>
          </cell>
          <cell r="CY85">
            <v>0</v>
          </cell>
          <cell r="CZ85">
            <v>0</v>
          </cell>
          <cell r="DA85">
            <v>0</v>
          </cell>
          <cell r="DB85">
            <v>897</v>
          </cell>
          <cell r="DC85">
            <v>6279</v>
          </cell>
          <cell r="DD85">
            <v>3588</v>
          </cell>
          <cell r="DE85">
            <v>3588</v>
          </cell>
          <cell r="DF85">
            <v>3588</v>
          </cell>
          <cell r="DH85">
            <v>0</v>
          </cell>
          <cell r="DI85">
            <v>0</v>
          </cell>
          <cell r="DJ85">
            <v>0</v>
          </cell>
          <cell r="DK85">
            <v>0</v>
          </cell>
          <cell r="DL85">
            <v>0</v>
          </cell>
          <cell r="DM85">
            <v>0</v>
          </cell>
          <cell r="DN85">
            <v>897</v>
          </cell>
          <cell r="DO85">
            <v>6279</v>
          </cell>
          <cell r="DP85">
            <v>3588</v>
          </cell>
          <cell r="DQ85">
            <v>3588</v>
          </cell>
          <cell r="DR85">
            <v>3588</v>
          </cell>
          <cell r="DT85">
            <v>0</v>
          </cell>
          <cell r="DU85">
            <v>0</v>
          </cell>
          <cell r="DV85">
            <v>0</v>
          </cell>
          <cell r="DW85">
            <v>0</v>
          </cell>
          <cell r="DX85">
            <v>0</v>
          </cell>
          <cell r="DY85">
            <v>0</v>
          </cell>
          <cell r="DZ85">
            <v>0</v>
          </cell>
          <cell r="EA85">
            <v>0</v>
          </cell>
          <cell r="EB85">
            <v>0</v>
          </cell>
          <cell r="EC85">
            <v>0</v>
          </cell>
          <cell r="ED85">
            <v>0</v>
          </cell>
        </row>
        <row r="86">
          <cell r="A86" t="str">
            <v>Degraded Infrastructure</v>
          </cell>
          <cell r="B86" t="str">
            <v>Infrastructure Replacement</v>
          </cell>
          <cell r="C86">
            <v>0</v>
          </cell>
          <cell r="D86">
            <v>5</v>
          </cell>
          <cell r="E86" t="str">
            <v>Infrastructure Replacement Programs</v>
          </cell>
          <cell r="F86" t="str">
            <v>Infrastructure Replacement Programs (Volume 4)</v>
          </cell>
          <cell r="G86">
            <v>0</v>
          </cell>
          <cell r="H86">
            <v>0</v>
          </cell>
          <cell r="I86">
            <v>0</v>
          </cell>
          <cell r="J86" t="str">
            <v>CET-ET-IR-TB</v>
          </cell>
          <cell r="K86" t="str">
            <v>Transformer Banks</v>
          </cell>
          <cell r="L86" t="str">
            <v>66kV</v>
          </cell>
          <cell r="M86">
            <v>0</v>
          </cell>
          <cell r="N86">
            <v>0</v>
          </cell>
          <cell r="O86">
            <v>0</v>
          </cell>
          <cell r="P86">
            <v>0</v>
          </cell>
          <cell r="Q86">
            <v>0</v>
          </cell>
          <cell r="R86">
            <v>0</v>
          </cell>
          <cell r="T86">
            <v>0</v>
          </cell>
          <cell r="U86">
            <v>0</v>
          </cell>
          <cell r="V86">
            <v>0</v>
          </cell>
          <cell r="W86">
            <v>0</v>
          </cell>
          <cell r="X86">
            <v>0</v>
          </cell>
          <cell r="Y86">
            <v>0</v>
          </cell>
          <cell r="AA86">
            <v>0</v>
          </cell>
          <cell r="AB86">
            <v>0</v>
          </cell>
          <cell r="AC86">
            <v>0</v>
          </cell>
          <cell r="AD86">
            <v>0</v>
          </cell>
          <cell r="AE86">
            <v>0</v>
          </cell>
          <cell r="AF86">
            <v>0</v>
          </cell>
          <cell r="AH86" t="str">
            <v>Transformer Banks - 115kV</v>
          </cell>
          <cell r="AI86" t="str">
            <v>Roger Lee</v>
          </cell>
          <cell r="AJ86" t="str">
            <v>Allan Thiel</v>
          </cell>
          <cell r="AK86" t="str">
            <v>Unit</v>
          </cell>
          <cell r="AL86">
            <v>0</v>
          </cell>
          <cell r="AM86" t="str">
            <v xml:space="preserve">link to email. </v>
          </cell>
          <cell r="AN86">
            <v>955000</v>
          </cell>
          <cell r="AO86">
            <v>0</v>
          </cell>
          <cell r="AP86">
            <v>0</v>
          </cell>
          <cell r="AQ86">
            <v>0</v>
          </cell>
          <cell r="AR86">
            <v>0</v>
          </cell>
          <cell r="AS86">
            <v>0</v>
          </cell>
          <cell r="AT86">
            <v>0</v>
          </cell>
          <cell r="AU86">
            <v>0</v>
          </cell>
          <cell r="AV86">
            <v>0</v>
          </cell>
          <cell r="AW86">
            <v>21</v>
          </cell>
          <cell r="AX86">
            <v>19</v>
          </cell>
          <cell r="AY86">
            <v>19</v>
          </cell>
          <cell r="AZ86">
            <v>19</v>
          </cell>
          <cell r="BA86">
            <v>19</v>
          </cell>
          <cell r="BB86">
            <v>20055</v>
          </cell>
          <cell r="BC86">
            <v>18145</v>
          </cell>
          <cell r="BD86">
            <v>18145</v>
          </cell>
          <cell r="BE86">
            <v>18145</v>
          </cell>
          <cell r="BF86">
            <v>18145</v>
          </cell>
          <cell r="BG86" t="str">
            <v>Trans</v>
          </cell>
          <cell r="BH86">
            <v>20380.639344262298</v>
          </cell>
          <cell r="BI86">
            <v>18853.235753317724</v>
          </cell>
          <cell r="BJ86">
            <v>19354.666666666675</v>
          </cell>
          <cell r="BK86">
            <v>19671.95628415301</v>
          </cell>
          <cell r="BL86">
            <v>20150.723653395788</v>
          </cell>
          <cell r="BM86">
            <v>0</v>
          </cell>
          <cell r="BN86">
            <v>20380.639344262298</v>
          </cell>
          <cell r="BO86">
            <v>18853.235753317724</v>
          </cell>
          <cell r="BP86">
            <v>19354.666666666675</v>
          </cell>
          <cell r="BQ86">
            <v>19671.95628415301</v>
          </cell>
          <cell r="BR86">
            <v>20150.723653395788</v>
          </cell>
          <cell r="BT86">
            <v>0</v>
          </cell>
          <cell r="BU86">
            <v>0</v>
          </cell>
          <cell r="BV86">
            <v>0</v>
          </cell>
          <cell r="BW86">
            <v>0</v>
          </cell>
          <cell r="BX86">
            <v>0</v>
          </cell>
          <cell r="BZ86">
            <v>0</v>
          </cell>
          <cell r="CA86">
            <v>0</v>
          </cell>
          <cell r="CB86">
            <v>0</v>
          </cell>
          <cell r="CC86">
            <v>0</v>
          </cell>
          <cell r="CD86">
            <v>0</v>
          </cell>
          <cell r="CE86">
            <v>0</v>
          </cell>
          <cell r="CF86">
            <v>0</v>
          </cell>
          <cell r="CG86">
            <v>5520</v>
          </cell>
          <cell r="CH86">
            <v>4140</v>
          </cell>
          <cell r="CI86">
            <v>5520</v>
          </cell>
          <cell r="CJ86">
            <v>2760</v>
          </cell>
          <cell r="CK86">
            <v>0</v>
          </cell>
          <cell r="CL86">
            <v>5735.4566744730691</v>
          </cell>
          <cell r="CM86">
            <v>4416.0000000000018</v>
          </cell>
          <cell r="CN86">
            <v>5984.5245901639355</v>
          </cell>
          <cell r="CO86">
            <v>3065.0866510538649</v>
          </cell>
          <cell r="CP86">
            <v>0</v>
          </cell>
          <cell r="CQ86">
            <v>5735.4566744730691</v>
          </cell>
          <cell r="CR86">
            <v>4416.0000000000018</v>
          </cell>
          <cell r="CS86">
            <v>5984.5245901639355</v>
          </cell>
          <cell r="CT86">
            <v>3065.0866510538649</v>
          </cell>
          <cell r="CV86">
            <v>0</v>
          </cell>
          <cell r="CW86">
            <v>0</v>
          </cell>
          <cell r="CX86">
            <v>0</v>
          </cell>
          <cell r="CY86">
            <v>0</v>
          </cell>
          <cell r="CZ86">
            <v>0</v>
          </cell>
          <cell r="DA86">
            <v>0</v>
          </cell>
          <cell r="DB86">
            <v>20055</v>
          </cell>
          <cell r="DC86">
            <v>18145</v>
          </cell>
          <cell r="DD86">
            <v>18145</v>
          </cell>
          <cell r="DE86">
            <v>18145</v>
          </cell>
          <cell r="DF86">
            <v>18145</v>
          </cell>
          <cell r="DH86">
            <v>0</v>
          </cell>
          <cell r="DI86">
            <v>0</v>
          </cell>
          <cell r="DJ86">
            <v>0</v>
          </cell>
          <cell r="DK86">
            <v>0</v>
          </cell>
          <cell r="DL86">
            <v>0</v>
          </cell>
          <cell r="DM86">
            <v>0</v>
          </cell>
          <cell r="DN86">
            <v>20055</v>
          </cell>
          <cell r="DO86">
            <v>18145</v>
          </cell>
          <cell r="DP86">
            <v>18145</v>
          </cell>
          <cell r="DQ86">
            <v>18145</v>
          </cell>
          <cell r="DR86">
            <v>18145</v>
          </cell>
          <cell r="DT86">
            <v>0</v>
          </cell>
          <cell r="DU86">
            <v>0</v>
          </cell>
          <cell r="DV86">
            <v>0</v>
          </cell>
          <cell r="DW86">
            <v>0</v>
          </cell>
          <cell r="DX86">
            <v>0</v>
          </cell>
          <cell r="DY86">
            <v>0</v>
          </cell>
          <cell r="DZ86">
            <v>0</v>
          </cell>
          <cell r="EA86">
            <v>0</v>
          </cell>
          <cell r="EB86">
            <v>0</v>
          </cell>
          <cell r="EC86">
            <v>0</v>
          </cell>
          <cell r="ED86">
            <v>0</v>
          </cell>
        </row>
        <row r="87">
          <cell r="A87" t="str">
            <v>Degraded Infrastructure</v>
          </cell>
          <cell r="B87" t="str">
            <v>Infrastructure Replacement</v>
          </cell>
          <cell r="C87">
            <v>0</v>
          </cell>
          <cell r="D87">
            <v>5</v>
          </cell>
          <cell r="E87" t="str">
            <v>Infrastructure Replacement Programs</v>
          </cell>
          <cell r="F87" t="str">
            <v>Infrastructure Replacement Programs (Volume 4)</v>
          </cell>
          <cell r="G87">
            <v>0</v>
          </cell>
          <cell r="H87">
            <v>0</v>
          </cell>
          <cell r="I87">
            <v>0</v>
          </cell>
          <cell r="J87" t="str">
            <v>CET-ET-IR-TB</v>
          </cell>
          <cell r="K87" t="str">
            <v>Transformer Banks</v>
          </cell>
          <cell r="L87" t="str">
            <v>115kV</v>
          </cell>
          <cell r="M87">
            <v>0</v>
          </cell>
          <cell r="N87">
            <v>0</v>
          </cell>
          <cell r="O87">
            <v>0</v>
          </cell>
          <cell r="P87">
            <v>0</v>
          </cell>
          <cell r="Q87">
            <v>0</v>
          </cell>
          <cell r="R87">
            <v>0</v>
          </cell>
          <cell r="T87">
            <v>0</v>
          </cell>
          <cell r="U87">
            <v>0</v>
          </cell>
          <cell r="V87">
            <v>0</v>
          </cell>
          <cell r="W87">
            <v>0</v>
          </cell>
          <cell r="X87">
            <v>0</v>
          </cell>
          <cell r="Y87">
            <v>0</v>
          </cell>
          <cell r="AA87">
            <v>0</v>
          </cell>
          <cell r="AB87">
            <v>0</v>
          </cell>
          <cell r="AC87">
            <v>0</v>
          </cell>
          <cell r="AD87">
            <v>0</v>
          </cell>
          <cell r="AE87">
            <v>0</v>
          </cell>
          <cell r="AF87">
            <v>0</v>
          </cell>
          <cell r="AH87" t="str">
            <v>Transformer Banks - 220kV</v>
          </cell>
          <cell r="AI87" t="str">
            <v>Roger Lee</v>
          </cell>
          <cell r="AJ87" t="str">
            <v>Allan Thiel</v>
          </cell>
          <cell r="AK87" t="str">
            <v>Unit</v>
          </cell>
          <cell r="AL87">
            <v>0</v>
          </cell>
          <cell r="AM87" t="str">
            <v xml:space="preserve">link to email. </v>
          </cell>
          <cell r="AN87">
            <v>1622000</v>
          </cell>
          <cell r="AO87">
            <v>0</v>
          </cell>
          <cell r="AP87">
            <v>0</v>
          </cell>
          <cell r="AQ87">
            <v>0</v>
          </cell>
          <cell r="AR87">
            <v>0</v>
          </cell>
          <cell r="AS87">
            <v>0</v>
          </cell>
          <cell r="AT87">
            <v>0</v>
          </cell>
          <cell r="AU87">
            <v>0</v>
          </cell>
          <cell r="AV87">
            <v>0</v>
          </cell>
          <cell r="AW87">
            <v>0</v>
          </cell>
          <cell r="AX87">
            <v>4</v>
          </cell>
          <cell r="AY87">
            <v>3</v>
          </cell>
          <cell r="AZ87">
            <v>3</v>
          </cell>
          <cell r="BA87">
            <v>3</v>
          </cell>
          <cell r="BB87">
            <v>0</v>
          </cell>
          <cell r="BC87">
            <v>6488</v>
          </cell>
          <cell r="BD87">
            <v>4866</v>
          </cell>
          <cell r="BE87">
            <v>4866</v>
          </cell>
          <cell r="BF87">
            <v>4866</v>
          </cell>
          <cell r="BG87" t="str">
            <v>Trans</v>
          </cell>
          <cell r="BH87">
            <v>0</v>
          </cell>
          <cell r="BI87">
            <v>6741.2396565183471</v>
          </cell>
          <cell r="BJ87">
            <v>5190.4000000000024</v>
          </cell>
          <cell r="BK87">
            <v>5275.4885245901642</v>
          </cell>
          <cell r="BL87">
            <v>5403.8810304449662</v>
          </cell>
          <cell r="BM87">
            <v>0</v>
          </cell>
          <cell r="BN87">
            <v>0</v>
          </cell>
          <cell r="BO87">
            <v>6741.2396565183471</v>
          </cell>
          <cell r="BP87">
            <v>5190.4000000000024</v>
          </cell>
          <cell r="BQ87">
            <v>5275.4885245901642</v>
          </cell>
          <cell r="BR87">
            <v>5403.8810304449662</v>
          </cell>
          <cell r="BT87">
            <v>0</v>
          </cell>
          <cell r="BU87">
            <v>0</v>
          </cell>
          <cell r="BV87">
            <v>0</v>
          </cell>
          <cell r="BW87">
            <v>0</v>
          </cell>
          <cell r="BX87">
            <v>0</v>
          </cell>
          <cell r="BZ87">
            <v>0</v>
          </cell>
          <cell r="CA87">
            <v>0</v>
          </cell>
          <cell r="CB87">
            <v>0</v>
          </cell>
          <cell r="CC87">
            <v>0</v>
          </cell>
          <cell r="CD87">
            <v>0</v>
          </cell>
          <cell r="CE87">
            <v>0</v>
          </cell>
          <cell r="CF87">
            <v>9732</v>
          </cell>
          <cell r="CG87">
            <v>19464</v>
          </cell>
          <cell r="CH87">
            <v>16220</v>
          </cell>
          <cell r="CI87">
            <v>16220</v>
          </cell>
          <cell r="CJ87">
            <v>16220</v>
          </cell>
          <cell r="CK87">
            <v>9890.0215456674487</v>
          </cell>
          <cell r="CL87">
            <v>20223.718969555041</v>
          </cell>
          <cell r="CM87">
            <v>17301.333333333339</v>
          </cell>
          <cell r="CN87">
            <v>17584.961748633883</v>
          </cell>
          <cell r="CO87">
            <v>18012.936768149888</v>
          </cell>
          <cell r="CP87">
            <v>9890.0215456674487</v>
          </cell>
          <cell r="CQ87">
            <v>20223.718969555041</v>
          </cell>
          <cell r="CR87">
            <v>17301.333333333339</v>
          </cell>
          <cell r="CS87">
            <v>17584.961748633883</v>
          </cell>
          <cell r="CT87">
            <v>18012.936768149888</v>
          </cell>
          <cell r="CV87">
            <v>0</v>
          </cell>
          <cell r="CW87">
            <v>0</v>
          </cell>
          <cell r="CX87">
            <v>0</v>
          </cell>
          <cell r="CY87">
            <v>0</v>
          </cell>
          <cell r="CZ87">
            <v>0</v>
          </cell>
          <cell r="DA87">
            <v>0</v>
          </cell>
          <cell r="DB87">
            <v>0</v>
          </cell>
          <cell r="DC87">
            <v>6488</v>
          </cell>
          <cell r="DD87">
            <v>4866</v>
          </cell>
          <cell r="DE87">
            <v>4866</v>
          </cell>
          <cell r="DF87">
            <v>4866</v>
          </cell>
          <cell r="DH87">
            <v>0</v>
          </cell>
          <cell r="DI87">
            <v>0</v>
          </cell>
          <cell r="DJ87">
            <v>0</v>
          </cell>
          <cell r="DK87">
            <v>0</v>
          </cell>
          <cell r="DL87">
            <v>0</v>
          </cell>
          <cell r="DM87">
            <v>0</v>
          </cell>
          <cell r="DN87">
            <v>0</v>
          </cell>
          <cell r="DO87">
            <v>6488</v>
          </cell>
          <cell r="DP87">
            <v>4866</v>
          </cell>
          <cell r="DQ87">
            <v>4866</v>
          </cell>
          <cell r="DR87">
            <v>4866</v>
          </cell>
          <cell r="DT87">
            <v>0</v>
          </cell>
          <cell r="DU87">
            <v>0</v>
          </cell>
          <cell r="DV87">
            <v>0</v>
          </cell>
          <cell r="DW87">
            <v>0</v>
          </cell>
          <cell r="DX87">
            <v>0</v>
          </cell>
          <cell r="DY87">
            <v>0</v>
          </cell>
          <cell r="DZ87">
            <v>0</v>
          </cell>
          <cell r="EA87">
            <v>0</v>
          </cell>
          <cell r="EB87">
            <v>0</v>
          </cell>
          <cell r="EC87">
            <v>0</v>
          </cell>
          <cell r="ED87">
            <v>0</v>
          </cell>
        </row>
        <row r="88">
          <cell r="A88" t="str">
            <v>Degraded Infrastructure</v>
          </cell>
          <cell r="B88" t="str">
            <v>Infrastructure Replacement</v>
          </cell>
          <cell r="C88">
            <v>0</v>
          </cell>
          <cell r="D88">
            <v>5</v>
          </cell>
          <cell r="E88" t="str">
            <v>Infrastructure Replacement Programs</v>
          </cell>
          <cell r="F88" t="str">
            <v>Infrastructure Replacement Programs (Volume 4)</v>
          </cell>
          <cell r="G88">
            <v>0</v>
          </cell>
          <cell r="H88">
            <v>0</v>
          </cell>
          <cell r="I88">
            <v>0</v>
          </cell>
          <cell r="J88" t="str">
            <v>CET-ET-IR-TB</v>
          </cell>
          <cell r="K88" t="str">
            <v>Transformer Banks</v>
          </cell>
          <cell r="L88" t="str">
            <v>220kV</v>
          </cell>
          <cell r="M88">
            <v>0</v>
          </cell>
          <cell r="N88">
            <v>0</v>
          </cell>
          <cell r="O88">
            <v>0</v>
          </cell>
          <cell r="P88">
            <v>0</v>
          </cell>
          <cell r="Q88">
            <v>0</v>
          </cell>
          <cell r="R88">
            <v>0</v>
          </cell>
          <cell r="T88">
            <v>0</v>
          </cell>
          <cell r="U88">
            <v>0</v>
          </cell>
          <cell r="V88">
            <v>0</v>
          </cell>
          <cell r="W88">
            <v>0</v>
          </cell>
          <cell r="X88">
            <v>0</v>
          </cell>
          <cell r="Y88">
            <v>0</v>
          </cell>
          <cell r="AA88">
            <v>0</v>
          </cell>
          <cell r="AB88">
            <v>0</v>
          </cell>
          <cell r="AC88">
            <v>0</v>
          </cell>
          <cell r="AD88">
            <v>0</v>
          </cell>
          <cell r="AE88">
            <v>0</v>
          </cell>
          <cell r="AF88">
            <v>0</v>
          </cell>
          <cell r="AH88" t="str">
            <v>Transformer Banks - 500kV</v>
          </cell>
          <cell r="AI88" t="str">
            <v>Roger Lee</v>
          </cell>
          <cell r="AJ88">
            <v>0</v>
          </cell>
          <cell r="AK88" t="str">
            <v>Unit</v>
          </cell>
          <cell r="AL88">
            <v>0</v>
          </cell>
          <cell r="AM88" t="str">
            <v xml:space="preserve">link to email. </v>
          </cell>
          <cell r="AN88">
            <v>3964000</v>
          </cell>
          <cell r="AO88">
            <v>0</v>
          </cell>
          <cell r="AP88">
            <v>0</v>
          </cell>
          <cell r="AQ88">
            <v>0</v>
          </cell>
          <cell r="AR88">
            <v>0</v>
          </cell>
          <cell r="AS88">
            <v>0</v>
          </cell>
          <cell r="AT88">
            <v>0</v>
          </cell>
          <cell r="AU88">
            <v>0</v>
          </cell>
          <cell r="AV88">
            <v>0</v>
          </cell>
          <cell r="AW88">
            <v>3</v>
          </cell>
          <cell r="AX88">
            <v>6</v>
          </cell>
          <cell r="AY88">
            <v>5</v>
          </cell>
          <cell r="AZ88">
            <v>5</v>
          </cell>
          <cell r="BA88">
            <v>5</v>
          </cell>
          <cell r="BB88">
            <v>11892</v>
          </cell>
          <cell r="BC88">
            <v>23784</v>
          </cell>
          <cell r="BD88">
            <v>19820</v>
          </cell>
          <cell r="BE88">
            <v>19820</v>
          </cell>
          <cell r="BF88">
            <v>19820</v>
          </cell>
          <cell r="BG88" t="str">
            <v>Trans</v>
          </cell>
          <cell r="BH88">
            <v>12085.094145199064</v>
          </cell>
          <cell r="BI88">
            <v>24712.337236533964</v>
          </cell>
          <cell r="BJ88">
            <v>21141.333333333343</v>
          </cell>
          <cell r="BK88">
            <v>21487.912568306012</v>
          </cell>
          <cell r="BL88">
            <v>22010.875878220144</v>
          </cell>
          <cell r="BM88">
            <v>0</v>
          </cell>
          <cell r="BN88">
            <v>8056.7294301327092</v>
          </cell>
          <cell r="BO88">
            <v>16474.891491022641</v>
          </cell>
          <cell r="BP88">
            <v>14094.222222222228</v>
          </cell>
          <cell r="BQ88">
            <v>14325.275045537341</v>
          </cell>
          <cell r="BR88">
            <v>14673.917252146763</v>
          </cell>
          <cell r="BT88">
            <v>23247.44480874317</v>
          </cell>
          <cell r="BU88">
            <v>17826.672131147545</v>
          </cell>
          <cell r="BV88">
            <v>18300.800000000007</v>
          </cell>
          <cell r="BW88">
            <v>18600.813114754099</v>
          </cell>
          <cell r="BX88">
            <v>19053.511475409839</v>
          </cell>
          <cell r="BZ88">
            <v>0</v>
          </cell>
          <cell r="CA88">
            <v>0</v>
          </cell>
          <cell r="CB88">
            <v>0</v>
          </cell>
          <cell r="CC88">
            <v>0</v>
          </cell>
          <cell r="CD88">
            <v>0</v>
          </cell>
          <cell r="CE88">
            <v>0</v>
          </cell>
          <cell r="CF88">
            <v>22876</v>
          </cell>
          <cell r="CG88">
            <v>17157</v>
          </cell>
          <cell r="CH88">
            <v>17157</v>
          </cell>
          <cell r="CI88">
            <v>17157</v>
          </cell>
          <cell r="CJ88">
            <v>17157</v>
          </cell>
          <cell r="CK88">
            <v>23247.44480874317</v>
          </cell>
          <cell r="CL88">
            <v>17826.672131147545</v>
          </cell>
          <cell r="CM88">
            <v>18300.800000000007</v>
          </cell>
          <cell r="CN88">
            <v>18600.813114754099</v>
          </cell>
          <cell r="CO88">
            <v>19053.511475409839</v>
          </cell>
          <cell r="CP88">
            <v>0</v>
          </cell>
          <cell r="CQ88">
            <v>0</v>
          </cell>
          <cell r="CR88">
            <v>0</v>
          </cell>
          <cell r="CS88">
            <v>0</v>
          </cell>
          <cell r="CT88">
            <v>0</v>
          </cell>
          <cell r="CV88">
            <v>23247.44480874317</v>
          </cell>
          <cell r="CW88">
            <v>17826.672131147545</v>
          </cell>
          <cell r="CX88">
            <v>18300.800000000007</v>
          </cell>
          <cell r="CY88">
            <v>18600.813114754099</v>
          </cell>
          <cell r="CZ88">
            <v>19053.511475409839</v>
          </cell>
          <cell r="DA88">
            <v>0</v>
          </cell>
          <cell r="DB88">
            <v>11892</v>
          </cell>
          <cell r="DC88">
            <v>23784</v>
          </cell>
          <cell r="DD88">
            <v>19820</v>
          </cell>
          <cell r="DE88">
            <v>19820</v>
          </cell>
          <cell r="DF88">
            <v>19820</v>
          </cell>
          <cell r="DH88">
            <v>22876</v>
          </cell>
          <cell r="DI88">
            <v>17157</v>
          </cell>
          <cell r="DJ88">
            <v>17157</v>
          </cell>
          <cell r="DK88">
            <v>17157</v>
          </cell>
          <cell r="DL88">
            <v>17157</v>
          </cell>
          <cell r="DM88">
            <v>0</v>
          </cell>
          <cell r="DN88">
            <v>11892</v>
          </cell>
          <cell r="DO88">
            <v>23784</v>
          </cell>
          <cell r="DP88">
            <v>19820</v>
          </cell>
          <cell r="DQ88">
            <v>19820</v>
          </cell>
          <cell r="DR88">
            <v>19820</v>
          </cell>
          <cell r="DT88">
            <v>22876</v>
          </cell>
          <cell r="DU88">
            <v>17157</v>
          </cell>
          <cell r="DV88">
            <v>17157</v>
          </cell>
          <cell r="DW88">
            <v>17157</v>
          </cell>
          <cell r="DX88">
            <v>17157</v>
          </cell>
          <cell r="DY88">
            <v>0</v>
          </cell>
          <cell r="DZ88">
            <v>0</v>
          </cell>
          <cell r="EA88">
            <v>0</v>
          </cell>
          <cell r="EB88">
            <v>0</v>
          </cell>
          <cell r="EC88">
            <v>0</v>
          </cell>
          <cell r="ED88">
            <v>0</v>
          </cell>
        </row>
        <row r="89">
          <cell r="A89" t="str">
            <v>Degraded Infrastructure</v>
          </cell>
          <cell r="B89" t="str">
            <v>-</v>
          </cell>
          <cell r="C89" t="str">
            <v>X</v>
          </cell>
          <cell r="D89">
            <v>6</v>
          </cell>
          <cell r="E89" t="str">
            <v>Infrastructure Replacement Programs</v>
          </cell>
          <cell r="F89">
            <v>0</v>
          </cell>
          <cell r="G89">
            <v>0</v>
          </cell>
          <cell r="H89">
            <v>0</v>
          </cell>
          <cell r="I89">
            <v>0</v>
          </cell>
          <cell r="J89" t="str">
            <v>CET-PD-IR-AR</v>
          </cell>
          <cell r="K89" t="str">
            <v>Auto Reclosure Repl</v>
          </cell>
          <cell r="L89">
            <v>0</v>
          </cell>
          <cell r="M89">
            <v>1369</v>
          </cell>
          <cell r="N89">
            <v>1582.6083000000001</v>
          </cell>
          <cell r="O89">
            <v>1536.1680100000001</v>
          </cell>
          <cell r="P89">
            <v>1470.63156</v>
          </cell>
          <cell r="Q89">
            <v>905.14955000000009</v>
          </cell>
          <cell r="R89">
            <v>800.0000500000001</v>
          </cell>
          <cell r="S89" t="str">
            <v>CET-PD-IR-ARAuto Reclosure Repl</v>
          </cell>
          <cell r="T89">
            <v>1369</v>
          </cell>
          <cell r="U89">
            <v>1582.6083000000001</v>
          </cell>
          <cell r="V89">
            <v>1536.1680100000001</v>
          </cell>
          <cell r="W89">
            <v>1470.63156</v>
          </cell>
          <cell r="X89">
            <v>905.14955000000009</v>
          </cell>
          <cell r="Y89">
            <v>800.0000500000001</v>
          </cell>
          <cell r="AA89">
            <v>0</v>
          </cell>
          <cell r="AB89">
            <v>0</v>
          </cell>
          <cell r="AC89">
            <v>0</v>
          </cell>
          <cell r="AD89">
            <v>0</v>
          </cell>
          <cell r="AE89">
            <v>0</v>
          </cell>
          <cell r="AF89">
            <v>0</v>
          </cell>
          <cell r="AG89">
            <v>0</v>
          </cell>
          <cell r="AH89" t="str">
            <v>of which, CPUC (units only - used to calculated ISO split)</v>
          </cell>
          <cell r="AI89" t="str">
            <v>Roger Lee</v>
          </cell>
          <cell r="AJ89" t="str">
            <v>GRC Team</v>
          </cell>
          <cell r="AK89" t="str">
            <v>Unit</v>
          </cell>
          <cell r="AL89" t="str">
            <v>Based on '10-12 average</v>
          </cell>
          <cell r="AM89" t="str">
            <v xml:space="preserve">link to email. </v>
          </cell>
          <cell r="AN89">
            <v>78000</v>
          </cell>
          <cell r="AO89">
            <v>17</v>
          </cell>
          <cell r="AP89">
            <v>27</v>
          </cell>
          <cell r="AQ89">
            <v>23</v>
          </cell>
          <cell r="AR89">
            <v>22</v>
          </cell>
          <cell r="AS89">
            <v>30</v>
          </cell>
          <cell r="AT89">
            <v>22</v>
          </cell>
          <cell r="AU89">
            <v>24</v>
          </cell>
          <cell r="AV89">
            <v>12</v>
          </cell>
          <cell r="AW89">
            <v>2</v>
          </cell>
          <cell r="AX89">
            <v>5</v>
          </cell>
          <cell r="AY89">
            <v>5</v>
          </cell>
          <cell r="AZ89">
            <v>5</v>
          </cell>
          <cell r="BA89">
            <v>5</v>
          </cell>
          <cell r="BB89">
            <v>858</v>
          </cell>
          <cell r="BC89">
            <v>2340</v>
          </cell>
          <cell r="BD89">
            <v>2340</v>
          </cell>
          <cell r="BE89">
            <v>2340</v>
          </cell>
          <cell r="BF89">
            <v>2340</v>
          </cell>
          <cell r="BG89" t="str">
            <v>Dist</v>
          </cell>
          <cell r="BH89">
            <v>876.68626256472726</v>
          </cell>
          <cell r="BI89">
            <v>2450.4782211392021</v>
          </cell>
          <cell r="BJ89">
            <v>2502.509899482181</v>
          </cell>
          <cell r="BK89">
            <v>2558.4617727688087</v>
          </cell>
          <cell r="BL89">
            <v>2627.5997563204378</v>
          </cell>
          <cell r="BM89">
            <v>0</v>
          </cell>
          <cell r="BN89">
            <v>876.68626256472726</v>
          </cell>
          <cell r="BO89">
            <v>2450.4782211392021</v>
          </cell>
          <cell r="BP89">
            <v>2502.509899482181</v>
          </cell>
          <cell r="BQ89">
            <v>2558.4617727688087</v>
          </cell>
          <cell r="BR89">
            <v>2627.5997563204378</v>
          </cell>
          <cell r="BT89">
            <v>0</v>
          </cell>
          <cell r="BU89">
            <v>0</v>
          </cell>
          <cell r="BV89">
            <v>0</v>
          </cell>
          <cell r="BW89">
            <v>0</v>
          </cell>
          <cell r="BX89">
            <v>0</v>
          </cell>
          <cell r="BZ89">
            <v>0</v>
          </cell>
          <cell r="CA89">
            <v>0</v>
          </cell>
          <cell r="CB89">
            <v>0</v>
          </cell>
          <cell r="CC89">
            <v>0</v>
          </cell>
          <cell r="CD89">
            <v>0</v>
          </cell>
          <cell r="CE89">
            <v>0</v>
          </cell>
          <cell r="CF89">
            <v>858</v>
          </cell>
          <cell r="CG89">
            <v>2340</v>
          </cell>
          <cell r="CH89">
            <v>2340</v>
          </cell>
          <cell r="CI89">
            <v>2340</v>
          </cell>
          <cell r="CJ89">
            <v>2340</v>
          </cell>
          <cell r="CK89">
            <v>876.68626256472726</v>
          </cell>
          <cell r="CL89">
            <v>2450.4782211392021</v>
          </cell>
          <cell r="CM89">
            <v>2502.509899482181</v>
          </cell>
          <cell r="CN89">
            <v>2558.4617727688087</v>
          </cell>
          <cell r="CO89">
            <v>2627.5997563204378</v>
          </cell>
          <cell r="CP89">
            <v>876.68626256472726</v>
          </cell>
          <cell r="CQ89">
            <v>2450.4782211392021</v>
          </cell>
          <cell r="CR89">
            <v>2502.509899482181</v>
          </cell>
          <cell r="CS89">
            <v>2558.4617727688087</v>
          </cell>
          <cell r="CT89">
            <v>2627.5997563204378</v>
          </cell>
          <cell r="CV89">
            <v>0</v>
          </cell>
          <cell r="CW89">
            <v>0</v>
          </cell>
          <cell r="CX89">
            <v>0</v>
          </cell>
          <cell r="CY89">
            <v>0</v>
          </cell>
          <cell r="CZ89">
            <v>0</v>
          </cell>
          <cell r="DA89">
            <v>0</v>
          </cell>
          <cell r="DB89">
            <v>858</v>
          </cell>
          <cell r="DC89">
            <v>2340</v>
          </cell>
          <cell r="DD89">
            <v>2340</v>
          </cell>
          <cell r="DE89">
            <v>2340</v>
          </cell>
          <cell r="DF89">
            <v>2340</v>
          </cell>
          <cell r="DH89">
            <v>0</v>
          </cell>
          <cell r="DI89">
            <v>0</v>
          </cell>
          <cell r="DJ89">
            <v>0</v>
          </cell>
          <cell r="DK89">
            <v>0</v>
          </cell>
          <cell r="DL89">
            <v>0</v>
          </cell>
          <cell r="DM89">
            <v>0</v>
          </cell>
          <cell r="DN89">
            <v>858</v>
          </cell>
          <cell r="DO89">
            <v>2340</v>
          </cell>
          <cell r="DP89">
            <v>2340</v>
          </cell>
          <cell r="DQ89">
            <v>2340</v>
          </cell>
          <cell r="DR89">
            <v>2340</v>
          </cell>
          <cell r="DT89">
            <v>0</v>
          </cell>
          <cell r="DU89">
            <v>0</v>
          </cell>
          <cell r="DV89">
            <v>0</v>
          </cell>
          <cell r="DW89">
            <v>0</v>
          </cell>
          <cell r="DX89">
            <v>0</v>
          </cell>
          <cell r="DY89">
            <v>1568.8711425118786</v>
          </cell>
          <cell r="DZ89">
            <v>1773.3965419954725</v>
          </cell>
          <cell r="EA89">
            <v>1651.5443722546258</v>
          </cell>
          <cell r="EB89">
            <v>1518.2652237358491</v>
          </cell>
          <cell r="EC89">
            <v>905.14955000000009</v>
          </cell>
          <cell r="ED89">
            <v>0</v>
          </cell>
        </row>
        <row r="90">
          <cell r="A90" t="str">
            <v>Degraded Infrastructure</v>
          </cell>
          <cell r="B90" t="str">
            <v>Infrastructure Replacement</v>
          </cell>
          <cell r="C90" t="str">
            <v>X</v>
          </cell>
          <cell r="D90">
            <v>5</v>
          </cell>
          <cell r="E90" t="str">
            <v>Infrastructure Replacement Programs</v>
          </cell>
          <cell r="F90" t="str">
            <v>Infrastructure Replacement Programs (Volume 4)</v>
          </cell>
          <cell r="G90">
            <v>0</v>
          </cell>
          <cell r="H90">
            <v>0</v>
          </cell>
          <cell r="I90">
            <v>0</v>
          </cell>
          <cell r="J90" t="str">
            <v>CET-ET-IR-TB</v>
          </cell>
          <cell r="K90" t="str">
            <v>Transformer Banks</v>
          </cell>
          <cell r="L90" t="str">
            <v>500kV</v>
          </cell>
          <cell r="M90">
            <v>5011</v>
          </cell>
          <cell r="N90">
            <v>5257.2789299999995</v>
          </cell>
          <cell r="O90">
            <v>7667.1519500000004</v>
          </cell>
          <cell r="P90">
            <v>8359.8236900000011</v>
          </cell>
          <cell r="Q90">
            <v>6619.9581699999999</v>
          </cell>
          <cell r="R90">
            <v>6799.9999900000003</v>
          </cell>
          <cell r="S90" t="str">
            <v>CET-PD-IR-CBDistr Cap Bank Repl</v>
          </cell>
          <cell r="T90">
            <v>5011</v>
          </cell>
          <cell r="U90">
            <v>5257.2789299999995</v>
          </cell>
          <cell r="V90">
            <v>7667.1519500000004</v>
          </cell>
          <cell r="W90">
            <v>8359.8236900000011</v>
          </cell>
          <cell r="X90">
            <v>6619.9581699999999</v>
          </cell>
          <cell r="Y90">
            <v>6799.9999900000003</v>
          </cell>
          <cell r="AA90">
            <v>0</v>
          </cell>
          <cell r="AB90">
            <v>0</v>
          </cell>
          <cell r="AC90">
            <v>0</v>
          </cell>
          <cell r="AD90">
            <v>0</v>
          </cell>
          <cell r="AE90">
            <v>0</v>
          </cell>
          <cell r="AF90">
            <v>0</v>
          </cell>
          <cell r="AG90">
            <v>0</v>
          </cell>
          <cell r="AH90" t="str">
            <v>Transformer Banks - 500kV</v>
          </cell>
          <cell r="AI90" t="str">
            <v>Roger Lee</v>
          </cell>
          <cell r="AJ90" t="str">
            <v>GRC Team</v>
          </cell>
          <cell r="AK90" t="str">
            <v>Unit</v>
          </cell>
          <cell r="AL90">
            <v>0</v>
          </cell>
          <cell r="AM90" t="str">
            <v xml:space="preserve">link to email. </v>
          </cell>
          <cell r="AN90">
            <v>5719000</v>
          </cell>
          <cell r="AO90">
            <v>0</v>
          </cell>
          <cell r="AP90">
            <v>0</v>
          </cell>
          <cell r="AQ90">
            <v>0</v>
          </cell>
          <cell r="AR90">
            <v>0</v>
          </cell>
          <cell r="AS90">
            <v>0</v>
          </cell>
          <cell r="AT90">
            <v>359</v>
          </cell>
          <cell r="AU90">
            <v>287</v>
          </cell>
          <cell r="AV90">
            <v>204</v>
          </cell>
          <cell r="AW90">
            <v>4</v>
          </cell>
          <cell r="AX90">
            <v>3</v>
          </cell>
          <cell r="AY90">
            <v>3</v>
          </cell>
          <cell r="AZ90">
            <v>3</v>
          </cell>
          <cell r="BA90">
            <v>3</v>
          </cell>
          <cell r="BB90">
            <v>22876</v>
          </cell>
          <cell r="BC90">
            <v>17157</v>
          </cell>
          <cell r="BD90">
            <v>17157</v>
          </cell>
          <cell r="BE90">
            <v>17157</v>
          </cell>
          <cell r="BF90">
            <v>17157</v>
          </cell>
          <cell r="BG90" t="str">
            <v>Trans</v>
          </cell>
          <cell r="BH90">
            <v>23247.44480874317</v>
          </cell>
          <cell r="BI90">
            <v>17826.672131147545</v>
          </cell>
          <cell r="BJ90">
            <v>18300.800000000007</v>
          </cell>
          <cell r="BK90">
            <v>18600.813114754099</v>
          </cell>
          <cell r="BL90">
            <v>19053.511475409839</v>
          </cell>
          <cell r="BM90">
            <v>1</v>
          </cell>
          <cell r="BN90">
            <v>0</v>
          </cell>
          <cell r="BO90">
            <v>0</v>
          </cell>
          <cell r="BP90">
            <v>0</v>
          </cell>
          <cell r="BQ90">
            <v>0</v>
          </cell>
          <cell r="BR90">
            <v>0</v>
          </cell>
          <cell r="BT90">
            <v>0</v>
          </cell>
          <cell r="BU90">
            <v>0</v>
          </cell>
          <cell r="BV90">
            <v>0</v>
          </cell>
          <cell r="BW90">
            <v>0</v>
          </cell>
          <cell r="BX90">
            <v>0</v>
          </cell>
          <cell r="BZ90">
            <v>0</v>
          </cell>
          <cell r="CA90">
            <v>0</v>
          </cell>
          <cell r="CB90">
            <v>0</v>
          </cell>
          <cell r="CC90">
            <v>0</v>
          </cell>
          <cell r="CD90">
            <v>0</v>
          </cell>
          <cell r="CE90">
            <v>0</v>
          </cell>
          <cell r="CF90">
            <v>14151</v>
          </cell>
          <cell r="CG90">
            <v>14151</v>
          </cell>
          <cell r="CH90">
            <v>14151</v>
          </cell>
          <cell r="CI90">
            <v>14151</v>
          </cell>
          <cell r="CJ90">
            <v>14151</v>
          </cell>
          <cell r="CK90">
            <v>14459.192659153212</v>
          </cell>
          <cell r="CL90">
            <v>14819.109960402073</v>
          </cell>
          <cell r="CM90">
            <v>15133.768199817241</v>
          </cell>
          <cell r="CN90">
            <v>15472.133566859578</v>
          </cell>
          <cell r="CO90">
            <v>15890.241090466034</v>
          </cell>
          <cell r="CP90">
            <v>14459.192659153212</v>
          </cell>
          <cell r="CQ90">
            <v>14819.109960402073</v>
          </cell>
          <cell r="CR90">
            <v>15133.768199817241</v>
          </cell>
          <cell r="CS90">
            <v>15472.133566859578</v>
          </cell>
          <cell r="CT90">
            <v>15890.241090466034</v>
          </cell>
          <cell r="CV90">
            <v>0</v>
          </cell>
          <cell r="CW90">
            <v>0</v>
          </cell>
          <cell r="CX90">
            <v>0</v>
          </cell>
          <cell r="CY90">
            <v>0</v>
          </cell>
          <cell r="CZ90">
            <v>0</v>
          </cell>
          <cell r="DA90">
            <v>0</v>
          </cell>
          <cell r="DB90">
            <v>0</v>
          </cell>
          <cell r="DC90">
            <v>0</v>
          </cell>
          <cell r="DD90">
            <v>0</v>
          </cell>
          <cell r="DE90">
            <v>0</v>
          </cell>
          <cell r="DF90">
            <v>0</v>
          </cell>
          <cell r="DH90">
            <v>0</v>
          </cell>
          <cell r="DI90">
            <v>0</v>
          </cell>
          <cell r="DJ90">
            <v>0</v>
          </cell>
          <cell r="DK90">
            <v>0</v>
          </cell>
          <cell r="DL90">
            <v>0</v>
          </cell>
          <cell r="DM90">
            <v>0</v>
          </cell>
          <cell r="DN90">
            <v>0</v>
          </cell>
          <cell r="DO90">
            <v>0</v>
          </cell>
          <cell r="DP90">
            <v>0</v>
          </cell>
          <cell r="DQ90">
            <v>0</v>
          </cell>
          <cell r="DR90">
            <v>0</v>
          </cell>
          <cell r="DT90">
            <v>0</v>
          </cell>
          <cell r="DU90">
            <v>0</v>
          </cell>
          <cell r="DV90">
            <v>0</v>
          </cell>
          <cell r="DW90">
            <v>0</v>
          </cell>
          <cell r="DX90">
            <v>0</v>
          </cell>
          <cell r="DY90">
            <v>5742.595540633326</v>
          </cell>
          <cell r="DZ90">
            <v>5891.0598881401393</v>
          </cell>
          <cell r="EA90">
            <v>8243.0056945682518</v>
          </cell>
          <cell r="EB90">
            <v>8630.5978535440263</v>
          </cell>
          <cell r="EC90">
            <v>6619.9581699999999</v>
          </cell>
          <cell r="ED90">
            <v>0</v>
          </cell>
        </row>
        <row r="91">
          <cell r="A91" t="str">
            <v>Degraded Infrastructure</v>
          </cell>
          <cell r="B91" t="str">
            <v>Infrastructure Replacement</v>
          </cell>
          <cell r="C91" t="str">
            <v>X</v>
          </cell>
          <cell r="D91">
            <v>8</v>
          </cell>
          <cell r="E91" t="str">
            <v>Infrastructure Replacement Programs</v>
          </cell>
          <cell r="F91">
            <v>0</v>
          </cell>
          <cell r="G91">
            <v>0</v>
          </cell>
          <cell r="H91">
            <v>0</v>
          </cell>
          <cell r="I91">
            <v>0</v>
          </cell>
          <cell r="J91" t="str">
            <v>CET-PD-IR-AR</v>
          </cell>
          <cell r="K91" t="str">
            <v>Auto Reclosure Repl</v>
          </cell>
          <cell r="L91">
            <v>0</v>
          </cell>
          <cell r="M91">
            <v>1369</v>
          </cell>
          <cell r="N91">
            <v>1582.6083000000001</v>
          </cell>
          <cell r="O91">
            <v>1536.1680100000001</v>
          </cell>
          <cell r="P91">
            <v>1470.63156</v>
          </cell>
          <cell r="Q91">
            <v>905.14955000000009</v>
          </cell>
          <cell r="R91">
            <v>800.0000500000001</v>
          </cell>
          <cell r="S91" t="str">
            <v>CET-PD-IR-ARAuto Reclosure Repl</v>
          </cell>
          <cell r="T91">
            <v>1369</v>
          </cell>
          <cell r="U91">
            <v>1582.6083000000001</v>
          </cell>
          <cell r="V91">
            <v>1536.1680100000001</v>
          </cell>
          <cell r="W91">
            <v>1470.63156</v>
          </cell>
          <cell r="X91">
            <v>905.14955000000009</v>
          </cell>
          <cell r="Y91">
            <v>800.0000500000001</v>
          </cell>
          <cell r="AA91">
            <v>0</v>
          </cell>
          <cell r="AB91">
            <v>0</v>
          </cell>
          <cell r="AC91">
            <v>0</v>
          </cell>
          <cell r="AD91">
            <v>0</v>
          </cell>
          <cell r="AE91">
            <v>0</v>
          </cell>
          <cell r="AF91">
            <v>0</v>
          </cell>
          <cell r="AH91" t="str">
            <v>Conductor Miles</v>
          </cell>
          <cell r="AI91" t="str">
            <v>Roger Lee</v>
          </cell>
          <cell r="AJ91" t="str">
            <v>GRC Team</v>
          </cell>
          <cell r="AK91" t="str">
            <v>Unit</v>
          </cell>
          <cell r="AL91">
            <v>0</v>
          </cell>
          <cell r="AM91" t="str">
            <v>Based on DPMO, Roger, Gregg Kludjian 2/12/13</v>
          </cell>
          <cell r="AN91">
            <v>500000</v>
          </cell>
          <cell r="AO91">
            <v>0</v>
          </cell>
          <cell r="AP91">
            <v>2.1</v>
          </cell>
          <cell r="AQ91">
            <v>4</v>
          </cell>
          <cell r="AR91">
            <v>16</v>
          </cell>
          <cell r="AS91">
            <v>36</v>
          </cell>
          <cell r="AT91">
            <v>14</v>
          </cell>
          <cell r="AU91">
            <v>7.6</v>
          </cell>
          <cell r="AV91">
            <v>15.7</v>
          </cell>
          <cell r="AW91">
            <v>35</v>
          </cell>
          <cell r="AX91">
            <v>150</v>
          </cell>
          <cell r="AY91">
            <v>175</v>
          </cell>
          <cell r="AZ91">
            <v>175</v>
          </cell>
          <cell r="BA91">
            <v>175</v>
          </cell>
          <cell r="BB91">
            <v>17500</v>
          </cell>
          <cell r="BC91">
            <v>75000</v>
          </cell>
          <cell r="BD91">
            <v>87500</v>
          </cell>
          <cell r="BE91">
            <v>87500</v>
          </cell>
          <cell r="BF91">
            <v>87500</v>
          </cell>
          <cell r="BG91" t="str">
            <v>Dist</v>
          </cell>
          <cell r="BH91">
            <v>17881.130063965884</v>
          </cell>
          <cell r="BI91">
            <v>78540.968626256479</v>
          </cell>
          <cell r="BJ91">
            <v>93576.759061833698</v>
          </cell>
          <cell r="BK91">
            <v>95668.976545842204</v>
          </cell>
          <cell r="BL91">
            <v>98254.264392324068</v>
          </cell>
          <cell r="BM91">
            <v>0</v>
          </cell>
          <cell r="BN91">
            <v>17881.130063965884</v>
          </cell>
          <cell r="BO91">
            <v>78540.968626256479</v>
          </cell>
          <cell r="BP91">
            <v>93576.759061833698</v>
          </cell>
          <cell r="BQ91">
            <v>95668.976545842204</v>
          </cell>
          <cell r="BR91">
            <v>98254.264392324068</v>
          </cell>
          <cell r="BT91">
            <v>0</v>
          </cell>
          <cell r="BU91">
            <v>0</v>
          </cell>
          <cell r="BV91">
            <v>0</v>
          </cell>
          <cell r="BW91">
            <v>0</v>
          </cell>
          <cell r="BX91">
            <v>0</v>
          </cell>
          <cell r="BZ91">
            <v>0</v>
          </cell>
          <cell r="CA91">
            <v>0</v>
          </cell>
          <cell r="CB91">
            <v>0</v>
          </cell>
          <cell r="CC91">
            <v>0</v>
          </cell>
          <cell r="CD91">
            <v>0</v>
          </cell>
          <cell r="CE91">
            <v>0</v>
          </cell>
          <cell r="CF91">
            <v>17500</v>
          </cell>
          <cell r="CG91">
            <v>75000</v>
          </cell>
          <cell r="CH91">
            <v>87500</v>
          </cell>
          <cell r="CI91">
            <v>87500</v>
          </cell>
          <cell r="CJ91">
            <v>87500</v>
          </cell>
          <cell r="CK91">
            <v>17881.130063965884</v>
          </cell>
          <cell r="CL91">
            <v>78540.968626256479</v>
          </cell>
          <cell r="CM91">
            <v>93576.759061833698</v>
          </cell>
          <cell r="CN91">
            <v>95668.976545842204</v>
          </cell>
          <cell r="CO91">
            <v>98254.264392324068</v>
          </cell>
          <cell r="CP91">
            <v>17881.130063965884</v>
          </cell>
          <cell r="CQ91">
            <v>78540.968626256479</v>
          </cell>
          <cell r="CR91">
            <v>93576.759061833698</v>
          </cell>
          <cell r="CS91">
            <v>95668.976545842204</v>
          </cell>
          <cell r="CT91">
            <v>98254.264392324068</v>
          </cell>
          <cell r="CV91">
            <v>0</v>
          </cell>
          <cell r="CW91">
            <v>0</v>
          </cell>
          <cell r="CX91">
            <v>0</v>
          </cell>
          <cell r="CY91">
            <v>0</v>
          </cell>
          <cell r="CZ91">
            <v>0</v>
          </cell>
          <cell r="DA91">
            <v>0</v>
          </cell>
          <cell r="DB91">
            <v>988</v>
          </cell>
          <cell r="DC91">
            <v>2280</v>
          </cell>
          <cell r="DD91">
            <v>2280</v>
          </cell>
          <cell r="DE91">
            <v>2280</v>
          </cell>
          <cell r="DF91">
            <v>2280</v>
          </cell>
          <cell r="DH91">
            <v>0</v>
          </cell>
          <cell r="DI91">
            <v>0</v>
          </cell>
          <cell r="DJ91">
            <v>0</v>
          </cell>
          <cell r="DK91">
            <v>0</v>
          </cell>
          <cell r="DL91">
            <v>0</v>
          </cell>
          <cell r="DM91">
            <v>0</v>
          </cell>
          <cell r="DN91">
            <v>988</v>
          </cell>
          <cell r="DO91">
            <v>2280</v>
          </cell>
          <cell r="DP91">
            <v>2280</v>
          </cell>
          <cell r="DQ91">
            <v>2280</v>
          </cell>
          <cell r="DR91">
            <v>2280</v>
          </cell>
          <cell r="DT91">
            <v>0</v>
          </cell>
          <cell r="DU91">
            <v>0</v>
          </cell>
          <cell r="DV91">
            <v>0</v>
          </cell>
          <cell r="DW91">
            <v>0</v>
          </cell>
          <cell r="DX91">
            <v>0</v>
          </cell>
          <cell r="DY91">
            <v>8.0219853890307888</v>
          </cell>
          <cell r="DZ91">
            <v>1044.4862019971911</v>
          </cell>
          <cell r="EA91">
            <v>4332.3004558807206</v>
          </cell>
          <cell r="EB91">
            <v>5762.3854739654098</v>
          </cell>
          <cell r="EC91">
            <v>4673.6075999999994</v>
          </cell>
          <cell r="ED91">
            <v>0</v>
          </cell>
        </row>
        <row r="92">
          <cell r="A92" t="str">
            <v>Degraded Infrastructure</v>
          </cell>
          <cell r="B92" t="str">
            <v>Infrastructure Replacement</v>
          </cell>
          <cell r="C92" t="str">
            <v>X</v>
          </cell>
          <cell r="D92">
            <v>9</v>
          </cell>
          <cell r="E92" t="str">
            <v>Infrastructure Replacement Programs</v>
          </cell>
          <cell r="F92">
            <v>0</v>
          </cell>
          <cell r="G92">
            <v>0</v>
          </cell>
          <cell r="H92">
            <v>0</v>
          </cell>
          <cell r="I92">
            <v>0</v>
          </cell>
          <cell r="J92" t="str">
            <v>CET-PD-IR-CB</v>
          </cell>
          <cell r="K92" t="str">
            <v>Distr Cap Bank Repl</v>
          </cell>
          <cell r="L92">
            <v>0</v>
          </cell>
          <cell r="M92">
            <v>5011</v>
          </cell>
          <cell r="N92">
            <v>5257.2789299999995</v>
          </cell>
          <cell r="O92">
            <v>7667.1519500000004</v>
          </cell>
          <cell r="P92">
            <v>8359.8236900000011</v>
          </cell>
          <cell r="Q92">
            <v>6619.9581699999999</v>
          </cell>
          <cell r="R92">
            <v>6799.9999900000003</v>
          </cell>
          <cell r="S92" t="str">
            <v>CET-PD-IR-CBDistr Cap Bank Repl</v>
          </cell>
          <cell r="T92">
            <v>5011</v>
          </cell>
          <cell r="U92">
            <v>5257.2789299999995</v>
          </cell>
          <cell r="V92">
            <v>7667.1519500000004</v>
          </cell>
          <cell r="W92">
            <v>8359.8236900000011</v>
          </cell>
          <cell r="X92">
            <v>6619.9581699999999</v>
          </cell>
          <cell r="Y92">
            <v>6799.9999900000003</v>
          </cell>
          <cell r="AA92">
            <v>0</v>
          </cell>
          <cell r="AB92">
            <v>0</v>
          </cell>
          <cell r="AC92">
            <v>0</v>
          </cell>
          <cell r="AD92">
            <v>0</v>
          </cell>
          <cell r="AE92">
            <v>0</v>
          </cell>
          <cell r="AF92">
            <v>0</v>
          </cell>
          <cell r="AH92" t="str">
            <v>Conductor Miles</v>
          </cell>
          <cell r="AI92" t="str">
            <v>Robert LeMoine</v>
          </cell>
          <cell r="AJ92" t="str">
            <v>GRC Team</v>
          </cell>
          <cell r="AK92" t="str">
            <v>Unit</v>
          </cell>
          <cell r="AL92" t="str">
            <v>Combined with WCR</v>
          </cell>
          <cell r="AM92" t="str">
            <v xml:space="preserve">link to email. </v>
          </cell>
          <cell r="AN92">
            <v>35600</v>
          </cell>
          <cell r="AO92">
            <v>298</v>
          </cell>
          <cell r="AP92">
            <v>236.80180180180179</v>
          </cell>
          <cell r="AQ92">
            <v>291</v>
          </cell>
          <cell r="AR92">
            <v>248</v>
          </cell>
          <cell r="AS92">
            <v>445</v>
          </cell>
          <cell r="AT92">
            <v>359</v>
          </cell>
          <cell r="AU92">
            <v>287</v>
          </cell>
          <cell r="AV92">
            <v>204</v>
          </cell>
          <cell r="AW92">
            <v>350</v>
          </cell>
          <cell r="AX92">
            <v>350</v>
          </cell>
          <cell r="AY92">
            <v>350</v>
          </cell>
          <cell r="AZ92">
            <v>350</v>
          </cell>
          <cell r="BA92">
            <v>350</v>
          </cell>
          <cell r="BB92">
            <v>12460</v>
          </cell>
          <cell r="BC92">
            <v>12460</v>
          </cell>
          <cell r="BD92">
            <v>12460</v>
          </cell>
          <cell r="BE92">
            <v>12460</v>
          </cell>
          <cell r="BF92">
            <v>12460</v>
          </cell>
          <cell r="BG92" t="str">
            <v>Dist</v>
          </cell>
          <cell r="BH92">
            <v>12731.364605543709</v>
          </cell>
          <cell r="BI92">
            <v>13048.272921108743</v>
          </cell>
          <cell r="BJ92">
            <v>13325.330490405118</v>
          </cell>
          <cell r="BK92">
            <v>13623.262260127931</v>
          </cell>
          <cell r="BL92">
            <v>13991.407249466947</v>
          </cell>
          <cell r="BM92">
            <v>0</v>
          </cell>
          <cell r="BN92">
            <v>12731.364605543709</v>
          </cell>
          <cell r="BO92">
            <v>13048.272921108743</v>
          </cell>
          <cell r="BP92">
            <v>13325.330490405118</v>
          </cell>
          <cell r="BQ92">
            <v>13623.262260127931</v>
          </cell>
          <cell r="BR92">
            <v>13991.407249466947</v>
          </cell>
          <cell r="BT92">
            <v>0</v>
          </cell>
          <cell r="BU92">
            <v>0</v>
          </cell>
          <cell r="BV92">
            <v>0</v>
          </cell>
          <cell r="BW92">
            <v>0</v>
          </cell>
          <cell r="BX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V92">
            <v>0</v>
          </cell>
          <cell r="CW92">
            <v>0</v>
          </cell>
          <cell r="CX92">
            <v>0</v>
          </cell>
          <cell r="CY92">
            <v>0</v>
          </cell>
          <cell r="CZ92">
            <v>0</v>
          </cell>
          <cell r="DA92">
            <v>0</v>
          </cell>
          <cell r="DB92">
            <v>12460</v>
          </cell>
          <cell r="DC92">
            <v>12460</v>
          </cell>
          <cell r="DD92">
            <v>12460</v>
          </cell>
          <cell r="DE92">
            <v>12460</v>
          </cell>
          <cell r="DF92">
            <v>12460</v>
          </cell>
          <cell r="DH92">
            <v>0</v>
          </cell>
          <cell r="DI92">
            <v>0</v>
          </cell>
          <cell r="DJ92">
            <v>0</v>
          </cell>
          <cell r="DK92">
            <v>0</v>
          </cell>
          <cell r="DL92">
            <v>0</v>
          </cell>
          <cell r="DM92">
            <v>0</v>
          </cell>
          <cell r="DN92">
            <v>12460</v>
          </cell>
          <cell r="DO92">
            <v>12460</v>
          </cell>
          <cell r="DP92">
            <v>12460</v>
          </cell>
          <cell r="DQ92">
            <v>12460</v>
          </cell>
          <cell r="DR92">
            <v>12460</v>
          </cell>
          <cell r="DT92">
            <v>0</v>
          </cell>
          <cell r="DU92">
            <v>0</v>
          </cell>
          <cell r="DV92">
            <v>0</v>
          </cell>
          <cell r="DW92">
            <v>0</v>
          </cell>
          <cell r="DX92">
            <v>0</v>
          </cell>
          <cell r="DY92">
            <v>13284.407804234987</v>
          </cell>
          <cell r="DZ92">
            <v>31064.367854233406</v>
          </cell>
          <cell r="EA92">
            <v>38646.492188547563</v>
          </cell>
          <cell r="EB92">
            <v>54985.6260183868</v>
          </cell>
          <cell r="EC92">
            <v>32746.782660199999</v>
          </cell>
          <cell r="ED92">
            <v>0</v>
          </cell>
        </row>
        <row r="93">
          <cell r="A93" t="str">
            <v>Degraded Infrastructure</v>
          </cell>
          <cell r="B93" t="str">
            <v>Infrastructure Replacement</v>
          </cell>
          <cell r="C93" t="str">
            <v>X</v>
          </cell>
          <cell r="D93">
            <v>14</v>
          </cell>
          <cell r="E93" t="str">
            <v>Infrastructure Replacement Programs</v>
          </cell>
          <cell r="F93">
            <v>0</v>
          </cell>
          <cell r="G93">
            <v>0</v>
          </cell>
          <cell r="H93">
            <v>0</v>
          </cell>
          <cell r="I93">
            <v>0</v>
          </cell>
          <cell r="J93" t="str">
            <v>CET-PD-IR-CC</v>
          </cell>
          <cell r="K93" t="str">
            <v>Cble In Conduit Repl</v>
          </cell>
          <cell r="L93">
            <v>0</v>
          </cell>
          <cell r="M93">
            <v>7</v>
          </cell>
          <cell r="N93">
            <v>932.11670000000004</v>
          </cell>
          <cell r="O93">
            <v>4029.6473300000007</v>
          </cell>
          <cell r="P93">
            <v>5581.5978700000005</v>
          </cell>
          <cell r="Q93">
            <v>4673.6075999999994</v>
          </cell>
          <cell r="R93">
            <v>60700.000030000003</v>
          </cell>
          <cell r="S93" t="str">
            <v>CET-PD-IR-CCCble In Conduit Repl</v>
          </cell>
          <cell r="T93">
            <v>7</v>
          </cell>
          <cell r="U93">
            <v>932.11670000000004</v>
          </cell>
          <cell r="V93">
            <v>4029.6473300000007</v>
          </cell>
          <cell r="W93">
            <v>5581.5978700000005</v>
          </cell>
          <cell r="X93">
            <v>4673.6075999999994</v>
          </cell>
          <cell r="Y93">
            <v>60700.000030000003</v>
          </cell>
          <cell r="AA93">
            <v>0</v>
          </cell>
          <cell r="AB93">
            <v>0</v>
          </cell>
          <cell r="AC93">
            <v>0</v>
          </cell>
          <cell r="AD93">
            <v>0</v>
          </cell>
          <cell r="AE93">
            <v>0</v>
          </cell>
          <cell r="AF93">
            <v>0</v>
          </cell>
          <cell r="AG93">
            <v>0</v>
          </cell>
          <cell r="AH93" t="str">
            <v>Conductor Miles</v>
          </cell>
          <cell r="AI93" t="str">
            <v>Roger Lee</v>
          </cell>
          <cell r="AJ93" t="str">
            <v>GRC Team</v>
          </cell>
          <cell r="AK93" t="str">
            <v>Unit</v>
          </cell>
          <cell r="AL93" t="str">
            <v>miles of cable</v>
          </cell>
          <cell r="AM93" t="str">
            <v>Based on DPMO, Roger, Gregg Kludjian 2/12/13</v>
          </cell>
          <cell r="AN93">
            <v>500000</v>
          </cell>
          <cell r="AO93">
            <v>0</v>
          </cell>
          <cell r="AP93">
            <v>2.1</v>
          </cell>
          <cell r="AQ93">
            <v>4</v>
          </cell>
          <cell r="AR93">
            <v>16</v>
          </cell>
          <cell r="AS93">
            <v>36</v>
          </cell>
          <cell r="AT93">
            <v>14</v>
          </cell>
          <cell r="AU93">
            <v>7.6</v>
          </cell>
          <cell r="AV93">
            <v>15.7</v>
          </cell>
          <cell r="AW93">
            <v>50</v>
          </cell>
          <cell r="AX93">
            <v>125</v>
          </cell>
          <cell r="AY93">
            <v>175</v>
          </cell>
          <cell r="AZ93">
            <v>175</v>
          </cell>
          <cell r="BA93">
            <v>175</v>
          </cell>
          <cell r="BB93">
            <v>25000</v>
          </cell>
          <cell r="BC93">
            <v>62500</v>
          </cell>
          <cell r="BD93">
            <v>87500</v>
          </cell>
          <cell r="BE93">
            <v>87500</v>
          </cell>
          <cell r="BF93">
            <v>87500</v>
          </cell>
          <cell r="BG93" t="str">
            <v>Dist</v>
          </cell>
          <cell r="BH93">
            <v>25544.471519951261</v>
          </cell>
          <cell r="BI93">
            <v>65450.807188547064</v>
          </cell>
          <cell r="BJ93">
            <v>93576.759061833698</v>
          </cell>
          <cell r="BK93">
            <v>95668.976545842204</v>
          </cell>
          <cell r="BL93">
            <v>98254.264392324068</v>
          </cell>
          <cell r="BM93">
            <v>0</v>
          </cell>
          <cell r="BN93">
            <v>25544.471519951261</v>
          </cell>
          <cell r="BO93">
            <v>65450.807188547064</v>
          </cell>
          <cell r="BP93">
            <v>93576.759061833698</v>
          </cell>
          <cell r="BQ93">
            <v>95668.976545842204</v>
          </cell>
          <cell r="BR93">
            <v>98254.264392324068</v>
          </cell>
          <cell r="BT93">
            <v>0</v>
          </cell>
          <cell r="BU93">
            <v>0</v>
          </cell>
          <cell r="BV93">
            <v>0</v>
          </cell>
          <cell r="BW93">
            <v>0</v>
          </cell>
          <cell r="BX93">
            <v>0</v>
          </cell>
          <cell r="BZ93">
            <v>0</v>
          </cell>
          <cell r="CA93">
            <v>0</v>
          </cell>
          <cell r="CB93">
            <v>0</v>
          </cell>
          <cell r="CC93">
            <v>0</v>
          </cell>
          <cell r="CD93">
            <v>0</v>
          </cell>
          <cell r="CE93">
            <v>0</v>
          </cell>
          <cell r="CF93">
            <v>12573</v>
          </cell>
          <cell r="CG93">
            <v>12573</v>
          </cell>
          <cell r="CH93">
            <v>12573</v>
          </cell>
          <cell r="CI93">
            <v>12573</v>
          </cell>
          <cell r="CJ93">
            <v>12573</v>
          </cell>
          <cell r="CK93">
            <v>12846.825616813889</v>
          </cell>
          <cell r="CL93">
            <v>13166.607980505636</v>
          </cell>
          <cell r="CM93">
            <v>13446.178190679257</v>
          </cell>
          <cell r="CN93">
            <v>13746.811909838561</v>
          </cell>
          <cell r="CO93">
            <v>14118.295613767892</v>
          </cell>
          <cell r="CP93">
            <v>12846.825616813889</v>
          </cell>
          <cell r="CQ93">
            <v>13166.607980505636</v>
          </cell>
          <cell r="CR93">
            <v>13446.178190679257</v>
          </cell>
          <cell r="CS93">
            <v>13746.811909838561</v>
          </cell>
          <cell r="CT93">
            <v>14118.295613767892</v>
          </cell>
          <cell r="CV93">
            <v>0</v>
          </cell>
          <cell r="CW93">
            <v>0</v>
          </cell>
          <cell r="CX93">
            <v>0</v>
          </cell>
          <cell r="CY93">
            <v>0</v>
          </cell>
          <cell r="CZ93">
            <v>0</v>
          </cell>
          <cell r="DA93">
            <v>0</v>
          </cell>
          <cell r="DB93">
            <v>25000</v>
          </cell>
          <cell r="DC93">
            <v>62500</v>
          </cell>
          <cell r="DD93">
            <v>87500</v>
          </cell>
          <cell r="DE93">
            <v>87500</v>
          </cell>
          <cell r="DF93">
            <v>87500</v>
          </cell>
          <cell r="DH93">
            <v>0</v>
          </cell>
          <cell r="DI93">
            <v>0</v>
          </cell>
          <cell r="DJ93">
            <v>0</v>
          </cell>
          <cell r="DK93">
            <v>0</v>
          </cell>
          <cell r="DL93">
            <v>0</v>
          </cell>
          <cell r="DM93">
            <v>0</v>
          </cell>
          <cell r="DN93">
            <v>25000</v>
          </cell>
          <cell r="DO93">
            <v>62500</v>
          </cell>
          <cell r="DP93">
            <v>87500</v>
          </cell>
          <cell r="DQ93">
            <v>87500</v>
          </cell>
          <cell r="DR93">
            <v>87500</v>
          </cell>
          <cell r="DT93">
            <v>0</v>
          </cell>
          <cell r="DU93">
            <v>0</v>
          </cell>
          <cell r="DV93">
            <v>0</v>
          </cell>
          <cell r="DW93">
            <v>0</v>
          </cell>
          <cell r="DX93">
            <v>0</v>
          </cell>
          <cell r="DY93">
            <v>0</v>
          </cell>
          <cell r="DZ93">
            <v>0</v>
          </cell>
          <cell r="EA93">
            <v>0</v>
          </cell>
          <cell r="EB93">
            <v>0</v>
          </cell>
          <cell r="EC93">
            <v>1361.14698</v>
          </cell>
          <cell r="ED93">
            <v>0</v>
          </cell>
        </row>
        <row r="94">
          <cell r="A94" t="str">
            <v>Degraded Infrastructure</v>
          </cell>
          <cell r="B94" t="str">
            <v>Infrastructure Replacement</v>
          </cell>
          <cell r="C94" t="str">
            <v>X</v>
          </cell>
          <cell r="D94">
            <v>11</v>
          </cell>
          <cell r="E94" t="str">
            <v>Infrastructure Replacement Programs</v>
          </cell>
          <cell r="F94">
            <v>0</v>
          </cell>
          <cell r="G94">
            <v>0</v>
          </cell>
          <cell r="H94">
            <v>0</v>
          </cell>
          <cell r="I94">
            <v>0</v>
          </cell>
          <cell r="J94" t="str">
            <v>CET-PD-IR-CR</v>
          </cell>
          <cell r="K94" t="str">
            <v>Cable Replacement</v>
          </cell>
          <cell r="L94">
            <v>0</v>
          </cell>
          <cell r="M94">
            <v>11592</v>
          </cell>
          <cell r="N94">
            <v>27722.35382</v>
          </cell>
          <cell r="O94">
            <v>35946.660590000007</v>
          </cell>
          <cell r="P94">
            <v>53260.521090000002</v>
          </cell>
          <cell r="Q94">
            <v>32746.782660199999</v>
          </cell>
          <cell r="R94">
            <v>13199.999970000001</v>
          </cell>
          <cell r="S94" t="str">
            <v>CET-PD-IR-CRCable Replacement</v>
          </cell>
          <cell r="T94">
            <v>11592</v>
          </cell>
          <cell r="U94">
            <v>27722.35382</v>
          </cell>
          <cell r="V94">
            <v>35946.660590000007</v>
          </cell>
          <cell r="W94">
            <v>53260.521090000002</v>
          </cell>
          <cell r="X94">
            <v>32746.782660199999</v>
          </cell>
          <cell r="Y94">
            <v>13199.999970000001</v>
          </cell>
          <cell r="AA94">
            <v>0</v>
          </cell>
          <cell r="AB94">
            <v>0</v>
          </cell>
          <cell r="AC94">
            <v>0</v>
          </cell>
          <cell r="AD94">
            <v>0</v>
          </cell>
          <cell r="AE94">
            <v>0</v>
          </cell>
          <cell r="AF94">
            <v>0</v>
          </cell>
          <cell r="AH94" t="str">
            <v>PCB transformers</v>
          </cell>
          <cell r="AI94" t="str">
            <v>Roger Lee</v>
          </cell>
          <cell r="AJ94" t="str">
            <v>GRC Team</v>
          </cell>
          <cell r="AK94" t="str">
            <v>Unit</v>
          </cell>
          <cell r="AL94" t="str">
            <v>LYR</v>
          </cell>
          <cell r="AM94" t="str">
            <v xml:space="preserve">link to email. </v>
          </cell>
          <cell r="AN94">
            <v>6700</v>
          </cell>
          <cell r="AO94">
            <v>44</v>
          </cell>
          <cell r="AP94">
            <v>197</v>
          </cell>
          <cell r="AQ94">
            <v>155</v>
          </cell>
          <cell r="AR94">
            <v>200</v>
          </cell>
          <cell r="AS94">
            <v>374</v>
          </cell>
          <cell r="AT94">
            <v>160.4</v>
          </cell>
          <cell r="AU94">
            <v>192.3</v>
          </cell>
          <cell r="AV94">
            <v>101.7</v>
          </cell>
          <cell r="AW94">
            <v>248</v>
          </cell>
          <cell r="AX94">
            <v>248</v>
          </cell>
          <cell r="AY94">
            <v>248</v>
          </cell>
          <cell r="AZ94">
            <v>248</v>
          </cell>
          <cell r="BA94">
            <v>248</v>
          </cell>
          <cell r="BB94">
            <v>0</v>
          </cell>
          <cell r="BC94">
            <v>0</v>
          </cell>
          <cell r="BD94">
            <v>0</v>
          </cell>
          <cell r="BE94">
            <v>0</v>
          </cell>
          <cell r="BF94">
            <v>0</v>
          </cell>
          <cell r="BG94" t="str">
            <v>Dist</v>
          </cell>
          <cell r="BH94">
            <v>0</v>
          </cell>
          <cell r="BI94">
            <v>0</v>
          </cell>
          <cell r="BJ94">
            <v>0</v>
          </cell>
          <cell r="BK94">
            <v>0</v>
          </cell>
          <cell r="BL94">
            <v>0</v>
          </cell>
          <cell r="BM94">
            <v>0</v>
          </cell>
          <cell r="BN94">
            <v>0</v>
          </cell>
          <cell r="BO94">
            <v>0</v>
          </cell>
          <cell r="BP94">
            <v>0</v>
          </cell>
          <cell r="BQ94">
            <v>0</v>
          </cell>
          <cell r="BR94">
            <v>0</v>
          </cell>
          <cell r="BT94">
            <v>0</v>
          </cell>
          <cell r="BU94">
            <v>0</v>
          </cell>
          <cell r="BV94">
            <v>0</v>
          </cell>
          <cell r="BW94">
            <v>0</v>
          </cell>
          <cell r="BX94">
            <v>0</v>
          </cell>
          <cell r="BZ94">
            <v>0</v>
          </cell>
          <cell r="CA94">
            <v>0</v>
          </cell>
          <cell r="CB94">
            <v>0</v>
          </cell>
          <cell r="CC94">
            <v>0</v>
          </cell>
          <cell r="CD94">
            <v>0</v>
          </cell>
          <cell r="CE94">
            <v>0</v>
          </cell>
          <cell r="CF94">
            <v>1661.6000000000001</v>
          </cell>
          <cell r="CG94">
            <v>1661.6000000000001</v>
          </cell>
          <cell r="CH94">
            <v>1661.6000000000001</v>
          </cell>
          <cell r="CI94">
            <v>1661.6000000000001</v>
          </cell>
          <cell r="CJ94">
            <v>1661.6000000000001</v>
          </cell>
          <cell r="CK94">
            <v>1697.7877551020408</v>
          </cell>
          <cell r="CL94">
            <v>1740.048979591837</v>
          </cell>
          <cell r="CM94">
            <v>1776.9959183673473</v>
          </cell>
          <cell r="CN94">
            <v>1816.7265306122449</v>
          </cell>
          <cell r="CO94">
            <v>1865.820408163265</v>
          </cell>
          <cell r="CP94">
            <v>1697.7877551020408</v>
          </cell>
          <cell r="CQ94">
            <v>1740.048979591837</v>
          </cell>
          <cell r="CR94">
            <v>1776.9959183673473</v>
          </cell>
          <cell r="CS94">
            <v>1816.7265306122449</v>
          </cell>
          <cell r="CT94">
            <v>1865.820408163265</v>
          </cell>
          <cell r="CV94">
            <v>0</v>
          </cell>
          <cell r="CW94">
            <v>0</v>
          </cell>
          <cell r="CX94">
            <v>0</v>
          </cell>
          <cell r="CY94">
            <v>0</v>
          </cell>
          <cell r="CZ94">
            <v>0</v>
          </cell>
          <cell r="DA94">
            <v>0</v>
          </cell>
          <cell r="DB94">
            <v>0</v>
          </cell>
          <cell r="DC94">
            <v>0</v>
          </cell>
          <cell r="DD94">
            <v>0</v>
          </cell>
          <cell r="DE94">
            <v>0</v>
          </cell>
          <cell r="DF94">
            <v>0</v>
          </cell>
          <cell r="DH94">
            <v>0</v>
          </cell>
          <cell r="DI94">
            <v>0</v>
          </cell>
          <cell r="DJ94">
            <v>0</v>
          </cell>
          <cell r="DK94">
            <v>0</v>
          </cell>
          <cell r="DL94">
            <v>0</v>
          </cell>
          <cell r="DM94">
            <v>0</v>
          </cell>
          <cell r="DN94">
            <v>0</v>
          </cell>
          <cell r="DO94">
            <v>0</v>
          </cell>
          <cell r="DP94">
            <v>0</v>
          </cell>
          <cell r="DQ94">
            <v>0</v>
          </cell>
          <cell r="DR94">
            <v>0</v>
          </cell>
          <cell r="DT94">
            <v>0</v>
          </cell>
          <cell r="DU94">
            <v>0</v>
          </cell>
          <cell r="DV94">
            <v>0</v>
          </cell>
          <cell r="DW94">
            <v>0</v>
          </cell>
          <cell r="DX94">
            <v>0</v>
          </cell>
          <cell r="DY94">
            <v>1.1459979127186841</v>
          </cell>
          <cell r="DZ94">
            <v>1026.8412790834691</v>
          </cell>
          <cell r="EA94">
            <v>1917.2504005077571</v>
          </cell>
          <cell r="EB94">
            <v>742.25009408490575</v>
          </cell>
          <cell r="EC94">
            <v>514.27634</v>
          </cell>
          <cell r="ED94">
            <v>0</v>
          </cell>
        </row>
        <row r="95">
          <cell r="A95" t="str">
            <v>Degraded Infrastructure</v>
          </cell>
          <cell r="B95" t="str">
            <v>Infrastructure Replacement</v>
          </cell>
          <cell r="C95" t="str">
            <v>X</v>
          </cell>
          <cell r="D95">
            <v>12</v>
          </cell>
          <cell r="E95" t="str">
            <v>Infrastructure Replacement Programs</v>
          </cell>
          <cell r="F95">
            <v>0</v>
          </cell>
          <cell r="G95">
            <v>0</v>
          </cell>
          <cell r="H95">
            <v>0</v>
          </cell>
          <cell r="I95">
            <v>0</v>
          </cell>
          <cell r="J95" t="str">
            <v>CET-PD-IR-LE</v>
          </cell>
          <cell r="K95" t="str">
            <v>Cable Life Extension</v>
          </cell>
          <cell r="L95">
            <v>0</v>
          </cell>
          <cell r="M95">
            <v>0</v>
          </cell>
          <cell r="N95">
            <v>0</v>
          </cell>
          <cell r="O95">
            <v>0</v>
          </cell>
          <cell r="P95">
            <v>0</v>
          </cell>
          <cell r="Q95">
            <v>1361.14698</v>
          </cell>
          <cell r="R95">
            <v>12999.999960000001</v>
          </cell>
          <cell r="S95" t="str">
            <v>CET-PD-IR-LECable Life Extension</v>
          </cell>
          <cell r="T95">
            <v>0</v>
          </cell>
          <cell r="U95">
            <v>0</v>
          </cell>
          <cell r="V95">
            <v>0</v>
          </cell>
          <cell r="W95">
            <v>0</v>
          </cell>
          <cell r="X95">
            <v>1361.14698</v>
          </cell>
          <cell r="Y95">
            <v>12999.999960000001</v>
          </cell>
          <cell r="AA95">
            <v>0</v>
          </cell>
          <cell r="AB95">
            <v>0</v>
          </cell>
          <cell r="AC95">
            <v>0</v>
          </cell>
          <cell r="AD95">
            <v>0</v>
          </cell>
          <cell r="AE95">
            <v>0</v>
          </cell>
          <cell r="AF95">
            <v>0</v>
          </cell>
          <cell r="AH95" t="str">
            <v>Switches</v>
          </cell>
          <cell r="AI95" t="str">
            <v>Roger Lee</v>
          </cell>
          <cell r="AJ95" t="str">
            <v>GRC Team</v>
          </cell>
          <cell r="AK95" t="str">
            <v>Unit</v>
          </cell>
          <cell r="AL95" t="str">
            <v>miles of cable</v>
          </cell>
          <cell r="AM95" t="str">
            <v xml:space="preserve">link to email. </v>
          </cell>
          <cell r="AN95">
            <v>33000</v>
          </cell>
          <cell r="AO95">
            <v>0</v>
          </cell>
          <cell r="AP95">
            <v>0</v>
          </cell>
          <cell r="AQ95">
            <v>0</v>
          </cell>
          <cell r="AR95">
            <v>0</v>
          </cell>
          <cell r="AS95">
            <v>0</v>
          </cell>
          <cell r="AT95">
            <v>607</v>
          </cell>
          <cell r="AU95">
            <v>275</v>
          </cell>
          <cell r="AV95">
            <v>86</v>
          </cell>
          <cell r="AW95">
            <v>381</v>
          </cell>
          <cell r="AX95">
            <v>381</v>
          </cell>
          <cell r="AY95">
            <v>762</v>
          </cell>
          <cell r="AZ95">
            <v>762</v>
          </cell>
          <cell r="BA95">
            <v>762</v>
          </cell>
          <cell r="BB95">
            <v>12573</v>
          </cell>
          <cell r="BC95">
            <v>12573</v>
          </cell>
          <cell r="BD95">
            <v>25146</v>
          </cell>
          <cell r="BE95">
            <v>25146</v>
          </cell>
          <cell r="BF95">
            <v>25146</v>
          </cell>
          <cell r="BG95" t="str">
            <v>Dist</v>
          </cell>
          <cell r="BH95">
            <v>12846.825616813889</v>
          </cell>
          <cell r="BI95">
            <v>13166.607980505636</v>
          </cell>
          <cell r="BJ95">
            <v>26892.356381358513</v>
          </cell>
          <cell r="BK95">
            <v>27493.623819677123</v>
          </cell>
          <cell r="BL95">
            <v>28236.591227535784</v>
          </cell>
          <cell r="BM95">
            <v>0</v>
          </cell>
          <cell r="BN95">
            <v>12846.825616813889</v>
          </cell>
          <cell r="BO95">
            <v>13166.607980505636</v>
          </cell>
          <cell r="BP95">
            <v>26892.356381358513</v>
          </cell>
          <cell r="BQ95">
            <v>27493.623819677123</v>
          </cell>
          <cell r="BR95">
            <v>28236.591227535784</v>
          </cell>
          <cell r="BT95">
            <v>0</v>
          </cell>
          <cell r="BU95">
            <v>0</v>
          </cell>
          <cell r="BV95">
            <v>0</v>
          </cell>
          <cell r="BW95">
            <v>0</v>
          </cell>
          <cell r="BX95">
            <v>0</v>
          </cell>
          <cell r="BZ95">
            <v>0</v>
          </cell>
          <cell r="CA95">
            <v>0</v>
          </cell>
          <cell r="CB95">
            <v>0</v>
          </cell>
          <cell r="CC95">
            <v>0</v>
          </cell>
          <cell r="CD95">
            <v>0</v>
          </cell>
          <cell r="CE95">
            <v>0</v>
          </cell>
          <cell r="CF95">
            <v>5782.8</v>
          </cell>
          <cell r="CG95">
            <v>9480</v>
          </cell>
          <cell r="CH95">
            <v>9480</v>
          </cell>
          <cell r="CI95">
            <v>9480</v>
          </cell>
          <cell r="CJ95">
            <v>9480</v>
          </cell>
          <cell r="CK95">
            <v>5908.7427962229667</v>
          </cell>
          <cell r="CL95">
            <v>9927.5784343588184</v>
          </cell>
          <cell r="CM95">
            <v>10138.373438927811</v>
          </cell>
          <cell r="CN95">
            <v>10365.050258909532</v>
          </cell>
          <cell r="CO95">
            <v>10645.147730734083</v>
          </cell>
          <cell r="CP95">
            <v>5908.7427962229667</v>
          </cell>
          <cell r="CQ95">
            <v>9927.5784343588184</v>
          </cell>
          <cell r="CR95">
            <v>10138.373438927811</v>
          </cell>
          <cell r="CS95">
            <v>10365.050258909532</v>
          </cell>
          <cell r="CT95">
            <v>10645.147730734083</v>
          </cell>
          <cell r="CV95">
            <v>0</v>
          </cell>
          <cell r="CW95">
            <v>0</v>
          </cell>
          <cell r="CX95">
            <v>0</v>
          </cell>
          <cell r="CY95">
            <v>0</v>
          </cell>
          <cell r="CZ95">
            <v>0</v>
          </cell>
          <cell r="DA95">
            <v>0</v>
          </cell>
          <cell r="DB95">
            <v>12573</v>
          </cell>
          <cell r="DC95">
            <v>12573</v>
          </cell>
          <cell r="DD95">
            <v>25146</v>
          </cell>
          <cell r="DE95">
            <v>25146</v>
          </cell>
          <cell r="DF95">
            <v>25146</v>
          </cell>
          <cell r="DH95">
            <v>0</v>
          </cell>
          <cell r="DI95">
            <v>0</v>
          </cell>
          <cell r="DJ95">
            <v>0</v>
          </cell>
          <cell r="DK95">
            <v>0</v>
          </cell>
          <cell r="DL95">
            <v>0</v>
          </cell>
          <cell r="DM95">
            <v>0</v>
          </cell>
          <cell r="DN95">
            <v>12573</v>
          </cell>
          <cell r="DO95">
            <v>12573</v>
          </cell>
          <cell r="DP95">
            <v>25146</v>
          </cell>
          <cell r="DQ95">
            <v>25146</v>
          </cell>
          <cell r="DR95">
            <v>25146</v>
          </cell>
          <cell r="DT95">
            <v>0</v>
          </cell>
          <cell r="DU95">
            <v>0</v>
          </cell>
          <cell r="DV95">
            <v>0</v>
          </cell>
          <cell r="DW95">
            <v>0</v>
          </cell>
          <cell r="DX95">
            <v>0</v>
          </cell>
          <cell r="DY95">
            <v>13491.833426437068</v>
          </cell>
          <cell r="DZ95">
            <v>14743.362770603428</v>
          </cell>
          <cell r="EA95">
            <v>23175.287028384038</v>
          </cell>
          <cell r="EB95">
            <v>16084.336043845911</v>
          </cell>
          <cell r="EC95">
            <v>9798.7378799999988</v>
          </cell>
          <cell r="ED95">
            <v>0</v>
          </cell>
        </row>
        <row r="96">
          <cell r="A96" t="str">
            <v>Degraded Infrastructure</v>
          </cell>
          <cell r="B96" t="str">
            <v>Infrastructure Replacement</v>
          </cell>
          <cell r="C96" t="str">
            <v>X</v>
          </cell>
          <cell r="D96">
            <v>13</v>
          </cell>
          <cell r="E96" t="str">
            <v>Infrastructure Replacement Programs</v>
          </cell>
          <cell r="F96">
            <v>0</v>
          </cell>
          <cell r="G96">
            <v>0</v>
          </cell>
          <cell r="H96">
            <v>0</v>
          </cell>
          <cell r="I96">
            <v>0</v>
          </cell>
          <cell r="J96" t="str">
            <v>CET-PD-IR-PC</v>
          </cell>
          <cell r="K96" t="str">
            <v>PCB Transformers</v>
          </cell>
          <cell r="L96">
            <v>0</v>
          </cell>
          <cell r="M96">
            <v>1</v>
          </cell>
          <cell r="N96">
            <v>916.37008000000003</v>
          </cell>
          <cell r="O96">
            <v>1783.3119000000002</v>
          </cell>
          <cell r="P96">
            <v>718.96293000000003</v>
          </cell>
          <cell r="Q96">
            <v>514.27634</v>
          </cell>
          <cell r="R96">
            <v>999.99995999999999</v>
          </cell>
          <cell r="S96" t="str">
            <v>CET-PD-IR-PCPCB Transformers</v>
          </cell>
          <cell r="T96">
            <v>1</v>
          </cell>
          <cell r="U96">
            <v>916.37008000000003</v>
          </cell>
          <cell r="V96">
            <v>1783.3119000000002</v>
          </cell>
          <cell r="W96">
            <v>718.96293000000003</v>
          </cell>
          <cell r="X96">
            <v>514.27634</v>
          </cell>
          <cell r="Y96">
            <v>999.99995999999999</v>
          </cell>
          <cell r="AA96">
            <v>0</v>
          </cell>
          <cell r="AB96">
            <v>0</v>
          </cell>
          <cell r="AC96">
            <v>0</v>
          </cell>
          <cell r="AD96">
            <v>0</v>
          </cell>
          <cell r="AE96">
            <v>0</v>
          </cell>
          <cell r="AF96">
            <v>0</v>
          </cell>
          <cell r="AH96" t="str">
            <v>PMH-4 switches</v>
          </cell>
          <cell r="AI96" t="str">
            <v>Roger Lee</v>
          </cell>
          <cell r="AJ96" t="str">
            <v>GRC Team</v>
          </cell>
          <cell r="AK96" t="str">
            <v>Unit</v>
          </cell>
          <cell r="AL96">
            <v>0</v>
          </cell>
          <cell r="AM96" t="str">
            <v xml:space="preserve">link to email. </v>
          </cell>
          <cell r="AN96">
            <v>17000</v>
          </cell>
          <cell r="AO96">
            <v>0</v>
          </cell>
          <cell r="AP96">
            <v>0</v>
          </cell>
          <cell r="AQ96">
            <v>0</v>
          </cell>
          <cell r="AR96">
            <v>0</v>
          </cell>
          <cell r="AS96">
            <v>0</v>
          </cell>
          <cell r="AT96">
            <v>0</v>
          </cell>
          <cell r="AU96">
            <v>0</v>
          </cell>
          <cell r="AV96">
            <v>183</v>
          </cell>
          <cell r="AW96">
            <v>369</v>
          </cell>
          <cell r="AX96">
            <v>176</v>
          </cell>
          <cell r="AY96">
            <v>0</v>
          </cell>
          <cell r="AZ96">
            <v>0</v>
          </cell>
          <cell r="BA96">
            <v>0</v>
          </cell>
          <cell r="BB96">
            <v>6273</v>
          </cell>
          <cell r="BC96">
            <v>2992</v>
          </cell>
          <cell r="BD96">
            <v>0</v>
          </cell>
          <cell r="BE96">
            <v>0</v>
          </cell>
          <cell r="BF96">
            <v>0</v>
          </cell>
          <cell r="BG96" t="str">
            <v>Dist</v>
          </cell>
          <cell r="BH96">
            <v>6409.6187937861705</v>
          </cell>
          <cell r="BI96">
            <v>3133.2610417301253</v>
          </cell>
          <cell r="BJ96">
            <v>0</v>
          </cell>
          <cell r="BK96">
            <v>0</v>
          </cell>
          <cell r="BL96">
            <v>0</v>
          </cell>
          <cell r="BM96">
            <v>0</v>
          </cell>
          <cell r="BN96">
            <v>6409.6187937861705</v>
          </cell>
          <cell r="BO96">
            <v>3133.2610417301253</v>
          </cell>
          <cell r="BP96">
            <v>0</v>
          </cell>
          <cell r="BQ96">
            <v>0</v>
          </cell>
          <cell r="BR96">
            <v>0</v>
          </cell>
          <cell r="BT96">
            <v>0</v>
          </cell>
          <cell r="BU96">
            <v>0</v>
          </cell>
          <cell r="BV96">
            <v>0</v>
          </cell>
          <cell r="BW96">
            <v>0</v>
          </cell>
          <cell r="BX96">
            <v>0</v>
          </cell>
          <cell r="BZ96">
            <v>0</v>
          </cell>
          <cell r="CA96">
            <v>0</v>
          </cell>
          <cell r="CB96">
            <v>0</v>
          </cell>
          <cell r="CC96">
            <v>0</v>
          </cell>
          <cell r="CD96">
            <v>0</v>
          </cell>
          <cell r="CE96">
            <v>0</v>
          </cell>
          <cell r="CF96">
            <v>6273</v>
          </cell>
          <cell r="CG96">
            <v>2992</v>
          </cell>
          <cell r="CH96">
            <v>0</v>
          </cell>
          <cell r="CI96">
            <v>0</v>
          </cell>
          <cell r="CJ96">
            <v>0</v>
          </cell>
          <cell r="CK96">
            <v>6409.6187937861705</v>
          </cell>
          <cell r="CL96">
            <v>3133.2610417301253</v>
          </cell>
          <cell r="CM96">
            <v>0</v>
          </cell>
          <cell r="CN96">
            <v>0</v>
          </cell>
          <cell r="CO96">
            <v>0</v>
          </cell>
          <cell r="CP96">
            <v>6409.6187937861705</v>
          </cell>
          <cell r="CQ96">
            <v>3133.2610417301253</v>
          </cell>
          <cell r="CR96">
            <v>0</v>
          </cell>
          <cell r="CS96">
            <v>0</v>
          </cell>
          <cell r="CT96">
            <v>0</v>
          </cell>
          <cell r="CV96">
            <v>0</v>
          </cell>
          <cell r="CW96">
            <v>0</v>
          </cell>
          <cell r="CX96">
            <v>0</v>
          </cell>
          <cell r="CY96">
            <v>0</v>
          </cell>
          <cell r="CZ96">
            <v>0</v>
          </cell>
          <cell r="DA96">
            <v>0</v>
          </cell>
          <cell r="DB96">
            <v>1700</v>
          </cell>
          <cell r="DC96">
            <v>1700</v>
          </cell>
          <cell r="DD96">
            <v>1700</v>
          </cell>
          <cell r="DE96">
            <v>1700</v>
          </cell>
          <cell r="DF96">
            <v>1700</v>
          </cell>
          <cell r="DH96">
            <v>0</v>
          </cell>
          <cell r="DI96">
            <v>0</v>
          </cell>
          <cell r="DJ96">
            <v>0</v>
          </cell>
          <cell r="DK96">
            <v>0</v>
          </cell>
          <cell r="DL96">
            <v>0</v>
          </cell>
          <cell r="DM96">
            <v>0</v>
          </cell>
          <cell r="DN96">
            <v>1700</v>
          </cell>
          <cell r="DO96">
            <v>1700</v>
          </cell>
          <cell r="DP96">
            <v>1700</v>
          </cell>
          <cell r="DQ96">
            <v>1700</v>
          </cell>
          <cell r="DR96">
            <v>1700</v>
          </cell>
          <cell r="DT96">
            <v>0</v>
          </cell>
          <cell r="DU96">
            <v>0</v>
          </cell>
          <cell r="DV96">
            <v>0</v>
          </cell>
          <cell r="DW96">
            <v>0</v>
          </cell>
          <cell r="DX96">
            <v>0</v>
          </cell>
          <cell r="DY96">
            <v>0</v>
          </cell>
          <cell r="DZ96">
            <v>0</v>
          </cell>
          <cell r="EA96">
            <v>0</v>
          </cell>
          <cell r="EB96">
            <v>0</v>
          </cell>
          <cell r="EC96">
            <v>0</v>
          </cell>
          <cell r="ED96">
            <v>0</v>
          </cell>
        </row>
        <row r="97">
          <cell r="A97" t="str">
            <v>Degraded Infrastructure</v>
          </cell>
          <cell r="B97" t="str">
            <v>Infrastructure Replacement</v>
          </cell>
          <cell r="C97" t="str">
            <v>X</v>
          </cell>
          <cell r="D97">
            <v>10</v>
          </cell>
          <cell r="E97" t="str">
            <v>Infrastructure Replacement Programs</v>
          </cell>
          <cell r="F97">
            <v>0</v>
          </cell>
          <cell r="G97">
            <v>0</v>
          </cell>
          <cell r="H97">
            <v>0</v>
          </cell>
          <cell r="I97">
            <v>0</v>
          </cell>
          <cell r="J97" t="str">
            <v>CET-PD-IR-SR</v>
          </cell>
          <cell r="K97" t="str">
            <v>Switch Replacement</v>
          </cell>
          <cell r="L97">
            <v>0</v>
          </cell>
          <cell r="M97">
            <v>11773</v>
          </cell>
          <cell r="N97">
            <v>13157.21991</v>
          </cell>
          <cell r="O97">
            <v>21556.26888</v>
          </cell>
          <cell r="P97">
            <v>15579.710209999999</v>
          </cell>
          <cell r="Q97">
            <v>9798.7378799999988</v>
          </cell>
          <cell r="R97">
            <v>25099.999980000001</v>
          </cell>
          <cell r="S97" t="str">
            <v>CET-PD-IR-SRSwitch Replacement</v>
          </cell>
          <cell r="T97">
            <v>11773</v>
          </cell>
          <cell r="U97">
            <v>13157.21991</v>
          </cell>
          <cell r="V97">
            <v>21556.26888</v>
          </cell>
          <cell r="W97">
            <v>15579.710209999999</v>
          </cell>
          <cell r="X97">
            <v>9798.7378799999988</v>
          </cell>
          <cell r="Y97">
            <v>25099.999980000001</v>
          </cell>
          <cell r="AA97">
            <v>0</v>
          </cell>
          <cell r="AB97">
            <v>0</v>
          </cell>
          <cell r="AC97">
            <v>0</v>
          </cell>
          <cell r="AD97">
            <v>0</v>
          </cell>
          <cell r="AE97">
            <v>0</v>
          </cell>
          <cell r="AF97">
            <v>0</v>
          </cell>
          <cell r="AH97" t="str">
            <v>Conductor Miles</v>
          </cell>
          <cell r="AI97" t="str">
            <v>Roger Lee</v>
          </cell>
          <cell r="AJ97" t="str">
            <v>GRC Team</v>
          </cell>
          <cell r="AK97" t="str">
            <v>Unit</v>
          </cell>
          <cell r="AL97" t="str">
            <v xml:space="preserve">Based on combined CR and WCR for 2012. Forecast unit is cable, but work includes vaults, etc. </v>
          </cell>
          <cell r="AM97" t="str">
            <v>link to email. PMH-4 switches may be included in this WBS; separate forecasts may need to be added together to match. Separate MAT, no WBS</v>
          </cell>
          <cell r="AN97">
            <v>45000</v>
          </cell>
          <cell r="AO97">
            <v>199</v>
          </cell>
          <cell r="AP97">
            <v>268</v>
          </cell>
          <cell r="AQ97">
            <v>276</v>
          </cell>
          <cell r="AR97">
            <v>125</v>
          </cell>
          <cell r="AS97">
            <v>200</v>
          </cell>
          <cell r="AT97">
            <v>607</v>
          </cell>
          <cell r="AU97">
            <v>275</v>
          </cell>
          <cell r="AV97">
            <v>86</v>
          </cell>
          <cell r="AW97">
            <v>122</v>
          </cell>
          <cell r="AX97">
            <v>200</v>
          </cell>
          <cell r="AY97">
            <v>200</v>
          </cell>
          <cell r="AZ97">
            <v>200</v>
          </cell>
          <cell r="BA97">
            <v>200</v>
          </cell>
          <cell r="BB97">
            <v>5490</v>
          </cell>
          <cell r="BC97">
            <v>9000</v>
          </cell>
          <cell r="BD97">
            <v>9000</v>
          </cell>
          <cell r="BE97">
            <v>9000</v>
          </cell>
          <cell r="BF97">
            <v>9000</v>
          </cell>
          <cell r="BG97" t="str">
            <v>Dist</v>
          </cell>
          <cell r="BH97">
            <v>5609.5659457812972</v>
          </cell>
          <cell r="BI97">
            <v>9424.9162351507784</v>
          </cell>
          <cell r="BJ97">
            <v>9625.0380749314663</v>
          </cell>
          <cell r="BK97">
            <v>9840.237587572341</v>
          </cell>
          <cell r="BL97">
            <v>10106.152908924762</v>
          </cell>
          <cell r="BM97">
            <v>0</v>
          </cell>
          <cell r="BN97">
            <v>5609.5659457812972</v>
          </cell>
          <cell r="BO97">
            <v>9424.9162351507784</v>
          </cell>
          <cell r="BP97">
            <v>9625.0380749314663</v>
          </cell>
          <cell r="BQ97">
            <v>9840.237587572341</v>
          </cell>
          <cell r="BR97">
            <v>10106.152908924762</v>
          </cell>
          <cell r="BT97">
            <v>0</v>
          </cell>
          <cell r="BU97">
            <v>0</v>
          </cell>
          <cell r="BV97">
            <v>0</v>
          </cell>
          <cell r="BW97">
            <v>0</v>
          </cell>
          <cell r="BX97">
            <v>0</v>
          </cell>
          <cell r="BZ97">
            <v>0</v>
          </cell>
          <cell r="CA97">
            <v>0</v>
          </cell>
          <cell r="CB97">
            <v>0</v>
          </cell>
          <cell r="CC97">
            <v>0</v>
          </cell>
          <cell r="CD97">
            <v>0</v>
          </cell>
          <cell r="CE97">
            <v>0</v>
          </cell>
          <cell r="CF97">
            <v>94500</v>
          </cell>
          <cell r="CG97">
            <v>105000</v>
          </cell>
          <cell r="CH97">
            <v>150000</v>
          </cell>
          <cell r="CI97">
            <v>150000</v>
          </cell>
          <cell r="CJ97">
            <v>150000</v>
          </cell>
          <cell r="CK97">
            <v>96558.102345415769</v>
          </cell>
          <cell r="CL97">
            <v>109957.35607675907</v>
          </cell>
          <cell r="CM97">
            <v>160417.30124885775</v>
          </cell>
          <cell r="CN97">
            <v>164003.95979287237</v>
          </cell>
          <cell r="CO97">
            <v>168435.88181541269</v>
          </cell>
          <cell r="CP97">
            <v>96558.102345415769</v>
          </cell>
          <cell r="CQ97">
            <v>109957.35607675907</v>
          </cell>
          <cell r="CR97">
            <v>160417.30124885775</v>
          </cell>
          <cell r="CS97">
            <v>164003.95979287237</v>
          </cell>
          <cell r="CT97">
            <v>168435.88181541269</v>
          </cell>
          <cell r="CV97">
            <v>0</v>
          </cell>
          <cell r="CW97">
            <v>0</v>
          </cell>
          <cell r="CX97">
            <v>0</v>
          </cell>
          <cell r="CY97">
            <v>0</v>
          </cell>
          <cell r="CZ97">
            <v>0</v>
          </cell>
          <cell r="DA97">
            <v>0</v>
          </cell>
          <cell r="DB97">
            <v>5490</v>
          </cell>
          <cell r="DC97">
            <v>9000</v>
          </cell>
          <cell r="DD97">
            <v>9000</v>
          </cell>
          <cell r="DE97">
            <v>9000</v>
          </cell>
          <cell r="DF97">
            <v>9000</v>
          </cell>
          <cell r="DH97">
            <v>0</v>
          </cell>
          <cell r="DI97">
            <v>0</v>
          </cell>
          <cell r="DJ97">
            <v>0</v>
          </cell>
          <cell r="DK97">
            <v>0</v>
          </cell>
          <cell r="DL97">
            <v>0</v>
          </cell>
          <cell r="DM97">
            <v>0</v>
          </cell>
          <cell r="DN97">
            <v>5490</v>
          </cell>
          <cell r="DO97">
            <v>9000</v>
          </cell>
          <cell r="DP97">
            <v>9000</v>
          </cell>
          <cell r="DQ97">
            <v>9000</v>
          </cell>
          <cell r="DR97">
            <v>9000</v>
          </cell>
          <cell r="DT97">
            <v>0</v>
          </cell>
          <cell r="DU97">
            <v>0</v>
          </cell>
          <cell r="DV97">
            <v>0</v>
          </cell>
          <cell r="DW97">
            <v>0</v>
          </cell>
          <cell r="DX97">
            <v>0</v>
          </cell>
          <cell r="DY97">
            <v>14656.167305759251</v>
          </cell>
          <cell r="DZ97">
            <v>19066.172272228909</v>
          </cell>
          <cell r="EA97">
            <v>26455.076094826716</v>
          </cell>
          <cell r="EB97">
            <v>24518.618859748429</v>
          </cell>
          <cell r="EC97">
            <v>34195.506949900002</v>
          </cell>
          <cell r="ED97">
            <v>0</v>
          </cell>
        </row>
        <row r="98">
          <cell r="A98" t="str">
            <v>Degraded Infrastructure</v>
          </cell>
          <cell r="B98" t="str">
            <v>Infrastructure Replacement</v>
          </cell>
          <cell r="C98">
            <v>0</v>
          </cell>
          <cell r="D98">
            <v>15</v>
          </cell>
          <cell r="E98" t="str">
            <v>Infrastructure Replacement Programs</v>
          </cell>
          <cell r="F98">
            <v>0</v>
          </cell>
          <cell r="G98">
            <v>0</v>
          </cell>
          <cell r="H98">
            <v>0</v>
          </cell>
          <cell r="I98">
            <v>0</v>
          </cell>
          <cell r="J98" t="str">
            <v>PMH-4 switch replacement</v>
          </cell>
          <cell r="K98" t="str">
            <v>PMH-4 switch replacement</v>
          </cell>
          <cell r="L98">
            <v>0</v>
          </cell>
          <cell r="M98">
            <v>0</v>
          </cell>
          <cell r="N98">
            <v>0</v>
          </cell>
          <cell r="O98">
            <v>0</v>
          </cell>
          <cell r="P98">
            <v>0</v>
          </cell>
          <cell r="Q98">
            <v>0</v>
          </cell>
          <cell r="R98">
            <v>0</v>
          </cell>
          <cell r="S98" t="str">
            <v>CET-PD-IR-WCWorst Circuit Rehab</v>
          </cell>
          <cell r="T98">
            <v>0</v>
          </cell>
          <cell r="U98">
            <v>0</v>
          </cell>
          <cell r="V98">
            <v>0</v>
          </cell>
          <cell r="W98">
            <v>0</v>
          </cell>
          <cell r="X98">
            <v>0</v>
          </cell>
          <cell r="Y98">
            <v>0</v>
          </cell>
          <cell r="AA98">
            <v>0</v>
          </cell>
          <cell r="AB98">
            <v>0</v>
          </cell>
          <cell r="AC98">
            <v>0</v>
          </cell>
          <cell r="AD98">
            <v>0</v>
          </cell>
          <cell r="AE98">
            <v>0</v>
          </cell>
          <cell r="AF98">
            <v>0</v>
          </cell>
          <cell r="AH98" t="str">
            <v>Voltage Regulator</v>
          </cell>
          <cell r="AI98" t="str">
            <v>Roger Lee</v>
          </cell>
          <cell r="AJ98" t="str">
            <v>Roger Lee</v>
          </cell>
          <cell r="AK98" t="str">
            <v>Unit</v>
          </cell>
          <cell r="AL98">
            <v>0</v>
          </cell>
          <cell r="AM98" t="str">
            <v xml:space="preserve">link to email. </v>
          </cell>
          <cell r="AN98">
            <v>17000</v>
          </cell>
          <cell r="AO98">
            <v>0</v>
          </cell>
          <cell r="AP98">
            <v>0</v>
          </cell>
          <cell r="AQ98">
            <v>0</v>
          </cell>
          <cell r="AR98">
            <v>0</v>
          </cell>
          <cell r="AS98">
            <v>0</v>
          </cell>
          <cell r="AT98">
            <v>0</v>
          </cell>
          <cell r="AU98">
            <v>0</v>
          </cell>
          <cell r="AV98">
            <v>183</v>
          </cell>
          <cell r="AW98">
            <v>200</v>
          </cell>
          <cell r="AX98">
            <v>176</v>
          </cell>
          <cell r="AY98">
            <v>0</v>
          </cell>
          <cell r="AZ98">
            <v>0</v>
          </cell>
          <cell r="BA98">
            <v>0</v>
          </cell>
          <cell r="BB98">
            <v>3400</v>
          </cell>
          <cell r="BC98">
            <v>2992</v>
          </cell>
          <cell r="BD98">
            <v>0</v>
          </cell>
          <cell r="BE98">
            <v>0</v>
          </cell>
          <cell r="BF98">
            <v>0</v>
          </cell>
          <cell r="BG98" t="str">
            <v>Dist</v>
          </cell>
          <cell r="BH98">
            <v>3474.0481267133714</v>
          </cell>
          <cell r="BI98">
            <v>3133.2610417301253</v>
          </cell>
          <cell r="BJ98">
            <v>0</v>
          </cell>
          <cell r="BK98">
            <v>0</v>
          </cell>
          <cell r="BL98">
            <v>0</v>
          </cell>
          <cell r="BM98">
            <v>0</v>
          </cell>
          <cell r="BN98">
            <v>3474.0481267133714</v>
          </cell>
          <cell r="BO98">
            <v>3133.2610417301253</v>
          </cell>
          <cell r="BP98">
            <v>0</v>
          </cell>
          <cell r="BQ98">
            <v>0</v>
          </cell>
          <cell r="BR98">
            <v>0</v>
          </cell>
          <cell r="BT98">
            <v>0</v>
          </cell>
          <cell r="BU98">
            <v>0</v>
          </cell>
          <cell r="BV98">
            <v>0</v>
          </cell>
          <cell r="BW98">
            <v>0</v>
          </cell>
          <cell r="BX98">
            <v>0</v>
          </cell>
          <cell r="BZ98">
            <v>0</v>
          </cell>
          <cell r="CA98">
            <v>0</v>
          </cell>
          <cell r="CB98">
            <v>0</v>
          </cell>
          <cell r="CC98">
            <v>0</v>
          </cell>
          <cell r="CD98">
            <v>0</v>
          </cell>
          <cell r="CE98">
            <v>0</v>
          </cell>
          <cell r="CF98">
            <v>500</v>
          </cell>
          <cell r="CG98">
            <v>500</v>
          </cell>
          <cell r="CH98">
            <v>500</v>
          </cell>
          <cell r="CI98">
            <v>500</v>
          </cell>
          <cell r="CJ98">
            <v>500</v>
          </cell>
          <cell r="CK98">
            <v>510.88943039902523</v>
          </cell>
          <cell r="CL98">
            <v>523.60645750837648</v>
          </cell>
          <cell r="CM98">
            <v>534.72433749619256</v>
          </cell>
          <cell r="CN98">
            <v>546.67986597624122</v>
          </cell>
          <cell r="CO98">
            <v>561.452939384709</v>
          </cell>
          <cell r="CP98">
            <v>510.88943039902523</v>
          </cell>
          <cell r="CQ98">
            <v>523.60645750837648</v>
          </cell>
          <cell r="CR98">
            <v>534.72433749619256</v>
          </cell>
          <cell r="CS98">
            <v>546.67986597624122</v>
          </cell>
          <cell r="CT98">
            <v>561.452939384709</v>
          </cell>
          <cell r="CV98">
            <v>0</v>
          </cell>
          <cell r="CW98">
            <v>0</v>
          </cell>
          <cell r="CX98">
            <v>0</v>
          </cell>
          <cell r="CY98">
            <v>0</v>
          </cell>
          <cell r="CZ98">
            <v>0</v>
          </cell>
          <cell r="DA98">
            <v>0</v>
          </cell>
          <cell r="DB98">
            <v>3400</v>
          </cell>
          <cell r="DC98">
            <v>2992</v>
          </cell>
          <cell r="DD98">
            <v>0</v>
          </cell>
          <cell r="DE98">
            <v>0</v>
          </cell>
          <cell r="DF98">
            <v>0</v>
          </cell>
          <cell r="DH98">
            <v>0</v>
          </cell>
          <cell r="DI98">
            <v>0</v>
          </cell>
          <cell r="DJ98">
            <v>0</v>
          </cell>
          <cell r="DK98">
            <v>0</v>
          </cell>
          <cell r="DL98">
            <v>0</v>
          </cell>
          <cell r="DM98">
            <v>0</v>
          </cell>
          <cell r="DN98">
            <v>3400</v>
          </cell>
          <cell r="DO98">
            <v>2992</v>
          </cell>
          <cell r="DP98">
            <v>0</v>
          </cell>
          <cell r="DQ98">
            <v>0</v>
          </cell>
          <cell r="DR98">
            <v>0</v>
          </cell>
          <cell r="DT98">
            <v>0</v>
          </cell>
          <cell r="DU98">
            <v>0</v>
          </cell>
          <cell r="DV98">
            <v>0</v>
          </cell>
          <cell r="DW98">
            <v>0</v>
          </cell>
          <cell r="DX98">
            <v>0</v>
          </cell>
          <cell r="DY98">
            <v>0</v>
          </cell>
          <cell r="DZ98">
            <v>0</v>
          </cell>
          <cell r="EA98">
            <v>0</v>
          </cell>
          <cell r="EB98">
            <v>0</v>
          </cell>
          <cell r="EC98">
            <v>0</v>
          </cell>
          <cell r="ED98">
            <v>0</v>
          </cell>
        </row>
        <row r="99">
          <cell r="A99" t="str">
            <v>Degraded Infrastructure</v>
          </cell>
          <cell r="B99" t="str">
            <v>Infrastructure Replacement</v>
          </cell>
          <cell r="C99" t="str">
            <v>X</v>
          </cell>
          <cell r="D99">
            <v>16</v>
          </cell>
          <cell r="E99" t="str">
            <v>Distribution Maintenance</v>
          </cell>
          <cell r="F99">
            <v>0</v>
          </cell>
          <cell r="G99">
            <v>0</v>
          </cell>
          <cell r="H99">
            <v>0</v>
          </cell>
          <cell r="I99">
            <v>0</v>
          </cell>
          <cell r="J99" t="str">
            <v>CET-PD-IR-WC</v>
          </cell>
          <cell r="K99" t="str">
            <v>Worst Circuit Rehab</v>
          </cell>
          <cell r="L99">
            <v>0</v>
          </cell>
          <cell r="M99">
            <v>12789</v>
          </cell>
          <cell r="N99">
            <v>17014.966350000002</v>
          </cell>
          <cell r="O99">
            <v>24606.932929999999</v>
          </cell>
          <cell r="P99">
            <v>23749.378000000001</v>
          </cell>
          <cell r="Q99">
            <v>34195.506949900002</v>
          </cell>
          <cell r="R99">
            <v>61699.999979999993</v>
          </cell>
          <cell r="S99" t="str">
            <v>CET-PD-IR-WCWorst Circuit Rehab</v>
          </cell>
          <cell r="T99">
            <v>12789</v>
          </cell>
          <cell r="U99">
            <v>17014.966350000002</v>
          </cell>
          <cell r="V99">
            <v>24606.932929999999</v>
          </cell>
          <cell r="W99">
            <v>23749.378000000001</v>
          </cell>
          <cell r="X99">
            <v>34195.506949900002</v>
          </cell>
          <cell r="Y99">
            <v>61699.999979999993</v>
          </cell>
          <cell r="AA99">
            <v>0</v>
          </cell>
          <cell r="AB99">
            <v>0</v>
          </cell>
          <cell r="AC99">
            <v>0</v>
          </cell>
          <cell r="AD99">
            <v>0</v>
          </cell>
          <cell r="AE99">
            <v>0</v>
          </cell>
          <cell r="AF99">
            <v>0</v>
          </cell>
          <cell r="AH99">
            <v>0</v>
          </cell>
          <cell r="AI99">
            <v>0</v>
          </cell>
          <cell r="AJ99">
            <v>0</v>
          </cell>
          <cell r="AK99">
            <v>0</v>
          </cell>
          <cell r="AL99">
            <v>0</v>
          </cell>
          <cell r="AM99">
            <v>0</v>
          </cell>
          <cell r="AN99">
            <v>0</v>
          </cell>
          <cell r="AO99" t="e">
            <v>#N/A</v>
          </cell>
          <cell r="AP99" t="e">
            <v>#N/A</v>
          </cell>
          <cell r="AQ99" t="e">
            <v>#N/A</v>
          </cell>
          <cell r="AR99" t="e">
            <v>#N/A</v>
          </cell>
          <cell r="AS99" t="e">
            <v>#N/A</v>
          </cell>
          <cell r="AT99">
            <v>0</v>
          </cell>
          <cell r="AU99">
            <v>0</v>
          </cell>
          <cell r="AV99">
            <v>0</v>
          </cell>
          <cell r="AW99">
            <v>0</v>
          </cell>
          <cell r="AX99">
            <v>0</v>
          </cell>
          <cell r="AY99">
            <v>0</v>
          </cell>
          <cell r="AZ99">
            <v>0</v>
          </cell>
          <cell r="BA99">
            <v>0</v>
          </cell>
          <cell r="BB99">
            <v>0</v>
          </cell>
          <cell r="BC99">
            <v>0</v>
          </cell>
          <cell r="BD99">
            <v>0</v>
          </cell>
          <cell r="BE99">
            <v>0</v>
          </cell>
          <cell r="BF99">
            <v>0</v>
          </cell>
          <cell r="BG99" t="str">
            <v>Dist</v>
          </cell>
          <cell r="BH99">
            <v>0</v>
          </cell>
          <cell r="BI99">
            <v>0</v>
          </cell>
          <cell r="BJ99">
            <v>0</v>
          </cell>
          <cell r="BK99">
            <v>0</v>
          </cell>
          <cell r="BL99">
            <v>0</v>
          </cell>
          <cell r="BM99">
            <v>0</v>
          </cell>
          <cell r="BN99">
            <v>0</v>
          </cell>
          <cell r="BO99">
            <v>0</v>
          </cell>
          <cell r="BP99">
            <v>0</v>
          </cell>
          <cell r="BQ99">
            <v>0</v>
          </cell>
          <cell r="BR99">
            <v>0</v>
          </cell>
          <cell r="BT99">
            <v>0</v>
          </cell>
          <cell r="BU99">
            <v>0</v>
          </cell>
          <cell r="BV99">
            <v>0</v>
          </cell>
          <cell r="BW99">
            <v>0</v>
          </cell>
          <cell r="BX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V99">
            <v>0</v>
          </cell>
          <cell r="CW99">
            <v>0</v>
          </cell>
          <cell r="CX99">
            <v>0</v>
          </cell>
          <cell r="CY99">
            <v>0</v>
          </cell>
          <cell r="CZ99">
            <v>0</v>
          </cell>
          <cell r="DA99">
            <v>0</v>
          </cell>
          <cell r="DB99">
            <v>102375</v>
          </cell>
          <cell r="DC99">
            <v>81250</v>
          </cell>
          <cell r="DD99">
            <v>105625</v>
          </cell>
          <cell r="DE99">
            <v>105625</v>
          </cell>
          <cell r="DF99">
            <v>105625</v>
          </cell>
          <cell r="DH99">
            <v>0</v>
          </cell>
          <cell r="DI99">
            <v>0</v>
          </cell>
          <cell r="DJ99">
            <v>0</v>
          </cell>
          <cell r="DK99">
            <v>0</v>
          </cell>
          <cell r="DL99">
            <v>0</v>
          </cell>
          <cell r="DM99">
            <v>0</v>
          </cell>
          <cell r="DN99">
            <v>102375</v>
          </cell>
          <cell r="DO99">
            <v>81250</v>
          </cell>
          <cell r="DP99">
            <v>105625</v>
          </cell>
          <cell r="DQ99">
            <v>105625</v>
          </cell>
          <cell r="DR99">
            <v>105625</v>
          </cell>
          <cell r="DT99">
            <v>0</v>
          </cell>
          <cell r="DU99">
            <v>0</v>
          </cell>
          <cell r="DV99">
            <v>0</v>
          </cell>
          <cell r="DW99">
            <v>0</v>
          </cell>
          <cell r="DX99">
            <v>0</v>
          </cell>
          <cell r="DY99">
            <v>0</v>
          </cell>
          <cell r="DZ99">
            <v>0</v>
          </cell>
          <cell r="EA99">
            <v>0</v>
          </cell>
          <cell r="EB99">
            <v>0</v>
          </cell>
          <cell r="EC99">
            <v>1001.32557</v>
          </cell>
          <cell r="ED99">
            <v>0</v>
          </cell>
        </row>
        <row r="100">
          <cell r="A100" t="str">
            <v>Special Programs</v>
          </cell>
          <cell r="B100" t="str">
            <v>Infrastructure Replacement</v>
          </cell>
          <cell r="C100" t="str">
            <v>X</v>
          </cell>
          <cell r="D100">
            <v>2</v>
          </cell>
          <cell r="E100" t="str">
            <v>Distribution Maintenance</v>
          </cell>
          <cell r="F100">
            <v>0</v>
          </cell>
          <cell r="G100">
            <v>0</v>
          </cell>
          <cell r="H100">
            <v>0</v>
          </cell>
          <cell r="I100">
            <v>0</v>
          </cell>
          <cell r="J100" t="str">
            <v>Regulator</v>
          </cell>
          <cell r="K100" t="str">
            <v>Regulator</v>
          </cell>
          <cell r="L100">
            <v>0</v>
          </cell>
          <cell r="M100">
            <v>0</v>
          </cell>
          <cell r="N100">
            <v>0</v>
          </cell>
          <cell r="O100">
            <v>0</v>
          </cell>
          <cell r="P100">
            <v>0</v>
          </cell>
          <cell r="Q100">
            <v>0</v>
          </cell>
          <cell r="R100">
            <v>0</v>
          </cell>
          <cell r="S100" t="str">
            <v>PLIPPole Loading Inspection Program</v>
          </cell>
          <cell r="T100">
            <v>0</v>
          </cell>
          <cell r="U100">
            <v>0</v>
          </cell>
          <cell r="V100">
            <v>0</v>
          </cell>
          <cell r="W100">
            <v>0</v>
          </cell>
          <cell r="X100">
            <v>0</v>
          </cell>
          <cell r="Y100">
            <v>0</v>
          </cell>
          <cell r="AA100">
            <v>0</v>
          </cell>
          <cell r="AB100">
            <v>0</v>
          </cell>
          <cell r="AC100">
            <v>0</v>
          </cell>
          <cell r="AD100">
            <v>0</v>
          </cell>
          <cell r="AE100">
            <v>0</v>
          </cell>
          <cell r="AF100">
            <v>0</v>
          </cell>
          <cell r="AG100">
            <v>0</v>
          </cell>
          <cell r="AH100" t="str">
            <v>Voltage Regulator</v>
          </cell>
          <cell r="AI100" t="str">
            <v>Roger Lee</v>
          </cell>
          <cell r="AJ100" t="str">
            <v>Roger Lee</v>
          </cell>
          <cell r="AK100" t="str">
            <v>Unit</v>
          </cell>
          <cell r="AL100">
            <v>0</v>
          </cell>
          <cell r="AM100">
            <v>0</v>
          </cell>
          <cell r="AN100">
            <v>250000</v>
          </cell>
          <cell r="AO100">
            <v>0</v>
          </cell>
          <cell r="AP100">
            <v>0</v>
          </cell>
          <cell r="AQ100">
            <v>0</v>
          </cell>
          <cell r="AR100">
            <v>0</v>
          </cell>
          <cell r="AS100">
            <v>0</v>
          </cell>
          <cell r="AT100">
            <v>0</v>
          </cell>
          <cell r="AU100">
            <v>0</v>
          </cell>
          <cell r="AV100">
            <v>0</v>
          </cell>
          <cell r="AW100">
            <v>2</v>
          </cell>
          <cell r="AX100">
            <v>2</v>
          </cell>
          <cell r="AY100">
            <v>2</v>
          </cell>
          <cell r="AZ100">
            <v>2</v>
          </cell>
          <cell r="BA100">
            <v>2</v>
          </cell>
          <cell r="BB100">
            <v>500</v>
          </cell>
          <cell r="BC100">
            <v>500</v>
          </cell>
          <cell r="BD100">
            <v>500</v>
          </cell>
          <cell r="BE100">
            <v>500</v>
          </cell>
          <cell r="BF100">
            <v>500</v>
          </cell>
          <cell r="BG100" t="str">
            <v>Dist</v>
          </cell>
          <cell r="BH100">
            <v>510.88943039902523</v>
          </cell>
          <cell r="BI100">
            <v>523.60645750837648</v>
          </cell>
          <cell r="BJ100">
            <v>534.72433749619256</v>
          </cell>
          <cell r="BK100">
            <v>546.67986597624122</v>
          </cell>
          <cell r="BL100">
            <v>561.452939384709</v>
          </cell>
          <cell r="BM100">
            <v>0</v>
          </cell>
          <cell r="BN100">
            <v>510.88943039902523</v>
          </cell>
          <cell r="BO100">
            <v>523.60645750837648</v>
          </cell>
          <cell r="BP100">
            <v>534.72433749619256</v>
          </cell>
          <cell r="BQ100">
            <v>546.67986597624122</v>
          </cell>
          <cell r="BR100">
            <v>561.452939384709</v>
          </cell>
          <cell r="BT100">
            <v>0</v>
          </cell>
          <cell r="BU100">
            <v>1397.5597754912581</v>
          </cell>
          <cell r="BV100">
            <v>6751.6707552260759</v>
          </cell>
          <cell r="BW100">
            <v>6862.3538823609279</v>
          </cell>
          <cell r="BX100">
            <v>7029.3668152697701</v>
          </cell>
          <cell r="BY100" t="str">
            <v>link to email</v>
          </cell>
          <cell r="BZ100">
            <v>0</v>
          </cell>
          <cell r="CA100">
            <v>0</v>
          </cell>
          <cell r="CB100">
            <v>0</v>
          </cell>
          <cell r="CC100">
            <v>0</v>
          </cell>
          <cell r="CD100">
            <v>0</v>
          </cell>
          <cell r="CE100">
            <v>0</v>
          </cell>
          <cell r="CF100">
            <v>500</v>
          </cell>
          <cell r="CG100">
            <v>500</v>
          </cell>
          <cell r="CH100">
            <v>500</v>
          </cell>
          <cell r="CI100">
            <v>500</v>
          </cell>
          <cell r="CJ100">
            <v>500</v>
          </cell>
          <cell r="CK100">
            <v>510.88943039902523</v>
          </cell>
          <cell r="CL100">
            <v>523.60645750837648</v>
          </cell>
          <cell r="CM100">
            <v>534.72433749619256</v>
          </cell>
          <cell r="CN100">
            <v>546.67986597624122</v>
          </cell>
          <cell r="CO100">
            <v>561.452939384709</v>
          </cell>
          <cell r="CP100">
            <v>510.88943039902523</v>
          </cell>
          <cell r="CQ100">
            <v>523.60645750837648</v>
          </cell>
          <cell r="CR100">
            <v>534.72433749619256</v>
          </cell>
          <cell r="CS100">
            <v>546.67986597624122</v>
          </cell>
          <cell r="CT100">
            <v>561.452939384709</v>
          </cell>
          <cell r="CV100">
            <v>0</v>
          </cell>
          <cell r="CW100">
            <v>1397.5597754912581</v>
          </cell>
          <cell r="CX100">
            <v>6751.6707552260759</v>
          </cell>
          <cell r="CY100">
            <v>6862.3538823609279</v>
          </cell>
          <cell r="CZ100">
            <v>7029.3668152697701</v>
          </cell>
          <cell r="DA100">
            <v>0</v>
          </cell>
          <cell r="DB100">
            <v>500</v>
          </cell>
          <cell r="DC100">
            <v>500</v>
          </cell>
          <cell r="DD100">
            <v>500</v>
          </cell>
          <cell r="DE100">
            <v>500</v>
          </cell>
          <cell r="DF100">
            <v>500</v>
          </cell>
          <cell r="DH100">
            <v>0</v>
          </cell>
          <cell r="DI100">
            <v>1345.0594082676944</v>
          </cell>
          <cell r="DJ100">
            <v>6329.6913330244433</v>
          </cell>
          <cell r="DK100">
            <v>6329.6913330244433</v>
          </cell>
          <cell r="DL100">
            <v>6329.6913330244433</v>
          </cell>
          <cell r="DM100">
            <v>0</v>
          </cell>
          <cell r="DN100">
            <v>500</v>
          </cell>
          <cell r="DO100">
            <v>500</v>
          </cell>
          <cell r="DP100">
            <v>500</v>
          </cell>
          <cell r="DQ100">
            <v>500</v>
          </cell>
          <cell r="DR100">
            <v>500</v>
          </cell>
          <cell r="DT100">
            <v>0</v>
          </cell>
          <cell r="DU100">
            <v>1345.0594082676944</v>
          </cell>
          <cell r="DV100">
            <v>6329.6913330244433</v>
          </cell>
          <cell r="DW100">
            <v>6329.6913330244433</v>
          </cell>
          <cell r="DX100">
            <v>6329.6913330244433</v>
          </cell>
          <cell r="DY100">
            <v>0</v>
          </cell>
          <cell r="DZ100">
            <v>0</v>
          </cell>
          <cell r="EA100">
            <v>0</v>
          </cell>
          <cell r="EB100">
            <v>0</v>
          </cell>
          <cell r="EC100">
            <v>0</v>
          </cell>
          <cell r="ED100">
            <v>0</v>
          </cell>
        </row>
        <row r="101">
          <cell r="A101" t="str">
            <v>Special Programs</v>
          </cell>
          <cell r="B101" t="str">
            <v>Infrastructure Replacement</v>
          </cell>
          <cell r="C101" t="str">
            <v>X</v>
          </cell>
          <cell r="D101">
            <v>1</v>
          </cell>
          <cell r="E101" t="str">
            <v>Distribution Maintenance</v>
          </cell>
          <cell r="F101">
            <v>0</v>
          </cell>
          <cell r="G101">
            <v>0</v>
          </cell>
          <cell r="H101">
            <v>0</v>
          </cell>
          <cell r="I101">
            <v>0</v>
          </cell>
          <cell r="J101" t="str">
            <v>CET-PD-IR-DL</v>
          </cell>
          <cell r="K101" t="str">
            <v>Distr PLC Pole REPL</v>
          </cell>
          <cell r="L101">
            <v>0</v>
          </cell>
          <cell r="M101">
            <v>0</v>
          </cell>
          <cell r="N101">
            <v>0</v>
          </cell>
          <cell r="O101">
            <v>0</v>
          </cell>
          <cell r="P101">
            <v>0</v>
          </cell>
          <cell r="Q101">
            <v>1001.32557</v>
          </cell>
          <cell r="R101">
            <v>0</v>
          </cell>
          <cell r="S101" t="str">
            <v>CET-PD-IR-DLDist PLC Pole REPL</v>
          </cell>
          <cell r="T101">
            <v>0</v>
          </cell>
          <cell r="U101">
            <v>0</v>
          </cell>
          <cell r="V101">
            <v>0</v>
          </cell>
          <cell r="W101">
            <v>0</v>
          </cell>
          <cell r="X101">
            <v>1001.32557</v>
          </cell>
          <cell r="Y101">
            <v>0</v>
          </cell>
          <cell r="AA101">
            <v>0</v>
          </cell>
          <cell r="AB101">
            <v>0</v>
          </cell>
          <cell r="AC101">
            <v>0</v>
          </cell>
          <cell r="AD101">
            <v>0</v>
          </cell>
          <cell r="AE101">
            <v>0</v>
          </cell>
          <cell r="AF101">
            <v>0</v>
          </cell>
          <cell r="AG101">
            <v>0</v>
          </cell>
          <cell r="AH101" t="str">
            <v>Distribution Wood Pole</v>
          </cell>
          <cell r="AI101" t="str">
            <v>Robert LeMoine</v>
          </cell>
          <cell r="AJ101" t="str">
            <v>GRC Team</v>
          </cell>
          <cell r="AK101" t="str">
            <v>Unit</v>
          </cell>
          <cell r="AL101">
            <v>0</v>
          </cell>
          <cell r="AM101">
            <v>0</v>
          </cell>
          <cell r="AN101">
            <v>12300</v>
          </cell>
          <cell r="AO101" t="e">
            <v>#N/A</v>
          </cell>
          <cell r="AP101" t="e">
            <v>#N/A</v>
          </cell>
          <cell r="AQ101" t="e">
            <v>#N/A</v>
          </cell>
          <cell r="AR101" t="e">
            <v>#N/A</v>
          </cell>
          <cell r="AS101" t="e">
            <v>#N/A</v>
          </cell>
          <cell r="AT101">
            <v>0</v>
          </cell>
          <cell r="AU101">
            <v>0</v>
          </cell>
          <cell r="AV101">
            <v>0</v>
          </cell>
          <cell r="AW101">
            <v>0</v>
          </cell>
          <cell r="AX101">
            <v>4750</v>
          </cell>
          <cell r="AY101">
            <v>21000</v>
          </cell>
          <cell r="AZ101">
            <v>21000</v>
          </cell>
          <cell r="BA101">
            <v>21000</v>
          </cell>
          <cell r="BB101">
            <v>0</v>
          </cell>
          <cell r="BC101">
            <v>0</v>
          </cell>
          <cell r="BD101">
            <v>0</v>
          </cell>
          <cell r="BE101">
            <v>0</v>
          </cell>
          <cell r="BF101">
            <v>0</v>
          </cell>
          <cell r="BG101" t="str">
            <v>Dist</v>
          </cell>
          <cell r="BH101">
            <v>0</v>
          </cell>
          <cell r="BI101">
            <v>0</v>
          </cell>
          <cell r="BJ101">
            <v>0</v>
          </cell>
          <cell r="BK101">
            <v>0</v>
          </cell>
          <cell r="BL101">
            <v>0</v>
          </cell>
          <cell r="BM101">
            <v>0</v>
          </cell>
          <cell r="BN101">
            <v>0</v>
          </cell>
          <cell r="BO101">
            <v>0</v>
          </cell>
          <cell r="BP101">
            <v>0</v>
          </cell>
          <cell r="BQ101">
            <v>0</v>
          </cell>
          <cell r="BR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V101">
            <v>0</v>
          </cell>
          <cell r="CW101">
            <v>0</v>
          </cell>
          <cell r="CX101">
            <v>0</v>
          </cell>
          <cell r="CY101">
            <v>0</v>
          </cell>
          <cell r="CZ101">
            <v>0</v>
          </cell>
          <cell r="DA101">
            <v>0</v>
          </cell>
          <cell r="DB101">
            <v>0</v>
          </cell>
          <cell r="DC101">
            <v>0</v>
          </cell>
          <cell r="DD101">
            <v>0</v>
          </cell>
          <cell r="DE101">
            <v>0</v>
          </cell>
          <cell r="DF101">
            <v>0</v>
          </cell>
          <cell r="DH101">
            <v>0</v>
          </cell>
          <cell r="DI101">
            <v>0</v>
          </cell>
          <cell r="DJ101">
            <v>0</v>
          </cell>
          <cell r="DK101">
            <v>0</v>
          </cell>
          <cell r="DL101">
            <v>0</v>
          </cell>
          <cell r="DM101">
            <v>0</v>
          </cell>
          <cell r="DN101">
            <v>0</v>
          </cell>
          <cell r="DO101">
            <v>0</v>
          </cell>
          <cell r="DP101">
            <v>0</v>
          </cell>
          <cell r="DQ101">
            <v>0</v>
          </cell>
          <cell r="DR101">
            <v>0</v>
          </cell>
          <cell r="DT101">
            <v>0</v>
          </cell>
          <cell r="DU101">
            <v>0</v>
          </cell>
          <cell r="DV101">
            <v>0</v>
          </cell>
          <cell r="DW101">
            <v>0</v>
          </cell>
          <cell r="DX101">
            <v>0</v>
          </cell>
          <cell r="DY101">
            <v>0</v>
          </cell>
          <cell r="DZ101">
            <v>0</v>
          </cell>
          <cell r="EA101">
            <v>0</v>
          </cell>
          <cell r="EB101">
            <v>0</v>
          </cell>
          <cell r="EC101">
            <v>0</v>
          </cell>
          <cell r="ED101">
            <v>0</v>
          </cell>
        </row>
        <row r="102">
          <cell r="A102" t="str">
            <v>Degraded Infrastructure</v>
          </cell>
          <cell r="B102" t="str">
            <v>Infrastructure Replacement</v>
          </cell>
          <cell r="C102">
            <v>0</v>
          </cell>
          <cell r="D102">
            <v>0</v>
          </cell>
          <cell r="E102">
            <v>0</v>
          </cell>
          <cell r="F102">
            <v>0</v>
          </cell>
          <cell r="G102">
            <v>0</v>
          </cell>
          <cell r="H102">
            <v>0</v>
          </cell>
          <cell r="I102">
            <v>0</v>
          </cell>
          <cell r="J102" t="str">
            <v>PLIP-D</v>
          </cell>
          <cell r="K102" t="str">
            <v>Pole Loading Inspection Program - D</v>
          </cell>
          <cell r="L102" t="str">
            <v>PLIP</v>
          </cell>
          <cell r="M102">
            <v>0</v>
          </cell>
          <cell r="N102">
            <v>0</v>
          </cell>
          <cell r="O102">
            <v>0</v>
          </cell>
          <cell r="P102">
            <v>0</v>
          </cell>
          <cell r="Q102">
            <v>0</v>
          </cell>
          <cell r="R102">
            <v>0</v>
          </cell>
          <cell r="T102">
            <v>0</v>
          </cell>
          <cell r="U102">
            <v>0</v>
          </cell>
          <cell r="V102">
            <v>0</v>
          </cell>
          <cell r="W102">
            <v>0</v>
          </cell>
          <cell r="X102">
            <v>0</v>
          </cell>
          <cell r="Y102">
            <v>0</v>
          </cell>
          <cell r="AA102">
            <v>0</v>
          </cell>
          <cell r="AB102">
            <v>0</v>
          </cell>
          <cell r="AC102">
            <v>0</v>
          </cell>
          <cell r="AD102">
            <v>0</v>
          </cell>
          <cell r="AE102">
            <v>0</v>
          </cell>
          <cell r="AF102">
            <v>0</v>
          </cell>
          <cell r="AH102">
            <v>0</v>
          </cell>
          <cell r="AI102">
            <v>0</v>
          </cell>
          <cell r="AJ102">
            <v>0</v>
          </cell>
          <cell r="AK102">
            <v>0</v>
          </cell>
          <cell r="AL102">
            <v>0</v>
          </cell>
          <cell r="AM102">
            <v>0</v>
          </cell>
          <cell r="AN102">
            <v>12130</v>
          </cell>
          <cell r="AO102" t="e">
            <v>#N/A</v>
          </cell>
          <cell r="AP102" t="e">
            <v>#N/A</v>
          </cell>
          <cell r="AQ102" t="e">
            <v>#N/A</v>
          </cell>
          <cell r="AR102" t="e">
            <v>#N/A</v>
          </cell>
          <cell r="AS102" t="e">
            <v>#N/A</v>
          </cell>
          <cell r="AT102">
            <v>0</v>
          </cell>
          <cell r="AU102">
            <v>0</v>
          </cell>
          <cell r="AV102">
            <v>0</v>
          </cell>
          <cell r="AW102">
            <v>0</v>
          </cell>
          <cell r="AX102">
            <v>2670</v>
          </cell>
          <cell r="AY102">
            <v>22250</v>
          </cell>
          <cell r="AZ102">
            <v>22250</v>
          </cell>
          <cell r="BA102">
            <v>22250</v>
          </cell>
          <cell r="BB102">
            <v>0</v>
          </cell>
          <cell r="BC102">
            <v>32387.100000000002</v>
          </cell>
          <cell r="BD102">
            <v>269892.5</v>
          </cell>
          <cell r="BE102">
            <v>269892.5</v>
          </cell>
          <cell r="BF102">
            <v>269892.5</v>
          </cell>
          <cell r="BG102" t="str">
            <v>Dist</v>
          </cell>
          <cell r="BH102">
            <v>0</v>
          </cell>
          <cell r="BI102">
            <v>33916.189399939089</v>
          </cell>
          <cell r="BJ102">
            <v>288636.17651538231</v>
          </cell>
          <cell r="BK102">
            <v>295089.59145598533</v>
          </cell>
          <cell r="BL102">
            <v>303063.87488577515</v>
          </cell>
          <cell r="BM102">
            <v>0</v>
          </cell>
          <cell r="BN102">
            <v>0</v>
          </cell>
          <cell r="BO102">
            <v>33916.189399939089</v>
          </cell>
          <cell r="BP102">
            <v>288636.17651538231</v>
          </cell>
          <cell r="BQ102">
            <v>295089.59145598533</v>
          </cell>
          <cell r="BR102">
            <v>303063.87488577515</v>
          </cell>
          <cell r="BT102">
            <v>0</v>
          </cell>
          <cell r="BU102">
            <v>0</v>
          </cell>
          <cell r="BV102">
            <v>0</v>
          </cell>
          <cell r="BW102">
            <v>0</v>
          </cell>
          <cell r="BX102">
            <v>0</v>
          </cell>
          <cell r="BZ102">
            <v>0</v>
          </cell>
          <cell r="CA102" t="e">
            <v>#VALUE!</v>
          </cell>
          <cell r="CB102" t="e">
            <v>#VALUE!</v>
          </cell>
          <cell r="CC102" t="e">
            <v>#VALUE!</v>
          </cell>
          <cell r="CD102" t="e">
            <v>#VALUE!</v>
          </cell>
          <cell r="CE102" t="e">
            <v>#VALUE!</v>
          </cell>
          <cell r="CF102" t="e">
            <v>#VALUE!</v>
          </cell>
          <cell r="CG102" t="e">
            <v>#VALUE!</v>
          </cell>
          <cell r="CH102" t="e">
            <v>#VALUE!</v>
          </cell>
          <cell r="CI102" t="e">
            <v>#VALUE!</v>
          </cell>
          <cell r="CJ102" t="e">
            <v>#VALUE!</v>
          </cell>
          <cell r="CK102" t="e">
            <v>#VALUE!</v>
          </cell>
          <cell r="CL102" t="e">
            <v>#VALUE!</v>
          </cell>
          <cell r="CM102" t="e">
            <v>#VALUE!</v>
          </cell>
          <cell r="CN102" t="e">
            <v>#VALUE!</v>
          </cell>
          <cell r="CO102" t="e">
            <v>#VALUE!</v>
          </cell>
          <cell r="CP102" t="e">
            <v>#VALUE!</v>
          </cell>
          <cell r="CQ102" t="e">
            <v>#VALUE!</v>
          </cell>
          <cell r="CR102" t="e">
            <v>#VALUE!</v>
          </cell>
          <cell r="CS102" t="e">
            <v>#VALUE!</v>
          </cell>
          <cell r="CT102" t="e">
            <v>#VALUE!</v>
          </cell>
          <cell r="CV102" t="e">
            <v>#VALUE!</v>
          </cell>
          <cell r="CW102" t="e">
            <v>#VALUE!</v>
          </cell>
          <cell r="CX102" t="e">
            <v>#VALUE!</v>
          </cell>
          <cell r="CY102" t="e">
            <v>#VALUE!</v>
          </cell>
          <cell r="CZ102" t="e">
            <v>#VALUE!</v>
          </cell>
          <cell r="DA102">
            <v>0</v>
          </cell>
          <cell r="DB102">
            <v>0</v>
          </cell>
          <cell r="DC102">
            <v>32387.100000000002</v>
          </cell>
          <cell r="DD102">
            <v>269892.5</v>
          </cell>
          <cell r="DE102">
            <v>269892.5</v>
          </cell>
          <cell r="DF102">
            <v>269892.5</v>
          </cell>
          <cell r="DH102">
            <v>0</v>
          </cell>
          <cell r="DI102">
            <v>0</v>
          </cell>
          <cell r="DJ102">
            <v>0</v>
          </cell>
          <cell r="DK102">
            <v>0</v>
          </cell>
          <cell r="DL102">
            <v>0</v>
          </cell>
          <cell r="DM102">
            <v>0</v>
          </cell>
          <cell r="DN102">
            <v>0</v>
          </cell>
          <cell r="DO102">
            <v>32387.100000000002</v>
          </cell>
          <cell r="DP102">
            <v>269892.5</v>
          </cell>
          <cell r="DQ102">
            <v>269892.5</v>
          </cell>
          <cell r="DR102">
            <v>269892.5</v>
          </cell>
          <cell r="DT102" t="e">
            <v>#VALUE!</v>
          </cell>
          <cell r="DU102" t="e">
            <v>#VALUE!</v>
          </cell>
          <cell r="DV102" t="e">
            <v>#VALUE!</v>
          </cell>
          <cell r="DW102" t="e">
            <v>#VALUE!</v>
          </cell>
          <cell r="DX102" t="e">
            <v>#VALUE!</v>
          </cell>
          <cell r="DY102">
            <v>0</v>
          </cell>
          <cell r="DZ102">
            <v>0</v>
          </cell>
          <cell r="EA102">
            <v>0</v>
          </cell>
          <cell r="EB102">
            <v>0</v>
          </cell>
          <cell r="EC102">
            <v>0</v>
          </cell>
          <cell r="ED102">
            <v>0</v>
          </cell>
        </row>
        <row r="103">
          <cell r="A103" t="str">
            <v>Special Programs</v>
          </cell>
          <cell r="B103" t="str">
            <v>Infrastructure Replacement</v>
          </cell>
          <cell r="C103" t="str">
            <v>X</v>
          </cell>
          <cell r="D103">
            <v>5</v>
          </cell>
          <cell r="E103" t="str">
            <v>Distribution Maintenance</v>
          </cell>
          <cell r="F103">
            <v>0</v>
          </cell>
          <cell r="G103">
            <v>0</v>
          </cell>
          <cell r="H103">
            <v>0</v>
          </cell>
          <cell r="I103">
            <v>0</v>
          </cell>
          <cell r="J103" t="str">
            <v>PLIP-T</v>
          </cell>
          <cell r="K103" t="str">
            <v>Pole Loading Inspection Program -T</v>
          </cell>
          <cell r="L103" t="str">
            <v>PLIP</v>
          </cell>
          <cell r="M103">
            <v>0</v>
          </cell>
          <cell r="N103">
            <v>0</v>
          </cell>
          <cell r="O103">
            <v>0</v>
          </cell>
          <cell r="P103">
            <v>0</v>
          </cell>
          <cell r="Q103">
            <v>6315.5115401000003</v>
          </cell>
          <cell r="R103">
            <v>0</v>
          </cell>
          <cell r="S103" t="str">
            <v>PLIPPole Loading Inspection Program</v>
          </cell>
          <cell r="T103">
            <v>0</v>
          </cell>
          <cell r="U103">
            <v>0</v>
          </cell>
          <cell r="V103">
            <v>0</v>
          </cell>
          <cell r="W103">
            <v>0</v>
          </cell>
          <cell r="X103">
            <v>0</v>
          </cell>
          <cell r="Y103">
            <v>0</v>
          </cell>
          <cell r="AA103">
            <v>0</v>
          </cell>
          <cell r="AB103">
            <v>0</v>
          </cell>
          <cell r="AC103">
            <v>0</v>
          </cell>
          <cell r="AD103">
            <v>0</v>
          </cell>
          <cell r="AE103">
            <v>0</v>
          </cell>
          <cell r="AF103">
            <v>0</v>
          </cell>
          <cell r="AH103" t="str">
            <v>Underground structures</v>
          </cell>
          <cell r="AI103" t="str">
            <v>Roger Lee</v>
          </cell>
          <cell r="AJ103" t="str">
            <v>GRC Team</v>
          </cell>
          <cell r="AK103" t="str">
            <v>Unit</v>
          </cell>
          <cell r="AL103" t="str">
            <v>contract</v>
          </cell>
          <cell r="AM103" t="str">
            <v>Teresa Preciado-Ortega Updated 2/21.</v>
          </cell>
          <cell r="AN103">
            <v>19800</v>
          </cell>
          <cell r="AO103" t="e">
            <v>#N/A</v>
          </cell>
          <cell r="AP103" t="e">
            <v>#N/A</v>
          </cell>
          <cell r="AQ103" t="e">
            <v>#N/A</v>
          </cell>
          <cell r="AR103" t="e">
            <v>#N/A</v>
          </cell>
          <cell r="AS103" t="e">
            <v>#N/A</v>
          </cell>
          <cell r="AT103">
            <v>16</v>
          </cell>
          <cell r="AU103">
            <v>31</v>
          </cell>
          <cell r="AV103">
            <v>17</v>
          </cell>
          <cell r="AW103">
            <v>0</v>
          </cell>
          <cell r="AX103">
            <v>330</v>
          </cell>
          <cell r="AY103">
            <v>2750</v>
          </cell>
          <cell r="AZ103">
            <v>2750</v>
          </cell>
          <cell r="BA103">
            <v>2750</v>
          </cell>
          <cell r="BB103">
            <v>0</v>
          </cell>
          <cell r="BC103">
            <v>6534</v>
          </cell>
          <cell r="BD103">
            <v>54450</v>
          </cell>
          <cell r="BE103">
            <v>54450</v>
          </cell>
          <cell r="BF103">
            <v>54450</v>
          </cell>
          <cell r="BG103" t="str">
            <v>Trans</v>
          </cell>
          <cell r="BH103">
            <v>0</v>
          </cell>
          <cell r="BI103">
            <v>6789.0351288056227</v>
          </cell>
          <cell r="BJ103">
            <v>58080.000000000022</v>
          </cell>
          <cell r="BK103">
            <v>59032.131147540989</v>
          </cell>
          <cell r="BL103">
            <v>60468.829039812656</v>
          </cell>
          <cell r="BM103">
            <v>7.9920345113944996E-2</v>
          </cell>
          <cell r="BN103">
            <v>0</v>
          </cell>
          <cell r="BO103">
            <v>6246.4530983207815</v>
          </cell>
          <cell r="BP103">
            <v>53438.226355782099</v>
          </cell>
          <cell r="BQ103">
            <v>54314.262853417851</v>
          </cell>
          <cell r="BR103">
            <v>55636.139354314691</v>
          </cell>
          <cell r="BT103">
            <v>0</v>
          </cell>
          <cell r="BU103">
            <v>0</v>
          </cell>
          <cell r="BV103">
            <v>0</v>
          </cell>
          <cell r="BW103">
            <v>0</v>
          </cell>
          <cell r="BX103">
            <v>0</v>
          </cell>
          <cell r="BY103" t="str">
            <v>link to email</v>
          </cell>
          <cell r="BZ103">
            <v>0</v>
          </cell>
          <cell r="CA103">
            <v>0</v>
          </cell>
          <cell r="CB103">
            <v>0</v>
          </cell>
          <cell r="CC103">
            <v>0</v>
          </cell>
          <cell r="CD103">
            <v>0</v>
          </cell>
          <cell r="CE103">
            <v>0</v>
          </cell>
          <cell r="CF103">
            <v>49500</v>
          </cell>
          <cell r="CG103">
            <v>65100</v>
          </cell>
          <cell r="CH103">
            <v>66000</v>
          </cell>
          <cell r="CI103">
            <v>60000</v>
          </cell>
          <cell r="CJ103">
            <v>60000</v>
          </cell>
          <cell r="CK103">
            <v>50578.053609503499</v>
          </cell>
          <cell r="CL103">
            <v>68173.560767590621</v>
          </cell>
          <cell r="CM103">
            <v>70583.612549497411</v>
          </cell>
          <cell r="CN103">
            <v>65601.583917148935</v>
          </cell>
          <cell r="CO103">
            <v>67374.352726165074</v>
          </cell>
          <cell r="CP103">
            <v>50578.053609503499</v>
          </cell>
          <cell r="CQ103">
            <v>68173.560767590621</v>
          </cell>
          <cell r="CR103">
            <v>70583.612549497411</v>
          </cell>
          <cell r="CS103">
            <v>65601.583917148935</v>
          </cell>
          <cell r="CT103">
            <v>67374.352726165074</v>
          </cell>
          <cell r="CV103">
            <v>0</v>
          </cell>
          <cell r="CW103">
            <v>0</v>
          </cell>
          <cell r="CX103">
            <v>0</v>
          </cell>
          <cell r="CY103">
            <v>0</v>
          </cell>
          <cell r="CZ103">
            <v>0</v>
          </cell>
          <cell r="DA103">
            <v>0</v>
          </cell>
          <cell r="DB103">
            <v>0</v>
          </cell>
          <cell r="DC103">
            <v>6011.8004650254834</v>
          </cell>
          <cell r="DD103">
            <v>50098.337208545694</v>
          </cell>
          <cell r="DE103">
            <v>50098.337208545694</v>
          </cell>
          <cell r="DF103">
            <v>50098.337208545694</v>
          </cell>
          <cell r="DH103">
            <v>0</v>
          </cell>
          <cell r="DI103">
            <v>0</v>
          </cell>
          <cell r="DJ103">
            <v>0</v>
          </cell>
          <cell r="DK103">
            <v>0</v>
          </cell>
          <cell r="DL103">
            <v>0</v>
          </cell>
          <cell r="DM103">
            <v>0</v>
          </cell>
          <cell r="DN103">
            <v>0</v>
          </cell>
          <cell r="DO103">
            <v>6011.8004650254834</v>
          </cell>
          <cell r="DP103">
            <v>50098.337208545694</v>
          </cell>
          <cell r="DQ103">
            <v>50098.337208545694</v>
          </cell>
          <cell r="DR103">
            <v>50098.337208545694</v>
          </cell>
          <cell r="DT103">
            <v>0</v>
          </cell>
          <cell r="DU103">
            <v>0</v>
          </cell>
          <cell r="DV103">
            <v>0</v>
          </cell>
          <cell r="DW103">
            <v>0</v>
          </cell>
          <cell r="DX103">
            <v>0</v>
          </cell>
          <cell r="DY103">
            <v>320.87941556123155</v>
          </cell>
          <cell r="DZ103">
            <v>3115.1052918569039</v>
          </cell>
          <cell r="EA103">
            <v>5936.1007307435584</v>
          </cell>
          <cell r="EB103">
            <v>9126.6716557861619</v>
          </cell>
          <cell r="EC103">
            <v>6315.5115401000003</v>
          </cell>
          <cell r="ED103">
            <v>0</v>
          </cell>
        </row>
        <row r="104">
          <cell r="A104" t="str">
            <v>Special Programs</v>
          </cell>
          <cell r="B104" t="str">
            <v>-</v>
          </cell>
          <cell r="C104" t="str">
            <v>X</v>
          </cell>
          <cell r="D104">
            <v>3</v>
          </cell>
          <cell r="E104" t="str">
            <v>Distribution Maintenance</v>
          </cell>
          <cell r="F104">
            <v>0</v>
          </cell>
          <cell r="G104">
            <v>0</v>
          </cell>
          <cell r="H104">
            <v>0</v>
          </cell>
          <cell r="I104">
            <v>0</v>
          </cell>
          <cell r="J104" t="str">
            <v>CET-PD-IR-DP</v>
          </cell>
          <cell r="K104" t="str">
            <v>Distr Pole Repl</v>
          </cell>
          <cell r="L104">
            <v>0</v>
          </cell>
          <cell r="M104">
            <v>87709</v>
          </cell>
          <cell r="N104">
            <v>92982.44666999999</v>
          </cell>
          <cell r="O104">
            <v>91404.125440000003</v>
          </cell>
          <cell r="P104">
            <v>94434.13268000001</v>
          </cell>
          <cell r="Q104">
            <v>103834.11208040001</v>
          </cell>
          <cell r="R104">
            <v>199999.99978000001</v>
          </cell>
          <cell r="S104" t="str">
            <v>CET-PD-IR-DPDistr Pole Repl</v>
          </cell>
          <cell r="T104">
            <v>87709</v>
          </cell>
          <cell r="U104">
            <v>92982.44666999999</v>
          </cell>
          <cell r="V104">
            <v>91404.125440000003</v>
          </cell>
          <cell r="W104">
            <v>94434.13268000001</v>
          </cell>
          <cell r="X104">
            <v>103834.11208040001</v>
          </cell>
          <cell r="Y104">
            <v>199999.99978000001</v>
          </cell>
          <cell r="AA104">
            <v>0</v>
          </cell>
          <cell r="AB104">
            <v>0</v>
          </cell>
          <cell r="AC104">
            <v>0</v>
          </cell>
          <cell r="AD104">
            <v>0</v>
          </cell>
          <cell r="AE104">
            <v>0</v>
          </cell>
          <cell r="AF104">
            <v>0</v>
          </cell>
          <cell r="AH104" t="str">
            <v>Distribution Wood Pole</v>
          </cell>
          <cell r="AI104" t="str">
            <v>Robert LeMoine</v>
          </cell>
          <cell r="AJ104" t="str">
            <v>GRC Team</v>
          </cell>
          <cell r="AK104" t="str">
            <v>Unit</v>
          </cell>
          <cell r="AL104" t="str">
            <v>LYR, work methods changed due to DISABRA starting in '10, based on 2012 cost per unit of $12,847</v>
          </cell>
          <cell r="AM104" t="str">
            <v>updated per Greg Kludjian</v>
          </cell>
          <cell r="AN104">
            <v>11700</v>
          </cell>
          <cell r="AO104">
            <v>0</v>
          </cell>
          <cell r="AP104">
            <v>0</v>
          </cell>
          <cell r="AQ104">
            <v>0</v>
          </cell>
          <cell r="AR104">
            <v>0</v>
          </cell>
          <cell r="AS104">
            <v>0</v>
          </cell>
          <cell r="AT104">
            <v>6768</v>
          </cell>
          <cell r="AU104">
            <v>7715</v>
          </cell>
          <cell r="AV104">
            <v>7972</v>
          </cell>
          <cell r="AW104">
            <v>15000</v>
          </cell>
          <cell r="AX104">
            <v>18200</v>
          </cell>
          <cell r="AY104">
            <v>8500</v>
          </cell>
          <cell r="AZ104">
            <v>8500</v>
          </cell>
          <cell r="BA104">
            <v>8500</v>
          </cell>
          <cell r="BB104">
            <v>175500</v>
          </cell>
          <cell r="BC104">
            <v>212940</v>
          </cell>
          <cell r="BD104">
            <v>99450</v>
          </cell>
          <cell r="BE104">
            <v>99450</v>
          </cell>
          <cell r="BF104">
            <v>99450</v>
          </cell>
          <cell r="BG104" t="str">
            <v>Dist</v>
          </cell>
          <cell r="BH104">
            <v>179322.19007005787</v>
          </cell>
          <cell r="BI104">
            <v>222993.5181236674</v>
          </cell>
          <cell r="BJ104">
            <v>106356.67072799269</v>
          </cell>
          <cell r="BK104">
            <v>108734.62534267438</v>
          </cell>
          <cell r="BL104">
            <v>111672.98964361861</v>
          </cell>
          <cell r="BM104">
            <v>0</v>
          </cell>
          <cell r="BN104">
            <v>0</v>
          </cell>
          <cell r="BO104">
            <v>0</v>
          </cell>
          <cell r="BP104">
            <v>0</v>
          </cell>
          <cell r="BQ104">
            <v>0</v>
          </cell>
          <cell r="BR104">
            <v>0</v>
          </cell>
          <cell r="BT104">
            <v>0</v>
          </cell>
          <cell r="BU104">
            <v>0</v>
          </cell>
          <cell r="BV104">
            <v>0</v>
          </cell>
          <cell r="BW104">
            <v>0</v>
          </cell>
          <cell r="BX104">
            <v>0</v>
          </cell>
          <cell r="BY104" t="str">
            <v>link to email</v>
          </cell>
          <cell r="BZ104">
            <v>0</v>
          </cell>
          <cell r="CA104" t="e">
            <v>#VALUE!</v>
          </cell>
          <cell r="CB104" t="e">
            <v>#VALUE!</v>
          </cell>
          <cell r="CC104" t="e">
            <v>#VALUE!</v>
          </cell>
          <cell r="CD104" t="e">
            <v>#VALUE!</v>
          </cell>
          <cell r="CE104" t="e">
            <v>#VALUE!</v>
          </cell>
          <cell r="CF104" t="e">
            <v>#VALUE!</v>
          </cell>
          <cell r="CG104" t="e">
            <v>#VALUE!</v>
          </cell>
          <cell r="CH104" t="e">
            <v>#VALUE!</v>
          </cell>
          <cell r="CI104" t="e">
            <v>#VALUE!</v>
          </cell>
          <cell r="CJ104" t="e">
            <v>#VALUE!</v>
          </cell>
          <cell r="CK104" t="e">
            <v>#VALUE!</v>
          </cell>
          <cell r="CL104" t="e">
            <v>#VALUE!</v>
          </cell>
          <cell r="CM104" t="e">
            <v>#VALUE!</v>
          </cell>
          <cell r="CN104" t="e">
            <v>#VALUE!</v>
          </cell>
          <cell r="CO104" t="e">
            <v>#VALUE!</v>
          </cell>
          <cell r="CP104" t="e">
            <v>#VALUE!</v>
          </cell>
          <cell r="CQ104" t="e">
            <v>#VALUE!</v>
          </cell>
          <cell r="CR104" t="e">
            <v>#VALUE!</v>
          </cell>
          <cell r="CS104" t="e">
            <v>#VALUE!</v>
          </cell>
          <cell r="CT104" t="e">
            <v>#VALUE!</v>
          </cell>
          <cell r="CV104">
            <v>0</v>
          </cell>
          <cell r="CW104">
            <v>0</v>
          </cell>
          <cell r="CX104">
            <v>0</v>
          </cell>
          <cell r="CY104">
            <v>0</v>
          </cell>
          <cell r="CZ104">
            <v>0</v>
          </cell>
          <cell r="DA104">
            <v>0</v>
          </cell>
          <cell r="DB104">
            <v>175500</v>
          </cell>
          <cell r="DC104">
            <v>212940</v>
          </cell>
          <cell r="DD104">
            <v>99450</v>
          </cell>
          <cell r="DE104">
            <v>99450</v>
          </cell>
          <cell r="DF104">
            <v>99450</v>
          </cell>
          <cell r="DH104">
            <v>0</v>
          </cell>
          <cell r="DI104">
            <v>0</v>
          </cell>
          <cell r="DJ104">
            <v>0</v>
          </cell>
          <cell r="DK104">
            <v>0</v>
          </cell>
          <cell r="DL104">
            <v>0</v>
          </cell>
          <cell r="DM104">
            <v>0</v>
          </cell>
          <cell r="DN104" t="e">
            <v>#VALUE!</v>
          </cell>
          <cell r="DO104" t="e">
            <v>#VALUE!</v>
          </cell>
          <cell r="DP104" t="e">
            <v>#VALUE!</v>
          </cell>
          <cell r="DQ104" t="e">
            <v>#VALUE!</v>
          </cell>
          <cell r="DR104" t="e">
            <v>#VALUE!</v>
          </cell>
          <cell r="DT104">
            <v>0</v>
          </cell>
          <cell r="DU104">
            <v>0</v>
          </cell>
          <cell r="DV104">
            <v>0</v>
          </cell>
          <cell r="DW104">
            <v>0</v>
          </cell>
          <cell r="DX104">
            <v>0</v>
          </cell>
          <cell r="DY104">
            <v>100514.33092664306</v>
          </cell>
          <cell r="DZ104">
            <v>104191.76330040504</v>
          </cell>
          <cell r="EA104">
            <v>98269.17888446842</v>
          </cell>
          <cell r="EB104">
            <v>97492.848298251585</v>
          </cell>
          <cell r="EC104">
            <v>103834.11208040001</v>
          </cell>
          <cell r="ED104">
            <v>0</v>
          </cell>
        </row>
        <row r="105">
          <cell r="A105" t="str">
            <v>Special Programs</v>
          </cell>
          <cell r="B105" t="str">
            <v>Infrastructure Replacement</v>
          </cell>
          <cell r="C105" t="str">
            <v>X</v>
          </cell>
          <cell r="D105">
            <v>4</v>
          </cell>
          <cell r="E105" t="str">
            <v>Distribution Maintenance</v>
          </cell>
          <cell r="F105">
            <v>0</v>
          </cell>
          <cell r="G105">
            <v>0</v>
          </cell>
          <cell r="H105">
            <v>0</v>
          </cell>
          <cell r="I105">
            <v>0</v>
          </cell>
          <cell r="J105" t="str">
            <v>CET-PD-IR-UG</v>
          </cell>
          <cell r="K105" t="str">
            <v>UG Structure Repl</v>
          </cell>
          <cell r="L105">
            <v>0</v>
          </cell>
          <cell r="M105">
            <v>280</v>
          </cell>
          <cell r="N105">
            <v>2779.9713000000002</v>
          </cell>
          <cell r="O105">
            <v>5521.4066299999995</v>
          </cell>
          <cell r="P105">
            <v>8840.3337999999985</v>
          </cell>
          <cell r="Q105">
            <v>6315.5115401000003</v>
          </cell>
          <cell r="R105">
            <v>59187.391969999997</v>
          </cell>
          <cell r="S105" t="str">
            <v>CET-PD-IR-UGUG Structure Repl</v>
          </cell>
          <cell r="T105">
            <v>280</v>
          </cell>
          <cell r="U105">
            <v>2779.9713000000002</v>
          </cell>
          <cell r="V105">
            <v>5521.4066299999995</v>
          </cell>
          <cell r="W105">
            <v>8840.3337999999985</v>
          </cell>
          <cell r="X105">
            <v>6315.5115401000003</v>
          </cell>
          <cell r="Y105">
            <v>59187.391969999997</v>
          </cell>
          <cell r="AA105">
            <v>902.48</v>
          </cell>
          <cell r="AB105">
            <v>961.72651440000004</v>
          </cell>
          <cell r="AC105">
            <v>793.80214400000011</v>
          </cell>
          <cell r="AD105">
            <v>1053.3109383999999</v>
          </cell>
          <cell r="AE105">
            <v>1353.4284776000004</v>
          </cell>
          <cell r="AF105">
            <v>0</v>
          </cell>
          <cell r="AH105" t="str">
            <v>Transmission Wood Pole</v>
          </cell>
          <cell r="AI105" t="str">
            <v>Robert LeMoine</v>
          </cell>
          <cell r="AJ105" t="str">
            <v>GRC Team</v>
          </cell>
          <cell r="AK105" t="str">
            <v>Unit</v>
          </cell>
          <cell r="AL105" t="str">
            <v>LYR</v>
          </cell>
          <cell r="AM105">
            <v>0</v>
          </cell>
          <cell r="AN105">
            <v>19800</v>
          </cell>
          <cell r="AO105">
            <v>0</v>
          </cell>
          <cell r="AP105">
            <v>639</v>
          </cell>
          <cell r="AQ105">
            <v>600</v>
          </cell>
          <cell r="AR105">
            <v>800</v>
          </cell>
          <cell r="AS105">
            <v>800</v>
          </cell>
          <cell r="AT105">
            <v>426</v>
          </cell>
          <cell r="AU105">
            <v>684</v>
          </cell>
          <cell r="AV105">
            <v>822</v>
          </cell>
          <cell r="AW105">
            <v>1500</v>
          </cell>
          <cell r="AX105">
            <v>1400</v>
          </cell>
          <cell r="AY105">
            <v>1500</v>
          </cell>
          <cell r="AZ105">
            <v>1500</v>
          </cell>
          <cell r="BA105">
            <v>1500</v>
          </cell>
          <cell r="BB105">
            <v>29700</v>
          </cell>
          <cell r="BC105">
            <v>27720</v>
          </cell>
          <cell r="BD105">
            <v>29700</v>
          </cell>
          <cell r="BE105">
            <v>29700</v>
          </cell>
          <cell r="BF105">
            <v>29700</v>
          </cell>
          <cell r="BG105" t="str">
            <v>Trans</v>
          </cell>
          <cell r="BH105">
            <v>30182.248243559719</v>
          </cell>
          <cell r="BI105">
            <v>28801.96721311476</v>
          </cell>
          <cell r="BJ105">
            <v>31680.000000000015</v>
          </cell>
          <cell r="BK105">
            <v>32199.344262295086</v>
          </cell>
          <cell r="BL105">
            <v>32982.997658079628</v>
          </cell>
          <cell r="BM105">
            <v>7.9920345113944996E-2</v>
          </cell>
          <cell r="BN105">
            <v>27770.072547619668</v>
          </cell>
          <cell r="BO105">
            <v>26500.1040534821</v>
          </cell>
          <cell r="BP105">
            <v>29148.123466790235</v>
          </cell>
          <cell r="BQ105">
            <v>29625.96155640974</v>
          </cell>
          <cell r="BR105">
            <v>30346.985102353465</v>
          </cell>
          <cell r="BT105">
            <v>2412.1756959400532</v>
          </cell>
          <cell r="BU105">
            <v>2301.86315963266</v>
          </cell>
          <cell r="BV105">
            <v>2531.8765332097787</v>
          </cell>
          <cell r="BW105">
            <v>2573.3827058853481</v>
          </cell>
          <cell r="BX105">
            <v>2636.0125557261636</v>
          </cell>
          <cell r="BY105" t="str">
            <v>link to email</v>
          </cell>
          <cell r="BZ105">
            <v>0</v>
          </cell>
          <cell r="CA105">
            <v>0</v>
          </cell>
          <cell r="CB105">
            <v>0</v>
          </cell>
          <cell r="CC105">
            <v>0</v>
          </cell>
          <cell r="CD105">
            <v>0</v>
          </cell>
          <cell r="CE105">
            <v>0</v>
          </cell>
          <cell r="CF105">
            <v>52500</v>
          </cell>
          <cell r="CG105">
            <v>67500</v>
          </cell>
          <cell r="CH105">
            <v>67500</v>
          </cell>
          <cell r="CI105">
            <v>67500</v>
          </cell>
          <cell r="CJ105">
            <v>61500</v>
          </cell>
          <cell r="CK105">
            <v>53643.390191897648</v>
          </cell>
          <cell r="CL105">
            <v>70686.871763630828</v>
          </cell>
          <cell r="CM105">
            <v>72187.785561985991</v>
          </cell>
          <cell r="CN105">
            <v>73801.781906792559</v>
          </cell>
          <cell r="CO105">
            <v>69058.711544319201</v>
          </cell>
          <cell r="CP105">
            <v>53643.390191897648</v>
          </cell>
          <cell r="CQ105">
            <v>70686.871763630828</v>
          </cell>
          <cell r="CR105">
            <v>72187.785561985991</v>
          </cell>
          <cell r="CS105">
            <v>73801.781906792559</v>
          </cell>
          <cell r="CT105">
            <v>69058.711544319201</v>
          </cell>
          <cell r="CV105">
            <v>2412.1756959400532</v>
          </cell>
          <cell r="CW105">
            <v>2301.86315963266</v>
          </cell>
          <cell r="CX105">
            <v>2531.8765332097787</v>
          </cell>
          <cell r="CY105">
            <v>2573.3827058853481</v>
          </cell>
          <cell r="CZ105">
            <v>2636.0125557261636</v>
          </cell>
          <cell r="DA105">
            <v>0</v>
          </cell>
          <cell r="DB105">
            <v>52500</v>
          </cell>
          <cell r="DC105">
            <v>67500</v>
          </cell>
          <cell r="DD105">
            <v>67500</v>
          </cell>
          <cell r="DE105">
            <v>67500</v>
          </cell>
          <cell r="DF105">
            <v>61500</v>
          </cell>
          <cell r="DH105">
            <v>2373.6342498841664</v>
          </cell>
          <cell r="DI105">
            <v>2215.3919665585554</v>
          </cell>
          <cell r="DJ105">
            <v>2373.6342498841664</v>
          </cell>
          <cell r="DK105">
            <v>2373.6342498841664</v>
          </cell>
          <cell r="DL105">
            <v>2373.6342498841664</v>
          </cell>
          <cell r="DM105">
            <v>0</v>
          </cell>
          <cell r="DN105">
            <v>52500</v>
          </cell>
          <cell r="DO105">
            <v>67500</v>
          </cell>
          <cell r="DP105">
            <v>67500</v>
          </cell>
          <cell r="DQ105">
            <v>67500</v>
          </cell>
          <cell r="DR105">
            <v>61500</v>
          </cell>
          <cell r="DT105">
            <v>2373.6342498841664</v>
          </cell>
          <cell r="DU105">
            <v>2215.3919665585554</v>
          </cell>
          <cell r="DV105">
            <v>2373.6342498841664</v>
          </cell>
          <cell r="DW105">
            <v>2373.6342498841664</v>
          </cell>
          <cell r="DX105">
            <v>2373.6342498841664</v>
          </cell>
          <cell r="DY105">
            <v>11859.63151415675</v>
          </cell>
          <cell r="DZ105">
            <v>12935.443773061737</v>
          </cell>
          <cell r="EA105">
            <v>10342.3570633035</v>
          </cell>
          <cell r="EB105">
            <v>13301.37334473975</v>
          </cell>
          <cell r="EC105">
            <v>16917.855970000004</v>
          </cell>
          <cell r="ED105">
            <v>0</v>
          </cell>
        </row>
        <row r="106">
          <cell r="A106">
            <v>0</v>
          </cell>
          <cell r="B106" t="str">
            <v>Infrastructure Replacement</v>
          </cell>
          <cell r="C106">
            <v>0</v>
          </cell>
          <cell r="D106">
            <v>0</v>
          </cell>
          <cell r="E106">
            <v>0</v>
          </cell>
          <cell r="F106">
            <v>0</v>
          </cell>
          <cell r="G106">
            <v>0</v>
          </cell>
          <cell r="H106">
            <v>0</v>
          </cell>
          <cell r="I106">
            <v>0</v>
          </cell>
          <cell r="J106" t="str">
            <v>CET-PD-IR-DP</v>
          </cell>
          <cell r="K106" t="str">
            <v>Distr Pole Repl</v>
          </cell>
          <cell r="L106">
            <v>0</v>
          </cell>
          <cell r="M106">
            <v>87709</v>
          </cell>
          <cell r="N106">
            <v>92982.44666999999</v>
          </cell>
          <cell r="O106">
            <v>91404.125440000003</v>
          </cell>
          <cell r="P106">
            <v>94434.13268000001</v>
          </cell>
          <cell r="Q106">
            <v>103834.11208040001</v>
          </cell>
          <cell r="R106">
            <v>199999.99978000001</v>
          </cell>
          <cell r="S106" t="str">
            <v>CET-PD-IR-DPDistr Pole Repl</v>
          </cell>
          <cell r="T106">
            <v>87709</v>
          </cell>
          <cell r="U106">
            <v>92982.44666999999</v>
          </cell>
          <cell r="V106">
            <v>91404.125440000003</v>
          </cell>
          <cell r="W106">
            <v>94434.13268000001</v>
          </cell>
          <cell r="X106">
            <v>103834.11208040001</v>
          </cell>
          <cell r="Y106">
            <v>199999.99978000001</v>
          </cell>
          <cell r="AA106">
            <v>0</v>
          </cell>
          <cell r="AB106">
            <v>0</v>
          </cell>
          <cell r="AC106">
            <v>0</v>
          </cell>
          <cell r="AD106">
            <v>0</v>
          </cell>
          <cell r="AE106">
            <v>0</v>
          </cell>
          <cell r="AF106">
            <v>0</v>
          </cell>
          <cell r="AG106">
            <v>0</v>
          </cell>
          <cell r="AH106" t="str">
            <v>Distribution Wood Pole</v>
          </cell>
          <cell r="AI106" t="str">
            <v>Robert LeMoine</v>
          </cell>
          <cell r="AJ106" t="str">
            <v>GRC Team</v>
          </cell>
          <cell r="AK106" t="str">
            <v>Unit</v>
          </cell>
          <cell r="AL106" t="str">
            <v>LYR, work methods changed due to DISABRA starting in '10, based on 2012 cost per unit of $12,847</v>
          </cell>
          <cell r="AM106" t="str">
            <v>updated per Greg Kludjian</v>
          </cell>
          <cell r="AN106">
            <v>12130</v>
          </cell>
          <cell r="AO106">
            <v>8803</v>
          </cell>
          <cell r="AP106">
            <v>7652</v>
          </cell>
          <cell r="AQ106">
            <v>5082</v>
          </cell>
          <cell r="AR106">
            <v>7857</v>
          </cell>
          <cell r="AS106">
            <v>8818</v>
          </cell>
          <cell r="AT106">
            <v>6768</v>
          </cell>
          <cell r="AU106">
            <v>7715</v>
          </cell>
          <cell r="AV106">
            <v>7972</v>
          </cell>
          <cell r="AW106">
            <v>6000</v>
          </cell>
          <cell r="AX106">
            <v>6100</v>
          </cell>
          <cell r="AY106">
            <v>6602</v>
          </cell>
          <cell r="AZ106">
            <v>8500</v>
          </cell>
          <cell r="BA106">
            <v>8500</v>
          </cell>
          <cell r="BB106">
            <v>72780</v>
          </cell>
          <cell r="BC106">
            <v>73993</v>
          </cell>
          <cell r="BD106">
            <v>80082.260000000009</v>
          </cell>
          <cell r="BE106">
            <v>103105</v>
          </cell>
          <cell r="BF106">
            <v>103105</v>
          </cell>
          <cell r="BG106" t="str">
            <v>Dist</v>
          </cell>
          <cell r="BH106">
            <v>74365.065488882115</v>
          </cell>
          <cell r="BI106">
            <v>77486.425220834615</v>
          </cell>
          <cell r="BJ106">
            <v>85643.866847395693</v>
          </cell>
          <cell r="BK106">
            <v>112730.8551629607</v>
          </cell>
          <cell r="BL106">
            <v>115777.21063052084</v>
          </cell>
          <cell r="BM106">
            <v>0</v>
          </cell>
          <cell r="BN106">
            <v>74365.065488882115</v>
          </cell>
          <cell r="BO106">
            <v>77486.425220834615</v>
          </cell>
          <cell r="BP106">
            <v>85643.866847395693</v>
          </cell>
          <cell r="BQ106">
            <v>112730.8551629607</v>
          </cell>
          <cell r="BR106">
            <v>115777.21063052084</v>
          </cell>
          <cell r="BT106">
            <v>0</v>
          </cell>
          <cell r="BU106">
            <v>0</v>
          </cell>
          <cell r="BV106">
            <v>0</v>
          </cell>
          <cell r="BW106">
            <v>0</v>
          </cell>
          <cell r="BX106">
            <v>0</v>
          </cell>
          <cell r="BY106">
            <v>0</v>
          </cell>
          <cell r="BZ106">
            <v>0</v>
          </cell>
          <cell r="CA106" t="e">
            <v>#VALUE!</v>
          </cell>
          <cell r="CB106" t="e">
            <v>#VALUE!</v>
          </cell>
          <cell r="CC106" t="e">
            <v>#VALUE!</v>
          </cell>
          <cell r="CD106" t="e">
            <v>#VALUE!</v>
          </cell>
          <cell r="CE106" t="e">
            <v>#VALUE!</v>
          </cell>
          <cell r="CF106" t="e">
            <v>#VALUE!</v>
          </cell>
          <cell r="CG106" t="e">
            <v>#VALUE!</v>
          </cell>
          <cell r="CH106" t="e">
            <v>#VALUE!</v>
          </cell>
          <cell r="CI106" t="e">
            <v>#VALUE!</v>
          </cell>
          <cell r="CJ106" t="e">
            <v>#VALUE!</v>
          </cell>
          <cell r="CK106" t="e">
            <v>#VALUE!</v>
          </cell>
          <cell r="CL106" t="e">
            <v>#VALUE!</v>
          </cell>
          <cell r="CM106" t="e">
            <v>#VALUE!</v>
          </cell>
          <cell r="CN106" t="e">
            <v>#VALUE!</v>
          </cell>
          <cell r="CO106" t="e">
            <v>#VALUE!</v>
          </cell>
          <cell r="CP106" t="e">
            <v>#VALUE!</v>
          </cell>
          <cell r="CQ106" t="e">
            <v>#VALUE!</v>
          </cell>
          <cell r="CR106" t="e">
            <v>#VALUE!</v>
          </cell>
          <cell r="CS106" t="e">
            <v>#VALUE!</v>
          </cell>
          <cell r="CT106" t="e">
            <v>#VALUE!</v>
          </cell>
          <cell r="CV106" t="e">
            <v>#VALUE!</v>
          </cell>
          <cell r="CW106" t="e">
            <v>#VALUE!</v>
          </cell>
          <cell r="CX106" t="e">
            <v>#VALUE!</v>
          </cell>
          <cell r="CY106" t="e">
            <v>#VALUE!</v>
          </cell>
          <cell r="CZ106" t="e">
            <v>#VALUE!</v>
          </cell>
          <cell r="DA106">
            <v>0</v>
          </cell>
          <cell r="DB106">
            <v>72780</v>
          </cell>
          <cell r="DC106">
            <v>73993</v>
          </cell>
          <cell r="DD106">
            <v>80082.260000000009</v>
          </cell>
          <cell r="DE106">
            <v>103105</v>
          </cell>
          <cell r="DF106">
            <v>103105</v>
          </cell>
          <cell r="DH106">
            <v>0</v>
          </cell>
          <cell r="DI106">
            <v>0</v>
          </cell>
          <cell r="DJ106">
            <v>0</v>
          </cell>
          <cell r="DK106">
            <v>0</v>
          </cell>
          <cell r="DL106">
            <v>0</v>
          </cell>
          <cell r="DM106">
            <v>0</v>
          </cell>
          <cell r="DN106">
            <v>72780</v>
          </cell>
          <cell r="DO106">
            <v>73993</v>
          </cell>
          <cell r="DP106">
            <v>80082.260000000009</v>
          </cell>
          <cell r="DQ106">
            <v>103105</v>
          </cell>
          <cell r="DR106">
            <v>103105</v>
          </cell>
          <cell r="DT106" t="e">
            <v>#VALUE!</v>
          </cell>
          <cell r="DU106" t="e">
            <v>#VALUE!</v>
          </cell>
          <cell r="DV106" t="e">
            <v>#VALUE!</v>
          </cell>
          <cell r="DW106" t="e">
            <v>#VALUE!</v>
          </cell>
          <cell r="DX106" t="e">
            <v>#VALUE!</v>
          </cell>
          <cell r="DY106">
            <v>0</v>
          </cell>
          <cell r="DZ106">
            <v>0</v>
          </cell>
          <cell r="EA106">
            <v>0</v>
          </cell>
          <cell r="EB106">
            <v>0</v>
          </cell>
          <cell r="EC106">
            <v>0</v>
          </cell>
          <cell r="ED106">
            <v>0</v>
          </cell>
        </row>
        <row r="107">
          <cell r="A107">
            <v>0</v>
          </cell>
          <cell r="B107" t="str">
            <v>Infrastructure Replacement</v>
          </cell>
          <cell r="C107">
            <v>0</v>
          </cell>
          <cell r="D107">
            <v>0</v>
          </cell>
          <cell r="E107">
            <v>0</v>
          </cell>
          <cell r="F107">
            <v>0</v>
          </cell>
          <cell r="G107">
            <v>0</v>
          </cell>
          <cell r="H107" t="str">
            <v>Grid Applications &amp; Communications</v>
          </cell>
          <cell r="I107">
            <v>0</v>
          </cell>
          <cell r="J107" t="str">
            <v>CET-PD-IR-DP-Aged</v>
          </cell>
          <cell r="K107" t="str">
            <v>Distr Pole Repl</v>
          </cell>
          <cell r="L107" t="str">
            <v>Aged Poles</v>
          </cell>
          <cell r="M107">
            <v>6528.1290200000012</v>
          </cell>
          <cell r="N107">
            <v>8758.3852399999996</v>
          </cell>
          <cell r="O107">
            <v>16472.202099999999</v>
          </cell>
          <cell r="P107">
            <v>23093.246940000001</v>
          </cell>
          <cell r="Q107">
            <v>16690.777770000001</v>
          </cell>
          <cell r="R107">
            <v>29152.093489999999</v>
          </cell>
          <cell r="S107">
            <v>0</v>
          </cell>
          <cell r="T107">
            <v>5818.4320200000011</v>
          </cell>
          <cell r="U107">
            <v>6848.8052399999997</v>
          </cell>
          <cell r="V107">
            <v>13752.252099999998</v>
          </cell>
          <cell r="W107">
            <v>13465.712939999999</v>
          </cell>
          <cell r="X107">
            <v>13403.520770000001</v>
          </cell>
          <cell r="Y107">
            <v>22675.446202603998</v>
          </cell>
          <cell r="Z107">
            <v>0</v>
          </cell>
          <cell r="AA107">
            <v>709.697</v>
          </cell>
          <cell r="AB107">
            <v>1909.58</v>
          </cell>
          <cell r="AC107">
            <v>2719.95</v>
          </cell>
          <cell r="AD107">
            <v>9627.5339999999997</v>
          </cell>
          <cell r="AE107">
            <v>3287.2569999999996</v>
          </cell>
          <cell r="AF107">
            <v>6476.647287396001</v>
          </cell>
          <cell r="AG107">
            <v>0</v>
          </cell>
          <cell r="AH107" t="str">
            <v>Distribution Wood Pole</v>
          </cell>
          <cell r="AI107" t="str">
            <v>Robert LeMoine</v>
          </cell>
          <cell r="AJ107" t="str">
            <v>GRC Team</v>
          </cell>
          <cell r="AK107" t="str">
            <v>Unit</v>
          </cell>
          <cell r="AL107" t="str">
            <v>LYR, work methods changed due to DISABRA starting in '10, based on 2012 cost per unit of $12,847</v>
          </cell>
          <cell r="AM107" t="str">
            <v>updated per Greg Kludjian</v>
          </cell>
          <cell r="AN107">
            <v>12130</v>
          </cell>
          <cell r="AO107">
            <v>8803</v>
          </cell>
          <cell r="AP107" t="e">
            <v>#N/A</v>
          </cell>
          <cell r="AQ107" t="e">
            <v>#N/A</v>
          </cell>
          <cell r="AR107" t="e">
            <v>#N/A</v>
          </cell>
          <cell r="AS107" t="e">
            <v>#N/A</v>
          </cell>
          <cell r="AT107">
            <v>6768</v>
          </cell>
          <cell r="AU107">
            <v>7715</v>
          </cell>
          <cell r="AV107">
            <v>7972</v>
          </cell>
          <cell r="AW107">
            <v>9000</v>
          </cell>
          <cell r="AX107">
            <v>14500</v>
          </cell>
          <cell r="AY107">
            <v>1898</v>
          </cell>
          <cell r="AZ107">
            <v>0</v>
          </cell>
          <cell r="BA107">
            <v>0</v>
          </cell>
          <cell r="BB107">
            <v>109170</v>
          </cell>
          <cell r="BC107">
            <v>175885</v>
          </cell>
          <cell r="BD107">
            <v>23022.74</v>
          </cell>
          <cell r="BE107">
            <v>0</v>
          </cell>
          <cell r="BF107">
            <v>0</v>
          </cell>
          <cell r="BG107" t="str">
            <v>Dist</v>
          </cell>
          <cell r="BH107">
            <v>111547.59823332317</v>
          </cell>
          <cell r="BI107">
            <v>184189.04355772163</v>
          </cell>
          <cell r="BJ107">
            <v>24621.638787694184</v>
          </cell>
          <cell r="BK107">
            <v>0</v>
          </cell>
          <cell r="BL107">
            <v>0</v>
          </cell>
          <cell r="BM107">
            <v>0</v>
          </cell>
          <cell r="BN107">
            <v>111547.59823332317</v>
          </cell>
          <cell r="BO107">
            <v>184189.04355772163</v>
          </cell>
          <cell r="BP107">
            <v>24621.638787694184</v>
          </cell>
          <cell r="BQ107">
            <v>0</v>
          </cell>
          <cell r="BR107">
            <v>0</v>
          </cell>
          <cell r="BT107">
            <v>0</v>
          </cell>
          <cell r="BU107">
            <v>0</v>
          </cell>
          <cell r="BV107">
            <v>0</v>
          </cell>
          <cell r="BW107">
            <v>0</v>
          </cell>
          <cell r="BX107">
            <v>0</v>
          </cell>
          <cell r="BY107" t="str">
            <v>link to email</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V107">
            <v>0</v>
          </cell>
          <cell r="CW107">
            <v>0</v>
          </cell>
          <cell r="CX107">
            <v>0</v>
          </cell>
          <cell r="CY107">
            <v>0</v>
          </cell>
          <cell r="CZ107">
            <v>0</v>
          </cell>
          <cell r="DA107">
            <v>0</v>
          </cell>
          <cell r="DB107">
            <v>109170</v>
          </cell>
          <cell r="DC107">
            <v>175885</v>
          </cell>
          <cell r="DD107">
            <v>23022.74</v>
          </cell>
          <cell r="DE107">
            <v>0</v>
          </cell>
          <cell r="DF107">
            <v>0</v>
          </cell>
          <cell r="DH107">
            <v>0</v>
          </cell>
          <cell r="DI107">
            <v>0</v>
          </cell>
          <cell r="DJ107">
            <v>0</v>
          </cell>
          <cell r="DK107">
            <v>0</v>
          </cell>
          <cell r="DL107">
            <v>0</v>
          </cell>
          <cell r="DM107">
            <v>0</v>
          </cell>
          <cell r="DN107">
            <v>109170</v>
          </cell>
          <cell r="DO107">
            <v>175885</v>
          </cell>
          <cell r="DP107">
            <v>23022.74</v>
          </cell>
          <cell r="DQ107">
            <v>0</v>
          </cell>
          <cell r="DR107">
            <v>0</v>
          </cell>
          <cell r="DT107">
            <v>0</v>
          </cell>
          <cell r="DU107">
            <v>0</v>
          </cell>
          <cell r="DV107">
            <v>0</v>
          </cell>
          <cell r="DW107">
            <v>0</v>
          </cell>
          <cell r="DX107">
            <v>0</v>
          </cell>
          <cell r="DY107">
            <v>0</v>
          </cell>
          <cell r="DZ107">
            <v>0</v>
          </cell>
          <cell r="EA107">
            <v>0</v>
          </cell>
          <cell r="EB107">
            <v>0</v>
          </cell>
          <cell r="EC107">
            <v>0</v>
          </cell>
          <cell r="ED107">
            <v>0</v>
          </cell>
        </row>
        <row r="108">
          <cell r="A108" t="str">
            <v>Grid Flexibility &amp; Functionality Enhancement</v>
          </cell>
          <cell r="B108" t="str">
            <v>Grid Applications &amp; Communications</v>
          </cell>
          <cell r="C108">
            <v>0</v>
          </cell>
          <cell r="D108">
            <v>0</v>
          </cell>
          <cell r="E108" t="str">
            <v>TDBU Technology and Engineering Expenses</v>
          </cell>
          <cell r="F108">
            <v>0</v>
          </cell>
          <cell r="G108">
            <v>0</v>
          </cell>
          <cell r="H108">
            <v>0</v>
          </cell>
          <cell r="I108">
            <v>0</v>
          </cell>
          <cell r="J108" t="str">
            <v>CET-PD-IR-TR</v>
          </cell>
          <cell r="K108" t="str">
            <v>Trans Pole Repl</v>
          </cell>
          <cell r="L108" t="str">
            <v>BPTI</v>
          </cell>
          <cell r="M108">
            <v>11281</v>
          </cell>
          <cell r="N108">
            <v>12021.58143</v>
          </cell>
          <cell r="O108">
            <v>9922.5268000000015</v>
          </cell>
          <cell r="P108">
            <v>13166.38673</v>
          </cell>
          <cell r="Q108">
            <v>16917.855970000004</v>
          </cell>
          <cell r="R108">
            <v>23000.000019999999</v>
          </cell>
          <cell r="S108" t="str">
            <v>CET-PD-IR-TRTrans Pole Repl</v>
          </cell>
          <cell r="T108">
            <v>10378.52</v>
          </cell>
          <cell r="U108">
            <v>11059.854915600001</v>
          </cell>
          <cell r="V108">
            <v>9128.7246560000021</v>
          </cell>
          <cell r="W108">
            <v>12113.0757916</v>
          </cell>
          <cell r="X108">
            <v>15564.427492400004</v>
          </cell>
          <cell r="Y108">
            <v>20700.000017999999</v>
          </cell>
          <cell r="Z108">
            <v>0</v>
          </cell>
          <cell r="AA108">
            <v>902.48</v>
          </cell>
          <cell r="AB108">
            <v>961.72651440000004</v>
          </cell>
          <cell r="AC108">
            <v>793.80214400000011</v>
          </cell>
          <cell r="AD108">
            <v>1053.3109383999999</v>
          </cell>
          <cell r="AE108">
            <v>1353.4284776000004</v>
          </cell>
          <cell r="AF108">
            <v>2300.0000019999998</v>
          </cell>
          <cell r="AG108">
            <v>0</v>
          </cell>
          <cell r="AH108" t="str">
            <v>Transmission Wood Pole</v>
          </cell>
          <cell r="AI108" t="str">
            <v>Robert LeMoine</v>
          </cell>
          <cell r="AJ108" t="str">
            <v>GRC Team</v>
          </cell>
          <cell r="AK108" t="str">
            <v>Unit</v>
          </cell>
          <cell r="AL108" t="str">
            <v>LYR</v>
          </cell>
          <cell r="AM108">
            <v>0</v>
          </cell>
          <cell r="AN108">
            <v>19800</v>
          </cell>
          <cell r="AO108">
            <v>551</v>
          </cell>
          <cell r="AP108">
            <v>639</v>
          </cell>
          <cell r="AQ108">
            <v>600</v>
          </cell>
          <cell r="AR108">
            <v>800</v>
          </cell>
          <cell r="AS108">
            <v>800</v>
          </cell>
          <cell r="AT108">
            <v>426</v>
          </cell>
          <cell r="AU108">
            <v>684</v>
          </cell>
          <cell r="AV108">
            <v>822</v>
          </cell>
          <cell r="AW108">
            <v>1500</v>
          </cell>
          <cell r="AX108">
            <v>1500</v>
          </cell>
          <cell r="AY108">
            <v>1500</v>
          </cell>
          <cell r="AZ108">
            <v>1500</v>
          </cell>
          <cell r="BA108">
            <v>1500</v>
          </cell>
          <cell r="BB108">
            <v>29700</v>
          </cell>
          <cell r="BC108">
            <v>29700</v>
          </cell>
          <cell r="BD108">
            <v>29700</v>
          </cell>
          <cell r="BE108">
            <v>29700</v>
          </cell>
          <cell r="BF108">
            <v>29700</v>
          </cell>
          <cell r="BG108" t="str">
            <v>Trans</v>
          </cell>
          <cell r="BH108">
            <v>30182.248243559719</v>
          </cell>
          <cell r="BI108">
            <v>30859.250585480102</v>
          </cell>
          <cell r="BJ108">
            <v>31680.000000000015</v>
          </cell>
          <cell r="BK108">
            <v>32199.344262295086</v>
          </cell>
          <cell r="BL108">
            <v>32982.997658079628</v>
          </cell>
          <cell r="BM108">
            <v>7.9920345113944996E-2</v>
          </cell>
          <cell r="BN108">
            <v>27770.072547619668</v>
          </cell>
          <cell r="BO108">
            <v>28392.968628730825</v>
          </cell>
          <cell r="BP108">
            <v>29148.123466790235</v>
          </cell>
          <cell r="BQ108">
            <v>29625.96155640974</v>
          </cell>
          <cell r="BR108">
            <v>30346.985102353465</v>
          </cell>
          <cell r="BT108" t="e">
            <v>#VALUE!</v>
          </cell>
          <cell r="BU108" t="e">
            <v>#VALUE!</v>
          </cell>
          <cell r="BV108" t="e">
            <v>#VALUE!</v>
          </cell>
          <cell r="BW108" t="e">
            <v>#VALUE!</v>
          </cell>
          <cell r="BX108" t="e">
            <v>#VALUE!</v>
          </cell>
          <cell r="BY108" t="str">
            <v>link to email</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t="e">
            <v>#VALUE!</v>
          </cell>
          <cell r="CQ108" t="e">
            <v>#VALUE!</v>
          </cell>
          <cell r="CR108" t="e">
            <v>#VALUE!</v>
          </cell>
          <cell r="CS108" t="e">
            <v>#VALUE!</v>
          </cell>
          <cell r="CT108" t="e">
            <v>#VALUE!</v>
          </cell>
          <cell r="CV108" t="e">
            <v>#VALUE!</v>
          </cell>
          <cell r="CW108" t="e">
            <v>#VALUE!</v>
          </cell>
          <cell r="CX108" t="e">
            <v>#VALUE!</v>
          </cell>
          <cell r="CY108" t="e">
            <v>#VALUE!</v>
          </cell>
          <cell r="CZ108" t="e">
            <v>#VALUE!</v>
          </cell>
          <cell r="DA108">
            <v>0</v>
          </cell>
          <cell r="DB108">
            <v>27326.365750115834</v>
          </cell>
          <cell r="DC108">
            <v>27326.365750115834</v>
          </cell>
          <cell r="DD108">
            <v>27326.365750115834</v>
          </cell>
          <cell r="DE108">
            <v>27326.365750115834</v>
          </cell>
          <cell r="DF108">
            <v>27326.365750115834</v>
          </cell>
          <cell r="DH108" t="e">
            <v>#VALUE!</v>
          </cell>
          <cell r="DI108" t="e">
            <v>#VALUE!</v>
          </cell>
          <cell r="DJ108" t="e">
            <v>#VALUE!</v>
          </cell>
          <cell r="DK108" t="e">
            <v>#VALUE!</v>
          </cell>
          <cell r="DL108" t="e">
            <v>#VALUE!</v>
          </cell>
          <cell r="DM108">
            <v>0</v>
          </cell>
          <cell r="DN108">
            <v>27326.365750115834</v>
          </cell>
          <cell r="DO108">
            <v>27326.365750115834</v>
          </cell>
          <cell r="DP108">
            <v>27326.365750115834</v>
          </cell>
          <cell r="DQ108">
            <v>27326.365750115834</v>
          </cell>
          <cell r="DR108">
            <v>27326.365750115834</v>
          </cell>
          <cell r="DT108" t="e">
            <v>#VALUE!</v>
          </cell>
          <cell r="DU108" t="e">
            <v>#VALUE!</v>
          </cell>
          <cell r="DV108" t="e">
            <v>#VALUE!</v>
          </cell>
          <cell r="DW108" t="e">
            <v>#VALUE!</v>
          </cell>
          <cell r="DX108" t="e">
            <v>#VALUE!</v>
          </cell>
          <cell r="DY108">
            <v>14.46494476815757</v>
          </cell>
          <cell r="DZ108">
            <v>-7.0072045023099534</v>
          </cell>
          <cell r="EA108">
            <v>0</v>
          </cell>
          <cell r="EB108">
            <v>3421.6386393927451</v>
          </cell>
          <cell r="EC108">
            <v>-3.93207</v>
          </cell>
          <cell r="ED108">
            <v>0</v>
          </cell>
        </row>
        <row r="109">
          <cell r="A109">
            <v>0</v>
          </cell>
          <cell r="B109" t="str">
            <v>-</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t="str">
            <v>CET-ET-GA-CRCentralized RAS</v>
          </cell>
          <cell r="T109">
            <v>0</v>
          </cell>
          <cell r="U109">
            <v>0</v>
          </cell>
          <cell r="V109">
            <v>0</v>
          </cell>
          <cell r="W109">
            <v>0</v>
          </cell>
          <cell r="X109">
            <v>0</v>
          </cell>
          <cell r="Y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T109">
            <v>0</v>
          </cell>
          <cell r="BU109">
            <v>0</v>
          </cell>
          <cell r="BV109">
            <v>0</v>
          </cell>
          <cell r="BW109">
            <v>0</v>
          </cell>
          <cell r="BX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V109">
            <v>0</v>
          </cell>
          <cell r="CW109">
            <v>0</v>
          </cell>
          <cell r="CX109">
            <v>0</v>
          </cell>
          <cell r="CY109">
            <v>0</v>
          </cell>
          <cell r="CZ109">
            <v>0</v>
          </cell>
          <cell r="DA109">
            <v>0</v>
          </cell>
          <cell r="DB109">
            <v>0</v>
          </cell>
          <cell r="DC109">
            <v>0</v>
          </cell>
          <cell r="DD109">
            <v>0</v>
          </cell>
          <cell r="DE109">
            <v>0</v>
          </cell>
          <cell r="DF109">
            <v>0</v>
          </cell>
          <cell r="DH109">
            <v>0</v>
          </cell>
          <cell r="DI109">
            <v>0</v>
          </cell>
          <cell r="DJ109">
            <v>0</v>
          </cell>
          <cell r="DK109">
            <v>0</v>
          </cell>
          <cell r="DL109">
            <v>0</v>
          </cell>
          <cell r="DM109">
            <v>0</v>
          </cell>
          <cell r="DN109" t="e">
            <v>#VALUE!</v>
          </cell>
          <cell r="DO109" t="e">
            <v>#VALUE!</v>
          </cell>
          <cell r="DP109" t="e">
            <v>#VALUE!</v>
          </cell>
          <cell r="DQ109" t="e">
            <v>#VALUE!</v>
          </cell>
          <cell r="DR109" t="e">
            <v>#VALUE!</v>
          </cell>
          <cell r="DT109">
            <v>0</v>
          </cell>
          <cell r="DU109">
            <v>0</v>
          </cell>
          <cell r="DV109">
            <v>0</v>
          </cell>
          <cell r="DW109">
            <v>0</v>
          </cell>
          <cell r="DX109">
            <v>0</v>
          </cell>
          <cell r="DY109">
            <v>0</v>
          </cell>
          <cell r="DZ109">
            <v>0</v>
          </cell>
          <cell r="EA109">
            <v>0</v>
          </cell>
          <cell r="EB109">
            <v>0</v>
          </cell>
          <cell r="EC109">
            <v>0</v>
          </cell>
          <cell r="ED109">
            <v>0</v>
          </cell>
        </row>
        <row r="110">
          <cell r="A110" t="str">
            <v>Grid Flexibility &amp; Functionality Enhancement</v>
          </cell>
          <cell r="B110" t="str">
            <v>-</v>
          </cell>
          <cell r="C110">
            <v>0</v>
          </cell>
          <cell r="D110">
            <v>0</v>
          </cell>
          <cell r="E110" t="str">
            <v>TDBU Technology and Engineering Expenses</v>
          </cell>
          <cell r="F110">
            <v>0</v>
          </cell>
          <cell r="G110">
            <v>0</v>
          </cell>
          <cell r="H110" t="str">
            <v>Grid Applications &amp; Communications</v>
          </cell>
          <cell r="I110">
            <v>0</v>
          </cell>
          <cell r="J110" t="str">
            <v>CET-ET-GA-EM</v>
          </cell>
          <cell r="K110">
            <v>0</v>
          </cell>
          <cell r="L110" t="str">
            <v>?</v>
          </cell>
          <cell r="M110">
            <v>6528.1290200000012</v>
          </cell>
          <cell r="N110">
            <v>8758.3852399999996</v>
          </cell>
          <cell r="O110">
            <v>16472.202099999999</v>
          </cell>
          <cell r="P110">
            <v>23093.246940000001</v>
          </cell>
          <cell r="Q110">
            <v>16690.777770000001</v>
          </cell>
          <cell r="R110">
            <v>29152.093489999999</v>
          </cell>
          <cell r="S110">
            <v>0</v>
          </cell>
          <cell r="T110">
            <v>5818.4320200000011</v>
          </cell>
          <cell r="U110">
            <v>6848.8052399999997</v>
          </cell>
          <cell r="V110">
            <v>13752.252099999998</v>
          </cell>
          <cell r="W110">
            <v>13465.712939999999</v>
          </cell>
          <cell r="X110">
            <v>13403.520770000001</v>
          </cell>
          <cell r="Y110">
            <v>22675.446202603998</v>
          </cell>
          <cell r="Z110">
            <v>0</v>
          </cell>
          <cell r="AA110">
            <v>709.697</v>
          </cell>
          <cell r="AB110">
            <v>1909.58</v>
          </cell>
          <cell r="AC110">
            <v>2719.95</v>
          </cell>
          <cell r="AD110">
            <v>7029.5860000000002</v>
          </cell>
          <cell r="AE110">
            <v>2301.5479999999998</v>
          </cell>
          <cell r="AF110">
            <v>2955.4450173960004</v>
          </cell>
          <cell r="AG110">
            <v>0</v>
          </cell>
          <cell r="AH110">
            <v>0</v>
          </cell>
          <cell r="AI110">
            <v>0</v>
          </cell>
          <cell r="AJ110">
            <v>0</v>
          </cell>
          <cell r="AK110" t="str">
            <v>Other</v>
          </cell>
          <cell r="AL110">
            <v>0</v>
          </cell>
          <cell r="AM110">
            <v>0</v>
          </cell>
          <cell r="AN110">
            <v>0</v>
          </cell>
          <cell r="AO110" t="e">
            <v>#N/A</v>
          </cell>
          <cell r="AP110" t="e">
            <v>#N/A</v>
          </cell>
          <cell r="AQ110" t="e">
            <v>#N/A</v>
          </cell>
          <cell r="AR110" t="e">
            <v>#N/A</v>
          </cell>
          <cell r="AS110" t="e">
            <v>#N/A</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t="e">
            <v>#VALUE!</v>
          </cell>
          <cell r="BO110" t="e">
            <v>#VALUE!</v>
          </cell>
          <cell r="BP110" t="e">
            <v>#VALUE!</v>
          </cell>
          <cell r="BQ110" t="e">
            <v>#VALUE!</v>
          </cell>
          <cell r="BR110" t="e">
            <v>#VALUE!</v>
          </cell>
          <cell r="BT110" t="e">
            <v>#VALUE!</v>
          </cell>
          <cell r="BU110" t="e">
            <v>#VALUE!</v>
          </cell>
          <cell r="BV110" t="e">
            <v>#VALUE!</v>
          </cell>
          <cell r="BW110" t="e">
            <v>#VALUE!</v>
          </cell>
          <cell r="BX110" t="e">
            <v>#VALUE!</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t="e">
            <v>#VALUE!</v>
          </cell>
          <cell r="CQ110" t="e">
            <v>#VALUE!</v>
          </cell>
          <cell r="CR110" t="e">
            <v>#VALUE!</v>
          </cell>
          <cell r="CS110" t="e">
            <v>#VALUE!</v>
          </cell>
          <cell r="CT110" t="e">
            <v>#VALUE!</v>
          </cell>
          <cell r="CV110" t="e">
            <v>#VALUE!</v>
          </cell>
          <cell r="CW110" t="e">
            <v>#VALUE!</v>
          </cell>
          <cell r="CX110" t="e">
            <v>#VALUE!</v>
          </cell>
          <cell r="CY110" t="e">
            <v>#VALUE!</v>
          </cell>
          <cell r="CZ110" t="e">
            <v>#VALUE!</v>
          </cell>
          <cell r="DA110">
            <v>0</v>
          </cell>
          <cell r="DB110" t="e">
            <v>#VALUE!</v>
          </cell>
          <cell r="DC110" t="e">
            <v>#VALUE!</v>
          </cell>
          <cell r="DD110" t="e">
            <v>#VALUE!</v>
          </cell>
          <cell r="DE110" t="e">
            <v>#VALUE!</v>
          </cell>
          <cell r="DF110" t="e">
            <v>#VALUE!</v>
          </cell>
          <cell r="DH110" t="e">
            <v>#VALUE!</v>
          </cell>
          <cell r="DI110" t="e">
            <v>#VALUE!</v>
          </cell>
          <cell r="DJ110" t="e">
            <v>#VALUE!</v>
          </cell>
          <cell r="DK110" t="e">
            <v>#VALUE!</v>
          </cell>
          <cell r="DL110" t="e">
            <v>#VALUE!</v>
          </cell>
          <cell r="DM110">
            <v>0</v>
          </cell>
          <cell r="DN110" t="e">
            <v>#VALUE!</v>
          </cell>
          <cell r="DO110" t="e">
            <v>#VALUE!</v>
          </cell>
          <cell r="DP110" t="e">
            <v>#VALUE!</v>
          </cell>
          <cell r="DQ110" t="e">
            <v>#VALUE!</v>
          </cell>
          <cell r="DR110" t="e">
            <v>#VALUE!</v>
          </cell>
          <cell r="DT110" t="e">
            <v>#VALUE!</v>
          </cell>
          <cell r="DU110" t="e">
            <v>#VALUE!</v>
          </cell>
          <cell r="DV110" t="e">
            <v>#VALUE!</v>
          </cell>
          <cell r="DW110" t="e">
            <v>#VALUE!</v>
          </cell>
          <cell r="DX110" t="e">
            <v>#VALUE!</v>
          </cell>
          <cell r="DY110">
            <v>6674.9391463657703</v>
          </cell>
          <cell r="DZ110">
            <v>7114.7434787383881</v>
          </cell>
          <cell r="EA110">
            <v>15998.562055523797</v>
          </cell>
          <cell r="EB110">
            <v>13013.385115044148</v>
          </cell>
          <cell r="EC110">
            <v>4225.0717199999999</v>
          </cell>
          <cell r="ED110">
            <v>0</v>
          </cell>
        </row>
        <row r="111">
          <cell r="A111" t="str">
            <v>Grid Flexibility &amp; Functionality Enhancement</v>
          </cell>
          <cell r="B111" t="str">
            <v>Grid Applications &amp; Communications</v>
          </cell>
          <cell r="C111">
            <v>0</v>
          </cell>
          <cell r="D111">
            <v>0</v>
          </cell>
          <cell r="E111" t="str">
            <v>TDBU Technology and Engineering Expenses</v>
          </cell>
          <cell r="F111" t="str">
            <v>T&amp;D Engineering and Grid Technology (Volume 2)</v>
          </cell>
          <cell r="G111">
            <v>0</v>
          </cell>
          <cell r="H111">
            <v>0</v>
          </cell>
          <cell r="I111">
            <v>0</v>
          </cell>
          <cell r="J111" t="str">
            <v>CET-ET-GA-CR</v>
          </cell>
          <cell r="K111" t="str">
            <v>Centralized RAS</v>
          </cell>
          <cell r="L111" t="str">
            <v>BPTI</v>
          </cell>
          <cell r="M111">
            <v>13.7592</v>
          </cell>
          <cell r="N111">
            <v>-6.5121599999999997</v>
          </cell>
          <cell r="O111">
            <v>0</v>
          </cell>
          <cell r="P111">
            <v>3386.9147499999999</v>
          </cell>
          <cell r="Q111">
            <v>-3.93207</v>
          </cell>
          <cell r="R111">
            <v>0</v>
          </cell>
          <cell r="S111" t="str">
            <v>CET-ET-GA-CRCentralized RAS</v>
          </cell>
          <cell r="T111">
            <v>13.7592</v>
          </cell>
          <cell r="U111">
            <v>-6.5121599999999997</v>
          </cell>
          <cell r="V111">
            <v>0</v>
          </cell>
          <cell r="W111">
            <v>3386.9147499999999</v>
          </cell>
          <cell r="X111">
            <v>-3.93207</v>
          </cell>
          <cell r="Y111">
            <v>0</v>
          </cell>
          <cell r="AA111">
            <v>0</v>
          </cell>
          <cell r="AB111">
            <v>0</v>
          </cell>
          <cell r="AC111">
            <v>0</v>
          </cell>
          <cell r="AD111">
            <v>0</v>
          </cell>
          <cell r="AE111">
            <v>0</v>
          </cell>
          <cell r="AF111">
            <v>0</v>
          </cell>
          <cell r="AG111">
            <v>0</v>
          </cell>
          <cell r="AH111">
            <v>0</v>
          </cell>
          <cell r="AI111">
            <v>0</v>
          </cell>
          <cell r="AJ111">
            <v>0</v>
          </cell>
          <cell r="AK111" t="str">
            <v>Other</v>
          </cell>
          <cell r="AL111" t="str">
            <v>5YA</v>
          </cell>
          <cell r="AM111">
            <v>0</v>
          </cell>
          <cell r="AN111">
            <v>0</v>
          </cell>
          <cell r="AO111" t="e">
            <v>#N/A</v>
          </cell>
          <cell r="AP111" t="e">
            <v>#N/A</v>
          </cell>
          <cell r="AQ111" t="e">
            <v>#N/A</v>
          </cell>
          <cell r="AR111" t="e">
            <v>#N/A</v>
          </cell>
          <cell r="AS111" t="e">
            <v>#N/A</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t="str">
            <v>Trans</v>
          </cell>
          <cell r="BH111">
            <v>0</v>
          </cell>
          <cell r="BI111">
            <v>0</v>
          </cell>
          <cell r="BJ111">
            <v>0</v>
          </cell>
          <cell r="BK111">
            <v>0</v>
          </cell>
          <cell r="BL111">
            <v>0</v>
          </cell>
          <cell r="BM111" t="str">
            <v>Various</v>
          </cell>
          <cell r="BN111" t="e">
            <v>#VALUE!</v>
          </cell>
          <cell r="BO111" t="e">
            <v>#VALUE!</v>
          </cell>
          <cell r="BP111" t="e">
            <v>#VALUE!</v>
          </cell>
          <cell r="BQ111" t="e">
            <v>#VALUE!</v>
          </cell>
          <cell r="BR111" t="e">
            <v>#VALUE!</v>
          </cell>
          <cell r="BT111">
            <v>0</v>
          </cell>
          <cell r="BU111">
            <v>0</v>
          </cell>
          <cell r="BV111">
            <v>0</v>
          </cell>
          <cell r="BW111">
            <v>0</v>
          </cell>
          <cell r="BX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V111">
            <v>0</v>
          </cell>
          <cell r="CW111">
            <v>0</v>
          </cell>
          <cell r="CX111">
            <v>0</v>
          </cell>
          <cell r="CY111">
            <v>0</v>
          </cell>
          <cell r="CZ111">
            <v>0</v>
          </cell>
          <cell r="DA111">
            <v>0</v>
          </cell>
          <cell r="DB111" t="e">
            <v>#VALUE!</v>
          </cell>
          <cell r="DC111" t="e">
            <v>#VALUE!</v>
          </cell>
          <cell r="DD111" t="e">
            <v>#VALUE!</v>
          </cell>
          <cell r="DE111" t="e">
            <v>#VALUE!</v>
          </cell>
          <cell r="DF111" t="e">
            <v>#VALUE!</v>
          </cell>
          <cell r="DH111">
            <v>0</v>
          </cell>
          <cell r="DI111">
            <v>0</v>
          </cell>
          <cell r="DJ111">
            <v>0</v>
          </cell>
          <cell r="DK111">
            <v>0</v>
          </cell>
          <cell r="DL111">
            <v>0</v>
          </cell>
          <cell r="DM111">
            <v>0</v>
          </cell>
          <cell r="DN111" t="e">
            <v>#VALUE!</v>
          </cell>
          <cell r="DO111" t="e">
            <v>#VALUE!</v>
          </cell>
          <cell r="DP111" t="e">
            <v>#VALUE!</v>
          </cell>
          <cell r="DQ111" t="e">
            <v>#VALUE!</v>
          </cell>
          <cell r="DR111" t="e">
            <v>#VALUE!</v>
          </cell>
          <cell r="DT111">
            <v>0</v>
          </cell>
          <cell r="DU111">
            <v>0</v>
          </cell>
          <cell r="DV111">
            <v>0</v>
          </cell>
          <cell r="DW111">
            <v>0</v>
          </cell>
          <cell r="DX111">
            <v>0</v>
          </cell>
          <cell r="DY111">
            <v>197.76478647809751</v>
          </cell>
          <cell r="DZ111">
            <v>588.18438054870467</v>
          </cell>
          <cell r="EA111">
            <v>694.52415743439235</v>
          </cell>
          <cell r="EB111">
            <v>812.72678778129034</v>
          </cell>
          <cell r="EC111">
            <v>319.69612000000001</v>
          </cell>
          <cell r="ED111">
            <v>0</v>
          </cell>
        </row>
        <row r="112">
          <cell r="A112" t="str">
            <v>Grid Flexibility &amp; Functionality Enhancement</v>
          </cell>
          <cell r="B112" t="str">
            <v>-</v>
          </cell>
          <cell r="C112">
            <v>0</v>
          </cell>
          <cell r="D112">
            <v>0</v>
          </cell>
          <cell r="E112" t="str">
            <v>TDBU Technology and Engineering Expenses</v>
          </cell>
          <cell r="F112">
            <v>0</v>
          </cell>
          <cell r="G112">
            <v>0</v>
          </cell>
          <cell r="H112">
            <v>0</v>
          </cell>
          <cell r="I112">
            <v>0</v>
          </cell>
          <cell r="J112" t="str">
            <v>CET-OT-OT-AT</v>
          </cell>
          <cell r="K112" t="str">
            <v>Advanced Technology</v>
          </cell>
          <cell r="L112" t="str">
            <v>AT</v>
          </cell>
          <cell r="M112">
            <v>0</v>
          </cell>
          <cell r="N112">
            <v>0</v>
          </cell>
          <cell r="O112">
            <v>0</v>
          </cell>
          <cell r="P112">
            <v>5195.8959299999997</v>
          </cell>
          <cell r="Q112">
            <v>2570.4352899999999</v>
          </cell>
          <cell r="R112">
            <v>12308.085939999999</v>
          </cell>
          <cell r="S112" t="str">
            <v>CET-OT-OT-ATAdvanced Technology</v>
          </cell>
          <cell r="T112">
            <v>0</v>
          </cell>
          <cell r="U112">
            <v>0</v>
          </cell>
          <cell r="V112">
            <v>0</v>
          </cell>
          <cell r="W112">
            <v>2597.9479299999998</v>
          </cell>
          <cell r="X112">
            <v>1584.7262900000001</v>
          </cell>
          <cell r="Y112">
            <v>12308.085939999999</v>
          </cell>
          <cell r="AA112">
            <v>0</v>
          </cell>
          <cell r="AB112">
            <v>0</v>
          </cell>
          <cell r="AC112">
            <v>0</v>
          </cell>
          <cell r="AD112">
            <v>2597.9479999999999</v>
          </cell>
          <cell r="AE112">
            <v>985.70899999999995</v>
          </cell>
          <cell r="AF112">
            <v>0</v>
          </cell>
          <cell r="AG112">
            <v>0</v>
          </cell>
          <cell r="AH112">
            <v>0</v>
          </cell>
          <cell r="AI112">
            <v>0</v>
          </cell>
          <cell r="AJ112">
            <v>0</v>
          </cell>
          <cell r="AK112" t="str">
            <v>Other</v>
          </cell>
          <cell r="AL112">
            <v>0</v>
          </cell>
          <cell r="AM112">
            <v>0</v>
          </cell>
          <cell r="AN112">
            <v>0</v>
          </cell>
          <cell r="AO112" t="e">
            <v>#N/A</v>
          </cell>
          <cell r="AP112" t="e">
            <v>#N/A</v>
          </cell>
          <cell r="AQ112" t="e">
            <v>#N/A</v>
          </cell>
          <cell r="AR112" t="e">
            <v>#N/A</v>
          </cell>
          <cell r="AS112" t="e">
            <v>#N/A</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t="str">
            <v>General Plant</v>
          </cell>
          <cell r="BH112">
            <v>0</v>
          </cell>
          <cell r="BI112">
            <v>0</v>
          </cell>
          <cell r="BJ112">
            <v>0</v>
          </cell>
          <cell r="BK112">
            <v>0</v>
          </cell>
          <cell r="BL112">
            <v>0</v>
          </cell>
          <cell r="BM112" t="str">
            <v>Various</v>
          </cell>
          <cell r="BN112" t="e">
            <v>#VALUE!</v>
          </cell>
          <cell r="BO112" t="e">
            <v>#VALUE!</v>
          </cell>
          <cell r="BP112" t="e">
            <v>#VALUE!</v>
          </cell>
          <cell r="BQ112" t="e">
            <v>#VALUE!</v>
          </cell>
          <cell r="BR112" t="e">
            <v>#VALUE!</v>
          </cell>
          <cell r="BT112" t="e">
            <v>#VALUE!</v>
          </cell>
          <cell r="BU112" t="e">
            <v>#VALUE!</v>
          </cell>
          <cell r="BV112" t="e">
            <v>#VALUE!</v>
          </cell>
          <cell r="BW112" t="e">
            <v>#VALUE!</v>
          </cell>
          <cell r="BX112" t="e">
            <v>#VALUE!</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t="e">
            <v>#VALUE!</v>
          </cell>
          <cell r="CQ112" t="e">
            <v>#VALUE!</v>
          </cell>
          <cell r="CR112" t="e">
            <v>#VALUE!</v>
          </cell>
          <cell r="CS112" t="e">
            <v>#VALUE!</v>
          </cell>
          <cell r="CT112" t="e">
            <v>#VALUE!</v>
          </cell>
          <cell r="CV112" t="e">
            <v>#VALUE!</v>
          </cell>
          <cell r="CW112" t="e">
            <v>#VALUE!</v>
          </cell>
          <cell r="CX112" t="e">
            <v>#VALUE!</v>
          </cell>
          <cell r="CY112" t="e">
            <v>#VALUE!</v>
          </cell>
          <cell r="CZ112" t="e">
            <v>#VALUE!</v>
          </cell>
          <cell r="DA112">
            <v>0</v>
          </cell>
          <cell r="DB112" t="e">
            <v>#VALUE!</v>
          </cell>
          <cell r="DC112" t="e">
            <v>#VALUE!</v>
          </cell>
          <cell r="DD112" t="e">
            <v>#VALUE!</v>
          </cell>
          <cell r="DE112" t="e">
            <v>#VALUE!</v>
          </cell>
          <cell r="DF112" t="e">
            <v>#VALUE!</v>
          </cell>
          <cell r="DH112" t="e">
            <v>#VALUE!</v>
          </cell>
          <cell r="DI112" t="e">
            <v>#VALUE!</v>
          </cell>
          <cell r="DJ112" t="e">
            <v>#VALUE!</v>
          </cell>
          <cell r="DK112" t="e">
            <v>#VALUE!</v>
          </cell>
          <cell r="DL112" t="e">
            <v>#VALUE!</v>
          </cell>
          <cell r="DM112">
            <v>0</v>
          </cell>
          <cell r="DN112" t="e">
            <v>#VALUE!</v>
          </cell>
          <cell r="DO112" t="e">
            <v>#VALUE!</v>
          </cell>
          <cell r="DP112" t="e">
            <v>#VALUE!</v>
          </cell>
          <cell r="DQ112" t="e">
            <v>#VALUE!</v>
          </cell>
          <cell r="DR112" t="e">
            <v>#VALUE!</v>
          </cell>
          <cell r="DT112" t="e">
            <v>#VALUE!</v>
          </cell>
          <cell r="DU112" t="e">
            <v>#VALUE!</v>
          </cell>
          <cell r="DV112" t="e">
            <v>#VALUE!</v>
          </cell>
          <cell r="DW112" t="e">
            <v>#VALUE!</v>
          </cell>
          <cell r="DX112" t="e">
            <v>#VALUE!</v>
          </cell>
          <cell r="DY112">
            <v>0</v>
          </cell>
          <cell r="DZ112">
            <v>0</v>
          </cell>
          <cell r="EA112">
            <v>0</v>
          </cell>
          <cell r="EB112">
            <v>0</v>
          </cell>
          <cell r="EC112">
            <v>0</v>
          </cell>
          <cell r="ED112">
            <v>0</v>
          </cell>
        </row>
        <row r="113">
          <cell r="A113" t="str">
            <v>Grid Flexibility &amp; Functionality Enhancement</v>
          </cell>
          <cell r="B113" t="str">
            <v>Grid Applications &amp; Communications</v>
          </cell>
          <cell r="C113">
            <v>0</v>
          </cell>
          <cell r="D113">
            <v>0</v>
          </cell>
          <cell r="E113" t="str">
            <v>TDBU Technology and Engineering Expenses</v>
          </cell>
          <cell r="F113" t="str">
            <v>T&amp;D Engineering and Grid Technology (Volume 2)</v>
          </cell>
          <cell r="G113">
            <v>0</v>
          </cell>
          <cell r="H113">
            <v>0</v>
          </cell>
          <cell r="I113">
            <v>0</v>
          </cell>
          <cell r="J113" t="str">
            <v>CET-ET-GA-EM</v>
          </cell>
          <cell r="K113" t="str">
            <v>Energy Mgmt Sys Repl - [BPTI?]</v>
          </cell>
          <cell r="L113" t="str">
            <v>?</v>
          </cell>
          <cell r="M113">
            <v>6326.9162400000005</v>
          </cell>
          <cell r="N113">
            <v>6851.8480499999996</v>
          </cell>
          <cell r="O113">
            <v>15314.614089999999</v>
          </cell>
          <cell r="P113">
            <v>12700.40458</v>
          </cell>
          <cell r="Q113">
            <v>4225.0717199999999</v>
          </cell>
          <cell r="R113">
            <v>7162.5997800000005</v>
          </cell>
          <cell r="S113" t="str">
            <v>CET-ET-GA-EMEnergy Mgmt Sys Repl</v>
          </cell>
          <cell r="T113">
            <v>5617.2192400000004</v>
          </cell>
          <cell r="U113">
            <v>4942.2680499999997</v>
          </cell>
          <cell r="V113">
            <v>12594.664089999998</v>
          </cell>
          <cell r="W113">
            <v>5670.8185800000001</v>
          </cell>
          <cell r="X113">
            <v>1923.5237200000001</v>
          </cell>
          <cell r="Y113">
            <v>4207.1547626040001</v>
          </cell>
          <cell r="AA113">
            <v>0</v>
          </cell>
          <cell r="AB113">
            <v>0</v>
          </cell>
          <cell r="AC113">
            <v>0</v>
          </cell>
          <cell r="AD113">
            <v>0</v>
          </cell>
          <cell r="AE113">
            <v>0</v>
          </cell>
          <cell r="AF113">
            <v>0</v>
          </cell>
          <cell r="AG113">
            <v>0</v>
          </cell>
          <cell r="AH113">
            <v>0</v>
          </cell>
          <cell r="AI113">
            <v>0</v>
          </cell>
          <cell r="AJ113">
            <v>0</v>
          </cell>
          <cell r="AK113" t="str">
            <v>Other</v>
          </cell>
          <cell r="AL113">
            <v>0</v>
          </cell>
          <cell r="AM113" t="str">
            <v>link to e-mail</v>
          </cell>
          <cell r="AN113">
            <v>0</v>
          </cell>
          <cell r="AO113" t="e">
            <v>#N/A</v>
          </cell>
          <cell r="AP113" t="e">
            <v>#N/A</v>
          </cell>
          <cell r="AQ113" t="e">
            <v>#N/A</v>
          </cell>
          <cell r="AR113" t="e">
            <v>#N/A</v>
          </cell>
          <cell r="AS113" t="e">
            <v>#N/A</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t="str">
            <v>General Plant</v>
          </cell>
          <cell r="BH113">
            <v>0</v>
          </cell>
          <cell r="BI113">
            <v>0</v>
          </cell>
          <cell r="BJ113">
            <v>0</v>
          </cell>
          <cell r="BK113">
            <v>0</v>
          </cell>
          <cell r="BL113">
            <v>0</v>
          </cell>
          <cell r="BM113" t="str">
            <v>Various</v>
          </cell>
          <cell r="BN113" t="e">
            <v>#VALUE!</v>
          </cell>
          <cell r="BO113" t="e">
            <v>#VALUE!</v>
          </cell>
          <cell r="BP113" t="e">
            <v>#VALUE!</v>
          </cell>
          <cell r="BQ113" t="e">
            <v>#VALUE!</v>
          </cell>
          <cell r="BR113" t="e">
            <v>#VALUE!</v>
          </cell>
          <cell r="BT113">
            <v>0</v>
          </cell>
          <cell r="BU113">
            <v>0</v>
          </cell>
          <cell r="BV113">
            <v>0</v>
          </cell>
          <cell r="BW113">
            <v>0</v>
          </cell>
          <cell r="BX113">
            <v>0</v>
          </cell>
          <cell r="BZ113">
            <v>0</v>
          </cell>
          <cell r="CA113">
            <v>0</v>
          </cell>
          <cell r="CB113">
            <v>0</v>
          </cell>
          <cell r="CC113">
            <v>0</v>
          </cell>
          <cell r="CD113">
            <v>0</v>
          </cell>
          <cell r="CE113">
            <v>0</v>
          </cell>
          <cell r="CF113">
            <v>0</v>
          </cell>
          <cell r="CG113">
            <v>288.07192946285124</v>
          </cell>
          <cell r="CH113">
            <v>853.41885639532245</v>
          </cell>
          <cell r="CI113">
            <v>1446.6111004364777</v>
          </cell>
          <cell r="CJ113">
            <v>1453.4749380601904</v>
          </cell>
          <cell r="CK113">
            <v>0</v>
          </cell>
          <cell r="CL113">
            <v>300</v>
          </cell>
          <cell r="CM113">
            <v>909</v>
          </cell>
          <cell r="CN113">
            <v>1574</v>
          </cell>
          <cell r="CO113">
            <v>1613</v>
          </cell>
          <cell r="CP113">
            <v>0</v>
          </cell>
          <cell r="CQ113">
            <v>300</v>
          </cell>
          <cell r="CR113">
            <v>909</v>
          </cell>
          <cell r="CS113">
            <v>1574</v>
          </cell>
          <cell r="CT113">
            <v>1613</v>
          </cell>
          <cell r="CV113">
            <v>0</v>
          </cell>
          <cell r="CW113">
            <v>0</v>
          </cell>
          <cell r="CX113">
            <v>0</v>
          </cell>
          <cell r="CY113">
            <v>0</v>
          </cell>
          <cell r="CZ113">
            <v>0</v>
          </cell>
          <cell r="DA113">
            <v>0</v>
          </cell>
          <cell r="DB113" t="e">
            <v>#VALUE!</v>
          </cell>
          <cell r="DC113" t="e">
            <v>#VALUE!</v>
          </cell>
          <cell r="DD113" t="e">
            <v>#VALUE!</v>
          </cell>
          <cell r="DE113" t="e">
            <v>#VALUE!</v>
          </cell>
          <cell r="DF113" t="e">
            <v>#VALUE!</v>
          </cell>
          <cell r="DH113">
            <v>0</v>
          </cell>
          <cell r="DI113">
            <v>0</v>
          </cell>
          <cell r="DJ113">
            <v>0</v>
          </cell>
          <cell r="DK113">
            <v>0</v>
          </cell>
          <cell r="DL113">
            <v>0</v>
          </cell>
          <cell r="DM113">
            <v>0</v>
          </cell>
          <cell r="DN113" t="e">
            <v>#VALUE!</v>
          </cell>
          <cell r="DO113" t="e">
            <v>#VALUE!</v>
          </cell>
          <cell r="DP113" t="e">
            <v>#VALUE!</v>
          </cell>
          <cell r="DQ113" t="e">
            <v>#VALUE!</v>
          </cell>
          <cell r="DR113" t="e">
            <v>#VALUE!</v>
          </cell>
          <cell r="DT113">
            <v>0</v>
          </cell>
          <cell r="DU113">
            <v>0</v>
          </cell>
          <cell r="DV113">
            <v>0</v>
          </cell>
          <cell r="DW113">
            <v>0</v>
          </cell>
          <cell r="DX113">
            <v>0</v>
          </cell>
          <cell r="DY113">
            <v>0</v>
          </cell>
          <cell r="DZ113">
            <v>0</v>
          </cell>
          <cell r="EA113">
            <v>0</v>
          </cell>
          <cell r="EB113">
            <v>0</v>
          </cell>
          <cell r="EC113">
            <v>0</v>
          </cell>
          <cell r="ED113">
            <v>0</v>
          </cell>
        </row>
        <row r="114">
          <cell r="A114" t="str">
            <v>Grid Flexibility &amp; Functionality Enhancement</v>
          </cell>
          <cell r="B114" t="str">
            <v>Grid Applications &amp; Communications</v>
          </cell>
          <cell r="C114">
            <v>0</v>
          </cell>
          <cell r="D114">
            <v>0</v>
          </cell>
          <cell r="E114" t="str">
            <v>TDBU Technology and Engineering Expenses</v>
          </cell>
          <cell r="F114" t="str">
            <v>T&amp;D Engineering and Grid Technology (Volume 2)</v>
          </cell>
          <cell r="G114">
            <v>0</v>
          </cell>
          <cell r="H114">
            <v>0</v>
          </cell>
          <cell r="I114">
            <v>0</v>
          </cell>
          <cell r="J114" t="str">
            <v>CET-ET-GA-GD</v>
          </cell>
          <cell r="K114" t="str">
            <v>Grid Dispatch - [BPTI?]</v>
          </cell>
          <cell r="L114" t="str">
            <v>?</v>
          </cell>
          <cell r="M114">
            <v>187.45357999999999</v>
          </cell>
          <cell r="N114">
            <v>566.45050000000003</v>
          </cell>
          <cell r="O114">
            <v>664.83283999999992</v>
          </cell>
          <cell r="P114">
            <v>793.18017000000009</v>
          </cell>
          <cell r="Q114">
            <v>319.69612000000001</v>
          </cell>
          <cell r="R114">
            <v>537.75297999999998</v>
          </cell>
          <cell r="S114" t="str">
            <v>CET-ET-GA-GDGrid Dispatch</v>
          </cell>
          <cell r="T114">
            <v>0</v>
          </cell>
          <cell r="U114">
            <v>0</v>
          </cell>
          <cell r="V114">
            <v>0</v>
          </cell>
          <cell r="W114">
            <v>0</v>
          </cell>
          <cell r="X114">
            <v>0</v>
          </cell>
          <cell r="Y114">
            <v>0</v>
          </cell>
          <cell r="AA114">
            <v>0</v>
          </cell>
          <cell r="AB114">
            <v>0</v>
          </cell>
          <cell r="AC114">
            <v>0</v>
          </cell>
          <cell r="AD114">
            <v>0</v>
          </cell>
          <cell r="AE114">
            <v>0</v>
          </cell>
          <cell r="AF114">
            <v>0</v>
          </cell>
          <cell r="AG114">
            <v>0</v>
          </cell>
          <cell r="AH114">
            <v>0</v>
          </cell>
          <cell r="AI114">
            <v>0</v>
          </cell>
          <cell r="AJ114">
            <v>0</v>
          </cell>
          <cell r="AK114" t="str">
            <v>Other</v>
          </cell>
          <cell r="AL114" t="str">
            <v>5YA</v>
          </cell>
          <cell r="AM114" t="str">
            <v>link to e-mail</v>
          </cell>
          <cell r="AN114">
            <v>0</v>
          </cell>
          <cell r="AO114" t="e">
            <v>#N/A</v>
          </cell>
          <cell r="AP114" t="e">
            <v>#N/A</v>
          </cell>
          <cell r="AQ114" t="e">
            <v>#N/A</v>
          </cell>
          <cell r="AR114" t="e">
            <v>#N/A</v>
          </cell>
          <cell r="AS114" t="e">
            <v>#N/A</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t="str">
            <v>General Plant</v>
          </cell>
          <cell r="BH114">
            <v>0</v>
          </cell>
          <cell r="BI114">
            <v>0</v>
          </cell>
          <cell r="BJ114">
            <v>0</v>
          </cell>
          <cell r="BK114">
            <v>0</v>
          </cell>
          <cell r="BL114">
            <v>0</v>
          </cell>
          <cell r="BM114">
            <v>0</v>
          </cell>
          <cell r="BN114">
            <v>0</v>
          </cell>
          <cell r="BO114">
            <v>0</v>
          </cell>
          <cell r="BP114">
            <v>0</v>
          </cell>
          <cell r="BQ114">
            <v>0</v>
          </cell>
          <cell r="BR114">
            <v>0</v>
          </cell>
          <cell r="BT114">
            <v>0</v>
          </cell>
          <cell r="BU114">
            <v>0</v>
          </cell>
          <cell r="BV114">
            <v>0</v>
          </cell>
          <cell r="BW114">
            <v>0</v>
          </cell>
          <cell r="BX114">
            <v>0</v>
          </cell>
          <cell r="BZ114">
            <v>0</v>
          </cell>
          <cell r="CA114">
            <v>0</v>
          </cell>
          <cell r="CB114">
            <v>0</v>
          </cell>
          <cell r="CC114">
            <v>0</v>
          </cell>
          <cell r="CD114">
            <v>0</v>
          </cell>
          <cell r="CE114">
            <v>0</v>
          </cell>
          <cell r="CF114">
            <v>0</v>
          </cell>
          <cell r="CG114">
            <v>20.165035062399589</v>
          </cell>
          <cell r="CH114">
            <v>50.698149884870638</v>
          </cell>
          <cell r="CI114">
            <v>102.01641178427512</v>
          </cell>
          <cell r="CJ114">
            <v>102.72544509538854</v>
          </cell>
          <cell r="CK114">
            <v>0</v>
          </cell>
          <cell r="CL114">
            <v>21</v>
          </cell>
          <cell r="CM114">
            <v>54</v>
          </cell>
          <cell r="CN114">
            <v>111</v>
          </cell>
          <cell r="CO114">
            <v>114</v>
          </cell>
          <cell r="CP114">
            <v>0</v>
          </cell>
          <cell r="CQ114">
            <v>21</v>
          </cell>
          <cell r="CR114">
            <v>54</v>
          </cell>
          <cell r="CS114">
            <v>111</v>
          </cell>
          <cell r="CT114">
            <v>114</v>
          </cell>
          <cell r="CV114">
            <v>0</v>
          </cell>
          <cell r="CW114">
            <v>0</v>
          </cell>
          <cell r="CX114">
            <v>0</v>
          </cell>
          <cell r="CY114">
            <v>0</v>
          </cell>
          <cell r="CZ114">
            <v>0</v>
          </cell>
          <cell r="DA114">
            <v>0</v>
          </cell>
          <cell r="DB114">
            <v>0</v>
          </cell>
          <cell r="DC114">
            <v>0</v>
          </cell>
          <cell r="DD114">
            <v>0</v>
          </cell>
          <cell r="DE114">
            <v>0</v>
          </cell>
          <cell r="DF114">
            <v>0</v>
          </cell>
          <cell r="DH114">
            <v>0</v>
          </cell>
          <cell r="DI114">
            <v>0</v>
          </cell>
          <cell r="DJ114">
            <v>0</v>
          </cell>
          <cell r="DK114">
            <v>0</v>
          </cell>
          <cell r="DL114">
            <v>0</v>
          </cell>
          <cell r="DM114">
            <v>0</v>
          </cell>
          <cell r="DN114">
            <v>0</v>
          </cell>
          <cell r="DO114">
            <v>0</v>
          </cell>
          <cell r="DP114">
            <v>0</v>
          </cell>
          <cell r="DQ114">
            <v>0</v>
          </cell>
          <cell r="DR114">
            <v>0</v>
          </cell>
          <cell r="DT114">
            <v>0</v>
          </cell>
          <cell r="DU114">
            <v>0</v>
          </cell>
          <cell r="DV114">
            <v>0</v>
          </cell>
          <cell r="DW114">
            <v>0</v>
          </cell>
          <cell r="DX114">
            <v>0</v>
          </cell>
          <cell r="DY114">
            <v>0</v>
          </cell>
          <cell r="DZ114">
            <v>0</v>
          </cell>
          <cell r="EA114">
            <v>0</v>
          </cell>
          <cell r="EB114">
            <v>0</v>
          </cell>
          <cell r="EC114">
            <v>0</v>
          </cell>
          <cell r="ED114">
            <v>0</v>
          </cell>
        </row>
        <row r="115">
          <cell r="A115" t="str">
            <v>Grid Flexibility &amp; Functionality Enhancement</v>
          </cell>
          <cell r="B115" t="str">
            <v>Grid Applications &amp; Communications</v>
          </cell>
          <cell r="C115">
            <v>0</v>
          </cell>
          <cell r="D115">
            <v>0</v>
          </cell>
          <cell r="E115" t="str">
            <v>TDBU Technology and Engineering Expenses</v>
          </cell>
          <cell r="F115" t="str">
            <v>T&amp;D Engineering and Grid Technology (Volume 2)</v>
          </cell>
          <cell r="G115">
            <v>0</v>
          </cell>
          <cell r="H115">
            <v>0</v>
          </cell>
          <cell r="I115">
            <v>0</v>
          </cell>
          <cell r="J115" t="str">
            <v>CET-OT-OT-AT</v>
          </cell>
          <cell r="K115" t="str">
            <v>Advanced Technology</v>
          </cell>
          <cell r="L115" t="str">
            <v>AT</v>
          </cell>
          <cell r="M115">
            <v>0</v>
          </cell>
          <cell r="N115">
            <v>0</v>
          </cell>
          <cell r="O115">
            <v>0</v>
          </cell>
          <cell r="P115">
            <v>5195.8959299999997</v>
          </cell>
          <cell r="Q115">
            <v>2570.4352899999999</v>
          </cell>
          <cell r="R115">
            <v>12308.085939999999</v>
          </cell>
          <cell r="S115" t="str">
            <v>CET-OT-OT-ATAdvanced Technology</v>
          </cell>
          <cell r="T115">
            <v>0</v>
          </cell>
          <cell r="U115">
            <v>0</v>
          </cell>
          <cell r="V115">
            <v>0</v>
          </cell>
          <cell r="W115">
            <v>0</v>
          </cell>
          <cell r="X115">
            <v>0</v>
          </cell>
          <cell r="Y115">
            <v>0</v>
          </cell>
          <cell r="AA115">
            <v>0</v>
          </cell>
          <cell r="AB115">
            <v>0</v>
          </cell>
          <cell r="AC115">
            <v>0</v>
          </cell>
          <cell r="AD115">
            <v>2597.9479999999999</v>
          </cell>
          <cell r="AE115">
            <v>985.70899999999995</v>
          </cell>
          <cell r="AF115">
            <v>0</v>
          </cell>
          <cell r="AG115">
            <v>0</v>
          </cell>
          <cell r="AH115">
            <v>0</v>
          </cell>
          <cell r="AI115">
            <v>0</v>
          </cell>
          <cell r="AJ115">
            <v>0</v>
          </cell>
          <cell r="AK115" t="str">
            <v>Other</v>
          </cell>
          <cell r="AL115">
            <v>0</v>
          </cell>
          <cell r="AM115">
            <v>0</v>
          </cell>
          <cell r="AN115">
            <v>0</v>
          </cell>
          <cell r="AO115" t="e">
            <v>#N/A</v>
          </cell>
          <cell r="AP115" t="e">
            <v>#N/A</v>
          </cell>
          <cell r="AQ115" t="e">
            <v>#N/A</v>
          </cell>
          <cell r="AR115" t="e">
            <v>#N/A</v>
          </cell>
          <cell r="AS115" t="e">
            <v>#N/A</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t="str">
            <v>General Plant</v>
          </cell>
          <cell r="BH115">
            <v>0</v>
          </cell>
          <cell r="BI115">
            <v>0</v>
          </cell>
          <cell r="BJ115">
            <v>0</v>
          </cell>
          <cell r="BK115">
            <v>0</v>
          </cell>
          <cell r="BL115">
            <v>0</v>
          </cell>
          <cell r="BM115" t="str">
            <v>Various</v>
          </cell>
          <cell r="BN115" t="e">
            <v>#VALUE!</v>
          </cell>
          <cell r="BO115" t="e">
            <v>#VALUE!</v>
          </cell>
          <cell r="BP115" t="e">
            <v>#VALUE!</v>
          </cell>
          <cell r="BQ115" t="e">
            <v>#VALUE!</v>
          </cell>
          <cell r="BR115" t="e">
            <v>#VALUE!</v>
          </cell>
          <cell r="BT115">
            <v>0</v>
          </cell>
          <cell r="BU115">
            <v>0</v>
          </cell>
          <cell r="BV115">
            <v>0</v>
          </cell>
          <cell r="BW115">
            <v>0</v>
          </cell>
          <cell r="BX115">
            <v>0</v>
          </cell>
          <cell r="BZ115">
            <v>0</v>
          </cell>
          <cell r="CA115">
            <v>0</v>
          </cell>
          <cell r="CB115">
            <v>0</v>
          </cell>
          <cell r="CC115">
            <v>0</v>
          </cell>
          <cell r="CD115">
            <v>0</v>
          </cell>
          <cell r="CE115">
            <v>0</v>
          </cell>
          <cell r="CF115">
            <v>0</v>
          </cell>
          <cell r="CG115">
            <v>0</v>
          </cell>
          <cell r="CH115">
            <v>130.9</v>
          </cell>
          <cell r="CI115">
            <v>0</v>
          </cell>
          <cell r="CJ115">
            <v>0</v>
          </cell>
          <cell r="CK115">
            <v>0</v>
          </cell>
          <cell r="CL115">
            <v>0</v>
          </cell>
          <cell r="CM115">
            <v>139.42520616732435</v>
          </cell>
          <cell r="CN115">
            <v>0</v>
          </cell>
          <cell r="CO115">
            <v>0</v>
          </cell>
          <cell r="CP115">
            <v>0</v>
          </cell>
          <cell r="CQ115">
            <v>0</v>
          </cell>
          <cell r="CR115">
            <v>139.42520616732435</v>
          </cell>
          <cell r="CS115">
            <v>0</v>
          </cell>
          <cell r="CT115">
            <v>0</v>
          </cell>
          <cell r="CV115">
            <v>0</v>
          </cell>
          <cell r="CW115">
            <v>0</v>
          </cell>
          <cell r="CX115">
            <v>0</v>
          </cell>
          <cell r="CY115">
            <v>0</v>
          </cell>
          <cell r="CZ115">
            <v>0</v>
          </cell>
          <cell r="DA115">
            <v>0</v>
          </cell>
          <cell r="DB115" t="e">
            <v>#VALUE!</v>
          </cell>
          <cell r="DC115" t="e">
            <v>#VALUE!</v>
          </cell>
          <cell r="DD115" t="e">
            <v>#VALUE!</v>
          </cell>
          <cell r="DE115" t="e">
            <v>#VALUE!</v>
          </cell>
          <cell r="DF115" t="e">
            <v>#VALUE!</v>
          </cell>
          <cell r="DH115">
            <v>0</v>
          </cell>
          <cell r="DI115">
            <v>0</v>
          </cell>
          <cell r="DJ115">
            <v>0</v>
          </cell>
          <cell r="DK115">
            <v>0</v>
          </cell>
          <cell r="DL115">
            <v>0</v>
          </cell>
          <cell r="DM115">
            <v>0</v>
          </cell>
          <cell r="DN115" t="e">
            <v>#VALUE!</v>
          </cell>
          <cell r="DO115" t="e">
            <v>#VALUE!</v>
          </cell>
          <cell r="DP115" t="e">
            <v>#VALUE!</v>
          </cell>
          <cell r="DQ115" t="e">
            <v>#VALUE!</v>
          </cell>
          <cell r="DR115" t="e">
            <v>#VALUE!</v>
          </cell>
          <cell r="DT115">
            <v>0</v>
          </cell>
          <cell r="DU115">
            <v>0</v>
          </cell>
          <cell r="DV115">
            <v>0</v>
          </cell>
          <cell r="DW115">
            <v>0</v>
          </cell>
          <cell r="DX115">
            <v>0</v>
          </cell>
          <cell r="DY115">
            <v>0</v>
          </cell>
          <cell r="DZ115">
            <v>0</v>
          </cell>
          <cell r="EA115">
            <v>0</v>
          </cell>
          <cell r="EB115">
            <v>0</v>
          </cell>
          <cell r="EC115">
            <v>0</v>
          </cell>
          <cell r="ED115">
            <v>0</v>
          </cell>
        </row>
        <row r="116">
          <cell r="A116" t="str">
            <v>Grid Flexibility &amp; Functionality Enhancement</v>
          </cell>
          <cell r="B116" t="str">
            <v>Grid Applications &amp; Communications</v>
          </cell>
          <cell r="C116">
            <v>0</v>
          </cell>
          <cell r="D116">
            <v>0</v>
          </cell>
          <cell r="E116" t="str">
            <v>TDBU Technology and Engineering Expenses</v>
          </cell>
          <cell r="F116" t="str">
            <v>T&amp;D Engineering and Grid Technology (Volume 2)</v>
          </cell>
          <cell r="G116">
            <v>0</v>
          </cell>
          <cell r="H116">
            <v>0</v>
          </cell>
          <cell r="I116">
            <v>0</v>
          </cell>
          <cell r="J116" t="str">
            <v>CET-OT-OT-AT-642408</v>
          </cell>
          <cell r="K116" t="str">
            <v>INTEGRATED SMART DISTRIBUTION, NEXT-GENERATION DISTRIBUTION AUTOMATION</v>
          </cell>
          <cell r="L116" t="str">
            <v>AT</v>
          </cell>
          <cell r="M116">
            <v>0</v>
          </cell>
          <cell r="N116">
            <v>0</v>
          </cell>
          <cell r="O116">
            <v>0</v>
          </cell>
          <cell r="P116">
            <v>0</v>
          </cell>
          <cell r="Q116">
            <v>0</v>
          </cell>
          <cell r="R116">
            <v>0</v>
          </cell>
          <cell r="T116">
            <v>0</v>
          </cell>
          <cell r="U116">
            <v>0</v>
          </cell>
          <cell r="V116">
            <v>0</v>
          </cell>
          <cell r="W116">
            <v>0</v>
          </cell>
          <cell r="X116">
            <v>0</v>
          </cell>
          <cell r="Y116">
            <v>0</v>
          </cell>
          <cell r="AA116">
            <v>0</v>
          </cell>
          <cell r="AB116">
            <v>0</v>
          </cell>
          <cell r="AC116">
            <v>0</v>
          </cell>
          <cell r="AD116">
            <v>0</v>
          </cell>
          <cell r="AE116">
            <v>0</v>
          </cell>
          <cell r="AF116">
            <v>0</v>
          </cell>
          <cell r="AG116">
            <v>0</v>
          </cell>
          <cell r="AH116">
            <v>0</v>
          </cell>
          <cell r="AI116">
            <v>0</v>
          </cell>
          <cell r="AJ116">
            <v>0</v>
          </cell>
          <cell r="AK116" t="str">
            <v>Other</v>
          </cell>
          <cell r="AL116">
            <v>0</v>
          </cell>
          <cell r="AM116" t="str">
            <v>link to e-mail</v>
          </cell>
          <cell r="AN116">
            <v>0</v>
          </cell>
          <cell r="AO116" t="e">
            <v>#N/A</v>
          </cell>
          <cell r="AP116" t="e">
            <v>#N/A</v>
          </cell>
          <cell r="AQ116" t="e">
            <v>#N/A</v>
          </cell>
          <cell r="AR116" t="e">
            <v>#N/A</v>
          </cell>
          <cell r="AS116" t="e">
            <v>#N/A</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t="str">
            <v>General Plant</v>
          </cell>
          <cell r="BH116">
            <v>0</v>
          </cell>
          <cell r="BI116">
            <v>370</v>
          </cell>
          <cell r="BJ116">
            <v>4442</v>
          </cell>
          <cell r="BK116">
            <v>388</v>
          </cell>
          <cell r="BL116">
            <v>4667</v>
          </cell>
          <cell r="BM116">
            <v>0</v>
          </cell>
          <cell r="BN116">
            <v>0</v>
          </cell>
          <cell r="BO116">
            <v>0</v>
          </cell>
          <cell r="BP116">
            <v>0</v>
          </cell>
          <cell r="BQ116">
            <v>0</v>
          </cell>
          <cell r="BR116">
            <v>0</v>
          </cell>
          <cell r="BT116">
            <v>0</v>
          </cell>
          <cell r="BU116">
            <v>0</v>
          </cell>
          <cell r="BV116">
            <v>0</v>
          </cell>
          <cell r="BW116">
            <v>0</v>
          </cell>
          <cell r="BX116">
            <v>0</v>
          </cell>
          <cell r="BZ116">
            <v>0</v>
          </cell>
          <cell r="CA116">
            <v>0</v>
          </cell>
          <cell r="CB116">
            <v>0</v>
          </cell>
          <cell r="CC116">
            <v>0</v>
          </cell>
          <cell r="CD116">
            <v>0</v>
          </cell>
          <cell r="CE116">
            <v>0</v>
          </cell>
          <cell r="CF116">
            <v>4150.5133121049266</v>
          </cell>
          <cell r="CG116">
            <v>355.28871300418319</v>
          </cell>
          <cell r="CH116">
            <v>4170.392255344359</v>
          </cell>
          <cell r="CI116">
            <v>356.59790785854727</v>
          </cell>
          <cell r="CJ116">
            <v>4205.4355461419145</v>
          </cell>
          <cell r="CK116">
            <v>4228</v>
          </cell>
          <cell r="CL116">
            <v>370</v>
          </cell>
          <cell r="CM116">
            <v>4442</v>
          </cell>
          <cell r="CN116">
            <v>388</v>
          </cell>
          <cell r="CO116">
            <v>4667</v>
          </cell>
          <cell r="CP116">
            <v>4228</v>
          </cell>
          <cell r="CQ116">
            <v>370</v>
          </cell>
          <cell r="CR116">
            <v>4442</v>
          </cell>
          <cell r="CS116">
            <v>388</v>
          </cell>
          <cell r="CT116">
            <v>4667</v>
          </cell>
          <cell r="CV116">
            <v>0</v>
          </cell>
          <cell r="CW116">
            <v>0</v>
          </cell>
          <cell r="CX116">
            <v>0</v>
          </cell>
          <cell r="CY116">
            <v>0</v>
          </cell>
          <cell r="CZ116">
            <v>0</v>
          </cell>
          <cell r="DA116">
            <v>0</v>
          </cell>
          <cell r="DB116">
            <v>0</v>
          </cell>
          <cell r="DC116">
            <v>0</v>
          </cell>
          <cell r="DD116">
            <v>0</v>
          </cell>
          <cell r="DE116">
            <v>0</v>
          </cell>
          <cell r="DF116">
            <v>0</v>
          </cell>
          <cell r="DH116">
            <v>0</v>
          </cell>
          <cell r="DI116">
            <v>0</v>
          </cell>
          <cell r="DJ116">
            <v>0</v>
          </cell>
          <cell r="DK116">
            <v>0</v>
          </cell>
          <cell r="DL116">
            <v>0</v>
          </cell>
          <cell r="DM116">
            <v>0</v>
          </cell>
          <cell r="DN116">
            <v>0</v>
          </cell>
          <cell r="DO116">
            <v>0</v>
          </cell>
          <cell r="DP116">
            <v>0</v>
          </cell>
          <cell r="DQ116">
            <v>0</v>
          </cell>
          <cell r="DR116">
            <v>0</v>
          </cell>
          <cell r="DT116">
            <v>0</v>
          </cell>
          <cell r="DU116">
            <v>0</v>
          </cell>
          <cell r="DV116">
            <v>0</v>
          </cell>
          <cell r="DW116">
            <v>0</v>
          </cell>
          <cell r="DX116">
            <v>0</v>
          </cell>
          <cell r="DY116">
            <v>0</v>
          </cell>
          <cell r="DZ116">
            <v>0</v>
          </cell>
          <cell r="EA116">
            <v>0</v>
          </cell>
          <cell r="EB116">
            <v>0</v>
          </cell>
          <cell r="EC116">
            <v>0</v>
          </cell>
          <cell r="ED116">
            <v>0</v>
          </cell>
        </row>
        <row r="117">
          <cell r="A117" t="str">
            <v>Grid Flexibility &amp; Functionality Enhancement</v>
          </cell>
          <cell r="B117" t="str">
            <v>Grid Applications &amp; Communications</v>
          </cell>
          <cell r="C117">
            <v>0</v>
          </cell>
          <cell r="D117">
            <v>0</v>
          </cell>
          <cell r="E117" t="str">
            <v>TDBU Technology and Engineering Expenses</v>
          </cell>
          <cell r="F117" t="str">
            <v>T&amp;D Engineering and Grid Technology (Volume 2)</v>
          </cell>
          <cell r="G117">
            <v>0</v>
          </cell>
          <cell r="H117">
            <v>0</v>
          </cell>
          <cell r="I117">
            <v>0</v>
          </cell>
          <cell r="J117" t="str">
            <v>CET-OT-OT-AT-642400</v>
          </cell>
          <cell r="K117" t="str">
            <v>SUBSTATION LOAD INFORMATION MONITOR</v>
          </cell>
          <cell r="L117" t="str">
            <v>AT</v>
          </cell>
          <cell r="M117">
            <v>0</v>
          </cell>
          <cell r="N117">
            <v>0</v>
          </cell>
          <cell r="O117">
            <v>0</v>
          </cell>
          <cell r="P117">
            <v>0</v>
          </cell>
          <cell r="Q117">
            <v>0</v>
          </cell>
          <cell r="R117">
            <v>0</v>
          </cell>
          <cell r="T117">
            <v>0</v>
          </cell>
          <cell r="U117">
            <v>0</v>
          </cell>
          <cell r="V117">
            <v>0</v>
          </cell>
          <cell r="W117">
            <v>0</v>
          </cell>
          <cell r="X117">
            <v>0</v>
          </cell>
          <cell r="Y117">
            <v>0</v>
          </cell>
          <cell r="AA117">
            <v>0</v>
          </cell>
          <cell r="AB117">
            <v>0</v>
          </cell>
          <cell r="AC117">
            <v>0</v>
          </cell>
          <cell r="AD117">
            <v>0</v>
          </cell>
          <cell r="AE117">
            <v>0</v>
          </cell>
          <cell r="AF117">
            <v>0</v>
          </cell>
          <cell r="AG117">
            <v>0</v>
          </cell>
          <cell r="AH117">
            <v>0</v>
          </cell>
          <cell r="AI117">
            <v>0</v>
          </cell>
          <cell r="AJ117">
            <v>0</v>
          </cell>
          <cell r="AK117" t="str">
            <v>Other</v>
          </cell>
          <cell r="AL117">
            <v>0</v>
          </cell>
          <cell r="AM117" t="str">
            <v>link to e-mail</v>
          </cell>
          <cell r="AN117">
            <v>0</v>
          </cell>
          <cell r="AO117" t="e">
            <v>#N/A</v>
          </cell>
          <cell r="AP117" t="e">
            <v>#N/A</v>
          </cell>
          <cell r="AQ117" t="e">
            <v>#N/A</v>
          </cell>
          <cell r="AR117" t="e">
            <v>#N/A</v>
          </cell>
          <cell r="AS117" t="e">
            <v>#N/A</v>
          </cell>
          <cell r="AT117">
            <v>0</v>
          </cell>
          <cell r="AU117">
            <v>0</v>
          </cell>
          <cell r="AV117">
            <v>0</v>
          </cell>
          <cell r="AW117">
            <v>0</v>
          </cell>
          <cell r="AX117">
            <v>0</v>
          </cell>
          <cell r="AY117">
            <v>0</v>
          </cell>
          <cell r="AZ117">
            <v>0</v>
          </cell>
          <cell r="BA117">
            <v>0</v>
          </cell>
          <cell r="BB117">
            <v>0</v>
          </cell>
          <cell r="BC117">
            <v>202.61059038887205</v>
          </cell>
          <cell r="BD117">
            <v>0</v>
          </cell>
          <cell r="BE117">
            <v>204.03282356855024</v>
          </cell>
          <cell r="BF117">
            <v>0</v>
          </cell>
          <cell r="BG117" t="str">
            <v>General Plant</v>
          </cell>
          <cell r="BH117">
            <v>0</v>
          </cell>
          <cell r="BI117">
            <v>211</v>
          </cell>
          <cell r="BJ117">
            <v>0</v>
          </cell>
          <cell r="BK117">
            <v>222</v>
          </cell>
          <cell r="BL117">
            <v>0</v>
          </cell>
          <cell r="BM117">
            <v>0</v>
          </cell>
          <cell r="BN117">
            <v>0</v>
          </cell>
          <cell r="BO117">
            <v>0</v>
          </cell>
          <cell r="BP117">
            <v>0</v>
          </cell>
          <cell r="BQ117">
            <v>0</v>
          </cell>
          <cell r="BR117">
            <v>0</v>
          </cell>
          <cell r="BT117">
            <v>0</v>
          </cell>
          <cell r="BU117">
            <v>0</v>
          </cell>
          <cell r="BV117">
            <v>0</v>
          </cell>
          <cell r="BW117">
            <v>0</v>
          </cell>
          <cell r="BX117">
            <v>0</v>
          </cell>
          <cell r="BZ117">
            <v>0</v>
          </cell>
          <cell r="CA117">
            <v>0</v>
          </cell>
          <cell r="CB117">
            <v>0</v>
          </cell>
          <cell r="CC117">
            <v>0</v>
          </cell>
          <cell r="CD117">
            <v>0</v>
          </cell>
          <cell r="CE117">
            <v>0</v>
          </cell>
          <cell r="CF117">
            <v>0</v>
          </cell>
          <cell r="CG117">
            <v>202.61059038887205</v>
          </cell>
          <cell r="CH117">
            <v>0</v>
          </cell>
          <cell r="CI117">
            <v>204.03282356855024</v>
          </cell>
          <cell r="CJ117">
            <v>0</v>
          </cell>
          <cell r="CK117">
            <v>0</v>
          </cell>
          <cell r="CL117">
            <v>211</v>
          </cell>
          <cell r="CM117">
            <v>0</v>
          </cell>
          <cell r="CN117">
            <v>222</v>
          </cell>
          <cell r="CO117">
            <v>0</v>
          </cell>
          <cell r="CP117">
            <v>0</v>
          </cell>
          <cell r="CQ117">
            <v>211</v>
          </cell>
          <cell r="CR117">
            <v>0</v>
          </cell>
          <cell r="CS117">
            <v>222</v>
          </cell>
          <cell r="CT117">
            <v>0</v>
          </cell>
          <cell r="CV117">
            <v>0</v>
          </cell>
          <cell r="CW117">
            <v>0</v>
          </cell>
          <cell r="CX117">
            <v>0</v>
          </cell>
          <cell r="CY117">
            <v>0</v>
          </cell>
          <cell r="CZ117">
            <v>0</v>
          </cell>
          <cell r="DA117">
            <v>0</v>
          </cell>
          <cell r="DB117">
            <v>0</v>
          </cell>
          <cell r="DC117">
            <v>0</v>
          </cell>
          <cell r="DD117">
            <v>0</v>
          </cell>
          <cell r="DE117">
            <v>0</v>
          </cell>
          <cell r="DF117">
            <v>0</v>
          </cell>
          <cell r="DH117">
            <v>0</v>
          </cell>
          <cell r="DI117">
            <v>0</v>
          </cell>
          <cell r="DJ117">
            <v>0</v>
          </cell>
          <cell r="DK117">
            <v>0</v>
          </cell>
          <cell r="DL117">
            <v>0</v>
          </cell>
          <cell r="DM117">
            <v>0</v>
          </cell>
          <cell r="DN117">
            <v>0</v>
          </cell>
          <cell r="DO117">
            <v>0</v>
          </cell>
          <cell r="DP117">
            <v>0</v>
          </cell>
          <cell r="DQ117">
            <v>0</v>
          </cell>
          <cell r="DR117">
            <v>0</v>
          </cell>
          <cell r="DT117">
            <v>0</v>
          </cell>
          <cell r="DU117">
            <v>0</v>
          </cell>
          <cell r="DV117">
            <v>0</v>
          </cell>
          <cell r="DW117">
            <v>0</v>
          </cell>
          <cell r="DX117">
            <v>0</v>
          </cell>
          <cell r="DY117">
            <v>0</v>
          </cell>
          <cell r="DZ117">
            <v>0</v>
          </cell>
          <cell r="EA117">
            <v>0</v>
          </cell>
          <cell r="EB117">
            <v>0</v>
          </cell>
          <cell r="EC117">
            <v>0</v>
          </cell>
          <cell r="ED117">
            <v>0</v>
          </cell>
        </row>
        <row r="118">
          <cell r="A118" t="str">
            <v>Grid Flexibility &amp; Functionality Enhancement</v>
          </cell>
          <cell r="B118" t="str">
            <v>Grid Applications &amp; Communications</v>
          </cell>
          <cell r="C118">
            <v>0</v>
          </cell>
          <cell r="D118">
            <v>0</v>
          </cell>
          <cell r="E118" t="str">
            <v>TDBU Technology and Engineering Expenses</v>
          </cell>
          <cell r="F118" t="str">
            <v>T&amp;D Engineering and Grid Technology (Volume 2)</v>
          </cell>
          <cell r="G118">
            <v>0</v>
          </cell>
          <cell r="H118">
            <v>0</v>
          </cell>
          <cell r="I118">
            <v>0</v>
          </cell>
          <cell r="J118" t="str">
            <v>CET-OT-OT-AT-642408</v>
          </cell>
          <cell r="K118" t="str">
            <v>Integrated Smart Distribution, Next-Generation Distribution Automation -IT</v>
          </cell>
          <cell r="L118" t="str">
            <v>AT-IT</v>
          </cell>
          <cell r="M118">
            <v>0</v>
          </cell>
          <cell r="N118">
            <v>0</v>
          </cell>
          <cell r="O118">
            <v>0</v>
          </cell>
          <cell r="P118">
            <v>0</v>
          </cell>
          <cell r="Q118">
            <v>0</v>
          </cell>
          <cell r="R118">
            <v>0</v>
          </cell>
          <cell r="T118">
            <v>0</v>
          </cell>
          <cell r="U118">
            <v>0</v>
          </cell>
          <cell r="V118">
            <v>0</v>
          </cell>
          <cell r="W118">
            <v>0</v>
          </cell>
          <cell r="X118">
            <v>0</v>
          </cell>
          <cell r="Y118">
            <v>0</v>
          </cell>
          <cell r="AA118">
            <v>0</v>
          </cell>
          <cell r="AB118">
            <v>0</v>
          </cell>
          <cell r="AC118">
            <v>0</v>
          </cell>
          <cell r="AD118">
            <v>0</v>
          </cell>
          <cell r="AE118">
            <v>0</v>
          </cell>
          <cell r="AF118">
            <v>0</v>
          </cell>
          <cell r="AG118">
            <v>0</v>
          </cell>
          <cell r="AH118">
            <v>0</v>
          </cell>
          <cell r="AI118">
            <v>0</v>
          </cell>
          <cell r="AJ118">
            <v>0</v>
          </cell>
          <cell r="AK118" t="str">
            <v>Other</v>
          </cell>
          <cell r="AL118">
            <v>0</v>
          </cell>
          <cell r="AM118" t="str">
            <v>link to e-mail</v>
          </cell>
          <cell r="AN118">
            <v>0</v>
          </cell>
          <cell r="AO118" t="e">
            <v>#N/A</v>
          </cell>
          <cell r="AP118" t="e">
            <v>#N/A</v>
          </cell>
          <cell r="AQ118" t="e">
            <v>#N/A</v>
          </cell>
          <cell r="AR118" t="e">
            <v>#N/A</v>
          </cell>
          <cell r="AS118" t="e">
            <v>#N/A</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t="str">
            <v>General Plant</v>
          </cell>
          <cell r="BH118">
            <v>0</v>
          </cell>
          <cell r="BI118">
            <v>45.821889083789493</v>
          </cell>
          <cell r="BJ118">
            <v>93.731231036856713</v>
          </cell>
          <cell r="BK118">
            <v>95.749299834770767</v>
          </cell>
          <cell r="BL118">
            <v>97.658374618717986</v>
          </cell>
          <cell r="BM118">
            <v>0</v>
          </cell>
          <cell r="BN118">
            <v>0</v>
          </cell>
          <cell r="BO118">
            <v>0</v>
          </cell>
          <cell r="BP118">
            <v>0</v>
          </cell>
          <cell r="BQ118">
            <v>0</v>
          </cell>
          <cell r="BR118">
            <v>0</v>
          </cell>
          <cell r="BT118">
            <v>0</v>
          </cell>
          <cell r="BU118">
            <v>0</v>
          </cell>
          <cell r="BV118">
            <v>0</v>
          </cell>
          <cell r="BW118">
            <v>0</v>
          </cell>
          <cell r="BX118">
            <v>0</v>
          </cell>
          <cell r="BZ118">
            <v>0</v>
          </cell>
          <cell r="CA118">
            <v>0</v>
          </cell>
          <cell r="CB118">
            <v>0</v>
          </cell>
          <cell r="CC118">
            <v>0</v>
          </cell>
          <cell r="CD118">
            <v>0</v>
          </cell>
          <cell r="CE118">
            <v>0</v>
          </cell>
          <cell r="CF118">
            <v>0</v>
          </cell>
          <cell r="CG118">
            <v>44</v>
          </cell>
          <cell r="CH118">
            <v>88</v>
          </cell>
          <cell r="CI118">
            <v>88</v>
          </cell>
          <cell r="CJ118">
            <v>88</v>
          </cell>
          <cell r="CK118">
            <v>0</v>
          </cell>
          <cell r="CL118">
            <v>45.821889083789493</v>
          </cell>
          <cell r="CM118">
            <v>93.731231036856713</v>
          </cell>
          <cell r="CN118">
            <v>95.749299834770767</v>
          </cell>
          <cell r="CO118">
            <v>97.658374618717986</v>
          </cell>
          <cell r="CP118">
            <v>0</v>
          </cell>
          <cell r="CQ118">
            <v>45.821889083789493</v>
          </cell>
          <cell r="CR118">
            <v>93.731231036856713</v>
          </cell>
          <cell r="CS118">
            <v>95.749299834770767</v>
          </cell>
          <cell r="CT118">
            <v>97.658374618717986</v>
          </cell>
          <cell r="CV118">
            <v>0</v>
          </cell>
          <cell r="CW118">
            <v>0</v>
          </cell>
          <cell r="CX118">
            <v>0</v>
          </cell>
          <cell r="CY118">
            <v>0</v>
          </cell>
          <cell r="CZ118">
            <v>0</v>
          </cell>
          <cell r="DA118">
            <v>0</v>
          </cell>
          <cell r="DB118">
            <v>0</v>
          </cell>
          <cell r="DC118">
            <v>0</v>
          </cell>
          <cell r="DD118">
            <v>0</v>
          </cell>
          <cell r="DE118">
            <v>0</v>
          </cell>
          <cell r="DF118">
            <v>0</v>
          </cell>
          <cell r="DH118">
            <v>0</v>
          </cell>
          <cell r="DI118">
            <v>0</v>
          </cell>
          <cell r="DJ118">
            <v>0</v>
          </cell>
          <cell r="DK118">
            <v>0</v>
          </cell>
          <cell r="DL118">
            <v>0</v>
          </cell>
          <cell r="DM118">
            <v>0</v>
          </cell>
          <cell r="DN118">
            <v>0</v>
          </cell>
          <cell r="DO118">
            <v>0</v>
          </cell>
          <cell r="DP118">
            <v>0</v>
          </cell>
          <cell r="DQ118">
            <v>0</v>
          </cell>
          <cell r="DR118">
            <v>0</v>
          </cell>
          <cell r="DT118">
            <v>0</v>
          </cell>
          <cell r="DU118">
            <v>0</v>
          </cell>
          <cell r="DV118">
            <v>0</v>
          </cell>
          <cell r="DW118">
            <v>0</v>
          </cell>
          <cell r="DX118">
            <v>0</v>
          </cell>
          <cell r="DY118">
            <v>0</v>
          </cell>
          <cell r="DZ118">
            <v>0</v>
          </cell>
          <cell r="EA118">
            <v>0</v>
          </cell>
          <cell r="EB118">
            <v>0</v>
          </cell>
          <cell r="EC118">
            <v>0</v>
          </cell>
          <cell r="ED118">
            <v>0</v>
          </cell>
        </row>
        <row r="119">
          <cell r="A119" t="str">
            <v>Grid Flexibility &amp; Functionality Enhancement</v>
          </cell>
          <cell r="B119" t="str">
            <v>Grid Applications &amp; Communications</v>
          </cell>
          <cell r="C119">
            <v>0</v>
          </cell>
          <cell r="D119">
            <v>0</v>
          </cell>
          <cell r="E119" t="str">
            <v>TDBU Technology and Engineering Expenses</v>
          </cell>
          <cell r="F119" t="str">
            <v>T&amp;D Engineering and Grid Technology (Volume 2)</v>
          </cell>
          <cell r="G119">
            <v>0</v>
          </cell>
          <cell r="H119">
            <v>0</v>
          </cell>
          <cell r="I119">
            <v>0</v>
          </cell>
          <cell r="J119" t="str">
            <v>CET-OT-OT-AT-642401</v>
          </cell>
          <cell r="K119" t="str">
            <v>Integrated Smart Distribution, Multistep Capacitor Switch</v>
          </cell>
          <cell r="L119" t="str">
            <v>?</v>
          </cell>
          <cell r="M119">
            <v>0</v>
          </cell>
          <cell r="N119">
            <v>0</v>
          </cell>
          <cell r="O119">
            <v>0</v>
          </cell>
          <cell r="P119">
            <v>0</v>
          </cell>
          <cell r="Q119">
            <v>0</v>
          </cell>
          <cell r="R119">
            <v>0</v>
          </cell>
          <cell r="T119">
            <v>0</v>
          </cell>
          <cell r="U119">
            <v>0</v>
          </cell>
          <cell r="V119">
            <v>0</v>
          </cell>
          <cell r="W119">
            <v>0</v>
          </cell>
          <cell r="X119">
            <v>0</v>
          </cell>
          <cell r="Y119">
            <v>0</v>
          </cell>
          <cell r="AA119">
            <v>0</v>
          </cell>
          <cell r="AB119">
            <v>0</v>
          </cell>
          <cell r="AC119">
            <v>0</v>
          </cell>
          <cell r="AD119">
            <v>0</v>
          </cell>
          <cell r="AE119">
            <v>0</v>
          </cell>
          <cell r="AF119">
            <v>0</v>
          </cell>
          <cell r="AG119">
            <v>0</v>
          </cell>
          <cell r="AH119">
            <v>0</v>
          </cell>
          <cell r="AI119">
            <v>0</v>
          </cell>
          <cell r="AJ119">
            <v>0</v>
          </cell>
          <cell r="AK119" t="str">
            <v>Other</v>
          </cell>
          <cell r="AL119" t="str">
            <v>FERC costs need to be added</v>
          </cell>
          <cell r="AM119">
            <v>0</v>
          </cell>
          <cell r="AN119">
            <v>0</v>
          </cell>
          <cell r="AO119" t="e">
            <v>#N/A</v>
          </cell>
          <cell r="AP119" t="e">
            <v>#N/A</v>
          </cell>
          <cell r="AQ119" t="e">
            <v>#N/A</v>
          </cell>
          <cell r="AR119" t="e">
            <v>#N/A</v>
          </cell>
          <cell r="AS119" t="e">
            <v>#N/A</v>
          </cell>
          <cell r="AT119">
            <v>0</v>
          </cell>
          <cell r="AU119">
            <v>0</v>
          </cell>
          <cell r="AV119">
            <v>0</v>
          </cell>
          <cell r="AW119">
            <v>0</v>
          </cell>
          <cell r="AX119">
            <v>0</v>
          </cell>
          <cell r="AY119">
            <v>0</v>
          </cell>
          <cell r="AZ119">
            <v>0</v>
          </cell>
          <cell r="BA119">
            <v>0</v>
          </cell>
          <cell r="BB119">
            <v>0</v>
          </cell>
          <cell r="BC119">
            <v>277.678330133759</v>
          </cell>
          <cell r="BD119">
            <v>904.69563799839875</v>
          </cell>
          <cell r="BE119">
            <v>0</v>
          </cell>
          <cell r="BF119">
            <v>2114.1083333333336</v>
          </cell>
          <cell r="BG119" t="str">
            <v>General Plant</v>
          </cell>
          <cell r="BH119">
            <v>0</v>
          </cell>
          <cell r="BI119">
            <v>0</v>
          </cell>
          <cell r="BJ119">
            <v>0</v>
          </cell>
          <cell r="BK119">
            <v>0</v>
          </cell>
          <cell r="BL119">
            <v>0</v>
          </cell>
          <cell r="BM119">
            <v>0</v>
          </cell>
          <cell r="BN119">
            <v>0</v>
          </cell>
          <cell r="BO119">
            <v>0</v>
          </cell>
          <cell r="BP119">
            <v>0</v>
          </cell>
          <cell r="BQ119">
            <v>0</v>
          </cell>
          <cell r="BR119">
            <v>0</v>
          </cell>
          <cell r="BT119">
            <v>0</v>
          </cell>
          <cell r="BU119">
            <v>0</v>
          </cell>
          <cell r="BV119">
            <v>0</v>
          </cell>
          <cell r="BW119">
            <v>0</v>
          </cell>
          <cell r="BX119">
            <v>0</v>
          </cell>
          <cell r="BZ119">
            <v>0</v>
          </cell>
          <cell r="CA119">
            <v>0</v>
          </cell>
          <cell r="CB119">
            <v>0</v>
          </cell>
          <cell r="CC119">
            <v>0</v>
          </cell>
          <cell r="CD119">
            <v>0</v>
          </cell>
          <cell r="CE119">
            <v>0</v>
          </cell>
          <cell r="CF119">
            <v>0</v>
          </cell>
          <cell r="CG119">
            <v>277.678330133759</v>
          </cell>
          <cell r="CH119">
            <v>904.69563799839875</v>
          </cell>
          <cell r="CI119">
            <v>0</v>
          </cell>
          <cell r="CJ119">
            <v>2114.1083333333336</v>
          </cell>
          <cell r="CK119">
            <v>0</v>
          </cell>
          <cell r="CL119">
            <v>289.17603737184061</v>
          </cell>
          <cell r="CM119">
            <v>963.61631662800448</v>
          </cell>
          <cell r="CN119">
            <v>0</v>
          </cell>
          <cell r="CO119">
            <v>2346.1407227411387</v>
          </cell>
          <cell r="CP119">
            <v>0</v>
          </cell>
          <cell r="CQ119">
            <v>289.17603737184061</v>
          </cell>
          <cell r="CR119">
            <v>963.61631662800448</v>
          </cell>
          <cell r="CS119">
            <v>0</v>
          </cell>
          <cell r="CT119">
            <v>2346.1407227411387</v>
          </cell>
          <cell r="CV119">
            <v>0</v>
          </cell>
          <cell r="CW119">
            <v>0</v>
          </cell>
          <cell r="CX119">
            <v>0</v>
          </cell>
          <cell r="CY119">
            <v>0</v>
          </cell>
          <cell r="CZ119">
            <v>0</v>
          </cell>
          <cell r="DA119">
            <v>0</v>
          </cell>
          <cell r="DB119">
            <v>0</v>
          </cell>
          <cell r="DC119">
            <v>0</v>
          </cell>
          <cell r="DD119">
            <v>0</v>
          </cell>
          <cell r="DE119">
            <v>0</v>
          </cell>
          <cell r="DF119">
            <v>0</v>
          </cell>
          <cell r="DH119">
            <v>0</v>
          </cell>
          <cell r="DI119">
            <v>0</v>
          </cell>
          <cell r="DJ119">
            <v>0</v>
          </cell>
          <cell r="DK119">
            <v>0</v>
          </cell>
          <cell r="DL119">
            <v>0</v>
          </cell>
          <cell r="DM119">
            <v>0</v>
          </cell>
          <cell r="DN119">
            <v>0</v>
          </cell>
          <cell r="DO119">
            <v>0</v>
          </cell>
          <cell r="DP119">
            <v>0</v>
          </cell>
          <cell r="DQ119">
            <v>0</v>
          </cell>
          <cell r="DR119">
            <v>0</v>
          </cell>
          <cell r="DT119">
            <v>0</v>
          </cell>
          <cell r="DU119">
            <v>0</v>
          </cell>
          <cell r="DV119">
            <v>0</v>
          </cell>
          <cell r="DW119">
            <v>0</v>
          </cell>
          <cell r="DX119">
            <v>0</v>
          </cell>
          <cell r="DY119">
            <v>0</v>
          </cell>
          <cell r="DZ119">
            <v>0</v>
          </cell>
          <cell r="EA119">
            <v>0</v>
          </cell>
          <cell r="EB119">
            <v>0</v>
          </cell>
          <cell r="EC119">
            <v>0</v>
          </cell>
          <cell r="ED119">
            <v>0</v>
          </cell>
        </row>
        <row r="120">
          <cell r="A120" t="str">
            <v>Grid Flexibility &amp; Functionality Enhancement</v>
          </cell>
          <cell r="B120" t="str">
            <v>Grid Applications &amp; Communications</v>
          </cell>
          <cell r="C120">
            <v>0</v>
          </cell>
          <cell r="D120">
            <v>0</v>
          </cell>
          <cell r="E120" t="str">
            <v>TDBU Technology and Engineering Expenses</v>
          </cell>
          <cell r="F120" t="str">
            <v>T&amp;D Engineering and Grid Technology (Volume 2)</v>
          </cell>
          <cell r="G120">
            <v>0</v>
          </cell>
          <cell r="H120">
            <v>0</v>
          </cell>
          <cell r="I120">
            <v>0</v>
          </cell>
          <cell r="J120" t="str">
            <v>CET-OT-OT-AT-642409</v>
          </cell>
          <cell r="K120" t="str">
            <v>Distributed Energy Storage Integration (DESI)</v>
          </cell>
          <cell r="L120" t="str">
            <v>AT</v>
          </cell>
          <cell r="M120">
            <v>0</v>
          </cell>
          <cell r="N120">
            <v>0</v>
          </cell>
          <cell r="O120">
            <v>0</v>
          </cell>
          <cell r="P120">
            <v>0</v>
          </cell>
          <cell r="Q120">
            <v>0</v>
          </cell>
          <cell r="R120">
            <v>0</v>
          </cell>
          <cell r="T120">
            <v>0</v>
          </cell>
          <cell r="U120">
            <v>0</v>
          </cell>
          <cell r="V120">
            <v>0</v>
          </cell>
          <cell r="W120">
            <v>0</v>
          </cell>
          <cell r="X120">
            <v>0</v>
          </cell>
          <cell r="Y120">
            <v>0</v>
          </cell>
          <cell r="AA120">
            <v>0</v>
          </cell>
          <cell r="AB120">
            <v>0</v>
          </cell>
          <cell r="AC120">
            <v>0</v>
          </cell>
          <cell r="AD120">
            <v>0</v>
          </cell>
          <cell r="AE120">
            <v>0</v>
          </cell>
          <cell r="AF120">
            <v>0</v>
          </cell>
          <cell r="AG120">
            <v>0</v>
          </cell>
          <cell r="AH120">
            <v>0</v>
          </cell>
          <cell r="AI120">
            <v>0</v>
          </cell>
          <cell r="AJ120">
            <v>0</v>
          </cell>
          <cell r="AK120" t="str">
            <v>Other</v>
          </cell>
          <cell r="AL120">
            <v>0</v>
          </cell>
          <cell r="AM120" t="str">
            <v>link to e-mail</v>
          </cell>
          <cell r="AN120">
            <v>0</v>
          </cell>
          <cell r="AO120" t="e">
            <v>#N/A</v>
          </cell>
          <cell r="AP120" t="e">
            <v>#N/A</v>
          </cell>
          <cell r="AQ120" t="e">
            <v>#N/A</v>
          </cell>
          <cell r="AR120" t="e">
            <v>#N/A</v>
          </cell>
          <cell r="AS120" t="e">
            <v>#N/A</v>
          </cell>
          <cell r="AT120">
            <v>0</v>
          </cell>
          <cell r="AU120">
            <v>0</v>
          </cell>
          <cell r="AV120">
            <v>0</v>
          </cell>
          <cell r="AW120">
            <v>0</v>
          </cell>
          <cell r="AX120">
            <v>0</v>
          </cell>
          <cell r="AY120">
            <v>0</v>
          </cell>
          <cell r="AZ120">
            <v>0</v>
          </cell>
          <cell r="BA120">
            <v>0</v>
          </cell>
          <cell r="BB120">
            <v>4115.5251778020674</v>
          </cell>
          <cell r="BC120">
            <v>553.06651581003712</v>
          </cell>
          <cell r="BD120">
            <v>4119.6452038020707</v>
          </cell>
          <cell r="BE120">
            <v>552.67883021409921</v>
          </cell>
          <cell r="BF120">
            <v>4151.6243721538558</v>
          </cell>
          <cell r="BG120" t="str">
            <v>General Plant</v>
          </cell>
          <cell r="BH120">
            <v>4192.3586658544009</v>
          </cell>
          <cell r="BI120">
            <v>575.96710325921424</v>
          </cell>
          <cell r="BJ120">
            <v>4387.9479134937556</v>
          </cell>
          <cell r="BK120">
            <v>601.34785257386534</v>
          </cell>
          <cell r="BL120">
            <v>4607.2828205909218</v>
          </cell>
          <cell r="BM120">
            <v>0</v>
          </cell>
          <cell r="BN120">
            <v>4192.3586658544009</v>
          </cell>
          <cell r="BO120">
            <v>575.96710325921424</v>
          </cell>
          <cell r="BP120">
            <v>4387.9479134937556</v>
          </cell>
          <cell r="BQ120">
            <v>601.34785257386534</v>
          </cell>
          <cell r="BR120">
            <v>4607.2828205909218</v>
          </cell>
          <cell r="BT120">
            <v>0</v>
          </cell>
          <cell r="BU120">
            <v>0</v>
          </cell>
          <cell r="BV120">
            <v>0</v>
          </cell>
          <cell r="BW120">
            <v>0</v>
          </cell>
          <cell r="BX120">
            <v>0</v>
          </cell>
          <cell r="BZ120">
            <v>0</v>
          </cell>
          <cell r="CA120">
            <v>0</v>
          </cell>
          <cell r="CB120">
            <v>0</v>
          </cell>
          <cell r="CC120">
            <v>0</v>
          </cell>
          <cell r="CD120">
            <v>0</v>
          </cell>
          <cell r="CE120">
            <v>0</v>
          </cell>
          <cell r="CF120">
            <v>3125.6467326731517</v>
          </cell>
          <cell r="CG120">
            <v>5343.7342915358904</v>
          </cell>
          <cell r="CH120">
            <v>1262.759473984278</v>
          </cell>
          <cell r="CI120">
            <v>197.59935615873107</v>
          </cell>
          <cell r="CJ120">
            <v>0</v>
          </cell>
          <cell r="CK120">
            <v>3184</v>
          </cell>
          <cell r="CL120">
            <v>5565</v>
          </cell>
          <cell r="CM120">
            <v>1345</v>
          </cell>
          <cell r="CN120">
            <v>215</v>
          </cell>
          <cell r="CO120">
            <v>0</v>
          </cell>
          <cell r="CP120">
            <v>3184</v>
          </cell>
          <cell r="CQ120">
            <v>5565</v>
          </cell>
          <cell r="CR120">
            <v>1345</v>
          </cell>
          <cell r="CS120">
            <v>215</v>
          </cell>
          <cell r="CT120">
            <v>0</v>
          </cell>
          <cell r="CV120">
            <v>0</v>
          </cell>
          <cell r="CW120">
            <v>0</v>
          </cell>
          <cell r="CX120">
            <v>0</v>
          </cell>
          <cell r="CY120">
            <v>0</v>
          </cell>
          <cell r="CZ120">
            <v>0</v>
          </cell>
          <cell r="DA120">
            <v>0</v>
          </cell>
          <cell r="DB120">
            <v>4115.5251778020674</v>
          </cell>
          <cell r="DC120">
            <v>553.06651581003712</v>
          </cell>
          <cell r="DD120">
            <v>4119.6452038020707</v>
          </cell>
          <cell r="DE120">
            <v>552.67883021409921</v>
          </cell>
          <cell r="DF120">
            <v>4151.6243721538558</v>
          </cell>
          <cell r="DH120">
            <v>0</v>
          </cell>
          <cell r="DI120">
            <v>0</v>
          </cell>
          <cell r="DJ120">
            <v>0</v>
          </cell>
          <cell r="DK120">
            <v>0</v>
          </cell>
          <cell r="DL120">
            <v>0</v>
          </cell>
          <cell r="DM120">
            <v>0</v>
          </cell>
          <cell r="DN120">
            <v>4115.5251778020674</v>
          </cell>
          <cell r="DO120">
            <v>553.06651581003712</v>
          </cell>
          <cell r="DP120">
            <v>4119.6452038020707</v>
          </cell>
          <cell r="DQ120">
            <v>552.67883021409921</v>
          </cell>
          <cell r="DR120">
            <v>4151.6243721538558</v>
          </cell>
          <cell r="DT120">
            <v>0</v>
          </cell>
          <cell r="DU120">
            <v>0</v>
          </cell>
          <cell r="DV120">
            <v>0</v>
          </cell>
          <cell r="DW120">
            <v>0</v>
          </cell>
          <cell r="DX120">
            <v>0</v>
          </cell>
          <cell r="DY120">
            <v>0</v>
          </cell>
          <cell r="DZ120">
            <v>0</v>
          </cell>
          <cell r="EA120">
            <v>0</v>
          </cell>
          <cell r="EB120">
            <v>0</v>
          </cell>
          <cell r="EC120">
            <v>0</v>
          </cell>
          <cell r="ED120">
            <v>0</v>
          </cell>
        </row>
        <row r="121">
          <cell r="A121" t="str">
            <v>Grid Flexibility &amp; Functionality Enhancement</v>
          </cell>
          <cell r="B121" t="str">
            <v>Grid Applications &amp; Communications</v>
          </cell>
          <cell r="C121">
            <v>0</v>
          </cell>
          <cell r="D121">
            <v>0</v>
          </cell>
          <cell r="E121" t="str">
            <v>TDBU Technology and Engineering Expenses</v>
          </cell>
          <cell r="F121" t="str">
            <v>T&amp;D Engineering and Grid Technology (Volume 2)</v>
          </cell>
          <cell r="G121">
            <v>0</v>
          </cell>
          <cell r="H121">
            <v>0</v>
          </cell>
          <cell r="I121">
            <v>0</v>
          </cell>
          <cell r="J121" t="str">
            <v>CET-OT-OT-AT-642409</v>
          </cell>
          <cell r="K121" t="str">
            <v>Integrated Smart Distribution, DG Support-Energy Storage-IT</v>
          </cell>
          <cell r="L121" t="str">
            <v>AT-IT</v>
          </cell>
          <cell r="M121">
            <v>0</v>
          </cell>
          <cell r="N121">
            <v>0</v>
          </cell>
          <cell r="O121">
            <v>0</v>
          </cell>
          <cell r="P121">
            <v>0</v>
          </cell>
          <cell r="Q121">
            <v>0</v>
          </cell>
          <cell r="R121">
            <v>0</v>
          </cell>
          <cell r="T121">
            <v>0</v>
          </cell>
          <cell r="U121">
            <v>0</v>
          </cell>
          <cell r="V121">
            <v>0</v>
          </cell>
          <cell r="W121">
            <v>0</v>
          </cell>
          <cell r="X121">
            <v>0</v>
          </cell>
          <cell r="Y121">
            <v>0</v>
          </cell>
          <cell r="AA121">
            <v>0</v>
          </cell>
          <cell r="AB121">
            <v>0</v>
          </cell>
          <cell r="AC121">
            <v>0</v>
          </cell>
          <cell r="AD121">
            <v>0</v>
          </cell>
          <cell r="AE121">
            <v>0</v>
          </cell>
          <cell r="AF121">
            <v>0</v>
          </cell>
          <cell r="AG121">
            <v>0</v>
          </cell>
          <cell r="AH121">
            <v>0</v>
          </cell>
          <cell r="AI121">
            <v>0</v>
          </cell>
          <cell r="AJ121">
            <v>0</v>
          </cell>
          <cell r="AK121" t="str">
            <v>Other</v>
          </cell>
          <cell r="AL121">
            <v>0</v>
          </cell>
          <cell r="AM121" t="str">
            <v>link to e-mail</v>
          </cell>
          <cell r="AN121">
            <v>0</v>
          </cell>
          <cell r="AO121" t="e">
            <v>#N/A</v>
          </cell>
          <cell r="AP121" t="e">
            <v>#N/A</v>
          </cell>
          <cell r="AQ121" t="e">
            <v>#N/A</v>
          </cell>
          <cell r="AR121" t="e">
            <v>#N/A</v>
          </cell>
          <cell r="AS121" t="e">
            <v>#N/A</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t="str">
            <v>General Plant</v>
          </cell>
          <cell r="BH121">
            <v>216</v>
          </cell>
          <cell r="BI121">
            <v>349</v>
          </cell>
          <cell r="BJ121">
            <v>108</v>
          </cell>
          <cell r="BK121">
            <v>4</v>
          </cell>
          <cell r="BL121">
            <v>0</v>
          </cell>
          <cell r="BM121">
            <v>0</v>
          </cell>
          <cell r="BN121">
            <v>0</v>
          </cell>
          <cell r="BO121">
            <v>0</v>
          </cell>
          <cell r="BP121">
            <v>0</v>
          </cell>
          <cell r="BQ121">
            <v>0</v>
          </cell>
          <cell r="BR121">
            <v>0</v>
          </cell>
          <cell r="BT121">
            <v>0</v>
          </cell>
          <cell r="BU121">
            <v>0</v>
          </cell>
          <cell r="BV121">
            <v>0</v>
          </cell>
          <cell r="BW121">
            <v>0</v>
          </cell>
          <cell r="BX121">
            <v>0</v>
          </cell>
          <cell r="BZ121">
            <v>0</v>
          </cell>
          <cell r="CA121">
            <v>0</v>
          </cell>
          <cell r="CB121">
            <v>0</v>
          </cell>
          <cell r="CC121">
            <v>0</v>
          </cell>
          <cell r="CD121">
            <v>0</v>
          </cell>
          <cell r="CE121">
            <v>0</v>
          </cell>
          <cell r="CF121">
            <v>212.04136126174649</v>
          </cell>
          <cell r="CG121">
            <v>335.12367794178363</v>
          </cell>
          <cell r="CH121">
            <v>101.39629976974128</v>
          </cell>
          <cell r="CI121">
            <v>3.6762670913252293</v>
          </cell>
          <cell r="CJ121">
            <v>0</v>
          </cell>
          <cell r="CK121">
            <v>216</v>
          </cell>
          <cell r="CL121">
            <v>349</v>
          </cell>
          <cell r="CM121">
            <v>108</v>
          </cell>
          <cell r="CN121">
            <v>4</v>
          </cell>
          <cell r="CO121">
            <v>0</v>
          </cell>
          <cell r="CP121">
            <v>216</v>
          </cell>
          <cell r="CQ121">
            <v>349</v>
          </cell>
          <cell r="CR121">
            <v>108</v>
          </cell>
          <cell r="CS121">
            <v>4</v>
          </cell>
          <cell r="CT121">
            <v>0</v>
          </cell>
          <cell r="CV121">
            <v>0</v>
          </cell>
          <cell r="CW121">
            <v>0</v>
          </cell>
          <cell r="CX121">
            <v>0</v>
          </cell>
          <cell r="CY121">
            <v>0</v>
          </cell>
          <cell r="CZ121">
            <v>0</v>
          </cell>
          <cell r="DA121">
            <v>0</v>
          </cell>
          <cell r="DB121">
            <v>0</v>
          </cell>
          <cell r="DC121">
            <v>0</v>
          </cell>
          <cell r="DD121">
            <v>0</v>
          </cell>
          <cell r="DE121">
            <v>0</v>
          </cell>
          <cell r="DF121">
            <v>0</v>
          </cell>
          <cell r="DH121">
            <v>0</v>
          </cell>
          <cell r="DI121">
            <v>0</v>
          </cell>
          <cell r="DJ121">
            <v>0</v>
          </cell>
          <cell r="DK121">
            <v>0</v>
          </cell>
          <cell r="DL121">
            <v>0</v>
          </cell>
          <cell r="DM121">
            <v>0</v>
          </cell>
          <cell r="DN121">
            <v>0</v>
          </cell>
          <cell r="DO121">
            <v>0</v>
          </cell>
          <cell r="DP121">
            <v>0</v>
          </cell>
          <cell r="DQ121">
            <v>0</v>
          </cell>
          <cell r="DR121">
            <v>0</v>
          </cell>
          <cell r="DT121">
            <v>0</v>
          </cell>
          <cell r="DU121">
            <v>0</v>
          </cell>
          <cell r="DV121">
            <v>0</v>
          </cell>
          <cell r="DW121">
            <v>0</v>
          </cell>
          <cell r="DX121">
            <v>0</v>
          </cell>
          <cell r="DY121">
            <v>0</v>
          </cell>
          <cell r="DZ121">
            <v>0</v>
          </cell>
          <cell r="EA121">
            <v>0</v>
          </cell>
          <cell r="EB121">
            <v>0</v>
          </cell>
          <cell r="EC121">
            <v>0</v>
          </cell>
          <cell r="ED121">
            <v>0</v>
          </cell>
        </row>
        <row r="122">
          <cell r="A122" t="str">
            <v>Grid Flexibility &amp; Functionality Enhancement</v>
          </cell>
          <cell r="B122" t="str">
            <v>Grid Applications &amp; Communications</v>
          </cell>
          <cell r="C122">
            <v>0</v>
          </cell>
          <cell r="D122">
            <v>0</v>
          </cell>
          <cell r="E122" t="str">
            <v>TDBU Technology and Engineering Expenses</v>
          </cell>
          <cell r="F122" t="str">
            <v>T&amp;D Engineering and Grid Technology (Volume 2)</v>
          </cell>
          <cell r="G122">
            <v>0</v>
          </cell>
          <cell r="H122">
            <v>0</v>
          </cell>
          <cell r="I122">
            <v>0</v>
          </cell>
          <cell r="J122" t="str">
            <v>CET-OT-OT-AT-642410</v>
          </cell>
          <cell r="K122" t="str">
            <v>Smart Distribution Transformers,  [incl. in OT-TR? confirm]</v>
          </cell>
          <cell r="L122" t="str">
            <v>?</v>
          </cell>
          <cell r="M122">
            <v>0</v>
          </cell>
          <cell r="N122">
            <v>0</v>
          </cell>
          <cell r="O122">
            <v>0</v>
          </cell>
          <cell r="P122">
            <v>0</v>
          </cell>
          <cell r="Q122">
            <v>0</v>
          </cell>
          <cell r="R122">
            <v>0</v>
          </cell>
          <cell r="T122">
            <v>0</v>
          </cell>
          <cell r="U122">
            <v>0</v>
          </cell>
          <cell r="V122">
            <v>0</v>
          </cell>
          <cell r="W122">
            <v>0</v>
          </cell>
          <cell r="X122">
            <v>0</v>
          </cell>
          <cell r="Y122">
            <v>0</v>
          </cell>
          <cell r="AA122">
            <v>0</v>
          </cell>
          <cell r="AB122">
            <v>0</v>
          </cell>
          <cell r="AC122">
            <v>0</v>
          </cell>
          <cell r="AD122">
            <v>0</v>
          </cell>
          <cell r="AE122">
            <v>0</v>
          </cell>
          <cell r="AF122">
            <v>0</v>
          </cell>
          <cell r="AG122">
            <v>0</v>
          </cell>
          <cell r="AH122">
            <v>0</v>
          </cell>
          <cell r="AI122">
            <v>0</v>
          </cell>
          <cell r="AJ122">
            <v>0</v>
          </cell>
          <cell r="AK122" t="str">
            <v>Other</v>
          </cell>
          <cell r="AL122">
            <v>0</v>
          </cell>
          <cell r="AM122">
            <v>0</v>
          </cell>
          <cell r="AN122">
            <v>0</v>
          </cell>
          <cell r="AO122" t="e">
            <v>#N/A</v>
          </cell>
          <cell r="AP122" t="e">
            <v>#N/A</v>
          </cell>
          <cell r="AQ122" t="e">
            <v>#N/A</v>
          </cell>
          <cell r="AR122" t="e">
            <v>#N/A</v>
          </cell>
          <cell r="AS122" t="e">
            <v>#N/A</v>
          </cell>
          <cell r="AT122">
            <v>0</v>
          </cell>
          <cell r="AU122">
            <v>0</v>
          </cell>
          <cell r="AV122">
            <v>0</v>
          </cell>
          <cell r="AW122">
            <v>0</v>
          </cell>
          <cell r="AX122">
            <v>0</v>
          </cell>
          <cell r="AY122">
            <v>0</v>
          </cell>
          <cell r="AZ122">
            <v>0</v>
          </cell>
          <cell r="BA122">
            <v>0</v>
          </cell>
          <cell r="BB122">
            <v>0</v>
          </cell>
          <cell r="BC122">
            <v>1199</v>
          </cell>
          <cell r="BD122">
            <v>1342</v>
          </cell>
          <cell r="BE122">
            <v>198</v>
          </cell>
          <cell r="BF122">
            <v>0</v>
          </cell>
          <cell r="BG122" t="str">
            <v>General Plant</v>
          </cell>
          <cell r="BH122">
            <v>0</v>
          </cell>
          <cell r="BI122">
            <v>0</v>
          </cell>
          <cell r="BJ122">
            <v>0</v>
          </cell>
          <cell r="BK122">
            <v>0</v>
          </cell>
          <cell r="BL122">
            <v>0</v>
          </cell>
          <cell r="BM122">
            <v>0</v>
          </cell>
          <cell r="BN122">
            <v>0</v>
          </cell>
          <cell r="BO122">
            <v>0</v>
          </cell>
          <cell r="BP122">
            <v>0</v>
          </cell>
          <cell r="BQ122">
            <v>0</v>
          </cell>
          <cell r="BR122">
            <v>0</v>
          </cell>
          <cell r="BT122">
            <v>0</v>
          </cell>
          <cell r="BU122">
            <v>0</v>
          </cell>
          <cell r="BV122">
            <v>0</v>
          </cell>
          <cell r="BW122">
            <v>0</v>
          </cell>
          <cell r="BX122">
            <v>0</v>
          </cell>
          <cell r="BZ122">
            <v>0</v>
          </cell>
          <cell r="CA122">
            <v>0</v>
          </cell>
          <cell r="CB122">
            <v>0</v>
          </cell>
          <cell r="CC122">
            <v>0</v>
          </cell>
          <cell r="CD122">
            <v>0</v>
          </cell>
          <cell r="CE122">
            <v>0</v>
          </cell>
          <cell r="CF122">
            <v>0</v>
          </cell>
          <cell r="CG122">
            <v>1199</v>
          </cell>
          <cell r="CH122">
            <v>1342</v>
          </cell>
          <cell r="CI122">
            <v>198</v>
          </cell>
          <cell r="CJ122">
            <v>0</v>
          </cell>
          <cell r="CK122">
            <v>0</v>
          </cell>
          <cell r="CL122">
            <v>1248.6464775332636</v>
          </cell>
          <cell r="CM122">
            <v>1429.4012733120649</v>
          </cell>
          <cell r="CN122">
            <v>215.43592462823423</v>
          </cell>
          <cell r="CO122">
            <v>0</v>
          </cell>
          <cell r="CP122">
            <v>0</v>
          </cell>
          <cell r="CQ122">
            <v>1248.6464775332636</v>
          </cell>
          <cell r="CR122">
            <v>1429.4012733120649</v>
          </cell>
          <cell r="CS122">
            <v>215.43592462823423</v>
          </cell>
          <cell r="CT122">
            <v>0</v>
          </cell>
          <cell r="CV122">
            <v>0</v>
          </cell>
          <cell r="CW122">
            <v>0</v>
          </cell>
          <cell r="CX122">
            <v>0</v>
          </cell>
          <cell r="CY122">
            <v>0</v>
          </cell>
          <cell r="CZ122">
            <v>0</v>
          </cell>
          <cell r="DA122">
            <v>0</v>
          </cell>
          <cell r="DB122">
            <v>0</v>
          </cell>
          <cell r="DC122">
            <v>0</v>
          </cell>
          <cell r="DD122">
            <v>0</v>
          </cell>
          <cell r="DE122">
            <v>0</v>
          </cell>
          <cell r="DF122">
            <v>0</v>
          </cell>
          <cell r="DH122">
            <v>0</v>
          </cell>
          <cell r="DI122">
            <v>0</v>
          </cell>
          <cell r="DJ122">
            <v>0</v>
          </cell>
          <cell r="DK122">
            <v>0</v>
          </cell>
          <cell r="DL122">
            <v>0</v>
          </cell>
          <cell r="DM122">
            <v>0</v>
          </cell>
          <cell r="DN122">
            <v>0</v>
          </cell>
          <cell r="DO122">
            <v>0</v>
          </cell>
          <cell r="DP122">
            <v>0</v>
          </cell>
          <cell r="DQ122">
            <v>0</v>
          </cell>
          <cell r="DR122">
            <v>0</v>
          </cell>
          <cell r="DT122">
            <v>0</v>
          </cell>
          <cell r="DU122">
            <v>0</v>
          </cell>
          <cell r="DV122">
            <v>0</v>
          </cell>
          <cell r="DW122">
            <v>0</v>
          </cell>
          <cell r="DX122">
            <v>0</v>
          </cell>
          <cell r="DY122">
            <v>0</v>
          </cell>
          <cell r="DZ122">
            <v>0</v>
          </cell>
          <cell r="EA122">
            <v>0</v>
          </cell>
          <cell r="EB122">
            <v>0</v>
          </cell>
          <cell r="EC122">
            <v>0</v>
          </cell>
          <cell r="ED122">
            <v>0</v>
          </cell>
        </row>
        <row r="123">
          <cell r="A123" t="str">
            <v>Grid Flexibility &amp; Functionality Enhancement</v>
          </cell>
          <cell r="B123" t="str">
            <v>Grid Applications &amp; Communications</v>
          </cell>
          <cell r="C123">
            <v>0</v>
          </cell>
          <cell r="D123">
            <v>0</v>
          </cell>
          <cell r="E123" t="str">
            <v>TDBU Technology and Engineering Expenses</v>
          </cell>
          <cell r="F123" t="str">
            <v>T&amp;D Engineering and Grid Technology (Volume 2)</v>
          </cell>
          <cell r="G123">
            <v>0</v>
          </cell>
          <cell r="H123">
            <v>0</v>
          </cell>
          <cell r="I123">
            <v>0</v>
          </cell>
          <cell r="J123" t="str">
            <v>CET-OT-OT-AT-642413</v>
          </cell>
          <cell r="K123" t="str">
            <v>SA3 Integrating IEC 61850, [remove]</v>
          </cell>
          <cell r="L123" t="str">
            <v>?</v>
          </cell>
          <cell r="M123">
            <v>0</v>
          </cell>
          <cell r="N123">
            <v>0</v>
          </cell>
          <cell r="O123">
            <v>0</v>
          </cell>
          <cell r="P123">
            <v>0</v>
          </cell>
          <cell r="Q123">
            <v>0</v>
          </cell>
          <cell r="R123">
            <v>0</v>
          </cell>
          <cell r="T123">
            <v>0</v>
          </cell>
          <cell r="U123">
            <v>0</v>
          </cell>
          <cell r="V123">
            <v>0</v>
          </cell>
          <cell r="W123">
            <v>0</v>
          </cell>
          <cell r="X123">
            <v>0</v>
          </cell>
          <cell r="Y123">
            <v>0</v>
          </cell>
          <cell r="AA123">
            <v>0</v>
          </cell>
          <cell r="AB123">
            <v>0</v>
          </cell>
          <cell r="AC123">
            <v>0</v>
          </cell>
          <cell r="AD123">
            <v>0</v>
          </cell>
          <cell r="AE123">
            <v>0</v>
          </cell>
          <cell r="AF123">
            <v>0</v>
          </cell>
          <cell r="AG123">
            <v>0</v>
          </cell>
          <cell r="AH123">
            <v>0</v>
          </cell>
          <cell r="AI123">
            <v>0</v>
          </cell>
          <cell r="AJ123">
            <v>0</v>
          </cell>
          <cell r="AK123" t="str">
            <v>Other</v>
          </cell>
          <cell r="AL123" t="str">
            <v>FERC costs need to be added</v>
          </cell>
          <cell r="AM123" t="str">
            <v>link to e-mail</v>
          </cell>
          <cell r="AN123">
            <v>0</v>
          </cell>
          <cell r="AO123" t="e">
            <v>#N/A</v>
          </cell>
          <cell r="AP123" t="e">
            <v>#N/A</v>
          </cell>
          <cell r="AQ123" t="e">
            <v>#N/A</v>
          </cell>
          <cell r="AR123" t="e">
            <v>#N/A</v>
          </cell>
          <cell r="AS123" t="e">
            <v>#N/A</v>
          </cell>
          <cell r="AT123">
            <v>0</v>
          </cell>
          <cell r="AU123">
            <v>0</v>
          </cell>
          <cell r="AV123">
            <v>0</v>
          </cell>
          <cell r="AW123">
            <v>0</v>
          </cell>
          <cell r="AX123">
            <v>0</v>
          </cell>
          <cell r="AY123">
            <v>0</v>
          </cell>
          <cell r="AZ123">
            <v>0</v>
          </cell>
          <cell r="BA123">
            <v>0</v>
          </cell>
          <cell r="BB123">
            <v>1433.2425344543974</v>
          </cell>
          <cell r="BC123">
            <v>3584.5750422827459</v>
          </cell>
          <cell r="BD123">
            <v>1157.6077557045462</v>
          </cell>
          <cell r="BE123">
            <v>3730.4920309222766</v>
          </cell>
          <cell r="BF123">
            <v>1747.2336670171787</v>
          </cell>
          <cell r="BG123" t="str">
            <v>General Plant</v>
          </cell>
          <cell r="BH123">
            <v>0</v>
          </cell>
          <cell r="BI123">
            <v>0</v>
          </cell>
          <cell r="BJ123">
            <v>0</v>
          </cell>
          <cell r="BK123">
            <v>0</v>
          </cell>
          <cell r="BL123">
            <v>0</v>
          </cell>
          <cell r="BM123">
            <v>0</v>
          </cell>
          <cell r="BN123">
            <v>0</v>
          </cell>
          <cell r="BO123">
            <v>0</v>
          </cell>
          <cell r="BP123">
            <v>0</v>
          </cell>
          <cell r="BQ123">
            <v>0</v>
          </cell>
          <cell r="BR123">
            <v>0</v>
          </cell>
          <cell r="BT123">
            <v>0</v>
          </cell>
          <cell r="BU123">
            <v>0</v>
          </cell>
          <cell r="BV123">
            <v>0</v>
          </cell>
          <cell r="BW123">
            <v>0</v>
          </cell>
          <cell r="BX123">
            <v>0</v>
          </cell>
          <cell r="BZ123">
            <v>0</v>
          </cell>
          <cell r="CA123">
            <v>0</v>
          </cell>
          <cell r="CB123">
            <v>0</v>
          </cell>
          <cell r="CC123">
            <v>0</v>
          </cell>
          <cell r="CD123">
            <v>0</v>
          </cell>
          <cell r="CE123">
            <v>0</v>
          </cell>
          <cell r="CF123">
            <v>1433.2425344543974</v>
          </cell>
          <cell r="CG123">
            <v>3584.5750422827459</v>
          </cell>
          <cell r="CH123">
            <v>1157.6077557045462</v>
          </cell>
          <cell r="CI123">
            <v>3730.4920309222766</v>
          </cell>
          <cell r="CJ123">
            <v>1747.2336670171787</v>
          </cell>
          <cell r="CK123">
            <v>1460</v>
          </cell>
          <cell r="CL123">
            <v>3733</v>
          </cell>
          <cell r="CM123">
            <v>1233</v>
          </cell>
          <cell r="CN123">
            <v>4059</v>
          </cell>
          <cell r="CO123">
            <v>1939</v>
          </cell>
          <cell r="CP123">
            <v>1460</v>
          </cell>
          <cell r="CQ123">
            <v>3733</v>
          </cell>
          <cell r="CR123">
            <v>1233</v>
          </cell>
          <cell r="CS123">
            <v>4059</v>
          </cell>
          <cell r="CT123">
            <v>1939</v>
          </cell>
          <cell r="CV123">
            <v>0</v>
          </cell>
          <cell r="CW123">
            <v>0</v>
          </cell>
          <cell r="CX123">
            <v>0</v>
          </cell>
          <cell r="CY123">
            <v>0</v>
          </cell>
          <cell r="CZ123">
            <v>0</v>
          </cell>
          <cell r="DA123">
            <v>0</v>
          </cell>
          <cell r="DB123">
            <v>0</v>
          </cell>
          <cell r="DC123">
            <v>0</v>
          </cell>
          <cell r="DD123">
            <v>0</v>
          </cell>
          <cell r="DE123">
            <v>0</v>
          </cell>
          <cell r="DF123">
            <v>0</v>
          </cell>
          <cell r="DH123">
            <v>0</v>
          </cell>
          <cell r="DI123">
            <v>0</v>
          </cell>
          <cell r="DJ123">
            <v>0</v>
          </cell>
          <cell r="DK123">
            <v>0</v>
          </cell>
          <cell r="DL123">
            <v>0</v>
          </cell>
          <cell r="DM123">
            <v>0</v>
          </cell>
          <cell r="DN123">
            <v>0</v>
          </cell>
          <cell r="DO123">
            <v>0</v>
          </cell>
          <cell r="DP123">
            <v>0</v>
          </cell>
          <cell r="DQ123">
            <v>0</v>
          </cell>
          <cell r="DR123">
            <v>0</v>
          </cell>
          <cell r="DT123">
            <v>0</v>
          </cell>
          <cell r="DU123">
            <v>0</v>
          </cell>
          <cell r="DV123">
            <v>0</v>
          </cell>
          <cell r="DW123">
            <v>0</v>
          </cell>
          <cell r="DX123">
            <v>0</v>
          </cell>
          <cell r="DY123">
            <v>0</v>
          </cell>
          <cell r="DZ123">
            <v>0</v>
          </cell>
          <cell r="EA123">
            <v>0</v>
          </cell>
          <cell r="EB123">
            <v>0</v>
          </cell>
          <cell r="EC123">
            <v>0</v>
          </cell>
          <cell r="ED123">
            <v>0</v>
          </cell>
        </row>
        <row r="124">
          <cell r="A124" t="str">
            <v>Grid Flexibility &amp; Functionality Enhancement</v>
          </cell>
          <cell r="B124" t="str">
            <v>Grid Applications &amp; Communications</v>
          </cell>
          <cell r="C124">
            <v>0</v>
          </cell>
          <cell r="D124">
            <v>0</v>
          </cell>
          <cell r="E124" t="str">
            <v>TDBU Technology and Engineering Expenses</v>
          </cell>
          <cell r="F124" t="str">
            <v>T&amp;D Engineering and Grid Technology (Volume 2)</v>
          </cell>
          <cell r="G124">
            <v>0</v>
          </cell>
          <cell r="H124">
            <v>0</v>
          </cell>
          <cell r="I124">
            <v>0</v>
          </cell>
          <cell r="J124" t="str">
            <v>CET-OT-OT-AT-642403</v>
          </cell>
          <cell r="K124" t="str">
            <v>Equipment Demonstration and Evaluation Facility</v>
          </cell>
          <cell r="L124" t="str">
            <v>AT</v>
          </cell>
          <cell r="M124">
            <v>0</v>
          </cell>
          <cell r="N124">
            <v>0</v>
          </cell>
          <cell r="O124">
            <v>0</v>
          </cell>
          <cell r="P124">
            <v>0</v>
          </cell>
          <cell r="Q124">
            <v>0</v>
          </cell>
          <cell r="R124">
            <v>0</v>
          </cell>
          <cell r="T124">
            <v>0</v>
          </cell>
          <cell r="U124">
            <v>0</v>
          </cell>
          <cell r="V124">
            <v>0</v>
          </cell>
          <cell r="W124">
            <v>0</v>
          </cell>
          <cell r="X124">
            <v>0</v>
          </cell>
          <cell r="Y124">
            <v>0</v>
          </cell>
          <cell r="AA124">
            <v>0</v>
          </cell>
          <cell r="AB124">
            <v>0</v>
          </cell>
          <cell r="AC124">
            <v>0</v>
          </cell>
          <cell r="AD124">
            <v>0</v>
          </cell>
          <cell r="AE124">
            <v>0</v>
          </cell>
          <cell r="AF124">
            <v>0</v>
          </cell>
          <cell r="AG124">
            <v>0</v>
          </cell>
          <cell r="AH124">
            <v>0</v>
          </cell>
          <cell r="AI124">
            <v>0</v>
          </cell>
          <cell r="AJ124">
            <v>0</v>
          </cell>
          <cell r="AK124" t="str">
            <v>Other</v>
          </cell>
          <cell r="AL124">
            <v>0</v>
          </cell>
          <cell r="AM124" t="str">
            <v>link to e-mail</v>
          </cell>
          <cell r="AN124">
            <v>0</v>
          </cell>
          <cell r="AO124" t="e">
            <v>#N/A</v>
          </cell>
          <cell r="AP124" t="e">
            <v>#N/A</v>
          </cell>
          <cell r="AQ124" t="e">
            <v>#N/A</v>
          </cell>
          <cell r="AR124" t="e">
            <v>#N/A</v>
          </cell>
          <cell r="AS124" t="e">
            <v>#N/A</v>
          </cell>
          <cell r="AT124">
            <v>0</v>
          </cell>
          <cell r="AU124">
            <v>0</v>
          </cell>
          <cell r="AV124">
            <v>0</v>
          </cell>
          <cell r="AW124">
            <v>0</v>
          </cell>
          <cell r="AX124">
            <v>0</v>
          </cell>
          <cell r="AY124">
            <v>0</v>
          </cell>
          <cell r="AZ124">
            <v>0</v>
          </cell>
          <cell r="BA124">
            <v>0</v>
          </cell>
          <cell r="BB124">
            <v>535.64003869842293</v>
          </cell>
          <cell r="BC124">
            <v>3143.6713518422034</v>
          </cell>
          <cell r="BD124">
            <v>4098.2131115823431</v>
          </cell>
          <cell r="BE124">
            <v>2005.918375710698</v>
          </cell>
          <cell r="BF124">
            <v>491.67641984077017</v>
          </cell>
          <cell r="BG124" t="str">
            <v>General Plant</v>
          </cell>
          <cell r="BH124">
            <v>545.64</v>
          </cell>
          <cell r="BI124">
            <v>3273.84</v>
          </cell>
          <cell r="BJ124">
            <v>4365.12</v>
          </cell>
          <cell r="BK124">
            <v>2182.56</v>
          </cell>
          <cell r="BL124">
            <v>545.64</v>
          </cell>
          <cell r="BM124">
            <v>0</v>
          </cell>
          <cell r="BN124">
            <v>545.64</v>
          </cell>
          <cell r="BO124">
            <v>3273.84</v>
          </cell>
          <cell r="BP124">
            <v>4365.12</v>
          </cell>
          <cell r="BQ124">
            <v>2182.56</v>
          </cell>
          <cell r="BR124">
            <v>545.64</v>
          </cell>
          <cell r="BT124">
            <v>0</v>
          </cell>
          <cell r="BU124">
            <v>0</v>
          </cell>
          <cell r="BV124">
            <v>0</v>
          </cell>
          <cell r="BW124">
            <v>0</v>
          </cell>
          <cell r="BX124">
            <v>0</v>
          </cell>
          <cell r="BZ124">
            <v>0</v>
          </cell>
          <cell r="CA124">
            <v>0</v>
          </cell>
          <cell r="CB124">
            <v>0</v>
          </cell>
          <cell r="CC124">
            <v>0</v>
          </cell>
          <cell r="CD124">
            <v>0</v>
          </cell>
          <cell r="CE124">
            <v>0</v>
          </cell>
          <cell r="CF124">
            <v>0</v>
          </cell>
          <cell r="CG124">
            <v>162.28052026407286</v>
          </cell>
          <cell r="CH124">
            <v>3049.3998301122192</v>
          </cell>
          <cell r="CI124">
            <v>0</v>
          </cell>
          <cell r="CJ124">
            <v>164.00027199439222</v>
          </cell>
          <cell r="CK124">
            <v>0</v>
          </cell>
          <cell r="CL124">
            <v>169</v>
          </cell>
          <cell r="CM124">
            <v>3248</v>
          </cell>
          <cell r="CN124">
            <v>0</v>
          </cell>
          <cell r="CO124">
            <v>182</v>
          </cell>
          <cell r="CP124">
            <v>0</v>
          </cell>
          <cell r="CQ124">
            <v>169</v>
          </cell>
          <cell r="CR124">
            <v>3248</v>
          </cell>
          <cell r="CS124">
            <v>0</v>
          </cell>
          <cell r="CT124">
            <v>182</v>
          </cell>
          <cell r="CV124">
            <v>0</v>
          </cell>
          <cell r="CW124">
            <v>0</v>
          </cell>
          <cell r="CX124">
            <v>0</v>
          </cell>
          <cell r="CY124">
            <v>0</v>
          </cell>
          <cell r="CZ124">
            <v>0</v>
          </cell>
          <cell r="DA124">
            <v>0</v>
          </cell>
          <cell r="DB124">
            <v>535.64003869842293</v>
          </cell>
          <cell r="DC124">
            <v>3143.6713518422034</v>
          </cell>
          <cell r="DD124">
            <v>4098.2131115823431</v>
          </cell>
          <cell r="DE124">
            <v>2005.918375710698</v>
          </cell>
          <cell r="DF124">
            <v>491.67641984077017</v>
          </cell>
          <cell r="DH124">
            <v>0</v>
          </cell>
          <cell r="DI124">
            <v>0</v>
          </cell>
          <cell r="DJ124">
            <v>0</v>
          </cell>
          <cell r="DK124">
            <v>0</v>
          </cell>
          <cell r="DL124">
            <v>0</v>
          </cell>
          <cell r="DM124">
            <v>0</v>
          </cell>
          <cell r="DN124">
            <v>535.64003869842293</v>
          </cell>
          <cell r="DO124">
            <v>3143.6713518422034</v>
          </cell>
          <cell r="DP124">
            <v>4098.2131115823431</v>
          </cell>
          <cell r="DQ124">
            <v>2005.918375710698</v>
          </cell>
          <cell r="DR124">
            <v>491.67641984077017</v>
          </cell>
          <cell r="DT124">
            <v>0</v>
          </cell>
          <cell r="DU124">
            <v>0</v>
          </cell>
          <cell r="DV124">
            <v>0</v>
          </cell>
          <cell r="DW124">
            <v>0</v>
          </cell>
          <cell r="DX124">
            <v>0</v>
          </cell>
          <cell r="DY124">
            <v>0</v>
          </cell>
          <cell r="DZ124">
            <v>0</v>
          </cell>
          <cell r="EA124">
            <v>0</v>
          </cell>
          <cell r="EB124">
            <v>0</v>
          </cell>
          <cell r="EC124">
            <v>0</v>
          </cell>
          <cell r="ED124">
            <v>0</v>
          </cell>
        </row>
        <row r="125">
          <cell r="A125" t="str">
            <v>Grid Flexibility &amp; Functionality Enhancement</v>
          </cell>
          <cell r="B125" t="str">
            <v>Grid Applications &amp; Communications</v>
          </cell>
          <cell r="C125">
            <v>0</v>
          </cell>
          <cell r="D125">
            <v>0</v>
          </cell>
          <cell r="E125" t="str">
            <v>TDBU Technology and Engineering Expenses</v>
          </cell>
          <cell r="F125" t="str">
            <v>T&amp;D Engineering and Grid Technology (Volume 2)</v>
          </cell>
          <cell r="G125">
            <v>0</v>
          </cell>
          <cell r="H125">
            <v>0</v>
          </cell>
          <cell r="I125">
            <v>0</v>
          </cell>
          <cell r="J125" t="str">
            <v>CET-OT-OT-AT-642403</v>
          </cell>
          <cell r="K125" t="str">
            <v>Center Substation Testbed, -IT</v>
          </cell>
          <cell r="L125" t="str">
            <v>AT-IT</v>
          </cell>
          <cell r="M125">
            <v>0</v>
          </cell>
          <cell r="N125">
            <v>0</v>
          </cell>
          <cell r="O125">
            <v>0</v>
          </cell>
          <cell r="P125">
            <v>0</v>
          </cell>
          <cell r="Q125">
            <v>0</v>
          </cell>
          <cell r="R125">
            <v>0</v>
          </cell>
          <cell r="T125">
            <v>0</v>
          </cell>
          <cell r="U125">
            <v>0</v>
          </cell>
          <cell r="V125">
            <v>0</v>
          </cell>
          <cell r="W125">
            <v>0</v>
          </cell>
          <cell r="X125">
            <v>0</v>
          </cell>
          <cell r="Y125">
            <v>0</v>
          </cell>
          <cell r="AA125">
            <v>0</v>
          </cell>
          <cell r="AB125">
            <v>0</v>
          </cell>
          <cell r="AC125">
            <v>0</v>
          </cell>
          <cell r="AD125">
            <v>0</v>
          </cell>
          <cell r="AE125">
            <v>0</v>
          </cell>
          <cell r="AF125">
            <v>0</v>
          </cell>
          <cell r="AG125">
            <v>0</v>
          </cell>
          <cell r="AH125">
            <v>0</v>
          </cell>
          <cell r="AI125">
            <v>0</v>
          </cell>
          <cell r="AJ125">
            <v>0</v>
          </cell>
          <cell r="AK125" t="str">
            <v>Other</v>
          </cell>
          <cell r="AL125">
            <v>0</v>
          </cell>
          <cell r="AM125" t="str">
            <v>link to e-mail</v>
          </cell>
          <cell r="AN125">
            <v>0</v>
          </cell>
          <cell r="AO125" t="e">
            <v>#N/A</v>
          </cell>
          <cell r="AP125" t="e">
            <v>#N/A</v>
          </cell>
          <cell r="AQ125" t="e">
            <v>#N/A</v>
          </cell>
          <cell r="AR125" t="e">
            <v>#N/A</v>
          </cell>
          <cell r="AS125" t="e">
            <v>#N/A</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t="str">
            <v>General Plant</v>
          </cell>
          <cell r="BH125">
            <v>538</v>
          </cell>
          <cell r="BI125">
            <v>860</v>
          </cell>
          <cell r="BJ125">
            <v>208</v>
          </cell>
          <cell r="BK125">
            <v>488</v>
          </cell>
          <cell r="BL125">
            <v>144</v>
          </cell>
          <cell r="BM125">
            <v>0</v>
          </cell>
          <cell r="BN125">
            <v>0</v>
          </cell>
          <cell r="BO125">
            <v>0</v>
          </cell>
          <cell r="BP125">
            <v>0</v>
          </cell>
          <cell r="BQ125">
            <v>0</v>
          </cell>
          <cell r="BR125">
            <v>0</v>
          </cell>
          <cell r="BT125">
            <v>0</v>
          </cell>
          <cell r="BU125">
            <v>0</v>
          </cell>
          <cell r="BV125">
            <v>0</v>
          </cell>
          <cell r="BW125">
            <v>0</v>
          </cell>
          <cell r="BX125">
            <v>0</v>
          </cell>
          <cell r="BZ125">
            <v>0</v>
          </cell>
          <cell r="CA125">
            <v>0</v>
          </cell>
          <cell r="CB125">
            <v>0</v>
          </cell>
          <cell r="CC125">
            <v>0</v>
          </cell>
          <cell r="CD125">
            <v>0</v>
          </cell>
          <cell r="CE125">
            <v>0</v>
          </cell>
          <cell r="CF125">
            <v>528.14005721675744</v>
          </cell>
          <cell r="CG125">
            <v>825.80619779350695</v>
          </cell>
          <cell r="CH125">
            <v>195.28176251950171</v>
          </cell>
          <cell r="CI125">
            <v>448.50458514167798</v>
          </cell>
          <cell r="CJ125">
            <v>129.75845696259603</v>
          </cell>
          <cell r="CK125">
            <v>538</v>
          </cell>
          <cell r="CL125">
            <v>860</v>
          </cell>
          <cell r="CM125">
            <v>208</v>
          </cell>
          <cell r="CN125">
            <v>488</v>
          </cell>
          <cell r="CO125">
            <v>144</v>
          </cell>
          <cell r="CP125">
            <v>538</v>
          </cell>
          <cell r="CQ125">
            <v>860</v>
          </cell>
          <cell r="CR125">
            <v>208</v>
          </cell>
          <cell r="CS125">
            <v>488</v>
          </cell>
          <cell r="CT125">
            <v>144</v>
          </cell>
          <cell r="CV125">
            <v>0</v>
          </cell>
          <cell r="CW125">
            <v>0</v>
          </cell>
          <cell r="CX125">
            <v>0</v>
          </cell>
          <cell r="CY125">
            <v>0</v>
          </cell>
          <cell r="CZ125">
            <v>0</v>
          </cell>
          <cell r="DA125">
            <v>0</v>
          </cell>
          <cell r="DB125">
            <v>0</v>
          </cell>
          <cell r="DC125">
            <v>0</v>
          </cell>
          <cell r="DD125">
            <v>0</v>
          </cell>
          <cell r="DE125">
            <v>0</v>
          </cell>
          <cell r="DF125">
            <v>0</v>
          </cell>
          <cell r="DH125">
            <v>0</v>
          </cell>
          <cell r="DI125">
            <v>0</v>
          </cell>
          <cell r="DJ125">
            <v>0</v>
          </cell>
          <cell r="DK125">
            <v>0</v>
          </cell>
          <cell r="DL125">
            <v>0</v>
          </cell>
          <cell r="DM125">
            <v>0</v>
          </cell>
          <cell r="DN125">
            <v>0</v>
          </cell>
          <cell r="DO125">
            <v>0</v>
          </cell>
          <cell r="DP125">
            <v>0</v>
          </cell>
          <cell r="DQ125">
            <v>0</v>
          </cell>
          <cell r="DR125">
            <v>0</v>
          </cell>
          <cell r="DT125">
            <v>0</v>
          </cell>
          <cell r="DU125">
            <v>0</v>
          </cell>
          <cell r="DV125">
            <v>0</v>
          </cell>
          <cell r="DW125">
            <v>0</v>
          </cell>
          <cell r="DX125">
            <v>0</v>
          </cell>
          <cell r="DY125">
            <v>0</v>
          </cell>
          <cell r="DZ125">
            <v>0</v>
          </cell>
          <cell r="EA125">
            <v>0</v>
          </cell>
          <cell r="EB125">
            <v>0</v>
          </cell>
          <cell r="EC125">
            <v>0</v>
          </cell>
          <cell r="ED125">
            <v>0</v>
          </cell>
        </row>
        <row r="126">
          <cell r="A126" t="str">
            <v>Grid Flexibility &amp; Functionality Enhancement</v>
          </cell>
          <cell r="B126" t="str">
            <v>Grid Applications &amp; Communications</v>
          </cell>
          <cell r="C126">
            <v>0</v>
          </cell>
          <cell r="D126">
            <v>0</v>
          </cell>
          <cell r="E126" t="str">
            <v>TDBU Technology and Engineering Expenses</v>
          </cell>
          <cell r="F126" t="str">
            <v>T&amp;D Engineering and Grid Technology (Volume 2)</v>
          </cell>
          <cell r="G126">
            <v>0</v>
          </cell>
          <cell r="H126">
            <v>0</v>
          </cell>
          <cell r="I126">
            <v>0</v>
          </cell>
          <cell r="J126" t="str">
            <v>CET-OT-OT-AT-642402</v>
          </cell>
          <cell r="K126" t="str">
            <v>Integrated Smart Distribution, Modular Test and Demonstration Platform for Field Devices [? - not in JM' slatest file]</v>
          </cell>
          <cell r="L126" t="str">
            <v>?</v>
          </cell>
          <cell r="M126">
            <v>0</v>
          </cell>
          <cell r="N126">
            <v>0</v>
          </cell>
          <cell r="O126">
            <v>0</v>
          </cell>
          <cell r="P126">
            <v>0</v>
          </cell>
          <cell r="Q126">
            <v>0</v>
          </cell>
          <cell r="R126">
            <v>0</v>
          </cell>
          <cell r="T126">
            <v>0</v>
          </cell>
          <cell r="U126">
            <v>0</v>
          </cell>
          <cell r="V126">
            <v>0</v>
          </cell>
          <cell r="W126">
            <v>0</v>
          </cell>
          <cell r="X126">
            <v>0</v>
          </cell>
          <cell r="Y126">
            <v>0</v>
          </cell>
          <cell r="AA126">
            <v>0</v>
          </cell>
          <cell r="AB126">
            <v>0</v>
          </cell>
          <cell r="AC126">
            <v>0</v>
          </cell>
          <cell r="AD126">
            <v>0</v>
          </cell>
          <cell r="AE126">
            <v>0</v>
          </cell>
          <cell r="AF126">
            <v>0</v>
          </cell>
          <cell r="AG126">
            <v>0</v>
          </cell>
          <cell r="AH126">
            <v>0</v>
          </cell>
          <cell r="AI126">
            <v>0</v>
          </cell>
          <cell r="AJ126">
            <v>0</v>
          </cell>
          <cell r="AK126" t="str">
            <v>Other</v>
          </cell>
          <cell r="AL126">
            <v>0</v>
          </cell>
          <cell r="AM126" t="str">
            <v>link to e-mail</v>
          </cell>
          <cell r="AN126">
            <v>0</v>
          </cell>
          <cell r="AO126" t="e">
            <v>#N/A</v>
          </cell>
          <cell r="AP126" t="e">
            <v>#N/A</v>
          </cell>
          <cell r="AQ126" t="e">
            <v>#N/A</v>
          </cell>
          <cell r="AR126" t="e">
            <v>#N/A</v>
          </cell>
          <cell r="AS126" t="e">
            <v>#N/A</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t="str">
            <v>General Plant</v>
          </cell>
          <cell r="BH126">
            <v>0</v>
          </cell>
          <cell r="BI126">
            <v>0</v>
          </cell>
          <cell r="BJ126">
            <v>0</v>
          </cell>
          <cell r="BK126">
            <v>0</v>
          </cell>
          <cell r="BL126">
            <v>0</v>
          </cell>
          <cell r="BM126">
            <v>0</v>
          </cell>
          <cell r="BN126">
            <v>0</v>
          </cell>
          <cell r="BO126">
            <v>0</v>
          </cell>
          <cell r="BP126">
            <v>0</v>
          </cell>
          <cell r="BQ126">
            <v>0</v>
          </cell>
          <cell r="BR126">
            <v>0</v>
          </cell>
          <cell r="BT126">
            <v>0</v>
          </cell>
          <cell r="BU126">
            <v>0</v>
          </cell>
          <cell r="BV126">
            <v>0</v>
          </cell>
          <cell r="BW126">
            <v>0</v>
          </cell>
          <cell r="BX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V126">
            <v>0</v>
          </cell>
          <cell r="CW126">
            <v>0</v>
          </cell>
          <cell r="CX126">
            <v>0</v>
          </cell>
          <cell r="CY126">
            <v>0</v>
          </cell>
          <cell r="CZ126">
            <v>0</v>
          </cell>
          <cell r="DA126">
            <v>0</v>
          </cell>
          <cell r="DB126">
            <v>0</v>
          </cell>
          <cell r="DC126">
            <v>0</v>
          </cell>
          <cell r="DD126">
            <v>0</v>
          </cell>
          <cell r="DE126">
            <v>0</v>
          </cell>
          <cell r="DF126">
            <v>0</v>
          </cell>
          <cell r="DH126">
            <v>0</v>
          </cell>
          <cell r="DI126">
            <v>0</v>
          </cell>
          <cell r="DJ126">
            <v>0</v>
          </cell>
          <cell r="DK126">
            <v>0</v>
          </cell>
          <cell r="DL126">
            <v>0</v>
          </cell>
          <cell r="DM126">
            <v>0</v>
          </cell>
          <cell r="DN126">
            <v>0</v>
          </cell>
          <cell r="DO126">
            <v>0</v>
          </cell>
          <cell r="DP126">
            <v>0</v>
          </cell>
          <cell r="DQ126">
            <v>0</v>
          </cell>
          <cell r="DR126">
            <v>0</v>
          </cell>
          <cell r="DT126">
            <v>0</v>
          </cell>
          <cell r="DU126">
            <v>0</v>
          </cell>
          <cell r="DV126">
            <v>0</v>
          </cell>
          <cell r="DW126">
            <v>0</v>
          </cell>
          <cell r="DX126">
            <v>0</v>
          </cell>
          <cell r="DY126">
            <v>0</v>
          </cell>
          <cell r="DZ126">
            <v>0</v>
          </cell>
          <cell r="EA126">
            <v>0</v>
          </cell>
          <cell r="EB126">
            <v>0</v>
          </cell>
          <cell r="EC126">
            <v>0</v>
          </cell>
          <cell r="ED126">
            <v>0</v>
          </cell>
        </row>
        <row r="127">
          <cell r="A127" t="str">
            <v>Grid Flexibility &amp; Functionality Enhancement</v>
          </cell>
          <cell r="B127" t="str">
            <v>Grid Applications &amp; Communications</v>
          </cell>
          <cell r="C127">
            <v>0</v>
          </cell>
          <cell r="D127">
            <v>0</v>
          </cell>
          <cell r="E127" t="str">
            <v>TDBU Technology and Engineering Expenses</v>
          </cell>
          <cell r="F127" t="str">
            <v>T&amp;D Engineering and Grid Technology (Volume 2)</v>
          </cell>
          <cell r="G127">
            <v>0</v>
          </cell>
          <cell r="H127">
            <v>0</v>
          </cell>
          <cell r="I127">
            <v>0</v>
          </cell>
          <cell r="J127" t="str">
            <v>CET-OT-OT-AT-642415</v>
          </cell>
          <cell r="K127" t="str">
            <v>Westminster Labs Upgrades</v>
          </cell>
          <cell r="L127" t="str">
            <v>AT</v>
          </cell>
          <cell r="M127">
            <v>0</v>
          </cell>
          <cell r="N127">
            <v>0</v>
          </cell>
          <cell r="O127">
            <v>0</v>
          </cell>
          <cell r="P127">
            <v>0</v>
          </cell>
          <cell r="Q127">
            <v>0</v>
          </cell>
          <cell r="R127">
            <v>0</v>
          </cell>
          <cell r="T127">
            <v>0</v>
          </cell>
          <cell r="U127">
            <v>0</v>
          </cell>
          <cell r="V127">
            <v>0</v>
          </cell>
          <cell r="W127">
            <v>0</v>
          </cell>
          <cell r="X127">
            <v>0</v>
          </cell>
          <cell r="Y127">
            <v>0</v>
          </cell>
          <cell r="AA127">
            <v>0</v>
          </cell>
          <cell r="AB127">
            <v>0</v>
          </cell>
          <cell r="AC127">
            <v>0</v>
          </cell>
          <cell r="AD127">
            <v>0</v>
          </cell>
          <cell r="AE127">
            <v>0</v>
          </cell>
          <cell r="AF127">
            <v>0</v>
          </cell>
          <cell r="AG127">
            <v>0</v>
          </cell>
          <cell r="AH127">
            <v>0</v>
          </cell>
          <cell r="AI127">
            <v>0</v>
          </cell>
          <cell r="AJ127">
            <v>0</v>
          </cell>
          <cell r="AK127" t="str">
            <v>Other</v>
          </cell>
          <cell r="AL127">
            <v>0</v>
          </cell>
          <cell r="AM127" t="str">
            <v>link to e-mail</v>
          </cell>
          <cell r="AN127">
            <v>0</v>
          </cell>
          <cell r="AO127" t="e">
            <v>#N/A</v>
          </cell>
          <cell r="AP127" t="e">
            <v>#N/A</v>
          </cell>
          <cell r="AQ127" t="e">
            <v>#N/A</v>
          </cell>
          <cell r="AR127" t="e">
            <v>#N/A</v>
          </cell>
          <cell r="AS127" t="e">
            <v>#N/A</v>
          </cell>
          <cell r="AT127">
            <v>0</v>
          </cell>
          <cell r="AU127">
            <v>0</v>
          </cell>
          <cell r="AV127">
            <v>0</v>
          </cell>
          <cell r="AW127">
            <v>0</v>
          </cell>
          <cell r="AX127">
            <v>0</v>
          </cell>
          <cell r="AY127">
            <v>0</v>
          </cell>
          <cell r="AZ127">
            <v>0</v>
          </cell>
          <cell r="BA127">
            <v>0</v>
          </cell>
          <cell r="BB127">
            <v>1298.95323062483</v>
          </cell>
          <cell r="BC127">
            <v>3375.7168974078081</v>
          </cell>
          <cell r="BD127">
            <v>3777.2618222528363</v>
          </cell>
          <cell r="BE127">
            <v>3340.1898756939372</v>
          </cell>
          <cell r="BF127">
            <v>1733.3006457469062</v>
          </cell>
          <cell r="BG127" t="str">
            <v>General Plant</v>
          </cell>
          <cell r="BH127">
            <v>1323.2036247334754</v>
          </cell>
          <cell r="BI127">
            <v>3515.4937557112403</v>
          </cell>
          <cell r="BJ127">
            <v>4023.2659153213522</v>
          </cell>
          <cell r="BK127">
            <v>3634.3277490100513</v>
          </cell>
          <cell r="BL127">
            <v>1923.5377703320132</v>
          </cell>
          <cell r="BM127">
            <v>0</v>
          </cell>
          <cell r="BN127">
            <v>1323.2036247334754</v>
          </cell>
          <cell r="BO127">
            <v>3515.4937557112403</v>
          </cell>
          <cell r="BP127">
            <v>4023.2659153213522</v>
          </cell>
          <cell r="BQ127">
            <v>3634.3277490100513</v>
          </cell>
          <cell r="BR127">
            <v>1923.5377703320132</v>
          </cell>
          <cell r="BT127">
            <v>0</v>
          </cell>
          <cell r="BU127">
            <v>0</v>
          </cell>
          <cell r="BV127">
            <v>0</v>
          </cell>
          <cell r="BW127">
            <v>0</v>
          </cell>
          <cell r="BX127">
            <v>0</v>
          </cell>
          <cell r="BZ127">
            <v>0</v>
          </cell>
          <cell r="CA127">
            <v>0</v>
          </cell>
          <cell r="CB127">
            <v>0</v>
          </cell>
          <cell r="CC127">
            <v>0</v>
          </cell>
          <cell r="CD127">
            <v>0</v>
          </cell>
          <cell r="CE127">
            <v>0</v>
          </cell>
          <cell r="CF127">
            <v>1609.9436688391863</v>
          </cell>
          <cell r="CG127">
            <v>1411.5524543679712</v>
          </cell>
          <cell r="CH127">
            <v>1419.5481967763778</v>
          </cell>
          <cell r="CI127">
            <v>1655.2392578691845</v>
          </cell>
          <cell r="CJ127">
            <v>1657.1236274598202</v>
          </cell>
          <cell r="CK127">
            <v>1640</v>
          </cell>
          <cell r="CL127">
            <v>1470</v>
          </cell>
          <cell r="CM127">
            <v>1512</v>
          </cell>
          <cell r="CN127">
            <v>1801</v>
          </cell>
          <cell r="CO127">
            <v>1839</v>
          </cell>
          <cell r="CP127">
            <v>1640</v>
          </cell>
          <cell r="CQ127">
            <v>1470</v>
          </cell>
          <cell r="CR127">
            <v>1512</v>
          </cell>
          <cell r="CS127">
            <v>1801</v>
          </cell>
          <cell r="CT127">
            <v>1839</v>
          </cell>
          <cell r="CV127">
            <v>0</v>
          </cell>
          <cell r="CW127">
            <v>0</v>
          </cell>
          <cell r="CX127">
            <v>0</v>
          </cell>
          <cell r="CY127">
            <v>0</v>
          </cell>
          <cell r="CZ127">
            <v>0</v>
          </cell>
          <cell r="DA127">
            <v>0</v>
          </cell>
          <cell r="DB127">
            <v>1298.95323062483</v>
          </cell>
          <cell r="DC127">
            <v>3375.7168974078081</v>
          </cell>
          <cell r="DD127">
            <v>3777.2618222528363</v>
          </cell>
          <cell r="DE127">
            <v>3340.1898756939372</v>
          </cell>
          <cell r="DF127">
            <v>1733.3006457469062</v>
          </cell>
          <cell r="DH127">
            <v>0</v>
          </cell>
          <cell r="DI127">
            <v>0</v>
          </cell>
          <cell r="DJ127">
            <v>0</v>
          </cell>
          <cell r="DK127">
            <v>0</v>
          </cell>
          <cell r="DL127">
            <v>0</v>
          </cell>
          <cell r="DM127">
            <v>0</v>
          </cell>
          <cell r="DN127">
            <v>1298.95323062483</v>
          </cell>
          <cell r="DO127">
            <v>3375.7168974078081</v>
          </cell>
          <cell r="DP127">
            <v>3777.2618222528363</v>
          </cell>
          <cell r="DQ127">
            <v>3340.1898756939372</v>
          </cell>
          <cell r="DR127">
            <v>1733.3006457469062</v>
          </cell>
          <cell r="DT127">
            <v>0</v>
          </cell>
          <cell r="DU127">
            <v>0</v>
          </cell>
          <cell r="DV127">
            <v>0</v>
          </cell>
          <cell r="DW127">
            <v>0</v>
          </cell>
          <cell r="DX127">
            <v>0</v>
          </cell>
          <cell r="DY127">
            <v>0</v>
          </cell>
          <cell r="DZ127">
            <v>0</v>
          </cell>
          <cell r="EA127">
            <v>0</v>
          </cell>
          <cell r="EB127">
            <v>0</v>
          </cell>
          <cell r="EC127">
            <v>0</v>
          </cell>
          <cell r="ED127">
            <v>0</v>
          </cell>
        </row>
        <row r="128">
          <cell r="A128" t="str">
            <v>Grid Flexibility &amp; Functionality Enhancement</v>
          </cell>
          <cell r="B128" t="str">
            <v>Grid Applications &amp; Communications</v>
          </cell>
          <cell r="C128">
            <v>0</v>
          </cell>
          <cell r="D128">
            <v>0</v>
          </cell>
          <cell r="E128" t="str">
            <v>TDBU Technology and Engineering Expenses</v>
          </cell>
          <cell r="F128" t="str">
            <v>T&amp;D Engineering and Grid Technology (Volume 2)</v>
          </cell>
          <cell r="G128">
            <v>0</v>
          </cell>
          <cell r="H128">
            <v>0</v>
          </cell>
          <cell r="I128">
            <v>0</v>
          </cell>
          <cell r="J128" t="str">
            <v>CET-OT-OT-AT-642415</v>
          </cell>
          <cell r="K128" t="str">
            <v>Advanced Technology Laboratories, Westminster Labs -IT</v>
          </cell>
          <cell r="L128" t="str">
            <v>AT-IT</v>
          </cell>
          <cell r="M128">
            <v>0</v>
          </cell>
          <cell r="N128">
            <v>0</v>
          </cell>
          <cell r="O128">
            <v>0</v>
          </cell>
          <cell r="P128">
            <v>0</v>
          </cell>
          <cell r="Q128">
            <v>0</v>
          </cell>
          <cell r="R128">
            <v>0</v>
          </cell>
          <cell r="S128" t="str">
            <v>CET-OT-OT-BPBusiness Process Technology Integration</v>
          </cell>
          <cell r="T128">
            <v>0</v>
          </cell>
          <cell r="U128">
            <v>0</v>
          </cell>
          <cell r="V128">
            <v>0</v>
          </cell>
          <cell r="W128">
            <v>0</v>
          </cell>
          <cell r="X128">
            <v>0</v>
          </cell>
          <cell r="Y128">
            <v>0</v>
          </cell>
          <cell r="AA128">
            <v>0</v>
          </cell>
          <cell r="AB128">
            <v>0</v>
          </cell>
          <cell r="AC128">
            <v>0</v>
          </cell>
          <cell r="AD128">
            <v>0</v>
          </cell>
          <cell r="AE128">
            <v>0</v>
          </cell>
          <cell r="AF128">
            <v>0</v>
          </cell>
          <cell r="AG128">
            <v>0</v>
          </cell>
          <cell r="AH128">
            <v>0</v>
          </cell>
          <cell r="AI128">
            <v>0</v>
          </cell>
          <cell r="AJ128">
            <v>0</v>
          </cell>
          <cell r="AK128" t="str">
            <v>Other</v>
          </cell>
          <cell r="AL128">
            <v>0</v>
          </cell>
          <cell r="AM128" t="str">
            <v>link to e-mail</v>
          </cell>
          <cell r="AN128">
            <v>0</v>
          </cell>
          <cell r="AO128" t="e">
            <v>#N/A</v>
          </cell>
          <cell r="AP128" t="e">
            <v>#N/A</v>
          </cell>
          <cell r="AQ128" t="e">
            <v>#N/A</v>
          </cell>
          <cell r="AR128" t="e">
            <v>#N/A</v>
          </cell>
          <cell r="AS128" t="e">
            <v>#N/A</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t="str">
            <v>General Plant</v>
          </cell>
          <cell r="BH128">
            <v>77</v>
          </cell>
          <cell r="BI128">
            <v>0</v>
          </cell>
          <cell r="BJ128">
            <v>0</v>
          </cell>
          <cell r="BK128">
            <v>0</v>
          </cell>
          <cell r="BL128">
            <v>0</v>
          </cell>
          <cell r="BM128">
            <v>0</v>
          </cell>
          <cell r="BN128">
            <v>0</v>
          </cell>
          <cell r="BO128">
            <v>0</v>
          </cell>
          <cell r="BP128">
            <v>0</v>
          </cell>
          <cell r="BQ128">
            <v>0</v>
          </cell>
          <cell r="BR128">
            <v>0</v>
          </cell>
          <cell r="BT128">
            <v>0</v>
          </cell>
          <cell r="BU128">
            <v>0</v>
          </cell>
          <cell r="BV128">
            <v>0</v>
          </cell>
          <cell r="BW128">
            <v>0</v>
          </cell>
          <cell r="BX128">
            <v>0</v>
          </cell>
          <cell r="BZ128">
            <v>0</v>
          </cell>
          <cell r="CA128">
            <v>0</v>
          </cell>
          <cell r="CB128">
            <v>0</v>
          </cell>
          <cell r="CC128">
            <v>0</v>
          </cell>
          <cell r="CD128">
            <v>0</v>
          </cell>
          <cell r="CE128">
            <v>0</v>
          </cell>
          <cell r="CF128">
            <v>75.588818597937404</v>
          </cell>
          <cell r="CG128">
            <v>0</v>
          </cell>
          <cell r="CH128">
            <v>0</v>
          </cell>
          <cell r="CI128">
            <v>0</v>
          </cell>
          <cell r="CJ128">
            <v>0</v>
          </cell>
          <cell r="CK128">
            <v>77</v>
          </cell>
          <cell r="CL128">
            <v>0</v>
          </cell>
          <cell r="CM128">
            <v>0</v>
          </cell>
          <cell r="CN128">
            <v>0</v>
          </cell>
          <cell r="CO128">
            <v>0</v>
          </cell>
          <cell r="CP128">
            <v>77</v>
          </cell>
          <cell r="CQ128">
            <v>0</v>
          </cell>
          <cell r="CR128">
            <v>0</v>
          </cell>
          <cell r="CS128">
            <v>0</v>
          </cell>
          <cell r="CT128">
            <v>0</v>
          </cell>
          <cell r="CV128">
            <v>0</v>
          </cell>
          <cell r="CW128">
            <v>0</v>
          </cell>
          <cell r="CX128">
            <v>0</v>
          </cell>
          <cell r="CY128">
            <v>0</v>
          </cell>
          <cell r="CZ128">
            <v>0</v>
          </cell>
          <cell r="DA128">
            <v>0</v>
          </cell>
          <cell r="DB128">
            <v>0</v>
          </cell>
          <cell r="DC128">
            <v>0</v>
          </cell>
          <cell r="DD128">
            <v>0</v>
          </cell>
          <cell r="DE128">
            <v>0</v>
          </cell>
          <cell r="DF128">
            <v>0</v>
          </cell>
          <cell r="DH128">
            <v>0</v>
          </cell>
          <cell r="DI128">
            <v>0</v>
          </cell>
          <cell r="DJ128">
            <v>0</v>
          </cell>
          <cell r="DK128">
            <v>0</v>
          </cell>
          <cell r="DL128">
            <v>0</v>
          </cell>
          <cell r="DM128">
            <v>0</v>
          </cell>
          <cell r="DN128">
            <v>0</v>
          </cell>
          <cell r="DO128">
            <v>0</v>
          </cell>
          <cell r="DP128">
            <v>0</v>
          </cell>
          <cell r="DQ128">
            <v>0</v>
          </cell>
          <cell r="DR128">
            <v>0</v>
          </cell>
          <cell r="DT128">
            <v>0</v>
          </cell>
          <cell r="DU128">
            <v>0</v>
          </cell>
          <cell r="DV128">
            <v>0</v>
          </cell>
          <cell r="DW128">
            <v>0</v>
          </cell>
          <cell r="DX128">
            <v>0</v>
          </cell>
          <cell r="DY128">
            <v>0</v>
          </cell>
          <cell r="DZ128">
            <v>0</v>
          </cell>
          <cell r="EA128">
            <v>0</v>
          </cell>
          <cell r="EB128">
            <v>0</v>
          </cell>
          <cell r="EC128">
            <v>0</v>
          </cell>
          <cell r="ED128">
            <v>0</v>
          </cell>
        </row>
        <row r="129">
          <cell r="A129" t="str">
            <v>Grid Flexibility &amp; Functionality Enhancement</v>
          </cell>
          <cell r="B129" t="str">
            <v>Grid Applications &amp; Communications</v>
          </cell>
          <cell r="C129">
            <v>0</v>
          </cell>
          <cell r="D129">
            <v>0</v>
          </cell>
          <cell r="E129" t="str">
            <v>TDBU Technology and Engineering Expenses</v>
          </cell>
          <cell r="F129" t="str">
            <v>T&amp;D Engineering and Grid Technology (Volume 2)</v>
          </cell>
          <cell r="G129">
            <v>0</v>
          </cell>
          <cell r="H129">
            <v>0</v>
          </cell>
          <cell r="I129">
            <v>0</v>
          </cell>
          <cell r="J129" t="str">
            <v>CET-OT-OT-AT-642414</v>
          </cell>
          <cell r="K129" t="str">
            <v>Large Energy Storage Test Apparatus (LESTA)</v>
          </cell>
          <cell r="L129" t="str">
            <v>AT</v>
          </cell>
          <cell r="M129">
            <v>0</v>
          </cell>
          <cell r="N129">
            <v>0</v>
          </cell>
          <cell r="O129">
            <v>0</v>
          </cell>
          <cell r="P129">
            <v>0</v>
          </cell>
          <cell r="Q129">
            <v>0</v>
          </cell>
          <cell r="R129">
            <v>0</v>
          </cell>
          <cell r="S129" t="str">
            <v>CET-OT-OT-ETElectric Transportation Capital</v>
          </cell>
          <cell r="T129">
            <v>0</v>
          </cell>
          <cell r="U129">
            <v>0</v>
          </cell>
          <cell r="V129">
            <v>0</v>
          </cell>
          <cell r="W129">
            <v>0</v>
          </cell>
          <cell r="X129">
            <v>0</v>
          </cell>
          <cell r="Y129">
            <v>0</v>
          </cell>
          <cell r="AA129">
            <v>0</v>
          </cell>
          <cell r="AB129">
            <v>0</v>
          </cell>
          <cell r="AC129">
            <v>0</v>
          </cell>
          <cell r="AD129">
            <v>0</v>
          </cell>
          <cell r="AE129">
            <v>0</v>
          </cell>
          <cell r="AF129">
            <v>0</v>
          </cell>
          <cell r="AG129">
            <v>0</v>
          </cell>
          <cell r="AH129">
            <v>0</v>
          </cell>
          <cell r="AI129">
            <v>0</v>
          </cell>
          <cell r="AJ129">
            <v>0</v>
          </cell>
          <cell r="AK129" t="str">
            <v>Other</v>
          </cell>
          <cell r="AL129" t="str">
            <v>2013 includes FERC 2.934 million, 2014-17 FERC portion needs to be added</v>
          </cell>
          <cell r="AM129" t="str">
            <v>link to e-mail</v>
          </cell>
          <cell r="AN129">
            <v>0</v>
          </cell>
          <cell r="AO129" t="e">
            <v>#N/A</v>
          </cell>
          <cell r="AP129" t="e">
            <v>#N/A</v>
          </cell>
          <cell r="AQ129" t="e">
            <v>#N/A</v>
          </cell>
          <cell r="AR129" t="e">
            <v>#N/A</v>
          </cell>
          <cell r="AS129" t="e">
            <v>#N/A</v>
          </cell>
          <cell r="AT129">
            <v>0</v>
          </cell>
          <cell r="AU129">
            <v>0</v>
          </cell>
          <cell r="AV129">
            <v>0</v>
          </cell>
          <cell r="AW129">
            <v>0</v>
          </cell>
          <cell r="AX129">
            <v>0</v>
          </cell>
          <cell r="AY129">
            <v>0</v>
          </cell>
          <cell r="AZ129">
            <v>0</v>
          </cell>
          <cell r="BA129">
            <v>0</v>
          </cell>
          <cell r="BB129">
            <v>524.59655568863786</v>
          </cell>
          <cell r="BC129">
            <v>818.53844339885484</v>
          </cell>
          <cell r="BD129">
            <v>193.78296961584198</v>
          </cell>
          <cell r="BE129">
            <v>442.14306417127932</v>
          </cell>
          <cell r="BF129">
            <v>128.50506830698018</v>
          </cell>
          <cell r="BG129" t="str">
            <v>General Plant</v>
          </cell>
          <cell r="BH129">
            <v>534.39034419738039</v>
          </cell>
          <cell r="BI129">
            <v>852.43131282363697</v>
          </cell>
          <cell r="BJ129">
            <v>206.40359427353033</v>
          </cell>
          <cell r="BK129">
            <v>481.07828205909226</v>
          </cell>
          <cell r="BL129">
            <v>142.60904660371608</v>
          </cell>
          <cell r="BM129">
            <v>0</v>
          </cell>
          <cell r="BN129">
            <v>534.39034419738039</v>
          </cell>
          <cell r="BO129">
            <v>852.43131282363697</v>
          </cell>
          <cell r="BP129">
            <v>206.40359427353033</v>
          </cell>
          <cell r="BQ129">
            <v>481.07828205909226</v>
          </cell>
          <cell r="BR129">
            <v>142.60904660371608</v>
          </cell>
          <cell r="BT129">
            <v>2468</v>
          </cell>
          <cell r="BU129">
            <v>0</v>
          </cell>
          <cell r="BV129">
            <v>0</v>
          </cell>
          <cell r="BW129">
            <v>0</v>
          </cell>
          <cell r="BX129">
            <v>0</v>
          </cell>
          <cell r="BZ129">
            <v>0</v>
          </cell>
          <cell r="CA129">
            <v>0</v>
          </cell>
          <cell r="CB129">
            <v>0</v>
          </cell>
          <cell r="CC129">
            <v>0</v>
          </cell>
          <cell r="CD129">
            <v>0</v>
          </cell>
          <cell r="CE129">
            <v>0</v>
          </cell>
          <cell r="CF129">
            <v>4009.6738709196607</v>
          </cell>
          <cell r="CG129">
            <v>3959.080279232111</v>
          </cell>
          <cell r="CH129">
            <v>4393.8527485046989</v>
          </cell>
          <cell r="CI129">
            <v>4585.8648836885359</v>
          </cell>
          <cell r="CJ129">
            <v>4985.2798046927992</v>
          </cell>
          <cell r="CK129">
            <v>4097</v>
          </cell>
          <cell r="CL129">
            <v>4146</v>
          </cell>
          <cell r="CM129">
            <v>4699</v>
          </cell>
          <cell r="CN129">
            <v>5014</v>
          </cell>
          <cell r="CO129">
            <v>5598</v>
          </cell>
          <cell r="CP129">
            <v>1629</v>
          </cell>
          <cell r="CQ129">
            <v>4146</v>
          </cell>
          <cell r="CR129">
            <v>4699</v>
          </cell>
          <cell r="CS129">
            <v>5014</v>
          </cell>
          <cell r="CT129">
            <v>5598</v>
          </cell>
          <cell r="CV129">
            <v>2468</v>
          </cell>
          <cell r="CW129">
            <v>0</v>
          </cell>
          <cell r="CX129">
            <v>0</v>
          </cell>
          <cell r="CY129">
            <v>0</v>
          </cell>
          <cell r="CZ129">
            <v>0</v>
          </cell>
          <cell r="DA129">
            <v>0</v>
          </cell>
          <cell r="DB129">
            <v>524.59655568863786</v>
          </cell>
          <cell r="DC129">
            <v>818.53844339885484</v>
          </cell>
          <cell r="DD129">
            <v>193.78296961584198</v>
          </cell>
          <cell r="DE129">
            <v>442.14306417127932</v>
          </cell>
          <cell r="DF129">
            <v>128.50506830698018</v>
          </cell>
          <cell r="DH129">
            <v>2415.3954389625878</v>
          </cell>
          <cell r="DI129">
            <v>0</v>
          </cell>
          <cell r="DJ129">
            <v>0</v>
          </cell>
          <cell r="DK129">
            <v>0</v>
          </cell>
          <cell r="DL129">
            <v>0</v>
          </cell>
          <cell r="DM129">
            <v>0</v>
          </cell>
          <cell r="DN129">
            <v>524.59655568863786</v>
          </cell>
          <cell r="DO129">
            <v>818.53844339885484</v>
          </cell>
          <cell r="DP129">
            <v>193.78296961584198</v>
          </cell>
          <cell r="DQ129">
            <v>442.14306417127932</v>
          </cell>
          <cell r="DR129">
            <v>128.50506830698018</v>
          </cell>
          <cell r="DT129">
            <v>2415.3954389625878</v>
          </cell>
          <cell r="DU129">
            <v>0</v>
          </cell>
          <cell r="DV129">
            <v>0</v>
          </cell>
          <cell r="DW129">
            <v>0</v>
          </cell>
          <cell r="DX129">
            <v>0</v>
          </cell>
          <cell r="DY129">
            <v>0</v>
          </cell>
          <cell r="DZ129">
            <v>0</v>
          </cell>
          <cell r="EA129">
            <v>0</v>
          </cell>
          <cell r="EB129">
            <v>0</v>
          </cell>
          <cell r="EC129">
            <v>0</v>
          </cell>
          <cell r="ED129">
            <v>0</v>
          </cell>
        </row>
        <row r="130">
          <cell r="A130" t="str">
            <v>Grid Flexibility &amp; Functionality Enhancement</v>
          </cell>
          <cell r="B130" t="str">
            <v>Grid Applications &amp; Communications</v>
          </cell>
          <cell r="C130">
            <v>0</v>
          </cell>
          <cell r="D130">
            <v>0</v>
          </cell>
          <cell r="E130" t="str">
            <v>TDBU Technology and Engineering Expenses</v>
          </cell>
          <cell r="F130" t="str">
            <v>T&amp;D Engineering and Grid Technology (Volume 2)</v>
          </cell>
          <cell r="G130">
            <v>0</v>
          </cell>
          <cell r="H130">
            <v>0</v>
          </cell>
          <cell r="I130">
            <v>0</v>
          </cell>
          <cell r="J130" t="str">
            <v>CET-OT-OT-AT-642414</v>
          </cell>
          <cell r="K130" t="str">
            <v>Advanced Technology Laboratories, Large Energy Storage Test Apparatus (LESTA)  -IT</v>
          </cell>
          <cell r="L130" t="str">
            <v>AT-IT</v>
          </cell>
          <cell r="M130">
            <v>0</v>
          </cell>
          <cell r="N130">
            <v>0</v>
          </cell>
          <cell r="O130">
            <v>0</v>
          </cell>
          <cell r="P130">
            <v>0</v>
          </cell>
          <cell r="Q130">
            <v>0</v>
          </cell>
          <cell r="R130">
            <v>0</v>
          </cell>
          <cell r="S130" t="str">
            <v>CET-OT-OT-ETElectric Transportation Capital</v>
          </cell>
          <cell r="T130">
            <v>0</v>
          </cell>
          <cell r="U130">
            <v>0</v>
          </cell>
          <cell r="V130">
            <v>0</v>
          </cell>
          <cell r="W130">
            <v>0</v>
          </cell>
          <cell r="X130">
            <v>0</v>
          </cell>
          <cell r="Y130">
            <v>0</v>
          </cell>
          <cell r="AA130">
            <v>0</v>
          </cell>
          <cell r="AB130">
            <v>0</v>
          </cell>
          <cell r="AC130">
            <v>0</v>
          </cell>
          <cell r="AD130">
            <v>0</v>
          </cell>
          <cell r="AE130">
            <v>0</v>
          </cell>
          <cell r="AF130">
            <v>0</v>
          </cell>
          <cell r="AG130">
            <v>0</v>
          </cell>
          <cell r="AH130">
            <v>0</v>
          </cell>
          <cell r="AI130">
            <v>0</v>
          </cell>
          <cell r="AJ130">
            <v>0</v>
          </cell>
          <cell r="AK130" t="str">
            <v>Other</v>
          </cell>
          <cell r="AL130" t="str">
            <v>2013 includes FERC 2.934 million, 2014-17 FERC portion needs to be added</v>
          </cell>
          <cell r="AM130" t="str">
            <v>link to e-mail</v>
          </cell>
          <cell r="AN130">
            <v>0</v>
          </cell>
          <cell r="AO130" t="e">
            <v>#N/A</v>
          </cell>
          <cell r="AP130" t="e">
            <v>#N/A</v>
          </cell>
          <cell r="AQ130" t="e">
            <v>#N/A</v>
          </cell>
          <cell r="AR130" t="e">
            <v>#N/A</v>
          </cell>
          <cell r="AS130" t="e">
            <v>#N/A</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t="str">
            <v>General Plant</v>
          </cell>
          <cell r="BH130">
            <v>773</v>
          </cell>
          <cell r="BI130">
            <v>264</v>
          </cell>
          <cell r="BJ130">
            <v>541</v>
          </cell>
          <cell r="BK130">
            <v>555</v>
          </cell>
          <cell r="BL130">
            <v>569</v>
          </cell>
          <cell r="BM130">
            <v>0</v>
          </cell>
          <cell r="BN130">
            <v>0</v>
          </cell>
          <cell r="BO130">
            <v>0</v>
          </cell>
          <cell r="BP130">
            <v>0</v>
          </cell>
          <cell r="BQ130">
            <v>0</v>
          </cell>
          <cell r="BR130">
            <v>0</v>
          </cell>
          <cell r="BT130">
            <v>0</v>
          </cell>
          <cell r="BU130">
            <v>0</v>
          </cell>
          <cell r="BV130">
            <v>0</v>
          </cell>
          <cell r="BW130">
            <v>0</v>
          </cell>
          <cell r="BX130">
            <v>0</v>
          </cell>
          <cell r="BZ130">
            <v>0</v>
          </cell>
          <cell r="CA130">
            <v>0</v>
          </cell>
          <cell r="CB130">
            <v>0</v>
          </cell>
          <cell r="CC130">
            <v>0</v>
          </cell>
          <cell r="CD130">
            <v>0</v>
          </cell>
          <cell r="CE130">
            <v>0</v>
          </cell>
          <cell r="CF130">
            <v>756.52377403487856</v>
          </cell>
          <cell r="CG130">
            <v>252.09773123909247</v>
          </cell>
          <cell r="CH130">
            <v>505.86812873825119</v>
          </cell>
          <cell r="CI130">
            <v>507.60969494358551</v>
          </cell>
          <cell r="CJ130">
            <v>506.72100908721023</v>
          </cell>
          <cell r="CK130">
            <v>773</v>
          </cell>
          <cell r="CL130">
            <v>264</v>
          </cell>
          <cell r="CM130">
            <v>541</v>
          </cell>
          <cell r="CN130">
            <v>555</v>
          </cell>
          <cell r="CO130">
            <v>569</v>
          </cell>
          <cell r="CP130">
            <v>0</v>
          </cell>
          <cell r="CQ130">
            <v>0</v>
          </cell>
          <cell r="CR130">
            <v>0</v>
          </cell>
          <cell r="CS130">
            <v>0</v>
          </cell>
          <cell r="CT130">
            <v>0</v>
          </cell>
          <cell r="CV130">
            <v>0</v>
          </cell>
          <cell r="CW130">
            <v>0</v>
          </cell>
          <cell r="CX130">
            <v>0</v>
          </cell>
          <cell r="CY130">
            <v>0</v>
          </cell>
          <cell r="CZ130">
            <v>0</v>
          </cell>
          <cell r="DA130">
            <v>0</v>
          </cell>
          <cell r="DB130">
            <v>0</v>
          </cell>
          <cell r="DC130">
            <v>0</v>
          </cell>
          <cell r="DD130">
            <v>0</v>
          </cell>
          <cell r="DE130">
            <v>0</v>
          </cell>
          <cell r="DF130">
            <v>0</v>
          </cell>
          <cell r="DH130">
            <v>0</v>
          </cell>
          <cell r="DI130">
            <v>0</v>
          </cell>
          <cell r="DJ130">
            <v>0</v>
          </cell>
          <cell r="DK130">
            <v>0</v>
          </cell>
          <cell r="DL130">
            <v>0</v>
          </cell>
          <cell r="DM130">
            <v>0</v>
          </cell>
          <cell r="DN130">
            <v>0</v>
          </cell>
          <cell r="DO130">
            <v>0</v>
          </cell>
          <cell r="DP130">
            <v>0</v>
          </cell>
          <cell r="DQ130">
            <v>0</v>
          </cell>
          <cell r="DR130">
            <v>0</v>
          </cell>
          <cell r="DT130">
            <v>0</v>
          </cell>
          <cell r="DU130">
            <v>0</v>
          </cell>
          <cell r="DV130">
            <v>0</v>
          </cell>
          <cell r="DW130">
            <v>0</v>
          </cell>
          <cell r="DX130">
            <v>0</v>
          </cell>
          <cell r="DY130">
            <v>0</v>
          </cell>
          <cell r="DZ130">
            <v>0</v>
          </cell>
          <cell r="EA130">
            <v>0</v>
          </cell>
          <cell r="EB130">
            <v>0</v>
          </cell>
          <cell r="EC130">
            <v>0</v>
          </cell>
          <cell r="ED130">
            <v>0</v>
          </cell>
        </row>
        <row r="131">
          <cell r="A131" t="str">
            <v>Grid Flexibility &amp; Functionality Enhancement</v>
          </cell>
          <cell r="B131" t="str">
            <v>Grid Applications &amp; Communications</v>
          </cell>
          <cell r="C131">
            <v>0</v>
          </cell>
          <cell r="D131">
            <v>0</v>
          </cell>
          <cell r="E131" t="str">
            <v>TDBU Technology and Engineering Expenses</v>
          </cell>
          <cell r="F131" t="str">
            <v>T&amp;D Engineering and Grid Technology (Volume 2)</v>
          </cell>
          <cell r="G131">
            <v>0</v>
          </cell>
          <cell r="H131">
            <v>0</v>
          </cell>
          <cell r="I131">
            <v>0</v>
          </cell>
          <cell r="J131" t="str">
            <v>CET-OT-OT-AT-642404</v>
          </cell>
          <cell r="K131" t="str">
            <v xml:space="preserve">EVTC Laboratory Expansion Project </v>
          </cell>
          <cell r="L131" t="str">
            <v>AT</v>
          </cell>
          <cell r="M131">
            <v>0</v>
          </cell>
          <cell r="N131">
            <v>0</v>
          </cell>
          <cell r="O131">
            <v>0</v>
          </cell>
          <cell r="P131">
            <v>0</v>
          </cell>
          <cell r="Q131">
            <v>0</v>
          </cell>
          <cell r="R131">
            <v>0</v>
          </cell>
          <cell r="S131" t="str">
            <v>CET-OT-OT-ETElectric Transportation Capital</v>
          </cell>
          <cell r="T131">
            <v>0</v>
          </cell>
          <cell r="U131">
            <v>0</v>
          </cell>
          <cell r="V131">
            <v>0</v>
          </cell>
          <cell r="W131">
            <v>0</v>
          </cell>
          <cell r="X131">
            <v>0</v>
          </cell>
          <cell r="Y131">
            <v>0</v>
          </cell>
          <cell r="AA131">
            <v>0</v>
          </cell>
          <cell r="AB131">
            <v>0</v>
          </cell>
          <cell r="AC131">
            <v>0</v>
          </cell>
          <cell r="AD131">
            <v>0</v>
          </cell>
          <cell r="AE131">
            <v>0</v>
          </cell>
          <cell r="AF131">
            <v>0</v>
          </cell>
          <cell r="AG131">
            <v>0</v>
          </cell>
          <cell r="AH131">
            <v>0</v>
          </cell>
          <cell r="AI131">
            <v>0</v>
          </cell>
          <cell r="AJ131">
            <v>0</v>
          </cell>
          <cell r="AK131" t="str">
            <v>Other</v>
          </cell>
          <cell r="AL131">
            <v>0</v>
          </cell>
          <cell r="AM131" t="str">
            <v>link to e-mail</v>
          </cell>
          <cell r="AN131">
            <v>0</v>
          </cell>
          <cell r="AO131" t="e">
            <v>#N/A</v>
          </cell>
          <cell r="AP131" t="e">
            <v>#N/A</v>
          </cell>
          <cell r="AQ131" t="e">
            <v>#N/A</v>
          </cell>
          <cell r="AR131" t="e">
            <v>#N/A</v>
          </cell>
          <cell r="AS131" t="e">
            <v>#N/A</v>
          </cell>
          <cell r="AT131">
            <v>0</v>
          </cell>
          <cell r="AU131">
            <v>0</v>
          </cell>
          <cell r="AV131">
            <v>0</v>
          </cell>
          <cell r="AW131">
            <v>0</v>
          </cell>
          <cell r="AX131">
            <v>0</v>
          </cell>
          <cell r="AY131">
            <v>0</v>
          </cell>
          <cell r="AZ131">
            <v>0</v>
          </cell>
          <cell r="BA131">
            <v>0</v>
          </cell>
          <cell r="BB131">
            <v>1672.0888304645493</v>
          </cell>
          <cell r="BC131">
            <v>1399.761072741039</v>
          </cell>
          <cell r="BD131">
            <v>1402.6674018307319</v>
          </cell>
          <cell r="BE131">
            <v>1630.9049844317869</v>
          </cell>
          <cell r="BF131">
            <v>1636.1629563180072</v>
          </cell>
          <cell r="BG131" t="str">
            <v>General Plant</v>
          </cell>
          <cell r="BH131">
            <v>1703.3053609503502</v>
          </cell>
          <cell r="BI131">
            <v>1457.7203777033201</v>
          </cell>
          <cell r="BJ131">
            <v>1494.0197989643621</v>
          </cell>
          <cell r="BK131">
            <v>1774.5228449588787</v>
          </cell>
          <cell r="BL131">
            <v>1815.7388059701486</v>
          </cell>
          <cell r="BM131">
            <v>0</v>
          </cell>
          <cell r="BN131">
            <v>1703.3053609503502</v>
          </cell>
          <cell r="BO131">
            <v>1457.7203777033201</v>
          </cell>
          <cell r="BP131">
            <v>1494.0197989643621</v>
          </cell>
          <cell r="BQ131">
            <v>1774.5228449588787</v>
          </cell>
          <cell r="BR131">
            <v>1815.7388059701486</v>
          </cell>
          <cell r="BT131" t="e">
            <v>#VALUE!</v>
          </cell>
          <cell r="BU131" t="e">
            <v>#VALUE!</v>
          </cell>
          <cell r="BV131" t="e">
            <v>#VALUE!</v>
          </cell>
          <cell r="BW131" t="e">
            <v>#VALUE!</v>
          </cell>
          <cell r="BX131" t="e">
            <v>#VALUE!</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t="e">
            <v>#VALUE!</v>
          </cell>
          <cell r="CQ131" t="e">
            <v>#VALUE!</v>
          </cell>
          <cell r="CR131" t="e">
            <v>#VALUE!</v>
          </cell>
          <cell r="CS131" t="e">
            <v>#VALUE!</v>
          </cell>
          <cell r="CT131" t="e">
            <v>#VALUE!</v>
          </cell>
          <cell r="CV131" t="e">
            <v>#VALUE!</v>
          </cell>
          <cell r="CW131" t="e">
            <v>#VALUE!</v>
          </cell>
          <cell r="CX131" t="e">
            <v>#VALUE!</v>
          </cell>
          <cell r="CY131" t="e">
            <v>#VALUE!</v>
          </cell>
          <cell r="CZ131" t="e">
            <v>#VALUE!</v>
          </cell>
          <cell r="DA131">
            <v>0</v>
          </cell>
          <cell r="DB131">
            <v>1672.0888304645493</v>
          </cell>
          <cell r="DC131">
            <v>1399.761072741039</v>
          </cell>
          <cell r="DD131">
            <v>1402.6674018307319</v>
          </cell>
          <cell r="DE131">
            <v>1630.9049844317869</v>
          </cell>
          <cell r="DF131">
            <v>1636.1629563180072</v>
          </cell>
          <cell r="DH131" t="e">
            <v>#VALUE!</v>
          </cell>
          <cell r="DI131" t="e">
            <v>#VALUE!</v>
          </cell>
          <cell r="DJ131" t="e">
            <v>#VALUE!</v>
          </cell>
          <cell r="DK131" t="e">
            <v>#VALUE!</v>
          </cell>
          <cell r="DL131" t="e">
            <v>#VALUE!</v>
          </cell>
          <cell r="DM131">
            <v>0</v>
          </cell>
          <cell r="DN131">
            <v>1672.0888304645493</v>
          </cell>
          <cell r="DO131">
            <v>1399.761072741039</v>
          </cell>
          <cell r="DP131">
            <v>1402.6674018307319</v>
          </cell>
          <cell r="DQ131">
            <v>1630.9049844317869</v>
          </cell>
          <cell r="DR131">
            <v>1636.1629563180072</v>
          </cell>
          <cell r="DT131" t="e">
            <v>#VALUE!</v>
          </cell>
          <cell r="DU131" t="e">
            <v>#VALUE!</v>
          </cell>
          <cell r="DV131" t="e">
            <v>#VALUE!</v>
          </cell>
          <cell r="DW131" t="e">
            <v>#VALUE!</v>
          </cell>
          <cell r="DX131" t="e">
            <v>#VALUE!</v>
          </cell>
          <cell r="DY131">
            <v>0</v>
          </cell>
          <cell r="DZ131">
            <v>0</v>
          </cell>
          <cell r="EA131">
            <v>0</v>
          </cell>
          <cell r="EB131">
            <v>0</v>
          </cell>
          <cell r="EC131">
            <v>0</v>
          </cell>
          <cell r="ED131">
            <v>0</v>
          </cell>
        </row>
        <row r="132">
          <cell r="A132" t="str">
            <v>Grid Flexibility &amp; Functionality Enhancement</v>
          </cell>
          <cell r="B132" t="str">
            <v>Grid Applications &amp; Communications</v>
          </cell>
          <cell r="C132">
            <v>0</v>
          </cell>
          <cell r="D132">
            <v>0</v>
          </cell>
          <cell r="E132" t="str">
            <v>TDBU Technology and Engineering Expenses</v>
          </cell>
          <cell r="F132" t="str">
            <v>T&amp;D Engineering and Grid Technology (Volume 2)</v>
          </cell>
          <cell r="G132">
            <v>0</v>
          </cell>
          <cell r="H132">
            <v>0</v>
          </cell>
          <cell r="I132">
            <v>0</v>
          </cell>
          <cell r="J132" t="str">
            <v>CET-OT-OT-AT-642404</v>
          </cell>
          <cell r="K132" t="str">
            <v>Advanced Technology Laboratories, Electric Vehicle Testing Center (EVTC) -IT</v>
          </cell>
          <cell r="L132" t="str">
            <v>AT-IT</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t="str">
            <v>Other</v>
          </cell>
          <cell r="AL132">
            <v>0</v>
          </cell>
          <cell r="AM132" t="str">
            <v>link to e-mail</v>
          </cell>
          <cell r="AN132">
            <v>0</v>
          </cell>
          <cell r="AO132" t="e">
            <v>#N/A</v>
          </cell>
          <cell r="AP132" t="e">
            <v>#N/A</v>
          </cell>
          <cell r="AQ132" t="e">
            <v>#N/A</v>
          </cell>
          <cell r="AR132" t="e">
            <v>#N/A</v>
          </cell>
          <cell r="AS132" t="e">
            <v>#N/A</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t="str">
            <v>General Plant</v>
          </cell>
          <cell r="BH132">
            <v>0</v>
          </cell>
          <cell r="BI132">
            <v>0</v>
          </cell>
          <cell r="BJ132">
            <v>0</v>
          </cell>
          <cell r="BK132">
            <v>0</v>
          </cell>
          <cell r="BL132">
            <v>0</v>
          </cell>
          <cell r="BM132">
            <v>0</v>
          </cell>
          <cell r="BN132">
            <v>0</v>
          </cell>
          <cell r="BO132">
            <v>0</v>
          </cell>
          <cell r="BP132">
            <v>0</v>
          </cell>
          <cell r="BQ132">
            <v>0</v>
          </cell>
          <cell r="BR132">
            <v>0</v>
          </cell>
          <cell r="BT132">
            <v>0</v>
          </cell>
          <cell r="BU132">
            <v>0</v>
          </cell>
          <cell r="BV132">
            <v>0</v>
          </cell>
          <cell r="BW132">
            <v>0</v>
          </cell>
          <cell r="BX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V132">
            <v>0</v>
          </cell>
          <cell r="CW132">
            <v>0</v>
          </cell>
          <cell r="CX132">
            <v>0</v>
          </cell>
          <cell r="CY132">
            <v>0</v>
          </cell>
          <cell r="CZ132">
            <v>0</v>
          </cell>
          <cell r="DA132">
            <v>0</v>
          </cell>
          <cell r="DB132">
            <v>0</v>
          </cell>
          <cell r="DC132">
            <v>0</v>
          </cell>
          <cell r="DD132">
            <v>0</v>
          </cell>
          <cell r="DE132">
            <v>0</v>
          </cell>
          <cell r="DF132">
            <v>0</v>
          </cell>
          <cell r="DH132">
            <v>0</v>
          </cell>
          <cell r="DI132">
            <v>0</v>
          </cell>
          <cell r="DJ132">
            <v>0</v>
          </cell>
          <cell r="DK132">
            <v>0</v>
          </cell>
          <cell r="DL132">
            <v>0</v>
          </cell>
          <cell r="DM132">
            <v>0</v>
          </cell>
          <cell r="DN132">
            <v>0</v>
          </cell>
          <cell r="DO132">
            <v>0</v>
          </cell>
          <cell r="DP132">
            <v>0</v>
          </cell>
          <cell r="DQ132">
            <v>0</v>
          </cell>
          <cell r="DR132">
            <v>0</v>
          </cell>
          <cell r="DT132">
            <v>0</v>
          </cell>
          <cell r="DU132">
            <v>0</v>
          </cell>
          <cell r="DV132">
            <v>0</v>
          </cell>
          <cell r="DW132">
            <v>0</v>
          </cell>
          <cell r="DX132">
            <v>0</v>
          </cell>
          <cell r="DY132">
            <v>0</v>
          </cell>
          <cell r="DZ132">
            <v>0</v>
          </cell>
          <cell r="EA132">
            <v>0</v>
          </cell>
          <cell r="EB132">
            <v>0</v>
          </cell>
          <cell r="EC132">
            <v>0</v>
          </cell>
          <cell r="ED132">
            <v>0</v>
          </cell>
        </row>
        <row r="133">
          <cell r="A133" t="str">
            <v>Grid Flexibility &amp; Functionality Enhancement</v>
          </cell>
          <cell r="B133" t="str">
            <v>Grid Applications &amp; Communications</v>
          </cell>
          <cell r="C133">
            <v>0</v>
          </cell>
          <cell r="D133">
            <v>0</v>
          </cell>
          <cell r="E133" t="str">
            <v>TDBU Technology and Engineering Expenses</v>
          </cell>
          <cell r="F133" t="str">
            <v>T&amp;D Engineering and Grid Technology (Volume 2)</v>
          </cell>
          <cell r="G133">
            <v>0</v>
          </cell>
          <cell r="H133">
            <v>0</v>
          </cell>
          <cell r="I133">
            <v>0</v>
          </cell>
          <cell r="J133" t="str">
            <v>CET-ET-GA-EM-644600</v>
          </cell>
          <cell r="K133" t="str">
            <v>DFR/PMU Infrastructure Replacement</v>
          </cell>
          <cell r="L133" t="str">
            <v>AT</v>
          </cell>
          <cell r="M133">
            <v>0</v>
          </cell>
          <cell r="N133">
            <v>0</v>
          </cell>
          <cell r="O133">
            <v>0</v>
          </cell>
          <cell r="P133">
            <v>0</v>
          </cell>
          <cell r="Q133">
            <v>0</v>
          </cell>
          <cell r="R133">
            <v>0</v>
          </cell>
          <cell r="S133" t="str">
            <v>CET-PD-2A-2ARule 20A</v>
          </cell>
          <cell r="T133">
            <v>0</v>
          </cell>
          <cell r="U133">
            <v>0</v>
          </cell>
          <cell r="V133">
            <v>0</v>
          </cell>
          <cell r="W133">
            <v>0</v>
          </cell>
          <cell r="X133">
            <v>0</v>
          </cell>
          <cell r="Y133">
            <v>0</v>
          </cell>
          <cell r="AA133">
            <v>0</v>
          </cell>
          <cell r="AB133">
            <v>0</v>
          </cell>
          <cell r="AC133">
            <v>0</v>
          </cell>
          <cell r="AD133">
            <v>0</v>
          </cell>
          <cell r="AE133">
            <v>0</v>
          </cell>
          <cell r="AF133">
            <v>0</v>
          </cell>
          <cell r="AG133">
            <v>0</v>
          </cell>
          <cell r="AH133">
            <v>0</v>
          </cell>
          <cell r="AI133">
            <v>0</v>
          </cell>
          <cell r="AJ133">
            <v>0</v>
          </cell>
          <cell r="AK133" t="str">
            <v>Other</v>
          </cell>
          <cell r="AL133" t="str">
            <v>2013 includes FERC 2.934 million, 2014-17 FERC portion needs to be added</v>
          </cell>
          <cell r="AM133" t="str">
            <v>link to e-mail</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1395.4698874035757</v>
          </cell>
          <cell r="BC133">
            <v>1683.0720347343354</v>
          </cell>
          <cell r="BD133">
            <v>1834.3623566334909</v>
          </cell>
          <cell r="BE133">
            <v>1926.3544158095631</v>
          </cell>
          <cell r="BF133">
            <v>1476.0602311175701</v>
          </cell>
          <cell r="BG133" t="str">
            <v>Dist</v>
          </cell>
          <cell r="BH133">
            <v>1425.8616318292093</v>
          </cell>
          <cell r="BI133">
            <v>1762.5347716773213</v>
          </cell>
          <cell r="BJ133">
            <v>1961.7563917575958</v>
          </cell>
          <cell r="BK133">
            <v>2106.1983477150247</v>
          </cell>
          <cell r="BL133">
            <v>1657.4767109396653</v>
          </cell>
          <cell r="BM133">
            <v>0</v>
          </cell>
          <cell r="BN133">
            <v>1629</v>
          </cell>
          <cell r="BO133">
            <v>4146</v>
          </cell>
          <cell r="BP133">
            <v>4699</v>
          </cell>
          <cell r="BQ133">
            <v>5014</v>
          </cell>
          <cell r="BR133">
            <v>5598</v>
          </cell>
          <cell r="BT133">
            <v>0</v>
          </cell>
          <cell r="BU133">
            <v>0</v>
          </cell>
          <cell r="BV133">
            <v>0</v>
          </cell>
          <cell r="BW133">
            <v>0</v>
          </cell>
          <cell r="BX133">
            <v>0</v>
          </cell>
          <cell r="BZ133">
            <v>0</v>
          </cell>
          <cell r="CA133">
            <v>0</v>
          </cell>
          <cell r="CB133">
            <v>0</v>
          </cell>
          <cell r="CC133">
            <v>0</v>
          </cell>
          <cell r="CD133">
            <v>0</v>
          </cell>
          <cell r="CE133">
            <v>0</v>
          </cell>
          <cell r="CF133">
            <v>0</v>
          </cell>
          <cell r="CG133">
            <v>638</v>
          </cell>
          <cell r="CH133">
            <v>638</v>
          </cell>
          <cell r="CI133">
            <v>1210</v>
          </cell>
          <cell r="CJ133">
            <v>24310</v>
          </cell>
          <cell r="CK133">
            <v>0</v>
          </cell>
          <cell r="CL133">
            <v>664.4173917149476</v>
          </cell>
          <cell r="CM133">
            <v>679.55142501721116</v>
          </cell>
          <cell r="CN133">
            <v>1316.552872728098</v>
          </cell>
          <cell r="CO133">
            <v>26978.125988420845</v>
          </cell>
          <cell r="CP133">
            <v>0</v>
          </cell>
          <cell r="CQ133">
            <v>664.4173917149476</v>
          </cell>
          <cell r="CR133">
            <v>679.55142501721116</v>
          </cell>
          <cell r="CS133">
            <v>1316.552872728098</v>
          </cell>
          <cell r="CT133">
            <v>26978.125988420845</v>
          </cell>
          <cell r="CV133">
            <v>0</v>
          </cell>
          <cell r="CW133">
            <v>0</v>
          </cell>
          <cell r="CX133">
            <v>0</v>
          </cell>
          <cell r="CY133">
            <v>0</v>
          </cell>
          <cell r="CZ133">
            <v>0</v>
          </cell>
          <cell r="DA133">
            <v>0</v>
          </cell>
          <cell r="DB133">
            <v>1594.2784319570728</v>
          </cell>
          <cell r="DC133">
            <v>3959.080279232111</v>
          </cell>
          <cell r="DD133">
            <v>4393.8527485046989</v>
          </cell>
          <cell r="DE133">
            <v>4585.8648836885359</v>
          </cell>
          <cell r="DF133">
            <v>4985.2798046927992</v>
          </cell>
          <cell r="DH133">
            <v>0</v>
          </cell>
          <cell r="DI133">
            <v>0</v>
          </cell>
          <cell r="DJ133">
            <v>0</v>
          </cell>
          <cell r="DK133">
            <v>0</v>
          </cell>
          <cell r="DL133">
            <v>0</v>
          </cell>
          <cell r="DM133">
            <v>0</v>
          </cell>
          <cell r="DN133">
            <v>1594.2784319570728</v>
          </cell>
          <cell r="DO133">
            <v>3959.080279232111</v>
          </cell>
          <cell r="DP133">
            <v>4393.8527485046989</v>
          </cell>
          <cell r="DQ133">
            <v>4585.8648836885359</v>
          </cell>
          <cell r="DR133">
            <v>4985.2798046927992</v>
          </cell>
          <cell r="DT133">
            <v>0</v>
          </cell>
          <cell r="DU133">
            <v>0</v>
          </cell>
          <cell r="DV133">
            <v>0</v>
          </cell>
          <cell r="DW133">
            <v>0</v>
          </cell>
          <cell r="DX133">
            <v>0</v>
          </cell>
          <cell r="DY133">
            <v>0</v>
          </cell>
          <cell r="DZ133">
            <v>0</v>
          </cell>
          <cell r="EA133">
            <v>0</v>
          </cell>
          <cell r="EB133">
            <v>0</v>
          </cell>
          <cell r="EC133">
            <v>0</v>
          </cell>
          <cell r="ED133">
            <v>0</v>
          </cell>
        </row>
        <row r="134">
          <cell r="A134" t="str">
            <v>Grid Flexibility &amp; Functionality Enhancement</v>
          </cell>
          <cell r="B134" t="str">
            <v>Grid Applications &amp; Communications</v>
          </cell>
          <cell r="C134">
            <v>0</v>
          </cell>
          <cell r="D134">
            <v>0</v>
          </cell>
          <cell r="E134" t="str">
            <v>TDBU Technology and Engineering Expenses</v>
          </cell>
          <cell r="F134" t="str">
            <v>T&amp;D Engineering and Grid Technology (Volume 2)</v>
          </cell>
          <cell r="G134">
            <v>0</v>
          </cell>
          <cell r="H134">
            <v>0</v>
          </cell>
          <cell r="I134">
            <v>0</v>
          </cell>
          <cell r="J134" t="str">
            <v>CET-ET-GA-EM-644601</v>
          </cell>
          <cell r="K134" t="str">
            <v>DFR/PMU Infrastructure Replacement</v>
          </cell>
          <cell r="L134" t="str">
            <v>AT</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t="str">
            <v>Other</v>
          </cell>
          <cell r="AL134" t="str">
            <v>2013 includes FERC 2.934 million, 2014-17 FERC portion needs to be added</v>
          </cell>
          <cell r="AM134" t="str">
            <v>link to e-mail</v>
          </cell>
          <cell r="AN134">
            <v>0</v>
          </cell>
          <cell r="AO134" t="e">
            <v>#N/A</v>
          </cell>
          <cell r="AP134" t="e">
            <v>#N/A</v>
          </cell>
          <cell r="AQ134" t="e">
            <v>#N/A</v>
          </cell>
          <cell r="AR134" t="e">
            <v>#N/A</v>
          </cell>
          <cell r="AS134" t="e">
            <v>#N/A</v>
          </cell>
          <cell r="AT134">
            <v>0</v>
          </cell>
          <cell r="AU134">
            <v>0</v>
          </cell>
          <cell r="AV134">
            <v>0</v>
          </cell>
          <cell r="AW134">
            <v>0</v>
          </cell>
          <cell r="AX134">
            <v>0</v>
          </cell>
          <cell r="AY134">
            <v>0</v>
          </cell>
          <cell r="AZ134">
            <v>0</v>
          </cell>
          <cell r="BA134">
            <v>0</v>
          </cell>
          <cell r="BB134">
            <v>2614.2039835160849</v>
          </cell>
          <cell r="BC134">
            <v>2276.0082444977756</v>
          </cell>
          <cell r="BD134">
            <v>2559.4903918712084</v>
          </cell>
          <cell r="BE134">
            <v>2659.510467878973</v>
          </cell>
          <cell r="BF134">
            <v>3509.2195735752293</v>
          </cell>
          <cell r="BG134" t="str">
            <v>Dist</v>
          </cell>
          <cell r="BH134">
            <v>2671.1383681707907</v>
          </cell>
          <cell r="BI134">
            <v>2383.4652283226787</v>
          </cell>
          <cell r="BJ134">
            <v>2737.2436082424042</v>
          </cell>
          <cell r="BK134">
            <v>2907.8016522849753</v>
          </cell>
          <cell r="BL134">
            <v>3940.5232890603347</v>
          </cell>
          <cell r="BM134">
            <v>1</v>
          </cell>
          <cell r="BN134">
            <v>1629</v>
          </cell>
          <cell r="BO134">
            <v>4146</v>
          </cell>
          <cell r="BP134">
            <v>4699</v>
          </cell>
          <cell r="BQ134">
            <v>5014</v>
          </cell>
          <cell r="BR134">
            <v>5598</v>
          </cell>
          <cell r="BT134">
            <v>0</v>
          </cell>
          <cell r="BU134">
            <v>0</v>
          </cell>
          <cell r="BV134">
            <v>0</v>
          </cell>
          <cell r="BW134">
            <v>0</v>
          </cell>
          <cell r="BX134">
            <v>0</v>
          </cell>
          <cell r="BZ134">
            <v>0</v>
          </cell>
          <cell r="CA134">
            <v>0</v>
          </cell>
          <cell r="CB134">
            <v>0</v>
          </cell>
          <cell r="CC134">
            <v>0</v>
          </cell>
          <cell r="CD134">
            <v>0</v>
          </cell>
          <cell r="CE134">
            <v>0</v>
          </cell>
          <cell r="CF134">
            <v>389.72416861533958</v>
          </cell>
          <cell r="CG134">
            <v>780.67492884432681</v>
          </cell>
          <cell r="CH134">
            <v>401.82978056897468</v>
          </cell>
          <cell r="CI134">
            <v>988.91584756648672</v>
          </cell>
          <cell r="CJ134">
            <v>993.91373631766271</v>
          </cell>
          <cell r="CK134">
            <v>397</v>
          </cell>
          <cell r="CL134">
            <v>813</v>
          </cell>
          <cell r="CM134">
            <v>428</v>
          </cell>
          <cell r="CN134">
            <v>1076</v>
          </cell>
          <cell r="CO134">
            <v>1103</v>
          </cell>
          <cell r="CP134">
            <v>397</v>
          </cell>
          <cell r="CQ134">
            <v>813</v>
          </cell>
          <cell r="CR134">
            <v>428</v>
          </cell>
          <cell r="CS134">
            <v>1076</v>
          </cell>
          <cell r="CT134">
            <v>1103</v>
          </cell>
          <cell r="CV134">
            <v>0</v>
          </cell>
          <cell r="CW134">
            <v>0</v>
          </cell>
          <cell r="CX134">
            <v>0</v>
          </cell>
          <cell r="CY134">
            <v>0</v>
          </cell>
          <cell r="CZ134">
            <v>0</v>
          </cell>
          <cell r="DA134">
            <v>0</v>
          </cell>
          <cell r="DB134">
            <v>1594.2784319570728</v>
          </cell>
          <cell r="DC134">
            <v>3959.080279232111</v>
          </cell>
          <cell r="DD134">
            <v>4393.8527485046989</v>
          </cell>
          <cell r="DE134">
            <v>4585.8648836885359</v>
          </cell>
          <cell r="DF134">
            <v>4985.2798046927992</v>
          </cell>
          <cell r="DH134">
            <v>0</v>
          </cell>
          <cell r="DI134">
            <v>0</v>
          </cell>
          <cell r="DJ134">
            <v>0</v>
          </cell>
          <cell r="DK134">
            <v>0</v>
          </cell>
          <cell r="DL134">
            <v>0</v>
          </cell>
          <cell r="DM134">
            <v>0</v>
          </cell>
          <cell r="DN134">
            <v>1594.2784319570728</v>
          </cell>
          <cell r="DO134">
            <v>3959.080279232111</v>
          </cell>
          <cell r="DP134">
            <v>4393.8527485046989</v>
          </cell>
          <cell r="DQ134">
            <v>4585.8648836885359</v>
          </cell>
          <cell r="DR134">
            <v>4985.2798046927992</v>
          </cell>
          <cell r="DT134">
            <v>0</v>
          </cell>
          <cell r="DU134">
            <v>0</v>
          </cell>
          <cell r="DV134">
            <v>0</v>
          </cell>
          <cell r="DW134">
            <v>0</v>
          </cell>
          <cell r="DX134">
            <v>0</v>
          </cell>
          <cell r="DY134">
            <v>0</v>
          </cell>
          <cell r="DZ134">
            <v>0</v>
          </cell>
          <cell r="EA134">
            <v>0</v>
          </cell>
          <cell r="EB134">
            <v>0</v>
          </cell>
          <cell r="EC134">
            <v>0</v>
          </cell>
          <cell r="ED134">
            <v>0</v>
          </cell>
        </row>
        <row r="135">
          <cell r="A135" t="str">
            <v>Grid Flexibility &amp; Functionality Enhancement</v>
          </cell>
          <cell r="B135" t="str">
            <v>Grid Applications &amp; Communications</v>
          </cell>
          <cell r="C135">
            <v>0</v>
          </cell>
          <cell r="D135">
            <v>0</v>
          </cell>
          <cell r="E135" t="str">
            <v>TDBU Technology and Engineering Expenses</v>
          </cell>
          <cell r="F135" t="str">
            <v>T&amp;D Engineering and Grid Technology (Volume 2)</v>
          </cell>
          <cell r="G135">
            <v>0</v>
          </cell>
          <cell r="H135">
            <v>0</v>
          </cell>
          <cell r="I135">
            <v>0</v>
          </cell>
          <cell r="J135" t="str">
            <v>MPO Provided</v>
          </cell>
          <cell r="K135" t="str">
            <v>DFR IR/Upgrade, -IT</v>
          </cell>
          <cell r="L135" t="str">
            <v>AT-IT</v>
          </cell>
          <cell r="M135">
            <v>0</v>
          </cell>
          <cell r="N135">
            <v>0</v>
          </cell>
          <cell r="O135">
            <v>0</v>
          </cell>
          <cell r="P135">
            <v>0</v>
          </cell>
          <cell r="Q135">
            <v>0</v>
          </cell>
          <cell r="R135">
            <v>0</v>
          </cell>
          <cell r="S135" t="str">
            <v>CET-ET-CR-RBPMO Rule 20B C</v>
          </cell>
          <cell r="T135">
            <v>0</v>
          </cell>
          <cell r="U135">
            <v>0</v>
          </cell>
          <cell r="V135">
            <v>0</v>
          </cell>
          <cell r="W135">
            <v>0</v>
          </cell>
          <cell r="X135">
            <v>0</v>
          </cell>
          <cell r="Y135">
            <v>0</v>
          </cell>
          <cell r="AA135">
            <v>0</v>
          </cell>
          <cell r="AB135">
            <v>0</v>
          </cell>
          <cell r="AC135">
            <v>0</v>
          </cell>
          <cell r="AD135">
            <v>0</v>
          </cell>
          <cell r="AE135">
            <v>0</v>
          </cell>
          <cell r="AF135">
            <v>0</v>
          </cell>
          <cell r="AG135">
            <v>0</v>
          </cell>
          <cell r="AH135">
            <v>0</v>
          </cell>
          <cell r="AI135">
            <v>0</v>
          </cell>
          <cell r="AJ135">
            <v>0</v>
          </cell>
          <cell r="AK135" t="str">
            <v>Other</v>
          </cell>
          <cell r="AL135" t="str">
            <v>2013 includes FERC 2.934 million, 2014-17 FERC portion needs to be added</v>
          </cell>
          <cell r="AM135" t="str">
            <v>link to e-mail</v>
          </cell>
          <cell r="AN135">
            <v>0</v>
          </cell>
          <cell r="AO135" t="e">
            <v>#N/A</v>
          </cell>
          <cell r="AP135" t="e">
            <v>#N/A</v>
          </cell>
          <cell r="AQ135" t="e">
            <v>#N/A</v>
          </cell>
          <cell r="AR135" t="e">
            <v>#N/A</v>
          </cell>
          <cell r="AS135" t="e">
            <v>#N/A</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t="str">
            <v>Dist</v>
          </cell>
          <cell r="BH135">
            <v>0</v>
          </cell>
          <cell r="BI135">
            <v>0</v>
          </cell>
          <cell r="BJ135">
            <v>108</v>
          </cell>
          <cell r="BK135">
            <v>83</v>
          </cell>
          <cell r="BL135">
            <v>85</v>
          </cell>
          <cell r="BM135" t="str">
            <v>Various</v>
          </cell>
          <cell r="BN135">
            <v>0</v>
          </cell>
          <cell r="BO135">
            <v>0</v>
          </cell>
          <cell r="BP135">
            <v>108</v>
          </cell>
          <cell r="BQ135">
            <v>83</v>
          </cell>
          <cell r="BR135">
            <v>85</v>
          </cell>
          <cell r="BT135">
            <v>0</v>
          </cell>
          <cell r="BU135">
            <v>0</v>
          </cell>
          <cell r="BV135">
            <v>0</v>
          </cell>
          <cell r="BW135">
            <v>0</v>
          </cell>
          <cell r="BX135">
            <v>0</v>
          </cell>
          <cell r="BZ135">
            <v>0</v>
          </cell>
          <cell r="CA135">
            <v>0</v>
          </cell>
          <cell r="CB135">
            <v>0</v>
          </cell>
          <cell r="CC135">
            <v>0</v>
          </cell>
          <cell r="CD135">
            <v>0</v>
          </cell>
          <cell r="CE135">
            <v>0</v>
          </cell>
          <cell r="CF135">
            <v>0</v>
          </cell>
          <cell r="CG135">
            <v>0</v>
          </cell>
          <cell r="CH135">
            <v>101.39629976974128</v>
          </cell>
          <cell r="CI135">
            <v>76.282542144998501</v>
          </cell>
          <cell r="CJ135">
            <v>76.59353362375461</v>
          </cell>
          <cell r="CK135">
            <v>0</v>
          </cell>
          <cell r="CL135">
            <v>0</v>
          </cell>
          <cell r="CM135">
            <v>108</v>
          </cell>
          <cell r="CN135">
            <v>83</v>
          </cell>
          <cell r="CO135">
            <v>85</v>
          </cell>
          <cell r="CP135">
            <v>0</v>
          </cell>
          <cell r="CQ135">
            <v>0</v>
          </cell>
          <cell r="CR135">
            <v>108</v>
          </cell>
          <cell r="CS135">
            <v>83</v>
          </cell>
          <cell r="CT135">
            <v>85</v>
          </cell>
          <cell r="CV135">
            <v>0</v>
          </cell>
          <cell r="CW135">
            <v>0</v>
          </cell>
          <cell r="CX135">
            <v>0</v>
          </cell>
          <cell r="CY135">
            <v>0</v>
          </cell>
          <cell r="CZ135">
            <v>0</v>
          </cell>
          <cell r="DA135">
            <v>0</v>
          </cell>
          <cell r="DB135">
            <v>0</v>
          </cell>
          <cell r="DC135">
            <v>0</v>
          </cell>
          <cell r="DD135">
            <v>101.39629976974128</v>
          </cell>
          <cell r="DE135">
            <v>76.282542144998501</v>
          </cell>
          <cell r="DF135">
            <v>76.59353362375461</v>
          </cell>
          <cell r="DH135">
            <v>0</v>
          </cell>
          <cell r="DI135">
            <v>0</v>
          </cell>
          <cell r="DJ135">
            <v>0</v>
          </cell>
          <cell r="DK135">
            <v>0</v>
          </cell>
          <cell r="DL135">
            <v>0</v>
          </cell>
          <cell r="DM135">
            <v>0</v>
          </cell>
          <cell r="DN135">
            <v>0</v>
          </cell>
          <cell r="DO135">
            <v>0</v>
          </cell>
          <cell r="DP135">
            <v>0</v>
          </cell>
          <cell r="DQ135">
            <v>0</v>
          </cell>
          <cell r="DR135">
            <v>0</v>
          </cell>
          <cell r="DT135">
            <v>0</v>
          </cell>
          <cell r="DU135">
            <v>0</v>
          </cell>
          <cell r="DV135">
            <v>0</v>
          </cell>
          <cell r="DW135">
            <v>0</v>
          </cell>
          <cell r="DX135">
            <v>0</v>
          </cell>
          <cell r="DY135">
            <v>0</v>
          </cell>
          <cell r="DZ135">
            <v>0</v>
          </cell>
          <cell r="EA135">
            <v>0</v>
          </cell>
          <cell r="EB135">
            <v>0</v>
          </cell>
          <cell r="EC135">
            <v>0</v>
          </cell>
          <cell r="ED135">
            <v>0</v>
          </cell>
        </row>
        <row r="136">
          <cell r="A136" t="str">
            <v>Grid Flexibility &amp; Functionality Enhancement</v>
          </cell>
          <cell r="B136" t="str">
            <v>Grid Applications &amp; Communications</v>
          </cell>
          <cell r="C136">
            <v>0</v>
          </cell>
          <cell r="D136">
            <v>0</v>
          </cell>
          <cell r="E136" t="str">
            <v>TDBU Technology and Engineering Expenses</v>
          </cell>
          <cell r="F136" t="str">
            <v>T&amp;D Engineering and Grid Technology (Volume 2)</v>
          </cell>
          <cell r="G136">
            <v>0</v>
          </cell>
          <cell r="H136">
            <v>0</v>
          </cell>
          <cell r="I136">
            <v>0</v>
          </cell>
          <cell r="J136" t="str">
            <v>CET-ET-GA-EM-642900</v>
          </cell>
          <cell r="K136" t="str">
            <v xml:space="preserve">Substation Video Surveillance, </v>
          </cell>
          <cell r="L136" t="str">
            <v>[zero fcast]</v>
          </cell>
          <cell r="M136">
            <v>0</v>
          </cell>
          <cell r="N136">
            <v>0</v>
          </cell>
          <cell r="O136">
            <v>0</v>
          </cell>
          <cell r="P136">
            <v>0</v>
          </cell>
          <cell r="Q136">
            <v>8126.3044500000005</v>
          </cell>
          <cell r="R136">
            <v>9143.6547899999987</v>
          </cell>
          <cell r="S136" t="str">
            <v>CET-OT-OT-BPBusiness Process Technology Integration</v>
          </cell>
          <cell r="T136">
            <v>0</v>
          </cell>
          <cell r="U136">
            <v>0</v>
          </cell>
          <cell r="V136">
            <v>0</v>
          </cell>
          <cell r="W136">
            <v>0</v>
          </cell>
          <cell r="X136">
            <v>8126.3044500000005</v>
          </cell>
          <cell r="Y136">
            <v>5622.4525199999989</v>
          </cell>
          <cell r="AA136">
            <v>0</v>
          </cell>
          <cell r="AB136">
            <v>0</v>
          </cell>
          <cell r="AC136">
            <v>0</v>
          </cell>
          <cell r="AD136">
            <v>0</v>
          </cell>
          <cell r="AE136">
            <v>0</v>
          </cell>
          <cell r="AF136">
            <v>3521.2022700000002</v>
          </cell>
          <cell r="AG136">
            <v>0</v>
          </cell>
          <cell r="AH136">
            <v>0</v>
          </cell>
          <cell r="AI136">
            <v>0</v>
          </cell>
          <cell r="AJ136">
            <v>0</v>
          </cell>
          <cell r="AK136" t="str">
            <v>Other</v>
          </cell>
          <cell r="AL136">
            <v>0</v>
          </cell>
          <cell r="AM136" t="str">
            <v>Moved to security - zeroed out forecast (was 2,200/yr constant $)</v>
          </cell>
          <cell r="AN136">
            <v>0</v>
          </cell>
          <cell r="AO136" t="e">
            <v>#N/A</v>
          </cell>
          <cell r="AP136" t="e">
            <v>#N/A</v>
          </cell>
          <cell r="AQ136" t="e">
            <v>#N/A</v>
          </cell>
          <cell r="AR136" t="e">
            <v>#N/A</v>
          </cell>
          <cell r="AS136" t="e">
            <v>#N/A</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t="str">
            <v>General Plant</v>
          </cell>
          <cell r="BH136">
            <v>0</v>
          </cell>
          <cell r="BI136">
            <v>0</v>
          </cell>
          <cell r="BJ136">
            <v>0</v>
          </cell>
          <cell r="BK136">
            <v>0</v>
          </cell>
          <cell r="BL136">
            <v>0</v>
          </cell>
          <cell r="BM136" t="str">
            <v>Various</v>
          </cell>
          <cell r="BN136" t="e">
            <v>#VALUE!</v>
          </cell>
          <cell r="BO136" t="e">
            <v>#VALUE!</v>
          </cell>
          <cell r="BP136" t="e">
            <v>#VALUE!</v>
          </cell>
          <cell r="BQ136" t="e">
            <v>#VALUE!</v>
          </cell>
          <cell r="BR136" t="e">
            <v>#VALUE!</v>
          </cell>
          <cell r="BT136" t="e">
            <v>#VALUE!</v>
          </cell>
          <cell r="BU136" t="e">
            <v>#VALUE!</v>
          </cell>
          <cell r="BV136" t="e">
            <v>#VALUE!</v>
          </cell>
          <cell r="BW136" t="e">
            <v>#VALUE!</v>
          </cell>
          <cell r="BX136" t="e">
            <v>#VALUE!</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t="e">
            <v>#VALUE!</v>
          </cell>
          <cell r="CQ136" t="e">
            <v>#VALUE!</v>
          </cell>
          <cell r="CR136" t="e">
            <v>#VALUE!</v>
          </cell>
          <cell r="CS136" t="e">
            <v>#VALUE!</v>
          </cell>
          <cell r="CT136" t="e">
            <v>#VALUE!</v>
          </cell>
          <cell r="CV136" t="e">
            <v>#VALUE!</v>
          </cell>
          <cell r="CW136" t="e">
            <v>#VALUE!</v>
          </cell>
          <cell r="CX136" t="e">
            <v>#VALUE!</v>
          </cell>
          <cell r="CY136" t="e">
            <v>#VALUE!</v>
          </cell>
          <cell r="CZ136" t="e">
            <v>#VALUE!</v>
          </cell>
          <cell r="DA136">
            <v>0</v>
          </cell>
          <cell r="DB136" t="e">
            <v>#VALUE!</v>
          </cell>
          <cell r="DC136" t="e">
            <v>#VALUE!</v>
          </cell>
          <cell r="DD136" t="e">
            <v>#VALUE!</v>
          </cell>
          <cell r="DE136" t="e">
            <v>#VALUE!</v>
          </cell>
          <cell r="DF136" t="e">
            <v>#VALUE!</v>
          </cell>
          <cell r="DH136" t="e">
            <v>#VALUE!</v>
          </cell>
          <cell r="DI136" t="e">
            <v>#VALUE!</v>
          </cell>
          <cell r="DJ136" t="e">
            <v>#VALUE!</v>
          </cell>
          <cell r="DK136" t="e">
            <v>#VALUE!</v>
          </cell>
          <cell r="DL136" t="e">
            <v>#VALUE!</v>
          </cell>
          <cell r="DM136">
            <v>0</v>
          </cell>
          <cell r="DN136" t="e">
            <v>#VALUE!</v>
          </cell>
          <cell r="DO136" t="e">
            <v>#VALUE!</v>
          </cell>
          <cell r="DP136" t="e">
            <v>#VALUE!</v>
          </cell>
          <cell r="DQ136" t="e">
            <v>#VALUE!</v>
          </cell>
          <cell r="DR136" t="e">
            <v>#VALUE!</v>
          </cell>
          <cell r="DT136" t="e">
            <v>#VALUE!</v>
          </cell>
          <cell r="DU136" t="e">
            <v>#VALUE!</v>
          </cell>
          <cell r="DV136" t="e">
            <v>#VALUE!</v>
          </cell>
          <cell r="DW136" t="e">
            <v>#VALUE!</v>
          </cell>
          <cell r="DX136" t="e">
            <v>#VALUE!</v>
          </cell>
          <cell r="DY136">
            <v>0</v>
          </cell>
          <cell r="DZ136">
            <v>0</v>
          </cell>
          <cell r="EA136">
            <v>0</v>
          </cell>
          <cell r="EB136">
            <v>0</v>
          </cell>
          <cell r="EC136">
            <v>8126.3044500000005</v>
          </cell>
          <cell r="ED136">
            <v>0</v>
          </cell>
        </row>
        <row r="137">
          <cell r="A137" t="str">
            <v>Grid Flexibility &amp; Functionality Enhancement</v>
          </cell>
          <cell r="B137" t="str">
            <v>Grid Applications &amp; Communications</v>
          </cell>
          <cell r="C137">
            <v>0</v>
          </cell>
          <cell r="D137">
            <v>0</v>
          </cell>
          <cell r="E137" t="str">
            <v>TDBU Technology and Engineering Expenses</v>
          </cell>
          <cell r="F137" t="str">
            <v>T&amp;D Engineering and Grid Technology (Volume 2)</v>
          </cell>
          <cell r="G137">
            <v>0</v>
          </cell>
          <cell r="H137">
            <v>0</v>
          </cell>
          <cell r="I137">
            <v>0</v>
          </cell>
          <cell r="J137" t="str">
            <v>CET-OT-OT-AT-642405</v>
          </cell>
          <cell r="K137" t="str">
            <v>DG Integration, [no forecast?]</v>
          </cell>
          <cell r="L137" t="str">
            <v>?</v>
          </cell>
          <cell r="M137">
            <v>0</v>
          </cell>
          <cell r="N137">
            <v>0</v>
          </cell>
          <cell r="O137">
            <v>0</v>
          </cell>
          <cell r="P137">
            <v>0</v>
          </cell>
          <cell r="Q137">
            <v>0</v>
          </cell>
          <cell r="R137">
            <v>0</v>
          </cell>
          <cell r="S137" t="str">
            <v>CET-OT-OT-ETElectric Transportation Capital</v>
          </cell>
          <cell r="T137">
            <v>0</v>
          </cell>
          <cell r="U137">
            <v>0</v>
          </cell>
          <cell r="V137">
            <v>0</v>
          </cell>
          <cell r="W137">
            <v>0</v>
          </cell>
          <cell r="X137">
            <v>0</v>
          </cell>
          <cell r="Y137">
            <v>0</v>
          </cell>
          <cell r="AA137">
            <v>0</v>
          </cell>
          <cell r="AB137">
            <v>0</v>
          </cell>
          <cell r="AC137">
            <v>0</v>
          </cell>
          <cell r="AD137">
            <v>0</v>
          </cell>
          <cell r="AE137">
            <v>0</v>
          </cell>
          <cell r="AF137">
            <v>0</v>
          </cell>
          <cell r="AG137">
            <v>0</v>
          </cell>
          <cell r="AH137">
            <v>0</v>
          </cell>
          <cell r="AI137">
            <v>0</v>
          </cell>
          <cell r="AJ137">
            <v>0</v>
          </cell>
          <cell r="AK137" t="str">
            <v>Other</v>
          </cell>
          <cell r="AL137">
            <v>0</v>
          </cell>
          <cell r="AM137">
            <v>0</v>
          </cell>
          <cell r="AN137">
            <v>0</v>
          </cell>
          <cell r="AO137" t="e">
            <v>#N/A</v>
          </cell>
          <cell r="AP137" t="e">
            <v>#N/A</v>
          </cell>
          <cell r="AQ137" t="e">
            <v>#N/A</v>
          </cell>
          <cell r="AR137" t="e">
            <v>#N/A</v>
          </cell>
          <cell r="AS137" t="e">
            <v>#N/A</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t="str">
            <v>General Plant</v>
          </cell>
          <cell r="BH137">
            <v>0</v>
          </cell>
          <cell r="BI137">
            <v>0</v>
          </cell>
          <cell r="BJ137">
            <v>0</v>
          </cell>
          <cell r="BK137">
            <v>0</v>
          </cell>
          <cell r="BL137">
            <v>0</v>
          </cell>
          <cell r="BM137">
            <v>0</v>
          </cell>
          <cell r="BN137">
            <v>0</v>
          </cell>
          <cell r="BO137">
            <v>0</v>
          </cell>
          <cell r="BP137">
            <v>0</v>
          </cell>
          <cell r="BQ137">
            <v>0</v>
          </cell>
          <cell r="BR137">
            <v>0</v>
          </cell>
          <cell r="BT137">
            <v>3521</v>
          </cell>
          <cell r="BU137">
            <v>0</v>
          </cell>
          <cell r="BV137">
            <v>0</v>
          </cell>
          <cell r="BW137">
            <v>0</v>
          </cell>
          <cell r="BX137">
            <v>0</v>
          </cell>
          <cell r="BZ137">
            <v>0</v>
          </cell>
          <cell r="CA137">
            <v>0</v>
          </cell>
          <cell r="CB137">
            <v>0</v>
          </cell>
          <cell r="CC137">
            <v>0</v>
          </cell>
          <cell r="CD137">
            <v>0</v>
          </cell>
          <cell r="CE137">
            <v>0</v>
          </cell>
          <cell r="CF137">
            <v>3464.7418958365338</v>
          </cell>
          <cell r="CG137">
            <v>0</v>
          </cell>
          <cell r="CH137">
            <v>0</v>
          </cell>
          <cell r="CI137">
            <v>0</v>
          </cell>
          <cell r="CJ137">
            <v>0</v>
          </cell>
          <cell r="CK137">
            <v>3521</v>
          </cell>
          <cell r="CL137">
            <v>0</v>
          </cell>
          <cell r="CM137">
            <v>0</v>
          </cell>
          <cell r="CN137">
            <v>0</v>
          </cell>
          <cell r="CO137">
            <v>0</v>
          </cell>
          <cell r="CP137">
            <v>0</v>
          </cell>
          <cell r="CQ137">
            <v>0</v>
          </cell>
          <cell r="CR137">
            <v>0</v>
          </cell>
          <cell r="CS137">
            <v>0</v>
          </cell>
          <cell r="CT137">
            <v>0</v>
          </cell>
          <cell r="CV137">
            <v>3521</v>
          </cell>
          <cell r="CW137">
            <v>0</v>
          </cell>
          <cell r="CX137">
            <v>0</v>
          </cell>
          <cell r="CY137">
            <v>0</v>
          </cell>
          <cell r="CZ137">
            <v>0</v>
          </cell>
          <cell r="DA137">
            <v>0</v>
          </cell>
          <cell r="DB137">
            <v>0</v>
          </cell>
          <cell r="DC137">
            <v>0</v>
          </cell>
          <cell r="DD137">
            <v>0</v>
          </cell>
          <cell r="DE137">
            <v>0</v>
          </cell>
          <cell r="DF137">
            <v>0</v>
          </cell>
          <cell r="DH137">
            <v>3464.7418958365338</v>
          </cell>
          <cell r="DI137">
            <v>0</v>
          </cell>
          <cell r="DJ137">
            <v>0</v>
          </cell>
          <cell r="DK137">
            <v>0</v>
          </cell>
          <cell r="DL137">
            <v>0</v>
          </cell>
          <cell r="DM137">
            <v>0</v>
          </cell>
          <cell r="DN137">
            <v>0</v>
          </cell>
          <cell r="DO137">
            <v>0</v>
          </cell>
          <cell r="DP137">
            <v>0</v>
          </cell>
          <cell r="DQ137">
            <v>0</v>
          </cell>
          <cell r="DR137">
            <v>0</v>
          </cell>
          <cell r="DT137">
            <v>3464.7418958365338</v>
          </cell>
          <cell r="DU137">
            <v>0</v>
          </cell>
          <cell r="DV137">
            <v>0</v>
          </cell>
          <cell r="DW137">
            <v>0</v>
          </cell>
          <cell r="DX137">
            <v>0</v>
          </cell>
          <cell r="DY137">
            <v>0</v>
          </cell>
          <cell r="DZ137">
            <v>0</v>
          </cell>
          <cell r="EA137">
            <v>0</v>
          </cell>
          <cell r="EB137">
            <v>0</v>
          </cell>
          <cell r="EC137">
            <v>0</v>
          </cell>
          <cell r="ED137">
            <v>0</v>
          </cell>
        </row>
        <row r="138">
          <cell r="A138" t="str">
            <v>Grid Flexibility &amp; Functionality Enhancement</v>
          </cell>
          <cell r="B138" t="str">
            <v>Grid Applications &amp; Communications</v>
          </cell>
          <cell r="C138">
            <v>0</v>
          </cell>
          <cell r="D138">
            <v>0</v>
          </cell>
          <cell r="E138" t="str">
            <v>TDBU Technology and Engineering Expenses</v>
          </cell>
          <cell r="F138" t="str">
            <v>T&amp;D Engineering and Grid Technology (Volume 2)</v>
          </cell>
          <cell r="G138">
            <v>0</v>
          </cell>
          <cell r="H138">
            <v>0</v>
          </cell>
          <cell r="I138">
            <v>0</v>
          </cell>
          <cell r="J138" t="str">
            <v>CET-OT-OT-AT-642406</v>
          </cell>
          <cell r="K138" t="str">
            <v>Power System Reliability Management &amp; Control, [BPTI?]</v>
          </cell>
          <cell r="L138" t="str">
            <v>?</v>
          </cell>
          <cell r="M138">
            <v>0</v>
          </cell>
          <cell r="N138">
            <v>0</v>
          </cell>
          <cell r="O138">
            <v>0</v>
          </cell>
          <cell r="P138">
            <v>0</v>
          </cell>
          <cell r="Q138">
            <v>0</v>
          </cell>
          <cell r="R138">
            <v>0</v>
          </cell>
          <cell r="S138" t="str">
            <v>CET-OT-OT-ETElectric Transportation Capital</v>
          </cell>
          <cell r="T138">
            <v>0</v>
          </cell>
          <cell r="U138">
            <v>0</v>
          </cell>
          <cell r="V138">
            <v>0</v>
          </cell>
          <cell r="W138">
            <v>0</v>
          </cell>
          <cell r="X138">
            <v>0</v>
          </cell>
          <cell r="Y138">
            <v>0</v>
          </cell>
          <cell r="AA138">
            <v>0</v>
          </cell>
          <cell r="AB138">
            <v>0</v>
          </cell>
          <cell r="AC138">
            <v>0</v>
          </cell>
          <cell r="AD138">
            <v>0</v>
          </cell>
          <cell r="AE138">
            <v>0</v>
          </cell>
          <cell r="AF138">
            <v>0</v>
          </cell>
          <cell r="AG138">
            <v>0</v>
          </cell>
          <cell r="AH138">
            <v>0</v>
          </cell>
          <cell r="AI138">
            <v>0</v>
          </cell>
          <cell r="AJ138">
            <v>0</v>
          </cell>
          <cell r="AK138" t="str">
            <v>Other</v>
          </cell>
          <cell r="AL138">
            <v>0</v>
          </cell>
          <cell r="AM138" t="str">
            <v>Link to e-mail</v>
          </cell>
          <cell r="AN138">
            <v>0</v>
          </cell>
          <cell r="AO138" t="e">
            <v>#N/A</v>
          </cell>
          <cell r="AP138" t="e">
            <v>#N/A</v>
          </cell>
          <cell r="AQ138" t="e">
            <v>#N/A</v>
          </cell>
          <cell r="AR138" t="e">
            <v>#N/A</v>
          </cell>
          <cell r="AS138" t="e">
            <v>#N/A</v>
          </cell>
          <cell r="AT138">
            <v>0</v>
          </cell>
          <cell r="AU138">
            <v>0</v>
          </cell>
          <cell r="AV138">
            <v>0</v>
          </cell>
          <cell r="AW138">
            <v>0</v>
          </cell>
          <cell r="AX138">
            <v>0</v>
          </cell>
          <cell r="AY138">
            <v>0</v>
          </cell>
          <cell r="AZ138">
            <v>0</v>
          </cell>
          <cell r="BA138">
            <v>0</v>
          </cell>
          <cell r="BB138">
            <v>5502.169026680579</v>
          </cell>
          <cell r="BC138">
            <v>4242.6902268760905</v>
          </cell>
          <cell r="BD138">
            <v>0</v>
          </cell>
          <cell r="BE138">
            <v>0</v>
          </cell>
          <cell r="BF138">
            <v>0</v>
          </cell>
          <cell r="BG138" t="str">
            <v>General Plant</v>
          </cell>
          <cell r="BH138">
            <v>0</v>
          </cell>
          <cell r="BI138">
            <v>0</v>
          </cell>
          <cell r="BJ138">
            <v>0</v>
          </cell>
          <cell r="BK138">
            <v>0</v>
          </cell>
          <cell r="BL138">
            <v>0</v>
          </cell>
          <cell r="BM138">
            <v>0</v>
          </cell>
          <cell r="BN138">
            <v>0</v>
          </cell>
          <cell r="BO138">
            <v>0</v>
          </cell>
          <cell r="BP138">
            <v>0</v>
          </cell>
          <cell r="BQ138">
            <v>0</v>
          </cell>
          <cell r="BR138">
            <v>0</v>
          </cell>
          <cell r="BT138">
            <v>0</v>
          </cell>
          <cell r="BU138">
            <v>0</v>
          </cell>
          <cell r="BV138">
            <v>0</v>
          </cell>
          <cell r="BW138">
            <v>0</v>
          </cell>
          <cell r="BX138">
            <v>0</v>
          </cell>
          <cell r="BZ138">
            <v>0</v>
          </cell>
          <cell r="CA138">
            <v>0</v>
          </cell>
          <cell r="CB138">
            <v>0</v>
          </cell>
          <cell r="CC138">
            <v>0</v>
          </cell>
          <cell r="CD138">
            <v>0</v>
          </cell>
          <cell r="CE138">
            <v>0</v>
          </cell>
          <cell r="CF138">
            <v>5502.169026680579</v>
          </cell>
          <cell r="CG138">
            <v>4242.6902268760905</v>
          </cell>
          <cell r="CH138">
            <v>0</v>
          </cell>
          <cell r="CI138">
            <v>0</v>
          </cell>
          <cell r="CJ138">
            <v>0</v>
          </cell>
          <cell r="CK138">
            <v>5622</v>
          </cell>
          <cell r="CL138">
            <v>4443</v>
          </cell>
          <cell r="CM138">
            <v>0</v>
          </cell>
          <cell r="CN138">
            <v>0</v>
          </cell>
          <cell r="CO138">
            <v>0</v>
          </cell>
          <cell r="CP138">
            <v>5622</v>
          </cell>
          <cell r="CQ138">
            <v>4443</v>
          </cell>
          <cell r="CR138">
            <v>0</v>
          </cell>
          <cell r="CS138">
            <v>0</v>
          </cell>
          <cell r="CT138">
            <v>0</v>
          </cell>
          <cell r="CV138">
            <v>0</v>
          </cell>
          <cell r="CW138">
            <v>0</v>
          </cell>
          <cell r="CX138">
            <v>0</v>
          </cell>
          <cell r="CY138">
            <v>0</v>
          </cell>
          <cell r="CZ138">
            <v>0</v>
          </cell>
          <cell r="DA138">
            <v>0</v>
          </cell>
          <cell r="DB138">
            <v>0</v>
          </cell>
          <cell r="DC138">
            <v>0</v>
          </cell>
          <cell r="DD138">
            <v>0</v>
          </cell>
          <cell r="DE138">
            <v>0</v>
          </cell>
          <cell r="DF138">
            <v>0</v>
          </cell>
          <cell r="DH138">
            <v>0</v>
          </cell>
          <cell r="DI138">
            <v>0</v>
          </cell>
          <cell r="DJ138">
            <v>0</v>
          </cell>
          <cell r="DK138">
            <v>0</v>
          </cell>
          <cell r="DL138">
            <v>0</v>
          </cell>
          <cell r="DM138">
            <v>0</v>
          </cell>
          <cell r="DN138">
            <v>0</v>
          </cell>
          <cell r="DO138">
            <v>0</v>
          </cell>
          <cell r="DP138">
            <v>0</v>
          </cell>
          <cell r="DQ138">
            <v>0</v>
          </cell>
          <cell r="DR138">
            <v>0</v>
          </cell>
          <cell r="DT138">
            <v>0</v>
          </cell>
          <cell r="DU138">
            <v>0</v>
          </cell>
          <cell r="DV138">
            <v>0</v>
          </cell>
          <cell r="DW138">
            <v>0</v>
          </cell>
          <cell r="DX138">
            <v>0</v>
          </cell>
          <cell r="DY138">
            <v>0</v>
          </cell>
          <cell r="DZ138">
            <v>0</v>
          </cell>
          <cell r="EA138">
            <v>0</v>
          </cell>
          <cell r="EB138">
            <v>0</v>
          </cell>
          <cell r="EC138">
            <v>0</v>
          </cell>
          <cell r="ED138">
            <v>0</v>
          </cell>
        </row>
        <row r="139">
          <cell r="A139" t="str">
            <v>Grid Flexibility &amp; Functionality Enhancement</v>
          </cell>
          <cell r="B139" t="str">
            <v>Grid Applications &amp; Communications</v>
          </cell>
          <cell r="C139">
            <v>0</v>
          </cell>
          <cell r="D139">
            <v>0</v>
          </cell>
          <cell r="E139" t="str">
            <v>TDBU Technology and Engineering Expenses</v>
          </cell>
          <cell r="F139" t="str">
            <v>T&amp;D Engineering and Grid Technology (Volume 2)</v>
          </cell>
          <cell r="G139">
            <v>0</v>
          </cell>
          <cell r="H139">
            <v>0</v>
          </cell>
          <cell r="I139">
            <v>0</v>
          </cell>
          <cell r="J139" t="str">
            <v>CET-OT-OT-AT-642407</v>
          </cell>
          <cell r="K139" t="str">
            <v>Wide Area Voltage/VAR Control System (WAVVCS)</v>
          </cell>
          <cell r="L139" t="str">
            <v>AT</v>
          </cell>
          <cell r="M139">
            <v>0</v>
          </cell>
          <cell r="N139">
            <v>1346.5988500000001</v>
          </cell>
          <cell r="O139">
            <v>492.75516999999996</v>
          </cell>
          <cell r="P139">
            <v>1016.85151</v>
          </cell>
          <cell r="Q139">
            <v>1453.20226</v>
          </cell>
          <cell r="R139">
            <v>0</v>
          </cell>
          <cell r="S139" t="str">
            <v>CET-OT-OT-ETElectric Transportation Capital</v>
          </cell>
          <cell r="T139">
            <v>0</v>
          </cell>
          <cell r="U139">
            <v>1346.5988500000001</v>
          </cell>
          <cell r="V139">
            <v>492.75516999999996</v>
          </cell>
          <cell r="W139">
            <v>1016.85151</v>
          </cell>
          <cell r="X139">
            <v>1453.20226</v>
          </cell>
          <cell r="Y139">
            <v>0</v>
          </cell>
          <cell r="AA139">
            <v>0</v>
          </cell>
          <cell r="AB139">
            <v>0</v>
          </cell>
          <cell r="AC139">
            <v>0</v>
          </cell>
          <cell r="AD139">
            <v>0</v>
          </cell>
          <cell r="AE139">
            <v>0</v>
          </cell>
          <cell r="AF139">
            <v>0</v>
          </cell>
          <cell r="AG139">
            <v>0</v>
          </cell>
          <cell r="AH139">
            <v>0</v>
          </cell>
          <cell r="AI139">
            <v>0</v>
          </cell>
          <cell r="AJ139">
            <v>0</v>
          </cell>
          <cell r="AK139" t="str">
            <v>Other</v>
          </cell>
          <cell r="AL139">
            <v>0</v>
          </cell>
          <cell r="AM139" t="str">
            <v>link to e-mail</v>
          </cell>
          <cell r="AN139">
            <v>0</v>
          </cell>
          <cell r="AO139" t="e">
            <v>#N/A</v>
          </cell>
          <cell r="AP139" t="e">
            <v>#N/A</v>
          </cell>
          <cell r="AQ139" t="e">
            <v>#N/A</v>
          </cell>
          <cell r="AR139" t="e">
            <v>#N/A</v>
          </cell>
          <cell r="AS139" t="e">
            <v>#N/A</v>
          </cell>
          <cell r="AT139">
            <v>0</v>
          </cell>
          <cell r="AU139">
            <v>0</v>
          </cell>
          <cell r="AV139">
            <v>0</v>
          </cell>
          <cell r="AW139">
            <v>0</v>
          </cell>
          <cell r="AX139">
            <v>0</v>
          </cell>
          <cell r="AY139">
            <v>0</v>
          </cell>
          <cell r="AZ139">
            <v>0</v>
          </cell>
          <cell r="BA139">
            <v>0</v>
          </cell>
          <cell r="BB139">
            <v>384.08089012800514</v>
          </cell>
          <cell r="BC139">
            <v>768.24428401923615</v>
          </cell>
          <cell r="BD139">
            <v>496.71668825473284</v>
          </cell>
          <cell r="BE139">
            <v>1042.2438181710329</v>
          </cell>
          <cell r="BF139">
            <v>1046.7393225520354</v>
          </cell>
          <cell r="BG139" t="str">
            <v>General Plant</v>
          </cell>
          <cell r="BH139">
            <v>391.25136612021862</v>
          </cell>
          <cell r="BI139">
            <v>800.05464480874343</v>
          </cell>
          <cell r="BJ139">
            <v>529.06666666666695</v>
          </cell>
          <cell r="BK139">
            <v>1134.024043715847</v>
          </cell>
          <cell r="BL139">
            <v>1161.6234192037473</v>
          </cell>
          <cell r="BM139">
            <v>0</v>
          </cell>
          <cell r="BN139">
            <v>391.25136612021862</v>
          </cell>
          <cell r="BO139">
            <v>800.05464480874343</v>
          </cell>
          <cell r="BP139">
            <v>529.06666666666695</v>
          </cell>
          <cell r="BQ139">
            <v>1134.024043715847</v>
          </cell>
          <cell r="BR139">
            <v>1161.6234192037473</v>
          </cell>
          <cell r="BT139">
            <v>0</v>
          </cell>
          <cell r="BU139">
            <v>0</v>
          </cell>
          <cell r="BV139">
            <v>0</v>
          </cell>
          <cell r="BW139">
            <v>0</v>
          </cell>
          <cell r="BX139">
            <v>0</v>
          </cell>
          <cell r="BY139">
            <v>0</v>
          </cell>
          <cell r="BZ139">
            <v>0</v>
          </cell>
          <cell r="CA139">
            <v>0</v>
          </cell>
          <cell r="CB139">
            <v>0</v>
          </cell>
          <cell r="CC139">
            <v>0</v>
          </cell>
          <cell r="CD139">
            <v>0</v>
          </cell>
          <cell r="CE139">
            <v>0</v>
          </cell>
          <cell r="CF139">
            <v>384.08089012800514</v>
          </cell>
          <cell r="CG139">
            <v>768.24428401923615</v>
          </cell>
          <cell r="CH139">
            <v>496.71668825473284</v>
          </cell>
          <cell r="CI139">
            <v>1042.2438181710329</v>
          </cell>
          <cell r="CJ139">
            <v>1046.7393225520354</v>
          </cell>
          <cell r="CK139">
            <v>391.25136612021862</v>
          </cell>
          <cell r="CL139">
            <v>800.05464480874343</v>
          </cell>
          <cell r="CM139">
            <v>529.06666666666695</v>
          </cell>
          <cell r="CN139">
            <v>1134.024043715847</v>
          </cell>
          <cell r="CO139">
            <v>1161.6234192037473</v>
          </cell>
          <cell r="CP139">
            <v>391.25136612021862</v>
          </cell>
          <cell r="CQ139">
            <v>800.05464480874343</v>
          </cell>
          <cell r="CR139">
            <v>529.06666666666695</v>
          </cell>
          <cell r="CS139">
            <v>1134.024043715847</v>
          </cell>
          <cell r="CT139">
            <v>1161.6234192037473</v>
          </cell>
          <cell r="CV139">
            <v>0</v>
          </cell>
          <cell r="CW139">
            <v>0</v>
          </cell>
          <cell r="CX139">
            <v>0</v>
          </cell>
          <cell r="CY139">
            <v>0</v>
          </cell>
          <cell r="CZ139">
            <v>0</v>
          </cell>
          <cell r="DA139">
            <v>0</v>
          </cell>
          <cell r="DB139">
            <v>384.08089012800514</v>
          </cell>
          <cell r="DC139">
            <v>768.24428401923615</v>
          </cell>
          <cell r="DD139">
            <v>496.71668825473284</v>
          </cell>
          <cell r="DE139">
            <v>1042.2438181710329</v>
          </cell>
          <cell r="DF139">
            <v>1046.7393225520354</v>
          </cell>
          <cell r="DH139">
            <v>0</v>
          </cell>
          <cell r="DI139">
            <v>0</v>
          </cell>
          <cell r="DJ139">
            <v>0</v>
          </cell>
          <cell r="DK139">
            <v>0</v>
          </cell>
          <cell r="DL139">
            <v>0</v>
          </cell>
          <cell r="DM139">
            <v>0</v>
          </cell>
          <cell r="DN139">
            <v>384.08089012800514</v>
          </cell>
          <cell r="DO139">
            <v>768.24428401923615</v>
          </cell>
          <cell r="DP139">
            <v>496.71668825473284</v>
          </cell>
          <cell r="DQ139">
            <v>1042.2438181710329</v>
          </cell>
          <cell r="DR139">
            <v>1046.7393225520354</v>
          </cell>
          <cell r="DT139">
            <v>0</v>
          </cell>
          <cell r="DU139">
            <v>0</v>
          </cell>
          <cell r="DV139">
            <v>0</v>
          </cell>
          <cell r="DW139">
            <v>0</v>
          </cell>
          <cell r="DX139">
            <v>0</v>
          </cell>
          <cell r="DY139">
            <v>0</v>
          </cell>
          <cell r="DZ139">
            <v>1398.2658863128343</v>
          </cell>
          <cell r="EA139">
            <v>514.76152902689159</v>
          </cell>
          <cell r="EB139">
            <v>1041.9101392472464</v>
          </cell>
          <cell r="EC139">
            <v>1453.20226</v>
          </cell>
          <cell r="ED139">
            <v>0</v>
          </cell>
        </row>
        <row r="140">
          <cell r="A140">
            <v>0</v>
          </cell>
          <cell r="B140" t="str">
            <v>Grid Applications &amp; Communications</v>
          </cell>
          <cell r="C140">
            <v>0</v>
          </cell>
          <cell r="D140">
            <v>0</v>
          </cell>
          <cell r="E140" t="str">
            <v>TDBU Technology and Engineering Expenses</v>
          </cell>
          <cell r="F140" t="str">
            <v>T&amp;D Engineering and Grid Technology (Volume 2)</v>
          </cell>
          <cell r="G140">
            <v>0</v>
          </cell>
          <cell r="H140" t="str">
            <v>Rule 20A Conversions</v>
          </cell>
          <cell r="I140">
            <v>0</v>
          </cell>
          <cell r="J140" t="str">
            <v>CET-OT-OT-AT-642407</v>
          </cell>
          <cell r="K140" t="str">
            <v>Wide Area Voltage/VAR Control System, -IT</v>
          </cell>
          <cell r="L140" t="str">
            <v>AT-IT</v>
          </cell>
          <cell r="M140">
            <v>24257</v>
          </cell>
          <cell r="N140">
            <v>29886.309010000001</v>
          </cell>
          <cell r="O140">
            <v>21635.04982</v>
          </cell>
          <cell r="P140">
            <v>24318.369759999998</v>
          </cell>
          <cell r="Q140">
            <v>15473.916729999999</v>
          </cell>
          <cell r="R140">
            <v>32300.066620000001</v>
          </cell>
          <cell r="S140">
            <v>0</v>
          </cell>
          <cell r="T140">
            <v>24257</v>
          </cell>
          <cell r="U140">
            <v>29886.309010000001</v>
          </cell>
          <cell r="V140">
            <v>21635.04982</v>
          </cell>
          <cell r="W140">
            <v>24318.369759999998</v>
          </cell>
          <cell r="X140">
            <v>15473.916729999999</v>
          </cell>
          <cell r="Y140">
            <v>32300.066620000001</v>
          </cell>
          <cell r="Z140">
            <v>0</v>
          </cell>
          <cell r="AA140">
            <v>0</v>
          </cell>
          <cell r="AB140">
            <v>0</v>
          </cell>
          <cell r="AC140">
            <v>0</v>
          </cell>
          <cell r="AD140">
            <v>0</v>
          </cell>
          <cell r="AE140">
            <v>0</v>
          </cell>
          <cell r="AF140">
            <v>0</v>
          </cell>
          <cell r="AG140">
            <v>0</v>
          </cell>
          <cell r="AH140">
            <v>0</v>
          </cell>
          <cell r="AI140">
            <v>0</v>
          </cell>
          <cell r="AJ140">
            <v>0</v>
          </cell>
          <cell r="AK140" t="str">
            <v>Other</v>
          </cell>
          <cell r="AL140">
            <v>0</v>
          </cell>
          <cell r="AM140">
            <v>0</v>
          </cell>
          <cell r="AN140">
            <v>0</v>
          </cell>
          <cell r="AO140" t="e">
            <v>#N/A</v>
          </cell>
          <cell r="AP140" t="e">
            <v>#N/A</v>
          </cell>
          <cell r="AQ140" t="e">
            <v>#N/A</v>
          </cell>
          <cell r="AR140" t="e">
            <v>#N/A</v>
          </cell>
          <cell r="AS140" t="e">
            <v>#N/A</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t="str">
            <v>General Plant</v>
          </cell>
          <cell r="BH140">
            <v>0</v>
          </cell>
          <cell r="BI140">
            <v>0</v>
          </cell>
          <cell r="BJ140">
            <v>0</v>
          </cell>
          <cell r="BK140">
            <v>0</v>
          </cell>
          <cell r="BL140">
            <v>0</v>
          </cell>
          <cell r="BM140">
            <v>0</v>
          </cell>
          <cell r="BN140">
            <v>0</v>
          </cell>
          <cell r="BO140">
            <v>0</v>
          </cell>
          <cell r="BP140">
            <v>0</v>
          </cell>
          <cell r="BQ140">
            <v>0</v>
          </cell>
          <cell r="BR140">
            <v>0</v>
          </cell>
          <cell r="BT140">
            <v>0</v>
          </cell>
          <cell r="BU140">
            <v>0</v>
          </cell>
          <cell r="BV140">
            <v>0</v>
          </cell>
          <cell r="BW140">
            <v>0</v>
          </cell>
          <cell r="BX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V140">
            <v>0</v>
          </cell>
          <cell r="CW140">
            <v>0</v>
          </cell>
          <cell r="CX140">
            <v>0</v>
          </cell>
          <cell r="CY140">
            <v>0</v>
          </cell>
          <cell r="CZ140">
            <v>0</v>
          </cell>
          <cell r="DA140">
            <v>0</v>
          </cell>
          <cell r="DB140">
            <v>0</v>
          </cell>
          <cell r="DC140">
            <v>0</v>
          </cell>
          <cell r="DD140">
            <v>0</v>
          </cell>
          <cell r="DE140">
            <v>0</v>
          </cell>
          <cell r="DF140">
            <v>0</v>
          </cell>
          <cell r="DH140">
            <v>0</v>
          </cell>
          <cell r="DI140">
            <v>0</v>
          </cell>
          <cell r="DJ140">
            <v>0</v>
          </cell>
          <cell r="DK140">
            <v>0</v>
          </cell>
          <cell r="DL140">
            <v>0</v>
          </cell>
          <cell r="DM140">
            <v>0</v>
          </cell>
          <cell r="DN140">
            <v>0</v>
          </cell>
          <cell r="DO140">
            <v>0</v>
          </cell>
          <cell r="DP140">
            <v>0</v>
          </cell>
          <cell r="DQ140">
            <v>0</v>
          </cell>
          <cell r="DR140">
            <v>0</v>
          </cell>
          <cell r="DT140">
            <v>0</v>
          </cell>
          <cell r="DU140">
            <v>0</v>
          </cell>
          <cell r="DV140">
            <v>0</v>
          </cell>
          <cell r="DW140">
            <v>0</v>
          </cell>
          <cell r="DX140">
            <v>0</v>
          </cell>
          <cell r="DY140">
            <v>0</v>
          </cell>
          <cell r="DZ140">
            <v>0</v>
          </cell>
          <cell r="EA140">
            <v>0</v>
          </cell>
          <cell r="EB140">
            <v>0</v>
          </cell>
          <cell r="EC140">
            <v>0</v>
          </cell>
          <cell r="ED140">
            <v>0</v>
          </cell>
        </row>
        <row r="141">
          <cell r="A141" t="str">
            <v>Customer Requests - Additional Services</v>
          </cell>
          <cell r="B141" t="str">
            <v>Rule 20A Conversions</v>
          </cell>
          <cell r="C141" t="str">
            <v>X</v>
          </cell>
          <cell r="D141">
            <v>2</v>
          </cell>
          <cell r="E141" t="str">
            <v>TDBU Technology and Engineering Expenses</v>
          </cell>
          <cell r="F141" t="str">
            <v>T&amp;D Engineering and Grid Technology (Volume 2)</v>
          </cell>
          <cell r="G141">
            <v>0</v>
          </cell>
          <cell r="H141">
            <v>0</v>
          </cell>
          <cell r="I141">
            <v>0</v>
          </cell>
          <cell r="J141" t="str">
            <v>CET-OT-OT-BP</v>
          </cell>
          <cell r="K141" t="str">
            <v>Business Process Technology Integration</v>
          </cell>
          <cell r="L141" t="str">
            <v>BPTI</v>
          </cell>
          <cell r="M141">
            <v>0</v>
          </cell>
          <cell r="N141">
            <v>0</v>
          </cell>
          <cell r="O141">
            <v>0</v>
          </cell>
          <cell r="P141">
            <v>0</v>
          </cell>
          <cell r="Q141">
            <v>8126.3044500000005</v>
          </cell>
          <cell r="R141">
            <v>9143.6547899999987</v>
          </cell>
          <cell r="S141" t="str">
            <v>CET-OT-OT-BPBusiness Process Technology Integration</v>
          </cell>
          <cell r="T141">
            <v>0</v>
          </cell>
          <cell r="U141">
            <v>0</v>
          </cell>
          <cell r="V141">
            <v>0</v>
          </cell>
          <cell r="W141">
            <v>0</v>
          </cell>
          <cell r="X141">
            <v>8126.3044500000005</v>
          </cell>
          <cell r="Y141">
            <v>5622.4525199999989</v>
          </cell>
          <cell r="Z141">
            <v>0</v>
          </cell>
          <cell r="AA141">
            <v>0</v>
          </cell>
          <cell r="AB141">
            <v>0</v>
          </cell>
          <cell r="AC141">
            <v>0</v>
          </cell>
          <cell r="AD141">
            <v>0</v>
          </cell>
          <cell r="AE141">
            <v>0</v>
          </cell>
          <cell r="AF141">
            <v>3521.2022700000002</v>
          </cell>
          <cell r="AG141">
            <v>0</v>
          </cell>
          <cell r="AH141">
            <v>0</v>
          </cell>
          <cell r="AI141">
            <v>0</v>
          </cell>
          <cell r="AJ141" t="str">
            <v>Auhtorized</v>
          </cell>
          <cell r="AK141" t="str">
            <v>Other</v>
          </cell>
          <cell r="AL141">
            <v>0</v>
          </cell>
          <cell r="AM141">
            <v>0</v>
          </cell>
          <cell r="AN141">
            <v>0</v>
          </cell>
          <cell r="AO141" t="e">
            <v>#N/A</v>
          </cell>
          <cell r="AP141" t="e">
            <v>#N/A</v>
          </cell>
          <cell r="AQ141" t="e">
            <v>#N/A</v>
          </cell>
          <cell r="AR141" t="e">
            <v>#N/A</v>
          </cell>
          <cell r="AS141" t="e">
            <v>#N/A</v>
          </cell>
          <cell r="AT141">
            <v>16</v>
          </cell>
          <cell r="AU141">
            <v>19</v>
          </cell>
          <cell r="AV141">
            <v>12</v>
          </cell>
          <cell r="AW141">
            <v>0</v>
          </cell>
          <cell r="AX141">
            <v>0</v>
          </cell>
          <cell r="AY141">
            <v>0</v>
          </cell>
          <cell r="AZ141">
            <v>0</v>
          </cell>
          <cell r="BA141">
            <v>0</v>
          </cell>
          <cell r="BB141">
            <v>0</v>
          </cell>
          <cell r="BC141">
            <v>0</v>
          </cell>
          <cell r="BD141">
            <v>0</v>
          </cell>
          <cell r="BE141">
            <v>0</v>
          </cell>
          <cell r="BF141">
            <v>0</v>
          </cell>
          <cell r="BG141" t="str">
            <v>General Plant</v>
          </cell>
          <cell r="BH141">
            <v>0</v>
          </cell>
          <cell r="BI141">
            <v>0</v>
          </cell>
          <cell r="BJ141">
            <v>0</v>
          </cell>
          <cell r="BK141">
            <v>0</v>
          </cell>
          <cell r="BL141">
            <v>0</v>
          </cell>
          <cell r="BM141" t="str">
            <v>Various</v>
          </cell>
          <cell r="BN141" t="e">
            <v>#VALUE!</v>
          </cell>
          <cell r="BO141" t="e">
            <v>#VALUE!</v>
          </cell>
          <cell r="BP141" t="e">
            <v>#VALUE!</v>
          </cell>
          <cell r="BQ141" t="e">
            <v>#VALUE!</v>
          </cell>
          <cell r="BR141" t="e">
            <v>#VALUE!</v>
          </cell>
          <cell r="BT141">
            <v>0</v>
          </cell>
          <cell r="BU141">
            <v>0</v>
          </cell>
          <cell r="BV141">
            <v>0</v>
          </cell>
          <cell r="BW141">
            <v>0</v>
          </cell>
          <cell r="BX141">
            <v>0</v>
          </cell>
          <cell r="BZ141">
            <v>0</v>
          </cell>
          <cell r="CA141">
            <v>0</v>
          </cell>
          <cell r="CB141">
            <v>0</v>
          </cell>
          <cell r="CC141">
            <v>0</v>
          </cell>
          <cell r="CD141">
            <v>0</v>
          </cell>
          <cell r="CE141">
            <v>0</v>
          </cell>
          <cell r="CF141">
            <v>31332</v>
          </cell>
          <cell r="CG141">
            <v>31332</v>
          </cell>
          <cell r="CH141">
            <v>31332</v>
          </cell>
          <cell r="CI141">
            <v>31332</v>
          </cell>
          <cell r="CJ141">
            <v>31332</v>
          </cell>
          <cell r="CK141">
            <v>32014.375266524516</v>
          </cell>
          <cell r="CL141">
            <v>32811.275053304904</v>
          </cell>
          <cell r="CM141">
            <v>33507.965884861405</v>
          </cell>
          <cell r="CN141">
            <v>34257.147121535178</v>
          </cell>
          <cell r="CO141">
            <v>35182.886993603403</v>
          </cell>
          <cell r="CP141">
            <v>32014.375266524516</v>
          </cell>
          <cell r="CQ141">
            <v>32811.275053304904</v>
          </cell>
          <cell r="CR141">
            <v>33507.965884861405</v>
          </cell>
          <cell r="CS141">
            <v>34257.147121535178</v>
          </cell>
          <cell r="CT141">
            <v>35182.886993603403</v>
          </cell>
          <cell r="CV141">
            <v>0</v>
          </cell>
          <cell r="CW141">
            <v>0</v>
          </cell>
          <cell r="CX141">
            <v>0</v>
          </cell>
          <cell r="CY141">
            <v>0</v>
          </cell>
          <cell r="CZ141">
            <v>0</v>
          </cell>
          <cell r="DA141">
            <v>0</v>
          </cell>
          <cell r="DB141" t="e">
            <v>#VALUE!</v>
          </cell>
          <cell r="DC141" t="e">
            <v>#VALUE!</v>
          </cell>
          <cell r="DD141" t="e">
            <v>#VALUE!</v>
          </cell>
          <cell r="DE141" t="e">
            <v>#VALUE!</v>
          </cell>
          <cell r="DF141" t="e">
            <v>#VALUE!</v>
          </cell>
          <cell r="DH141">
            <v>0</v>
          </cell>
          <cell r="DI141">
            <v>0</v>
          </cell>
          <cell r="DJ141">
            <v>0</v>
          </cell>
          <cell r="DK141">
            <v>0</v>
          </cell>
          <cell r="DL141">
            <v>0</v>
          </cell>
          <cell r="DM141">
            <v>0</v>
          </cell>
          <cell r="DN141" t="e">
            <v>#VALUE!</v>
          </cell>
          <cell r="DO141" t="e">
            <v>#VALUE!</v>
          </cell>
          <cell r="DP141" t="e">
            <v>#VALUE!</v>
          </cell>
          <cell r="DQ141" t="e">
            <v>#VALUE!</v>
          </cell>
          <cell r="DR141" t="e">
            <v>#VALUE!</v>
          </cell>
          <cell r="DT141">
            <v>0</v>
          </cell>
          <cell r="DU141">
            <v>0</v>
          </cell>
          <cell r="DV141">
            <v>0</v>
          </cell>
          <cell r="DW141">
            <v>0</v>
          </cell>
          <cell r="DX141">
            <v>0</v>
          </cell>
          <cell r="DY141">
            <v>27798.471368817121</v>
          </cell>
          <cell r="DZ141">
            <v>33489.194421223583</v>
          </cell>
          <cell r="EA141">
            <v>23259.984937239678</v>
          </cell>
          <cell r="EB141">
            <v>25106.040227069181</v>
          </cell>
          <cell r="EC141">
            <v>15473.916729999999</v>
          </cell>
          <cell r="ED141">
            <v>0</v>
          </cell>
        </row>
        <row r="142">
          <cell r="A142">
            <v>0</v>
          </cell>
          <cell r="B142" t="str">
            <v>Rule 20A Conversions</v>
          </cell>
          <cell r="C142">
            <v>0</v>
          </cell>
          <cell r="D142">
            <v>0</v>
          </cell>
          <cell r="E142" t="str">
            <v>TDBU Technology and Engineering Expenses</v>
          </cell>
          <cell r="F142" t="str">
            <v>T&amp;D Engineering and Grid Technology (Volume 2)</v>
          </cell>
          <cell r="G142">
            <v>0</v>
          </cell>
          <cell r="H142" t="str">
            <v>Customer Requests and Relocations</v>
          </cell>
          <cell r="I142">
            <v>0</v>
          </cell>
          <cell r="J142" t="str">
            <v>CET-OT-OT-BP-642800</v>
          </cell>
          <cell r="K142" t="str">
            <v>CRAS Project Phase</v>
          </cell>
          <cell r="L142" t="str">
            <v>BPTI</v>
          </cell>
          <cell r="M142">
            <v>82881.794089999996</v>
          </cell>
          <cell r="N142">
            <v>82270.710420000003</v>
          </cell>
          <cell r="O142">
            <v>85700.577010000008</v>
          </cell>
          <cell r="P142">
            <v>85024.166580000005</v>
          </cell>
          <cell r="Q142">
            <v>137477.27742990002</v>
          </cell>
          <cell r="R142">
            <v>0</v>
          </cell>
          <cell r="S142" t="str">
            <v>CET-OT-OT-ETElectric Transportation Capital</v>
          </cell>
          <cell r="T142">
            <v>0</v>
          </cell>
          <cell r="U142">
            <v>0</v>
          </cell>
          <cell r="V142">
            <v>0</v>
          </cell>
          <cell r="W142">
            <v>0</v>
          </cell>
          <cell r="X142">
            <v>0</v>
          </cell>
          <cell r="Y142">
            <v>0</v>
          </cell>
          <cell r="Z142">
            <v>0</v>
          </cell>
          <cell r="AA142">
            <v>2800</v>
          </cell>
          <cell r="AB142">
            <v>11028.68</v>
          </cell>
          <cell r="AC142">
            <v>13471.64</v>
          </cell>
          <cell r="AD142">
            <v>5402.2790000000005</v>
          </cell>
          <cell r="AE142">
            <v>43092.603999999999</v>
          </cell>
          <cell r="AF142">
            <v>0</v>
          </cell>
          <cell r="AG142">
            <v>0</v>
          </cell>
          <cell r="AH142">
            <v>0</v>
          </cell>
          <cell r="AI142">
            <v>0</v>
          </cell>
          <cell r="AJ142">
            <v>0</v>
          </cell>
          <cell r="AK142" t="str">
            <v>Other</v>
          </cell>
          <cell r="AL142">
            <v>0</v>
          </cell>
          <cell r="AM142">
            <v>0</v>
          </cell>
          <cell r="AN142">
            <v>0</v>
          </cell>
          <cell r="AO142" t="e">
            <v>#N/A</v>
          </cell>
          <cell r="AP142" t="e">
            <v>#N/A</v>
          </cell>
          <cell r="AQ142" t="e">
            <v>#N/A</v>
          </cell>
          <cell r="AR142" t="e">
            <v>#N/A</v>
          </cell>
          <cell r="AS142" t="e">
            <v>#N/A</v>
          </cell>
          <cell r="AT142">
            <v>0</v>
          </cell>
          <cell r="AU142">
            <v>0</v>
          </cell>
          <cell r="AV142">
            <v>0</v>
          </cell>
          <cell r="AW142">
            <v>0</v>
          </cell>
          <cell r="AX142">
            <v>0</v>
          </cell>
          <cell r="AY142">
            <v>0</v>
          </cell>
          <cell r="AZ142">
            <v>0</v>
          </cell>
          <cell r="BA142">
            <v>0</v>
          </cell>
          <cell r="BB142">
            <v>4292.3045014595173</v>
          </cell>
          <cell r="BC142">
            <v>3388.7310293012761</v>
          </cell>
          <cell r="BD142">
            <v>0</v>
          </cell>
          <cell r="BE142">
            <v>0</v>
          </cell>
          <cell r="BF142">
            <v>0</v>
          </cell>
          <cell r="BG142" t="str">
            <v>Trans</v>
          </cell>
          <cell r="BH142">
            <v>4362</v>
          </cell>
          <cell r="BI142">
            <v>3521</v>
          </cell>
          <cell r="BJ142">
            <v>0</v>
          </cell>
          <cell r="BK142">
            <v>0</v>
          </cell>
          <cell r="BL142">
            <v>0</v>
          </cell>
          <cell r="BM142">
            <v>1</v>
          </cell>
          <cell r="BN142">
            <v>0</v>
          </cell>
          <cell r="BO142">
            <v>0</v>
          </cell>
          <cell r="BP142">
            <v>0</v>
          </cell>
          <cell r="BQ142">
            <v>0</v>
          </cell>
          <cell r="BR142">
            <v>0</v>
          </cell>
          <cell r="BT142">
            <v>0</v>
          </cell>
          <cell r="BU142">
            <v>0</v>
          </cell>
          <cell r="BV142">
            <v>0</v>
          </cell>
          <cell r="BW142">
            <v>0</v>
          </cell>
          <cell r="BX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V142">
            <v>0</v>
          </cell>
          <cell r="CW142">
            <v>0</v>
          </cell>
          <cell r="CX142">
            <v>0</v>
          </cell>
          <cell r="CY142">
            <v>0</v>
          </cell>
          <cell r="CZ142">
            <v>0</v>
          </cell>
          <cell r="DA142">
            <v>0</v>
          </cell>
          <cell r="DB142">
            <v>0</v>
          </cell>
          <cell r="DC142">
            <v>0</v>
          </cell>
          <cell r="DD142">
            <v>0</v>
          </cell>
          <cell r="DE142">
            <v>0</v>
          </cell>
          <cell r="DF142">
            <v>0</v>
          </cell>
          <cell r="DH142">
            <v>0</v>
          </cell>
          <cell r="DI142">
            <v>0</v>
          </cell>
          <cell r="DJ142">
            <v>0</v>
          </cell>
          <cell r="DK142">
            <v>0</v>
          </cell>
          <cell r="DL142">
            <v>0</v>
          </cell>
          <cell r="DM142">
            <v>0</v>
          </cell>
          <cell r="DN142">
            <v>0</v>
          </cell>
          <cell r="DO142">
            <v>0</v>
          </cell>
          <cell r="DP142">
            <v>0</v>
          </cell>
          <cell r="DQ142">
            <v>0</v>
          </cell>
          <cell r="DR142">
            <v>0</v>
          </cell>
          <cell r="DT142">
            <v>0</v>
          </cell>
          <cell r="DU142">
            <v>0</v>
          </cell>
          <cell r="DV142">
            <v>0</v>
          </cell>
          <cell r="DW142">
            <v>0</v>
          </cell>
          <cell r="DX142">
            <v>0</v>
          </cell>
          <cell r="DY142">
            <v>0</v>
          </cell>
          <cell r="DZ142">
            <v>0</v>
          </cell>
          <cell r="EA142">
            <v>0</v>
          </cell>
          <cell r="EB142">
            <v>0</v>
          </cell>
          <cell r="EC142">
            <v>0</v>
          </cell>
          <cell r="ED142">
            <v>0</v>
          </cell>
        </row>
        <row r="143">
          <cell r="A143" t="str">
            <v>Customer Requests - Additional Services</v>
          </cell>
          <cell r="B143" t="str">
            <v>Customer Requests and Relocations</v>
          </cell>
          <cell r="C143">
            <v>0</v>
          </cell>
          <cell r="D143">
            <v>0</v>
          </cell>
          <cell r="E143" t="str">
            <v>TDBU Technology and Engineering Expenses</v>
          </cell>
          <cell r="F143" t="str">
            <v>T&amp;D Engineering and Grid Technology (Volume 2)</v>
          </cell>
          <cell r="G143">
            <v>0</v>
          </cell>
          <cell r="H143">
            <v>0</v>
          </cell>
          <cell r="I143">
            <v>0</v>
          </cell>
          <cell r="J143" t="str">
            <v>CET-OT-OT-BP-642801</v>
          </cell>
          <cell r="K143" t="str">
            <v>CRAS Program Phase</v>
          </cell>
          <cell r="L143" t="str">
            <v>BPTI</v>
          </cell>
          <cell r="M143">
            <v>0</v>
          </cell>
          <cell r="N143">
            <v>0</v>
          </cell>
          <cell r="O143">
            <v>0</v>
          </cell>
          <cell r="P143">
            <v>0</v>
          </cell>
          <cell r="Q143">
            <v>0</v>
          </cell>
          <cell r="R143">
            <v>0</v>
          </cell>
          <cell r="S143" t="str">
            <v>CET-OT-OT-ETElectric Transportation Capital</v>
          </cell>
          <cell r="T143">
            <v>0</v>
          </cell>
          <cell r="U143">
            <v>0</v>
          </cell>
          <cell r="V143">
            <v>0</v>
          </cell>
          <cell r="W143">
            <v>0</v>
          </cell>
          <cell r="X143">
            <v>0</v>
          </cell>
          <cell r="Y143">
            <v>0</v>
          </cell>
          <cell r="Z143">
            <v>0</v>
          </cell>
          <cell r="AA143">
            <v>100</v>
          </cell>
          <cell r="AB143">
            <v>0</v>
          </cell>
          <cell r="AC143">
            <v>0</v>
          </cell>
          <cell r="AD143">
            <v>0</v>
          </cell>
          <cell r="AE143">
            <v>0</v>
          </cell>
          <cell r="AF143">
            <v>0</v>
          </cell>
          <cell r="AG143">
            <v>0</v>
          </cell>
          <cell r="AH143">
            <v>0</v>
          </cell>
          <cell r="AI143">
            <v>0</v>
          </cell>
          <cell r="AJ143">
            <v>0</v>
          </cell>
          <cell r="AK143" t="str">
            <v>Other</v>
          </cell>
          <cell r="AL143">
            <v>0</v>
          </cell>
          <cell r="AM143">
            <v>0</v>
          </cell>
          <cell r="AN143">
            <v>0</v>
          </cell>
          <cell r="AO143" t="e">
            <v>#N/A</v>
          </cell>
          <cell r="AP143" t="e">
            <v>#N/A</v>
          </cell>
          <cell r="AQ143" t="e">
            <v>#N/A</v>
          </cell>
          <cell r="AR143" t="e">
            <v>#N/A</v>
          </cell>
          <cell r="AS143" t="e">
            <v>#N/A</v>
          </cell>
          <cell r="AT143">
            <v>0</v>
          </cell>
          <cell r="AU143">
            <v>0</v>
          </cell>
          <cell r="AV143">
            <v>0</v>
          </cell>
          <cell r="AW143">
            <v>0</v>
          </cell>
          <cell r="AX143">
            <v>0</v>
          </cell>
          <cell r="AY143">
            <v>0</v>
          </cell>
          <cell r="AZ143">
            <v>0</v>
          </cell>
          <cell r="BA143">
            <v>0</v>
          </cell>
          <cell r="BB143">
            <v>301.12867735679237</v>
          </cell>
          <cell r="BC143">
            <v>909.47906153338647</v>
          </cell>
          <cell r="BD143">
            <v>8622.1121015259123</v>
          </cell>
          <cell r="BE143">
            <v>8566.7301485844891</v>
          </cell>
          <cell r="BF143">
            <v>8565.2353888239395</v>
          </cell>
          <cell r="BG143" t="str">
            <v>Trans</v>
          </cell>
          <cell r="BH143">
            <v>304.87119437939111</v>
          </cell>
          <cell r="BI143">
            <v>935.12880562060911</v>
          </cell>
          <cell r="BJ143">
            <v>9093.3333333333358</v>
          </cell>
          <cell r="BK143">
            <v>9242.4043715847001</v>
          </cell>
          <cell r="BL143">
            <v>9467.3419203747089</v>
          </cell>
          <cell r="BM143">
            <v>1</v>
          </cell>
          <cell r="BN143">
            <v>0</v>
          </cell>
          <cell r="BO143">
            <v>0</v>
          </cell>
          <cell r="BP143">
            <v>0</v>
          </cell>
          <cell r="BQ143">
            <v>0</v>
          </cell>
          <cell r="BR143">
            <v>0</v>
          </cell>
          <cell r="BT143">
            <v>0</v>
          </cell>
          <cell r="BU143">
            <v>0</v>
          </cell>
          <cell r="BV143">
            <v>0</v>
          </cell>
          <cell r="BW143">
            <v>0</v>
          </cell>
          <cell r="BX143">
            <v>0</v>
          </cell>
          <cell r="BZ143">
            <v>0.72</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V143">
            <v>0</v>
          </cell>
          <cell r="CW143">
            <v>0</v>
          </cell>
          <cell r="CX143">
            <v>0</v>
          </cell>
          <cell r="CY143">
            <v>0</v>
          </cell>
          <cell r="CZ143">
            <v>0</v>
          </cell>
          <cell r="DA143">
            <v>0</v>
          </cell>
          <cell r="DB143">
            <v>0</v>
          </cell>
          <cell r="DC143">
            <v>0</v>
          </cell>
          <cell r="DD143">
            <v>0</v>
          </cell>
          <cell r="DE143">
            <v>0</v>
          </cell>
          <cell r="DF143">
            <v>0</v>
          </cell>
          <cell r="DH143">
            <v>0</v>
          </cell>
          <cell r="DI143">
            <v>0</v>
          </cell>
          <cell r="DJ143">
            <v>0</v>
          </cell>
          <cell r="DK143">
            <v>0</v>
          </cell>
          <cell r="DL143">
            <v>0</v>
          </cell>
          <cell r="DM143">
            <v>0</v>
          </cell>
          <cell r="DN143">
            <v>0</v>
          </cell>
          <cell r="DO143">
            <v>0</v>
          </cell>
          <cell r="DP143">
            <v>0</v>
          </cell>
          <cell r="DQ143">
            <v>0</v>
          </cell>
          <cell r="DR143">
            <v>0</v>
          </cell>
          <cell r="DT143">
            <v>0</v>
          </cell>
          <cell r="DU143">
            <v>0</v>
          </cell>
          <cell r="DV143">
            <v>0</v>
          </cell>
          <cell r="DW143">
            <v>0</v>
          </cell>
          <cell r="DX143">
            <v>0</v>
          </cell>
          <cell r="DY143">
            <v>0</v>
          </cell>
          <cell r="DZ143">
            <v>0</v>
          </cell>
          <cell r="EA143">
            <v>0</v>
          </cell>
          <cell r="EB143">
            <v>0</v>
          </cell>
          <cell r="EC143">
            <v>0</v>
          </cell>
          <cell r="ED143">
            <v>0</v>
          </cell>
        </row>
        <row r="144">
          <cell r="A144" t="str">
            <v>Customer Requests - Additional Services</v>
          </cell>
          <cell r="B144" t="str">
            <v>Customer Requests and Relocations</v>
          </cell>
          <cell r="C144">
            <v>0</v>
          </cell>
          <cell r="D144" t="str">
            <v>X</v>
          </cell>
          <cell r="E144" t="str">
            <v>TDBU Technology and Engineering Expenses</v>
          </cell>
          <cell r="F144" t="str">
            <v>T&amp;D Engineering and Grid Technology (Volume 2)</v>
          </cell>
          <cell r="G144">
            <v>0</v>
          </cell>
          <cell r="H144">
            <v>0</v>
          </cell>
          <cell r="I144">
            <v>0</v>
          </cell>
          <cell r="J144" t="str">
            <v>CET-OT-OT-BP-733301</v>
          </cell>
          <cell r="K144" t="str">
            <v>Geographical Information System (GIS)</v>
          </cell>
          <cell r="L144" t="str">
            <v>BPTI</v>
          </cell>
          <cell r="M144">
            <v>3811</v>
          </cell>
          <cell r="N144">
            <v>13788.461150000001</v>
          </cell>
          <cell r="O144">
            <v>18240.078750000001</v>
          </cell>
          <cell r="P144">
            <v>24820.936859999998</v>
          </cell>
          <cell r="Q144">
            <v>77389.447969999994</v>
          </cell>
          <cell r="R144">
            <v>0</v>
          </cell>
          <cell r="S144" t="str">
            <v>CET-OT-OT-ETElectric Transportation Capital</v>
          </cell>
          <cell r="T144">
            <v>0</v>
          </cell>
          <cell r="U144">
            <v>0</v>
          </cell>
          <cell r="V144">
            <v>0</v>
          </cell>
          <cell r="W144">
            <v>0</v>
          </cell>
          <cell r="X144">
            <v>0</v>
          </cell>
          <cell r="Y144">
            <v>0</v>
          </cell>
          <cell r="AA144">
            <v>2700</v>
          </cell>
          <cell r="AB144">
            <v>10921.16</v>
          </cell>
          <cell r="AC144">
            <v>11610.51</v>
          </cell>
          <cell r="AD144">
            <v>5331.308</v>
          </cell>
          <cell r="AE144">
            <v>43086</v>
          </cell>
          <cell r="AF144">
            <v>0</v>
          </cell>
          <cell r="AG144">
            <v>0</v>
          </cell>
          <cell r="AH144">
            <v>0</v>
          </cell>
          <cell r="AI144">
            <v>0</v>
          </cell>
          <cell r="AJ144">
            <v>0</v>
          </cell>
          <cell r="AK144" t="str">
            <v>Other</v>
          </cell>
          <cell r="AL144">
            <v>0</v>
          </cell>
          <cell r="AM144" t="str">
            <v>Link to e-mail</v>
          </cell>
          <cell r="AN144">
            <v>0</v>
          </cell>
          <cell r="AO144" t="e">
            <v>#N/A</v>
          </cell>
          <cell r="AP144" t="e">
            <v>#N/A</v>
          </cell>
          <cell r="AQ144" t="e">
            <v>#N/A</v>
          </cell>
          <cell r="AR144" t="e">
            <v>#N/A</v>
          </cell>
          <cell r="AS144" t="e">
            <v>#N/A</v>
          </cell>
          <cell r="AT144">
            <v>0</v>
          </cell>
          <cell r="AU144">
            <v>0</v>
          </cell>
          <cell r="AV144">
            <v>0</v>
          </cell>
          <cell r="AW144">
            <v>0</v>
          </cell>
          <cell r="AX144">
            <v>0</v>
          </cell>
          <cell r="AY144">
            <v>0</v>
          </cell>
          <cell r="AZ144">
            <v>0</v>
          </cell>
          <cell r="BA144">
            <v>0</v>
          </cell>
          <cell r="BB144">
            <v>6145.1653003428237</v>
          </cell>
          <cell r="BC144">
            <v>4242.7838086096563</v>
          </cell>
          <cell r="BD144">
            <v>0</v>
          </cell>
          <cell r="BE144">
            <v>0</v>
          </cell>
          <cell r="BF144">
            <v>0</v>
          </cell>
          <cell r="BG144" t="str">
            <v>Dist</v>
          </cell>
          <cell r="BH144">
            <v>6279</v>
          </cell>
          <cell r="BI144">
            <v>4443.098</v>
          </cell>
          <cell r="BJ144">
            <v>0</v>
          </cell>
          <cell r="BK144">
            <v>0</v>
          </cell>
          <cell r="BL144">
            <v>0</v>
          </cell>
          <cell r="BM144">
            <v>0</v>
          </cell>
          <cell r="BN144">
            <v>6279</v>
          </cell>
          <cell r="BO144">
            <v>4443.098</v>
          </cell>
          <cell r="BP144">
            <v>0</v>
          </cell>
          <cell r="BQ144">
            <v>0</v>
          </cell>
          <cell r="BR144">
            <v>0</v>
          </cell>
          <cell r="BT144">
            <v>0</v>
          </cell>
          <cell r="BU144">
            <v>0</v>
          </cell>
          <cell r="BV144">
            <v>0</v>
          </cell>
          <cell r="BW144">
            <v>0</v>
          </cell>
          <cell r="BX144">
            <v>0</v>
          </cell>
          <cell r="BZ144">
            <v>1</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V144">
            <v>0</v>
          </cell>
          <cell r="CW144">
            <v>0</v>
          </cell>
          <cell r="CX144">
            <v>0</v>
          </cell>
          <cell r="CY144">
            <v>0</v>
          </cell>
          <cell r="CZ144">
            <v>0</v>
          </cell>
          <cell r="DA144">
            <v>0</v>
          </cell>
          <cell r="DB144">
            <v>6145.1653003428237</v>
          </cell>
          <cell r="DC144">
            <v>4242.7838086096563</v>
          </cell>
          <cell r="DD144">
            <v>0</v>
          </cell>
          <cell r="DE144">
            <v>0</v>
          </cell>
          <cell r="DF144">
            <v>0</v>
          </cell>
          <cell r="DH144">
            <v>0</v>
          </cell>
          <cell r="DI144">
            <v>0</v>
          </cell>
          <cell r="DJ144">
            <v>0</v>
          </cell>
          <cell r="DK144">
            <v>0</v>
          </cell>
          <cell r="DL144">
            <v>0</v>
          </cell>
          <cell r="DM144">
            <v>0</v>
          </cell>
          <cell r="DN144">
            <v>6145.1653003428237</v>
          </cell>
          <cell r="DO144">
            <v>4242.7838086096563</v>
          </cell>
          <cell r="DP144">
            <v>0</v>
          </cell>
          <cell r="DQ144">
            <v>0</v>
          </cell>
          <cell r="DR144">
            <v>0</v>
          </cell>
          <cell r="DT144">
            <v>0</v>
          </cell>
          <cell r="DU144">
            <v>0</v>
          </cell>
          <cell r="DV144">
            <v>0</v>
          </cell>
          <cell r="DW144">
            <v>0</v>
          </cell>
          <cell r="DX144">
            <v>0</v>
          </cell>
          <cell r="DY144">
            <v>4006.475995075913</v>
          </cell>
          <cell r="DZ144">
            <v>14836.639003065939</v>
          </cell>
          <cell r="EA144">
            <v>19011.831471724981</v>
          </cell>
          <cell r="EB144">
            <v>25075.410187429025</v>
          </cell>
          <cell r="EC144">
            <v>77389.447969999994</v>
          </cell>
          <cell r="ED144">
            <v>0</v>
          </cell>
        </row>
        <row r="145">
          <cell r="A145" t="str">
            <v>Customer Requests - Additional Services</v>
          </cell>
          <cell r="B145" t="str">
            <v>Customer Requests and Relocations</v>
          </cell>
          <cell r="C145">
            <v>0</v>
          </cell>
          <cell r="D145">
            <v>0</v>
          </cell>
          <cell r="E145" t="str">
            <v>TDBU Technology and Engineering Expenses</v>
          </cell>
          <cell r="F145" t="str">
            <v>T&amp;D Engineering and Grid Technology (Volume 2)</v>
          </cell>
          <cell r="G145">
            <v>0</v>
          </cell>
          <cell r="H145">
            <v>0</v>
          </cell>
          <cell r="I145">
            <v>0</v>
          </cell>
          <cell r="J145" t="str">
            <v>CET-OT-OT-ET</v>
          </cell>
          <cell r="K145" t="str">
            <v>ELECTRIC TRANSPORTATION CAPITAL</v>
          </cell>
          <cell r="L145" t="str">
            <v>?</v>
          </cell>
          <cell r="M145">
            <v>0</v>
          </cell>
          <cell r="N145">
            <v>1346.5988500000001</v>
          </cell>
          <cell r="O145">
            <v>492.75516999999996</v>
          </cell>
          <cell r="P145">
            <v>1016.85151</v>
          </cell>
          <cell r="Q145">
            <v>1453.20226</v>
          </cell>
          <cell r="R145">
            <v>0</v>
          </cell>
          <cell r="S145" t="str">
            <v>CET-OT-OT-ETElectric Transportation Capital</v>
          </cell>
          <cell r="T145">
            <v>0</v>
          </cell>
          <cell r="U145">
            <v>1346.5988500000001</v>
          </cell>
          <cell r="V145">
            <v>492.75516999999996</v>
          </cell>
          <cell r="W145">
            <v>1016.85151</v>
          </cell>
          <cell r="X145">
            <v>1453.20226</v>
          </cell>
          <cell r="Y145">
            <v>0</v>
          </cell>
          <cell r="AA145">
            <v>0</v>
          </cell>
          <cell r="AB145">
            <v>107.52</v>
          </cell>
          <cell r="AC145">
            <v>1861.13</v>
          </cell>
          <cell r="AD145">
            <v>70.971000000000004</v>
          </cell>
          <cell r="AE145">
            <v>6.6040000000000001</v>
          </cell>
          <cell r="AF145">
            <v>0</v>
          </cell>
          <cell r="AG145">
            <v>0</v>
          </cell>
          <cell r="AH145">
            <v>0</v>
          </cell>
          <cell r="AI145">
            <v>0</v>
          </cell>
          <cell r="AJ145">
            <v>0</v>
          </cell>
          <cell r="AK145" t="str">
            <v>Other</v>
          </cell>
          <cell r="AL145">
            <v>0</v>
          </cell>
          <cell r="AM145" t="str">
            <v>From PCE's?</v>
          </cell>
          <cell r="AN145">
            <v>0</v>
          </cell>
          <cell r="AO145" t="e">
            <v>#N/A</v>
          </cell>
          <cell r="AP145" t="e">
            <v>#N/A</v>
          </cell>
          <cell r="AQ145" t="e">
            <v>#N/A</v>
          </cell>
          <cell r="AR145" t="e">
            <v>#N/A</v>
          </cell>
          <cell r="AS145" t="e">
            <v>#N/A</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t="str">
            <v>General Plant</v>
          </cell>
          <cell r="BH145">
            <v>0</v>
          </cell>
          <cell r="BI145">
            <v>0</v>
          </cell>
          <cell r="BJ145">
            <v>0</v>
          </cell>
          <cell r="BK145">
            <v>0</v>
          </cell>
          <cell r="BL145">
            <v>0</v>
          </cell>
          <cell r="BM145">
            <v>0</v>
          </cell>
          <cell r="BN145">
            <v>0</v>
          </cell>
          <cell r="BO145">
            <v>0</v>
          </cell>
          <cell r="BP145">
            <v>0</v>
          </cell>
          <cell r="BQ145">
            <v>0</v>
          </cell>
          <cell r="BR145">
            <v>0</v>
          </cell>
          <cell r="BT145">
            <v>0</v>
          </cell>
          <cell r="BU145">
            <v>0</v>
          </cell>
          <cell r="BV145">
            <v>0</v>
          </cell>
          <cell r="BW145">
            <v>0</v>
          </cell>
          <cell r="BX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V145">
            <v>0</v>
          </cell>
          <cell r="CW145">
            <v>0</v>
          </cell>
          <cell r="CX145">
            <v>0</v>
          </cell>
          <cell r="CY145">
            <v>0</v>
          </cell>
          <cell r="CZ145">
            <v>0</v>
          </cell>
          <cell r="DA145">
            <v>0</v>
          </cell>
          <cell r="DB145">
            <v>0</v>
          </cell>
          <cell r="DC145">
            <v>0</v>
          </cell>
          <cell r="DD145">
            <v>0</v>
          </cell>
          <cell r="DE145">
            <v>0</v>
          </cell>
          <cell r="DF145">
            <v>0</v>
          </cell>
          <cell r="DH145">
            <v>0</v>
          </cell>
          <cell r="DI145">
            <v>0</v>
          </cell>
          <cell r="DJ145">
            <v>0</v>
          </cell>
          <cell r="DK145">
            <v>0</v>
          </cell>
          <cell r="DL145">
            <v>0</v>
          </cell>
          <cell r="DM145">
            <v>0</v>
          </cell>
          <cell r="DN145">
            <v>0</v>
          </cell>
          <cell r="DO145">
            <v>0</v>
          </cell>
          <cell r="DP145">
            <v>0</v>
          </cell>
          <cell r="DQ145">
            <v>0</v>
          </cell>
          <cell r="DR145">
            <v>0</v>
          </cell>
          <cell r="DT145">
            <v>0</v>
          </cell>
          <cell r="DU145">
            <v>0</v>
          </cell>
          <cell r="DV145">
            <v>0</v>
          </cell>
          <cell r="DW145">
            <v>0</v>
          </cell>
          <cell r="DX145">
            <v>0</v>
          </cell>
          <cell r="DY145">
            <v>56.769798933114487</v>
          </cell>
          <cell r="DZ145">
            <v>115.69188214195715</v>
          </cell>
          <cell r="EA145">
            <v>2552.4653262571196</v>
          </cell>
          <cell r="EB145">
            <v>71.895266285488972</v>
          </cell>
          <cell r="EC145">
            <v>-659.03405000000009</v>
          </cell>
          <cell r="ED145">
            <v>0</v>
          </cell>
        </row>
        <row r="146">
          <cell r="A146" t="str">
            <v>Customer Requests - Additional Services</v>
          </cell>
          <cell r="B146" t="str">
            <v>-</v>
          </cell>
          <cell r="C146">
            <v>0</v>
          </cell>
          <cell r="D146">
            <v>0</v>
          </cell>
          <cell r="E146" t="str">
            <v>Customer Driven Programs and Distribution Construction</v>
          </cell>
          <cell r="F146">
            <v>0</v>
          </cell>
          <cell r="G146">
            <v>0</v>
          </cell>
          <cell r="H146" t="str">
            <v>Rule 20A Conversions</v>
          </cell>
          <cell r="I146">
            <v>0</v>
          </cell>
          <cell r="J146" t="str">
            <v>CET-ET-IR-2X</v>
          </cell>
          <cell r="K146">
            <v>0</v>
          </cell>
          <cell r="L146" t="str">
            <v>Other</v>
          </cell>
          <cell r="M146">
            <v>24257</v>
          </cell>
          <cell r="N146">
            <v>29886.309010000001</v>
          </cell>
          <cell r="O146">
            <v>21635.04982</v>
          </cell>
          <cell r="P146">
            <v>24318.369759999998</v>
          </cell>
          <cell r="Q146">
            <v>15473.916729999999</v>
          </cell>
          <cell r="R146">
            <v>32300.066620000001</v>
          </cell>
          <cell r="S146">
            <v>0</v>
          </cell>
          <cell r="T146">
            <v>24257</v>
          </cell>
          <cell r="U146">
            <v>29886.309010000001</v>
          </cell>
          <cell r="V146">
            <v>21635.04982</v>
          </cell>
          <cell r="W146">
            <v>24318.369759999998</v>
          </cell>
          <cell r="X146">
            <v>15473.916729999999</v>
          </cell>
          <cell r="Y146">
            <v>32300.066620000001</v>
          </cell>
          <cell r="Z146">
            <v>0</v>
          </cell>
          <cell r="AA146">
            <v>0</v>
          </cell>
          <cell r="AB146">
            <v>0</v>
          </cell>
          <cell r="AC146">
            <v>0</v>
          </cell>
          <cell r="AD146">
            <v>0</v>
          </cell>
          <cell r="AE146">
            <v>0</v>
          </cell>
          <cell r="AF146">
            <v>0</v>
          </cell>
          <cell r="AG146">
            <v>0</v>
          </cell>
          <cell r="AH146">
            <v>0</v>
          </cell>
          <cell r="AI146">
            <v>0</v>
          </cell>
          <cell r="AJ146">
            <v>0</v>
          </cell>
          <cell r="AK146" t="str">
            <v>5YA</v>
          </cell>
          <cell r="AL146">
            <v>0</v>
          </cell>
          <cell r="AM146">
            <v>0</v>
          </cell>
          <cell r="AN146">
            <v>0</v>
          </cell>
          <cell r="AO146" t="e">
            <v>#N/A</v>
          </cell>
          <cell r="AP146" t="e">
            <v>#N/A</v>
          </cell>
          <cell r="AQ146" t="e">
            <v>#N/A</v>
          </cell>
          <cell r="AR146" t="e">
            <v>#N/A</v>
          </cell>
          <cell r="AS146" t="e">
            <v>#N/A</v>
          </cell>
          <cell r="AT146">
            <v>0</v>
          </cell>
          <cell r="AU146">
            <v>0</v>
          </cell>
          <cell r="AV146">
            <v>0</v>
          </cell>
          <cell r="AW146">
            <v>0</v>
          </cell>
          <cell r="AX146">
            <v>0</v>
          </cell>
          <cell r="AY146">
            <v>0</v>
          </cell>
          <cell r="AZ146">
            <v>0</v>
          </cell>
          <cell r="BA146">
            <v>0</v>
          </cell>
          <cell r="BB146">
            <v>132.28102605437005</v>
          </cell>
          <cell r="BC146">
            <v>132.28102605437005</v>
          </cell>
          <cell r="BD146">
            <v>132.28102605437005</v>
          </cell>
          <cell r="BE146">
            <v>132.28102605437005</v>
          </cell>
          <cell r="BF146">
            <v>132.28102605437005</v>
          </cell>
          <cell r="BG146">
            <v>0</v>
          </cell>
          <cell r="BH146">
            <v>134.42891468975716</v>
          </cell>
          <cell r="BI146">
            <v>137.44421988943526</v>
          </cell>
          <cell r="BJ146">
            <v>141.09976112466143</v>
          </cell>
          <cell r="BK146">
            <v>143.41287196277059</v>
          </cell>
          <cell r="BL146">
            <v>146.90319099527468</v>
          </cell>
          <cell r="BM146">
            <v>0</v>
          </cell>
          <cell r="BN146">
            <v>134.42891468975716</v>
          </cell>
          <cell r="BO146">
            <v>137.44421988943526</v>
          </cell>
          <cell r="BP146">
            <v>141.09976112466143</v>
          </cell>
          <cell r="BQ146">
            <v>143.41287196277059</v>
          </cell>
          <cell r="BR146">
            <v>146.90319099527468</v>
          </cell>
          <cell r="BT146">
            <v>0</v>
          </cell>
          <cell r="BU146">
            <v>0</v>
          </cell>
          <cell r="BV146">
            <v>0</v>
          </cell>
          <cell r="BW146">
            <v>0</v>
          </cell>
          <cell r="BX146">
            <v>0</v>
          </cell>
          <cell r="BZ146">
            <v>0.72</v>
          </cell>
          <cell r="CA146">
            <v>96.788818576625161</v>
          </cell>
          <cell r="CB146">
            <v>98.959838320393388</v>
          </cell>
          <cell r="CC146">
            <v>101.59182800975623</v>
          </cell>
          <cell r="CD146">
            <v>103.25726781319483</v>
          </cell>
          <cell r="CE146">
            <v>105.77029751659776</v>
          </cell>
          <cell r="CF146">
            <v>37.038687295223617</v>
          </cell>
          <cell r="CG146">
            <v>37.038687295223617</v>
          </cell>
          <cell r="CH146">
            <v>37.038687295223617</v>
          </cell>
          <cell r="CI146">
            <v>37.038687295223617</v>
          </cell>
          <cell r="CJ146">
            <v>37.038687295223617</v>
          </cell>
          <cell r="CK146">
            <v>37.64009611313201</v>
          </cell>
          <cell r="CL146">
            <v>38.484381569041879</v>
          </cell>
          <cell r="CM146">
            <v>39.507933114905207</v>
          </cell>
          <cell r="CN146">
            <v>40.155604149575773</v>
          </cell>
          <cell r="CO146">
            <v>41.132893478676912</v>
          </cell>
          <cell r="CP146">
            <v>37.64009611313201</v>
          </cell>
          <cell r="CQ146">
            <v>38.484381569041879</v>
          </cell>
          <cell r="CR146">
            <v>39.507933114905207</v>
          </cell>
          <cell r="CS146">
            <v>40.155604149575773</v>
          </cell>
          <cell r="CT146">
            <v>41.132893478676912</v>
          </cell>
          <cell r="CV146">
            <v>0</v>
          </cell>
          <cell r="CW146">
            <v>0</v>
          </cell>
          <cell r="CX146">
            <v>0</v>
          </cell>
          <cell r="CY146">
            <v>0</v>
          </cell>
          <cell r="CZ146">
            <v>0</v>
          </cell>
          <cell r="DA146">
            <v>0</v>
          </cell>
          <cell r="DB146">
            <v>132.28102605437005</v>
          </cell>
          <cell r="DC146">
            <v>132.28102605437005</v>
          </cell>
          <cell r="DD146">
            <v>132.28102605437005</v>
          </cell>
          <cell r="DE146">
            <v>132.28102605437005</v>
          </cell>
          <cell r="DF146">
            <v>132.28102605437005</v>
          </cell>
          <cell r="DH146">
            <v>0</v>
          </cell>
          <cell r="DI146">
            <v>0</v>
          </cell>
          <cell r="DJ146">
            <v>0</v>
          </cell>
          <cell r="DK146">
            <v>0</v>
          </cell>
          <cell r="DL146">
            <v>0</v>
          </cell>
          <cell r="DM146">
            <v>0</v>
          </cell>
          <cell r="DN146">
            <v>37.038687295223617</v>
          </cell>
          <cell r="DO146">
            <v>37.038687295223617</v>
          </cell>
          <cell r="DP146">
            <v>37.038687295223617</v>
          </cell>
          <cell r="DQ146">
            <v>37.038687295223617</v>
          </cell>
          <cell r="DR146">
            <v>37.038687295223617</v>
          </cell>
          <cell r="DT146">
            <v>0</v>
          </cell>
          <cell r="DU146">
            <v>0</v>
          </cell>
          <cell r="DV146">
            <v>0</v>
          </cell>
          <cell r="DW146">
            <v>0</v>
          </cell>
          <cell r="DX146">
            <v>0</v>
          </cell>
          <cell r="DY146">
            <v>467.09173962248667</v>
          </cell>
          <cell r="DZ146">
            <v>191.80129469130614</v>
          </cell>
          <cell r="EA146">
            <v>2.4963865337672906</v>
          </cell>
          <cell r="EB146">
            <v>1.5709424290220823E-2</v>
          </cell>
          <cell r="EC146">
            <v>0</v>
          </cell>
          <cell r="ED146">
            <v>0</v>
          </cell>
        </row>
        <row r="147">
          <cell r="A147" t="str">
            <v>Customer Requests - Additional Services</v>
          </cell>
          <cell r="B147" t="str">
            <v>Customer Requests and Relocations</v>
          </cell>
          <cell r="C147">
            <v>0</v>
          </cell>
          <cell r="D147">
            <v>3</v>
          </cell>
          <cell r="E147" t="str">
            <v>Customer Driven Programs and Distribution Construction</v>
          </cell>
          <cell r="F147">
            <v>0</v>
          </cell>
          <cell r="G147">
            <v>0</v>
          </cell>
          <cell r="H147">
            <v>0</v>
          </cell>
          <cell r="I147">
            <v>0</v>
          </cell>
          <cell r="J147" t="str">
            <v>CET-PD-2A-2A</v>
          </cell>
          <cell r="K147" t="str">
            <v>Rule 20A</v>
          </cell>
          <cell r="L147" t="str">
            <v>Rule 20A</v>
          </cell>
          <cell r="M147">
            <v>24257</v>
          </cell>
          <cell r="N147">
            <v>29886.309010000001</v>
          </cell>
          <cell r="O147">
            <v>21635.04982</v>
          </cell>
          <cell r="P147">
            <v>24318.369759999998</v>
          </cell>
          <cell r="Q147">
            <v>15473.916729999999</v>
          </cell>
          <cell r="R147">
            <v>32300.066620000001</v>
          </cell>
          <cell r="S147" t="str">
            <v>CET-PD-2A-2ARule 20A</v>
          </cell>
          <cell r="T147">
            <v>24257</v>
          </cell>
          <cell r="U147">
            <v>29886.309010000001</v>
          </cell>
          <cell r="V147">
            <v>21635.04982</v>
          </cell>
          <cell r="W147">
            <v>24318.369759999998</v>
          </cell>
          <cell r="X147">
            <v>15473.916729999999</v>
          </cell>
          <cell r="Y147">
            <v>32300.066620000001</v>
          </cell>
          <cell r="AA147">
            <v>0</v>
          </cell>
          <cell r="AB147">
            <v>0</v>
          </cell>
          <cell r="AC147">
            <v>0</v>
          </cell>
          <cell r="AD147">
            <v>0</v>
          </cell>
          <cell r="AE147">
            <v>0</v>
          </cell>
          <cell r="AF147">
            <v>0</v>
          </cell>
          <cell r="AG147">
            <v>0</v>
          </cell>
          <cell r="AH147" t="str">
            <v>Conductor Miles</v>
          </cell>
          <cell r="AI147" t="str">
            <v>GRC Team</v>
          </cell>
          <cell r="AJ147" t="str">
            <v>Auhtorized</v>
          </cell>
          <cell r="AK147" t="str">
            <v>other</v>
          </cell>
          <cell r="AL147" t="str">
            <v>LYR?</v>
          </cell>
          <cell r="AM147">
            <v>0</v>
          </cell>
          <cell r="AN147">
            <v>300000</v>
          </cell>
          <cell r="AO147" t="str">
            <v>[no units]</v>
          </cell>
          <cell r="AP147">
            <v>0</v>
          </cell>
          <cell r="AQ147">
            <v>0</v>
          </cell>
          <cell r="AR147">
            <v>0</v>
          </cell>
          <cell r="AS147">
            <v>0</v>
          </cell>
          <cell r="AT147">
            <v>16</v>
          </cell>
          <cell r="AU147">
            <v>19</v>
          </cell>
          <cell r="AV147">
            <v>12</v>
          </cell>
          <cell r="AW147">
            <v>108</v>
          </cell>
          <cell r="AX147">
            <v>143</v>
          </cell>
          <cell r="AY147">
            <v>194</v>
          </cell>
          <cell r="AZ147">
            <v>213</v>
          </cell>
          <cell r="BA147">
            <v>219</v>
          </cell>
          <cell r="BB147">
            <v>31332</v>
          </cell>
          <cell r="BC147">
            <v>31332</v>
          </cell>
          <cell r="BD147">
            <v>31332</v>
          </cell>
          <cell r="BE147">
            <v>31332</v>
          </cell>
          <cell r="BF147">
            <v>31332</v>
          </cell>
          <cell r="BG147" t="str">
            <v>Dist</v>
          </cell>
          <cell r="BH147">
            <v>32014.375266524516</v>
          </cell>
          <cell r="BI147">
            <v>32811.275053304904</v>
          </cell>
          <cell r="BJ147">
            <v>33507.965884861405</v>
          </cell>
          <cell r="BK147">
            <v>34257.147121535178</v>
          </cell>
          <cell r="BL147">
            <v>35182.886993603403</v>
          </cell>
          <cell r="BM147">
            <v>0</v>
          </cell>
          <cell r="BN147">
            <v>32014.375266524516</v>
          </cell>
          <cell r="BO147">
            <v>32811.275053304904</v>
          </cell>
          <cell r="BP147">
            <v>33507.965884861405</v>
          </cell>
          <cell r="BQ147">
            <v>34257.147121535178</v>
          </cell>
          <cell r="BR147">
            <v>35182.886993603403</v>
          </cell>
          <cell r="BT147">
            <v>0</v>
          </cell>
          <cell r="BU147">
            <v>0</v>
          </cell>
          <cell r="BV147">
            <v>0</v>
          </cell>
          <cell r="BW147">
            <v>0</v>
          </cell>
          <cell r="BX147">
            <v>0</v>
          </cell>
          <cell r="BY147">
            <v>0</v>
          </cell>
          <cell r="BZ147">
            <v>0</v>
          </cell>
          <cell r="CA147">
            <v>0</v>
          </cell>
          <cell r="CB147">
            <v>0</v>
          </cell>
          <cell r="CC147">
            <v>0</v>
          </cell>
          <cell r="CD147">
            <v>0</v>
          </cell>
          <cell r="CE147">
            <v>0</v>
          </cell>
          <cell r="CF147">
            <v>31332</v>
          </cell>
          <cell r="CG147">
            <v>31332</v>
          </cell>
          <cell r="CH147">
            <v>31332</v>
          </cell>
          <cell r="CI147">
            <v>31332</v>
          </cell>
          <cell r="CJ147">
            <v>31332</v>
          </cell>
          <cell r="CK147">
            <v>32014.375266524516</v>
          </cell>
          <cell r="CL147">
            <v>32811.275053304904</v>
          </cell>
          <cell r="CM147">
            <v>33507.965884861405</v>
          </cell>
          <cell r="CN147">
            <v>34257.147121535178</v>
          </cell>
          <cell r="CO147">
            <v>35182.886993603403</v>
          </cell>
          <cell r="CP147">
            <v>32014.375266524516</v>
          </cell>
          <cell r="CQ147">
            <v>32811.275053304904</v>
          </cell>
          <cell r="CR147">
            <v>33507.965884861405</v>
          </cell>
          <cell r="CS147">
            <v>34257.147121535178</v>
          </cell>
          <cell r="CT147">
            <v>35182.886993603403</v>
          </cell>
          <cell r="CV147">
            <v>0</v>
          </cell>
          <cell r="CW147">
            <v>0</v>
          </cell>
          <cell r="CX147">
            <v>0</v>
          </cell>
          <cell r="CY147">
            <v>0</v>
          </cell>
          <cell r="CZ147">
            <v>0</v>
          </cell>
          <cell r="DA147">
            <v>0</v>
          </cell>
          <cell r="DB147">
            <v>31332</v>
          </cell>
          <cell r="DC147">
            <v>31332</v>
          </cell>
          <cell r="DD147">
            <v>31332</v>
          </cell>
          <cell r="DE147">
            <v>31332</v>
          </cell>
          <cell r="DF147">
            <v>31332</v>
          </cell>
          <cell r="DH147">
            <v>0</v>
          </cell>
          <cell r="DI147">
            <v>0</v>
          </cell>
          <cell r="DJ147">
            <v>0</v>
          </cell>
          <cell r="DK147">
            <v>0</v>
          </cell>
          <cell r="DL147">
            <v>0</v>
          </cell>
          <cell r="DM147">
            <v>0</v>
          </cell>
          <cell r="DN147">
            <v>31332</v>
          </cell>
          <cell r="DO147">
            <v>31332</v>
          </cell>
          <cell r="DP147">
            <v>31332</v>
          </cell>
          <cell r="DQ147">
            <v>31332</v>
          </cell>
          <cell r="DR147">
            <v>31332</v>
          </cell>
          <cell r="DT147">
            <v>0</v>
          </cell>
          <cell r="DU147">
            <v>0</v>
          </cell>
          <cell r="DV147">
            <v>0</v>
          </cell>
          <cell r="DW147">
            <v>0</v>
          </cell>
          <cell r="DX147">
            <v>0</v>
          </cell>
          <cell r="DY147">
            <v>27134.611669988419</v>
          </cell>
          <cell r="DZ147">
            <v>28040.888940658988</v>
          </cell>
          <cell r="EA147">
            <v>15770.095643874021</v>
          </cell>
          <cell r="EB147">
            <v>15403.044043355347</v>
          </cell>
          <cell r="EC147">
            <v>12454.58504</v>
          </cell>
          <cell r="ED147">
            <v>0</v>
          </cell>
        </row>
        <row r="148">
          <cell r="A148" t="str">
            <v>Customer Requests - Additional Services</v>
          </cell>
          <cell r="B148" t="str">
            <v>-</v>
          </cell>
          <cell r="C148">
            <v>0</v>
          </cell>
          <cell r="D148">
            <v>4</v>
          </cell>
          <cell r="E148" t="str">
            <v>Customer Driven Programs and Distribution Construction</v>
          </cell>
          <cell r="F148">
            <v>0</v>
          </cell>
          <cell r="G148">
            <v>0</v>
          </cell>
          <cell r="H148" t="str">
            <v>Customer Requests and Relocations</v>
          </cell>
          <cell r="I148">
            <v>0</v>
          </cell>
          <cell r="J148" t="str">
            <v>CET-PD-CR-2C</v>
          </cell>
          <cell r="K148">
            <v>0</v>
          </cell>
          <cell r="L148" t="str">
            <v>Distr OH Conv 20C</v>
          </cell>
          <cell r="M148">
            <v>82881.794089999996</v>
          </cell>
          <cell r="N148">
            <v>82270.710420000003</v>
          </cell>
          <cell r="O148">
            <v>85700.577010000008</v>
          </cell>
          <cell r="P148">
            <v>85024.166580000005</v>
          </cell>
          <cell r="Q148">
            <v>137477.27742990002</v>
          </cell>
          <cell r="R148">
            <v>166131.29647000003</v>
          </cell>
          <cell r="S148">
            <v>0</v>
          </cell>
          <cell r="T148">
            <v>80081.794089999996</v>
          </cell>
          <cell r="U148">
            <v>71242.030419999996</v>
          </cell>
          <cell r="V148">
            <v>72228.937010000009</v>
          </cell>
          <cell r="W148">
            <v>79621.887579999995</v>
          </cell>
          <cell r="X148">
            <v>94384.67342989998</v>
          </cell>
          <cell r="Y148">
            <v>164092.21786000003</v>
          </cell>
          <cell r="Z148">
            <v>0</v>
          </cell>
          <cell r="AA148">
            <v>0</v>
          </cell>
          <cell r="AB148">
            <v>0</v>
          </cell>
          <cell r="AC148">
            <v>0</v>
          </cell>
          <cell r="AD148">
            <v>0</v>
          </cell>
          <cell r="AE148">
            <v>0</v>
          </cell>
          <cell r="AF148">
            <v>0</v>
          </cell>
          <cell r="AG148">
            <v>0</v>
          </cell>
          <cell r="AH148" t="str">
            <v>Conductor Miles</v>
          </cell>
          <cell r="AI148" t="str">
            <v>GRC Team</v>
          </cell>
          <cell r="AJ148" t="str">
            <v>GRC Team</v>
          </cell>
          <cell r="AK148" t="str">
            <v>Unit</v>
          </cell>
          <cell r="AL148">
            <v>0</v>
          </cell>
          <cell r="AM148">
            <v>0</v>
          </cell>
          <cell r="AN148">
            <v>300000</v>
          </cell>
          <cell r="AO148">
            <v>39.25</v>
          </cell>
          <cell r="AP148">
            <v>38.5</v>
          </cell>
          <cell r="AQ148">
            <v>38.5</v>
          </cell>
          <cell r="AR148">
            <v>39.5</v>
          </cell>
          <cell r="AS148">
            <v>49.25</v>
          </cell>
          <cell r="AT148">
            <v>0</v>
          </cell>
          <cell r="AU148">
            <v>0</v>
          </cell>
          <cell r="AV148">
            <v>0</v>
          </cell>
          <cell r="AW148">
            <v>36</v>
          </cell>
          <cell r="AX148">
            <v>48</v>
          </cell>
          <cell r="AY148">
            <v>65</v>
          </cell>
          <cell r="AZ148">
            <v>71</v>
          </cell>
          <cell r="BA148">
            <v>73</v>
          </cell>
          <cell r="BB148">
            <v>10800</v>
          </cell>
          <cell r="BC148">
            <v>14400</v>
          </cell>
          <cell r="BD148">
            <v>19500</v>
          </cell>
          <cell r="BE148">
            <v>21300</v>
          </cell>
          <cell r="BF148">
            <v>21900</v>
          </cell>
          <cell r="BG148">
            <v>0</v>
          </cell>
          <cell r="BH148">
            <v>11035.211696618944</v>
          </cell>
          <cell r="BI148">
            <v>15079.865976241244</v>
          </cell>
          <cell r="BJ148">
            <v>20854.249162351509</v>
          </cell>
          <cell r="BK148">
            <v>23288.562290587874</v>
          </cell>
          <cell r="BL148">
            <v>24591.638745050252</v>
          </cell>
          <cell r="BM148">
            <v>0</v>
          </cell>
          <cell r="BN148">
            <v>11035.211696618944</v>
          </cell>
          <cell r="BO148">
            <v>15079.865976241244</v>
          </cell>
          <cell r="BP148">
            <v>20854.249162351509</v>
          </cell>
          <cell r="BQ148">
            <v>23288.562290587874</v>
          </cell>
          <cell r="BR148">
            <v>24591.638745050252</v>
          </cell>
          <cell r="BT148">
            <v>0</v>
          </cell>
          <cell r="BU148">
            <v>0</v>
          </cell>
          <cell r="BV148">
            <v>0</v>
          </cell>
          <cell r="BW148">
            <v>0</v>
          </cell>
          <cell r="BX148">
            <v>0</v>
          </cell>
          <cell r="BZ148">
            <v>1</v>
          </cell>
          <cell r="CA148">
            <v>11035.211696618944</v>
          </cell>
          <cell r="CB148">
            <v>15079.865976241244</v>
          </cell>
          <cell r="CC148">
            <v>20854.249162351509</v>
          </cell>
          <cell r="CD148">
            <v>23288.562290587874</v>
          </cell>
          <cell r="CE148">
            <v>24591.638745050252</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V148">
            <v>0</v>
          </cell>
          <cell r="CW148">
            <v>0</v>
          </cell>
          <cell r="CX148">
            <v>0</v>
          </cell>
          <cell r="CY148">
            <v>0</v>
          </cell>
          <cell r="CZ148">
            <v>0</v>
          </cell>
          <cell r="DA148">
            <v>0</v>
          </cell>
          <cell r="DB148">
            <v>10800</v>
          </cell>
          <cell r="DC148">
            <v>14400</v>
          </cell>
          <cell r="DD148">
            <v>19500</v>
          </cell>
          <cell r="DE148">
            <v>21300</v>
          </cell>
          <cell r="DF148">
            <v>21900</v>
          </cell>
          <cell r="DH148">
            <v>0</v>
          </cell>
          <cell r="DI148">
            <v>0</v>
          </cell>
          <cell r="DJ148">
            <v>0</v>
          </cell>
          <cell r="DK148">
            <v>0</v>
          </cell>
          <cell r="DL148">
            <v>0</v>
          </cell>
          <cell r="DM148">
            <v>0</v>
          </cell>
          <cell r="DN148">
            <v>0</v>
          </cell>
          <cell r="DO148">
            <v>0</v>
          </cell>
          <cell r="DP148">
            <v>0</v>
          </cell>
          <cell r="DQ148">
            <v>0</v>
          </cell>
          <cell r="DR148">
            <v>0</v>
          </cell>
          <cell r="DT148">
            <v>0</v>
          </cell>
          <cell r="DU148">
            <v>0</v>
          </cell>
          <cell r="DV148">
            <v>0</v>
          </cell>
          <cell r="DW148">
            <v>0</v>
          </cell>
          <cell r="DX148">
            <v>0</v>
          </cell>
          <cell r="DY148">
            <v>11661.253319092928</v>
          </cell>
          <cell r="DZ148">
            <v>9630.5840050252264</v>
          </cell>
          <cell r="EA148">
            <v>5557.7141339697364</v>
          </cell>
          <cell r="EB148">
            <v>6240.2502096226417</v>
          </cell>
          <cell r="EC148">
            <v>6690.9431900999998</v>
          </cell>
          <cell r="ED148">
            <v>0</v>
          </cell>
        </row>
        <row r="149">
          <cell r="A149" t="str">
            <v>Customer Requests - Additional Services</v>
          </cell>
          <cell r="B149" t="str">
            <v>Customer Requests and Relocations</v>
          </cell>
          <cell r="C149">
            <v>0</v>
          </cell>
          <cell r="D149">
            <v>0</v>
          </cell>
          <cell r="E149" t="str">
            <v>Customer Driven Programs and Distribution Construction</v>
          </cell>
          <cell r="F149" t="str">
            <v>Customer Driven Prog &amp; Distr. Con.(Volume 5)</v>
          </cell>
          <cell r="G149">
            <v>0</v>
          </cell>
          <cell r="H149">
            <v>0</v>
          </cell>
          <cell r="I149">
            <v>0</v>
          </cell>
          <cell r="J149" t="str">
            <v>CET-ET-CR-RB</v>
          </cell>
          <cell r="K149" t="str">
            <v>PMO Rule 20B C</v>
          </cell>
          <cell r="L149" t="str">
            <v>Other</v>
          </cell>
          <cell r="M149">
            <v>0</v>
          </cell>
          <cell r="N149">
            <v>0</v>
          </cell>
          <cell r="O149">
            <v>0</v>
          </cell>
          <cell r="P149">
            <v>0</v>
          </cell>
          <cell r="Q149">
            <v>0</v>
          </cell>
          <cell r="R149">
            <v>0</v>
          </cell>
          <cell r="S149" t="str">
            <v>CET-ET-CR-RBPMO Rule 20B C</v>
          </cell>
          <cell r="T149">
            <v>-100</v>
          </cell>
          <cell r="U149">
            <v>0</v>
          </cell>
          <cell r="V149">
            <v>0</v>
          </cell>
          <cell r="W149">
            <v>0</v>
          </cell>
          <cell r="X149">
            <v>0</v>
          </cell>
          <cell r="Y149">
            <v>0</v>
          </cell>
          <cell r="Z149">
            <v>0</v>
          </cell>
          <cell r="AA149">
            <v>100</v>
          </cell>
          <cell r="AB149">
            <v>0</v>
          </cell>
          <cell r="AC149">
            <v>0</v>
          </cell>
          <cell r="AD149">
            <v>0</v>
          </cell>
          <cell r="AE149">
            <v>0</v>
          </cell>
          <cell r="AF149">
            <v>0</v>
          </cell>
          <cell r="AG149">
            <v>0</v>
          </cell>
          <cell r="AH149">
            <v>0</v>
          </cell>
          <cell r="AI149">
            <v>0</v>
          </cell>
          <cell r="AJ149">
            <v>0</v>
          </cell>
          <cell r="AK149" t="str">
            <v>Zero</v>
          </cell>
          <cell r="AL149">
            <v>0</v>
          </cell>
          <cell r="AM149">
            <v>0</v>
          </cell>
          <cell r="AN149">
            <v>0</v>
          </cell>
          <cell r="AO149" t="e">
            <v>#N/A</v>
          </cell>
          <cell r="AP149" t="e">
            <v>#N/A</v>
          </cell>
          <cell r="AQ149" t="e">
            <v>#N/A</v>
          </cell>
          <cell r="AR149" t="e">
            <v>#N/A</v>
          </cell>
          <cell r="AS149" t="e">
            <v>#N/A</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t="str">
            <v>Dist</v>
          </cell>
          <cell r="BH149">
            <v>0</v>
          </cell>
          <cell r="BI149">
            <v>0</v>
          </cell>
          <cell r="BJ149">
            <v>0</v>
          </cell>
          <cell r="BK149">
            <v>0</v>
          </cell>
          <cell r="BL149">
            <v>0</v>
          </cell>
          <cell r="BM149">
            <v>0</v>
          </cell>
          <cell r="BN149">
            <v>0</v>
          </cell>
          <cell r="BO149">
            <v>0</v>
          </cell>
          <cell r="BP149">
            <v>0</v>
          </cell>
          <cell r="BQ149">
            <v>0</v>
          </cell>
          <cell r="BR149">
            <v>0</v>
          </cell>
          <cell r="BT149">
            <v>0</v>
          </cell>
          <cell r="BU149">
            <v>0</v>
          </cell>
          <cell r="BV149">
            <v>0</v>
          </cell>
          <cell r="BW149">
            <v>0</v>
          </cell>
          <cell r="BX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V149">
            <v>0</v>
          </cell>
          <cell r="CW149">
            <v>0</v>
          </cell>
          <cell r="CX149">
            <v>0</v>
          </cell>
          <cell r="CY149">
            <v>0</v>
          </cell>
          <cell r="CZ149">
            <v>0</v>
          </cell>
          <cell r="DA149">
            <v>0</v>
          </cell>
          <cell r="DB149">
            <v>0</v>
          </cell>
          <cell r="DC149">
            <v>0</v>
          </cell>
          <cell r="DD149">
            <v>0</v>
          </cell>
          <cell r="DE149">
            <v>0</v>
          </cell>
          <cell r="DF149">
            <v>0</v>
          </cell>
          <cell r="DH149">
            <v>0</v>
          </cell>
          <cell r="DI149">
            <v>0</v>
          </cell>
          <cell r="DJ149">
            <v>0</v>
          </cell>
          <cell r="DK149">
            <v>0</v>
          </cell>
          <cell r="DL149">
            <v>0</v>
          </cell>
          <cell r="DM149">
            <v>0</v>
          </cell>
          <cell r="DN149">
            <v>0</v>
          </cell>
          <cell r="DO149">
            <v>0</v>
          </cell>
          <cell r="DP149">
            <v>0</v>
          </cell>
          <cell r="DQ149">
            <v>0</v>
          </cell>
          <cell r="DR149">
            <v>0</v>
          </cell>
          <cell r="DT149">
            <v>0</v>
          </cell>
          <cell r="DU149">
            <v>0</v>
          </cell>
          <cell r="DV149">
            <v>0</v>
          </cell>
          <cell r="DW149">
            <v>0</v>
          </cell>
          <cell r="DX149">
            <v>0</v>
          </cell>
          <cell r="DY149">
            <v>1119.1784902866607</v>
          </cell>
          <cell r="DZ149">
            <v>-1.9164818646375457</v>
          </cell>
          <cell r="EA149">
            <v>0</v>
          </cell>
          <cell r="EB149">
            <v>0</v>
          </cell>
          <cell r="EC149">
            <v>0</v>
          </cell>
          <cell r="ED149">
            <v>0</v>
          </cell>
        </row>
        <row r="150">
          <cell r="A150" t="str">
            <v>Customer Requests - Additional Services</v>
          </cell>
          <cell r="B150" t="str">
            <v>Customer Requests and Relocations</v>
          </cell>
          <cell r="C150">
            <v>0</v>
          </cell>
          <cell r="D150" t="str">
            <v>X</v>
          </cell>
          <cell r="E150" t="str">
            <v>System Planning Capital Projects</v>
          </cell>
          <cell r="F150" t="str">
            <v>System Planning Capital Projects (Volume 3)</v>
          </cell>
          <cell r="G150">
            <v>0</v>
          </cell>
          <cell r="H150">
            <v>0</v>
          </cell>
          <cell r="I150">
            <v>0</v>
          </cell>
          <cell r="J150" t="str">
            <v>CET-ET-CR-WC</v>
          </cell>
          <cell r="K150" t="str">
            <v>WDAT/TO/GEN-TIE - Customer Funded</v>
          </cell>
          <cell r="L150" t="str">
            <v>WDAT/TO/GEN-TIE - Customer Funded</v>
          </cell>
          <cell r="M150">
            <v>3811</v>
          </cell>
          <cell r="N150">
            <v>13788.461150000001</v>
          </cell>
          <cell r="O150">
            <v>18240.078750000001</v>
          </cell>
          <cell r="P150">
            <v>24820.936859999998</v>
          </cell>
          <cell r="Q150">
            <v>77389.447969999994</v>
          </cell>
          <cell r="R150">
            <v>78858.088460000028</v>
          </cell>
          <cell r="S150" t="str">
            <v>CET-ET-CR-WCWDAT/TO/GEN-TIE - Customer Funded</v>
          </cell>
          <cell r="T150">
            <v>1111</v>
          </cell>
          <cell r="U150">
            <v>2867.3011500000011</v>
          </cell>
          <cell r="V150">
            <v>6629.5687500000004</v>
          </cell>
          <cell r="W150">
            <v>19489.628859999997</v>
          </cell>
          <cell r="X150">
            <v>34303.447969999994</v>
          </cell>
          <cell r="Y150">
            <v>76819.009850000031</v>
          </cell>
          <cell r="AA150">
            <v>0</v>
          </cell>
          <cell r="AB150">
            <v>0</v>
          </cell>
          <cell r="AC150">
            <v>0</v>
          </cell>
          <cell r="AD150">
            <v>0</v>
          </cell>
          <cell r="AE150">
            <v>0</v>
          </cell>
          <cell r="AF150">
            <v>0</v>
          </cell>
          <cell r="AG150">
            <v>0</v>
          </cell>
          <cell r="AH150">
            <v>0</v>
          </cell>
          <cell r="AI150">
            <v>0</v>
          </cell>
          <cell r="AJ150">
            <v>0</v>
          </cell>
          <cell r="AK150" t="str">
            <v>LYR</v>
          </cell>
          <cell r="AL150">
            <v>0</v>
          </cell>
          <cell r="AM150" t="str">
            <v>From PCE's?</v>
          </cell>
          <cell r="AN150">
            <v>0</v>
          </cell>
          <cell r="AO150" t="str">
            <v>[no units / project based]</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t="str">
            <v>Trans</v>
          </cell>
          <cell r="BH150">
            <v>0</v>
          </cell>
          <cell r="BI150">
            <v>0</v>
          </cell>
          <cell r="BJ150">
            <v>0</v>
          </cell>
          <cell r="BK150">
            <v>0</v>
          </cell>
          <cell r="BL150">
            <v>0</v>
          </cell>
          <cell r="BM150">
            <v>0</v>
          </cell>
          <cell r="BN150">
            <v>0</v>
          </cell>
          <cell r="BO150">
            <v>0</v>
          </cell>
          <cell r="BP150">
            <v>0</v>
          </cell>
          <cell r="BQ150">
            <v>0</v>
          </cell>
          <cell r="BR150">
            <v>0</v>
          </cell>
          <cell r="BT150">
            <v>0</v>
          </cell>
          <cell r="BU150">
            <v>0</v>
          </cell>
          <cell r="BV150">
            <v>0</v>
          </cell>
          <cell r="BW150">
            <v>0</v>
          </cell>
          <cell r="BX150">
            <v>0</v>
          </cell>
          <cell r="BZ150">
            <v>0</v>
          </cell>
          <cell r="CA150">
            <v>0</v>
          </cell>
          <cell r="CB150">
            <v>0</v>
          </cell>
          <cell r="CC150">
            <v>0</v>
          </cell>
          <cell r="CD150">
            <v>0</v>
          </cell>
          <cell r="CE150">
            <v>0</v>
          </cell>
          <cell r="CF150">
            <v>6156.2224197000005</v>
          </cell>
          <cell r="CG150">
            <v>6156.2224197000005</v>
          </cell>
          <cell r="CH150">
            <v>6156.2224197000005</v>
          </cell>
          <cell r="CI150">
            <v>6156.2224197000005</v>
          </cell>
          <cell r="CJ150">
            <v>6156.2224197000005</v>
          </cell>
          <cell r="CK150">
            <v>6290.297930820484</v>
          </cell>
          <cell r="CL150">
            <v>6446.8756256255265</v>
          </cell>
          <cell r="CM150">
            <v>6583.7639097065803</v>
          </cell>
          <cell r="CN150">
            <v>6730.965694643055</v>
          </cell>
          <cell r="CO150">
            <v>6912.8583460932214</v>
          </cell>
          <cell r="CP150">
            <v>6290.297930820484</v>
          </cell>
          <cell r="CQ150">
            <v>6446.8756256255265</v>
          </cell>
          <cell r="CR150">
            <v>6583.7639097065803</v>
          </cell>
          <cell r="CS150">
            <v>6730.965694643055</v>
          </cell>
          <cell r="CT150">
            <v>6912.8583460932214</v>
          </cell>
          <cell r="CV150">
            <v>0</v>
          </cell>
          <cell r="CW150">
            <v>0</v>
          </cell>
          <cell r="CX150">
            <v>0</v>
          </cell>
          <cell r="CY150">
            <v>0</v>
          </cell>
          <cell r="CZ150">
            <v>0</v>
          </cell>
          <cell r="DA150">
            <v>0</v>
          </cell>
          <cell r="DB150">
            <v>0</v>
          </cell>
          <cell r="DC150">
            <v>0</v>
          </cell>
          <cell r="DD150">
            <v>0</v>
          </cell>
          <cell r="DE150">
            <v>0</v>
          </cell>
          <cell r="DF150">
            <v>0</v>
          </cell>
          <cell r="DH150">
            <v>0</v>
          </cell>
          <cell r="DI150">
            <v>0</v>
          </cell>
          <cell r="DJ150">
            <v>0</v>
          </cell>
          <cell r="DK150">
            <v>0</v>
          </cell>
          <cell r="DL150">
            <v>0</v>
          </cell>
          <cell r="DM150">
            <v>0</v>
          </cell>
          <cell r="DN150">
            <v>0</v>
          </cell>
          <cell r="DO150">
            <v>0</v>
          </cell>
          <cell r="DP150">
            <v>0</v>
          </cell>
          <cell r="DQ150">
            <v>0</v>
          </cell>
          <cell r="DR150">
            <v>0</v>
          </cell>
          <cell r="DT150">
            <v>0</v>
          </cell>
          <cell r="DU150">
            <v>0</v>
          </cell>
          <cell r="DV150">
            <v>0</v>
          </cell>
          <cell r="DW150">
            <v>0</v>
          </cell>
          <cell r="DX150">
            <v>0</v>
          </cell>
          <cell r="DY150">
            <v>5104.2747032490188</v>
          </cell>
          <cell r="DZ150">
            <v>9806.1655339157787</v>
          </cell>
          <cell r="EA150">
            <v>9874.8751536756245</v>
          </cell>
          <cell r="EB150">
            <v>6521.1369584402528</v>
          </cell>
          <cell r="EC150">
            <v>6156.2224197000005</v>
          </cell>
          <cell r="ED150">
            <v>0</v>
          </cell>
        </row>
        <row r="151">
          <cell r="A151" t="str">
            <v>Operational Requirements</v>
          </cell>
          <cell r="B151" t="str">
            <v>Customer Requests and Relocations</v>
          </cell>
          <cell r="C151">
            <v>0</v>
          </cell>
          <cell r="D151">
            <v>0</v>
          </cell>
          <cell r="E151" t="str">
            <v>System Planning Capital Projects</v>
          </cell>
          <cell r="F151" t="str">
            <v>System Planning Capital Projects (Volume 3)</v>
          </cell>
          <cell r="G151">
            <v>0</v>
          </cell>
          <cell r="H151">
            <v>0</v>
          </cell>
          <cell r="I151">
            <v>0</v>
          </cell>
          <cell r="J151" t="str">
            <v>CET-ET-CR-WS</v>
          </cell>
          <cell r="K151" t="str">
            <v>WDAT/TO/GEN-TIE - SCE Funded</v>
          </cell>
          <cell r="L151" t="str">
            <v>Other</v>
          </cell>
          <cell r="M151">
            <v>54</v>
          </cell>
          <cell r="N151">
            <v>107.51849</v>
          </cell>
          <cell r="O151">
            <v>2448.8523700000001</v>
          </cell>
          <cell r="P151">
            <v>71.165649999999999</v>
          </cell>
          <cell r="Q151">
            <v>-659.03405000000009</v>
          </cell>
          <cell r="R151">
            <v>6000.0000199999995</v>
          </cell>
          <cell r="S151" t="str">
            <v>CET-ET-CR-WSWDAT/TO/GEN-TIE - SCE Funded</v>
          </cell>
          <cell r="T151">
            <v>54</v>
          </cell>
          <cell r="U151">
            <v>-1.5099999999961256E-3</v>
          </cell>
          <cell r="V151">
            <v>587.72236999999996</v>
          </cell>
          <cell r="W151">
            <v>0.19464999999999577</v>
          </cell>
          <cell r="X151">
            <v>-665.63805000000013</v>
          </cell>
          <cell r="Y151">
            <v>6000.0000199999995</v>
          </cell>
          <cell r="AA151">
            <v>0</v>
          </cell>
          <cell r="AB151">
            <v>107.52</v>
          </cell>
          <cell r="AC151">
            <v>1861.13</v>
          </cell>
          <cell r="AD151">
            <v>70.971000000000004</v>
          </cell>
          <cell r="AE151">
            <v>6.6040000000000001</v>
          </cell>
          <cell r="AF151">
            <v>0</v>
          </cell>
          <cell r="AG151">
            <v>0</v>
          </cell>
          <cell r="AH151" t="str">
            <v>Distribution Wood Pole</v>
          </cell>
          <cell r="AI151">
            <v>0</v>
          </cell>
          <cell r="AJ151">
            <v>0</v>
          </cell>
          <cell r="AK151">
            <v>0</v>
          </cell>
          <cell r="AL151">
            <v>0</v>
          </cell>
          <cell r="AM151" t="str">
            <v>From PCE's?</v>
          </cell>
          <cell r="AN151">
            <v>-800</v>
          </cell>
          <cell r="AO151" t="e">
            <v>#N/A</v>
          </cell>
          <cell r="AP151" t="e">
            <v>#N/A</v>
          </cell>
          <cell r="AQ151" t="e">
            <v>#N/A</v>
          </cell>
          <cell r="AR151" t="e">
            <v>#N/A</v>
          </cell>
          <cell r="AS151" t="e">
            <v>#N/A</v>
          </cell>
          <cell r="AT151">
            <v>0</v>
          </cell>
          <cell r="AU151">
            <v>0</v>
          </cell>
          <cell r="AV151">
            <v>0</v>
          </cell>
          <cell r="AW151">
            <v>23000</v>
          </cell>
          <cell r="AX151">
            <v>27050</v>
          </cell>
          <cell r="AY151">
            <v>20500</v>
          </cell>
          <cell r="AZ151">
            <v>20500</v>
          </cell>
          <cell r="BA151">
            <v>20500</v>
          </cell>
          <cell r="BB151">
            <v>0</v>
          </cell>
          <cell r="BC151">
            <v>0</v>
          </cell>
          <cell r="BD151">
            <v>0</v>
          </cell>
          <cell r="BE151">
            <v>0</v>
          </cell>
          <cell r="BF151">
            <v>0</v>
          </cell>
          <cell r="BG151" t="str">
            <v>Trans</v>
          </cell>
          <cell r="BH151">
            <v>0</v>
          </cell>
          <cell r="BI151">
            <v>0</v>
          </cell>
          <cell r="BJ151">
            <v>0</v>
          </cell>
          <cell r="BK151">
            <v>0</v>
          </cell>
          <cell r="BL151">
            <v>0</v>
          </cell>
          <cell r="BM151">
            <v>0</v>
          </cell>
          <cell r="BN151">
            <v>0</v>
          </cell>
          <cell r="BO151">
            <v>0</v>
          </cell>
          <cell r="BP151">
            <v>0</v>
          </cell>
          <cell r="BQ151">
            <v>0</v>
          </cell>
          <cell r="BR151">
            <v>0</v>
          </cell>
          <cell r="BT151">
            <v>0</v>
          </cell>
          <cell r="BU151">
            <v>0</v>
          </cell>
          <cell r="BV151">
            <v>0</v>
          </cell>
          <cell r="BW151">
            <v>0</v>
          </cell>
          <cell r="BX151">
            <v>0</v>
          </cell>
          <cell r="BZ151">
            <v>0</v>
          </cell>
          <cell r="CA151">
            <v>0</v>
          </cell>
          <cell r="CB151">
            <v>0</v>
          </cell>
          <cell r="CC151">
            <v>0</v>
          </cell>
          <cell r="CD151">
            <v>0</v>
          </cell>
          <cell r="CE151">
            <v>0</v>
          </cell>
          <cell r="CF151">
            <v>-18400</v>
          </cell>
          <cell r="CG151">
            <v>-21640</v>
          </cell>
          <cell r="CH151">
            <v>-16400</v>
          </cell>
          <cell r="CI151">
            <v>-16400</v>
          </cell>
          <cell r="CJ151">
            <v>-16400</v>
          </cell>
          <cell r="CK151">
            <v>-18800.731038684127</v>
          </cell>
          <cell r="CL151">
            <v>-22661.687480962537</v>
          </cell>
          <cell r="CM151">
            <v>-17538.958269875115</v>
          </cell>
          <cell r="CN151">
            <v>-17931.09960402071</v>
          </cell>
          <cell r="CO151">
            <v>-18415.656411818454</v>
          </cell>
          <cell r="CP151">
            <v>-18800.731038684127</v>
          </cell>
          <cell r="CQ151">
            <v>-22661.687480962537</v>
          </cell>
          <cell r="CR151">
            <v>-17538.958269875115</v>
          </cell>
          <cell r="CS151">
            <v>-17931.09960402071</v>
          </cell>
          <cell r="CT151">
            <v>-18415.656411818454</v>
          </cell>
          <cell r="CV151">
            <v>0</v>
          </cell>
          <cell r="CW151">
            <v>0</v>
          </cell>
          <cell r="CX151">
            <v>0</v>
          </cell>
          <cell r="CY151">
            <v>0</v>
          </cell>
          <cell r="CZ151">
            <v>0</v>
          </cell>
          <cell r="DA151">
            <v>0</v>
          </cell>
          <cell r="DB151">
            <v>0</v>
          </cell>
          <cell r="DC151">
            <v>0</v>
          </cell>
          <cell r="DD151">
            <v>0</v>
          </cell>
          <cell r="DE151">
            <v>0</v>
          </cell>
          <cell r="DF151">
            <v>0</v>
          </cell>
          <cell r="DH151">
            <v>0</v>
          </cell>
          <cell r="DI151">
            <v>0</v>
          </cell>
          <cell r="DJ151">
            <v>0</v>
          </cell>
          <cell r="DK151">
            <v>0</v>
          </cell>
          <cell r="DL151">
            <v>0</v>
          </cell>
          <cell r="DM151">
            <v>0</v>
          </cell>
          <cell r="DN151">
            <v>0</v>
          </cell>
          <cell r="DO151">
            <v>0</v>
          </cell>
          <cell r="DP151">
            <v>0</v>
          </cell>
          <cell r="DQ151">
            <v>0</v>
          </cell>
          <cell r="DR151">
            <v>0</v>
          </cell>
          <cell r="DT151">
            <v>0</v>
          </cell>
          <cell r="DU151">
            <v>0</v>
          </cell>
          <cell r="DV151">
            <v>0</v>
          </cell>
          <cell r="DW151">
            <v>0</v>
          </cell>
          <cell r="DX151">
            <v>0</v>
          </cell>
          <cell r="DY151">
            <v>-11526.447006124525</v>
          </cell>
          <cell r="DZ151">
            <v>-15181.359982302156</v>
          </cell>
          <cell r="EA151">
            <v>-9982.8185122207378</v>
          </cell>
          <cell r="EB151">
            <v>-11217.6186918239</v>
          </cell>
          <cell r="EC151">
            <v>-13905.348</v>
          </cell>
          <cell r="ED151">
            <v>0</v>
          </cell>
        </row>
        <row r="152">
          <cell r="A152" t="str">
            <v>Operational Requirements</v>
          </cell>
          <cell r="B152" t="str">
            <v>Customer Requests and Relocations</v>
          </cell>
          <cell r="C152">
            <v>0</v>
          </cell>
          <cell r="D152">
            <v>0</v>
          </cell>
          <cell r="E152" t="str">
            <v>Customer Driven Programs and Distribution Construction</v>
          </cell>
          <cell r="F152" t="str">
            <v>Customer Driven Prog &amp; Distr. Con.(Volume 5)</v>
          </cell>
          <cell r="G152">
            <v>0</v>
          </cell>
          <cell r="H152">
            <v>0</v>
          </cell>
          <cell r="I152">
            <v>0</v>
          </cell>
          <cell r="J152" t="str">
            <v>CET-ET-IR-2X</v>
          </cell>
          <cell r="K152" t="str">
            <v>20B/C Circuit Brkrs</v>
          </cell>
          <cell r="L152" t="str">
            <v>Other</v>
          </cell>
          <cell r="M152">
            <v>444.30233000000004</v>
          </cell>
          <cell r="N152">
            <v>178.25092999999998</v>
          </cell>
          <cell r="O152">
            <v>2.3950500000000003</v>
          </cell>
          <cell r="P152">
            <v>1.5550000000000001E-2</v>
          </cell>
          <cell r="Q152">
            <v>0</v>
          </cell>
          <cell r="R152">
            <v>100</v>
          </cell>
          <cell r="S152" t="str">
            <v>CET-ET-IR-2X20B/C Circuit Brkrs</v>
          </cell>
          <cell r="T152">
            <v>444.30233000000004</v>
          </cell>
          <cell r="U152">
            <v>178.25092999999998</v>
          </cell>
          <cell r="V152">
            <v>2.3950500000000003</v>
          </cell>
          <cell r="W152">
            <v>1.5550000000000001E-2</v>
          </cell>
          <cell r="X152">
            <v>0</v>
          </cell>
          <cell r="Y152">
            <v>100</v>
          </cell>
          <cell r="AA152">
            <v>0</v>
          </cell>
          <cell r="AB152">
            <v>0</v>
          </cell>
          <cell r="AC152">
            <v>0</v>
          </cell>
          <cell r="AD152">
            <v>0</v>
          </cell>
          <cell r="AE152">
            <v>0</v>
          </cell>
          <cell r="AF152">
            <v>0</v>
          </cell>
          <cell r="AG152">
            <v>0</v>
          </cell>
          <cell r="AH152" t="str">
            <v>Transmission Wood Pole</v>
          </cell>
          <cell r="AI152">
            <v>0</v>
          </cell>
          <cell r="AJ152">
            <v>0</v>
          </cell>
          <cell r="AK152" t="str">
            <v>5YA</v>
          </cell>
          <cell r="AL152">
            <v>0</v>
          </cell>
          <cell r="AM152" t="str">
            <v>Split into 2 - PLIP, DP drivers</v>
          </cell>
          <cell r="AN152">
            <v>-800</v>
          </cell>
          <cell r="AO152" t="e">
            <v>#N/A</v>
          </cell>
          <cell r="AP152" t="e">
            <v>#N/A</v>
          </cell>
          <cell r="AQ152" t="e">
            <v>#N/A</v>
          </cell>
          <cell r="AR152" t="e">
            <v>#N/A</v>
          </cell>
          <cell r="AS152" t="e">
            <v>#N/A</v>
          </cell>
          <cell r="AT152">
            <v>0</v>
          </cell>
          <cell r="AU152">
            <v>0</v>
          </cell>
          <cell r="AV152">
            <v>0</v>
          </cell>
          <cell r="AW152">
            <v>1500</v>
          </cell>
          <cell r="AX152">
            <v>6150</v>
          </cell>
          <cell r="AY152">
            <v>22500</v>
          </cell>
          <cell r="AZ152">
            <v>22500</v>
          </cell>
          <cell r="BA152">
            <v>22500</v>
          </cell>
          <cell r="BB152">
            <v>132.28102605437005</v>
          </cell>
          <cell r="BC152">
            <v>132.28102605437005</v>
          </cell>
          <cell r="BD152">
            <v>132.28102605437005</v>
          </cell>
          <cell r="BE152">
            <v>132.28102605437005</v>
          </cell>
          <cell r="BF152">
            <v>132.28102605437005</v>
          </cell>
          <cell r="BG152" t="str">
            <v>Trans</v>
          </cell>
          <cell r="BH152">
            <v>134.42891468975716</v>
          </cell>
          <cell r="BI152">
            <v>137.44421988943526</v>
          </cell>
          <cell r="BJ152">
            <v>141.09976112466143</v>
          </cell>
          <cell r="BK152">
            <v>143.41287196277059</v>
          </cell>
          <cell r="BL152">
            <v>146.90319099527468</v>
          </cell>
          <cell r="BM152">
            <v>0</v>
          </cell>
          <cell r="BN152">
            <v>134.42891468975716</v>
          </cell>
          <cell r="BO152">
            <v>137.44421988943526</v>
          </cell>
          <cell r="BP152">
            <v>141.09976112466143</v>
          </cell>
          <cell r="BQ152">
            <v>143.41287196277059</v>
          </cell>
          <cell r="BR152">
            <v>146.90319099527468</v>
          </cell>
          <cell r="BS152">
            <v>0</v>
          </cell>
          <cell r="BT152">
            <v>0</v>
          </cell>
          <cell r="BU152">
            <v>0</v>
          </cell>
          <cell r="BV152">
            <v>0</v>
          </cell>
          <cell r="BW152">
            <v>0</v>
          </cell>
          <cell r="BX152">
            <v>0</v>
          </cell>
          <cell r="BZ152">
            <v>0</v>
          </cell>
          <cell r="CA152">
            <v>0</v>
          </cell>
          <cell r="CB152">
            <v>0</v>
          </cell>
          <cell r="CC152">
            <v>0</v>
          </cell>
          <cell r="CD152">
            <v>0</v>
          </cell>
          <cell r="CE152">
            <v>0</v>
          </cell>
          <cell r="CF152">
            <v>-1200</v>
          </cell>
          <cell r="CG152">
            <v>-4920</v>
          </cell>
          <cell r="CH152">
            <v>-18000</v>
          </cell>
          <cell r="CI152">
            <v>-18000</v>
          </cell>
          <cell r="CJ152">
            <v>-18000</v>
          </cell>
          <cell r="CK152">
            <v>-1219.4847775175645</v>
          </cell>
          <cell r="CL152">
            <v>-5112.0374707259962</v>
          </cell>
          <cell r="CM152">
            <v>-19200.000000000007</v>
          </cell>
          <cell r="CN152">
            <v>-19514.75409836066</v>
          </cell>
          <cell r="CO152">
            <v>-19989.695550351291</v>
          </cell>
          <cell r="CP152">
            <v>-1219.4847775175645</v>
          </cell>
          <cell r="CQ152">
            <v>-5112.0374707259962</v>
          </cell>
          <cell r="CR152">
            <v>-19200.000000000007</v>
          </cell>
          <cell r="CS152">
            <v>-19514.75409836066</v>
          </cell>
          <cell r="CT152">
            <v>-19989.695550351291</v>
          </cell>
          <cell r="CU152">
            <v>0</v>
          </cell>
          <cell r="CV152">
            <v>0</v>
          </cell>
          <cell r="CW152">
            <v>0</v>
          </cell>
          <cell r="CX152">
            <v>0</v>
          </cell>
          <cell r="CY152">
            <v>0</v>
          </cell>
          <cell r="CZ152">
            <v>0</v>
          </cell>
          <cell r="DA152">
            <v>0</v>
          </cell>
          <cell r="DB152">
            <v>132.28102605437005</v>
          </cell>
          <cell r="DC152">
            <v>132.28102605437005</v>
          </cell>
          <cell r="DD152">
            <v>132.28102605437005</v>
          </cell>
          <cell r="DE152">
            <v>132.28102605437005</v>
          </cell>
          <cell r="DF152">
            <v>132.28102605437005</v>
          </cell>
          <cell r="DG152">
            <v>0</v>
          </cell>
          <cell r="DH152">
            <v>0</v>
          </cell>
          <cell r="DI152">
            <v>0</v>
          </cell>
          <cell r="DJ152">
            <v>0</v>
          </cell>
          <cell r="DK152">
            <v>0</v>
          </cell>
          <cell r="DL152">
            <v>0</v>
          </cell>
          <cell r="DM152">
            <v>0</v>
          </cell>
          <cell r="DN152">
            <v>37.038687295223617</v>
          </cell>
          <cell r="DO152">
            <v>37.038687295223617</v>
          </cell>
          <cell r="DP152">
            <v>37.038687295223617</v>
          </cell>
          <cell r="DQ152">
            <v>37.038687295223617</v>
          </cell>
          <cell r="DR152">
            <v>37.038687295223617</v>
          </cell>
          <cell r="DS152">
            <v>0</v>
          </cell>
          <cell r="DT152">
            <v>0</v>
          </cell>
          <cell r="DU152">
            <v>0</v>
          </cell>
          <cell r="DV152">
            <v>0</v>
          </cell>
          <cell r="DW152">
            <v>0</v>
          </cell>
          <cell r="DX152">
            <v>0</v>
          </cell>
          <cell r="DY152">
            <v>467.09173962248667</v>
          </cell>
          <cell r="DZ152">
            <v>191.80129469130614</v>
          </cell>
          <cell r="EA152">
            <v>2.4963865337672906</v>
          </cell>
          <cell r="EB152">
            <v>1.5709424290220823E-2</v>
          </cell>
          <cell r="EC152">
            <v>0</v>
          </cell>
          <cell r="ED152">
            <v>0</v>
          </cell>
        </row>
        <row r="153">
          <cell r="A153" t="str">
            <v>Customer Requests - Additional Services</v>
          </cell>
          <cell r="B153" t="str">
            <v>Customer Requests and Relocations</v>
          </cell>
          <cell r="C153" t="str">
            <v>X</v>
          </cell>
          <cell r="D153">
            <v>3</v>
          </cell>
          <cell r="E153" t="str">
            <v>Customer Driven Programs and Distribution Construction</v>
          </cell>
          <cell r="F153" t="str">
            <v>Customer Driven Prog &amp; Distr. Con.(Volume 5)</v>
          </cell>
          <cell r="G153">
            <v>0</v>
          </cell>
          <cell r="H153">
            <v>0</v>
          </cell>
          <cell r="I153">
            <v>0</v>
          </cell>
          <cell r="J153" t="str">
            <v>CET-PD-CR-2B</v>
          </cell>
          <cell r="K153" t="str">
            <v>Distr OH Conv 20B</v>
          </cell>
          <cell r="L153" t="str">
            <v>Distr OH Conv 20B</v>
          </cell>
          <cell r="M153">
            <v>23677.714739999999</v>
          </cell>
          <cell r="N153">
            <v>25024.151409999999</v>
          </cell>
          <cell r="O153">
            <v>14668.401800000001</v>
          </cell>
          <cell r="P153">
            <v>14919.792890000001</v>
          </cell>
          <cell r="Q153">
            <v>12454.58504</v>
          </cell>
          <cell r="R153">
            <v>23605.044719999998</v>
          </cell>
          <cell r="S153" t="str">
            <v>CET-PD-CR-2BDistr OH Conv 20B</v>
          </cell>
          <cell r="T153">
            <v>23677.714739999999</v>
          </cell>
          <cell r="U153">
            <v>25024.151409999999</v>
          </cell>
          <cell r="V153">
            <v>14668.401800000001</v>
          </cell>
          <cell r="W153">
            <v>14919.792890000001</v>
          </cell>
          <cell r="X153">
            <v>12454.58504</v>
          </cell>
          <cell r="Y153">
            <v>23605.044719999998</v>
          </cell>
          <cell r="AA153">
            <v>0</v>
          </cell>
          <cell r="AB153">
            <v>0</v>
          </cell>
          <cell r="AC153">
            <v>0</v>
          </cell>
          <cell r="AD153">
            <v>0</v>
          </cell>
          <cell r="AE153">
            <v>0</v>
          </cell>
          <cell r="AF153">
            <v>0</v>
          </cell>
          <cell r="AG153">
            <v>0</v>
          </cell>
          <cell r="AH153" t="str">
            <v>Conductor Miles</v>
          </cell>
          <cell r="AI153" t="str">
            <v>GRC Team</v>
          </cell>
          <cell r="AJ153" t="str">
            <v>GRC Team</v>
          </cell>
          <cell r="AK153" t="str">
            <v>Unit</v>
          </cell>
          <cell r="AL153" t="str">
            <v>LYR?</v>
          </cell>
          <cell r="AM153" t="str">
            <v>Split into 2 - PLIP, DP drivers</v>
          </cell>
          <cell r="AN153">
            <v>254500</v>
          </cell>
          <cell r="AO153">
            <v>117.75</v>
          </cell>
          <cell r="AP153">
            <v>115.5</v>
          </cell>
          <cell r="AQ153">
            <v>115.5</v>
          </cell>
          <cell r="AR153">
            <v>118.5</v>
          </cell>
          <cell r="AS153">
            <v>147.75</v>
          </cell>
          <cell r="AT153">
            <v>0</v>
          </cell>
          <cell r="AU153">
            <v>0</v>
          </cell>
          <cell r="AV153">
            <v>0</v>
          </cell>
          <cell r="AW153">
            <v>112</v>
          </cell>
          <cell r="AX153">
            <v>152</v>
          </cell>
          <cell r="AY153">
            <v>198</v>
          </cell>
          <cell r="AZ153">
            <v>216</v>
          </cell>
          <cell r="BA153">
            <v>216</v>
          </cell>
          <cell r="BB153">
            <v>28504</v>
          </cell>
          <cell r="BC153">
            <v>38684</v>
          </cell>
          <cell r="BD153">
            <v>50391</v>
          </cell>
          <cell r="BE153">
            <v>54972</v>
          </cell>
          <cell r="BF153">
            <v>54972</v>
          </cell>
          <cell r="BG153" t="str">
            <v>Dist</v>
          </cell>
          <cell r="BH153">
            <v>29124.78464818763</v>
          </cell>
          <cell r="BI153">
            <v>40510.384404508077</v>
          </cell>
          <cell r="BJ153">
            <v>53890.588181541272</v>
          </cell>
          <cell r="BK153">
            <v>60104.171184891864</v>
          </cell>
          <cell r="BL153">
            <v>61728.381967712441</v>
          </cell>
          <cell r="BM153">
            <v>0</v>
          </cell>
          <cell r="BN153">
            <v>29124.78464818763</v>
          </cell>
          <cell r="BO153">
            <v>40510.384404508077</v>
          </cell>
          <cell r="BP153">
            <v>53890.588181541272</v>
          </cell>
          <cell r="BQ153">
            <v>60104.171184891864</v>
          </cell>
          <cell r="BR153">
            <v>61728.381967712441</v>
          </cell>
          <cell r="BT153">
            <v>0</v>
          </cell>
          <cell r="BU153">
            <v>0</v>
          </cell>
          <cell r="BV153">
            <v>0</v>
          </cell>
          <cell r="BW153">
            <v>0</v>
          </cell>
          <cell r="BX153">
            <v>0</v>
          </cell>
          <cell r="BZ153">
            <v>0.7</v>
          </cell>
          <cell r="CA153">
            <v>26361.846853782608</v>
          </cell>
          <cell r="CB153">
            <v>27018.044263915526</v>
          </cell>
          <cell r="CC153">
            <v>27591.725832055676</v>
          </cell>
          <cell r="CD153">
            <v>28208.629984096788</v>
          </cell>
          <cell r="CE153">
            <v>28970.91919107753</v>
          </cell>
          <cell r="CF153">
            <v>11057.122827030002</v>
          </cell>
          <cell r="CG153">
            <v>11057.122827030002</v>
          </cell>
          <cell r="CH153">
            <v>11057.122827030002</v>
          </cell>
          <cell r="CI153">
            <v>11057.122827030002</v>
          </cell>
          <cell r="CJ153">
            <v>11057.122827030002</v>
          </cell>
          <cell r="CK153">
            <v>11297.934365906835</v>
          </cell>
          <cell r="CL153">
            <v>11579.16182739237</v>
          </cell>
          <cell r="CM153">
            <v>11825.025356595292</v>
          </cell>
          <cell r="CN153">
            <v>12089.412850327197</v>
          </cell>
          <cell r="CO153">
            <v>12416.108224747515</v>
          </cell>
          <cell r="CP153">
            <v>11297.934365906835</v>
          </cell>
          <cell r="CQ153">
            <v>11579.16182739237</v>
          </cell>
          <cell r="CR153">
            <v>11825.025356595292</v>
          </cell>
          <cell r="CS153">
            <v>12089.412850327197</v>
          </cell>
          <cell r="CT153">
            <v>12416.108224747515</v>
          </cell>
          <cell r="CV153">
            <v>0</v>
          </cell>
          <cell r="CW153">
            <v>0</v>
          </cell>
          <cell r="CX153">
            <v>0</v>
          </cell>
          <cell r="CY153">
            <v>0</v>
          </cell>
          <cell r="CZ153">
            <v>0</v>
          </cell>
          <cell r="DA153">
            <v>0</v>
          </cell>
          <cell r="DB153">
            <v>28504</v>
          </cell>
          <cell r="DC153">
            <v>38684</v>
          </cell>
          <cell r="DD153">
            <v>50391</v>
          </cell>
          <cell r="DE153">
            <v>54972</v>
          </cell>
          <cell r="DF153">
            <v>54972</v>
          </cell>
          <cell r="DH153">
            <v>0</v>
          </cell>
          <cell r="DI153">
            <v>0</v>
          </cell>
          <cell r="DJ153">
            <v>0</v>
          </cell>
          <cell r="DK153">
            <v>0</v>
          </cell>
          <cell r="DL153">
            <v>0</v>
          </cell>
          <cell r="DM153">
            <v>0</v>
          </cell>
          <cell r="DN153">
            <v>7981.1200000000008</v>
          </cell>
          <cell r="DO153">
            <v>10831.52</v>
          </cell>
          <cell r="DP153">
            <v>14109.480000000001</v>
          </cell>
          <cell r="DQ153">
            <v>15392.160000000002</v>
          </cell>
          <cell r="DR153">
            <v>15392.160000000002</v>
          </cell>
          <cell r="DT153">
            <v>0</v>
          </cell>
          <cell r="DU153">
            <v>0</v>
          </cell>
          <cell r="DV153">
            <v>0</v>
          </cell>
          <cell r="DW153">
            <v>0</v>
          </cell>
          <cell r="DX153">
            <v>0</v>
          </cell>
          <cell r="DY153">
            <v>45804.390573453085</v>
          </cell>
          <cell r="DZ153">
            <v>33702.903843037522</v>
          </cell>
          <cell r="EA153">
            <v>33823.278124848563</v>
          </cell>
          <cell r="EB153">
            <v>34949.449732320754</v>
          </cell>
          <cell r="EC153">
            <v>36857.076090100003</v>
          </cell>
          <cell r="ED153">
            <v>0</v>
          </cell>
        </row>
        <row r="154">
          <cell r="A154" t="str">
            <v>Customer Requests - Additional Services</v>
          </cell>
          <cell r="B154" t="str">
            <v>Customer Requests and Relocations</v>
          </cell>
          <cell r="C154">
            <v>0</v>
          </cell>
          <cell r="D154">
            <v>4</v>
          </cell>
          <cell r="E154" t="str">
            <v>Customer Driven Programs and Distribution Construction</v>
          </cell>
          <cell r="F154" t="str">
            <v>Customer Driven Prog &amp; Distr. Con.(Volume 5)</v>
          </cell>
          <cell r="G154">
            <v>0</v>
          </cell>
          <cell r="H154">
            <v>0</v>
          </cell>
          <cell r="I154">
            <v>0</v>
          </cell>
          <cell r="J154" t="str">
            <v>CET-PD-CR-2C</v>
          </cell>
          <cell r="K154" t="str">
            <v>Distr OH Conv 20C</v>
          </cell>
          <cell r="L154" t="str">
            <v>Distr OH Conv 20C</v>
          </cell>
          <cell r="M154">
            <v>10175.632250000001</v>
          </cell>
          <cell r="N154">
            <v>8594.4918799999996</v>
          </cell>
          <cell r="O154">
            <v>5169.4539999999997</v>
          </cell>
          <cell r="P154">
            <v>6044.4701999999997</v>
          </cell>
          <cell r="Q154">
            <v>6690.9431900999998</v>
          </cell>
          <cell r="R154">
            <v>817.80468000000008</v>
          </cell>
          <cell r="S154" t="str">
            <v>CET-PD-CR-2CDistr OH Conv 20C</v>
          </cell>
          <cell r="T154">
            <v>10175.632250000001</v>
          </cell>
          <cell r="U154">
            <v>8594.4918799999996</v>
          </cell>
          <cell r="V154">
            <v>5169.4539999999997</v>
          </cell>
          <cell r="W154">
            <v>6044.4701999999997</v>
          </cell>
          <cell r="X154">
            <v>6690.9431900999998</v>
          </cell>
          <cell r="Y154">
            <v>817.80468000000008</v>
          </cell>
          <cell r="Z154">
            <v>0</v>
          </cell>
          <cell r="AA154">
            <v>0</v>
          </cell>
          <cell r="AB154">
            <v>0</v>
          </cell>
          <cell r="AC154">
            <v>0</v>
          </cell>
          <cell r="AD154">
            <v>0</v>
          </cell>
          <cell r="AE154">
            <v>0</v>
          </cell>
          <cell r="AF154">
            <v>0</v>
          </cell>
          <cell r="AG154">
            <v>0</v>
          </cell>
          <cell r="AH154" t="str">
            <v>Conductor Miles</v>
          </cell>
          <cell r="AI154" t="str">
            <v>GRC Team</v>
          </cell>
          <cell r="AJ154" t="str">
            <v>GRC Team</v>
          </cell>
          <cell r="AK154" t="str">
            <v>Unit</v>
          </cell>
          <cell r="AL154">
            <v>0</v>
          </cell>
          <cell r="AM154" t="str">
            <v>e-mail link. Nominal converted to constant.</v>
          </cell>
          <cell r="AN154">
            <v>254500</v>
          </cell>
          <cell r="AO154">
            <v>39.25</v>
          </cell>
          <cell r="AP154">
            <v>38.5</v>
          </cell>
          <cell r="AQ154">
            <v>38.5</v>
          </cell>
          <cell r="AR154">
            <v>39.5</v>
          </cell>
          <cell r="AS154">
            <v>49.25</v>
          </cell>
          <cell r="AT154">
            <v>0</v>
          </cell>
          <cell r="AU154">
            <v>0</v>
          </cell>
          <cell r="AV154">
            <v>0</v>
          </cell>
          <cell r="AW154">
            <v>33</v>
          </cell>
          <cell r="AX154">
            <v>45</v>
          </cell>
          <cell r="AY154">
            <v>59</v>
          </cell>
          <cell r="AZ154">
            <v>65</v>
          </cell>
          <cell r="BA154">
            <v>64</v>
          </cell>
          <cell r="BB154">
            <v>8398.5</v>
          </cell>
          <cell r="BC154">
            <v>11452.5</v>
          </cell>
          <cell r="BD154">
            <v>15015.5</v>
          </cell>
          <cell r="BE154">
            <v>16542.5</v>
          </cell>
          <cell r="BF154">
            <v>16288</v>
          </cell>
          <cell r="BG154" t="str">
            <v>Dist</v>
          </cell>
          <cell r="BH154">
            <v>8581.4097624124261</v>
          </cell>
          <cell r="BI154">
            <v>11993.205909229364</v>
          </cell>
          <cell r="BJ154">
            <v>16058.306579348158</v>
          </cell>
          <cell r="BK154">
            <v>18086.903365823939</v>
          </cell>
          <cell r="BL154">
            <v>18289.89095339628</v>
          </cell>
          <cell r="BM154">
            <v>0</v>
          </cell>
          <cell r="BN154">
            <v>8581.4097624124261</v>
          </cell>
          <cell r="BO154">
            <v>11993.205909229364</v>
          </cell>
          <cell r="BP154">
            <v>16058.306579348158</v>
          </cell>
          <cell r="BQ154">
            <v>18086.903365823939</v>
          </cell>
          <cell r="BR154">
            <v>18289.89095339628</v>
          </cell>
          <cell r="BT154">
            <v>0</v>
          </cell>
          <cell r="BU154">
            <v>0</v>
          </cell>
          <cell r="BV154">
            <v>0</v>
          </cell>
          <cell r="BW154">
            <v>0</v>
          </cell>
          <cell r="BX154">
            <v>0</v>
          </cell>
          <cell r="BZ154">
            <v>0.72</v>
          </cell>
          <cell r="CA154">
            <v>2474.64</v>
          </cell>
          <cell r="CB154">
            <v>2530.147365186665</v>
          </cell>
          <cell r="CC154">
            <v>2597.4405407896766</v>
          </cell>
          <cell r="CD154">
            <v>2640.0215332616381</v>
          </cell>
          <cell r="CE154">
            <v>2704.2732094023659</v>
          </cell>
          <cell r="CF154">
            <v>946.98353049623609</v>
          </cell>
          <cell r="CG154">
            <v>946.98353049623609</v>
          </cell>
          <cell r="CH154">
            <v>946.98353049623597</v>
          </cell>
          <cell r="CI154">
            <v>946.98353049623609</v>
          </cell>
          <cell r="CJ154">
            <v>946.98353049623597</v>
          </cell>
          <cell r="CK154">
            <v>962.36000000000013</v>
          </cell>
          <cell r="CL154">
            <v>983.94619757259204</v>
          </cell>
          <cell r="CM154">
            <v>1010.1157658626521</v>
          </cell>
          <cell r="CN154">
            <v>1026.6750407128593</v>
          </cell>
          <cell r="CO154">
            <v>1051.6618036564757</v>
          </cell>
          <cell r="CP154">
            <v>962.36000000000013</v>
          </cell>
          <cell r="CQ154">
            <v>983.94619757259204</v>
          </cell>
          <cell r="CR154">
            <v>1010.1157658626521</v>
          </cell>
          <cell r="CS154">
            <v>1026.6750407128593</v>
          </cell>
          <cell r="CT154">
            <v>1051.6618036564757</v>
          </cell>
          <cell r="CV154">
            <v>0</v>
          </cell>
          <cell r="CW154">
            <v>0</v>
          </cell>
          <cell r="CX154">
            <v>0</v>
          </cell>
          <cell r="CY154">
            <v>0</v>
          </cell>
          <cell r="CZ154">
            <v>0</v>
          </cell>
          <cell r="DA154">
            <v>0</v>
          </cell>
          <cell r="DB154">
            <v>8398.5</v>
          </cell>
          <cell r="DC154">
            <v>11452.5</v>
          </cell>
          <cell r="DD154">
            <v>15015.5</v>
          </cell>
          <cell r="DE154">
            <v>16542.5</v>
          </cell>
          <cell r="DF154">
            <v>16288</v>
          </cell>
          <cell r="DH154">
            <v>0</v>
          </cell>
          <cell r="DI154">
            <v>0</v>
          </cell>
          <cell r="DJ154">
            <v>0</v>
          </cell>
          <cell r="DK154">
            <v>0</v>
          </cell>
          <cell r="DL154">
            <v>0</v>
          </cell>
          <cell r="DM154">
            <v>0</v>
          </cell>
          <cell r="DN154">
            <v>0</v>
          </cell>
          <cell r="DO154">
            <v>0</v>
          </cell>
          <cell r="DP154">
            <v>0</v>
          </cell>
          <cell r="DQ154">
            <v>0</v>
          </cell>
          <cell r="DR154">
            <v>0</v>
          </cell>
          <cell r="DT154">
            <v>0</v>
          </cell>
          <cell r="DU154">
            <v>0</v>
          </cell>
          <cell r="DV154">
            <v>0</v>
          </cell>
          <cell r="DW154">
            <v>0</v>
          </cell>
          <cell r="DX154">
            <v>0</v>
          </cell>
          <cell r="DY154">
            <v>3542.8081997209683</v>
          </cell>
          <cell r="DZ154">
            <v>1008.46103599328</v>
          </cell>
          <cell r="EA154">
            <v>2301.8547701545967</v>
          </cell>
          <cell r="EB154">
            <v>1079.9947036041012</v>
          </cell>
          <cell r="EC154">
            <v>3437.13535</v>
          </cell>
          <cell r="ED154">
            <v>0</v>
          </cell>
        </row>
        <row r="155">
          <cell r="A155" t="str">
            <v>Customer Requests - Additional Services</v>
          </cell>
          <cell r="B155" t="str">
            <v>Customer Requests and Relocations</v>
          </cell>
          <cell r="C155">
            <v>0</v>
          </cell>
          <cell r="D155">
            <v>7</v>
          </cell>
          <cell r="E155" t="str">
            <v>Customer Driven Programs and Distribution Construction</v>
          </cell>
          <cell r="F155" t="str">
            <v>Customer Driven Prog &amp; Distr. Con.(Volume 5)</v>
          </cell>
          <cell r="G155">
            <v>0</v>
          </cell>
          <cell r="H155">
            <v>0</v>
          </cell>
          <cell r="I155">
            <v>0</v>
          </cell>
          <cell r="J155" t="str">
            <v>CET-PD-CR-AC</v>
          </cell>
          <cell r="K155" t="str">
            <v>Alameda Corridor</v>
          </cell>
          <cell r="L155" t="str">
            <v>Other</v>
          </cell>
          <cell r="M155">
            <v>976.59731999999997</v>
          </cell>
          <cell r="N155">
            <v>-1.7102999999999999</v>
          </cell>
          <cell r="O155">
            <v>0</v>
          </cell>
          <cell r="P155">
            <v>0</v>
          </cell>
          <cell r="Q155">
            <v>0</v>
          </cell>
          <cell r="R155">
            <v>0</v>
          </cell>
          <cell r="S155" t="str">
            <v>CET-PD-CR-ACAlameda Corridor</v>
          </cell>
          <cell r="T155">
            <v>976.59731999999997</v>
          </cell>
          <cell r="U155">
            <v>-1.7102999999999999</v>
          </cell>
          <cell r="V155">
            <v>0</v>
          </cell>
          <cell r="W155">
            <v>0</v>
          </cell>
          <cell r="X155">
            <v>0</v>
          </cell>
          <cell r="Y155">
            <v>0</v>
          </cell>
          <cell r="AA155">
            <v>0</v>
          </cell>
          <cell r="AB155">
            <v>0</v>
          </cell>
          <cell r="AC155">
            <v>0</v>
          </cell>
          <cell r="AD155">
            <v>0</v>
          </cell>
          <cell r="AE155">
            <v>0</v>
          </cell>
          <cell r="AF155">
            <v>0</v>
          </cell>
          <cell r="AG155">
            <v>0</v>
          </cell>
          <cell r="AH155">
            <v>0</v>
          </cell>
          <cell r="AI155">
            <v>0</v>
          </cell>
          <cell r="AJ155">
            <v>0</v>
          </cell>
          <cell r="AK155" t="str">
            <v>Zero</v>
          </cell>
          <cell r="AL155">
            <v>0</v>
          </cell>
          <cell r="AM155" t="str">
            <v>e-mail link. Nominal converted to constant.</v>
          </cell>
          <cell r="AN155">
            <v>0</v>
          </cell>
          <cell r="AO155" t="e">
            <v>#N/A</v>
          </cell>
          <cell r="AP155" t="e">
            <v>#N/A</v>
          </cell>
          <cell r="AQ155" t="e">
            <v>#N/A</v>
          </cell>
          <cell r="AR155" t="e">
            <v>#N/A</v>
          </cell>
          <cell r="AS155" t="e">
            <v>#N/A</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t="str">
            <v>Dist</v>
          </cell>
          <cell r="BH155">
            <v>0</v>
          </cell>
          <cell r="BI155">
            <v>0</v>
          </cell>
          <cell r="BJ155">
            <v>0</v>
          </cell>
          <cell r="BK155">
            <v>0</v>
          </cell>
          <cell r="BL155">
            <v>0</v>
          </cell>
          <cell r="BM155">
            <v>0</v>
          </cell>
          <cell r="BN155">
            <v>0</v>
          </cell>
          <cell r="BO155">
            <v>0</v>
          </cell>
          <cell r="BP155">
            <v>0</v>
          </cell>
          <cell r="BQ155">
            <v>0</v>
          </cell>
          <cell r="BR155">
            <v>0</v>
          </cell>
          <cell r="BT155">
            <v>0</v>
          </cell>
          <cell r="BU155">
            <v>0</v>
          </cell>
          <cell r="BV155">
            <v>0</v>
          </cell>
          <cell r="BW155">
            <v>0</v>
          </cell>
          <cell r="BX155">
            <v>0</v>
          </cell>
          <cell r="BZ155">
            <v>1</v>
          </cell>
          <cell r="CA155">
            <v>195</v>
          </cell>
          <cell r="CB155">
            <v>199.37394377016443</v>
          </cell>
          <cell r="CC155">
            <v>204.67660162851445</v>
          </cell>
          <cell r="CD155">
            <v>208.03195575357202</v>
          </cell>
          <cell r="CE155">
            <v>213.09494546013215</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V155">
            <v>0</v>
          </cell>
          <cell r="CW155">
            <v>0</v>
          </cell>
          <cell r="CX155">
            <v>0</v>
          </cell>
          <cell r="CY155">
            <v>0</v>
          </cell>
          <cell r="CZ155">
            <v>0</v>
          </cell>
          <cell r="DA155">
            <v>0</v>
          </cell>
          <cell r="DB155">
            <v>0</v>
          </cell>
          <cell r="DC155">
            <v>0</v>
          </cell>
          <cell r="DD155">
            <v>0</v>
          </cell>
          <cell r="DE155">
            <v>0</v>
          </cell>
          <cell r="DF155">
            <v>0</v>
          </cell>
          <cell r="DH155">
            <v>0</v>
          </cell>
          <cell r="DI155">
            <v>0</v>
          </cell>
          <cell r="DJ155">
            <v>0</v>
          </cell>
          <cell r="DK155">
            <v>0</v>
          </cell>
          <cell r="DL155">
            <v>0</v>
          </cell>
          <cell r="DM155">
            <v>0</v>
          </cell>
          <cell r="DN155">
            <v>0</v>
          </cell>
          <cell r="DO155">
            <v>0</v>
          </cell>
          <cell r="DP155">
            <v>0</v>
          </cell>
          <cell r="DQ155">
            <v>0</v>
          </cell>
          <cell r="DR155">
            <v>0</v>
          </cell>
          <cell r="DT155">
            <v>0</v>
          </cell>
          <cell r="DU155">
            <v>0</v>
          </cell>
          <cell r="DV155">
            <v>0</v>
          </cell>
          <cell r="DW155">
            <v>0</v>
          </cell>
          <cell r="DX155">
            <v>0</v>
          </cell>
          <cell r="DY155">
            <v>261.34385891670075</v>
          </cell>
          <cell r="DZ155">
            <v>237.05565137337254</v>
          </cell>
          <cell r="EA155">
            <v>269.97805659886086</v>
          </cell>
          <cell r="EB155">
            <v>23.778946395899059</v>
          </cell>
          <cell r="EC155">
            <v>194.76392000000001</v>
          </cell>
          <cell r="ED155">
            <v>0</v>
          </cell>
        </row>
        <row r="156">
          <cell r="A156" t="str">
            <v>Customer Requests - Additional Services</v>
          </cell>
          <cell r="B156" t="str">
            <v>Customer Requests and Relocations</v>
          </cell>
          <cell r="C156">
            <v>0</v>
          </cell>
          <cell r="D156">
            <v>5</v>
          </cell>
          <cell r="E156" t="str">
            <v>Distribution Maintenance</v>
          </cell>
          <cell r="F156" t="str">
            <v>Distribution Maintenance (Volume 6, Part 1)</v>
          </cell>
          <cell r="G156">
            <v>8</v>
          </cell>
          <cell r="H156">
            <v>0</v>
          </cell>
          <cell r="I156">
            <v>0</v>
          </cell>
          <cell r="J156" t="str">
            <v>CET-PD-CR-IF</v>
          </cell>
          <cell r="K156" t="str">
            <v>Remove Idle Fac</v>
          </cell>
          <cell r="L156" t="str">
            <v>Other</v>
          </cell>
          <cell r="M156">
            <v>4454</v>
          </cell>
          <cell r="N156">
            <v>8751.1837300000007</v>
          </cell>
          <cell r="O156">
            <v>9185.0195299999996</v>
          </cell>
          <cell r="P156">
            <v>6316.5444800000005</v>
          </cell>
          <cell r="Q156">
            <v>6156.2224197000005</v>
          </cell>
          <cell r="R156">
            <v>6299.8253000000004</v>
          </cell>
          <cell r="S156" t="str">
            <v>CET-PD-CR-IFRemove Idle Fac</v>
          </cell>
          <cell r="T156">
            <v>4454</v>
          </cell>
          <cell r="U156">
            <v>8751.1837300000007</v>
          </cell>
          <cell r="V156">
            <v>9185.0195299999996</v>
          </cell>
          <cell r="W156">
            <v>6316.5444800000005</v>
          </cell>
          <cell r="X156">
            <v>6156.2224197000005</v>
          </cell>
          <cell r="Y156">
            <v>6299.8253000000004</v>
          </cell>
          <cell r="AA156">
            <v>0</v>
          </cell>
          <cell r="AB156">
            <v>0</v>
          </cell>
          <cell r="AC156">
            <v>0</v>
          </cell>
          <cell r="AD156">
            <v>0</v>
          </cell>
          <cell r="AE156">
            <v>0</v>
          </cell>
          <cell r="AF156">
            <v>0</v>
          </cell>
          <cell r="AG156" t="str">
            <v>x</v>
          </cell>
          <cell r="AH156">
            <v>0</v>
          </cell>
          <cell r="AI156">
            <v>0</v>
          </cell>
          <cell r="AJ156">
            <v>0</v>
          </cell>
          <cell r="AK156" t="str">
            <v>LYR</v>
          </cell>
          <cell r="AL156">
            <v>0</v>
          </cell>
          <cell r="AM156" t="str">
            <v xml:space="preserve">See Alan Varvis e-mail. How much is ECS? How much distribution? </v>
          </cell>
          <cell r="AN156">
            <v>0</v>
          </cell>
          <cell r="AO156" t="str">
            <v>[no units]</v>
          </cell>
          <cell r="AP156">
            <v>0</v>
          </cell>
          <cell r="AQ156">
            <v>0</v>
          </cell>
          <cell r="AR156">
            <v>0</v>
          </cell>
          <cell r="AS156">
            <v>0</v>
          </cell>
          <cell r="AT156">
            <v>0</v>
          </cell>
          <cell r="AU156">
            <v>0</v>
          </cell>
          <cell r="AV156">
            <v>0</v>
          </cell>
          <cell r="AW156">
            <v>0</v>
          </cell>
          <cell r="AX156">
            <v>0</v>
          </cell>
          <cell r="AY156">
            <v>0</v>
          </cell>
          <cell r="AZ156">
            <v>0</v>
          </cell>
          <cell r="BA156">
            <v>0</v>
          </cell>
          <cell r="BB156">
            <v>6156.2224197000005</v>
          </cell>
          <cell r="BC156">
            <v>6156.2224197000005</v>
          </cell>
          <cell r="BD156">
            <v>6156.2224197000005</v>
          </cell>
          <cell r="BE156">
            <v>6156.2224197000005</v>
          </cell>
          <cell r="BF156">
            <v>6156.2224197000005</v>
          </cell>
          <cell r="BG156" t="str">
            <v>Dist</v>
          </cell>
          <cell r="BH156">
            <v>6290.297930820484</v>
          </cell>
          <cell r="BI156">
            <v>6446.8756256255265</v>
          </cell>
          <cell r="BJ156">
            <v>6583.7639097065803</v>
          </cell>
          <cell r="BK156">
            <v>6730.965694643055</v>
          </cell>
          <cell r="BL156">
            <v>6912.8583460932214</v>
          </cell>
          <cell r="BM156">
            <v>0</v>
          </cell>
          <cell r="BN156">
            <v>6290.297930820484</v>
          </cell>
          <cell r="BO156">
            <v>6446.8756256255265</v>
          </cell>
          <cell r="BP156">
            <v>6583.7639097065803</v>
          </cell>
          <cell r="BQ156">
            <v>6730.965694643055</v>
          </cell>
          <cell r="BR156">
            <v>6912.8583460932214</v>
          </cell>
          <cell r="BS156">
            <v>0</v>
          </cell>
          <cell r="BT156">
            <v>0</v>
          </cell>
          <cell r="BU156">
            <v>0</v>
          </cell>
          <cell r="BV156">
            <v>0</v>
          </cell>
          <cell r="BW156">
            <v>0</v>
          </cell>
          <cell r="BX156">
            <v>0</v>
          </cell>
          <cell r="BZ156">
            <v>0.84370000000000001</v>
          </cell>
          <cell r="CA156">
            <v>20077.399779915086</v>
          </cell>
          <cell r="CB156">
            <v>21276.822528089557</v>
          </cell>
          <cell r="CC156">
            <v>26490.266597385147</v>
          </cell>
          <cell r="CD156">
            <v>27214.896075702934</v>
          </cell>
          <cell r="CE156">
            <v>28141.886577586025</v>
          </cell>
          <cell r="CF156">
            <v>3660.0183110532075</v>
          </cell>
          <cell r="CG156">
            <v>3793.5758707471823</v>
          </cell>
          <cell r="CH156">
            <v>4600.7489360532072</v>
          </cell>
          <cell r="CI156">
            <v>4650.3648899846594</v>
          </cell>
          <cell r="CJ156">
            <v>4694.5120983703737</v>
          </cell>
          <cell r="CK156">
            <v>3719.4471798041122</v>
          </cell>
          <cell r="CL156">
            <v>3941.646747825529</v>
          </cell>
          <cell r="CM156">
            <v>4907.4655317900906</v>
          </cell>
          <cell r="CN156">
            <v>5041.7070719833682</v>
          </cell>
          <cell r="CO156">
            <v>5213.4370891035869</v>
          </cell>
          <cell r="CP156">
            <v>3719.4471798041104</v>
          </cell>
          <cell r="CQ156">
            <v>3941.6467478255277</v>
          </cell>
          <cell r="CR156">
            <v>4907.4655317900897</v>
          </cell>
          <cell r="CS156">
            <v>5041.7070719833691</v>
          </cell>
          <cell r="CT156">
            <v>5213.437089103586</v>
          </cell>
          <cell r="CU156">
            <v>0</v>
          </cell>
          <cell r="CV156">
            <v>0</v>
          </cell>
          <cell r="CW156">
            <v>0</v>
          </cell>
          <cell r="CX156">
            <v>0</v>
          </cell>
          <cell r="CY156">
            <v>0</v>
          </cell>
          <cell r="CZ156">
            <v>0</v>
          </cell>
          <cell r="DA156">
            <v>0</v>
          </cell>
          <cell r="DB156">
            <v>6156.2224197000005</v>
          </cell>
          <cell r="DC156">
            <v>6156.2224197000005</v>
          </cell>
          <cell r="DD156">
            <v>6156.2224197000005</v>
          </cell>
          <cell r="DE156">
            <v>6156.2224197000005</v>
          </cell>
          <cell r="DF156">
            <v>6156.2224197000005</v>
          </cell>
          <cell r="DG156">
            <v>0</v>
          </cell>
          <cell r="DH156">
            <v>0</v>
          </cell>
          <cell r="DI156">
            <v>0</v>
          </cell>
          <cell r="DJ156">
            <v>0</v>
          </cell>
          <cell r="DK156">
            <v>0</v>
          </cell>
          <cell r="DL156">
            <v>0</v>
          </cell>
          <cell r="DM156">
            <v>0</v>
          </cell>
          <cell r="DN156">
            <v>6156.2224197000005</v>
          </cell>
          <cell r="DO156">
            <v>6156.2224197000005</v>
          </cell>
          <cell r="DP156">
            <v>6156.2224197000005</v>
          </cell>
          <cell r="DQ156">
            <v>6156.2224197000005</v>
          </cell>
          <cell r="DR156">
            <v>6156.2224197000005</v>
          </cell>
          <cell r="DS156">
            <v>0</v>
          </cell>
          <cell r="DT156">
            <v>0</v>
          </cell>
          <cell r="DU156">
            <v>0</v>
          </cell>
          <cell r="DV156">
            <v>0</v>
          </cell>
          <cell r="DW156">
            <v>0</v>
          </cell>
          <cell r="DX156">
            <v>0</v>
          </cell>
          <cell r="DY156">
            <v>5104.2747032490188</v>
          </cell>
          <cell r="DZ156">
            <v>9806.1655339157787</v>
          </cell>
          <cell r="EA156">
            <v>9874.8751536756245</v>
          </cell>
          <cell r="EB156">
            <v>6521.1369584402528</v>
          </cell>
          <cell r="EC156">
            <v>6156.2224197000005</v>
          </cell>
          <cell r="ED156">
            <v>0</v>
          </cell>
        </row>
        <row r="157">
          <cell r="A157">
            <v>0</v>
          </cell>
          <cell r="B157" t="str">
            <v>Customer Requests and Relocations</v>
          </cell>
          <cell r="C157">
            <v>0</v>
          </cell>
          <cell r="D157">
            <v>0</v>
          </cell>
          <cell r="E157" t="str">
            <v>Distribution Maintenance</v>
          </cell>
          <cell r="F157" t="str">
            <v>Distribution Maintenance (Volume 6, Part 1)</v>
          </cell>
          <cell r="G157">
            <v>5</v>
          </cell>
          <cell r="H157" t="str">
            <v>Storm</v>
          </cell>
          <cell r="I157">
            <v>0</v>
          </cell>
          <cell r="J157" t="str">
            <v>CET-PD-CR-JD</v>
          </cell>
          <cell r="K157" t="str">
            <v>Joint Pole - Distribution</v>
          </cell>
          <cell r="L157">
            <v>0</v>
          </cell>
          <cell r="M157">
            <v>-10058</v>
          </cell>
          <cell r="N157">
            <v>-13548.09584</v>
          </cell>
          <cell r="O157">
            <v>-9285.4220000000005</v>
          </cell>
          <cell r="P157">
            <v>-10865.68</v>
          </cell>
          <cell r="Q157">
            <v>-13905.348</v>
          </cell>
          <cell r="R157">
            <v>-16700.000039999999</v>
          </cell>
          <cell r="S157" t="str">
            <v>CET-PD-CR-JDJoint Pole - Distribution</v>
          </cell>
          <cell r="T157">
            <v>-10058</v>
          </cell>
          <cell r="U157">
            <v>-13548.09584</v>
          </cell>
          <cell r="V157">
            <v>-9285.4220000000005</v>
          </cell>
          <cell r="W157">
            <v>-10865.68</v>
          </cell>
          <cell r="X157">
            <v>-13905.348</v>
          </cell>
          <cell r="Y157">
            <v>-16700.000039999999</v>
          </cell>
          <cell r="Z157">
            <v>0</v>
          </cell>
          <cell r="AA157">
            <v>188.571457936</v>
          </cell>
          <cell r="AB157">
            <v>238.26968980000001</v>
          </cell>
          <cell r="AC157">
            <v>199.66473589999998</v>
          </cell>
          <cell r="AD157">
            <v>377.96786810000009</v>
          </cell>
          <cell r="AE157">
            <v>337.63173382000002</v>
          </cell>
          <cell r="AF157">
            <v>0</v>
          </cell>
          <cell r="AG157">
            <v>0</v>
          </cell>
          <cell r="AH157" t="str">
            <v>Distribution Wood Pole</v>
          </cell>
          <cell r="AI157">
            <v>0</v>
          </cell>
          <cell r="AJ157">
            <v>0</v>
          </cell>
          <cell r="AK157">
            <v>0</v>
          </cell>
          <cell r="AL157">
            <v>0</v>
          </cell>
          <cell r="AM157" t="str">
            <v>Split into 2 - PLIP, DP drivers</v>
          </cell>
          <cell r="AN157">
            <v>-800</v>
          </cell>
          <cell r="AO157">
            <v>0</v>
          </cell>
          <cell r="AP157">
            <v>0</v>
          </cell>
          <cell r="AQ157">
            <v>6367</v>
          </cell>
          <cell r="AR157">
            <v>6469.5</v>
          </cell>
          <cell r="AS157">
            <v>8337.5</v>
          </cell>
          <cell r="AT157">
            <v>0</v>
          </cell>
          <cell r="AU157">
            <v>0</v>
          </cell>
          <cell r="AV157">
            <v>0</v>
          </cell>
          <cell r="AW157">
            <v>23000</v>
          </cell>
          <cell r="AX157">
            <v>28600</v>
          </cell>
          <cell r="AY157">
            <v>16500</v>
          </cell>
          <cell r="AZ157">
            <v>16500</v>
          </cell>
          <cell r="BA157">
            <v>16500</v>
          </cell>
          <cell r="BB157">
            <v>-18400</v>
          </cell>
          <cell r="BC157">
            <v>-22880</v>
          </cell>
          <cell r="BD157">
            <v>-13200</v>
          </cell>
          <cell r="BE157">
            <v>-13200</v>
          </cell>
          <cell r="BF157">
            <v>-13200</v>
          </cell>
          <cell r="BG157" t="str">
            <v>Dist</v>
          </cell>
          <cell r="BH157">
            <v>-18800.731038684127</v>
          </cell>
          <cell r="BI157">
            <v>-23960.23149558331</v>
          </cell>
          <cell r="BJ157">
            <v>-14116.722509899482</v>
          </cell>
          <cell r="BK157">
            <v>-14432.348461772768</v>
          </cell>
          <cell r="BL157">
            <v>-14822.357599756317</v>
          </cell>
          <cell r="BM157">
            <v>0</v>
          </cell>
          <cell r="BN157">
            <v>-18800.731038684127</v>
          </cell>
          <cell r="BO157">
            <v>-23960.23149558331</v>
          </cell>
          <cell r="BP157">
            <v>-14116.722509899482</v>
          </cell>
          <cell r="BQ157">
            <v>-14432.348461772768</v>
          </cell>
          <cell r="BR157">
            <v>-14822.357599756317</v>
          </cell>
          <cell r="BT157">
            <v>0</v>
          </cell>
          <cell r="BU157">
            <v>0</v>
          </cell>
          <cell r="BV157">
            <v>0</v>
          </cell>
          <cell r="BW157">
            <v>0</v>
          </cell>
          <cell r="BX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V157">
            <v>0</v>
          </cell>
          <cell r="CW157">
            <v>0</v>
          </cell>
          <cell r="CX157">
            <v>0</v>
          </cell>
          <cell r="CY157">
            <v>0</v>
          </cell>
          <cell r="CZ157">
            <v>0</v>
          </cell>
          <cell r="DA157">
            <v>0</v>
          </cell>
          <cell r="DB157">
            <v>-18400</v>
          </cell>
          <cell r="DC157">
            <v>-22880</v>
          </cell>
          <cell r="DD157">
            <v>-13200</v>
          </cell>
          <cell r="DE157">
            <v>-13200</v>
          </cell>
          <cell r="DF157">
            <v>-13200</v>
          </cell>
          <cell r="DH157">
            <v>0</v>
          </cell>
          <cell r="DI157">
            <v>0</v>
          </cell>
          <cell r="DJ157">
            <v>0</v>
          </cell>
          <cell r="DK157">
            <v>0</v>
          </cell>
          <cell r="DL157">
            <v>0</v>
          </cell>
          <cell r="DM157">
            <v>0</v>
          </cell>
          <cell r="DN157">
            <v>-18400</v>
          </cell>
          <cell r="DO157">
            <v>-22880</v>
          </cell>
          <cell r="DP157">
            <v>-13200</v>
          </cell>
          <cell r="DQ157">
            <v>-13200</v>
          </cell>
          <cell r="DR157">
            <v>-13200</v>
          </cell>
          <cell r="DT157">
            <v>0</v>
          </cell>
          <cell r="DU157">
            <v>0</v>
          </cell>
          <cell r="DV157">
            <v>0</v>
          </cell>
          <cell r="DW157">
            <v>0</v>
          </cell>
          <cell r="DX157">
            <v>0</v>
          </cell>
          <cell r="DY157">
            <v>0</v>
          </cell>
          <cell r="DZ157">
            <v>0</v>
          </cell>
          <cell r="EA157">
            <v>0</v>
          </cell>
          <cell r="EB157">
            <v>0</v>
          </cell>
          <cell r="EC157">
            <v>0</v>
          </cell>
          <cell r="ED157">
            <v>0</v>
          </cell>
        </row>
        <row r="158">
          <cell r="A158" t="str">
            <v>Service Restoration &amp; Inspection-Driven Maintenance</v>
          </cell>
          <cell r="B158" t="str">
            <v>Storm</v>
          </cell>
          <cell r="C158" t="str">
            <v>X</v>
          </cell>
          <cell r="D158">
            <v>1</v>
          </cell>
          <cell r="E158" t="str">
            <v>Distribution Maintenance</v>
          </cell>
          <cell r="F158" t="str">
            <v>Pole Loading (Volume 6, Part 2)</v>
          </cell>
          <cell r="G158">
            <v>5</v>
          </cell>
          <cell r="H158">
            <v>0</v>
          </cell>
          <cell r="I158">
            <v>0</v>
          </cell>
          <cell r="J158" t="str">
            <v>CET-PD-CR-JD</v>
          </cell>
          <cell r="K158" t="str">
            <v>Joint Pole - Distribution</v>
          </cell>
          <cell r="L158" t="str">
            <v>PLIP</v>
          </cell>
          <cell r="M158">
            <v>32558</v>
          </cell>
          <cell r="N158">
            <v>36879.473279971724</v>
          </cell>
          <cell r="O158">
            <v>43413.165359999999</v>
          </cell>
          <cell r="P158">
            <v>47600.770200000028</v>
          </cell>
          <cell r="Q158">
            <v>27061.216940099999</v>
          </cell>
          <cell r="R158">
            <v>40610.47479</v>
          </cell>
          <cell r="S158" t="str">
            <v>CET-PD-ST-DSDistribution - Storm</v>
          </cell>
          <cell r="T158">
            <v>32558</v>
          </cell>
          <cell r="U158">
            <v>36879.473279971724</v>
          </cell>
          <cell r="V158">
            <v>43413.165359999999</v>
          </cell>
          <cell r="W158">
            <v>47600.770200000028</v>
          </cell>
          <cell r="X158">
            <v>27061.216940099999</v>
          </cell>
          <cell r="Y158">
            <v>40610.47479</v>
          </cell>
          <cell r="Z158">
            <v>0</v>
          </cell>
          <cell r="AA158">
            <v>0</v>
          </cell>
          <cell r="AB158">
            <v>0</v>
          </cell>
          <cell r="AC158">
            <v>0</v>
          </cell>
          <cell r="AD158">
            <v>0</v>
          </cell>
          <cell r="AE158">
            <v>0</v>
          </cell>
          <cell r="AF158">
            <v>0</v>
          </cell>
          <cell r="AG158">
            <v>0</v>
          </cell>
          <cell r="AH158" t="str">
            <v>Distribution Wood Pole</v>
          </cell>
          <cell r="AI158">
            <v>0</v>
          </cell>
          <cell r="AJ158">
            <v>0</v>
          </cell>
          <cell r="AK158" t="str">
            <v>5YA</v>
          </cell>
          <cell r="AL158">
            <v>0</v>
          </cell>
          <cell r="AM158" t="str">
            <v>Split into 2 - PLIP, DP drivers</v>
          </cell>
          <cell r="AN158">
            <v>-800</v>
          </cell>
          <cell r="AO158">
            <v>0</v>
          </cell>
          <cell r="AP158">
            <v>0</v>
          </cell>
          <cell r="AQ158">
            <v>6367</v>
          </cell>
          <cell r="AR158">
            <v>6469.5</v>
          </cell>
          <cell r="AS158">
            <v>8337.5</v>
          </cell>
          <cell r="AT158">
            <v>0</v>
          </cell>
          <cell r="AU158">
            <v>0</v>
          </cell>
          <cell r="AV158">
            <v>0</v>
          </cell>
          <cell r="AW158">
            <v>0</v>
          </cell>
          <cell r="AX158">
            <v>2670</v>
          </cell>
          <cell r="AY158">
            <v>22250</v>
          </cell>
          <cell r="AZ158">
            <v>22250</v>
          </cell>
          <cell r="BA158">
            <v>22250</v>
          </cell>
          <cell r="BB158">
            <v>0</v>
          </cell>
          <cell r="BC158">
            <v>-2136</v>
          </cell>
          <cell r="BD158">
            <v>-17800</v>
          </cell>
          <cell r="BE158">
            <v>-17800</v>
          </cell>
          <cell r="BF158">
            <v>-17800</v>
          </cell>
          <cell r="BG158" t="str">
            <v>Dist</v>
          </cell>
          <cell r="BH158">
            <v>0</v>
          </cell>
          <cell r="BI158">
            <v>-2236.8467864757845</v>
          </cell>
          <cell r="BJ158">
            <v>-19036.186414864453</v>
          </cell>
          <cell r="BK158">
            <v>-19461.803228754186</v>
          </cell>
          <cell r="BL158">
            <v>-19987.72464209564</v>
          </cell>
          <cell r="BM158">
            <v>0</v>
          </cell>
          <cell r="BN158">
            <v>0</v>
          </cell>
          <cell r="BO158">
            <v>-2236.8467864757845</v>
          </cell>
          <cell r="BP158">
            <v>-19036.186414864453</v>
          </cell>
          <cell r="BQ158">
            <v>-19461.803228754186</v>
          </cell>
          <cell r="BR158">
            <v>-19987.72464209564</v>
          </cell>
          <cell r="BT158">
            <v>0</v>
          </cell>
          <cell r="BU158">
            <v>0</v>
          </cell>
          <cell r="BV158">
            <v>0</v>
          </cell>
          <cell r="BW158">
            <v>0</v>
          </cell>
          <cell r="BX158">
            <v>0</v>
          </cell>
          <cell r="BZ158">
            <v>0</v>
          </cell>
          <cell r="CA158">
            <v>0</v>
          </cell>
          <cell r="CB158">
            <v>0</v>
          </cell>
          <cell r="CC158">
            <v>0</v>
          </cell>
          <cell r="CD158">
            <v>0</v>
          </cell>
          <cell r="CE158">
            <v>0</v>
          </cell>
          <cell r="CF158">
            <v>40302.871962949619</v>
          </cell>
          <cell r="CG158">
            <v>40302.871962949619</v>
          </cell>
          <cell r="CH158">
            <v>40302.871962949619</v>
          </cell>
          <cell r="CI158">
            <v>40302.871962949619</v>
          </cell>
          <cell r="CJ158">
            <v>40302.871962949619</v>
          </cell>
          <cell r="CK158">
            <v>41180.62260119235</v>
          </cell>
          <cell r="CL158">
            <v>42205.688031867438</v>
          </cell>
          <cell r="CM158">
            <v>43101.853019164213</v>
          </cell>
          <cell r="CN158">
            <v>44065.537286325809</v>
          </cell>
          <cell r="CO158">
            <v>45256.331858487276</v>
          </cell>
          <cell r="CP158">
            <v>41180.62260119235</v>
          </cell>
          <cell r="CQ158">
            <v>42205.688031867438</v>
          </cell>
          <cell r="CR158">
            <v>43101.853019164213</v>
          </cell>
          <cell r="CS158">
            <v>44065.537286325809</v>
          </cell>
          <cell r="CT158">
            <v>45256.331858487276</v>
          </cell>
          <cell r="CV158">
            <v>0</v>
          </cell>
          <cell r="CW158">
            <v>0</v>
          </cell>
          <cell r="CX158">
            <v>0</v>
          </cell>
          <cell r="CY158">
            <v>0</v>
          </cell>
          <cell r="CZ158">
            <v>0</v>
          </cell>
          <cell r="DA158">
            <v>0</v>
          </cell>
          <cell r="DB158">
            <v>0</v>
          </cell>
          <cell r="DC158">
            <v>-2136</v>
          </cell>
          <cell r="DD158">
            <v>-17800</v>
          </cell>
          <cell r="DE158">
            <v>-17800</v>
          </cell>
          <cell r="DF158">
            <v>-17800</v>
          </cell>
          <cell r="DH158">
            <v>0</v>
          </cell>
          <cell r="DI158">
            <v>0</v>
          </cell>
          <cell r="DJ158">
            <v>0</v>
          </cell>
          <cell r="DK158">
            <v>0</v>
          </cell>
          <cell r="DL158">
            <v>0</v>
          </cell>
          <cell r="DM158">
            <v>0</v>
          </cell>
          <cell r="DN158">
            <v>0</v>
          </cell>
          <cell r="DO158">
            <v>-2136</v>
          </cell>
          <cell r="DP158">
            <v>-17800</v>
          </cell>
          <cell r="DQ158">
            <v>-17800</v>
          </cell>
          <cell r="DR158">
            <v>-17800</v>
          </cell>
          <cell r="DT158">
            <v>0</v>
          </cell>
          <cell r="DU158">
            <v>0</v>
          </cell>
          <cell r="DV158">
            <v>0</v>
          </cell>
          <cell r="DW158">
            <v>0</v>
          </cell>
          <cell r="DX158">
            <v>0</v>
          </cell>
          <cell r="DY158">
            <v>37311.400042294918</v>
          </cell>
          <cell r="DZ158">
            <v>41325.405904490886</v>
          </cell>
          <cell r="EA158">
            <v>46673.780774843413</v>
          </cell>
          <cell r="EB158">
            <v>49142.556153018901</v>
          </cell>
          <cell r="EC158">
            <v>27061.216940099999</v>
          </cell>
          <cell r="ED158">
            <v>0</v>
          </cell>
        </row>
        <row r="159">
          <cell r="A159" t="str">
            <v>Service Restoration &amp; Inspection-Driven Maintenance</v>
          </cell>
          <cell r="B159" t="str">
            <v>Storm</v>
          </cell>
          <cell r="C159">
            <v>0</v>
          </cell>
          <cell r="D159">
            <v>2</v>
          </cell>
          <cell r="E159" t="str">
            <v>Distribution Maintenance</v>
          </cell>
          <cell r="F159" t="str">
            <v>Distribution Maintenance (Volume 6, Part 1)</v>
          </cell>
          <cell r="G159">
            <v>5</v>
          </cell>
          <cell r="H159">
            <v>0</v>
          </cell>
          <cell r="I159">
            <v>0</v>
          </cell>
          <cell r="J159" t="str">
            <v>CET-PD-CR-JT</v>
          </cell>
          <cell r="K159" t="str">
            <v>Joint Pole - Transmission</v>
          </cell>
          <cell r="L159" t="str">
            <v>A. Storm</v>
          </cell>
          <cell r="M159">
            <v>0</v>
          </cell>
          <cell r="N159">
            <v>-194.87858</v>
          </cell>
          <cell r="O159">
            <v>0</v>
          </cell>
          <cell r="P159">
            <v>-478.87799999999999</v>
          </cell>
          <cell r="Q159">
            <v>-1739.655</v>
          </cell>
          <cell r="R159">
            <v>-600</v>
          </cell>
          <cell r="S159" t="str">
            <v>CET-PD-CR-JTJoint Pole - Transmission</v>
          </cell>
          <cell r="T159">
            <v>0</v>
          </cell>
          <cell r="U159">
            <v>-194.87858</v>
          </cell>
          <cell r="V159">
            <v>0</v>
          </cell>
          <cell r="W159">
            <v>-478.87799999999999</v>
          </cell>
          <cell r="X159">
            <v>-1739.655</v>
          </cell>
          <cell r="Y159">
            <v>-600</v>
          </cell>
          <cell r="AA159">
            <v>179.25</v>
          </cell>
          <cell r="AB159">
            <v>183.844717</v>
          </cell>
          <cell r="AC159">
            <v>106.9203485</v>
          </cell>
          <cell r="AD159">
            <v>310.65412650000007</v>
          </cell>
          <cell r="AE159">
            <v>286.0284355</v>
          </cell>
          <cell r="AF159">
            <v>0</v>
          </cell>
          <cell r="AG159">
            <v>0</v>
          </cell>
          <cell r="AH159" t="str">
            <v>Transmission Wood Pole</v>
          </cell>
          <cell r="AI159">
            <v>0</v>
          </cell>
          <cell r="AJ159">
            <v>0</v>
          </cell>
          <cell r="AK159" t="str">
            <v>5YA</v>
          </cell>
          <cell r="AL159">
            <v>0</v>
          </cell>
          <cell r="AM159" t="str">
            <v>Split into 2 - PLIP, DP drivers</v>
          </cell>
          <cell r="AN159">
            <v>-800</v>
          </cell>
          <cell r="AO159" t="e">
            <v>#N/A</v>
          </cell>
          <cell r="AP159" t="e">
            <v>#N/A</v>
          </cell>
          <cell r="AQ159" t="e">
            <v>#N/A</v>
          </cell>
          <cell r="AR159" t="e">
            <v>#N/A</v>
          </cell>
          <cell r="AS159" t="e">
            <v>#N/A</v>
          </cell>
          <cell r="AT159">
            <v>0</v>
          </cell>
          <cell r="AU159">
            <v>0</v>
          </cell>
          <cell r="AV159">
            <v>0</v>
          </cell>
          <cell r="AW159">
            <v>1500</v>
          </cell>
          <cell r="AX159">
            <v>1500</v>
          </cell>
          <cell r="AY159">
            <v>1500</v>
          </cell>
          <cell r="AZ159">
            <v>1500</v>
          </cell>
          <cell r="BA159">
            <v>1500</v>
          </cell>
          <cell r="BB159">
            <v>-1200</v>
          </cell>
          <cell r="BC159">
            <v>-1200</v>
          </cell>
          <cell r="BD159">
            <v>-1200</v>
          </cell>
          <cell r="BE159">
            <v>-1200</v>
          </cell>
          <cell r="BF159">
            <v>-1200</v>
          </cell>
          <cell r="BG159" t="str">
            <v>Trans</v>
          </cell>
          <cell r="BH159">
            <v>-1219.4847775175645</v>
          </cell>
          <cell r="BI159">
            <v>-1246.8384074941455</v>
          </cell>
          <cell r="BJ159">
            <v>-1280.0000000000005</v>
          </cell>
          <cell r="BK159">
            <v>-1300.9836065573772</v>
          </cell>
          <cell r="BL159">
            <v>-1332.6463700234194</v>
          </cell>
          <cell r="BM159">
            <v>0</v>
          </cell>
          <cell r="BN159">
            <v>-1219.4847775175645</v>
          </cell>
          <cell r="BO159">
            <v>-1246.8384074941455</v>
          </cell>
          <cell r="BP159">
            <v>-1280.0000000000005</v>
          </cell>
          <cell r="BQ159">
            <v>-1300.9836065573772</v>
          </cell>
          <cell r="BR159">
            <v>-1332.6463700234194</v>
          </cell>
          <cell r="BT159">
            <v>1541.5044565452524</v>
          </cell>
          <cell r="BU159">
            <v>1576.081142772877</v>
          </cell>
          <cell r="BV159">
            <v>1617.9994541584217</v>
          </cell>
          <cell r="BW159">
            <v>1644.5240353741331</v>
          </cell>
          <cell r="BX159">
            <v>1684.5477338156984</v>
          </cell>
          <cell r="BZ159">
            <v>0</v>
          </cell>
          <cell r="CA159">
            <v>0</v>
          </cell>
          <cell r="CB159">
            <v>0</v>
          </cell>
          <cell r="CC159">
            <v>0</v>
          </cell>
          <cell r="CD159">
            <v>0</v>
          </cell>
          <cell r="CE159">
            <v>0</v>
          </cell>
          <cell r="CF159">
            <v>4390.3049786030488</v>
          </cell>
          <cell r="CG159">
            <v>4390.3049786030488</v>
          </cell>
          <cell r="CH159">
            <v>4390.3049786030488</v>
          </cell>
          <cell r="CI159">
            <v>4390.3049786030488</v>
          </cell>
          <cell r="CJ159">
            <v>4390.3049786030488</v>
          </cell>
          <cell r="CK159">
            <v>4461.5917417216624</v>
          </cell>
          <cell r="CL159">
            <v>4561.6673899458701</v>
          </cell>
          <cell r="CM159">
            <v>4682.9919771765872</v>
          </cell>
          <cell r="CN159">
            <v>4759.762337458169</v>
          </cell>
          <cell r="CO159">
            <v>4875.603327525916</v>
          </cell>
          <cell r="CP159">
            <v>2920.0872851764098</v>
          </cell>
          <cell r="CQ159">
            <v>2985.5862471729929</v>
          </cell>
          <cell r="CR159">
            <v>3064.9925230181652</v>
          </cell>
          <cell r="CS159">
            <v>3115.2383020840357</v>
          </cell>
          <cell r="CT159">
            <v>3191.0555937102172</v>
          </cell>
          <cell r="CV159">
            <v>1541.5044565452524</v>
          </cell>
          <cell r="CW159">
            <v>1576.081142772877</v>
          </cell>
          <cell r="CX159">
            <v>1617.9994541584217</v>
          </cell>
          <cell r="CY159">
            <v>1644.5240353741331</v>
          </cell>
          <cell r="CZ159">
            <v>1684.5477338156984</v>
          </cell>
          <cell r="DA159">
            <v>0</v>
          </cell>
          <cell r="DB159">
            <v>-1200</v>
          </cell>
          <cell r="DC159">
            <v>-1200</v>
          </cell>
          <cell r="DD159">
            <v>-1200</v>
          </cell>
          <cell r="DE159">
            <v>-1200</v>
          </cell>
          <cell r="DF159">
            <v>-1200</v>
          </cell>
          <cell r="DH159">
            <v>1516.8744882735198</v>
          </cell>
          <cell r="DI159">
            <v>1516.8744882735198</v>
          </cell>
          <cell r="DJ159">
            <v>1516.8744882735198</v>
          </cell>
          <cell r="DK159">
            <v>1516.8744882735198</v>
          </cell>
          <cell r="DL159">
            <v>1516.8744882735198</v>
          </cell>
          <cell r="DM159">
            <v>0</v>
          </cell>
          <cell r="DN159">
            <v>-1200</v>
          </cell>
          <cell r="DO159">
            <v>-1200</v>
          </cell>
          <cell r="DP159">
            <v>-1200</v>
          </cell>
          <cell r="DQ159">
            <v>-1200</v>
          </cell>
          <cell r="DR159">
            <v>-1200</v>
          </cell>
          <cell r="DT159">
            <v>1516.8744882735198</v>
          </cell>
          <cell r="DU159">
            <v>1516.8744882735198</v>
          </cell>
          <cell r="DV159">
            <v>1516.8744882735198</v>
          </cell>
          <cell r="DW159">
            <v>1516.8744882735198</v>
          </cell>
          <cell r="DX159">
            <v>1516.8744882735198</v>
          </cell>
          <cell r="DY159">
            <v>3768.8838736151006</v>
          </cell>
          <cell r="DZ159">
            <v>3956.4062574884497</v>
          </cell>
          <cell r="EA159">
            <v>2228.8847262571194</v>
          </cell>
          <cell r="EB159">
            <v>6276.781325654576</v>
          </cell>
          <cell r="EC159">
            <v>5720.5687099999996</v>
          </cell>
          <cell r="ED159">
            <v>0</v>
          </cell>
        </row>
        <row r="160">
          <cell r="A160" t="str">
            <v>Service Restoration &amp; Inspection-Driven Maintenance</v>
          </cell>
          <cell r="B160" t="str">
            <v>Storm</v>
          </cell>
          <cell r="C160">
            <v>0</v>
          </cell>
          <cell r="D160">
            <v>3</v>
          </cell>
          <cell r="E160" t="str">
            <v>Distribution Maintenance</v>
          </cell>
          <cell r="F160" t="str">
            <v>Pole Loading (Volume 6, Part 2)</v>
          </cell>
          <cell r="G160">
            <v>5</v>
          </cell>
          <cell r="H160">
            <v>0</v>
          </cell>
          <cell r="I160">
            <v>0</v>
          </cell>
          <cell r="J160" t="str">
            <v>CET-PD-CR-JT</v>
          </cell>
          <cell r="K160" t="str">
            <v>Joint Pole - Transmission</v>
          </cell>
          <cell r="L160" t="str">
            <v>PLIP</v>
          </cell>
          <cell r="M160">
            <v>57.398139999999998</v>
          </cell>
          <cell r="N160">
            <v>309.2328</v>
          </cell>
          <cell r="O160">
            <v>545.55521999999996</v>
          </cell>
          <cell r="P160">
            <v>240.40621999999999</v>
          </cell>
          <cell r="Q160">
            <v>317.7543</v>
          </cell>
          <cell r="R160">
            <v>485.99988000000002</v>
          </cell>
          <cell r="S160" t="str">
            <v>CET-PD-ST-SSSubstation - Storm</v>
          </cell>
          <cell r="T160">
            <v>48.076682063999996</v>
          </cell>
          <cell r="U160">
            <v>254.80782719999999</v>
          </cell>
          <cell r="V160">
            <v>452.81083259999997</v>
          </cell>
          <cell r="W160">
            <v>173.0924784</v>
          </cell>
          <cell r="X160">
            <v>266.15100168000004</v>
          </cell>
          <cell r="Y160">
            <v>398.51990160000003</v>
          </cell>
          <cell r="AA160">
            <v>9.3214579359999998</v>
          </cell>
          <cell r="AB160">
            <v>54.424972799999999</v>
          </cell>
          <cell r="AC160">
            <v>92.744387399999994</v>
          </cell>
          <cell r="AD160">
            <v>67.3137416</v>
          </cell>
          <cell r="AE160">
            <v>51.603298319999993</v>
          </cell>
          <cell r="AF160">
            <v>0</v>
          </cell>
          <cell r="AG160">
            <v>0</v>
          </cell>
          <cell r="AH160" t="str">
            <v>Transmission Wood Pole</v>
          </cell>
          <cell r="AI160">
            <v>0</v>
          </cell>
          <cell r="AJ160">
            <v>0</v>
          </cell>
          <cell r="AK160" t="str">
            <v>5YA</v>
          </cell>
          <cell r="AL160">
            <v>0</v>
          </cell>
          <cell r="AM160" t="str">
            <v>Split into 2 - PLIP, DP drivers</v>
          </cell>
          <cell r="AN160">
            <v>-800</v>
          </cell>
          <cell r="AO160" t="e">
            <v>#N/A</v>
          </cell>
          <cell r="AP160" t="e">
            <v>#N/A</v>
          </cell>
          <cell r="AQ160" t="e">
            <v>#N/A</v>
          </cell>
          <cell r="AR160" t="e">
            <v>#N/A</v>
          </cell>
          <cell r="AS160" t="e">
            <v>#N/A</v>
          </cell>
          <cell r="AT160">
            <v>0</v>
          </cell>
          <cell r="AU160">
            <v>0</v>
          </cell>
          <cell r="AV160">
            <v>0</v>
          </cell>
          <cell r="AW160">
            <v>0</v>
          </cell>
          <cell r="AX160">
            <v>330</v>
          </cell>
          <cell r="AY160">
            <v>2750</v>
          </cell>
          <cell r="AZ160">
            <v>2750</v>
          </cell>
          <cell r="BA160">
            <v>2750</v>
          </cell>
          <cell r="BB160">
            <v>0</v>
          </cell>
          <cell r="BC160">
            <v>-264</v>
          </cell>
          <cell r="BD160">
            <v>-2200</v>
          </cell>
          <cell r="BE160">
            <v>-2200</v>
          </cell>
          <cell r="BF160">
            <v>-2200</v>
          </cell>
          <cell r="BG160" t="str">
            <v>Trans</v>
          </cell>
          <cell r="BH160">
            <v>0</v>
          </cell>
          <cell r="BI160">
            <v>-274.30444964871202</v>
          </cell>
          <cell r="BJ160">
            <v>-2346.6666666666674</v>
          </cell>
          <cell r="BK160">
            <v>-2385.1366120218581</v>
          </cell>
          <cell r="BL160">
            <v>-2443.1850117096023</v>
          </cell>
          <cell r="BM160">
            <v>0</v>
          </cell>
          <cell r="BN160">
            <v>0</v>
          </cell>
          <cell r="BO160">
            <v>-274.30444964871202</v>
          </cell>
          <cell r="BP160">
            <v>-2346.6666666666674</v>
          </cell>
          <cell r="BQ160">
            <v>-2385.1366120218581</v>
          </cell>
          <cell r="BR160">
            <v>-2443.1850117096023</v>
          </cell>
          <cell r="BS160">
            <v>0</v>
          </cell>
          <cell r="BT160">
            <v>0</v>
          </cell>
          <cell r="BU160">
            <v>0</v>
          </cell>
          <cell r="BV160">
            <v>0</v>
          </cell>
          <cell r="BW160">
            <v>0</v>
          </cell>
          <cell r="BX160">
            <v>0</v>
          </cell>
          <cell r="BZ160">
            <v>0</v>
          </cell>
          <cell r="CA160">
            <v>0</v>
          </cell>
          <cell r="CB160">
            <v>0</v>
          </cell>
          <cell r="CC160">
            <v>0</v>
          </cell>
          <cell r="CD160">
            <v>0</v>
          </cell>
          <cell r="CE160">
            <v>0</v>
          </cell>
          <cell r="CF160">
            <v>304.46916156455961</v>
          </cell>
          <cell r="CG160">
            <v>304.46916156455961</v>
          </cell>
          <cell r="CH160">
            <v>304.46916156455961</v>
          </cell>
          <cell r="CI160">
            <v>304.46916156455961</v>
          </cell>
          <cell r="CJ160">
            <v>304.46916156455961</v>
          </cell>
          <cell r="CK160">
            <v>309.41292312626365</v>
          </cell>
          <cell r="CL160">
            <v>316.35320378019435</v>
          </cell>
          <cell r="CM160">
            <v>324.76710566886373</v>
          </cell>
          <cell r="CN160">
            <v>330.09115658146794</v>
          </cell>
          <cell r="CO160">
            <v>338.12476911923699</v>
          </cell>
          <cell r="CP160">
            <v>309.41292312626365</v>
          </cell>
          <cell r="CQ160">
            <v>316.35320378019435</v>
          </cell>
          <cell r="CR160">
            <v>324.76710566886373</v>
          </cell>
          <cell r="CS160">
            <v>330.09115658146794</v>
          </cell>
          <cell r="CT160">
            <v>338.12476911923699</v>
          </cell>
          <cell r="CU160">
            <v>0</v>
          </cell>
          <cell r="CV160">
            <v>0</v>
          </cell>
          <cell r="CW160">
            <v>0</v>
          </cell>
          <cell r="CX160">
            <v>0</v>
          </cell>
          <cell r="CY160">
            <v>0</v>
          </cell>
          <cell r="CZ160">
            <v>0</v>
          </cell>
          <cell r="DA160">
            <v>0</v>
          </cell>
          <cell r="DB160">
            <v>0</v>
          </cell>
          <cell r="DC160">
            <v>-264</v>
          </cell>
          <cell r="DD160">
            <v>-2200</v>
          </cell>
          <cell r="DE160">
            <v>-2200</v>
          </cell>
          <cell r="DF160">
            <v>-2200</v>
          </cell>
          <cell r="DG160">
            <v>0</v>
          </cell>
          <cell r="DH160">
            <v>0</v>
          </cell>
          <cell r="DI160">
            <v>0</v>
          </cell>
          <cell r="DJ160">
            <v>0</v>
          </cell>
          <cell r="DK160">
            <v>0</v>
          </cell>
          <cell r="DL160">
            <v>0</v>
          </cell>
          <cell r="DM160">
            <v>0</v>
          </cell>
          <cell r="DN160">
            <v>0</v>
          </cell>
          <cell r="DO160">
            <v>-264</v>
          </cell>
          <cell r="DP160">
            <v>-2200</v>
          </cell>
          <cell r="DQ160">
            <v>-2200</v>
          </cell>
          <cell r="DR160">
            <v>-2200</v>
          </cell>
          <cell r="DS160">
            <v>0</v>
          </cell>
          <cell r="DT160">
            <v>0</v>
          </cell>
          <cell r="DU160">
            <v>0</v>
          </cell>
          <cell r="DV160">
            <v>0</v>
          </cell>
          <cell r="DW160">
            <v>0</v>
          </cell>
          <cell r="DX160">
            <v>0</v>
          </cell>
          <cell r="DY160">
            <v>0</v>
          </cell>
          <cell r="DZ160">
            <v>0</v>
          </cell>
          <cell r="EA160">
            <v>0</v>
          </cell>
          <cell r="EB160">
            <v>0</v>
          </cell>
          <cell r="EC160">
            <v>0</v>
          </cell>
          <cell r="ED160">
            <v>0</v>
          </cell>
        </row>
        <row r="161">
          <cell r="A161" t="str">
            <v>Service Restoration &amp; Inspection-Driven Maintenance</v>
          </cell>
          <cell r="B161" t="str">
            <v>Storm</v>
          </cell>
          <cell r="C161">
            <v>0</v>
          </cell>
          <cell r="D161" t="str">
            <v>X</v>
          </cell>
          <cell r="E161">
            <v>0</v>
          </cell>
          <cell r="F161">
            <v>0</v>
          </cell>
          <cell r="G161">
            <v>0</v>
          </cell>
          <cell r="H161">
            <v>0</v>
          </cell>
          <cell r="I161">
            <v>0</v>
          </cell>
          <cell r="J161" t="str">
            <v>CET-PD-CR-RL</v>
          </cell>
          <cell r="K161" t="str">
            <v>Distribution Relo</v>
          </cell>
          <cell r="L161" t="str">
            <v>Distribution Relo</v>
          </cell>
          <cell r="M161">
            <v>39969</v>
          </cell>
          <cell r="N161">
            <v>30077.026819999999</v>
          </cell>
          <cell r="O161">
            <v>31460.394720000004</v>
          </cell>
          <cell r="P161">
            <v>33852.954659999996</v>
          </cell>
          <cell r="Q161">
            <v>36857.076090100003</v>
          </cell>
          <cell r="R161">
            <v>39668.214209999998</v>
          </cell>
          <cell r="S161" t="str">
            <v>CET-PD-CR-RLDistribution Relo</v>
          </cell>
          <cell r="T161">
            <v>39969</v>
          </cell>
          <cell r="U161">
            <v>30077.026819999999</v>
          </cell>
          <cell r="V161">
            <v>31460.394720000004</v>
          </cell>
          <cell r="W161">
            <v>33852.954659999996</v>
          </cell>
          <cell r="X161">
            <v>36857.076090100003</v>
          </cell>
          <cell r="Y161">
            <v>39668.214209999998</v>
          </cell>
          <cell r="AA161">
            <v>0</v>
          </cell>
          <cell r="AB161">
            <v>0</v>
          </cell>
          <cell r="AC161">
            <v>0</v>
          </cell>
          <cell r="AD161">
            <v>0</v>
          </cell>
          <cell r="AE161">
            <v>0</v>
          </cell>
          <cell r="AF161">
            <v>0</v>
          </cell>
          <cell r="AG161">
            <v>0</v>
          </cell>
          <cell r="AH161">
            <v>0</v>
          </cell>
          <cell r="AI161">
            <v>0</v>
          </cell>
          <cell r="AJ161">
            <v>0</v>
          </cell>
          <cell r="AK161" t="str">
            <v>LYR</v>
          </cell>
          <cell r="AL161" t="str">
            <v>Goes into LTP but not into GRC request</v>
          </cell>
          <cell r="AM161" t="str">
            <v>Randy checking</v>
          </cell>
          <cell r="AN161">
            <v>0</v>
          </cell>
          <cell r="AO161" t="str">
            <v>[no units]</v>
          </cell>
          <cell r="AP161">
            <v>0</v>
          </cell>
          <cell r="AQ161">
            <v>0</v>
          </cell>
          <cell r="AR161">
            <v>0</v>
          </cell>
          <cell r="AS161">
            <v>0</v>
          </cell>
          <cell r="AT161">
            <v>0</v>
          </cell>
          <cell r="AU161">
            <v>0</v>
          </cell>
          <cell r="AV161">
            <v>0</v>
          </cell>
          <cell r="AW161">
            <v>0</v>
          </cell>
          <cell r="AX161">
            <v>0</v>
          </cell>
          <cell r="AY161">
            <v>0</v>
          </cell>
          <cell r="AZ161">
            <v>0</v>
          </cell>
          <cell r="BA161">
            <v>0</v>
          </cell>
          <cell r="BB161">
            <v>36857.076090100003</v>
          </cell>
          <cell r="BC161">
            <v>36857.076090100003</v>
          </cell>
          <cell r="BD161">
            <v>36857.076090100003</v>
          </cell>
          <cell r="BE161">
            <v>36857.076090100003</v>
          </cell>
          <cell r="BF161">
            <v>36857.076090100003</v>
          </cell>
          <cell r="BG161" t="str">
            <v>Dist</v>
          </cell>
          <cell r="BH161">
            <v>37659.781219689445</v>
          </cell>
          <cell r="BI161">
            <v>38597.206091307897</v>
          </cell>
          <cell r="BJ161">
            <v>39416.751188650967</v>
          </cell>
          <cell r="BK161">
            <v>40298.042834423984</v>
          </cell>
          <cell r="BL161">
            <v>41387.027415825047</v>
          </cell>
          <cell r="BM161">
            <v>0</v>
          </cell>
          <cell r="BN161">
            <v>37659.781219689445</v>
          </cell>
          <cell r="BO161">
            <v>38597.206091307897</v>
          </cell>
          <cell r="BP161">
            <v>39416.751188650967</v>
          </cell>
          <cell r="BQ161">
            <v>40298.042834423984</v>
          </cell>
          <cell r="BR161">
            <v>41387.027415825047</v>
          </cell>
          <cell r="BT161">
            <v>0</v>
          </cell>
          <cell r="BU161">
            <v>0</v>
          </cell>
          <cell r="BV161">
            <v>0</v>
          </cell>
          <cell r="BW161">
            <v>0</v>
          </cell>
          <cell r="BX161">
            <v>0</v>
          </cell>
          <cell r="BZ161">
            <v>0</v>
          </cell>
          <cell r="CA161">
            <v>0</v>
          </cell>
          <cell r="CB161">
            <v>0</v>
          </cell>
          <cell r="CC161">
            <v>0</v>
          </cell>
          <cell r="CD161">
            <v>0</v>
          </cell>
          <cell r="CE161">
            <v>0</v>
          </cell>
          <cell r="CF161">
            <v>10032.419251389063</v>
          </cell>
          <cell r="CG161">
            <v>10032.419251389063</v>
          </cell>
          <cell r="CH161">
            <v>10032.419251389063</v>
          </cell>
          <cell r="CI161">
            <v>10032.419251389063</v>
          </cell>
          <cell r="CJ161">
            <v>10032.419251389063</v>
          </cell>
          <cell r="CK161">
            <v>10250.913913732747</v>
          </cell>
          <cell r="CL161">
            <v>10506.079008917332</v>
          </cell>
          <cell r="CM161">
            <v>10729.15747536613</v>
          </cell>
          <cell r="CN161">
            <v>10969.04322353367</v>
          </cell>
          <cell r="CO161">
            <v>11265.462555664262</v>
          </cell>
          <cell r="CP161">
            <v>10250.913913732747</v>
          </cell>
          <cell r="CQ161">
            <v>10506.079008917332</v>
          </cell>
          <cell r="CR161">
            <v>10729.15747536613</v>
          </cell>
          <cell r="CS161">
            <v>10969.04322353367</v>
          </cell>
          <cell r="CT161">
            <v>11265.462555664262</v>
          </cell>
          <cell r="CV161">
            <v>0</v>
          </cell>
          <cell r="CW161">
            <v>0</v>
          </cell>
          <cell r="CX161">
            <v>0</v>
          </cell>
          <cell r="CY161">
            <v>0</v>
          </cell>
          <cell r="CZ161">
            <v>0</v>
          </cell>
          <cell r="DA161">
            <v>0</v>
          </cell>
          <cell r="DB161">
            <v>36857.076090100003</v>
          </cell>
          <cell r="DC161">
            <v>36857.076090100003</v>
          </cell>
          <cell r="DD161">
            <v>36857.076090100003</v>
          </cell>
          <cell r="DE161">
            <v>36857.076090100003</v>
          </cell>
          <cell r="DF161">
            <v>36857.076090100003</v>
          </cell>
          <cell r="DH161">
            <v>0</v>
          </cell>
          <cell r="DI161">
            <v>0</v>
          </cell>
          <cell r="DJ161">
            <v>0</v>
          </cell>
          <cell r="DK161">
            <v>0</v>
          </cell>
          <cell r="DL161">
            <v>0</v>
          </cell>
          <cell r="DM161">
            <v>0</v>
          </cell>
          <cell r="DN161">
            <v>11057.122827030002</v>
          </cell>
          <cell r="DO161">
            <v>11057.122827030002</v>
          </cell>
          <cell r="DP161">
            <v>11057.122827030002</v>
          </cell>
          <cell r="DQ161">
            <v>11057.122827030002</v>
          </cell>
          <cell r="DR161">
            <v>11057.122827030002</v>
          </cell>
          <cell r="DT161">
            <v>0</v>
          </cell>
          <cell r="DU161">
            <v>0</v>
          </cell>
          <cell r="DV161">
            <v>0</v>
          </cell>
          <cell r="DW161">
            <v>0</v>
          </cell>
          <cell r="DX161">
            <v>0</v>
          </cell>
          <cell r="DY161">
            <v>0</v>
          </cell>
          <cell r="DZ161">
            <v>5141.5035264593098</v>
          </cell>
          <cell r="EA161">
            <v>25078.747584787914</v>
          </cell>
          <cell r="EB161">
            <v>15944.340695698093</v>
          </cell>
          <cell r="EC161">
            <v>3997.5044500000013</v>
          </cell>
          <cell r="ED161">
            <v>0</v>
          </cell>
        </row>
        <row r="162">
          <cell r="A162">
            <v>0</v>
          </cell>
          <cell r="B162" t="str">
            <v>Storm</v>
          </cell>
          <cell r="C162">
            <v>0</v>
          </cell>
          <cell r="D162">
            <v>6</v>
          </cell>
          <cell r="E162" t="str">
            <v>Customer Driven Programs and Distribution Construction</v>
          </cell>
          <cell r="F162" t="str">
            <v>Customer Driven Prog &amp; Distr. Con.(Volume 5)</v>
          </cell>
          <cell r="G162">
            <v>0</v>
          </cell>
          <cell r="H162" t="str">
            <v>Claim</v>
          </cell>
          <cell r="I162">
            <v>0</v>
          </cell>
          <cell r="J162" t="str">
            <v>CET-PD-CR-TB</v>
          </cell>
          <cell r="K162" t="str">
            <v>Trans OH Conv 20B</v>
          </cell>
          <cell r="L162" t="str">
            <v>Trans OH Conv 20B</v>
          </cell>
          <cell r="M162">
            <v>3369.9545600000001</v>
          </cell>
          <cell r="N162">
            <v>937.21534999999994</v>
          </cell>
          <cell r="O162">
            <v>2208.4149199999997</v>
          </cell>
          <cell r="P162">
            <v>1069.03457</v>
          </cell>
          <cell r="Q162">
            <v>3437.13535</v>
          </cell>
          <cell r="R162">
            <v>3225.6886800000002</v>
          </cell>
          <cell r="S162" t="str">
            <v>CET-PD-CR-TBTrans OH Conv 20B</v>
          </cell>
          <cell r="T162">
            <v>3369.9545600000001</v>
          </cell>
          <cell r="U162">
            <v>937.21534999999994</v>
          </cell>
          <cell r="V162">
            <v>2208.4149199999997</v>
          </cell>
          <cell r="W162">
            <v>1069.03457</v>
          </cell>
          <cell r="X162">
            <v>3437.13535</v>
          </cell>
          <cell r="Y162">
            <v>3225.6886800000002</v>
          </cell>
          <cell r="Z162">
            <v>0</v>
          </cell>
          <cell r="AA162">
            <v>107.456680968</v>
          </cell>
          <cell r="AB162">
            <v>156.52984114</v>
          </cell>
          <cell r="AC162">
            <v>122.5967545</v>
          </cell>
          <cell r="AD162">
            <v>264.06622280000005</v>
          </cell>
          <cell r="AE162">
            <v>325.37967435599995</v>
          </cell>
          <cell r="AF162">
            <v>0</v>
          </cell>
          <cell r="AG162">
            <v>0</v>
          </cell>
          <cell r="AH162">
            <v>0</v>
          </cell>
          <cell r="AI162">
            <v>0</v>
          </cell>
          <cell r="AJ162">
            <v>0</v>
          </cell>
          <cell r="AK162" t="str">
            <v>LYR</v>
          </cell>
          <cell r="AL162">
            <v>0</v>
          </cell>
          <cell r="AM162" t="str">
            <v>e-mail link. Nominal converted to constant.</v>
          </cell>
          <cell r="AN162">
            <v>0</v>
          </cell>
          <cell r="AO162" t="str">
            <v>[no units]</v>
          </cell>
          <cell r="AP162">
            <v>0</v>
          </cell>
          <cell r="AQ162">
            <v>0</v>
          </cell>
          <cell r="AR162">
            <v>0</v>
          </cell>
          <cell r="AS162">
            <v>0</v>
          </cell>
          <cell r="AT162">
            <v>0</v>
          </cell>
          <cell r="AU162">
            <v>0</v>
          </cell>
          <cell r="AV162">
            <v>0</v>
          </cell>
          <cell r="AW162">
            <v>0</v>
          </cell>
          <cell r="AX162">
            <v>0</v>
          </cell>
          <cell r="AY162">
            <v>0</v>
          </cell>
          <cell r="AZ162">
            <v>0</v>
          </cell>
          <cell r="BA162">
            <v>0</v>
          </cell>
          <cell r="BB162">
            <v>3437.13535</v>
          </cell>
          <cell r="BC162">
            <v>3437.13535</v>
          </cell>
          <cell r="BD162">
            <v>3437.13535</v>
          </cell>
          <cell r="BE162">
            <v>3437.13535</v>
          </cell>
          <cell r="BF162">
            <v>3437.13535</v>
          </cell>
          <cell r="BG162" t="str">
            <v>Trans</v>
          </cell>
          <cell r="BH162">
            <v>3492.9451979937553</v>
          </cell>
          <cell r="BI162">
            <v>3571.293638446527</v>
          </cell>
          <cell r="BJ162">
            <v>3666.2777066666681</v>
          </cell>
          <cell r="BK162">
            <v>3726.3806198907109</v>
          </cell>
          <cell r="BL162">
            <v>3817.0716228805627</v>
          </cell>
          <cell r="BM162">
            <v>0</v>
          </cell>
          <cell r="BN162">
            <v>3492.9451979937553</v>
          </cell>
          <cell r="BO162">
            <v>3571.293638446527</v>
          </cell>
          <cell r="BP162">
            <v>3666.2777066666681</v>
          </cell>
          <cell r="BQ162">
            <v>3726.3806198907109</v>
          </cell>
          <cell r="BR162">
            <v>3817.0716228805627</v>
          </cell>
          <cell r="BT162">
            <v>0</v>
          </cell>
          <cell r="BU162">
            <v>0</v>
          </cell>
          <cell r="BV162">
            <v>0</v>
          </cell>
          <cell r="BW162">
            <v>0</v>
          </cell>
          <cell r="BX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V162">
            <v>0</v>
          </cell>
          <cell r="CW162">
            <v>0</v>
          </cell>
          <cell r="CX162">
            <v>0</v>
          </cell>
          <cell r="CY162">
            <v>0</v>
          </cell>
          <cell r="CZ162">
            <v>0</v>
          </cell>
          <cell r="DA162">
            <v>0</v>
          </cell>
          <cell r="DB162">
            <v>3437.13535</v>
          </cell>
          <cell r="DC162">
            <v>3437.13535</v>
          </cell>
          <cell r="DD162">
            <v>3437.13535</v>
          </cell>
          <cell r="DE162">
            <v>3437.13535</v>
          </cell>
          <cell r="DF162">
            <v>3437.13535</v>
          </cell>
          <cell r="DH162">
            <v>0</v>
          </cell>
          <cell r="DI162">
            <v>0</v>
          </cell>
          <cell r="DJ162">
            <v>0</v>
          </cell>
          <cell r="DK162">
            <v>0</v>
          </cell>
          <cell r="DL162">
            <v>0</v>
          </cell>
          <cell r="DM162">
            <v>0</v>
          </cell>
          <cell r="DN162">
            <v>962.39789800000005</v>
          </cell>
          <cell r="DO162">
            <v>962.39789800000005</v>
          </cell>
          <cell r="DP162">
            <v>962.39789800000005</v>
          </cell>
          <cell r="DQ162">
            <v>962.39789800000005</v>
          </cell>
          <cell r="DR162">
            <v>962.39789800000005</v>
          </cell>
          <cell r="DT162">
            <v>0</v>
          </cell>
          <cell r="DU162">
            <v>0</v>
          </cell>
          <cell r="DV162">
            <v>0</v>
          </cell>
          <cell r="DW162">
            <v>0</v>
          </cell>
          <cell r="DX162">
            <v>0</v>
          </cell>
          <cell r="DY162">
            <v>0</v>
          </cell>
          <cell r="DZ162">
            <v>0</v>
          </cell>
          <cell r="EA162">
            <v>0</v>
          </cell>
          <cell r="EB162">
            <v>0</v>
          </cell>
          <cell r="EC162">
            <v>0</v>
          </cell>
          <cell r="ED162">
            <v>0</v>
          </cell>
        </row>
        <row r="163">
          <cell r="A163" t="str">
            <v>Service Restoration &amp; Inspection-Driven Maintenance</v>
          </cell>
          <cell r="B163" t="str">
            <v>Claim</v>
          </cell>
          <cell r="C163">
            <v>0</v>
          </cell>
          <cell r="D163">
            <v>7</v>
          </cell>
          <cell r="E163" t="str">
            <v>Customer Driven Programs and Distribution Construction</v>
          </cell>
          <cell r="F163" t="str">
            <v>Customer Driven Prog &amp; Distr. Con.(Volume 5)</v>
          </cell>
          <cell r="G163">
            <v>0</v>
          </cell>
          <cell r="H163">
            <v>0</v>
          </cell>
          <cell r="I163">
            <v>0</v>
          </cell>
          <cell r="J163" t="str">
            <v>CET-PD-CR-TC</v>
          </cell>
          <cell r="K163" t="str">
            <v>Trans OH Conv 20C</v>
          </cell>
          <cell r="L163" t="str">
            <v>Trans OH Conv 20C</v>
          </cell>
          <cell r="M163">
            <v>248.5928899999999</v>
          </cell>
          <cell r="N163">
            <v>220.30816000000002</v>
          </cell>
          <cell r="O163">
            <v>259.01875999999999</v>
          </cell>
          <cell r="P163">
            <v>23.53763</v>
          </cell>
          <cell r="Q163">
            <v>194.76392000000001</v>
          </cell>
          <cell r="R163">
            <v>856.63031999999998</v>
          </cell>
          <cell r="S163" t="str">
            <v>CET-PD-CR-TCTrans OH Conv 20C</v>
          </cell>
          <cell r="T163">
            <v>248.5928899999999</v>
          </cell>
          <cell r="U163">
            <v>220.30816000000002</v>
          </cell>
          <cell r="V163">
            <v>259.01875999999999</v>
          </cell>
          <cell r="W163">
            <v>23.53763</v>
          </cell>
          <cell r="X163">
            <v>194.76392000000001</v>
          </cell>
          <cell r="Y163">
            <v>856.63031999999998</v>
          </cell>
          <cell r="Z163">
            <v>0</v>
          </cell>
          <cell r="AA163">
            <v>0</v>
          </cell>
          <cell r="AB163">
            <v>0</v>
          </cell>
          <cell r="AC163">
            <v>0</v>
          </cell>
          <cell r="AD163">
            <v>0</v>
          </cell>
          <cell r="AE163">
            <v>0</v>
          </cell>
          <cell r="AF163">
            <v>0</v>
          </cell>
          <cell r="AG163">
            <v>0</v>
          </cell>
          <cell r="AH163">
            <v>0</v>
          </cell>
          <cell r="AI163">
            <v>0</v>
          </cell>
          <cell r="AJ163">
            <v>0</v>
          </cell>
          <cell r="AK163" t="str">
            <v>LYR</v>
          </cell>
          <cell r="AL163">
            <v>0</v>
          </cell>
          <cell r="AM163" t="str">
            <v>e-mail link. Nominal converted to constant.</v>
          </cell>
          <cell r="AN163">
            <v>0</v>
          </cell>
          <cell r="AO163" t="e">
            <v>#N/A</v>
          </cell>
          <cell r="AP163" t="e">
            <v>#N/A</v>
          </cell>
          <cell r="AQ163" t="e">
            <v>#N/A</v>
          </cell>
          <cell r="AR163" t="e">
            <v>#N/A</v>
          </cell>
          <cell r="AS163" t="e">
            <v>#N/A</v>
          </cell>
          <cell r="AT163">
            <v>0</v>
          </cell>
          <cell r="AU163">
            <v>0</v>
          </cell>
          <cell r="AV163">
            <v>0</v>
          </cell>
          <cell r="AW163">
            <v>0</v>
          </cell>
          <cell r="AX163">
            <v>0</v>
          </cell>
          <cell r="AY163">
            <v>0</v>
          </cell>
          <cell r="AZ163">
            <v>0</v>
          </cell>
          <cell r="BA163">
            <v>0</v>
          </cell>
          <cell r="BB163">
            <v>194.76392000000001</v>
          </cell>
          <cell r="BC163">
            <v>194.76392000000001</v>
          </cell>
          <cell r="BD163">
            <v>194.76392000000001</v>
          </cell>
          <cell r="BE163">
            <v>194.76392000000001</v>
          </cell>
          <cell r="BF163">
            <v>194.76392000000001</v>
          </cell>
          <cell r="BG163" t="str">
            <v>Trans</v>
          </cell>
          <cell r="BH163">
            <v>197.92636304137395</v>
          </cell>
          <cell r="BI163">
            <v>202.36594654176432</v>
          </cell>
          <cell r="BJ163">
            <v>207.74818133333343</v>
          </cell>
          <cell r="BK163">
            <v>211.15388922404375</v>
          </cell>
          <cell r="BL163">
            <v>216.2928591662764</v>
          </cell>
          <cell r="BM163">
            <v>0</v>
          </cell>
          <cell r="BN163">
            <v>197.92636304137395</v>
          </cell>
          <cell r="BO163">
            <v>202.36594654176432</v>
          </cell>
          <cell r="BP163">
            <v>207.74818133333343</v>
          </cell>
          <cell r="BQ163">
            <v>211.15388922404375</v>
          </cell>
          <cell r="BR163">
            <v>216.2928591662764</v>
          </cell>
          <cell r="BT163">
            <v>0</v>
          </cell>
          <cell r="BU163">
            <v>0</v>
          </cell>
          <cell r="BV163">
            <v>0</v>
          </cell>
          <cell r="BW163">
            <v>0</v>
          </cell>
          <cell r="BX163">
            <v>0</v>
          </cell>
          <cell r="BZ163">
            <v>0.5</v>
          </cell>
          <cell r="CA163">
            <v>11397.696850370652</v>
          </cell>
          <cell r="CB163">
            <v>11681.407593255122</v>
          </cell>
          <cell r="CC163">
            <v>11929.44213493855</v>
          </cell>
          <cell r="CD163">
            <v>12196.164210584426</v>
          </cell>
          <cell r="CE163">
            <v>12525.744355013088</v>
          </cell>
          <cell r="CF163">
            <v>11154.758908858803</v>
          </cell>
          <cell r="CG163">
            <v>11154.758908858803</v>
          </cell>
          <cell r="CH163">
            <v>11154.758908858803</v>
          </cell>
          <cell r="CI163">
            <v>11154.758908858803</v>
          </cell>
          <cell r="CJ163">
            <v>11154.758908858803</v>
          </cell>
          <cell r="CK163">
            <v>11397.696850370652</v>
          </cell>
          <cell r="CL163">
            <v>11681.407593255122</v>
          </cell>
          <cell r="CM163">
            <v>11929.44213493855</v>
          </cell>
          <cell r="CN163">
            <v>12196.164210584426</v>
          </cell>
          <cell r="CO163">
            <v>12525.744355013088</v>
          </cell>
          <cell r="CP163">
            <v>11397.696850370652</v>
          </cell>
          <cell r="CQ163">
            <v>11681.407593255122</v>
          </cell>
          <cell r="CR163">
            <v>11929.44213493855</v>
          </cell>
          <cell r="CS163">
            <v>12196.164210584426</v>
          </cell>
          <cell r="CT163">
            <v>12525.744355013088</v>
          </cell>
          <cell r="CV163">
            <v>0</v>
          </cell>
          <cell r="CW163">
            <v>0</v>
          </cell>
          <cell r="CX163">
            <v>0</v>
          </cell>
          <cell r="CY163">
            <v>0</v>
          </cell>
          <cell r="CZ163">
            <v>0</v>
          </cell>
          <cell r="DA163">
            <v>0</v>
          </cell>
          <cell r="DB163">
            <v>194.76392000000001</v>
          </cell>
          <cell r="DC163">
            <v>194.76392000000001</v>
          </cell>
          <cell r="DD163">
            <v>194.76392000000001</v>
          </cell>
          <cell r="DE163">
            <v>194.76392000000001</v>
          </cell>
          <cell r="DF163">
            <v>194.76392000000001</v>
          </cell>
          <cell r="DH163">
            <v>0</v>
          </cell>
          <cell r="DI163">
            <v>0</v>
          </cell>
          <cell r="DJ163">
            <v>0</v>
          </cell>
          <cell r="DK163">
            <v>0</v>
          </cell>
          <cell r="DL163">
            <v>0</v>
          </cell>
          <cell r="DM163">
            <v>0</v>
          </cell>
          <cell r="DN163">
            <v>0</v>
          </cell>
          <cell r="DO163">
            <v>0</v>
          </cell>
          <cell r="DP163">
            <v>0</v>
          </cell>
          <cell r="DQ163">
            <v>0</v>
          </cell>
          <cell r="DR163">
            <v>0</v>
          </cell>
          <cell r="DT163">
            <v>0</v>
          </cell>
          <cell r="DU163">
            <v>0</v>
          </cell>
          <cell r="DV163">
            <v>0</v>
          </cell>
          <cell r="DW163">
            <v>0</v>
          </cell>
          <cell r="DX163">
            <v>0</v>
          </cell>
          <cell r="DY163">
            <v>21327.021155694711</v>
          </cell>
          <cell r="DZ163">
            <v>24614.361901033772</v>
          </cell>
          <cell r="EA163">
            <v>18307.012548397914</v>
          </cell>
          <cell r="EB163">
            <v>23162.081494361639</v>
          </cell>
          <cell r="EC163">
            <v>24137.111989099998</v>
          </cell>
          <cell r="ED163">
            <v>0</v>
          </cell>
        </row>
        <row r="164">
          <cell r="A164" t="str">
            <v>Service Restoration &amp; Inspection-Driven Maintenance</v>
          </cell>
          <cell r="B164" t="str">
            <v>Claim</v>
          </cell>
          <cell r="C164">
            <v>0</v>
          </cell>
          <cell r="D164">
            <v>5</v>
          </cell>
          <cell r="E164" t="str">
            <v>Transmission and Substation Maintenance</v>
          </cell>
          <cell r="F164" t="str">
            <v>Transmission &amp; Substation Maintenance (Volume 8)</v>
          </cell>
          <cell r="G164">
            <v>0</v>
          </cell>
          <cell r="H164">
            <v>0</v>
          </cell>
          <cell r="I164">
            <v>0</v>
          </cell>
          <cell r="J164" t="str">
            <v>CET-PD-CR-TR</v>
          </cell>
          <cell r="K164" t="str">
            <v>Trans Relo</v>
          </cell>
          <cell r="L164" t="str">
            <v>Trans Relo</v>
          </cell>
          <cell r="M164">
            <v>5759</v>
          </cell>
          <cell r="N164">
            <v>8336.7872200000002</v>
          </cell>
          <cell r="O164">
            <v>11343.969110000002</v>
          </cell>
          <cell r="P164">
            <v>9250.2720900000004</v>
          </cell>
          <cell r="Q164">
            <v>10601.1405</v>
          </cell>
          <cell r="R164">
            <v>24000.000120000001</v>
          </cell>
          <cell r="S164" t="str">
            <v>CET-PD-CR-TRTrans Relo</v>
          </cell>
          <cell r="T164">
            <v>5759</v>
          </cell>
          <cell r="U164">
            <v>8336.7872200000002</v>
          </cell>
          <cell r="V164">
            <v>11343.969110000002</v>
          </cell>
          <cell r="W164">
            <v>9250.2720900000004</v>
          </cell>
          <cell r="X164">
            <v>10601.1405</v>
          </cell>
          <cell r="Y164">
            <v>24000.000120000001</v>
          </cell>
          <cell r="AA164">
            <v>26.256680967999998</v>
          </cell>
          <cell r="AB164">
            <v>38.955996639999995</v>
          </cell>
          <cell r="AC164">
            <v>20.458607500000003</v>
          </cell>
          <cell r="AD164">
            <v>175.91834680000005</v>
          </cell>
          <cell r="AE164">
            <v>178.13009485599997</v>
          </cell>
          <cell r="AF164">
            <v>0</v>
          </cell>
          <cell r="AG164" t="str">
            <v>x</v>
          </cell>
          <cell r="AH164">
            <v>0</v>
          </cell>
          <cell r="AI164">
            <v>0</v>
          </cell>
          <cell r="AJ164">
            <v>0</v>
          </cell>
          <cell r="AK164" t="str">
            <v>Other</v>
          </cell>
          <cell r="AL164">
            <v>0</v>
          </cell>
          <cell r="AM164" t="str">
            <v xml:space="preserve">See Alan Varvis e-mail. How much is ECS? How much distribution? </v>
          </cell>
          <cell r="AN164">
            <v>0</v>
          </cell>
          <cell r="AO164" t="str">
            <v>[no units]</v>
          </cell>
          <cell r="AP164">
            <v>0</v>
          </cell>
          <cell r="AQ164">
            <v>0</v>
          </cell>
          <cell r="AR164">
            <v>0</v>
          </cell>
          <cell r="AS164">
            <v>0</v>
          </cell>
          <cell r="AT164">
            <v>0</v>
          </cell>
          <cell r="AU164">
            <v>0</v>
          </cell>
          <cell r="AV164">
            <v>0</v>
          </cell>
          <cell r="AW164">
            <v>0</v>
          </cell>
          <cell r="AX164">
            <v>0</v>
          </cell>
          <cell r="AY164">
            <v>0</v>
          </cell>
          <cell r="AZ164">
            <v>0</v>
          </cell>
          <cell r="BA164">
            <v>0</v>
          </cell>
          <cell r="BB164">
            <v>23416.623871101776</v>
          </cell>
          <cell r="BC164">
            <v>24271.118814761245</v>
          </cell>
          <cell r="BD164">
            <v>29435.373871101772</v>
          </cell>
          <cell r="BE164">
            <v>29752.814395295325</v>
          </cell>
          <cell r="BF164">
            <v>30035.266144404181</v>
          </cell>
          <cell r="BG164" t="str">
            <v>Trans</v>
          </cell>
          <cell r="BH164">
            <v>23796.846959719198</v>
          </cell>
          <cell r="BI164">
            <v>25218.469275915086</v>
          </cell>
          <cell r="BJ164">
            <v>31397.732129175238</v>
          </cell>
          <cell r="BK164">
            <v>32256.603147686303</v>
          </cell>
          <cell r="BL164">
            <v>33355.323666689612</v>
          </cell>
          <cell r="BM164">
            <v>0</v>
          </cell>
          <cell r="BN164">
            <v>23796.846959719198</v>
          </cell>
          <cell r="BO164">
            <v>25218.469275915086</v>
          </cell>
          <cell r="BP164">
            <v>31397.732129175238</v>
          </cell>
          <cell r="BQ164">
            <v>32256.603147686303</v>
          </cell>
          <cell r="BR164">
            <v>33355.323666689612</v>
          </cell>
          <cell r="BS164">
            <v>0</v>
          </cell>
          <cell r="BT164">
            <v>0</v>
          </cell>
          <cell r="BU164">
            <v>0</v>
          </cell>
          <cell r="BV164">
            <v>0</v>
          </cell>
          <cell r="BW164">
            <v>0</v>
          </cell>
          <cell r="BX164">
            <v>0</v>
          </cell>
          <cell r="BZ164">
            <v>0.5</v>
          </cell>
          <cell r="CA164">
            <v>235.84510257381046</v>
          </cell>
          <cell r="CB164">
            <v>241.71574382136251</v>
          </cell>
          <cell r="CC164">
            <v>246.84816072041991</v>
          </cell>
          <cell r="CD164">
            <v>252.36726656392685</v>
          </cell>
          <cell r="CE164">
            <v>259.18705340240041</v>
          </cell>
          <cell r="CF164">
            <v>230.81814629596656</v>
          </cell>
          <cell r="CG164">
            <v>230.81814629596656</v>
          </cell>
          <cell r="CH164">
            <v>230.81814629596656</v>
          </cell>
          <cell r="CI164">
            <v>230.81814629596656</v>
          </cell>
          <cell r="CJ164">
            <v>230.81814629596656</v>
          </cell>
          <cell r="CK164">
            <v>235.84510257381046</v>
          </cell>
          <cell r="CL164">
            <v>241.71574382136251</v>
          </cell>
          <cell r="CM164">
            <v>246.84816072041991</v>
          </cell>
          <cell r="CN164">
            <v>252.36726656392685</v>
          </cell>
          <cell r="CO164">
            <v>259.18705340240041</v>
          </cell>
          <cell r="CP164">
            <v>210.97603784262444</v>
          </cell>
          <cell r="CQ164">
            <v>216.22763991740734</v>
          </cell>
          <cell r="CR164">
            <v>220.818860892966</v>
          </cell>
          <cell r="CS164">
            <v>225.75599577764208</v>
          </cell>
          <cell r="CT164">
            <v>231.8566592657132</v>
          </cell>
          <cell r="CU164">
            <v>0</v>
          </cell>
          <cell r="CV164">
            <v>0</v>
          </cell>
          <cell r="CW164">
            <v>0</v>
          </cell>
          <cell r="CX164">
            <v>0</v>
          </cell>
          <cell r="CY164">
            <v>0</v>
          </cell>
          <cell r="CZ164">
            <v>0</v>
          </cell>
          <cell r="DA164">
            <v>0</v>
          </cell>
          <cell r="DB164">
            <v>23416.623871101776</v>
          </cell>
          <cell r="DC164">
            <v>24271.118814761245</v>
          </cell>
          <cell r="DD164">
            <v>29435.373871101772</v>
          </cell>
          <cell r="DE164">
            <v>29752.814395295325</v>
          </cell>
          <cell r="DF164">
            <v>30035.266144404181</v>
          </cell>
          <cell r="DG164">
            <v>0</v>
          </cell>
          <cell r="DH164">
            <v>0</v>
          </cell>
          <cell r="DI164">
            <v>0</v>
          </cell>
          <cell r="DJ164">
            <v>0</v>
          </cell>
          <cell r="DK164">
            <v>0</v>
          </cell>
          <cell r="DL164">
            <v>0</v>
          </cell>
          <cell r="DM164">
            <v>0</v>
          </cell>
          <cell r="DN164">
            <v>3660.0183110532075</v>
          </cell>
          <cell r="DO164">
            <v>3793.5758707471823</v>
          </cell>
          <cell r="DP164">
            <v>4600.7489360532072</v>
          </cell>
          <cell r="DQ164">
            <v>4650.3648899846594</v>
          </cell>
          <cell r="DR164">
            <v>4694.5120983703737</v>
          </cell>
          <cell r="DS164">
            <v>0</v>
          </cell>
          <cell r="DT164">
            <v>0</v>
          </cell>
          <cell r="DU164">
            <v>0</v>
          </cell>
          <cell r="DV164">
            <v>0</v>
          </cell>
          <cell r="DW164">
            <v>0</v>
          </cell>
          <cell r="DX164">
            <v>0</v>
          </cell>
          <cell r="DY164">
            <v>6054.3939269593766</v>
          </cell>
          <cell r="DZ164">
            <v>8970.5371094666098</v>
          </cell>
          <cell r="EA164">
            <v>11823.941765589912</v>
          </cell>
          <cell r="EB164">
            <v>9345.1092644242926</v>
          </cell>
          <cell r="EC164">
            <v>10601.1405</v>
          </cell>
          <cell r="ED164">
            <v>0</v>
          </cell>
        </row>
        <row r="165">
          <cell r="A165" t="str">
            <v>Service Restoration &amp; Inspection-Driven Maintenance</v>
          </cell>
          <cell r="B165" t="str">
            <v>-</v>
          </cell>
          <cell r="C165">
            <v>0</v>
          </cell>
          <cell r="D165">
            <v>3</v>
          </cell>
          <cell r="E165" t="str">
            <v>Transmission and Substation Maintenance</v>
          </cell>
          <cell r="F165">
            <v>0</v>
          </cell>
          <cell r="G165">
            <v>0</v>
          </cell>
          <cell r="H165" t="str">
            <v>Storm</v>
          </cell>
          <cell r="I165">
            <v>0</v>
          </cell>
          <cell r="J165" t="str">
            <v>CET-PD-CL-TC</v>
          </cell>
          <cell r="K165">
            <v>0</v>
          </cell>
          <cell r="L165" t="str">
            <v>B. Claim</v>
          </cell>
          <cell r="M165">
            <v>36200.398139999998</v>
          </cell>
          <cell r="N165">
            <v>45453.962899971724</v>
          </cell>
          <cell r="O165">
            <v>69423.881840000002</v>
          </cell>
          <cell r="P165">
            <v>69498.365990000006</v>
          </cell>
          <cell r="Q165">
            <v>37097.0444001</v>
          </cell>
          <cell r="R165">
            <v>45196.474550000006</v>
          </cell>
          <cell r="S165">
            <v>0</v>
          </cell>
          <cell r="T165">
            <v>36011.826682063998</v>
          </cell>
          <cell r="U165">
            <v>45215.693210171725</v>
          </cell>
          <cell r="V165">
            <v>69224.217104100011</v>
          </cell>
          <cell r="W165">
            <v>69120.398121900012</v>
          </cell>
          <cell r="X165">
            <v>36759.412666279997</v>
          </cell>
          <cell r="Y165">
            <v>44903.994577599995</v>
          </cell>
          <cell r="Z165">
            <v>0</v>
          </cell>
          <cell r="AA165">
            <v>81.2</v>
          </cell>
          <cell r="AB165">
            <v>117.57384450000001</v>
          </cell>
          <cell r="AC165">
            <v>102.138147</v>
          </cell>
          <cell r="AD165">
            <v>88.147875999999997</v>
          </cell>
          <cell r="AE165">
            <v>147.24957949999998</v>
          </cell>
          <cell r="AF165">
            <v>9.9999599999999997</v>
          </cell>
          <cell r="AG165" t="str">
            <v>x</v>
          </cell>
          <cell r="AH165">
            <v>0</v>
          </cell>
          <cell r="AI165">
            <v>0</v>
          </cell>
          <cell r="AJ165">
            <v>0</v>
          </cell>
          <cell r="AK165" t="str">
            <v>5YA</v>
          </cell>
          <cell r="AL165">
            <v>0</v>
          </cell>
          <cell r="AM165">
            <v>0</v>
          </cell>
          <cell r="AN165">
            <v>0</v>
          </cell>
          <cell r="AO165" t="str">
            <v>[no units]</v>
          </cell>
          <cell r="AP165">
            <v>0</v>
          </cell>
          <cell r="AQ165">
            <v>0</v>
          </cell>
          <cell r="AR165">
            <v>0</v>
          </cell>
          <cell r="AS165">
            <v>0</v>
          </cell>
          <cell r="AT165">
            <v>0</v>
          </cell>
          <cell r="AU165">
            <v>0</v>
          </cell>
          <cell r="AV165">
            <v>0</v>
          </cell>
          <cell r="AW165">
            <v>0</v>
          </cell>
          <cell r="AX165">
            <v>0</v>
          </cell>
          <cell r="AY165">
            <v>0</v>
          </cell>
          <cell r="AZ165">
            <v>0</v>
          </cell>
          <cell r="BA165">
            <v>0</v>
          </cell>
          <cell r="BB165">
            <v>2218.5498481421409</v>
          </cell>
          <cell r="BC165">
            <v>2218.5498481421409</v>
          </cell>
          <cell r="BD165">
            <v>2218.5498481421409</v>
          </cell>
          <cell r="BE165">
            <v>2218.5498481421409</v>
          </cell>
          <cell r="BF165">
            <v>2218.5498481421409</v>
          </cell>
          <cell r="BG165" t="str">
            <v>Trans</v>
          </cell>
          <cell r="BH165">
            <v>2254.5731399777042</v>
          </cell>
          <cell r="BI165">
            <v>2305.1442996699379</v>
          </cell>
          <cell r="BJ165">
            <v>2366.453171351618</v>
          </cell>
          <cell r="BK165">
            <v>2405.24748563607</v>
          </cell>
          <cell r="BL165">
            <v>2463.7853348688604</v>
          </cell>
          <cell r="BM165">
            <v>0</v>
          </cell>
          <cell r="BN165">
            <v>1859.3106489981565</v>
          </cell>
          <cell r="BO165">
            <v>1901.0158809468021</v>
          </cell>
          <cell r="BP165">
            <v>1951.576333377694</v>
          </cell>
          <cell r="BQ165">
            <v>1983.5693880232293</v>
          </cell>
          <cell r="BR165">
            <v>2031.8446222651544</v>
          </cell>
          <cell r="BT165">
            <v>395.26249097954781</v>
          </cell>
          <cell r="BU165">
            <v>404.12841872313589</v>
          </cell>
          <cell r="BV165">
            <v>414.87683797392407</v>
          </cell>
          <cell r="BW165">
            <v>421.67809761284076</v>
          </cell>
          <cell r="BX165">
            <v>431.94071260370629</v>
          </cell>
          <cell r="BZ165">
            <v>0.5</v>
          </cell>
          <cell r="CA165">
            <v>1127.2865699888521</v>
          </cell>
          <cell r="CB165">
            <v>1152.572149834969</v>
          </cell>
          <cell r="CC165">
            <v>1183.226585675809</v>
          </cell>
          <cell r="CD165">
            <v>1202.623742818035</v>
          </cell>
          <cell r="CE165">
            <v>1231.8926674344302</v>
          </cell>
          <cell r="CF165">
            <v>1109.2749240710705</v>
          </cell>
          <cell r="CG165">
            <v>1109.2749240710705</v>
          </cell>
          <cell r="CH165">
            <v>1109.2749240710705</v>
          </cell>
          <cell r="CI165">
            <v>1109.2749240710705</v>
          </cell>
          <cell r="CJ165">
            <v>1109.2749240710705</v>
          </cell>
          <cell r="CK165">
            <v>1127.2865699888521</v>
          </cell>
          <cell r="CL165">
            <v>1152.572149834969</v>
          </cell>
          <cell r="CM165">
            <v>1183.226585675809</v>
          </cell>
          <cell r="CN165">
            <v>1202.623742818035</v>
          </cell>
          <cell r="CO165">
            <v>1231.8926674344302</v>
          </cell>
          <cell r="CP165">
            <v>929.65532449907823</v>
          </cell>
          <cell r="CQ165">
            <v>950.50794047340105</v>
          </cell>
          <cell r="CR165">
            <v>975.78816668884701</v>
          </cell>
          <cell r="CS165">
            <v>991.78469401161465</v>
          </cell>
          <cell r="CT165">
            <v>1015.9223111325772</v>
          </cell>
          <cell r="CV165">
            <v>197.6312454897739</v>
          </cell>
          <cell r="CW165">
            <v>202.06420936156795</v>
          </cell>
          <cell r="CX165">
            <v>207.43841898696203</v>
          </cell>
          <cell r="CY165">
            <v>210.83904880642038</v>
          </cell>
          <cell r="CZ165">
            <v>215.97035630185314</v>
          </cell>
          <cell r="DA165">
            <v>0</v>
          </cell>
          <cell r="DB165">
            <v>1829.6028125415874</v>
          </cell>
          <cell r="DC165">
            <v>1829.6028125415874</v>
          </cell>
          <cell r="DD165">
            <v>1829.6028125415874</v>
          </cell>
          <cell r="DE165">
            <v>1829.6028125415874</v>
          </cell>
          <cell r="DF165">
            <v>1829.6028125415874</v>
          </cell>
          <cell r="DH165">
            <v>388.94703560055365</v>
          </cell>
          <cell r="DI165">
            <v>388.94703560055365</v>
          </cell>
          <cell r="DJ165">
            <v>388.94703560055365</v>
          </cell>
          <cell r="DK165">
            <v>388.94703560055365</v>
          </cell>
          <cell r="DL165">
            <v>388.94703560055365</v>
          </cell>
          <cell r="DM165">
            <v>0</v>
          </cell>
          <cell r="DN165">
            <v>914.80140627079368</v>
          </cell>
          <cell r="DO165">
            <v>914.80140627079368</v>
          </cell>
          <cell r="DP165">
            <v>914.80140627079368</v>
          </cell>
          <cell r="DQ165">
            <v>914.80140627079368</v>
          </cell>
          <cell r="DR165">
            <v>914.80140627079368</v>
          </cell>
          <cell r="DT165">
            <v>194.47351780027682</v>
          </cell>
          <cell r="DU165">
            <v>194.47351780027682</v>
          </cell>
          <cell r="DV165">
            <v>194.47351780027682</v>
          </cell>
          <cell r="DW165">
            <v>194.47351780027682</v>
          </cell>
          <cell r="DX165">
            <v>194.47351780027682</v>
          </cell>
          <cell r="DY165">
            <v>1707.2991382847763</v>
          </cell>
          <cell r="DZ165">
            <v>2530.2325880638386</v>
          </cell>
          <cell r="EA165">
            <v>2129.1939187469484</v>
          </cell>
          <cell r="EB165">
            <v>1781.0320056151422</v>
          </cell>
          <cell r="EC165">
            <v>2944.9915899999996</v>
          </cell>
          <cell r="ED165">
            <v>0</v>
          </cell>
        </row>
        <row r="166">
          <cell r="A166">
            <v>0</v>
          </cell>
          <cell r="B166" t="str">
            <v>Claim</v>
          </cell>
          <cell r="C166">
            <v>0</v>
          </cell>
          <cell r="D166">
            <v>1</v>
          </cell>
          <cell r="E166" t="str">
            <v>Grid Operations</v>
          </cell>
          <cell r="F166" t="str">
            <v>Grid Operations (Volume 7)</v>
          </cell>
          <cell r="G166">
            <v>0</v>
          </cell>
          <cell r="H166" t="str">
            <v>Distribution Preventive and Breakdown Maintenance</v>
          </cell>
          <cell r="I166">
            <v>0</v>
          </cell>
          <cell r="J166" t="str">
            <v>CET-PD-ST-DS</v>
          </cell>
          <cell r="K166" t="str">
            <v>Distribution - Storm</v>
          </cell>
          <cell r="L166" t="str">
            <v>A. Storm</v>
          </cell>
          <cell r="M166">
            <v>32558</v>
          </cell>
          <cell r="N166">
            <v>36879.473279971724</v>
          </cell>
          <cell r="O166">
            <v>43413.165359999999</v>
          </cell>
          <cell r="P166">
            <v>47600.770200000028</v>
          </cell>
          <cell r="Q166">
            <v>27061.216940099999</v>
          </cell>
          <cell r="R166">
            <v>40610.47479</v>
          </cell>
          <cell r="S166" t="str">
            <v>CET-PD-ST-DSDistribution - Storm</v>
          </cell>
          <cell r="T166">
            <v>32558</v>
          </cell>
          <cell r="U166">
            <v>36879.473279971724</v>
          </cell>
          <cell r="V166">
            <v>43413.165359999999</v>
          </cell>
          <cell r="W166">
            <v>47600.770200000028</v>
          </cell>
          <cell r="X166">
            <v>27061.216940099999</v>
          </cell>
          <cell r="Y166">
            <v>40610.47479</v>
          </cell>
          <cell r="Z166">
            <v>0</v>
          </cell>
          <cell r="AA166">
            <v>0</v>
          </cell>
          <cell r="AB166">
            <v>0</v>
          </cell>
          <cell r="AC166">
            <v>0</v>
          </cell>
          <cell r="AD166">
            <v>0</v>
          </cell>
          <cell r="AE166">
            <v>0</v>
          </cell>
          <cell r="AF166">
            <v>0</v>
          </cell>
          <cell r="AG166">
            <v>0</v>
          </cell>
          <cell r="AH166">
            <v>0</v>
          </cell>
          <cell r="AI166">
            <v>0</v>
          </cell>
          <cell r="AJ166">
            <v>0</v>
          </cell>
          <cell r="AK166" t="str">
            <v>5YA</v>
          </cell>
          <cell r="AL166">
            <v>0</v>
          </cell>
          <cell r="AM166" t="str">
            <v>updated per Alan's email (linked)</v>
          </cell>
          <cell r="AN166">
            <v>0</v>
          </cell>
          <cell r="AO166" t="str">
            <v>[no units]</v>
          </cell>
          <cell r="AP166">
            <v>0</v>
          </cell>
          <cell r="AQ166">
            <v>0</v>
          </cell>
          <cell r="AR166">
            <v>0</v>
          </cell>
          <cell r="AS166">
            <v>0</v>
          </cell>
          <cell r="AT166">
            <v>0</v>
          </cell>
          <cell r="AU166">
            <v>0</v>
          </cell>
          <cell r="AV166">
            <v>0</v>
          </cell>
          <cell r="AW166">
            <v>0</v>
          </cell>
          <cell r="AX166">
            <v>0</v>
          </cell>
          <cell r="AY166">
            <v>0</v>
          </cell>
          <cell r="AZ166">
            <v>0</v>
          </cell>
          <cell r="BA166">
            <v>0</v>
          </cell>
          <cell r="BB166">
            <v>40302.871962949619</v>
          </cell>
          <cell r="BC166">
            <v>40302.871962949619</v>
          </cell>
          <cell r="BD166">
            <v>40302.871962949619</v>
          </cell>
          <cell r="BE166">
            <v>40302.871962949619</v>
          </cell>
          <cell r="BF166">
            <v>40302.871962949619</v>
          </cell>
          <cell r="BG166" t="str">
            <v>Dist</v>
          </cell>
          <cell r="BH166">
            <v>41180.62260119235</v>
          </cell>
          <cell r="BI166">
            <v>42205.688031867438</v>
          </cell>
          <cell r="BJ166">
            <v>43101.853019164213</v>
          </cell>
          <cell r="BK166">
            <v>44065.537286325809</v>
          </cell>
          <cell r="BL166">
            <v>45256.331858487276</v>
          </cell>
          <cell r="BM166">
            <v>0</v>
          </cell>
          <cell r="BN166">
            <v>41180.62260119235</v>
          </cell>
          <cell r="BO166">
            <v>42205.688031867438</v>
          </cell>
          <cell r="BP166">
            <v>43101.853019164213</v>
          </cell>
          <cell r="BQ166">
            <v>44065.537286325809</v>
          </cell>
          <cell r="BR166">
            <v>45256.331858487276</v>
          </cell>
          <cell r="BT166">
            <v>0</v>
          </cell>
          <cell r="BU166">
            <v>0</v>
          </cell>
          <cell r="BV166">
            <v>0</v>
          </cell>
          <cell r="BW166">
            <v>0</v>
          </cell>
          <cell r="BX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V166">
            <v>0</v>
          </cell>
          <cell r="CW166">
            <v>0</v>
          </cell>
          <cell r="CX166">
            <v>0</v>
          </cell>
          <cell r="CY166">
            <v>0</v>
          </cell>
          <cell r="CZ166">
            <v>0</v>
          </cell>
          <cell r="DA166">
            <v>0</v>
          </cell>
          <cell r="DB166">
            <v>40302.871962949619</v>
          </cell>
          <cell r="DC166">
            <v>40302.871962949619</v>
          </cell>
          <cell r="DD166">
            <v>40302.871962949619</v>
          </cell>
          <cell r="DE166">
            <v>40302.871962949619</v>
          </cell>
          <cell r="DF166">
            <v>40302.871962949619</v>
          </cell>
          <cell r="DH166">
            <v>0</v>
          </cell>
          <cell r="DI166">
            <v>0</v>
          </cell>
          <cell r="DJ166">
            <v>0</v>
          </cell>
          <cell r="DK166">
            <v>0</v>
          </cell>
          <cell r="DL166">
            <v>0</v>
          </cell>
          <cell r="DM166">
            <v>0</v>
          </cell>
          <cell r="DN166">
            <v>40302.871962949619</v>
          </cell>
          <cell r="DO166">
            <v>40302.871962949619</v>
          </cell>
          <cell r="DP166">
            <v>40302.871962949619</v>
          </cell>
          <cell r="DQ166">
            <v>40302.871962949619</v>
          </cell>
          <cell r="DR166">
            <v>40302.871962949619</v>
          </cell>
          <cell r="DT166">
            <v>0</v>
          </cell>
          <cell r="DU166">
            <v>0</v>
          </cell>
          <cell r="DV166">
            <v>0</v>
          </cell>
          <cell r="DW166">
            <v>0</v>
          </cell>
          <cell r="DX166">
            <v>0</v>
          </cell>
          <cell r="DY166">
            <v>0</v>
          </cell>
          <cell r="DZ166">
            <v>0</v>
          </cell>
          <cell r="EA166">
            <v>0</v>
          </cell>
          <cell r="EB166">
            <v>0</v>
          </cell>
          <cell r="EC166">
            <v>0</v>
          </cell>
          <cell r="ED166">
            <v>0</v>
          </cell>
        </row>
        <row r="167">
          <cell r="A167" t="str">
            <v>Service Restoration &amp; Inspection-Driven Maintenance</v>
          </cell>
          <cell r="B167" t="str">
            <v>Distribution Preventive and Breakdown Maintenance</v>
          </cell>
          <cell r="C167" t="str">
            <v>X</v>
          </cell>
          <cell r="D167">
            <v>2</v>
          </cell>
          <cell r="E167" t="str">
            <v>Grid Operations</v>
          </cell>
          <cell r="F167" t="str">
            <v>Grid Operations (Volume 7)</v>
          </cell>
          <cell r="G167">
            <v>0</v>
          </cell>
          <cell r="H167">
            <v>0</v>
          </cell>
          <cell r="I167">
            <v>0</v>
          </cell>
          <cell r="J167" t="str">
            <v>CET-PD-ST-TS</v>
          </cell>
          <cell r="K167" t="str">
            <v>Transmission - Storm</v>
          </cell>
          <cell r="L167" t="str">
            <v>A. Storm</v>
          </cell>
          <cell r="M167">
            <v>3585</v>
          </cell>
          <cell r="N167">
            <v>3676.8943399999998</v>
          </cell>
          <cell r="O167">
            <v>2138.40697</v>
          </cell>
          <cell r="P167">
            <v>6213.0825300000006</v>
          </cell>
          <cell r="Q167">
            <v>5720.5687099999996</v>
          </cell>
          <cell r="R167">
            <v>4099.9998800000003</v>
          </cell>
          <cell r="S167" t="str">
            <v>CET-PD-ST-TSTransmission - Storm</v>
          </cell>
          <cell r="T167">
            <v>3405.75</v>
          </cell>
          <cell r="U167">
            <v>3493.0496229999999</v>
          </cell>
          <cell r="V167">
            <v>2031.4866215</v>
          </cell>
          <cell r="W167">
            <v>5902.4284035000001</v>
          </cell>
          <cell r="X167">
            <v>5434.5402744999992</v>
          </cell>
          <cell r="Y167">
            <v>3894.9998860000005</v>
          </cell>
          <cell r="Z167">
            <v>0</v>
          </cell>
          <cell r="AA167">
            <v>179.25</v>
          </cell>
          <cell r="AB167">
            <v>183.844717</v>
          </cell>
          <cell r="AC167">
            <v>106.9203485</v>
          </cell>
          <cell r="AD167">
            <v>310.65412650000007</v>
          </cell>
          <cell r="AE167">
            <v>286.0284355</v>
          </cell>
          <cell r="AF167">
            <v>204.99999400000002</v>
          </cell>
          <cell r="AG167">
            <v>0</v>
          </cell>
          <cell r="AH167">
            <v>0</v>
          </cell>
          <cell r="AI167">
            <v>0</v>
          </cell>
          <cell r="AJ167">
            <v>0</v>
          </cell>
          <cell r="AK167" t="str">
            <v>5YA</v>
          </cell>
          <cell r="AL167">
            <v>0</v>
          </cell>
          <cell r="AM167" t="str">
            <v>"</v>
          </cell>
          <cell r="AN167">
            <v>0</v>
          </cell>
          <cell r="AO167" t="str">
            <v>[no units]</v>
          </cell>
          <cell r="AP167">
            <v>0</v>
          </cell>
          <cell r="AQ167">
            <v>0</v>
          </cell>
          <cell r="AR167">
            <v>0</v>
          </cell>
          <cell r="AS167">
            <v>0</v>
          </cell>
          <cell r="AT167">
            <v>0</v>
          </cell>
          <cell r="AU167">
            <v>0</v>
          </cell>
          <cell r="AV167">
            <v>0</v>
          </cell>
          <cell r="AW167">
            <v>0</v>
          </cell>
          <cell r="AX167">
            <v>0</v>
          </cell>
          <cell r="AY167">
            <v>0</v>
          </cell>
          <cell r="AZ167">
            <v>0</v>
          </cell>
          <cell r="BA167">
            <v>0</v>
          </cell>
          <cell r="BB167">
            <v>4390.3049786030488</v>
          </cell>
          <cell r="BC167">
            <v>4390.3049786030488</v>
          </cell>
          <cell r="BD167">
            <v>4390.3049786030488</v>
          </cell>
          <cell r="BE167">
            <v>4390.3049786030488</v>
          </cell>
          <cell r="BF167">
            <v>4390.3049786030488</v>
          </cell>
          <cell r="BG167" t="str">
            <v>Trans</v>
          </cell>
          <cell r="BH167">
            <v>4461.5917417216624</v>
          </cell>
          <cell r="BI167">
            <v>4561.6673899458701</v>
          </cell>
          <cell r="BJ167">
            <v>4682.9919771765872</v>
          </cell>
          <cell r="BK167">
            <v>4759.762337458169</v>
          </cell>
          <cell r="BL167">
            <v>4875.603327525916</v>
          </cell>
          <cell r="BM167">
            <v>0.34550549350586895</v>
          </cell>
          <cell r="BN167">
            <v>2920.0872851764098</v>
          </cell>
          <cell r="BO167">
            <v>2985.5862471729929</v>
          </cell>
          <cell r="BP167">
            <v>3064.9925230181652</v>
          </cell>
          <cell r="BQ167">
            <v>3115.2383020840357</v>
          </cell>
          <cell r="BR167">
            <v>3191.0555937102172</v>
          </cell>
          <cell r="BT167">
            <v>0</v>
          </cell>
          <cell r="BU167">
            <v>0</v>
          </cell>
          <cell r="BV167">
            <v>0</v>
          </cell>
          <cell r="BW167">
            <v>0</v>
          </cell>
          <cell r="BX167">
            <v>0</v>
          </cell>
          <cell r="BZ167">
            <v>0</v>
          </cell>
          <cell r="CA167">
            <v>0</v>
          </cell>
          <cell r="CB167">
            <v>0</v>
          </cell>
          <cell r="CC167">
            <v>0</v>
          </cell>
          <cell r="CD167">
            <v>0</v>
          </cell>
          <cell r="CE167">
            <v>0</v>
          </cell>
          <cell r="CF167">
            <v>99549.287207400004</v>
          </cell>
          <cell r="CG167">
            <v>99549.287207400004</v>
          </cell>
          <cell r="CH167">
            <v>99549.287207400004</v>
          </cell>
          <cell r="CI167">
            <v>99549.287207400004</v>
          </cell>
          <cell r="CJ167">
            <v>99549.287207400004</v>
          </cell>
          <cell r="CK167">
            <v>101717.35727603511</v>
          </cell>
          <cell r="CL167">
            <v>104249.29924430132</v>
          </cell>
          <cell r="CM167">
            <v>106462.85330039033</v>
          </cell>
          <cell r="CN167">
            <v>108843.18197714355</v>
          </cell>
          <cell r="CO167">
            <v>111784.47983249468</v>
          </cell>
          <cell r="CP167">
            <v>101717.35727603511</v>
          </cell>
          <cell r="CQ167">
            <v>104249.29924430132</v>
          </cell>
          <cell r="CR167">
            <v>106462.85330039033</v>
          </cell>
          <cell r="CS167">
            <v>108843.18197714355</v>
          </cell>
          <cell r="CT167">
            <v>111784.47983249468</v>
          </cell>
          <cell r="CV167">
            <v>0</v>
          </cell>
          <cell r="CW167">
            <v>0</v>
          </cell>
          <cell r="CX167">
            <v>0</v>
          </cell>
          <cell r="CY167">
            <v>0</v>
          </cell>
          <cell r="CZ167">
            <v>0</v>
          </cell>
          <cell r="DA167">
            <v>0</v>
          </cell>
          <cell r="DB167">
            <v>2873.4304903295288</v>
          </cell>
          <cell r="DC167">
            <v>2873.4304903295288</v>
          </cell>
          <cell r="DD167">
            <v>2873.4304903295288</v>
          </cell>
          <cell r="DE167">
            <v>2873.4304903295288</v>
          </cell>
          <cell r="DF167">
            <v>2873.4304903295288</v>
          </cell>
          <cell r="DH167">
            <v>0</v>
          </cell>
          <cell r="DI167">
            <v>0</v>
          </cell>
          <cell r="DJ167">
            <v>0</v>
          </cell>
          <cell r="DK167">
            <v>0</v>
          </cell>
          <cell r="DL167">
            <v>0</v>
          </cell>
          <cell r="DM167">
            <v>0</v>
          </cell>
          <cell r="DN167">
            <v>2873.4304903295288</v>
          </cell>
          <cell r="DO167">
            <v>2873.4304903295288</v>
          </cell>
          <cell r="DP167">
            <v>2873.4304903295288</v>
          </cell>
          <cell r="DQ167">
            <v>2873.4304903295288</v>
          </cell>
          <cell r="DR167">
            <v>2873.4304903295288</v>
          </cell>
          <cell r="DT167">
            <v>0</v>
          </cell>
          <cell r="DU167">
            <v>0</v>
          </cell>
          <cell r="DV167">
            <v>0</v>
          </cell>
          <cell r="DW167">
            <v>0</v>
          </cell>
          <cell r="DX167">
            <v>0</v>
          </cell>
          <cell r="DY167">
            <v>121692.37235368435</v>
          </cell>
          <cell r="DZ167">
            <v>110881.64021604245</v>
          </cell>
          <cell r="EA167">
            <v>120169.95716916425</v>
          </cell>
          <cell r="EB167">
            <v>111664.17797083962</v>
          </cell>
          <cell r="EC167">
            <v>99549.287207400004</v>
          </cell>
          <cell r="ED167">
            <v>0</v>
          </cell>
        </row>
        <row r="168">
          <cell r="A168" t="str">
            <v>Service Restoration &amp; Inspection-Driven Maintenance</v>
          </cell>
          <cell r="B168" t="str">
            <v>Distribution Preventive and Breakdown Maintenance</v>
          </cell>
          <cell r="C168" t="str">
            <v>X</v>
          </cell>
          <cell r="D168">
            <v>3</v>
          </cell>
          <cell r="E168" t="str">
            <v>Grid Operations</v>
          </cell>
          <cell r="F168" t="str">
            <v>Grid Operations (Volume 7)</v>
          </cell>
          <cell r="G168">
            <v>0</v>
          </cell>
          <cell r="H168">
            <v>0</v>
          </cell>
          <cell r="I168">
            <v>0</v>
          </cell>
          <cell r="J168" t="str">
            <v>CET-PD-ST-SS</v>
          </cell>
          <cell r="K168" t="str">
            <v>Substation - Storm</v>
          </cell>
          <cell r="L168" t="str">
            <v>A. Storm</v>
          </cell>
          <cell r="M168">
            <v>57.398139999999998</v>
          </cell>
          <cell r="N168">
            <v>309.2328</v>
          </cell>
          <cell r="O168">
            <v>545.55521999999996</v>
          </cell>
          <cell r="P168">
            <v>240.40621999999999</v>
          </cell>
          <cell r="Q168">
            <v>317.7543</v>
          </cell>
          <cell r="R168">
            <v>485.99988000000002</v>
          </cell>
          <cell r="S168" t="str">
            <v>CET-PD-ST-SSSubstation - Storm</v>
          </cell>
          <cell r="T168">
            <v>48.076682063999996</v>
          </cell>
          <cell r="U168">
            <v>254.80782719999999</v>
          </cell>
          <cell r="V168">
            <v>452.81083259999997</v>
          </cell>
          <cell r="W168">
            <v>173.0924784</v>
          </cell>
          <cell r="X168">
            <v>266.15100168000004</v>
          </cell>
          <cell r="Y168">
            <v>398.51990160000003</v>
          </cell>
          <cell r="Z168">
            <v>0</v>
          </cell>
          <cell r="AA168">
            <v>9.3214579359999998</v>
          </cell>
          <cell r="AB168">
            <v>54.424972799999999</v>
          </cell>
          <cell r="AC168">
            <v>92.744387399999994</v>
          </cell>
          <cell r="AD168">
            <v>67.3137416</v>
          </cell>
          <cell r="AE168">
            <v>51.603298319999993</v>
          </cell>
          <cell r="AF168">
            <v>87.479978400000007</v>
          </cell>
          <cell r="AG168">
            <v>0</v>
          </cell>
          <cell r="AH168">
            <v>0</v>
          </cell>
          <cell r="AI168">
            <v>0</v>
          </cell>
          <cell r="AJ168">
            <v>0</v>
          </cell>
          <cell r="AK168" t="str">
            <v>5YA</v>
          </cell>
          <cell r="AL168">
            <v>0</v>
          </cell>
          <cell r="AM168" t="str">
            <v>"</v>
          </cell>
          <cell r="AN168">
            <v>11700</v>
          </cell>
          <cell r="AO168" t="str">
            <v>[no units]</v>
          </cell>
          <cell r="AP168">
            <v>0</v>
          </cell>
          <cell r="AQ168">
            <v>0</v>
          </cell>
          <cell r="AR168">
            <v>0</v>
          </cell>
          <cell r="AS168">
            <v>0</v>
          </cell>
          <cell r="AT168">
            <v>0</v>
          </cell>
          <cell r="AU168">
            <v>0</v>
          </cell>
          <cell r="AV168">
            <v>0</v>
          </cell>
          <cell r="AW168">
            <v>0</v>
          </cell>
          <cell r="AX168">
            <v>0</v>
          </cell>
          <cell r="AY168">
            <v>0</v>
          </cell>
          <cell r="AZ168">
            <v>0</v>
          </cell>
          <cell r="BA168">
            <v>0</v>
          </cell>
          <cell r="BB168">
            <v>304.46916156455961</v>
          </cell>
          <cell r="BC168">
            <v>304.46916156455961</v>
          </cell>
          <cell r="BD168">
            <v>304.46916156455961</v>
          </cell>
          <cell r="BE168">
            <v>304.46916156455961</v>
          </cell>
          <cell r="BF168">
            <v>304.46916156455961</v>
          </cell>
          <cell r="BG168" t="str">
            <v>Trans</v>
          </cell>
          <cell r="BH168">
            <v>309.41292312626365</v>
          </cell>
          <cell r="BI168">
            <v>316.35320378019435</v>
          </cell>
          <cell r="BJ168">
            <v>324.76710566886373</v>
          </cell>
          <cell r="BK168">
            <v>330.09115658146794</v>
          </cell>
          <cell r="BL168">
            <v>338.12476911923699</v>
          </cell>
          <cell r="BM168">
            <v>0</v>
          </cell>
          <cell r="BN168">
            <v>309.41292312626365</v>
          </cell>
          <cell r="BO168">
            <v>316.35320378019435</v>
          </cell>
          <cell r="BP168">
            <v>324.76710566886373</v>
          </cell>
          <cell r="BQ168">
            <v>330.09115658146794</v>
          </cell>
          <cell r="BR168">
            <v>338.12476911923699</v>
          </cell>
          <cell r="BT168">
            <v>0</v>
          </cell>
          <cell r="BU168">
            <v>0</v>
          </cell>
          <cell r="BV168">
            <v>0</v>
          </cell>
          <cell r="BW168">
            <v>0</v>
          </cell>
          <cell r="BX168">
            <v>0</v>
          </cell>
          <cell r="BZ168">
            <v>0</v>
          </cell>
          <cell r="CA168">
            <v>0</v>
          </cell>
          <cell r="CB168">
            <v>0</v>
          </cell>
          <cell r="CC168">
            <v>0</v>
          </cell>
          <cell r="CD168">
            <v>0</v>
          </cell>
          <cell r="CE168">
            <v>0</v>
          </cell>
          <cell r="CF168">
            <v>961.74142369999925</v>
          </cell>
          <cell r="CG168">
            <v>961.74142369999925</v>
          </cell>
          <cell r="CH168">
            <v>961.74142369999925</v>
          </cell>
          <cell r="CI168">
            <v>961.74142369999925</v>
          </cell>
          <cell r="CJ168">
            <v>961.74142369999925</v>
          </cell>
          <cell r="CK168">
            <v>982.68705629048043</v>
          </cell>
          <cell r="CL168">
            <v>1007.1480398052385</v>
          </cell>
          <cell r="CM168">
            <v>1028.5330912612542</v>
          </cell>
          <cell r="CN168">
            <v>1051.5293452242299</v>
          </cell>
          <cell r="CO168">
            <v>1079.9450985287988</v>
          </cell>
          <cell r="CP168">
            <v>982.68705629048043</v>
          </cell>
          <cell r="CQ168">
            <v>1007.1480398052385</v>
          </cell>
          <cell r="CR168">
            <v>1028.5330912612542</v>
          </cell>
          <cell r="CS168">
            <v>1051.5293452242299</v>
          </cell>
          <cell r="CT168">
            <v>1079.9450985287988</v>
          </cell>
          <cell r="CV168">
            <v>0</v>
          </cell>
          <cell r="CW168">
            <v>0</v>
          </cell>
          <cell r="CX168">
            <v>0</v>
          </cell>
          <cell r="CY168">
            <v>0</v>
          </cell>
          <cell r="CZ168">
            <v>0</v>
          </cell>
          <cell r="DA168">
            <v>0</v>
          </cell>
          <cell r="DB168">
            <v>304.46916156455961</v>
          </cell>
          <cell r="DC168">
            <v>304.46916156455961</v>
          </cell>
          <cell r="DD168">
            <v>304.46916156455961</v>
          </cell>
          <cell r="DE168">
            <v>304.46916156455961</v>
          </cell>
          <cell r="DF168">
            <v>304.46916156455961</v>
          </cell>
          <cell r="DH168">
            <v>0</v>
          </cell>
          <cell r="DI168">
            <v>0</v>
          </cell>
          <cell r="DJ168">
            <v>0</v>
          </cell>
          <cell r="DK168">
            <v>0</v>
          </cell>
          <cell r="DL168">
            <v>0</v>
          </cell>
          <cell r="DM168">
            <v>0</v>
          </cell>
          <cell r="DN168">
            <v>304.46916156455961</v>
          </cell>
          <cell r="DO168">
            <v>304.46916156455961</v>
          </cell>
          <cell r="DP168">
            <v>304.46916156455961</v>
          </cell>
          <cell r="DQ168">
            <v>304.46916156455961</v>
          </cell>
          <cell r="DR168">
            <v>304.46916156455961</v>
          </cell>
          <cell r="DT168">
            <v>0</v>
          </cell>
          <cell r="DU168">
            <v>0</v>
          </cell>
          <cell r="DV168">
            <v>0</v>
          </cell>
          <cell r="DW168">
            <v>0</v>
          </cell>
          <cell r="DX168">
            <v>0</v>
          </cell>
          <cell r="DY168">
            <v>7396.2705286863875</v>
          </cell>
          <cell r="DZ168">
            <v>2198.3684787716188</v>
          </cell>
          <cell r="EA168">
            <v>1468.7889358491425</v>
          </cell>
          <cell r="EB168">
            <v>1091.4988344937105</v>
          </cell>
          <cell r="EC168">
            <v>961.74142369999925</v>
          </cell>
          <cell r="ED168">
            <v>0</v>
          </cell>
        </row>
        <row r="169">
          <cell r="A169" t="str">
            <v>Service Restoration &amp; Inspection-Driven Maintenance</v>
          </cell>
          <cell r="B169" t="str">
            <v>Distribution Preventive and Breakdown Maintenance</v>
          </cell>
          <cell r="C169" t="str">
            <v>X</v>
          </cell>
          <cell r="D169" t="str">
            <v>X</v>
          </cell>
          <cell r="E169" t="str">
            <v>Distribution Maintenance</v>
          </cell>
          <cell r="F169" t="str">
            <v>Ignore</v>
          </cell>
          <cell r="G169">
            <v>0</v>
          </cell>
          <cell r="H169">
            <v>0</v>
          </cell>
          <cell r="I169">
            <v>0</v>
          </cell>
          <cell r="J169" t="str">
            <v>CET-OT-CM-ST</v>
          </cell>
          <cell r="K169" t="str">
            <v>CEMA - Storm Related</v>
          </cell>
          <cell r="L169" t="str">
            <v>A. Storm</v>
          </cell>
          <cell r="M169">
            <v>0</v>
          </cell>
          <cell r="N169">
            <v>4588.3624800000016</v>
          </cell>
          <cell r="O169">
            <v>23326.754290000004</v>
          </cell>
          <cell r="P169">
            <v>15444.107039999979</v>
          </cell>
          <cell r="Q169">
            <v>3997.5044500000013</v>
          </cell>
          <cell r="R169">
            <v>0</v>
          </cell>
          <cell r="S169" t="str">
            <v>CET-OT-CM-STCEMA - Storm Related</v>
          </cell>
          <cell r="T169">
            <v>0</v>
          </cell>
          <cell r="U169">
            <v>4588.3624800000016</v>
          </cell>
          <cell r="V169">
            <v>23326.754290000004</v>
          </cell>
          <cell r="W169">
            <v>15444.107039999979</v>
          </cell>
          <cell r="X169">
            <v>3997.5044500000013</v>
          </cell>
          <cell r="Y169">
            <v>0</v>
          </cell>
          <cell r="AA169">
            <v>0</v>
          </cell>
          <cell r="AB169">
            <v>0</v>
          </cell>
          <cell r="AC169">
            <v>0</v>
          </cell>
          <cell r="AD169">
            <v>0</v>
          </cell>
          <cell r="AE169">
            <v>0</v>
          </cell>
          <cell r="AF169">
            <v>0</v>
          </cell>
          <cell r="AG169">
            <v>0</v>
          </cell>
          <cell r="AH169">
            <v>0</v>
          </cell>
          <cell r="AI169">
            <v>0</v>
          </cell>
          <cell r="AJ169">
            <v>0</v>
          </cell>
          <cell r="AK169" t="str">
            <v>5YA</v>
          </cell>
          <cell r="AL169" t="str">
            <v>Goes into LTP but not into GRC request</v>
          </cell>
          <cell r="AM169" t="str">
            <v>Randy checking</v>
          </cell>
          <cell r="AN169">
            <v>0</v>
          </cell>
          <cell r="AO169" t="e">
            <v>#N/A</v>
          </cell>
          <cell r="AP169" t="e">
            <v>#N/A</v>
          </cell>
          <cell r="AQ169" t="e">
            <v>#N/A</v>
          </cell>
          <cell r="AR169" t="e">
            <v>#N/A</v>
          </cell>
          <cell r="AS169" t="e">
            <v>#N/A</v>
          </cell>
          <cell r="AT169">
            <v>0</v>
          </cell>
          <cell r="AU169">
            <v>0</v>
          </cell>
          <cell r="AV169">
            <v>0</v>
          </cell>
          <cell r="AW169">
            <v>0</v>
          </cell>
          <cell r="AX169">
            <v>0</v>
          </cell>
          <cell r="AY169">
            <v>0</v>
          </cell>
          <cell r="AZ169">
            <v>0</v>
          </cell>
          <cell r="BA169">
            <v>0</v>
          </cell>
          <cell r="BB169">
            <v>10032.419251389063</v>
          </cell>
          <cell r="BC169">
            <v>10032.419251389063</v>
          </cell>
          <cell r="BD169">
            <v>10032.419251389063</v>
          </cell>
          <cell r="BE169">
            <v>10032.419251389063</v>
          </cell>
          <cell r="BF169">
            <v>10032.419251389063</v>
          </cell>
          <cell r="BG169" t="str">
            <v>Dist</v>
          </cell>
          <cell r="BH169">
            <v>10250.913913732747</v>
          </cell>
          <cell r="BI169">
            <v>10506.079008917332</v>
          </cell>
          <cell r="BJ169">
            <v>10729.15747536613</v>
          </cell>
          <cell r="BK169">
            <v>10969.04322353367</v>
          </cell>
          <cell r="BL169">
            <v>11265.462555664262</v>
          </cell>
          <cell r="BM169">
            <v>0</v>
          </cell>
          <cell r="BN169">
            <v>10250.913913732747</v>
          </cell>
          <cell r="BO169">
            <v>10506.079008917332</v>
          </cell>
          <cell r="BP169">
            <v>10729.15747536613</v>
          </cell>
          <cell r="BQ169">
            <v>10969.04322353367</v>
          </cell>
          <cell r="BR169">
            <v>11265.462555664262</v>
          </cell>
          <cell r="BT169">
            <v>0</v>
          </cell>
          <cell r="BU169">
            <v>0</v>
          </cell>
          <cell r="BV169">
            <v>0</v>
          </cell>
          <cell r="BW169">
            <v>0</v>
          </cell>
          <cell r="BX169">
            <v>0</v>
          </cell>
          <cell r="BZ169">
            <v>0</v>
          </cell>
          <cell r="CA169">
            <v>0</v>
          </cell>
          <cell r="CB169">
            <v>0</v>
          </cell>
          <cell r="CC169">
            <v>0</v>
          </cell>
          <cell r="CD169">
            <v>0</v>
          </cell>
          <cell r="CE169">
            <v>0</v>
          </cell>
          <cell r="CF169">
            <v>69813.178759700008</v>
          </cell>
          <cell r="CG169">
            <v>39813.1787597</v>
          </cell>
          <cell r="CH169">
            <v>39813.1787597</v>
          </cell>
          <cell r="CI169">
            <v>39813.1787597</v>
          </cell>
          <cell r="CJ169">
            <v>39813.1787597</v>
          </cell>
          <cell r="CK169">
            <v>71333.630261776925</v>
          </cell>
          <cell r="CL169">
            <v>41692.874985028517</v>
          </cell>
          <cell r="CM169">
            <v>42578.15127179613</v>
          </cell>
          <cell r="CN169">
            <v>43530.126456881859</v>
          </cell>
          <cell r="CO169">
            <v>44706.452481764856</v>
          </cell>
          <cell r="CP169">
            <v>71333.630261776925</v>
          </cell>
          <cell r="CQ169">
            <v>41692.874985028517</v>
          </cell>
          <cell r="CR169">
            <v>42578.15127179613</v>
          </cell>
          <cell r="CS169">
            <v>43530.126456881859</v>
          </cell>
          <cell r="CT169">
            <v>44706.452481764856</v>
          </cell>
          <cell r="CV169">
            <v>0</v>
          </cell>
          <cell r="CW169">
            <v>0</v>
          </cell>
          <cell r="CX169">
            <v>0</v>
          </cell>
          <cell r="CY169">
            <v>0</v>
          </cell>
          <cell r="CZ169">
            <v>0</v>
          </cell>
          <cell r="DA169">
            <v>0</v>
          </cell>
          <cell r="DB169">
            <v>10032.419251389063</v>
          </cell>
          <cell r="DC169">
            <v>10032.419251389063</v>
          </cell>
          <cell r="DD169">
            <v>10032.419251389063</v>
          </cell>
          <cell r="DE169">
            <v>10032.419251389063</v>
          </cell>
          <cell r="DF169">
            <v>10032.419251389063</v>
          </cell>
          <cell r="DH169">
            <v>0</v>
          </cell>
          <cell r="DI169">
            <v>0</v>
          </cell>
          <cell r="DJ169">
            <v>0</v>
          </cell>
          <cell r="DK169">
            <v>0</v>
          </cell>
          <cell r="DL169">
            <v>0</v>
          </cell>
          <cell r="DM169">
            <v>0</v>
          </cell>
          <cell r="DN169">
            <v>10032.419251389063</v>
          </cell>
          <cell r="DO169">
            <v>10032.419251389063</v>
          </cell>
          <cell r="DP169">
            <v>10032.419251389063</v>
          </cell>
          <cell r="DQ169">
            <v>10032.419251389063</v>
          </cell>
          <cell r="DR169">
            <v>10032.419251389063</v>
          </cell>
          <cell r="DT169">
            <v>0</v>
          </cell>
          <cell r="DU169">
            <v>0</v>
          </cell>
          <cell r="DV169">
            <v>0</v>
          </cell>
          <cell r="DW169">
            <v>0</v>
          </cell>
          <cell r="DX169">
            <v>0</v>
          </cell>
          <cell r="DY169">
            <v>44889.657281767293</v>
          </cell>
          <cell r="DZ169">
            <v>43146.28533252512</v>
          </cell>
          <cell r="EA169">
            <v>40449.193732531567</v>
          </cell>
          <cell r="EB169">
            <v>45167.414147245276</v>
          </cell>
          <cell r="EC169">
            <v>39813.1787597</v>
          </cell>
          <cell r="ED169">
            <v>0</v>
          </cell>
        </row>
        <row r="170">
          <cell r="A170" t="str">
            <v>Service Restoration &amp; Inspection-Driven Maintenance</v>
          </cell>
          <cell r="B170" t="str">
            <v>-</v>
          </cell>
          <cell r="C170" t="str">
            <v>X</v>
          </cell>
          <cell r="D170">
            <v>3</v>
          </cell>
          <cell r="E170" t="str">
            <v>Distribution Maintenance</v>
          </cell>
          <cell r="F170">
            <v>0</v>
          </cell>
          <cell r="G170">
            <v>0</v>
          </cell>
          <cell r="H170" t="str">
            <v>Claim</v>
          </cell>
          <cell r="I170">
            <v>0</v>
          </cell>
          <cell r="J170" t="str">
            <v>CET-PD-IR-NP</v>
          </cell>
          <cell r="K170">
            <v>0</v>
          </cell>
          <cell r="L170" t="str">
            <v>C. Preventive and Breakdown</v>
          </cell>
          <cell r="M170">
            <v>20395.679069999998</v>
          </cell>
          <cell r="N170">
            <v>24539.079989999998</v>
          </cell>
          <cell r="O170">
            <v>19191.198189999999</v>
          </cell>
          <cell r="P170">
            <v>24826.637620000001</v>
          </cell>
          <cell r="Q170">
            <v>28178.963769099995</v>
          </cell>
          <cell r="R170">
            <v>25525.125659999998</v>
          </cell>
          <cell r="S170">
            <v>0</v>
          </cell>
          <cell r="T170">
            <v>20288.222389031998</v>
          </cell>
          <cell r="U170">
            <v>24382.550148859998</v>
          </cell>
          <cell r="V170">
            <v>19068.601435499997</v>
          </cell>
          <cell r="W170">
            <v>24562.571397200001</v>
          </cell>
          <cell r="X170">
            <v>27853.584094743997</v>
          </cell>
          <cell r="Y170">
            <v>25370.765701799995</v>
          </cell>
          <cell r="Z170">
            <v>0</v>
          </cell>
          <cell r="AA170">
            <v>0</v>
          </cell>
          <cell r="AB170">
            <v>0</v>
          </cell>
          <cell r="AC170">
            <v>0</v>
          </cell>
          <cell r="AD170">
            <v>0</v>
          </cell>
          <cell r="AE170">
            <v>0</v>
          </cell>
          <cell r="AF170">
            <v>0</v>
          </cell>
          <cell r="AG170">
            <v>0</v>
          </cell>
          <cell r="AH170">
            <v>0</v>
          </cell>
          <cell r="AI170">
            <v>0</v>
          </cell>
          <cell r="AJ170">
            <v>0</v>
          </cell>
          <cell r="AK170" t="str">
            <v>LYR</v>
          </cell>
          <cell r="AL170">
            <v>0</v>
          </cell>
          <cell r="AM170">
            <v>0</v>
          </cell>
          <cell r="AN170">
            <v>0</v>
          </cell>
          <cell r="AO170" t="e">
            <v>#N/A</v>
          </cell>
          <cell r="AP170" t="e">
            <v>#N/A</v>
          </cell>
          <cell r="AQ170" t="e">
            <v>#N/A</v>
          </cell>
          <cell r="AR170" t="e">
            <v>#N/A</v>
          </cell>
          <cell r="AS170" t="e">
            <v>#N/A</v>
          </cell>
          <cell r="AT170">
            <v>0</v>
          </cell>
          <cell r="AU170">
            <v>0</v>
          </cell>
          <cell r="AV170">
            <v>0</v>
          </cell>
          <cell r="AW170">
            <v>0</v>
          </cell>
          <cell r="AX170">
            <v>0</v>
          </cell>
          <cell r="AY170">
            <v>0</v>
          </cell>
          <cell r="AZ170">
            <v>0</v>
          </cell>
          <cell r="BA170">
            <v>0</v>
          </cell>
          <cell r="BB170">
            <v>7312.9295401999998</v>
          </cell>
          <cell r="BC170">
            <v>7312.9295401999998</v>
          </cell>
          <cell r="BD170">
            <v>7312.9295401999998</v>
          </cell>
          <cell r="BE170">
            <v>7312.9295401999998</v>
          </cell>
          <cell r="BF170">
            <v>7312.9295401999998</v>
          </cell>
          <cell r="BG170">
            <v>0</v>
          </cell>
          <cell r="BH170">
            <v>7472.1968146819672</v>
          </cell>
          <cell r="BI170">
            <v>7658.1942611049653</v>
          </cell>
          <cell r="BJ170">
            <v>7820.8028070795617</v>
          </cell>
          <cell r="BK170">
            <v>7995.6626818604618</v>
          </cell>
          <cell r="BL170">
            <v>8211.7315717171168</v>
          </cell>
          <cell r="BM170">
            <v>0</v>
          </cell>
          <cell r="BN170">
            <v>7472.1968146819672</v>
          </cell>
          <cell r="BO170">
            <v>7658.1942611049653</v>
          </cell>
          <cell r="BP170">
            <v>7820.8028070795617</v>
          </cell>
          <cell r="BQ170">
            <v>7995.6626818604618</v>
          </cell>
          <cell r="BR170">
            <v>8211.7315717171168</v>
          </cell>
          <cell r="BT170">
            <v>0</v>
          </cell>
          <cell r="BU170">
            <v>0</v>
          </cell>
          <cell r="BV170">
            <v>0</v>
          </cell>
          <cell r="BW170">
            <v>0</v>
          </cell>
          <cell r="BX170">
            <v>0</v>
          </cell>
          <cell r="BZ170">
            <v>0</v>
          </cell>
          <cell r="CA170">
            <v>0</v>
          </cell>
          <cell r="CB170">
            <v>0</v>
          </cell>
          <cell r="CC170">
            <v>0</v>
          </cell>
          <cell r="CD170">
            <v>0</v>
          </cell>
          <cell r="CE170">
            <v>0</v>
          </cell>
          <cell r="CF170">
            <v>7312.9295401999998</v>
          </cell>
          <cell r="CG170">
            <v>7312.9295401999998</v>
          </cell>
          <cell r="CH170">
            <v>7312.9295401999998</v>
          </cell>
          <cell r="CI170">
            <v>7312.9295401999998</v>
          </cell>
          <cell r="CJ170">
            <v>7312.9295401999998</v>
          </cell>
          <cell r="CK170">
            <v>7472.1968146819672</v>
          </cell>
          <cell r="CL170">
            <v>7658.1942611049653</v>
          </cell>
          <cell r="CM170">
            <v>7820.8028070795617</v>
          </cell>
          <cell r="CN170">
            <v>7995.6626818604618</v>
          </cell>
          <cell r="CO170">
            <v>8211.7315717171168</v>
          </cell>
          <cell r="CP170">
            <v>7472.1968146819672</v>
          </cell>
          <cell r="CQ170">
            <v>7658.1942611049653</v>
          </cell>
          <cell r="CR170">
            <v>7820.8028070795617</v>
          </cell>
          <cell r="CS170">
            <v>7995.6626818604618</v>
          </cell>
          <cell r="CT170">
            <v>8211.7315717171168</v>
          </cell>
          <cell r="CV170">
            <v>0</v>
          </cell>
          <cell r="CW170">
            <v>0</v>
          </cell>
          <cell r="CX170">
            <v>0</v>
          </cell>
          <cell r="CY170">
            <v>0</v>
          </cell>
          <cell r="CZ170">
            <v>0</v>
          </cell>
          <cell r="DA170">
            <v>0</v>
          </cell>
          <cell r="DB170">
            <v>7312.9295401999998</v>
          </cell>
          <cell r="DC170">
            <v>7312.9295401999998</v>
          </cell>
          <cell r="DD170">
            <v>7312.9295401999998</v>
          </cell>
          <cell r="DE170">
            <v>7312.9295401999998</v>
          </cell>
          <cell r="DF170">
            <v>7312.9295401999998</v>
          </cell>
          <cell r="DH170">
            <v>0</v>
          </cell>
          <cell r="DI170">
            <v>0</v>
          </cell>
          <cell r="DJ170">
            <v>0</v>
          </cell>
          <cell r="DK170">
            <v>0</v>
          </cell>
          <cell r="DL170">
            <v>0</v>
          </cell>
          <cell r="DM170">
            <v>0</v>
          </cell>
          <cell r="DN170">
            <v>7312.9295401999998</v>
          </cell>
          <cell r="DO170">
            <v>7312.9295401999998</v>
          </cell>
          <cell r="DP170">
            <v>7312.9295401999998</v>
          </cell>
          <cell r="DQ170">
            <v>7312.9295401999998</v>
          </cell>
          <cell r="DR170">
            <v>7312.9295401999998</v>
          </cell>
          <cell r="DT170">
            <v>0</v>
          </cell>
          <cell r="DU170">
            <v>0</v>
          </cell>
          <cell r="DV170">
            <v>0</v>
          </cell>
          <cell r="DW170">
            <v>0</v>
          </cell>
          <cell r="DX170">
            <v>0</v>
          </cell>
          <cell r="DY170">
            <v>5191.503965858069</v>
          </cell>
          <cell r="DZ170">
            <v>4989.8824134446459</v>
          </cell>
          <cell r="EA170">
            <v>6146.4434133562454</v>
          </cell>
          <cell r="EB170">
            <v>6899.6211648616354</v>
          </cell>
          <cell r="EC170">
            <v>7312.9295401999998</v>
          </cell>
          <cell r="ED170">
            <v>0</v>
          </cell>
        </row>
        <row r="171">
          <cell r="A171" t="str">
            <v>Service Restoration &amp; Inspection-Driven Maintenance</v>
          </cell>
          <cell r="B171" t="str">
            <v>Distribution Preventive and Breakdown Maintenance</v>
          </cell>
          <cell r="C171" t="str">
            <v>X</v>
          </cell>
          <cell r="D171">
            <v>1</v>
          </cell>
          <cell r="E171" t="str">
            <v>Customer Driven Programs and Distribution Construction</v>
          </cell>
          <cell r="F171" t="str">
            <v>Customer Driven Prog &amp; Distr. Con.(Volume 5)</v>
          </cell>
          <cell r="G171">
            <v>0</v>
          </cell>
          <cell r="H171">
            <v>0</v>
          </cell>
          <cell r="I171">
            <v>0</v>
          </cell>
          <cell r="J171" t="str">
            <v>CET-PD-CL-DC</v>
          </cell>
          <cell r="K171" t="str">
            <v>Distribution - Claim</v>
          </cell>
          <cell r="L171" t="str">
            <v>B. Claim</v>
          </cell>
          <cell r="M171">
            <v>18610</v>
          </cell>
          <cell r="N171">
            <v>21966.262210000001</v>
          </cell>
          <cell r="O171">
            <v>17028.090499999998</v>
          </cell>
          <cell r="P171">
            <v>22435.400290000001</v>
          </cell>
          <cell r="Q171">
            <v>24137.111989099998</v>
          </cell>
          <cell r="R171">
            <v>21921.136429999999</v>
          </cell>
          <cell r="S171" t="str">
            <v>CET-PD-CL-DCDistribution - Claim</v>
          </cell>
          <cell r="T171">
            <v>18610</v>
          </cell>
          <cell r="U171">
            <v>21966.262210000001</v>
          </cell>
          <cell r="V171">
            <v>17028.090499999998</v>
          </cell>
          <cell r="W171">
            <v>22435.400290000001</v>
          </cell>
          <cell r="X171">
            <v>24137.111989099998</v>
          </cell>
          <cell r="Y171">
            <v>21921.136429999999</v>
          </cell>
          <cell r="Z171">
            <v>0</v>
          </cell>
          <cell r="AA171">
            <v>0</v>
          </cell>
          <cell r="AB171">
            <v>0</v>
          </cell>
          <cell r="AC171">
            <v>0</v>
          </cell>
          <cell r="AD171">
            <v>0</v>
          </cell>
          <cell r="AE171">
            <v>0</v>
          </cell>
          <cell r="AF171">
            <v>0</v>
          </cell>
          <cell r="AG171">
            <v>0</v>
          </cell>
          <cell r="AH171">
            <v>0</v>
          </cell>
          <cell r="AI171">
            <v>0</v>
          </cell>
          <cell r="AJ171">
            <v>0</v>
          </cell>
          <cell r="AK171" t="str">
            <v>5YA</v>
          </cell>
          <cell r="AL171">
            <v>0</v>
          </cell>
          <cell r="AM171">
            <v>0</v>
          </cell>
          <cell r="AN171">
            <v>0</v>
          </cell>
          <cell r="AO171" t="str">
            <v>[no units]</v>
          </cell>
          <cell r="AP171">
            <v>0</v>
          </cell>
          <cell r="AQ171">
            <v>0</v>
          </cell>
          <cell r="AR171">
            <v>0</v>
          </cell>
          <cell r="AS171">
            <v>0</v>
          </cell>
          <cell r="AT171">
            <v>0</v>
          </cell>
          <cell r="AU171">
            <v>0</v>
          </cell>
          <cell r="AV171">
            <v>0</v>
          </cell>
          <cell r="AW171">
            <v>0</v>
          </cell>
          <cell r="AX171">
            <v>0</v>
          </cell>
          <cell r="AY171">
            <v>0</v>
          </cell>
          <cell r="AZ171">
            <v>0</v>
          </cell>
          <cell r="BA171">
            <v>0</v>
          </cell>
          <cell r="BB171">
            <v>22309.517817717606</v>
          </cell>
          <cell r="BC171">
            <v>22309.517817717606</v>
          </cell>
          <cell r="BD171">
            <v>22309.517817717606</v>
          </cell>
          <cell r="BE171">
            <v>22309.517817717606</v>
          </cell>
          <cell r="BF171">
            <v>22309.517817717606</v>
          </cell>
          <cell r="BG171" t="str">
            <v>Dist</v>
          </cell>
          <cell r="BH171">
            <v>22795.393700741304</v>
          </cell>
          <cell r="BI171">
            <v>23362.815186510245</v>
          </cell>
          <cell r="BJ171">
            <v>23858.8842698771</v>
          </cell>
          <cell r="BK171">
            <v>24392.328421168851</v>
          </cell>
          <cell r="BL171">
            <v>25051.488710026177</v>
          </cell>
          <cell r="BM171">
            <v>0</v>
          </cell>
          <cell r="BN171">
            <v>22795.393700741304</v>
          </cell>
          <cell r="BO171">
            <v>23362.815186510245</v>
          </cell>
          <cell r="BP171">
            <v>23858.8842698771</v>
          </cell>
          <cell r="BQ171">
            <v>24392.328421168851</v>
          </cell>
          <cell r="BR171">
            <v>25051.488710026177</v>
          </cell>
          <cell r="BT171">
            <v>0</v>
          </cell>
          <cell r="BU171">
            <v>0</v>
          </cell>
          <cell r="BV171">
            <v>0</v>
          </cell>
          <cell r="BW171">
            <v>0</v>
          </cell>
          <cell r="BX171">
            <v>0</v>
          </cell>
          <cell r="BZ171">
            <v>0</v>
          </cell>
          <cell r="CA171">
            <v>0</v>
          </cell>
          <cell r="CB171">
            <v>0</v>
          </cell>
          <cell r="CC171">
            <v>0</v>
          </cell>
          <cell r="CD171">
            <v>0</v>
          </cell>
          <cell r="CE171">
            <v>0</v>
          </cell>
          <cell r="CF171">
            <v>91470.361209300012</v>
          </cell>
          <cell r="CG171">
            <v>91470.361209300012</v>
          </cell>
          <cell r="CH171">
            <v>91470.361209300012</v>
          </cell>
          <cell r="CI171">
            <v>91470.361209300012</v>
          </cell>
          <cell r="CJ171">
            <v>91470.361209300012</v>
          </cell>
          <cell r="CK171">
            <v>93462.481473224747</v>
          </cell>
          <cell r="CL171">
            <v>95788.943599626393</v>
          </cell>
          <cell r="CM171">
            <v>97822.856596360754</v>
          </cell>
          <cell r="CN171">
            <v>100010.00961339701</v>
          </cell>
          <cell r="CO171">
            <v>102712.6063350851</v>
          </cell>
          <cell r="CP171">
            <v>93462.481473224747</v>
          </cell>
          <cell r="CQ171">
            <v>95788.943599626393</v>
          </cell>
          <cell r="CR171">
            <v>97822.856596360754</v>
          </cell>
          <cell r="CS171">
            <v>100010.00961339701</v>
          </cell>
          <cell r="CT171">
            <v>102712.6063350851</v>
          </cell>
          <cell r="CV171">
            <v>0</v>
          </cell>
          <cell r="CW171">
            <v>0</v>
          </cell>
          <cell r="CX171">
            <v>0</v>
          </cell>
          <cell r="CY171">
            <v>0</v>
          </cell>
          <cell r="CZ171">
            <v>0</v>
          </cell>
          <cell r="DA171">
            <v>0</v>
          </cell>
          <cell r="DB171">
            <v>22309.517817717606</v>
          </cell>
          <cell r="DC171">
            <v>22309.517817717606</v>
          </cell>
          <cell r="DD171">
            <v>22309.517817717606</v>
          </cell>
          <cell r="DE171">
            <v>22309.517817717606</v>
          </cell>
          <cell r="DF171">
            <v>22309.517817717606</v>
          </cell>
          <cell r="DH171">
            <v>0</v>
          </cell>
          <cell r="DI171">
            <v>0</v>
          </cell>
          <cell r="DJ171">
            <v>0</v>
          </cell>
          <cell r="DK171">
            <v>0</v>
          </cell>
          <cell r="DL171">
            <v>0</v>
          </cell>
          <cell r="DM171">
            <v>0</v>
          </cell>
          <cell r="DN171">
            <v>11154.758908858803</v>
          </cell>
          <cell r="DO171">
            <v>11154.758908858803</v>
          </cell>
          <cell r="DP171">
            <v>11154.758908858803</v>
          </cell>
          <cell r="DQ171">
            <v>11154.758908858803</v>
          </cell>
          <cell r="DR171">
            <v>11154.758908858803</v>
          </cell>
          <cell r="DT171">
            <v>0</v>
          </cell>
          <cell r="DU171">
            <v>0</v>
          </cell>
          <cell r="DV171">
            <v>0</v>
          </cell>
          <cell r="DW171">
            <v>0</v>
          </cell>
          <cell r="DX171">
            <v>0</v>
          </cell>
          <cell r="DY171">
            <v>55140.71136486264</v>
          </cell>
          <cell r="DZ171">
            <v>52999.220979864636</v>
          </cell>
          <cell r="EA171">
            <v>61005.12045683551</v>
          </cell>
          <cell r="EB171">
            <v>78424.506317455976</v>
          </cell>
          <cell r="EC171">
            <v>91470.361209300012</v>
          </cell>
          <cell r="ED171">
            <v>0</v>
          </cell>
        </row>
        <row r="172">
          <cell r="A172" t="str">
            <v>Service Restoration &amp; Inspection-Driven Maintenance</v>
          </cell>
          <cell r="B172" t="str">
            <v>Distribution Preventive and Breakdown Maintenance</v>
          </cell>
          <cell r="C172" t="str">
            <v>X</v>
          </cell>
          <cell r="D172">
            <v>2</v>
          </cell>
          <cell r="E172" t="str">
            <v>Transmission and Substation Maintenance</v>
          </cell>
          <cell r="F172" t="str">
            <v>Transmission &amp; Substation Maintenance (Volume 8)</v>
          </cell>
          <cell r="G172">
            <v>0</v>
          </cell>
          <cell r="H172">
            <v>0</v>
          </cell>
          <cell r="I172">
            <v>0</v>
          </cell>
          <cell r="J172" t="str">
            <v>CET-PD-CL-SC</v>
          </cell>
          <cell r="K172" t="str">
            <v>Substation - Claim</v>
          </cell>
          <cell r="L172" t="str">
            <v>B. Claim</v>
          </cell>
          <cell r="M172">
            <v>161.67907</v>
          </cell>
          <cell r="N172">
            <v>221.34089</v>
          </cell>
          <cell r="O172">
            <v>120.34475</v>
          </cell>
          <cell r="P172">
            <v>628.27981000000011</v>
          </cell>
          <cell r="Q172">
            <v>1096.8601899999999</v>
          </cell>
          <cell r="R172">
            <v>1603.99927</v>
          </cell>
          <cell r="S172" t="str">
            <v>CET-PD-CL-SCSubstation - Claim</v>
          </cell>
          <cell r="T172">
            <v>135.42238903200001</v>
          </cell>
          <cell r="U172">
            <v>182.38489336000001</v>
          </cell>
          <cell r="V172">
            <v>99.886142500000005</v>
          </cell>
          <cell r="W172">
            <v>452.36146320000006</v>
          </cell>
          <cell r="X172">
            <v>918.73009514399996</v>
          </cell>
          <cell r="Y172">
            <v>1459.6392718</v>
          </cell>
          <cell r="AA172">
            <v>0</v>
          </cell>
          <cell r="AB172">
            <v>0</v>
          </cell>
          <cell r="AC172">
            <v>0</v>
          </cell>
          <cell r="AD172">
            <v>0</v>
          </cell>
          <cell r="AE172">
            <v>0</v>
          </cell>
          <cell r="AF172">
            <v>0</v>
          </cell>
          <cell r="AG172">
            <v>0</v>
          </cell>
          <cell r="AH172">
            <v>0</v>
          </cell>
          <cell r="AI172">
            <v>0</v>
          </cell>
          <cell r="AJ172">
            <v>0</v>
          </cell>
          <cell r="AK172" t="str">
            <v>5YA</v>
          </cell>
          <cell r="AL172">
            <v>0</v>
          </cell>
          <cell r="AM172">
            <v>0</v>
          </cell>
          <cell r="AN172">
            <v>0</v>
          </cell>
          <cell r="AO172" t="str">
            <v>[no units]</v>
          </cell>
          <cell r="AP172">
            <v>0</v>
          </cell>
          <cell r="AQ172">
            <v>0</v>
          </cell>
          <cell r="AR172">
            <v>0</v>
          </cell>
          <cell r="AS172">
            <v>0</v>
          </cell>
          <cell r="AT172">
            <v>0</v>
          </cell>
          <cell r="AU172">
            <v>0</v>
          </cell>
          <cell r="AV172">
            <v>0</v>
          </cell>
          <cell r="AW172">
            <v>0</v>
          </cell>
          <cell r="AX172">
            <v>0</v>
          </cell>
          <cell r="AY172">
            <v>0</v>
          </cell>
          <cell r="AZ172">
            <v>0</v>
          </cell>
          <cell r="BA172">
            <v>0</v>
          </cell>
          <cell r="BB172">
            <v>461.63629259193311</v>
          </cell>
          <cell r="BC172">
            <v>461.63629259193311</v>
          </cell>
          <cell r="BD172">
            <v>461.63629259193311</v>
          </cell>
          <cell r="BE172">
            <v>461.63629259193311</v>
          </cell>
          <cell r="BF172">
            <v>461.63629259193311</v>
          </cell>
          <cell r="BG172" t="str">
            <v>Dist</v>
          </cell>
          <cell r="BH172">
            <v>471.69020514762093</v>
          </cell>
          <cell r="BI172">
            <v>483.43148764272502</v>
          </cell>
          <cell r="BJ172">
            <v>493.69632144083982</v>
          </cell>
          <cell r="BK172">
            <v>504.73453312785369</v>
          </cell>
          <cell r="BL172">
            <v>518.37410680480082</v>
          </cell>
          <cell r="BM172">
            <v>0.10544660228169445</v>
          </cell>
          <cell r="BN172">
            <v>421.95207568524887</v>
          </cell>
          <cell r="BO172">
            <v>432.45527983481469</v>
          </cell>
          <cell r="BP172">
            <v>441.637721785932</v>
          </cell>
          <cell r="BQ172">
            <v>451.51199155528417</v>
          </cell>
          <cell r="BR172">
            <v>463.71331853142641</v>
          </cell>
          <cell r="BT172">
            <v>0</v>
          </cell>
          <cell r="BU172">
            <v>0</v>
          </cell>
          <cell r="BV172">
            <v>0</v>
          </cell>
          <cell r="BW172">
            <v>0</v>
          </cell>
          <cell r="BX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V172">
            <v>0</v>
          </cell>
          <cell r="CW172">
            <v>0</v>
          </cell>
          <cell r="CX172">
            <v>0</v>
          </cell>
          <cell r="CY172">
            <v>0</v>
          </cell>
          <cell r="CZ172">
            <v>0</v>
          </cell>
          <cell r="DA172">
            <v>0</v>
          </cell>
          <cell r="DB172">
            <v>412.95831404819563</v>
          </cell>
          <cell r="DC172">
            <v>412.95831404819563</v>
          </cell>
          <cell r="DD172">
            <v>412.95831404819563</v>
          </cell>
          <cell r="DE172">
            <v>412.95831404819563</v>
          </cell>
          <cell r="DF172">
            <v>412.95831404819563</v>
          </cell>
          <cell r="DH172">
            <v>0</v>
          </cell>
          <cell r="DI172">
            <v>0</v>
          </cell>
          <cell r="DJ172">
            <v>0</v>
          </cell>
          <cell r="DK172">
            <v>0</v>
          </cell>
          <cell r="DL172">
            <v>0</v>
          </cell>
          <cell r="DM172">
            <v>0</v>
          </cell>
          <cell r="DN172">
            <v>206.47915702409782</v>
          </cell>
          <cell r="DO172">
            <v>206.47915702409782</v>
          </cell>
          <cell r="DP172">
            <v>206.47915702409782</v>
          </cell>
          <cell r="DQ172">
            <v>206.47915702409782</v>
          </cell>
          <cell r="DR172">
            <v>206.47915702409782</v>
          </cell>
          <cell r="DT172">
            <v>0</v>
          </cell>
          <cell r="DU172">
            <v>0</v>
          </cell>
          <cell r="DV172">
            <v>0</v>
          </cell>
          <cell r="DW172">
            <v>0</v>
          </cell>
          <cell r="DX172">
            <v>0</v>
          </cell>
          <cell r="DY172">
            <v>0</v>
          </cell>
          <cell r="DZ172">
            <v>20922.559247103545</v>
          </cell>
          <cell r="EA172">
            <v>33668.353478549288</v>
          </cell>
          <cell r="EB172">
            <v>5562.4698112358483</v>
          </cell>
          <cell r="EC172">
            <v>111.16285049999998</v>
          </cell>
          <cell r="ED172">
            <v>0</v>
          </cell>
        </row>
        <row r="173">
          <cell r="A173" t="str">
            <v>Service Restoration &amp; Inspection-Driven Maintenance</v>
          </cell>
          <cell r="B173" t="str">
            <v>Distribution Preventive and Breakdown Maintenance</v>
          </cell>
          <cell r="C173" t="str">
            <v>X</v>
          </cell>
          <cell r="D173">
            <v>3</v>
          </cell>
          <cell r="E173" t="str">
            <v>Transmission and Substation Maintenance</v>
          </cell>
          <cell r="F173" t="str">
            <v>Transmission &amp; Substation Maintenance (Volume 8)</v>
          </cell>
          <cell r="G173">
            <v>0</v>
          </cell>
          <cell r="H173">
            <v>0</v>
          </cell>
          <cell r="I173">
            <v>0</v>
          </cell>
          <cell r="J173" t="str">
            <v>CET-PD-CL-TC</v>
          </cell>
          <cell r="K173" t="str">
            <v>Transmission - Claim</v>
          </cell>
          <cell r="L173" t="str">
            <v>B. Claim</v>
          </cell>
          <cell r="M173">
            <v>1624</v>
          </cell>
          <cell r="N173">
            <v>2351.4768899999999</v>
          </cell>
          <cell r="O173">
            <v>2042.7629399999998</v>
          </cell>
          <cell r="P173">
            <v>1762.9575199999999</v>
          </cell>
          <cell r="Q173">
            <v>2944.9915899999996</v>
          </cell>
          <cell r="R173">
            <v>1999.9899599999999</v>
          </cell>
          <cell r="S173" t="str">
            <v>CET-PD-CL-TCTransmission - Claim</v>
          </cell>
          <cell r="T173">
            <v>1542.8</v>
          </cell>
          <cell r="U173">
            <v>2233.9030454999997</v>
          </cell>
          <cell r="V173">
            <v>1940.624793</v>
          </cell>
          <cell r="W173">
            <v>1674.8096439999999</v>
          </cell>
          <cell r="X173">
            <v>2797.7420104999997</v>
          </cell>
          <cell r="Y173">
            <v>1989.9899999999998</v>
          </cell>
          <cell r="AA173">
            <v>0</v>
          </cell>
          <cell r="AB173">
            <v>0</v>
          </cell>
          <cell r="AC173">
            <v>0</v>
          </cell>
          <cell r="AD173">
            <v>0</v>
          </cell>
          <cell r="AE173">
            <v>0</v>
          </cell>
          <cell r="AF173">
            <v>0</v>
          </cell>
          <cell r="AG173">
            <v>0</v>
          </cell>
          <cell r="AH173" t="str">
            <v>Distribution and Transmission Wood Pole</v>
          </cell>
          <cell r="AI173">
            <v>0</v>
          </cell>
          <cell r="AJ173">
            <v>0</v>
          </cell>
          <cell r="AK173" t="str">
            <v>5YA</v>
          </cell>
          <cell r="AL173">
            <v>0</v>
          </cell>
          <cell r="AM173" t="str">
            <v>Need to calculate unit &amp; link</v>
          </cell>
          <cell r="AN173">
            <v>100</v>
          </cell>
          <cell r="AO173" t="str">
            <v>[no units]</v>
          </cell>
          <cell r="AP173">
            <v>0</v>
          </cell>
          <cell r="AQ173">
            <v>0</v>
          </cell>
          <cell r="AR173">
            <v>0</v>
          </cell>
          <cell r="AS173">
            <v>0</v>
          </cell>
          <cell r="AT173">
            <v>0</v>
          </cell>
          <cell r="AU173">
            <v>0</v>
          </cell>
          <cell r="AV173">
            <v>0</v>
          </cell>
          <cell r="AW173">
            <v>24500</v>
          </cell>
          <cell r="AX173">
            <v>33200</v>
          </cell>
          <cell r="AY173">
            <v>43000</v>
          </cell>
          <cell r="AZ173">
            <v>43000</v>
          </cell>
          <cell r="BA173">
            <v>43000</v>
          </cell>
          <cell r="BB173">
            <v>2218.5498481421409</v>
          </cell>
          <cell r="BC173">
            <v>2218.5498481421409</v>
          </cell>
          <cell r="BD173">
            <v>2218.5498481421409</v>
          </cell>
          <cell r="BE173">
            <v>2218.5498481421409</v>
          </cell>
          <cell r="BF173">
            <v>2218.5498481421409</v>
          </cell>
          <cell r="BG173" t="str">
            <v>Trans</v>
          </cell>
          <cell r="BH173">
            <v>2254.5731399777042</v>
          </cell>
          <cell r="BI173">
            <v>2305.1442996699379</v>
          </cell>
          <cell r="BJ173">
            <v>2366.453171351618</v>
          </cell>
          <cell r="BK173">
            <v>2405.24748563607</v>
          </cell>
          <cell r="BL173">
            <v>2463.7853348688604</v>
          </cell>
          <cell r="BM173">
            <v>0.17531588750474364</v>
          </cell>
          <cell r="BN173">
            <v>1859.3106489981565</v>
          </cell>
          <cell r="BO173">
            <v>1901.0158809468021</v>
          </cell>
          <cell r="BP173">
            <v>1951.576333377694</v>
          </cell>
          <cell r="BQ173">
            <v>1983.5693880232293</v>
          </cell>
          <cell r="BR173">
            <v>2031.8446222651544</v>
          </cell>
          <cell r="BT173">
            <v>0</v>
          </cell>
          <cell r="BU173">
            <v>0</v>
          </cell>
          <cell r="BV173">
            <v>0</v>
          </cell>
          <cell r="BW173">
            <v>0</v>
          </cell>
          <cell r="BX173">
            <v>0</v>
          </cell>
          <cell r="BZ173">
            <v>0</v>
          </cell>
          <cell r="CA173">
            <v>0</v>
          </cell>
          <cell r="CB173">
            <v>0</v>
          </cell>
          <cell r="CC173">
            <v>0</v>
          </cell>
          <cell r="CD173">
            <v>0</v>
          </cell>
          <cell r="CE173">
            <v>0</v>
          </cell>
          <cell r="CF173">
            <v>2450</v>
          </cell>
          <cell r="CG173">
            <v>3320</v>
          </cell>
          <cell r="CH173">
            <v>4300</v>
          </cell>
          <cell r="CI173">
            <v>4300</v>
          </cell>
          <cell r="CJ173">
            <v>4300</v>
          </cell>
          <cell r="CK173">
            <v>2503.3582089552237</v>
          </cell>
          <cell r="CL173">
            <v>3476.7468778556204</v>
          </cell>
          <cell r="CM173">
            <v>4598.6293024672559</v>
          </cell>
          <cell r="CN173">
            <v>4701.446847395674</v>
          </cell>
          <cell r="CO173">
            <v>4828.4952787084967</v>
          </cell>
          <cell r="CP173">
            <v>2503.3582089552237</v>
          </cell>
          <cell r="CQ173">
            <v>3476.7468778556204</v>
          </cell>
          <cell r="CR173">
            <v>4598.6293024672559</v>
          </cell>
          <cell r="CS173">
            <v>4701.446847395674</v>
          </cell>
          <cell r="CT173">
            <v>4828.4952787084967</v>
          </cell>
          <cell r="CV173">
            <v>0</v>
          </cell>
          <cell r="CW173">
            <v>0</v>
          </cell>
          <cell r="CX173">
            <v>0</v>
          </cell>
          <cell r="CY173">
            <v>0</v>
          </cell>
          <cell r="CZ173">
            <v>0</v>
          </cell>
          <cell r="DA173">
            <v>0</v>
          </cell>
          <cell r="DB173">
            <v>1829.6028125415874</v>
          </cell>
          <cell r="DC173">
            <v>1829.6028125415874</v>
          </cell>
          <cell r="DD173">
            <v>1829.6028125415874</v>
          </cell>
          <cell r="DE173">
            <v>1829.6028125415874</v>
          </cell>
          <cell r="DF173">
            <v>1829.6028125415874</v>
          </cell>
          <cell r="DH173">
            <v>0</v>
          </cell>
          <cell r="DI173">
            <v>0</v>
          </cell>
          <cell r="DJ173">
            <v>0</v>
          </cell>
          <cell r="DK173">
            <v>0</v>
          </cell>
          <cell r="DL173">
            <v>0</v>
          </cell>
          <cell r="DM173">
            <v>0</v>
          </cell>
          <cell r="DN173">
            <v>914.80140627079368</v>
          </cell>
          <cell r="DO173">
            <v>914.80140627079368</v>
          </cell>
          <cell r="DP173">
            <v>914.80140627079368</v>
          </cell>
          <cell r="DQ173">
            <v>914.80140627079368</v>
          </cell>
          <cell r="DR173">
            <v>914.80140627079368</v>
          </cell>
          <cell r="DT173">
            <v>0</v>
          </cell>
          <cell r="DU173">
            <v>0</v>
          </cell>
          <cell r="DV173">
            <v>0</v>
          </cell>
          <cell r="DW173">
            <v>0</v>
          </cell>
          <cell r="DX173">
            <v>0</v>
          </cell>
          <cell r="DY173">
            <v>1561.658151429373</v>
          </cell>
          <cell r="DZ173">
            <v>1711.4492660018291</v>
          </cell>
          <cell r="EA173">
            <v>2091.094901835324</v>
          </cell>
          <cell r="EB173">
            <v>1681.2776745597484</v>
          </cell>
          <cell r="EC173">
            <v>1306.1228500000002</v>
          </cell>
          <cell r="ED173">
            <v>0</v>
          </cell>
        </row>
        <row r="174">
          <cell r="A174">
            <v>0</v>
          </cell>
          <cell r="B174" t="str">
            <v>-</v>
          </cell>
          <cell r="C174">
            <v>0</v>
          </cell>
          <cell r="D174">
            <v>0</v>
          </cell>
          <cell r="E174">
            <v>0</v>
          </cell>
          <cell r="F174">
            <v>0</v>
          </cell>
          <cell r="G174">
            <v>0</v>
          </cell>
          <cell r="H174" t="str">
            <v>Distribution Preventive and Breakdown Maintenance</v>
          </cell>
          <cell r="I174">
            <v>0</v>
          </cell>
          <cell r="J174">
            <v>0</v>
          </cell>
          <cell r="K174">
            <v>0</v>
          </cell>
          <cell r="L174">
            <v>0</v>
          </cell>
          <cell r="M174">
            <v>205822.51592999999</v>
          </cell>
          <cell r="N174">
            <v>211368.31318</v>
          </cell>
          <cell r="O174">
            <v>246486.20995000002</v>
          </cell>
          <cell r="P174">
            <v>242632.12659999999</v>
          </cell>
          <cell r="Q174">
            <v>240524.78384080005</v>
          </cell>
          <cell r="R174">
            <v>274500.00000999996</v>
          </cell>
          <cell r="S174">
            <v>0</v>
          </cell>
          <cell r="T174">
            <v>205822.51592999999</v>
          </cell>
          <cell r="U174">
            <v>211368.31318</v>
          </cell>
          <cell r="V174">
            <v>246486.20995000002</v>
          </cell>
          <cell r="W174">
            <v>242632.12659999999</v>
          </cell>
          <cell r="X174">
            <v>240524.78384080005</v>
          </cell>
          <cell r="Y174">
            <v>274500.00000999996</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T174">
            <v>0</v>
          </cell>
          <cell r="BU174">
            <v>0</v>
          </cell>
          <cell r="BV174">
            <v>0</v>
          </cell>
          <cell r="BW174">
            <v>0</v>
          </cell>
          <cell r="BX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V174">
            <v>0</v>
          </cell>
          <cell r="CW174">
            <v>0</v>
          </cell>
          <cell r="CX174">
            <v>0</v>
          </cell>
          <cell r="CY174">
            <v>0</v>
          </cell>
          <cell r="CZ174">
            <v>0</v>
          </cell>
          <cell r="DA174">
            <v>0</v>
          </cell>
          <cell r="DB174">
            <v>0</v>
          </cell>
          <cell r="DC174">
            <v>0</v>
          </cell>
          <cell r="DD174">
            <v>0</v>
          </cell>
          <cell r="DE174">
            <v>0</v>
          </cell>
          <cell r="DF174">
            <v>0</v>
          </cell>
          <cell r="DH174">
            <v>0</v>
          </cell>
          <cell r="DI174">
            <v>0</v>
          </cell>
          <cell r="DJ174">
            <v>0</v>
          </cell>
          <cell r="DK174">
            <v>0</v>
          </cell>
          <cell r="DL174">
            <v>0</v>
          </cell>
          <cell r="DM174">
            <v>0</v>
          </cell>
          <cell r="DN174">
            <v>0</v>
          </cell>
          <cell r="DO174">
            <v>0</v>
          </cell>
          <cell r="DP174">
            <v>0</v>
          </cell>
          <cell r="DQ174">
            <v>0</v>
          </cell>
          <cell r="DR174">
            <v>0</v>
          </cell>
          <cell r="DT174">
            <v>0</v>
          </cell>
          <cell r="DU174">
            <v>0</v>
          </cell>
          <cell r="DV174">
            <v>0</v>
          </cell>
          <cell r="DW174">
            <v>0</v>
          </cell>
          <cell r="DX174">
            <v>0</v>
          </cell>
          <cell r="DY174">
            <v>0</v>
          </cell>
          <cell r="DZ174">
            <v>0</v>
          </cell>
          <cell r="EA174">
            <v>0</v>
          </cell>
          <cell r="EB174">
            <v>0</v>
          </cell>
          <cell r="EC174">
            <v>0</v>
          </cell>
          <cell r="ED174">
            <v>0</v>
          </cell>
        </row>
        <row r="175">
          <cell r="A175" t="str">
            <v>Service Restoration &amp; Inspection-Driven Maintenance</v>
          </cell>
          <cell r="B175" t="str">
            <v>Substation Preventive and Breakdown Maintenance</v>
          </cell>
          <cell r="C175">
            <v>0</v>
          </cell>
          <cell r="D175">
            <v>7</v>
          </cell>
          <cell r="E175" t="str">
            <v>Transmission and Substation Maintenance</v>
          </cell>
          <cell r="F175">
            <v>0</v>
          </cell>
          <cell r="G175">
            <v>0</v>
          </cell>
          <cell r="H175">
            <v>0</v>
          </cell>
          <cell r="I175">
            <v>0</v>
          </cell>
          <cell r="J175" t="str">
            <v>CET-PD-BM-BD</v>
          </cell>
          <cell r="K175" t="str">
            <v>Breakdown  Distr</v>
          </cell>
          <cell r="L175" t="str">
            <v>C. Preventive and Breakdown</v>
          </cell>
          <cell r="M175">
            <v>106189</v>
          </cell>
          <cell r="N175">
            <v>98952.603080000015</v>
          </cell>
          <cell r="O175">
            <v>111774.92234999999</v>
          </cell>
          <cell r="P175">
            <v>108160.85468999999</v>
          </cell>
          <cell r="Q175">
            <v>99549.287207400004</v>
          </cell>
          <cell r="R175">
            <v>101300.00016</v>
          </cell>
          <cell r="S175" t="str">
            <v>CET-PD-BM-BDBreakdown  Distr</v>
          </cell>
          <cell r="T175">
            <v>106189</v>
          </cell>
          <cell r="U175">
            <v>98952.603080000015</v>
          </cell>
          <cell r="V175">
            <v>111774.92234999999</v>
          </cell>
          <cell r="W175">
            <v>108160.85468999999</v>
          </cell>
          <cell r="X175">
            <v>99549.287207400004</v>
          </cell>
          <cell r="Y175">
            <v>101300.00016</v>
          </cell>
          <cell r="Z175">
            <v>0</v>
          </cell>
          <cell r="AA175">
            <v>518.9</v>
          </cell>
          <cell r="AB175">
            <v>754.4100414400001</v>
          </cell>
          <cell r="AC175">
            <v>993.97694739999997</v>
          </cell>
          <cell r="AD175">
            <v>800.07583600000009</v>
          </cell>
          <cell r="AE175">
            <v>2009.0784640080001</v>
          </cell>
          <cell r="AF175">
            <v>0</v>
          </cell>
          <cell r="AG175" t="str">
            <v>x</v>
          </cell>
          <cell r="AH175">
            <v>0</v>
          </cell>
          <cell r="AI175">
            <v>0</v>
          </cell>
          <cell r="AJ175">
            <v>0</v>
          </cell>
          <cell r="AK175" t="str">
            <v>LYR</v>
          </cell>
          <cell r="AL175">
            <v>0</v>
          </cell>
          <cell r="AM175">
            <v>0</v>
          </cell>
          <cell r="AN175">
            <v>0</v>
          </cell>
          <cell r="AO175" t="str">
            <v>Unhide rows below for unit breakout</v>
          </cell>
          <cell r="AP175">
            <v>0</v>
          </cell>
          <cell r="AQ175">
            <v>0</v>
          </cell>
          <cell r="AR175">
            <v>0</v>
          </cell>
          <cell r="AS175">
            <v>0</v>
          </cell>
          <cell r="AT175">
            <v>0</v>
          </cell>
          <cell r="AU175">
            <v>0</v>
          </cell>
          <cell r="AV175">
            <v>0</v>
          </cell>
          <cell r="AW175">
            <v>0</v>
          </cell>
          <cell r="AX175">
            <v>0</v>
          </cell>
          <cell r="AY175">
            <v>0</v>
          </cell>
          <cell r="AZ175">
            <v>0</v>
          </cell>
          <cell r="BA175">
            <v>0</v>
          </cell>
          <cell r="BB175">
            <v>99549.287207400004</v>
          </cell>
          <cell r="BC175">
            <v>99549.287207400004</v>
          </cell>
          <cell r="BD175">
            <v>99549.287207400004</v>
          </cell>
          <cell r="BE175">
            <v>99549.287207400004</v>
          </cell>
          <cell r="BF175">
            <v>99549.287207400004</v>
          </cell>
          <cell r="BG175" t="str">
            <v>Dist</v>
          </cell>
          <cell r="BH175">
            <v>101717.35727603511</v>
          </cell>
          <cell r="BI175">
            <v>104249.29924430132</v>
          </cell>
          <cell r="BJ175">
            <v>106462.85330039033</v>
          </cell>
          <cell r="BK175">
            <v>108843.18197714355</v>
          </cell>
          <cell r="BL175">
            <v>111784.47983249468</v>
          </cell>
          <cell r="BM175">
            <v>0</v>
          </cell>
          <cell r="BN175">
            <v>101717.35727603511</v>
          </cell>
          <cell r="BO175">
            <v>104249.29924430132</v>
          </cell>
          <cell r="BP175">
            <v>106462.85330039033</v>
          </cell>
          <cell r="BQ175">
            <v>108843.18197714355</v>
          </cell>
          <cell r="BR175">
            <v>111784.47983249468</v>
          </cell>
          <cell r="BT175">
            <v>1010.7159672498826</v>
          </cell>
          <cell r="BU175">
            <v>1033.3868124209509</v>
          </cell>
          <cell r="BV175">
            <v>1060.8713301968351</v>
          </cell>
          <cell r="BW175">
            <v>1078.2626634787503</v>
          </cell>
          <cell r="BX175">
            <v>1104.5049431630689</v>
          </cell>
          <cell r="BZ175">
            <v>0</v>
          </cell>
          <cell r="CA175">
            <v>0</v>
          </cell>
          <cell r="CB175">
            <v>0</v>
          </cell>
          <cell r="CC175">
            <v>0</v>
          </cell>
          <cell r="CD175">
            <v>0</v>
          </cell>
          <cell r="CE175">
            <v>0</v>
          </cell>
          <cell r="CF175">
            <v>7524.4486699999998</v>
          </cell>
          <cell r="CG175">
            <v>7524.4486699999998</v>
          </cell>
          <cell r="CH175">
            <v>7524.4486699999998</v>
          </cell>
          <cell r="CI175">
            <v>7524.4486699999998</v>
          </cell>
          <cell r="CJ175">
            <v>7524.4486699999998</v>
          </cell>
          <cell r="CK175">
            <v>7646.6255102310697</v>
          </cell>
          <cell r="CL175">
            <v>7818.1429974785342</v>
          </cell>
          <cell r="CM175">
            <v>8026.0785813333359</v>
          </cell>
          <cell r="CN175">
            <v>8157.6536400437162</v>
          </cell>
          <cell r="CO175">
            <v>8356.1910054192049</v>
          </cell>
          <cell r="CP175">
            <v>6635.9095429811869</v>
          </cell>
          <cell r="CQ175">
            <v>6784.756185057583</v>
          </cell>
          <cell r="CR175">
            <v>6965.2072511365004</v>
          </cell>
          <cell r="CS175">
            <v>7079.390976564966</v>
          </cell>
          <cell r="CT175">
            <v>7251.6860622561353</v>
          </cell>
          <cell r="CV175">
            <v>1010.7159672498826</v>
          </cell>
          <cell r="CW175">
            <v>1033.3868124209509</v>
          </cell>
          <cell r="CX175">
            <v>1060.8713301968351</v>
          </cell>
          <cell r="CY175">
            <v>1078.2626634787503</v>
          </cell>
          <cell r="CZ175">
            <v>1104.5049431630689</v>
          </cell>
          <cell r="DA175">
            <v>0</v>
          </cell>
          <cell r="DB175">
            <v>99549.287207400004</v>
          </cell>
          <cell r="DC175">
            <v>99549.287207400004</v>
          </cell>
          <cell r="DD175">
            <v>99549.287207400004</v>
          </cell>
          <cell r="DE175">
            <v>99549.287207400004</v>
          </cell>
          <cell r="DF175">
            <v>99549.287207400004</v>
          </cell>
          <cell r="DH175">
            <v>994.56687205953256</v>
          </cell>
          <cell r="DI175">
            <v>994.56687205953256</v>
          </cell>
          <cell r="DJ175">
            <v>994.56687205953256</v>
          </cell>
          <cell r="DK175">
            <v>994.56687205953256</v>
          </cell>
          <cell r="DL175">
            <v>994.56687205953256</v>
          </cell>
          <cell r="DM175">
            <v>0</v>
          </cell>
          <cell r="DN175">
            <v>99549.287207400004</v>
          </cell>
          <cell r="DO175">
            <v>99549.287207400004</v>
          </cell>
          <cell r="DP175">
            <v>99549.287207400004</v>
          </cell>
          <cell r="DQ175">
            <v>99549.287207400004</v>
          </cell>
          <cell r="DR175">
            <v>99549.287207400004</v>
          </cell>
          <cell r="DT175">
            <v>994.56687205953256</v>
          </cell>
          <cell r="DU175">
            <v>994.56687205953256</v>
          </cell>
          <cell r="DV175">
            <v>994.56687205953256</v>
          </cell>
          <cell r="DW175">
            <v>994.56687205953256</v>
          </cell>
          <cell r="DX175">
            <v>994.56687205953256</v>
          </cell>
          <cell r="DY175">
            <v>10910.314320886335</v>
          </cell>
          <cell r="DZ175">
            <v>4612.267873910122</v>
          </cell>
          <cell r="EA175">
            <v>6094.3113464768103</v>
          </cell>
          <cell r="EB175">
            <v>2886.7089508675085</v>
          </cell>
          <cell r="EC175">
            <v>7524.4486699999998</v>
          </cell>
          <cell r="ED175">
            <v>0</v>
          </cell>
        </row>
        <row r="176">
          <cell r="A176" t="str">
            <v>Service Restoration &amp; Inspection-Driven Maintenance</v>
          </cell>
          <cell r="B176" t="str">
            <v>Substation Preventive and Breakdown Maintenance</v>
          </cell>
          <cell r="C176">
            <v>0</v>
          </cell>
          <cell r="D176">
            <v>8</v>
          </cell>
          <cell r="E176" t="str">
            <v>Transmission and Substation Maintenance</v>
          </cell>
          <cell r="F176">
            <v>0</v>
          </cell>
          <cell r="G176">
            <v>0</v>
          </cell>
          <cell r="H176">
            <v>0</v>
          </cell>
          <cell r="I176">
            <v>0</v>
          </cell>
          <cell r="J176" t="str">
            <v>CET-PD-BM-EP</v>
          </cell>
          <cell r="K176" t="str">
            <v>Emergency Poles</v>
          </cell>
          <cell r="L176" t="str">
            <v>C. Preventive and Breakdown</v>
          </cell>
          <cell r="M176">
            <v>6454</v>
          </cell>
          <cell r="N176">
            <v>1961.8602599999997</v>
          </cell>
          <cell r="O176">
            <v>1366.1798100000005</v>
          </cell>
          <cell r="P176">
            <v>1057.2544299999997</v>
          </cell>
          <cell r="Q176">
            <v>961.74142369999925</v>
          </cell>
          <cell r="R176">
            <v>999.99983999999995</v>
          </cell>
          <cell r="S176" t="str">
            <v>CET-PD-BM-EPEmergency Poles</v>
          </cell>
          <cell r="T176">
            <v>6454</v>
          </cell>
          <cell r="U176">
            <v>1961.8602599999997</v>
          </cell>
          <cell r="V176">
            <v>1366.1798100000005</v>
          </cell>
          <cell r="W176">
            <v>1057.2544299999997</v>
          </cell>
          <cell r="X176">
            <v>961.74142369999925</v>
          </cell>
          <cell r="Y176">
            <v>999.99983999999995</v>
          </cell>
          <cell r="Z176">
            <v>0</v>
          </cell>
          <cell r="AA176">
            <v>7900</v>
          </cell>
          <cell r="AB176">
            <v>9749.48</v>
          </cell>
          <cell r="AC176">
            <v>5218.76</v>
          </cell>
          <cell r="AD176">
            <v>11879.153</v>
          </cell>
          <cell r="AE176">
            <v>9517.4639999999999</v>
          </cell>
          <cell r="AF176">
            <v>0</v>
          </cell>
          <cell r="AG176" t="str">
            <v>x</v>
          </cell>
          <cell r="AH176">
            <v>0</v>
          </cell>
          <cell r="AI176">
            <v>0</v>
          </cell>
          <cell r="AJ176">
            <v>0</v>
          </cell>
          <cell r="AK176" t="str">
            <v>LYR</v>
          </cell>
          <cell r="AL176">
            <v>0</v>
          </cell>
          <cell r="AM176" t="str">
            <v>Use units? If so which cost?</v>
          </cell>
          <cell r="AN176">
            <v>12130</v>
          </cell>
          <cell r="AO176">
            <v>543.78600823045269</v>
          </cell>
          <cell r="AP176">
            <v>161.48148148148147</v>
          </cell>
          <cell r="AQ176">
            <v>353.29581993569133</v>
          </cell>
          <cell r="AR176">
            <v>353.29581993569133</v>
          </cell>
          <cell r="AS176">
            <v>353.29581993569133</v>
          </cell>
          <cell r="AT176">
            <v>0</v>
          </cell>
          <cell r="AU176">
            <v>0</v>
          </cell>
          <cell r="AV176">
            <v>0</v>
          </cell>
          <cell r="AW176">
            <v>0</v>
          </cell>
          <cell r="AX176">
            <v>0</v>
          </cell>
          <cell r="AY176">
            <v>0</v>
          </cell>
          <cell r="AZ176">
            <v>0</v>
          </cell>
          <cell r="BA176">
            <v>0</v>
          </cell>
          <cell r="BB176">
            <v>961.74142369999925</v>
          </cell>
          <cell r="BC176">
            <v>961.74142369999925</v>
          </cell>
          <cell r="BD176">
            <v>961.74142369999925</v>
          </cell>
          <cell r="BE176">
            <v>961.74142369999925</v>
          </cell>
          <cell r="BF176">
            <v>961.74142369999925</v>
          </cell>
          <cell r="BG176" t="str">
            <v>Dist</v>
          </cell>
          <cell r="BH176">
            <v>982.68705629048043</v>
          </cell>
          <cell r="BI176">
            <v>1007.1480398052385</v>
          </cell>
          <cell r="BJ176">
            <v>1028.5330912612542</v>
          </cell>
          <cell r="BK176">
            <v>1051.5293452242299</v>
          </cell>
          <cell r="BL176">
            <v>1079.9450985287988</v>
          </cell>
          <cell r="BM176">
            <v>0</v>
          </cell>
          <cell r="BN176">
            <v>982.68705629048043</v>
          </cell>
          <cell r="BO176">
            <v>1007.1480398052385</v>
          </cell>
          <cell r="BP176">
            <v>1028.5330912612542</v>
          </cell>
          <cell r="BQ176">
            <v>1051.5293452242299</v>
          </cell>
          <cell r="BR176">
            <v>1079.9450985287988</v>
          </cell>
          <cell r="BT176">
            <v>9346.4215062162384</v>
          </cell>
          <cell r="BU176">
            <v>9556.0662350390339</v>
          </cell>
          <cell r="BV176">
            <v>9810.2245706666708</v>
          </cell>
          <cell r="BW176">
            <v>9971.0479242841539</v>
          </cell>
          <cell r="BX176">
            <v>10213.718877510541</v>
          </cell>
          <cell r="BZ176">
            <v>0</v>
          </cell>
          <cell r="CA176">
            <v>0</v>
          </cell>
          <cell r="CB176">
            <v>0</v>
          </cell>
          <cell r="CC176">
            <v>0</v>
          </cell>
          <cell r="CD176">
            <v>0</v>
          </cell>
          <cell r="CE176">
            <v>0</v>
          </cell>
          <cell r="CF176">
            <v>18394.17107</v>
          </cell>
          <cell r="CG176">
            <v>18394.17107</v>
          </cell>
          <cell r="CH176">
            <v>18394.17107</v>
          </cell>
          <cell r="CI176">
            <v>18394.17107</v>
          </cell>
          <cell r="CJ176">
            <v>18394.17107</v>
          </cell>
          <cell r="CK176">
            <v>18692.843012432477</v>
          </cell>
          <cell r="CL176">
            <v>19112.132470078068</v>
          </cell>
          <cell r="CM176">
            <v>19620.449141333342</v>
          </cell>
          <cell r="CN176">
            <v>19942.095848568308</v>
          </cell>
          <cell r="CO176">
            <v>20427.437755021081</v>
          </cell>
          <cell r="CP176">
            <v>9346.4215062162384</v>
          </cell>
          <cell r="CQ176">
            <v>9556.0662350390339</v>
          </cell>
          <cell r="CR176">
            <v>9810.2245706666708</v>
          </cell>
          <cell r="CS176">
            <v>9971.0479242841539</v>
          </cell>
          <cell r="CT176">
            <v>10213.718877510541</v>
          </cell>
          <cell r="CV176">
            <v>9346.4215062162384</v>
          </cell>
          <cell r="CW176">
            <v>9556.0662350390339</v>
          </cell>
          <cell r="CX176">
            <v>9810.2245706666708</v>
          </cell>
          <cell r="CY176">
            <v>9971.0479242841539</v>
          </cell>
          <cell r="CZ176">
            <v>10213.718877510541</v>
          </cell>
          <cell r="DA176">
            <v>0</v>
          </cell>
          <cell r="DB176">
            <v>961.74142369999925</v>
          </cell>
          <cell r="DC176">
            <v>961.74142369999925</v>
          </cell>
          <cell r="DD176">
            <v>961.74142369999925</v>
          </cell>
          <cell r="DE176">
            <v>961.74142369999925</v>
          </cell>
          <cell r="DF176">
            <v>961.74142369999925</v>
          </cell>
          <cell r="DH176">
            <v>9197.0855350000002</v>
          </cell>
          <cell r="DI176">
            <v>9197.0855350000002</v>
          </cell>
          <cell r="DJ176">
            <v>9197.0855350000002</v>
          </cell>
          <cell r="DK176">
            <v>9197.0855350000002</v>
          </cell>
          <cell r="DL176">
            <v>9197.0855350000002</v>
          </cell>
          <cell r="DM176">
            <v>0</v>
          </cell>
          <cell r="DN176">
            <v>961.74142369999925</v>
          </cell>
          <cell r="DO176">
            <v>961.74142369999925</v>
          </cell>
          <cell r="DP176">
            <v>961.74142369999925</v>
          </cell>
          <cell r="DQ176">
            <v>961.74142369999925</v>
          </cell>
          <cell r="DR176">
            <v>961.74142369999925</v>
          </cell>
          <cell r="DT176">
            <v>9197.0855350000002</v>
          </cell>
          <cell r="DU176">
            <v>9197.0855350000002</v>
          </cell>
          <cell r="DV176">
            <v>9197.0855350000002</v>
          </cell>
          <cell r="DW176">
            <v>9197.0855350000002</v>
          </cell>
          <cell r="DX176">
            <v>9197.0855350000002</v>
          </cell>
          <cell r="DY176">
            <v>19801.751584382437</v>
          </cell>
          <cell r="DZ176">
            <v>19697.499566207473</v>
          </cell>
          <cell r="EA176">
            <v>15040.441532123677</v>
          </cell>
          <cell r="EB176">
            <v>24781.450176695587</v>
          </cell>
          <cell r="EC176">
            <v>18394.17107</v>
          </cell>
          <cell r="ED176">
            <v>0</v>
          </cell>
        </row>
        <row r="177">
          <cell r="A177" t="str">
            <v>Service Restoration &amp; Inspection-Driven Maintenance</v>
          </cell>
          <cell r="B177" t="str">
            <v>Substation Preventive and Breakdown Maintenance</v>
          </cell>
          <cell r="C177">
            <v>0</v>
          </cell>
          <cell r="D177">
            <v>9</v>
          </cell>
          <cell r="E177" t="str">
            <v>Transmission and Substation Maintenance</v>
          </cell>
          <cell r="F177">
            <v>0</v>
          </cell>
          <cell r="G177">
            <v>0</v>
          </cell>
          <cell r="H177">
            <v>0</v>
          </cell>
          <cell r="I177">
            <v>0</v>
          </cell>
          <cell r="J177" t="str">
            <v>CET-PD-IR-EP</v>
          </cell>
          <cell r="K177" t="str">
            <v>Elective Prev Mtce</v>
          </cell>
          <cell r="L177" t="str">
            <v>C. Preventive and Breakdown</v>
          </cell>
          <cell r="M177">
            <v>39170.801956588431</v>
          </cell>
          <cell r="N177">
            <v>38504.45609</v>
          </cell>
          <cell r="O177">
            <v>37623.425980000007</v>
          </cell>
          <cell r="P177">
            <v>43750.343279999994</v>
          </cell>
          <cell r="Q177">
            <v>39813.1787597</v>
          </cell>
          <cell r="R177">
            <v>50442.660960000008</v>
          </cell>
          <cell r="S177" t="str">
            <v>CET-PD-IR-EPElective Prev Mtce</v>
          </cell>
          <cell r="T177">
            <v>39170.801956588431</v>
          </cell>
          <cell r="U177">
            <v>38504.45609</v>
          </cell>
          <cell r="V177">
            <v>37623.425980000007</v>
          </cell>
          <cell r="W177">
            <v>43750.343279999994</v>
          </cell>
          <cell r="X177">
            <v>39813.1787597</v>
          </cell>
          <cell r="Y177">
            <v>50442.660960000008</v>
          </cell>
          <cell r="AA177">
            <v>72.767651499999999</v>
          </cell>
          <cell r="AB177">
            <v>1362.19812256</v>
          </cell>
          <cell r="AC177">
            <v>1111.3290218000002</v>
          </cell>
          <cell r="AD177">
            <v>3829.1222788000009</v>
          </cell>
          <cell r="AE177">
            <v>1722.0662891040001</v>
          </cell>
          <cell r="AF177">
            <v>0</v>
          </cell>
          <cell r="AG177" t="str">
            <v>x</v>
          </cell>
          <cell r="AH177">
            <v>0</v>
          </cell>
          <cell r="AI177">
            <v>0</v>
          </cell>
          <cell r="AJ177">
            <v>0</v>
          </cell>
          <cell r="AK177" t="str">
            <v>LYR</v>
          </cell>
          <cell r="AL177">
            <v>0</v>
          </cell>
          <cell r="AM177">
            <v>0</v>
          </cell>
          <cell r="AN177">
            <v>0</v>
          </cell>
          <cell r="AO177" t="e">
            <v>#N/A</v>
          </cell>
          <cell r="AP177" t="e">
            <v>#N/A</v>
          </cell>
          <cell r="AQ177" t="e">
            <v>#N/A</v>
          </cell>
          <cell r="AR177" t="e">
            <v>#N/A</v>
          </cell>
          <cell r="AS177" t="e">
            <v>#N/A</v>
          </cell>
          <cell r="AT177">
            <v>0</v>
          </cell>
          <cell r="AU177">
            <v>0</v>
          </cell>
          <cell r="AV177">
            <v>0</v>
          </cell>
          <cell r="AW177">
            <v>0</v>
          </cell>
          <cell r="AX177">
            <v>0</v>
          </cell>
          <cell r="AY177">
            <v>0</v>
          </cell>
          <cell r="AZ177">
            <v>0</v>
          </cell>
          <cell r="BA177">
            <v>0</v>
          </cell>
          <cell r="BB177">
            <v>49859</v>
          </cell>
          <cell r="BC177">
            <v>40219</v>
          </cell>
          <cell r="BD177">
            <v>40592</v>
          </cell>
          <cell r="BE177">
            <v>40966</v>
          </cell>
          <cell r="BF177">
            <v>41340</v>
          </cell>
          <cell r="BG177" t="str">
            <v>Dist</v>
          </cell>
          <cell r="BH177">
            <v>50944.87222053</v>
          </cell>
          <cell r="BI177">
            <v>42117.856229058794</v>
          </cell>
          <cell r="BJ177">
            <v>43411.060615290895</v>
          </cell>
          <cell r="BK177">
            <v>44790.574779165392</v>
          </cell>
          <cell r="BL177">
            <v>46420.929028327737</v>
          </cell>
          <cell r="BM177">
            <v>0</v>
          </cell>
          <cell r="BN177">
            <v>50944.87222053</v>
          </cell>
          <cell r="BO177">
            <v>42117.856229058794</v>
          </cell>
          <cell r="BP177">
            <v>43411.060615290895</v>
          </cell>
          <cell r="BQ177">
            <v>44790.574779165392</v>
          </cell>
          <cell r="BR177">
            <v>46420.929028327737</v>
          </cell>
          <cell r="BT177">
            <v>2006.1216603192318</v>
          </cell>
          <cell r="BU177">
            <v>2051.119933849207</v>
          </cell>
          <cell r="BV177">
            <v>2105.6726353204785</v>
          </cell>
          <cell r="BW177">
            <v>2140.1918588503218</v>
          </cell>
          <cell r="BX177">
            <v>2192.2789014980326</v>
          </cell>
          <cell r="BZ177">
            <v>0</v>
          </cell>
          <cell r="CA177">
            <v>0</v>
          </cell>
          <cell r="CB177">
            <v>0</v>
          </cell>
          <cell r="CC177">
            <v>0</v>
          </cell>
          <cell r="CD177">
            <v>0</v>
          </cell>
          <cell r="CE177">
            <v>0</v>
          </cell>
          <cell r="CF177">
            <v>10603.856460000001</v>
          </cell>
          <cell r="CG177">
            <v>10603.856460000001</v>
          </cell>
          <cell r="CH177">
            <v>10603.856460000001</v>
          </cell>
          <cell r="CI177">
            <v>10603.856460000001</v>
          </cell>
          <cell r="CJ177">
            <v>10603.856460000001</v>
          </cell>
          <cell r="CK177">
            <v>10776.034613292743</v>
          </cell>
          <cell r="CL177">
            <v>11017.74625156909</v>
          </cell>
          <cell r="CM177">
            <v>11310.780224000006</v>
          </cell>
          <cell r="CN177">
            <v>11496.202850622953</v>
          </cell>
          <cell r="CO177">
            <v>11775.992349723656</v>
          </cell>
          <cell r="CP177">
            <v>8769.912952973511</v>
          </cell>
          <cell r="CQ177">
            <v>8966.6263177198834</v>
          </cell>
          <cell r="CR177">
            <v>9205.1075886795279</v>
          </cell>
          <cell r="CS177">
            <v>9356.0109917726313</v>
          </cell>
          <cell r="CT177">
            <v>9583.7134482256242</v>
          </cell>
          <cell r="CV177">
            <v>2006.1216603192318</v>
          </cell>
          <cell r="CW177">
            <v>2051.119933849207</v>
          </cell>
          <cell r="CX177">
            <v>2105.6726353204785</v>
          </cell>
          <cell r="CY177">
            <v>2140.1918588503218</v>
          </cell>
          <cell r="CZ177">
            <v>2192.2789014980326</v>
          </cell>
          <cell r="DA177">
            <v>0</v>
          </cell>
          <cell r="DB177">
            <v>49859</v>
          </cell>
          <cell r="DC177">
            <v>40219</v>
          </cell>
          <cell r="DD177">
            <v>40592</v>
          </cell>
          <cell r="DE177">
            <v>40966</v>
          </cell>
          <cell r="DF177">
            <v>41340</v>
          </cell>
          <cell r="DH177">
            <v>1974.0680956129479</v>
          </cell>
          <cell r="DI177">
            <v>1974.0680956129479</v>
          </cell>
          <cell r="DJ177">
            <v>1974.0680956129479</v>
          </cell>
          <cell r="DK177">
            <v>1974.0680956129479</v>
          </cell>
          <cell r="DL177">
            <v>1974.0680956129479</v>
          </cell>
          <cell r="DM177">
            <v>0</v>
          </cell>
          <cell r="DN177">
            <v>49859</v>
          </cell>
          <cell r="DO177">
            <v>40219</v>
          </cell>
          <cell r="DP177">
            <v>40592</v>
          </cell>
          <cell r="DQ177">
            <v>40966</v>
          </cell>
          <cell r="DR177">
            <v>41340</v>
          </cell>
          <cell r="DT177">
            <v>1974.0680956129479</v>
          </cell>
          <cell r="DU177">
            <v>1974.0680956129479</v>
          </cell>
          <cell r="DV177">
            <v>1974.0680956129479</v>
          </cell>
          <cell r="DW177">
            <v>1974.0680956129479</v>
          </cell>
          <cell r="DX177">
            <v>1974.0680956129479</v>
          </cell>
          <cell r="DY177">
            <v>1530.0018312925729</v>
          </cell>
          <cell r="DZ177">
            <v>8328.1270045023102</v>
          </cell>
          <cell r="EA177">
            <v>6813.8250941741253</v>
          </cell>
          <cell r="EB177">
            <v>13815.642291411676</v>
          </cell>
          <cell r="EC177">
            <v>10603.856460000001</v>
          </cell>
          <cell r="ED177">
            <v>0</v>
          </cell>
        </row>
        <row r="178">
          <cell r="A178">
            <v>0</v>
          </cell>
          <cell r="B178" t="str">
            <v>Substation Preventive and Breakdown Maintenance</v>
          </cell>
          <cell r="C178">
            <v>0</v>
          </cell>
          <cell r="D178">
            <v>0</v>
          </cell>
          <cell r="E178" t="str">
            <v>Transmission and Substation Maintenance</v>
          </cell>
          <cell r="F178">
            <v>0</v>
          </cell>
          <cell r="G178">
            <v>0</v>
          </cell>
          <cell r="H178">
            <v>0</v>
          </cell>
          <cell r="I178">
            <v>0</v>
          </cell>
          <cell r="J178" t="str">
            <v>CET-PD-IR-NP</v>
          </cell>
          <cell r="K178" t="str">
            <v>New Bus Dr Prev Mtce</v>
          </cell>
          <cell r="L178" t="str">
            <v>C. Preventive and Breakdown</v>
          </cell>
          <cell r="M178">
            <v>4530.1164236347631</v>
          </cell>
          <cell r="N178">
            <v>4453.0533000000005</v>
          </cell>
          <cell r="O178">
            <v>5717.0548400000007</v>
          </cell>
          <cell r="P178">
            <v>6683.1542199999994</v>
          </cell>
          <cell r="Q178">
            <v>7312.9295401999998</v>
          </cell>
          <cell r="R178">
            <v>7564.8835199999994</v>
          </cell>
          <cell r="S178" t="str">
            <v>CET-PD-IR-NPNew Bus Dr Prev Mtce</v>
          </cell>
          <cell r="T178">
            <v>4530.1164236347631</v>
          </cell>
          <cell r="U178">
            <v>4453.0533000000005</v>
          </cell>
          <cell r="V178">
            <v>5717.0548400000007</v>
          </cell>
          <cell r="W178">
            <v>6683.1542199999994</v>
          </cell>
          <cell r="X178">
            <v>7312.9295401999998</v>
          </cell>
          <cell r="Y178">
            <v>7564.8835199999994</v>
          </cell>
          <cell r="AA178">
            <v>0</v>
          </cell>
          <cell r="AB178">
            <v>0</v>
          </cell>
          <cell r="AC178">
            <v>0</v>
          </cell>
          <cell r="AD178">
            <v>0</v>
          </cell>
          <cell r="AE178">
            <v>0</v>
          </cell>
          <cell r="AF178">
            <v>0</v>
          </cell>
          <cell r="AG178">
            <v>0</v>
          </cell>
          <cell r="AH178">
            <v>0</v>
          </cell>
          <cell r="AI178">
            <v>0</v>
          </cell>
          <cell r="AJ178">
            <v>0</v>
          </cell>
          <cell r="AK178" t="str">
            <v>LYR</v>
          </cell>
          <cell r="AL178">
            <v>0</v>
          </cell>
          <cell r="AM178" t="str">
            <v>ISO% manual. MPO managing. DGA analysis.</v>
          </cell>
          <cell r="AN178">
            <v>0</v>
          </cell>
          <cell r="AO178" t="e">
            <v>#N/A</v>
          </cell>
          <cell r="AP178" t="e">
            <v>#N/A</v>
          </cell>
          <cell r="AQ178" t="e">
            <v>#N/A</v>
          </cell>
          <cell r="AR178" t="e">
            <v>#N/A</v>
          </cell>
          <cell r="AS178" t="e">
            <v>#N/A</v>
          </cell>
          <cell r="AT178">
            <v>0</v>
          </cell>
          <cell r="AU178">
            <v>0</v>
          </cell>
          <cell r="AV178">
            <v>0</v>
          </cell>
          <cell r="AW178">
            <v>0</v>
          </cell>
          <cell r="AX178">
            <v>0</v>
          </cell>
          <cell r="AY178">
            <v>0</v>
          </cell>
          <cell r="AZ178">
            <v>0</v>
          </cell>
          <cell r="BA178">
            <v>0</v>
          </cell>
          <cell r="BB178">
            <v>7312.9295401999998</v>
          </cell>
          <cell r="BC178">
            <v>7312.9295401999998</v>
          </cell>
          <cell r="BD178">
            <v>7312.9295401999998</v>
          </cell>
          <cell r="BE178">
            <v>7312.9295401999998</v>
          </cell>
          <cell r="BF178">
            <v>7312.9295401999998</v>
          </cell>
          <cell r="BG178" t="str">
            <v>Dist</v>
          </cell>
          <cell r="BH178">
            <v>7472.1968146819672</v>
          </cell>
          <cell r="BI178">
            <v>7658.1942611049653</v>
          </cell>
          <cell r="BJ178">
            <v>7820.8028070795617</v>
          </cell>
          <cell r="BK178">
            <v>7995.6626818604618</v>
          </cell>
          <cell r="BL178">
            <v>8211.7315717171168</v>
          </cell>
          <cell r="BM178">
            <v>0</v>
          </cell>
          <cell r="BN178">
            <v>7472.1968146819672</v>
          </cell>
          <cell r="BO178">
            <v>7658.1942611049653</v>
          </cell>
          <cell r="BP178">
            <v>7820.8028070795617</v>
          </cell>
          <cell r="BQ178">
            <v>7995.6626818604618</v>
          </cell>
          <cell r="BR178">
            <v>8211.7315717171168</v>
          </cell>
          <cell r="BT178">
            <v>2219.4622950819676</v>
          </cell>
          <cell r="BU178">
            <v>2347.1733021077289</v>
          </cell>
          <cell r="BV178">
            <v>2485.9932921659142</v>
          </cell>
          <cell r="BW178">
            <v>2590.4394432143044</v>
          </cell>
          <cell r="BX178">
            <v>2718.4010423282202</v>
          </cell>
          <cell r="BY178">
            <v>0</v>
          </cell>
          <cell r="BZ178">
            <v>0</v>
          </cell>
          <cell r="CA178">
            <v>0</v>
          </cell>
          <cell r="CB178">
            <v>0</v>
          </cell>
          <cell r="CC178">
            <v>0</v>
          </cell>
          <cell r="CD178">
            <v>0</v>
          </cell>
          <cell r="CE178">
            <v>0</v>
          </cell>
          <cell r="CF178">
            <v>7312.9295401999998</v>
          </cell>
          <cell r="CG178">
            <v>7312.9295401999998</v>
          </cell>
          <cell r="CH178">
            <v>7312.9295401999998</v>
          </cell>
          <cell r="CI178">
            <v>7312.9295401999998</v>
          </cell>
          <cell r="CJ178">
            <v>7312.9295401999998</v>
          </cell>
          <cell r="CK178">
            <v>7472.1968146819672</v>
          </cell>
          <cell r="CL178">
            <v>7658.1942611049653</v>
          </cell>
          <cell r="CM178">
            <v>7820.8028070795617</v>
          </cell>
          <cell r="CN178">
            <v>7995.6626818604618</v>
          </cell>
          <cell r="CO178">
            <v>8211.7315717171168</v>
          </cell>
          <cell r="CP178">
            <v>7472.1968146819672</v>
          </cell>
          <cell r="CQ178">
            <v>7658.1942611049653</v>
          </cell>
          <cell r="CR178">
            <v>7820.8028070795617</v>
          </cell>
          <cell r="CS178">
            <v>7995.6626818604618</v>
          </cell>
          <cell r="CT178">
            <v>8211.7315717171168</v>
          </cell>
          <cell r="CV178">
            <v>2219.4622950819676</v>
          </cell>
          <cell r="CW178">
            <v>2347.1733021077289</v>
          </cell>
          <cell r="CX178">
            <v>2485.9932921659142</v>
          </cell>
          <cell r="CY178">
            <v>2590.4394432143044</v>
          </cell>
          <cell r="CZ178">
            <v>2718.4010423282202</v>
          </cell>
          <cell r="DA178">
            <v>0</v>
          </cell>
          <cell r="DB178">
            <v>7312.9295401999998</v>
          </cell>
          <cell r="DC178">
            <v>7312.9295401999998</v>
          </cell>
          <cell r="DD178">
            <v>7312.9295401999998</v>
          </cell>
          <cell r="DE178">
            <v>7312.9295401999998</v>
          </cell>
          <cell r="DF178">
            <v>7312.9295401999998</v>
          </cell>
          <cell r="DH178">
            <v>2184</v>
          </cell>
          <cell r="DI178">
            <v>2259</v>
          </cell>
          <cell r="DJ178">
            <v>2330.6187114055438</v>
          </cell>
          <cell r="DK178">
            <v>2389.3670267551292</v>
          </cell>
          <cell r="DL178">
            <v>2447.8221110800291</v>
          </cell>
          <cell r="DM178">
            <v>0</v>
          </cell>
          <cell r="DN178">
            <v>7312.9295401999998</v>
          </cell>
          <cell r="DO178">
            <v>7312.9295401999998</v>
          </cell>
          <cell r="DP178">
            <v>7312.9295401999998</v>
          </cell>
          <cell r="DQ178">
            <v>7312.9295401999998</v>
          </cell>
          <cell r="DR178">
            <v>7312.9295401999998</v>
          </cell>
          <cell r="DT178">
            <v>2184</v>
          </cell>
          <cell r="DU178">
            <v>2259</v>
          </cell>
          <cell r="DV178">
            <v>2330.6187114055438</v>
          </cell>
          <cell r="DW178">
            <v>2389.3670267551292</v>
          </cell>
          <cell r="DX178">
            <v>2447.8221110800291</v>
          </cell>
          <cell r="DY178">
            <v>0</v>
          </cell>
          <cell r="DZ178">
            <v>0</v>
          </cell>
          <cell r="EA178">
            <v>0</v>
          </cell>
          <cell r="EB178">
            <v>0</v>
          </cell>
          <cell r="EC178">
            <v>0</v>
          </cell>
          <cell r="ED178">
            <v>0</v>
          </cell>
        </row>
        <row r="179">
          <cell r="A179">
            <v>0</v>
          </cell>
          <cell r="B179" t="str">
            <v>Substation Preventive and Breakdown Maintenance</v>
          </cell>
          <cell r="C179">
            <v>0</v>
          </cell>
          <cell r="D179">
            <v>0</v>
          </cell>
          <cell r="E179">
            <v>0</v>
          </cell>
          <cell r="F179">
            <v>0</v>
          </cell>
          <cell r="G179">
            <v>0</v>
          </cell>
          <cell r="H179" t="str">
            <v>Transmission Preventive and Breakdown Maintenance</v>
          </cell>
          <cell r="I179">
            <v>0</v>
          </cell>
          <cell r="J179" t="str">
            <v>CET-PD-IR-PM</v>
          </cell>
          <cell r="K179" t="str">
            <v>Insp Drvn Prev Mtce</v>
          </cell>
          <cell r="L179" t="str">
            <v>C. Preventive and Breakdown</v>
          </cell>
          <cell r="M179">
            <v>48115.891619776805</v>
          </cell>
          <cell r="N179">
            <v>47297.378239999998</v>
          </cell>
          <cell r="O179">
            <v>56743.322229999998</v>
          </cell>
          <cell r="P179">
            <v>75964.035969999997</v>
          </cell>
          <cell r="Q179">
            <v>91470.361209300012</v>
          </cell>
          <cell r="R179">
            <v>111992.45543999999</v>
          </cell>
          <cell r="S179" t="str">
            <v>CET-PD-IR-PMInsp Drvn Prev Mtce</v>
          </cell>
          <cell r="T179">
            <v>48115.891619776805</v>
          </cell>
          <cell r="U179">
            <v>47297.378239999998</v>
          </cell>
          <cell r="V179">
            <v>56743.322229999998</v>
          </cell>
          <cell r="W179">
            <v>75964.035969999997</v>
          </cell>
          <cell r="X179">
            <v>91470.361209300012</v>
          </cell>
          <cell r="Y179">
            <v>111992.45543999999</v>
          </cell>
          <cell r="Z179">
            <v>0</v>
          </cell>
          <cell r="AA179">
            <v>1887.3429248400003</v>
          </cell>
          <cell r="AB179">
            <v>1158.581745</v>
          </cell>
          <cell r="AC179">
            <v>10273.875325065001</v>
          </cell>
          <cell r="AD179">
            <v>1521.867735755</v>
          </cell>
          <cell r="AE179">
            <v>3290.9264613900004</v>
          </cell>
          <cell r="AF179">
            <v>0</v>
          </cell>
          <cell r="AG179">
            <v>0</v>
          </cell>
          <cell r="AH179">
            <v>0</v>
          </cell>
          <cell r="AI179">
            <v>0</v>
          </cell>
          <cell r="AJ179">
            <v>0</v>
          </cell>
          <cell r="AK179" t="str">
            <v>LYR</v>
          </cell>
          <cell r="AL179">
            <v>0</v>
          </cell>
          <cell r="AM179">
            <v>0</v>
          </cell>
          <cell r="AN179">
            <v>0</v>
          </cell>
          <cell r="AO179" t="e">
            <v>#N/A</v>
          </cell>
          <cell r="AP179" t="e">
            <v>#N/A</v>
          </cell>
          <cell r="AQ179" t="e">
            <v>#N/A</v>
          </cell>
          <cell r="AR179" t="e">
            <v>#N/A</v>
          </cell>
          <cell r="AS179" t="e">
            <v>#N/A</v>
          </cell>
          <cell r="AT179">
            <v>0</v>
          </cell>
          <cell r="AU179">
            <v>0</v>
          </cell>
          <cell r="AV179">
            <v>0</v>
          </cell>
          <cell r="AW179">
            <v>0</v>
          </cell>
          <cell r="AX179">
            <v>0</v>
          </cell>
          <cell r="AY179">
            <v>0</v>
          </cell>
          <cell r="AZ179">
            <v>0</v>
          </cell>
          <cell r="BA179">
            <v>0</v>
          </cell>
          <cell r="BB179">
            <v>91470.361209300012</v>
          </cell>
          <cell r="BC179">
            <v>91470.361209300012</v>
          </cell>
          <cell r="BD179">
            <v>91470.361209300012</v>
          </cell>
          <cell r="BE179">
            <v>91470.361209300012</v>
          </cell>
          <cell r="BF179">
            <v>91470.361209300012</v>
          </cell>
          <cell r="BG179" t="str">
            <v>Dist</v>
          </cell>
          <cell r="BH179">
            <v>93462.481473224747</v>
          </cell>
          <cell r="BI179">
            <v>95788.943599626393</v>
          </cell>
          <cell r="BJ179">
            <v>97822.856596360754</v>
          </cell>
          <cell r="BK179">
            <v>100010.00961339701</v>
          </cell>
          <cell r="BL179">
            <v>102712.6063350851</v>
          </cell>
          <cell r="BM179">
            <v>0</v>
          </cell>
          <cell r="BN179">
            <v>93462.481473224747</v>
          </cell>
          <cell r="BO179">
            <v>95788.943599626393</v>
          </cell>
          <cell r="BP179">
            <v>97822.856596360754</v>
          </cell>
          <cell r="BQ179">
            <v>100010.00961339701</v>
          </cell>
          <cell r="BR179">
            <v>102712.6063350851</v>
          </cell>
          <cell r="BT179">
            <v>0</v>
          </cell>
          <cell r="BU179">
            <v>0</v>
          </cell>
          <cell r="BV179">
            <v>0</v>
          </cell>
          <cell r="BW179">
            <v>0</v>
          </cell>
          <cell r="BX179">
            <v>0</v>
          </cell>
          <cell r="BY179">
            <v>0</v>
          </cell>
          <cell r="BZ179">
            <v>0</v>
          </cell>
          <cell r="CA179">
            <v>0</v>
          </cell>
          <cell r="CB179">
            <v>0</v>
          </cell>
          <cell r="CC179">
            <v>0</v>
          </cell>
          <cell r="CD179">
            <v>0</v>
          </cell>
          <cell r="CE179">
            <v>0</v>
          </cell>
          <cell r="CF179">
            <v>91470.361209300012</v>
          </cell>
          <cell r="CG179">
            <v>91470.361209300012</v>
          </cell>
          <cell r="CH179">
            <v>91470.361209300012</v>
          </cell>
          <cell r="CI179">
            <v>91470.361209300012</v>
          </cell>
          <cell r="CJ179">
            <v>91470.361209300012</v>
          </cell>
          <cell r="CK179">
            <v>93462.481473224747</v>
          </cell>
          <cell r="CL179">
            <v>95788.943599626393</v>
          </cell>
          <cell r="CM179">
            <v>97822.856596360754</v>
          </cell>
          <cell r="CN179">
            <v>100010.00961339701</v>
          </cell>
          <cell r="CO179">
            <v>102712.6063350851</v>
          </cell>
          <cell r="CP179">
            <v>93462.481473224747</v>
          </cell>
          <cell r="CQ179">
            <v>95788.943599626393</v>
          </cell>
          <cell r="CR179">
            <v>97822.856596360754</v>
          </cell>
          <cell r="CS179">
            <v>100010.00961339701</v>
          </cell>
          <cell r="CT179">
            <v>102712.6063350851</v>
          </cell>
          <cell r="CV179">
            <v>0</v>
          </cell>
          <cell r="CW179">
            <v>0</v>
          </cell>
          <cell r="CX179">
            <v>0</v>
          </cell>
          <cell r="CY179">
            <v>0</v>
          </cell>
          <cell r="CZ179">
            <v>0</v>
          </cell>
          <cell r="DA179">
            <v>0</v>
          </cell>
          <cell r="DB179">
            <v>91470.361209300012</v>
          </cell>
          <cell r="DC179">
            <v>91470.361209300012</v>
          </cell>
          <cell r="DD179">
            <v>91470.361209300012</v>
          </cell>
          <cell r="DE179">
            <v>91470.361209300012</v>
          </cell>
          <cell r="DF179">
            <v>91470.361209300012</v>
          </cell>
          <cell r="DH179">
            <v>0</v>
          </cell>
          <cell r="DI179">
            <v>0</v>
          </cell>
          <cell r="DJ179">
            <v>0</v>
          </cell>
          <cell r="DK179">
            <v>0</v>
          </cell>
          <cell r="DL179">
            <v>0</v>
          </cell>
          <cell r="DM179">
            <v>0</v>
          </cell>
          <cell r="DN179">
            <v>91470.361209300012</v>
          </cell>
          <cell r="DO179">
            <v>91470.361209300012</v>
          </cell>
          <cell r="DP179">
            <v>91470.361209300012</v>
          </cell>
          <cell r="DQ179">
            <v>91470.361209300012</v>
          </cell>
          <cell r="DR179">
            <v>91470.361209300012</v>
          </cell>
          <cell r="DT179">
            <v>0</v>
          </cell>
          <cell r="DU179">
            <v>0</v>
          </cell>
          <cell r="DV179">
            <v>0</v>
          </cell>
          <cell r="DW179">
            <v>0</v>
          </cell>
          <cell r="DX179">
            <v>0</v>
          </cell>
          <cell r="DY179">
            <v>0</v>
          </cell>
          <cell r="DZ179">
            <v>0</v>
          </cell>
          <cell r="EA179">
            <v>0</v>
          </cell>
          <cell r="EB179">
            <v>0</v>
          </cell>
          <cell r="EC179">
            <v>0</v>
          </cell>
          <cell r="ED179">
            <v>0</v>
          </cell>
        </row>
        <row r="180">
          <cell r="A180" t="str">
            <v>Service Restoration &amp; Inspection-Driven Maintenance</v>
          </cell>
          <cell r="B180" t="str">
            <v>Transmission Preventive and Breakdown Maintenance</v>
          </cell>
          <cell r="C180">
            <v>0</v>
          </cell>
          <cell r="D180">
            <v>10</v>
          </cell>
          <cell r="E180" t="str">
            <v>Transmission and Substation Maintenance</v>
          </cell>
          <cell r="F180">
            <v>0</v>
          </cell>
          <cell r="G180">
            <v>0</v>
          </cell>
          <cell r="H180">
            <v>0</v>
          </cell>
          <cell r="I180">
            <v>0</v>
          </cell>
          <cell r="J180" t="str">
            <v>CET-PD-IR-SB</v>
          </cell>
          <cell r="K180" t="str">
            <v>Scott Bracket</v>
          </cell>
          <cell r="L180" t="str">
            <v>C. Preventive and Breakdown</v>
          </cell>
          <cell r="M180">
            <v>0</v>
          </cell>
          <cell r="N180">
            <v>18671.63668</v>
          </cell>
          <cell r="O180">
            <v>31316.293060000025</v>
          </cell>
          <cell r="P180">
            <v>5387.9543099999992</v>
          </cell>
          <cell r="Q180">
            <v>111.16285049999998</v>
          </cell>
          <cell r="R180">
            <v>0</v>
          </cell>
          <cell r="S180" t="str">
            <v>CET-PD-IR-SBScott Bracket</v>
          </cell>
          <cell r="T180">
            <v>0</v>
          </cell>
          <cell r="U180">
            <v>18671.63668</v>
          </cell>
          <cell r="V180">
            <v>31316.293060000025</v>
          </cell>
          <cell r="W180">
            <v>5387.9543099999992</v>
          </cell>
          <cell r="X180">
            <v>111.16285049999998</v>
          </cell>
          <cell r="Y180">
            <v>0</v>
          </cell>
          <cell r="Z180">
            <v>0</v>
          </cell>
          <cell r="AA180">
            <v>1384.0860000000002</v>
          </cell>
          <cell r="AB180">
            <v>641.08762470000011</v>
          </cell>
          <cell r="AC180">
            <v>2756.0226764250001</v>
          </cell>
          <cell r="AD180">
            <v>645.47757087500008</v>
          </cell>
          <cell r="AE180">
            <v>337.2287914100001</v>
          </cell>
          <cell r="AF180">
            <v>0</v>
          </cell>
          <cell r="AG180" t="str">
            <v>x</v>
          </cell>
          <cell r="AH180">
            <v>0</v>
          </cell>
          <cell r="AI180">
            <v>0</v>
          </cell>
          <cell r="AJ180">
            <v>0</v>
          </cell>
          <cell r="AK180" t="str">
            <v>Zero</v>
          </cell>
          <cell r="AL180">
            <v>0</v>
          </cell>
          <cell r="AM180" t="str">
            <v>should this be in planned maint.?</v>
          </cell>
          <cell r="AN180">
            <v>0</v>
          </cell>
          <cell r="AO180" t="e">
            <v>#N/A</v>
          </cell>
          <cell r="AP180" t="e">
            <v>#N/A</v>
          </cell>
          <cell r="AQ180" t="e">
            <v>#N/A</v>
          </cell>
          <cell r="AR180" t="e">
            <v>#N/A</v>
          </cell>
          <cell r="AS180" t="e">
            <v>#N/A</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t="str">
            <v>Dist</v>
          </cell>
          <cell r="BH180">
            <v>0</v>
          </cell>
          <cell r="BI180">
            <v>0</v>
          </cell>
          <cell r="BJ180">
            <v>0</v>
          </cell>
          <cell r="BK180">
            <v>0</v>
          </cell>
          <cell r="BL180">
            <v>0</v>
          </cell>
          <cell r="BM180">
            <v>0</v>
          </cell>
          <cell r="BN180">
            <v>0</v>
          </cell>
          <cell r="BO180">
            <v>0</v>
          </cell>
          <cell r="BP180">
            <v>0</v>
          </cell>
          <cell r="BQ180">
            <v>0</v>
          </cell>
          <cell r="BR180">
            <v>0</v>
          </cell>
          <cell r="BT180">
            <v>451.74916804053765</v>
          </cell>
          <cell r="BU180">
            <v>461.88211911350112</v>
          </cell>
          <cell r="BV180">
            <v>474.16658719510741</v>
          </cell>
          <cell r="BW180">
            <v>481.93980993601065</v>
          </cell>
          <cell r="BX180">
            <v>493.66904782183815</v>
          </cell>
          <cell r="BZ180">
            <v>0</v>
          </cell>
          <cell r="CA180">
            <v>0</v>
          </cell>
          <cell r="CB180">
            <v>0</v>
          </cell>
          <cell r="CC180">
            <v>0</v>
          </cell>
          <cell r="CD180">
            <v>0</v>
          </cell>
          <cell r="CE180">
            <v>0</v>
          </cell>
          <cell r="CF180">
            <v>1279.8056600000002</v>
          </cell>
          <cell r="CG180">
            <v>1279.8056600000002</v>
          </cell>
          <cell r="CH180">
            <v>1279.8056600000002</v>
          </cell>
          <cell r="CI180">
            <v>1279.8056600000002</v>
          </cell>
          <cell r="CJ180">
            <v>1279.8056600000002</v>
          </cell>
          <cell r="CK180">
            <v>1300.5862671256834</v>
          </cell>
          <cell r="CL180">
            <v>1329.7590425136618</v>
          </cell>
          <cell r="CM180">
            <v>1365.1260373333341</v>
          </cell>
          <cell r="CN180">
            <v>1387.5051526994539</v>
          </cell>
          <cell r="CO180">
            <v>1421.273639278689</v>
          </cell>
          <cell r="CP180">
            <v>848.83709908514572</v>
          </cell>
          <cell r="CQ180">
            <v>867.87692340016065</v>
          </cell>
          <cell r="CR180">
            <v>890.95945013822666</v>
          </cell>
          <cell r="CS180">
            <v>905.56534276344314</v>
          </cell>
          <cell r="CT180">
            <v>927.6045914568507</v>
          </cell>
          <cell r="CV180">
            <v>451.74916804053765</v>
          </cell>
          <cell r="CW180">
            <v>461.88211911350112</v>
          </cell>
          <cell r="CX180">
            <v>474.16658719510741</v>
          </cell>
          <cell r="CY180">
            <v>481.93980993601065</v>
          </cell>
          <cell r="CZ180">
            <v>493.66904782183815</v>
          </cell>
          <cell r="DA180">
            <v>0</v>
          </cell>
          <cell r="DB180">
            <v>0</v>
          </cell>
          <cell r="DC180">
            <v>0</v>
          </cell>
          <cell r="DD180">
            <v>0</v>
          </cell>
          <cell r="DE180">
            <v>0</v>
          </cell>
          <cell r="DF180">
            <v>0</v>
          </cell>
          <cell r="DH180">
            <v>444.53117549541304</v>
          </cell>
          <cell r="DI180">
            <v>444.53117549541304</v>
          </cell>
          <cell r="DJ180">
            <v>444.53117549541304</v>
          </cell>
          <cell r="DK180">
            <v>444.53117549541304</v>
          </cell>
          <cell r="DL180">
            <v>444.53117549541304</v>
          </cell>
          <cell r="DM180">
            <v>0</v>
          </cell>
          <cell r="DN180">
            <v>0</v>
          </cell>
          <cell r="DO180">
            <v>0</v>
          </cell>
          <cell r="DP180">
            <v>0</v>
          </cell>
          <cell r="DQ180">
            <v>0</v>
          </cell>
          <cell r="DR180">
            <v>0</v>
          </cell>
          <cell r="DT180">
            <v>444.53117549541304</v>
          </cell>
          <cell r="DU180">
            <v>444.53117549541304</v>
          </cell>
          <cell r="DV180">
            <v>444.53117549541304</v>
          </cell>
          <cell r="DW180">
            <v>444.53117549541304</v>
          </cell>
          <cell r="DX180">
            <v>444.53117549541304</v>
          </cell>
          <cell r="DY180">
            <v>11689.322117357406</v>
          </cell>
          <cell r="DZ180">
            <v>2554.8967823687526</v>
          </cell>
          <cell r="EA180">
            <v>3781.6803853132624</v>
          </cell>
          <cell r="EB180">
            <v>2474.7447557176661</v>
          </cell>
          <cell r="EC180">
            <v>1279.8056600000002</v>
          </cell>
          <cell r="ED180">
            <v>0</v>
          </cell>
        </row>
        <row r="181">
          <cell r="A181" t="str">
            <v>Service Restoration &amp; Inspection-Driven Maintenance</v>
          </cell>
          <cell r="B181" t="str">
            <v>Transmission Preventive and Breakdown Maintenance</v>
          </cell>
          <cell r="C181">
            <v>0</v>
          </cell>
          <cell r="D181">
            <v>11</v>
          </cell>
          <cell r="E181" t="str">
            <v>Transmission and Substation Maintenance</v>
          </cell>
          <cell r="F181">
            <v>0</v>
          </cell>
          <cell r="G181">
            <v>0</v>
          </cell>
          <cell r="H181">
            <v>0</v>
          </cell>
          <cell r="I181">
            <v>0</v>
          </cell>
          <cell r="J181" t="str">
            <v>CET-PD-OT-WP</v>
          </cell>
          <cell r="K181" t="str">
            <v>Wood Pole Disposal</v>
          </cell>
          <cell r="L181" t="str">
            <v>C. Preventive and Breakdown</v>
          </cell>
          <cell r="M181">
            <v>1362.7059299999999</v>
          </cell>
          <cell r="N181">
            <v>1527.3255300000001</v>
          </cell>
          <cell r="O181">
            <v>1945.0116799999998</v>
          </cell>
          <cell r="P181">
            <v>1628.5297</v>
          </cell>
          <cell r="Q181">
            <v>1306.1228500000002</v>
          </cell>
          <cell r="R181">
            <v>2200.00009</v>
          </cell>
          <cell r="S181" t="str">
            <v>CET-PD-OT-WPWood Pole Disposal</v>
          </cell>
          <cell r="T181">
            <v>1362.7059299999999</v>
          </cell>
          <cell r="U181">
            <v>1527.3255300000001</v>
          </cell>
          <cell r="V181">
            <v>1945.0116799999998</v>
          </cell>
          <cell r="W181">
            <v>1628.5297</v>
          </cell>
          <cell r="X181">
            <v>1306.1228500000002</v>
          </cell>
          <cell r="Y181">
            <v>2200.00009</v>
          </cell>
          <cell r="AA181">
            <v>503.25692484000001</v>
          </cell>
          <cell r="AB181">
            <v>517.49412029999996</v>
          </cell>
          <cell r="AC181">
            <v>7517.8526486400006</v>
          </cell>
          <cell r="AD181">
            <v>876.39016487999993</v>
          </cell>
          <cell r="AE181">
            <v>1537.1342801800001</v>
          </cell>
          <cell r="AF181">
            <v>0</v>
          </cell>
          <cell r="AG181" t="str">
            <v>x</v>
          </cell>
          <cell r="AH181" t="str">
            <v>Distribution and Transmission Wood Pole</v>
          </cell>
          <cell r="AI181">
            <v>0</v>
          </cell>
          <cell r="AJ181">
            <v>0</v>
          </cell>
          <cell r="AK181" t="str">
            <v>Unit</v>
          </cell>
          <cell r="AL181">
            <v>0</v>
          </cell>
          <cell r="AM181" t="str">
            <v>Need to calculate unit &amp; link</v>
          </cell>
          <cell r="AN181">
            <v>100</v>
          </cell>
          <cell r="AO181" t="e">
            <v>#N/A</v>
          </cell>
          <cell r="AP181" t="e">
            <v>#N/A</v>
          </cell>
          <cell r="AQ181" t="e">
            <v>#N/A</v>
          </cell>
          <cell r="AR181" t="e">
            <v>#N/A</v>
          </cell>
          <cell r="AS181" t="e">
            <v>#N/A</v>
          </cell>
          <cell r="AT181">
            <v>0</v>
          </cell>
          <cell r="AU181">
            <v>0</v>
          </cell>
          <cell r="AV181">
            <v>0</v>
          </cell>
          <cell r="AW181">
            <v>24500</v>
          </cell>
          <cell r="AX181">
            <v>30100</v>
          </cell>
          <cell r="AY181">
            <v>18000</v>
          </cell>
          <cell r="AZ181">
            <v>18000</v>
          </cell>
          <cell r="BA181">
            <v>18000</v>
          </cell>
          <cell r="BB181">
            <v>2450</v>
          </cell>
          <cell r="BC181">
            <v>3010</v>
          </cell>
          <cell r="BD181">
            <v>1800</v>
          </cell>
          <cell r="BE181">
            <v>1800</v>
          </cell>
          <cell r="BF181">
            <v>1800</v>
          </cell>
          <cell r="BG181" t="str">
            <v>Dist</v>
          </cell>
          <cell r="BH181">
            <v>2503.3582089552237</v>
          </cell>
          <cell r="BI181">
            <v>3152.1108742004267</v>
          </cell>
          <cell r="BJ181">
            <v>1925.007614986293</v>
          </cell>
          <cell r="BK181">
            <v>1968.0475175144684</v>
          </cell>
          <cell r="BL181">
            <v>2021.2305817849524</v>
          </cell>
          <cell r="BM181">
            <v>0</v>
          </cell>
          <cell r="BN181">
            <v>2503.3582089552237</v>
          </cell>
          <cell r="BO181">
            <v>3152.1108742004267</v>
          </cell>
          <cell r="BP181">
            <v>1925.007614986293</v>
          </cell>
          <cell r="BQ181">
            <v>1968.0475175144684</v>
          </cell>
          <cell r="BR181">
            <v>2021.2305817849524</v>
          </cell>
          <cell r="BT181">
            <v>2309.8816505072914</v>
          </cell>
          <cell r="BU181">
            <v>2361.6934066870526</v>
          </cell>
          <cell r="BV181">
            <v>2424.5062891789553</v>
          </cell>
          <cell r="BW181">
            <v>2464.2522939195933</v>
          </cell>
          <cell r="BX181">
            <v>2524.2261760728784</v>
          </cell>
          <cell r="BZ181">
            <v>0</v>
          </cell>
          <cell r="CA181">
            <v>0</v>
          </cell>
          <cell r="CB181">
            <v>0</v>
          </cell>
          <cell r="CC181">
            <v>0</v>
          </cell>
          <cell r="CD181">
            <v>0</v>
          </cell>
          <cell r="CE181">
            <v>0</v>
          </cell>
          <cell r="CF181">
            <v>5833.5266799999999</v>
          </cell>
          <cell r="CG181">
            <v>5833.5266799999999</v>
          </cell>
          <cell r="CH181">
            <v>5833.5266799999999</v>
          </cell>
          <cell r="CI181">
            <v>5833.5266799999999</v>
          </cell>
          <cell r="CJ181">
            <v>5833.5266799999999</v>
          </cell>
          <cell r="CK181">
            <v>5928.2474879188139</v>
          </cell>
          <cell r="CL181">
            <v>6061.220929804841</v>
          </cell>
          <cell r="CM181">
            <v>6222.428458666669</v>
          </cell>
          <cell r="CN181">
            <v>6324.4354825792361</v>
          </cell>
          <cell r="CO181">
            <v>6478.3567954473083</v>
          </cell>
          <cell r="CP181">
            <v>3618.3658374115225</v>
          </cell>
          <cell r="CQ181">
            <v>3699.5275231177884</v>
          </cell>
          <cell r="CR181">
            <v>3797.9221694877137</v>
          </cell>
          <cell r="CS181">
            <v>3860.1831886596428</v>
          </cell>
          <cell r="CT181">
            <v>3954.1306193744299</v>
          </cell>
          <cell r="CV181">
            <v>2309.8816505072914</v>
          </cell>
          <cell r="CW181">
            <v>2361.6934066870526</v>
          </cell>
          <cell r="CX181">
            <v>2424.5062891789553</v>
          </cell>
          <cell r="CY181">
            <v>2464.2522939195933</v>
          </cell>
          <cell r="CZ181">
            <v>2524.2261760728784</v>
          </cell>
          <cell r="DA181">
            <v>0</v>
          </cell>
          <cell r="DB181">
            <v>2450</v>
          </cell>
          <cell r="DC181">
            <v>3010</v>
          </cell>
          <cell r="DD181">
            <v>1800</v>
          </cell>
          <cell r="DE181">
            <v>1800</v>
          </cell>
          <cell r="DF181">
            <v>1800</v>
          </cell>
          <cell r="DH181">
            <v>2272.9746461052696</v>
          </cell>
          <cell r="DI181">
            <v>2272.9746461052696</v>
          </cell>
          <cell r="DJ181">
            <v>2272.9746461052696</v>
          </cell>
          <cell r="DK181">
            <v>2272.9746461052696</v>
          </cell>
          <cell r="DL181">
            <v>2272.9746461052696</v>
          </cell>
          <cell r="DM181">
            <v>0</v>
          </cell>
          <cell r="DN181">
            <v>2450</v>
          </cell>
          <cell r="DO181">
            <v>3010</v>
          </cell>
          <cell r="DP181">
            <v>1800</v>
          </cell>
          <cell r="DQ181">
            <v>1800</v>
          </cell>
          <cell r="DR181">
            <v>1800</v>
          </cell>
          <cell r="DT181">
            <v>2272.9746461052696</v>
          </cell>
          <cell r="DU181">
            <v>2272.9746461052696</v>
          </cell>
          <cell r="DV181">
            <v>2272.9746461052696</v>
          </cell>
          <cell r="DW181">
            <v>2272.9746461052696</v>
          </cell>
          <cell r="DX181">
            <v>2272.9746461052696</v>
          </cell>
          <cell r="DY181">
            <v>2727.1663263520722</v>
          </cell>
          <cell r="DZ181">
            <v>2062.3453205291889</v>
          </cell>
          <cell r="EA181">
            <v>8626.6653375427177</v>
          </cell>
          <cell r="EB181">
            <v>3360.0578275078865</v>
          </cell>
          <cell r="EC181">
            <v>5833.5266799999999</v>
          </cell>
          <cell r="ED181">
            <v>0</v>
          </cell>
        </row>
        <row r="182">
          <cell r="A182" t="str">
            <v>Service Restoration &amp; Inspection-Driven Maintenance</v>
          </cell>
          <cell r="B182" t="str">
            <v>Transmission Preventive and Breakdown Maintenance</v>
          </cell>
          <cell r="C182">
            <v>0</v>
          </cell>
          <cell r="D182">
            <v>12</v>
          </cell>
          <cell r="E182" t="str">
            <v>Transmission and Substation Maintenance</v>
          </cell>
          <cell r="F182">
            <v>0</v>
          </cell>
          <cell r="G182">
            <v>0</v>
          </cell>
          <cell r="H182">
            <v>0</v>
          </cell>
          <cell r="I182">
            <v>0</v>
          </cell>
          <cell r="J182" t="str">
            <v>CET-PD-OT-WP</v>
          </cell>
          <cell r="K182" t="str">
            <v>Wood Pole Disposal</v>
          </cell>
          <cell r="L182" t="str">
            <v>PLIP</v>
          </cell>
          <cell r="M182">
            <v>0</v>
          </cell>
          <cell r="N182">
            <v>0</v>
          </cell>
          <cell r="O182">
            <v>0</v>
          </cell>
          <cell r="P182">
            <v>0</v>
          </cell>
          <cell r="Q182">
            <v>3079.4856299999997</v>
          </cell>
          <cell r="R182">
            <v>5957.4400800000003</v>
          </cell>
          <cell r="S182" t="str">
            <v>CET-PD-OT-PJLine Rating Mitigation</v>
          </cell>
          <cell r="T182">
            <v>0</v>
          </cell>
          <cell r="U182">
            <v>0</v>
          </cell>
          <cell r="V182">
            <v>0</v>
          </cell>
          <cell r="W182">
            <v>0</v>
          </cell>
          <cell r="X182">
            <v>1662.9222401999998</v>
          </cell>
          <cell r="Y182">
            <v>130.46793775200058</v>
          </cell>
          <cell r="AA182">
            <v>0</v>
          </cell>
          <cell r="AB182">
            <v>0</v>
          </cell>
          <cell r="AC182">
            <v>0</v>
          </cell>
          <cell r="AD182">
            <v>0</v>
          </cell>
          <cell r="AE182">
            <v>1416.5633897999999</v>
          </cell>
          <cell r="AF182">
            <v>5826.9721422479997</v>
          </cell>
          <cell r="AG182">
            <v>0</v>
          </cell>
          <cell r="AH182" t="str">
            <v>Distribution and Transmission Wood Pole</v>
          </cell>
          <cell r="AI182">
            <v>0</v>
          </cell>
          <cell r="AJ182">
            <v>0</v>
          </cell>
          <cell r="AK182" t="str">
            <v>Unit</v>
          </cell>
          <cell r="AL182">
            <v>0</v>
          </cell>
          <cell r="AM182" t="str">
            <v>Need to calculate unit &amp; link</v>
          </cell>
          <cell r="AN182">
            <v>100</v>
          </cell>
          <cell r="AO182" t="e">
            <v>#N/A</v>
          </cell>
          <cell r="AP182" t="e">
            <v>#N/A</v>
          </cell>
          <cell r="AQ182" t="e">
            <v>#N/A</v>
          </cell>
          <cell r="AR182" t="e">
            <v>#N/A</v>
          </cell>
          <cell r="AS182" t="e">
            <v>#N/A</v>
          </cell>
          <cell r="AT182">
            <v>0</v>
          </cell>
          <cell r="AU182">
            <v>0</v>
          </cell>
          <cell r="AV182">
            <v>0</v>
          </cell>
          <cell r="AW182">
            <v>0</v>
          </cell>
          <cell r="AX182">
            <v>3000</v>
          </cell>
          <cell r="AY182">
            <v>25000</v>
          </cell>
          <cell r="AZ182">
            <v>25000</v>
          </cell>
          <cell r="BA182">
            <v>25000</v>
          </cell>
          <cell r="BB182">
            <v>0</v>
          </cell>
          <cell r="BC182">
            <v>300</v>
          </cell>
          <cell r="BD182">
            <v>2500</v>
          </cell>
          <cell r="BE182">
            <v>2500</v>
          </cell>
          <cell r="BF182">
            <v>2500</v>
          </cell>
          <cell r="BG182" t="str">
            <v>Dist</v>
          </cell>
          <cell r="BH182">
            <v>0</v>
          </cell>
          <cell r="BI182">
            <v>314.16387450502594</v>
          </cell>
          <cell r="BJ182">
            <v>2673.6216874809625</v>
          </cell>
          <cell r="BK182">
            <v>2733.3993298812061</v>
          </cell>
          <cell r="BL182">
            <v>2807.2646969235448</v>
          </cell>
          <cell r="BM182">
            <v>0</v>
          </cell>
          <cell r="BN182">
            <v>0</v>
          </cell>
          <cell r="BO182">
            <v>314.16387450502594</v>
          </cell>
          <cell r="BP182">
            <v>2673.6216874809625</v>
          </cell>
          <cell r="BQ182">
            <v>2733.3993298812061</v>
          </cell>
          <cell r="BR182">
            <v>2807.2646969235448</v>
          </cell>
          <cell r="BT182">
            <v>13310.676346604216</v>
          </cell>
          <cell r="BU182">
            <v>27556.167837626861</v>
          </cell>
          <cell r="BV182">
            <v>33080.533333333347</v>
          </cell>
          <cell r="BW182">
            <v>36789.648087431699</v>
          </cell>
          <cell r="BX182">
            <v>53644.569086651063</v>
          </cell>
          <cell r="BZ182">
            <v>0</v>
          </cell>
          <cell r="CA182">
            <v>0</v>
          </cell>
          <cell r="CB182">
            <v>0</v>
          </cell>
          <cell r="CC182">
            <v>0</v>
          </cell>
          <cell r="CD182">
            <v>0</v>
          </cell>
          <cell r="CE182">
            <v>0</v>
          </cell>
          <cell r="CF182">
            <v>13294</v>
          </cell>
          <cell r="CG182">
            <v>27838</v>
          </cell>
          <cell r="CH182">
            <v>33236</v>
          </cell>
          <cell r="CI182">
            <v>36268</v>
          </cell>
          <cell r="CJ182">
            <v>49314</v>
          </cell>
          <cell r="CK182">
            <v>13509.858860265418</v>
          </cell>
          <cell r="CL182">
            <v>28924.572989851687</v>
          </cell>
          <cell r="CM182">
            <v>35451.733333333344</v>
          </cell>
          <cell r="CN182">
            <v>39320.061202185796</v>
          </cell>
          <cell r="CO182">
            <v>54765.102576112426</v>
          </cell>
          <cell r="CP182">
            <v>199.18251366120219</v>
          </cell>
          <cell r="CQ182">
            <v>1368.4051522248246</v>
          </cell>
          <cell r="CR182">
            <v>2371.2000000000007</v>
          </cell>
          <cell r="CS182">
            <v>2530.4131147540988</v>
          </cell>
          <cell r="CT182">
            <v>1120.5334894613586</v>
          </cell>
          <cell r="CV182">
            <v>13310.676346604216</v>
          </cell>
          <cell r="CW182">
            <v>27556.167837626861</v>
          </cell>
          <cell r="CX182">
            <v>33080.533333333347</v>
          </cell>
          <cell r="CY182">
            <v>36789.648087431699</v>
          </cell>
          <cell r="CZ182">
            <v>53644.569086651063</v>
          </cell>
          <cell r="DA182">
            <v>0</v>
          </cell>
          <cell r="DB182">
            <v>0</v>
          </cell>
          <cell r="DC182">
            <v>300</v>
          </cell>
          <cell r="DD182">
            <v>2500</v>
          </cell>
          <cell r="DE182">
            <v>2500</v>
          </cell>
          <cell r="DF182">
            <v>2500</v>
          </cell>
          <cell r="DH182">
            <v>13098</v>
          </cell>
          <cell r="DI182">
            <v>26521</v>
          </cell>
          <cell r="DJ182">
            <v>31013</v>
          </cell>
          <cell r="DK182">
            <v>33934</v>
          </cell>
          <cell r="DL182">
            <v>48305</v>
          </cell>
          <cell r="DM182">
            <v>0</v>
          </cell>
          <cell r="DN182">
            <v>0</v>
          </cell>
          <cell r="DO182">
            <v>300</v>
          </cell>
          <cell r="DP182">
            <v>2500</v>
          </cell>
          <cell r="DQ182">
            <v>2500</v>
          </cell>
          <cell r="DR182">
            <v>2500</v>
          </cell>
          <cell r="DT182">
            <v>13098</v>
          </cell>
          <cell r="DU182">
            <v>26521</v>
          </cell>
          <cell r="DV182">
            <v>31013</v>
          </cell>
          <cell r="DW182">
            <v>33934</v>
          </cell>
          <cell r="DX182">
            <v>48305</v>
          </cell>
          <cell r="DY182">
            <v>0</v>
          </cell>
          <cell r="DZ182">
            <v>0</v>
          </cell>
          <cell r="EA182">
            <v>0</v>
          </cell>
          <cell r="EB182">
            <v>0</v>
          </cell>
          <cell r="EC182">
            <v>3079.4856299999997</v>
          </cell>
          <cell r="ED182">
            <v>0</v>
          </cell>
        </row>
        <row r="183">
          <cell r="A183">
            <v>0</v>
          </cell>
          <cell r="B183" t="str">
            <v>-</v>
          </cell>
          <cell r="C183">
            <v>0</v>
          </cell>
          <cell r="D183">
            <v>0</v>
          </cell>
          <cell r="E183">
            <v>0</v>
          </cell>
          <cell r="F183">
            <v>0</v>
          </cell>
          <cell r="G183">
            <v>0</v>
          </cell>
          <cell r="H183" t="str">
            <v>Substation Preventive and Breakdown Maintenance</v>
          </cell>
          <cell r="I183">
            <v>0</v>
          </cell>
          <cell r="J183">
            <v>0</v>
          </cell>
          <cell r="K183">
            <v>0</v>
          </cell>
          <cell r="L183">
            <v>0</v>
          </cell>
          <cell r="M183">
            <v>30668.976999999999</v>
          </cell>
          <cell r="N183">
            <v>30332.094720000001</v>
          </cell>
          <cell r="O183">
            <v>26814.053339999999</v>
          </cell>
          <cell r="P183">
            <v>41062.810460000008</v>
          </cell>
          <cell r="Q183">
            <v>36522.476200000005</v>
          </cell>
          <cell r="R183">
            <v>38089.414820000005</v>
          </cell>
          <cell r="S183">
            <v>0</v>
          </cell>
          <cell r="T183">
            <v>22177.309348499999</v>
          </cell>
          <cell r="U183">
            <v>18466.006556</v>
          </cell>
          <cell r="V183">
            <v>19489.987370800001</v>
          </cell>
          <cell r="W183">
            <v>24554.459345200001</v>
          </cell>
          <cell r="X183">
            <v>23273.867446888002</v>
          </cell>
          <cell r="Y183">
            <v>22675.361886242004</v>
          </cell>
          <cell r="Z183">
            <v>0</v>
          </cell>
          <cell r="AA183">
            <v>8491.6676514999999</v>
          </cell>
          <cell r="AB183">
            <v>11866.088163999999</v>
          </cell>
          <cell r="AC183">
            <v>7324.0659692000008</v>
          </cell>
          <cell r="AD183">
            <v>16508.3511148</v>
          </cell>
          <cell r="AE183">
            <v>13248.608753111999</v>
          </cell>
          <cell r="AF183">
            <v>15414.052933757999</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V183">
            <v>0</v>
          </cell>
          <cell r="CW183">
            <v>0</v>
          </cell>
          <cell r="CX183">
            <v>0</v>
          </cell>
          <cell r="CY183">
            <v>0</v>
          </cell>
          <cell r="CZ183">
            <v>0</v>
          </cell>
          <cell r="DA183">
            <v>0</v>
          </cell>
          <cell r="DB183">
            <v>0</v>
          </cell>
          <cell r="DC183">
            <v>0</v>
          </cell>
          <cell r="DD183">
            <v>0</v>
          </cell>
          <cell r="DE183">
            <v>0</v>
          </cell>
          <cell r="DF183">
            <v>0</v>
          </cell>
          <cell r="DH183">
            <v>0</v>
          </cell>
          <cell r="DI183">
            <v>0</v>
          </cell>
          <cell r="DJ183">
            <v>0</v>
          </cell>
          <cell r="DK183">
            <v>0</v>
          </cell>
          <cell r="DL183">
            <v>0</v>
          </cell>
          <cell r="DM183">
            <v>0</v>
          </cell>
          <cell r="DN183">
            <v>0</v>
          </cell>
          <cell r="DO183">
            <v>0</v>
          </cell>
          <cell r="DP183">
            <v>0</v>
          </cell>
          <cell r="DQ183">
            <v>0</v>
          </cell>
          <cell r="DR183">
            <v>0</v>
          </cell>
          <cell r="DT183">
            <v>0</v>
          </cell>
          <cell r="DU183">
            <v>0</v>
          </cell>
          <cell r="DV183">
            <v>0</v>
          </cell>
          <cell r="DW183">
            <v>0</v>
          </cell>
          <cell r="DX183">
            <v>0</v>
          </cell>
          <cell r="DY183">
            <v>0</v>
          </cell>
          <cell r="DZ183">
            <v>0</v>
          </cell>
          <cell r="EA183">
            <v>0</v>
          </cell>
          <cell r="EB183">
            <v>0</v>
          </cell>
          <cell r="EC183">
            <v>0</v>
          </cell>
          <cell r="ED183">
            <v>0</v>
          </cell>
        </row>
        <row r="184">
          <cell r="A184" t="str">
            <v>Construction Support</v>
          </cell>
          <cell r="B184" t="str">
            <v>Substation Construction Support</v>
          </cell>
          <cell r="C184">
            <v>0</v>
          </cell>
          <cell r="D184">
            <v>7</v>
          </cell>
          <cell r="E184" t="str">
            <v>Transmission and Substation Maintenance</v>
          </cell>
          <cell r="F184" t="str">
            <v>Transmission &amp; Substation Maintenance (Volume 8)</v>
          </cell>
          <cell r="G184">
            <v>0</v>
          </cell>
          <cell r="H184">
            <v>0</v>
          </cell>
          <cell r="I184">
            <v>0</v>
          </cell>
          <cell r="J184" t="str">
            <v>CET-PD-BM-SU</v>
          </cell>
          <cell r="K184" t="str">
            <v>Subs Mtce &amp; Tst Unpl</v>
          </cell>
          <cell r="L184" t="str">
            <v>C. Preventive and Breakdown</v>
          </cell>
          <cell r="M184">
            <v>10378</v>
          </cell>
          <cell r="N184">
            <v>4286.4206900000008</v>
          </cell>
          <cell r="O184">
            <v>5846.9232199999997</v>
          </cell>
          <cell r="P184">
            <v>2857.4137000000001</v>
          </cell>
          <cell r="Q184">
            <v>7524.4486699999998</v>
          </cell>
          <cell r="R184">
            <v>11570</v>
          </cell>
          <cell r="S184" t="str">
            <v>CET-PD-BM-SUSubs Mtce &amp; Tst Unpl</v>
          </cell>
          <cell r="T184">
            <v>9859.1</v>
          </cell>
          <cell r="U184">
            <v>3532.0106485600008</v>
          </cell>
          <cell r="V184">
            <v>4852.9462726000002</v>
          </cell>
          <cell r="W184">
            <v>2057.3378640000001</v>
          </cell>
          <cell r="X184">
            <v>5515.3702059919997</v>
          </cell>
          <cell r="Y184">
            <v>9487.4</v>
          </cell>
          <cell r="Z184">
            <v>0</v>
          </cell>
          <cell r="AA184">
            <v>518.9</v>
          </cell>
          <cell r="AB184">
            <v>754.4100414400001</v>
          </cell>
          <cell r="AC184">
            <v>993.97694739999997</v>
          </cell>
          <cell r="AD184">
            <v>800.07583600000009</v>
          </cell>
          <cell r="AE184">
            <v>2009.0784640080001</v>
          </cell>
          <cell r="AF184">
            <v>2082.6</v>
          </cell>
          <cell r="AG184" t="str">
            <v>x</v>
          </cell>
          <cell r="AH184">
            <v>0</v>
          </cell>
          <cell r="AI184">
            <v>0</v>
          </cell>
          <cell r="AJ184">
            <v>0</v>
          </cell>
          <cell r="AK184" t="str">
            <v>LYR</v>
          </cell>
          <cell r="AL184" t="str">
            <v>LYR</v>
          </cell>
          <cell r="AM184">
            <v>0</v>
          </cell>
          <cell r="AN184">
            <v>0</v>
          </cell>
          <cell r="AO184" t="e">
            <v>#N/A</v>
          </cell>
          <cell r="AP184" t="e">
            <v>#N/A</v>
          </cell>
          <cell r="AQ184" t="e">
            <v>#N/A</v>
          </cell>
          <cell r="AR184" t="e">
            <v>#N/A</v>
          </cell>
          <cell r="AS184" t="e">
            <v>#N/A</v>
          </cell>
          <cell r="AT184">
            <v>0</v>
          </cell>
          <cell r="AU184">
            <v>0</v>
          </cell>
          <cell r="AV184">
            <v>0</v>
          </cell>
          <cell r="AW184">
            <v>0</v>
          </cell>
          <cell r="AX184">
            <v>0</v>
          </cell>
          <cell r="AY184">
            <v>0</v>
          </cell>
          <cell r="AZ184">
            <v>0</v>
          </cell>
          <cell r="BA184">
            <v>0</v>
          </cell>
          <cell r="BB184">
            <v>7524.4486699999998</v>
          </cell>
          <cell r="BC184">
            <v>7524.4486699999998</v>
          </cell>
          <cell r="BD184">
            <v>7524.4486699999998</v>
          </cell>
          <cell r="BE184">
            <v>7524.4486699999998</v>
          </cell>
          <cell r="BF184">
            <v>7524.4486699999998</v>
          </cell>
          <cell r="BG184" t="str">
            <v>Trans</v>
          </cell>
          <cell r="BH184">
            <v>7646.6255102310697</v>
          </cell>
          <cell r="BI184">
            <v>7818.1429974785342</v>
          </cell>
          <cell r="BJ184">
            <v>8026.0785813333359</v>
          </cell>
          <cell r="BK184">
            <v>8157.6536400437162</v>
          </cell>
          <cell r="BL184">
            <v>8356.1910054192049</v>
          </cell>
          <cell r="BM184">
            <v>0.13217803930603897</v>
          </cell>
          <cell r="BN184">
            <v>6635.9095429811869</v>
          </cell>
          <cell r="BO184">
            <v>6784.756185057583</v>
          </cell>
          <cell r="BP184">
            <v>6965.2072511365004</v>
          </cell>
          <cell r="BQ184">
            <v>7079.390976564966</v>
          </cell>
          <cell r="BR184">
            <v>7251.6860622561353</v>
          </cell>
          <cell r="BT184">
            <v>0</v>
          </cell>
          <cell r="BU184">
            <v>0</v>
          </cell>
          <cell r="BV184">
            <v>0</v>
          </cell>
          <cell r="BW184">
            <v>0</v>
          </cell>
          <cell r="BX184">
            <v>0</v>
          </cell>
          <cell r="BY184">
            <v>0</v>
          </cell>
          <cell r="BZ184">
            <v>0</v>
          </cell>
          <cell r="CA184">
            <v>0</v>
          </cell>
          <cell r="CB184">
            <v>0</v>
          </cell>
          <cell r="CC184">
            <v>0</v>
          </cell>
          <cell r="CD184">
            <v>0</v>
          </cell>
          <cell r="CE184">
            <v>0</v>
          </cell>
          <cell r="CF184">
            <v>7524.4486699999998</v>
          </cell>
          <cell r="CG184">
            <v>7524.4486699999998</v>
          </cell>
          <cell r="CH184">
            <v>7524.4486699999998</v>
          </cell>
          <cell r="CI184">
            <v>7524.4486699999998</v>
          </cell>
          <cell r="CJ184">
            <v>7524.4486699999998</v>
          </cell>
          <cell r="CK184">
            <v>7646.6255102310697</v>
          </cell>
          <cell r="CL184">
            <v>7818.1429974785342</v>
          </cell>
          <cell r="CM184">
            <v>8026.0785813333359</v>
          </cell>
          <cell r="CN184">
            <v>8157.6536400437162</v>
          </cell>
          <cell r="CO184">
            <v>8356.1910054192049</v>
          </cell>
          <cell r="CP184">
            <v>6635.9095429811869</v>
          </cell>
          <cell r="CQ184">
            <v>6784.756185057583</v>
          </cell>
          <cell r="CR184">
            <v>6965.2072511365004</v>
          </cell>
          <cell r="CS184">
            <v>7079.390976564966</v>
          </cell>
          <cell r="CT184">
            <v>7251.6860622561353</v>
          </cell>
          <cell r="CV184">
            <v>0</v>
          </cell>
          <cell r="CW184">
            <v>0</v>
          </cell>
          <cell r="CX184">
            <v>0</v>
          </cell>
          <cell r="CY184">
            <v>0</v>
          </cell>
          <cell r="CZ184">
            <v>0</v>
          </cell>
          <cell r="DA184">
            <v>0</v>
          </cell>
          <cell r="DB184">
            <v>6529.8817979404666</v>
          </cell>
          <cell r="DC184">
            <v>6529.8817979404666</v>
          </cell>
          <cell r="DD184">
            <v>6529.8817979404666</v>
          </cell>
          <cell r="DE184">
            <v>6529.8817979404666</v>
          </cell>
          <cell r="DF184">
            <v>6529.8817979404666</v>
          </cell>
          <cell r="DH184">
            <v>0</v>
          </cell>
          <cell r="DI184">
            <v>0</v>
          </cell>
          <cell r="DJ184">
            <v>0</v>
          </cell>
          <cell r="DK184">
            <v>0</v>
          </cell>
          <cell r="DL184">
            <v>0</v>
          </cell>
          <cell r="DM184">
            <v>0</v>
          </cell>
          <cell r="DN184">
            <v>6529.8817979404666</v>
          </cell>
          <cell r="DO184">
            <v>6529.8817979404666</v>
          </cell>
          <cell r="DP184">
            <v>6529.8817979404666</v>
          </cell>
          <cell r="DQ184">
            <v>6529.8817979404666</v>
          </cell>
          <cell r="DR184">
            <v>6529.8817979404666</v>
          </cell>
          <cell r="DT184">
            <v>0</v>
          </cell>
          <cell r="DU184">
            <v>0</v>
          </cell>
          <cell r="DV184">
            <v>0</v>
          </cell>
          <cell r="DW184">
            <v>0</v>
          </cell>
          <cell r="DX184">
            <v>0</v>
          </cell>
          <cell r="DY184">
            <v>0</v>
          </cell>
          <cell r="DZ184">
            <v>2247.0194451890534</v>
          </cell>
          <cell r="EA184">
            <v>2303.5387817933615</v>
          </cell>
          <cell r="EB184">
            <v>2478.7665274849742</v>
          </cell>
          <cell r="EC184">
            <v>3629.7672900000002</v>
          </cell>
          <cell r="ED184">
            <v>0</v>
          </cell>
        </row>
        <row r="185">
          <cell r="A185" t="str">
            <v>Construction Support</v>
          </cell>
          <cell r="B185" t="str">
            <v>Substation Construction Support</v>
          </cell>
          <cell r="C185">
            <v>0</v>
          </cell>
          <cell r="D185">
            <v>8</v>
          </cell>
          <cell r="E185" t="str">
            <v>Transmission and Substation Maintenance</v>
          </cell>
          <cell r="F185" t="str">
            <v>Transmission &amp; Substation Maintenance (Volume 8)</v>
          </cell>
          <cell r="G185">
            <v>0</v>
          </cell>
          <cell r="H185">
            <v>0</v>
          </cell>
          <cell r="I185">
            <v>0</v>
          </cell>
          <cell r="J185" t="str">
            <v>CET-ET-IR-ME</v>
          </cell>
          <cell r="K185" t="str">
            <v>Misc Equip</v>
          </cell>
          <cell r="L185" t="str">
            <v>C. Preventive and Breakdown</v>
          </cell>
          <cell r="M185">
            <v>18835.623970000001</v>
          </cell>
          <cell r="N185">
            <v>18305.911969999997</v>
          </cell>
          <cell r="O185">
            <v>14429.90058</v>
          </cell>
          <cell r="P185">
            <v>24529.960050000002</v>
          </cell>
          <cell r="Q185">
            <v>18394.17107</v>
          </cell>
          <cell r="R185">
            <v>19169.415060000003</v>
          </cell>
          <cell r="S185" t="str">
            <v>CET-ET-IR-MEMisc Equip</v>
          </cell>
          <cell r="T185">
            <v>10935.623970000001</v>
          </cell>
          <cell r="U185">
            <v>8556.4319699999978</v>
          </cell>
          <cell r="V185">
            <v>9211.1405799999993</v>
          </cell>
          <cell r="W185">
            <v>12650.807050000001</v>
          </cell>
          <cell r="X185">
            <v>8876.7070700000004</v>
          </cell>
          <cell r="Y185">
            <v>7160.9620830420045</v>
          </cell>
          <cell r="AA185">
            <v>24.380770999999999</v>
          </cell>
          <cell r="AB185">
            <v>4.1418889599999993</v>
          </cell>
          <cell r="AC185">
            <v>0.423487</v>
          </cell>
          <cell r="AD185">
            <v>0</v>
          </cell>
          <cell r="AE185">
            <v>21.858003887999995</v>
          </cell>
          <cell r="AF185">
            <v>18.000018000000001</v>
          </cell>
          <cell r="AG185">
            <v>0</v>
          </cell>
          <cell r="AH185">
            <v>0</v>
          </cell>
          <cell r="AI185">
            <v>0</v>
          </cell>
          <cell r="AJ185">
            <v>0</v>
          </cell>
          <cell r="AK185" t="str">
            <v>LYR</v>
          </cell>
          <cell r="AL185" t="str">
            <v>LYR</v>
          </cell>
          <cell r="AM185" t="str">
            <v>ISO % based on '08-'12 recorded</v>
          </cell>
          <cell r="AN185">
            <v>0</v>
          </cell>
          <cell r="AO185" t="e">
            <v>#N/A</v>
          </cell>
          <cell r="AP185" t="e">
            <v>#N/A</v>
          </cell>
          <cell r="AQ185" t="e">
            <v>#N/A</v>
          </cell>
          <cell r="AR185" t="e">
            <v>#N/A</v>
          </cell>
          <cell r="AS185" t="e">
            <v>#N/A</v>
          </cell>
          <cell r="AT185">
            <v>0</v>
          </cell>
          <cell r="AU185">
            <v>0</v>
          </cell>
          <cell r="AV185">
            <v>0</v>
          </cell>
          <cell r="AW185">
            <v>0</v>
          </cell>
          <cell r="AX185">
            <v>0</v>
          </cell>
          <cell r="AY185">
            <v>0</v>
          </cell>
          <cell r="AZ185">
            <v>0</v>
          </cell>
          <cell r="BA185">
            <v>0</v>
          </cell>
          <cell r="BB185">
            <v>18394.17107</v>
          </cell>
          <cell r="BC185">
            <v>18394.17107</v>
          </cell>
          <cell r="BD185">
            <v>18394.17107</v>
          </cell>
          <cell r="BE185">
            <v>18394.17107</v>
          </cell>
          <cell r="BF185">
            <v>18394.17107</v>
          </cell>
          <cell r="BG185" t="str">
            <v>Trans</v>
          </cell>
          <cell r="BH185">
            <v>18692.843012432477</v>
          </cell>
          <cell r="BI185">
            <v>19112.132470078068</v>
          </cell>
          <cell r="BJ185">
            <v>19620.449141333342</v>
          </cell>
          <cell r="BK185">
            <v>19942.095848568308</v>
          </cell>
          <cell r="BL185">
            <v>20427.437755021081</v>
          </cell>
          <cell r="BM185">
            <v>0.5</v>
          </cell>
          <cell r="BN185">
            <v>9346.4215062162384</v>
          </cell>
          <cell r="BO185">
            <v>9556.0662350390339</v>
          </cell>
          <cell r="BP185">
            <v>9810.2245706666708</v>
          </cell>
          <cell r="BQ185">
            <v>9971.0479242841539</v>
          </cell>
          <cell r="BR185">
            <v>10213.718877510541</v>
          </cell>
          <cell r="BT185">
            <v>0</v>
          </cell>
          <cell r="BU185">
            <v>0</v>
          </cell>
          <cell r="BV185">
            <v>0</v>
          </cell>
          <cell r="BW185">
            <v>0</v>
          </cell>
          <cell r="BX185">
            <v>0</v>
          </cell>
          <cell r="BZ185">
            <v>0</v>
          </cell>
          <cell r="CA185">
            <v>0</v>
          </cell>
          <cell r="CB185">
            <v>0</v>
          </cell>
          <cell r="CC185">
            <v>0</v>
          </cell>
          <cell r="CD185">
            <v>0</v>
          </cell>
          <cell r="CE185">
            <v>0</v>
          </cell>
          <cell r="CF185">
            <v>134.59361999999999</v>
          </cell>
          <cell r="CG185">
            <v>134.59361999999999</v>
          </cell>
          <cell r="CH185">
            <v>134.59361999999999</v>
          </cell>
          <cell r="CI185">
            <v>134.59361999999999</v>
          </cell>
          <cell r="CJ185">
            <v>134.59361999999999</v>
          </cell>
          <cell r="CK185">
            <v>137.10637277089015</v>
          </cell>
          <cell r="CL185">
            <v>140.16668015967522</v>
          </cell>
          <cell r="CM185">
            <v>143.35938286712383</v>
          </cell>
          <cell r="CN185">
            <v>146.44596451394543</v>
          </cell>
          <cell r="CO185">
            <v>149.36584276419742</v>
          </cell>
          <cell r="CP185">
            <v>137.10637277089015</v>
          </cell>
          <cell r="CQ185">
            <v>140.16668015967522</v>
          </cell>
          <cell r="CR185">
            <v>143.35938286712383</v>
          </cell>
          <cell r="CS185">
            <v>146.44596451394543</v>
          </cell>
          <cell r="CT185">
            <v>149.36584276419742</v>
          </cell>
          <cell r="CV185">
            <v>0</v>
          </cell>
          <cell r="CW185">
            <v>0</v>
          </cell>
          <cell r="CX185">
            <v>0</v>
          </cell>
          <cell r="CY185">
            <v>0</v>
          </cell>
          <cell r="CZ185">
            <v>0</v>
          </cell>
          <cell r="DA185">
            <v>0</v>
          </cell>
          <cell r="DB185">
            <v>9197.0855350000002</v>
          </cell>
          <cell r="DC185">
            <v>9197.0855350000002</v>
          </cell>
          <cell r="DD185">
            <v>9197.0855350000002</v>
          </cell>
          <cell r="DE185">
            <v>9197.0855350000002</v>
          </cell>
          <cell r="DF185">
            <v>9197.0855350000002</v>
          </cell>
          <cell r="DH185">
            <v>0</v>
          </cell>
          <cell r="DI185">
            <v>0</v>
          </cell>
          <cell r="DJ185">
            <v>0</v>
          </cell>
          <cell r="DK185">
            <v>0</v>
          </cell>
          <cell r="DL185">
            <v>0</v>
          </cell>
          <cell r="DM185">
            <v>0</v>
          </cell>
          <cell r="DN185">
            <v>9197.0855350000002</v>
          </cell>
          <cell r="DO185">
            <v>9197.0855350000002</v>
          </cell>
          <cell r="DP185">
            <v>9197.0855350000002</v>
          </cell>
          <cell r="DQ185">
            <v>9197.0855350000002</v>
          </cell>
          <cell r="DR185">
            <v>9197.0855350000002</v>
          </cell>
          <cell r="DT185">
            <v>0</v>
          </cell>
          <cell r="DU185">
            <v>0</v>
          </cell>
          <cell r="DV185">
            <v>0</v>
          </cell>
          <cell r="DW185">
            <v>0</v>
          </cell>
          <cell r="DX185">
            <v>0</v>
          </cell>
          <cell r="DY185">
            <v>514.43754458958767</v>
          </cell>
          <cell r="DZ185">
            <v>24.436404579513511</v>
          </cell>
          <cell r="EA185">
            <v>2.6023520868566221</v>
          </cell>
          <cell r="EB185">
            <v>0</v>
          </cell>
          <cell r="EC185">
            <v>134.59361999999999</v>
          </cell>
          <cell r="ED185">
            <v>0</v>
          </cell>
        </row>
        <row r="186">
          <cell r="A186" t="str">
            <v>Construction Support</v>
          </cell>
          <cell r="B186" t="str">
            <v>Substation Construction Support</v>
          </cell>
          <cell r="C186">
            <v>0</v>
          </cell>
          <cell r="D186">
            <v>9</v>
          </cell>
          <cell r="E186" t="str">
            <v>Transmission and Substation Maintenance</v>
          </cell>
          <cell r="F186" t="str">
            <v>Transmission &amp; Substation Maintenance (Volume 8)</v>
          </cell>
          <cell r="G186">
            <v>0</v>
          </cell>
          <cell r="H186">
            <v>0</v>
          </cell>
          <cell r="I186">
            <v>0</v>
          </cell>
          <cell r="J186" t="str">
            <v>CET-PD-IR-SP</v>
          </cell>
          <cell r="K186" t="str">
            <v>Subs Mtce &amp; Tst Pl</v>
          </cell>
          <cell r="L186" t="str">
            <v>C. Preventive and Breakdown</v>
          </cell>
          <cell r="M186">
            <v>1455.35303</v>
          </cell>
          <cell r="N186">
            <v>7739.76206</v>
          </cell>
          <cell r="O186">
            <v>6537.2295400000003</v>
          </cell>
          <cell r="P186">
            <v>13675.436710000002</v>
          </cell>
          <cell r="Q186">
            <v>10603.856460000001</v>
          </cell>
          <cell r="R186">
            <v>7349.9997599999997</v>
          </cell>
          <cell r="S186" t="str">
            <v>CET-PD-IR-SPSubs Mtce &amp; Tst Pl</v>
          </cell>
          <cell r="T186">
            <v>1382.5853784999999</v>
          </cell>
          <cell r="U186">
            <v>6377.5639374399998</v>
          </cell>
          <cell r="V186">
            <v>5425.9005182000001</v>
          </cell>
          <cell r="W186">
            <v>9846.3144312000004</v>
          </cell>
          <cell r="X186">
            <v>8881.7901708960017</v>
          </cell>
          <cell r="Y186">
            <v>6026.9998031999994</v>
          </cell>
          <cell r="AA186">
            <v>0</v>
          </cell>
          <cell r="AB186">
            <v>1121.7247149359998</v>
          </cell>
          <cell r="AC186">
            <v>916.52642306400003</v>
          </cell>
          <cell r="AD186">
            <v>217.73823198399995</v>
          </cell>
          <cell r="AE186">
            <v>-143.92842262400001</v>
          </cell>
          <cell r="AF186">
            <v>270</v>
          </cell>
          <cell r="AG186" t="str">
            <v>x</v>
          </cell>
          <cell r="AH186">
            <v>0</v>
          </cell>
          <cell r="AI186">
            <v>0</v>
          </cell>
          <cell r="AJ186">
            <v>0</v>
          </cell>
          <cell r="AK186" t="str">
            <v>LYR</v>
          </cell>
          <cell r="AL186" t="str">
            <v>5YA</v>
          </cell>
          <cell r="AM186" t="str">
            <v>Maybe 4YA instead; check on '13 amount; '08 credit may be problem</v>
          </cell>
          <cell r="AN186">
            <v>0</v>
          </cell>
          <cell r="AO186" t="e">
            <v>#N/A</v>
          </cell>
          <cell r="AP186" t="e">
            <v>#N/A</v>
          </cell>
          <cell r="AQ186" t="e">
            <v>#N/A</v>
          </cell>
          <cell r="AR186" t="e">
            <v>#N/A</v>
          </cell>
          <cell r="AS186" t="e">
            <v>#N/A</v>
          </cell>
          <cell r="AT186">
            <v>0</v>
          </cell>
          <cell r="AU186">
            <v>0</v>
          </cell>
          <cell r="AV186">
            <v>0</v>
          </cell>
          <cell r="AW186">
            <v>0</v>
          </cell>
          <cell r="AX186">
            <v>0</v>
          </cell>
          <cell r="AY186">
            <v>0</v>
          </cell>
          <cell r="AZ186">
            <v>0</v>
          </cell>
          <cell r="BA186">
            <v>0</v>
          </cell>
          <cell r="BB186">
            <v>10603.856460000001</v>
          </cell>
          <cell r="BC186">
            <v>10603.856460000001</v>
          </cell>
          <cell r="BD186">
            <v>10603.856460000001</v>
          </cell>
          <cell r="BE186">
            <v>10603.856460000001</v>
          </cell>
          <cell r="BF186">
            <v>10603.856460000001</v>
          </cell>
          <cell r="BG186" t="str">
            <v>Trans</v>
          </cell>
          <cell r="BH186">
            <v>10776.034613292743</v>
          </cell>
          <cell r="BI186">
            <v>11017.74625156909</v>
          </cell>
          <cell r="BJ186">
            <v>11310.780224000006</v>
          </cell>
          <cell r="BK186">
            <v>11496.202850622953</v>
          </cell>
          <cell r="BL186">
            <v>11775.992349723656</v>
          </cell>
          <cell r="BM186">
            <v>0.18616510918075438</v>
          </cell>
          <cell r="BN186">
            <v>8769.912952973511</v>
          </cell>
          <cell r="BO186">
            <v>8966.6263177198834</v>
          </cell>
          <cell r="BP186">
            <v>9205.1075886795279</v>
          </cell>
          <cell r="BQ186">
            <v>9356.0109917726313</v>
          </cell>
          <cell r="BR186">
            <v>9583.7134482256242</v>
          </cell>
          <cell r="BT186">
            <v>0</v>
          </cell>
          <cell r="BU186">
            <v>0</v>
          </cell>
          <cell r="BV186">
            <v>0</v>
          </cell>
          <cell r="BW186">
            <v>0</v>
          </cell>
          <cell r="BX186">
            <v>0</v>
          </cell>
          <cell r="BY186">
            <v>0</v>
          </cell>
          <cell r="BZ186">
            <v>0</v>
          </cell>
          <cell r="CA186">
            <v>0</v>
          </cell>
          <cell r="CB186">
            <v>0</v>
          </cell>
          <cell r="CC186">
            <v>0</v>
          </cell>
          <cell r="CD186">
            <v>0</v>
          </cell>
          <cell r="CE186">
            <v>0</v>
          </cell>
          <cell r="CF186">
            <v>10603.856460000001</v>
          </cell>
          <cell r="CG186">
            <v>10603.856460000001</v>
          </cell>
          <cell r="CH186">
            <v>10603.856460000001</v>
          </cell>
          <cell r="CI186">
            <v>10603.856460000001</v>
          </cell>
          <cell r="CJ186">
            <v>10603.856460000001</v>
          </cell>
          <cell r="CK186">
            <v>10776.034613292743</v>
          </cell>
          <cell r="CL186">
            <v>11017.74625156909</v>
          </cell>
          <cell r="CM186">
            <v>11310.780224000006</v>
          </cell>
          <cell r="CN186">
            <v>11496.202850622953</v>
          </cell>
          <cell r="CO186">
            <v>11775.992349723656</v>
          </cell>
          <cell r="CP186">
            <v>8769.912952973511</v>
          </cell>
          <cell r="CQ186">
            <v>8966.6263177198834</v>
          </cell>
          <cell r="CR186">
            <v>9205.1075886795279</v>
          </cell>
          <cell r="CS186">
            <v>9356.0109917726313</v>
          </cell>
          <cell r="CT186">
            <v>9583.7134482256242</v>
          </cell>
          <cell r="CV186">
            <v>0</v>
          </cell>
          <cell r="CW186">
            <v>0</v>
          </cell>
          <cell r="CX186">
            <v>0</v>
          </cell>
          <cell r="CY186">
            <v>0</v>
          </cell>
          <cell r="CZ186">
            <v>0</v>
          </cell>
          <cell r="DA186">
            <v>0</v>
          </cell>
          <cell r="DB186">
            <v>8629.7883643870537</v>
          </cell>
          <cell r="DC186">
            <v>8629.7883643870537</v>
          </cell>
          <cell r="DD186">
            <v>8629.7883643870537</v>
          </cell>
          <cell r="DE186">
            <v>8629.7883643870537</v>
          </cell>
          <cell r="DF186">
            <v>8629.7883643870537</v>
          </cell>
          <cell r="DH186">
            <v>0</v>
          </cell>
          <cell r="DI186">
            <v>0</v>
          </cell>
          <cell r="DJ186">
            <v>0</v>
          </cell>
          <cell r="DK186">
            <v>0</v>
          </cell>
          <cell r="DL186">
            <v>0</v>
          </cell>
          <cell r="DM186">
            <v>0</v>
          </cell>
          <cell r="DN186">
            <v>8629.7883643870537</v>
          </cell>
          <cell r="DO186">
            <v>8629.7883643870537</v>
          </cell>
          <cell r="DP186">
            <v>8629.7883643870537</v>
          </cell>
          <cell r="DQ186">
            <v>8629.7883643870537</v>
          </cell>
          <cell r="DR186">
            <v>8629.7883643870537</v>
          </cell>
          <cell r="DT186">
            <v>0</v>
          </cell>
          <cell r="DU186">
            <v>0</v>
          </cell>
          <cell r="DV186">
            <v>0</v>
          </cell>
          <cell r="DW186">
            <v>0</v>
          </cell>
          <cell r="DX186">
            <v>0</v>
          </cell>
          <cell r="DY186">
            <v>-1951.3685738441684</v>
          </cell>
          <cell r="DZ186">
            <v>7739.8524604567856</v>
          </cell>
          <cell r="EA186">
            <v>6067.5099143298148</v>
          </cell>
          <cell r="EB186">
            <v>1384.1795543333333</v>
          </cell>
          <cell r="EC186">
            <v>-886.25876000000005</v>
          </cell>
          <cell r="ED186">
            <v>0</v>
          </cell>
        </row>
        <row r="187">
          <cell r="A187" t="str">
            <v>Construction Support</v>
          </cell>
          <cell r="B187" t="str">
            <v>Substation Construction Support</v>
          </cell>
          <cell r="C187">
            <v>0</v>
          </cell>
          <cell r="D187">
            <v>2</v>
          </cell>
          <cell r="E187" t="str">
            <v>Transmission and Substation Maintenance</v>
          </cell>
          <cell r="F187" t="str">
            <v>Transmission &amp; Substation Maintenance (Volume 8)</v>
          </cell>
          <cell r="G187">
            <v>0</v>
          </cell>
          <cell r="H187">
            <v>0</v>
          </cell>
          <cell r="I187">
            <v>0</v>
          </cell>
          <cell r="J187" t="str">
            <v>CET-PD-CI-CI</v>
          </cell>
          <cell r="K187" t="str">
            <v>Online transformer monitoring</v>
          </cell>
          <cell r="L187" t="str">
            <v>C</v>
          </cell>
          <cell r="M187">
            <v>11878</v>
          </cell>
          <cell r="N187">
            <v>-7802.8375300000007</v>
          </cell>
          <cell r="O187">
            <v>333.06526000000002</v>
          </cell>
          <cell r="P187">
            <v>-2212.1170499999998</v>
          </cell>
          <cell r="Q187">
            <v>3915.9912100000001</v>
          </cell>
          <cell r="R187">
            <v>0</v>
          </cell>
          <cell r="S187" t="str">
            <v>CET-PD-CI-CICritical Infra Spare</v>
          </cell>
          <cell r="T187">
            <v>0</v>
          </cell>
          <cell r="U187">
            <v>0</v>
          </cell>
          <cell r="V187">
            <v>0</v>
          </cell>
          <cell r="W187">
            <v>0</v>
          </cell>
          <cell r="X187">
            <v>0</v>
          </cell>
          <cell r="Y187">
            <v>0</v>
          </cell>
          <cell r="Z187">
            <v>0</v>
          </cell>
          <cell r="AA187">
            <v>11878</v>
          </cell>
          <cell r="AB187">
            <v>-7802.8375300000007</v>
          </cell>
          <cell r="AC187">
            <v>333.06526000000002</v>
          </cell>
          <cell r="AD187">
            <v>-2212.1170499999998</v>
          </cell>
          <cell r="AE187">
            <v>3915.9912100000001</v>
          </cell>
          <cell r="AF187">
            <v>0</v>
          </cell>
          <cell r="AG187" t="str">
            <v>x</v>
          </cell>
          <cell r="AH187">
            <v>0</v>
          </cell>
          <cell r="AI187">
            <v>0</v>
          </cell>
          <cell r="AJ187">
            <v>0</v>
          </cell>
          <cell r="AK187" t="str">
            <v>5YA</v>
          </cell>
          <cell r="AL187" t="str">
            <v>5YA</v>
          </cell>
          <cell r="AM187" t="str">
            <v>ISO% manual. MPO managing. DGA analysis.</v>
          </cell>
          <cell r="AN187">
            <v>0</v>
          </cell>
          <cell r="AO187" t="e">
            <v>#N/A</v>
          </cell>
          <cell r="AP187" t="e">
            <v>#N/A</v>
          </cell>
          <cell r="AQ187" t="e">
            <v>#N/A</v>
          </cell>
          <cell r="AR187" t="e">
            <v>#N/A</v>
          </cell>
          <cell r="AS187" t="e">
            <v>#N/A</v>
          </cell>
          <cell r="AT187">
            <v>0</v>
          </cell>
          <cell r="AU187">
            <v>0</v>
          </cell>
          <cell r="AV187">
            <v>0</v>
          </cell>
          <cell r="AW187">
            <v>0</v>
          </cell>
          <cell r="AX187">
            <v>0</v>
          </cell>
          <cell r="AY187">
            <v>0</v>
          </cell>
          <cell r="AZ187">
            <v>0</v>
          </cell>
          <cell r="BA187">
            <v>0</v>
          </cell>
          <cell r="BB187">
            <v>2184</v>
          </cell>
          <cell r="BC187">
            <v>2259</v>
          </cell>
          <cell r="BD187">
            <v>5541.2077164671809</v>
          </cell>
          <cell r="BE187">
            <v>5688.2892861807895</v>
          </cell>
          <cell r="BF187">
            <v>5832.8613048666175</v>
          </cell>
          <cell r="BG187" t="str">
            <v>Trans</v>
          </cell>
          <cell r="BH187">
            <v>2219.4622950819676</v>
          </cell>
          <cell r="BI187">
            <v>2347.1733021077289</v>
          </cell>
          <cell r="BJ187">
            <v>5910.621564231662</v>
          </cell>
          <cell r="BK187">
            <v>6166.9759255643103</v>
          </cell>
          <cell r="BL187">
            <v>6477.6178706504697</v>
          </cell>
          <cell r="BM187" t="str">
            <v>manual</v>
          </cell>
          <cell r="BN187">
            <v>0</v>
          </cell>
          <cell r="BO187">
            <v>0</v>
          </cell>
          <cell r="BP187">
            <v>3424.6282720657473</v>
          </cell>
          <cell r="BQ187">
            <v>3576.5364823500058</v>
          </cell>
          <cell r="BR187">
            <v>3759.2168283222491</v>
          </cell>
          <cell r="BT187">
            <v>762.17798594847784</v>
          </cell>
          <cell r="BU187">
            <v>779.27400468384099</v>
          </cell>
          <cell r="BV187">
            <v>800.00000000000034</v>
          </cell>
          <cell r="BW187">
            <v>813.11475409836078</v>
          </cell>
          <cell r="BX187">
            <v>832.9039812646372</v>
          </cell>
          <cell r="BY187">
            <v>0</v>
          </cell>
          <cell r="BZ187">
            <v>0</v>
          </cell>
          <cell r="CA187">
            <v>0</v>
          </cell>
          <cell r="CB187">
            <v>0</v>
          </cell>
          <cell r="CC187">
            <v>0</v>
          </cell>
          <cell r="CD187">
            <v>0</v>
          </cell>
          <cell r="CE187">
            <v>0</v>
          </cell>
          <cell r="CF187">
            <v>2184</v>
          </cell>
          <cell r="CG187">
            <v>2259</v>
          </cell>
          <cell r="CH187">
            <v>5541.2077164671809</v>
          </cell>
          <cell r="CI187">
            <v>5688.2892861807895</v>
          </cell>
          <cell r="CJ187">
            <v>5832.8613048666175</v>
          </cell>
          <cell r="CK187">
            <v>2219.4622950819676</v>
          </cell>
          <cell r="CL187">
            <v>2347.1733021077289</v>
          </cell>
          <cell r="CM187">
            <v>5910.621564231662</v>
          </cell>
          <cell r="CN187">
            <v>6166.9759255643103</v>
          </cell>
          <cell r="CO187">
            <v>6477.6178706504697</v>
          </cell>
          <cell r="CP187">
            <v>0</v>
          </cell>
          <cell r="CQ187">
            <v>0</v>
          </cell>
          <cell r="CR187">
            <v>3424.6282720657473</v>
          </cell>
          <cell r="CS187">
            <v>3576.5364823500058</v>
          </cell>
          <cell r="CT187">
            <v>3759.2168283222491</v>
          </cell>
          <cell r="CV187">
            <v>762.17798594847784</v>
          </cell>
          <cell r="CW187">
            <v>779.27400468384099</v>
          </cell>
          <cell r="CX187">
            <v>800.00000000000034</v>
          </cell>
          <cell r="CY187">
            <v>813.11475409836078</v>
          </cell>
          <cell r="CZ187">
            <v>832.9039812646372</v>
          </cell>
          <cell r="DA187">
            <v>0</v>
          </cell>
          <cell r="DB187">
            <v>0</v>
          </cell>
          <cell r="DC187">
            <v>0</v>
          </cell>
          <cell r="DD187">
            <v>3210.5890050616367</v>
          </cell>
          <cell r="DE187">
            <v>3298.9222594256603</v>
          </cell>
          <cell r="DF187">
            <v>3385.0391937865879</v>
          </cell>
          <cell r="DH187">
            <v>750</v>
          </cell>
          <cell r="DI187">
            <v>750</v>
          </cell>
          <cell r="DJ187">
            <v>750</v>
          </cell>
          <cell r="DK187">
            <v>750</v>
          </cell>
          <cell r="DL187">
            <v>750</v>
          </cell>
          <cell r="DM187">
            <v>0</v>
          </cell>
          <cell r="DN187">
            <v>0</v>
          </cell>
          <cell r="DO187">
            <v>0</v>
          </cell>
          <cell r="DP187">
            <v>3210.5890050616367</v>
          </cell>
          <cell r="DQ187">
            <v>3298.9222594256603</v>
          </cell>
          <cell r="DR187">
            <v>3385.0391937865879</v>
          </cell>
          <cell r="DT187">
            <v>750</v>
          </cell>
          <cell r="DU187">
            <v>750</v>
          </cell>
          <cell r="DV187">
            <v>750</v>
          </cell>
          <cell r="DW187">
            <v>750</v>
          </cell>
          <cell r="DX187">
            <v>750</v>
          </cell>
          <cell r="DY187">
            <v>12487.253180139516</v>
          </cell>
          <cell r="DZ187">
            <v>-8395.9973758336837</v>
          </cell>
          <cell r="EA187">
            <v>347.15752486574451</v>
          </cell>
          <cell r="EB187">
            <v>-2234.7964834779182</v>
          </cell>
          <cell r="EC187">
            <v>3915.9912100000001</v>
          </cell>
          <cell r="ED187">
            <v>0</v>
          </cell>
        </row>
        <row r="188">
          <cell r="A188">
            <v>0</v>
          </cell>
          <cell r="B188" t="str">
            <v>-</v>
          </cell>
          <cell r="C188">
            <v>0</v>
          </cell>
          <cell r="D188">
            <v>0</v>
          </cell>
          <cell r="E188">
            <v>0</v>
          </cell>
          <cell r="F188">
            <v>0</v>
          </cell>
          <cell r="G188">
            <v>0</v>
          </cell>
          <cell r="H188" t="str">
            <v>Transmission Preventive and Breakdown Maintenance</v>
          </cell>
          <cell r="I188">
            <v>0</v>
          </cell>
          <cell r="J188">
            <v>0</v>
          </cell>
          <cell r="K188">
            <v>0</v>
          </cell>
          <cell r="L188">
            <v>0</v>
          </cell>
          <cell r="M188">
            <v>13713.10786</v>
          </cell>
          <cell r="N188">
            <v>4291.0434999999998</v>
          </cell>
          <cell r="O188">
            <v>11904.65019</v>
          </cell>
          <cell r="P188">
            <v>5775.5891300000003</v>
          </cell>
          <cell r="Q188">
            <v>10192.81797</v>
          </cell>
          <cell r="R188">
            <v>26657.44008</v>
          </cell>
          <cell r="S188">
            <v>0</v>
          </cell>
          <cell r="T188">
            <v>11825.764935160001</v>
          </cell>
          <cell r="U188">
            <v>3132.4617549999998</v>
          </cell>
          <cell r="V188">
            <v>1630.7748649349987</v>
          </cell>
          <cell r="W188">
            <v>4253.7213942449998</v>
          </cell>
          <cell r="X188">
            <v>6901.8915086099996</v>
          </cell>
          <cell r="Y188">
            <v>14672.967937752001</v>
          </cell>
          <cell r="Z188">
            <v>0</v>
          </cell>
          <cell r="AA188">
            <v>1887.3429248400003</v>
          </cell>
          <cell r="AB188">
            <v>1158.581745</v>
          </cell>
          <cell r="AC188">
            <v>10273.875325065001</v>
          </cell>
          <cell r="AD188">
            <v>1521.867735755</v>
          </cell>
          <cell r="AE188">
            <v>3290.9264613900004</v>
          </cell>
          <cell r="AF188">
            <v>11984.472142248</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T188">
            <v>0</v>
          </cell>
          <cell r="BU188">
            <v>0</v>
          </cell>
          <cell r="BV188">
            <v>0</v>
          </cell>
          <cell r="BW188">
            <v>0</v>
          </cell>
          <cell r="BX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V188">
            <v>0</v>
          </cell>
          <cell r="CW188">
            <v>0</v>
          </cell>
          <cell r="CX188">
            <v>0</v>
          </cell>
          <cell r="CY188">
            <v>0</v>
          </cell>
          <cell r="CZ188">
            <v>0</v>
          </cell>
          <cell r="DA188">
            <v>0</v>
          </cell>
          <cell r="DB188">
            <v>0</v>
          </cell>
          <cell r="DC188">
            <v>0</v>
          </cell>
          <cell r="DD188">
            <v>0</v>
          </cell>
          <cell r="DE188">
            <v>0</v>
          </cell>
          <cell r="DF188">
            <v>0</v>
          </cell>
          <cell r="DH188">
            <v>0</v>
          </cell>
          <cell r="DI188">
            <v>0</v>
          </cell>
          <cell r="DJ188">
            <v>0</v>
          </cell>
          <cell r="DK188">
            <v>0</v>
          </cell>
          <cell r="DL188">
            <v>0</v>
          </cell>
          <cell r="DM188">
            <v>0</v>
          </cell>
          <cell r="DN188">
            <v>0</v>
          </cell>
          <cell r="DO188">
            <v>0</v>
          </cell>
          <cell r="DP188">
            <v>0</v>
          </cell>
          <cell r="DQ188">
            <v>0</v>
          </cell>
          <cell r="DR188">
            <v>0</v>
          </cell>
          <cell r="DT188">
            <v>0</v>
          </cell>
          <cell r="DU188">
            <v>0</v>
          </cell>
          <cell r="DV188">
            <v>0</v>
          </cell>
          <cell r="DW188">
            <v>0</v>
          </cell>
          <cell r="DX188">
            <v>0</v>
          </cell>
          <cell r="DY188">
            <v>0</v>
          </cell>
          <cell r="DZ188">
            <v>0</v>
          </cell>
          <cell r="EA188">
            <v>0</v>
          </cell>
          <cell r="EB188">
            <v>0</v>
          </cell>
          <cell r="EC188">
            <v>0</v>
          </cell>
          <cell r="ED188">
            <v>0</v>
          </cell>
        </row>
        <row r="189">
          <cell r="A189" t="str">
            <v>Construction Support</v>
          </cell>
          <cell r="B189" t="str">
            <v>Distribution Construction Support</v>
          </cell>
          <cell r="C189">
            <v>0</v>
          </cell>
          <cell r="D189">
            <v>10</v>
          </cell>
          <cell r="E189" t="str">
            <v>Transmission and Substation Maintenance</v>
          </cell>
          <cell r="F189" t="str">
            <v>Transmission &amp; Substation Maintenance (Volume 8)</v>
          </cell>
          <cell r="G189">
            <v>0</v>
          </cell>
          <cell r="H189">
            <v>0</v>
          </cell>
          <cell r="I189">
            <v>0</v>
          </cell>
          <cell r="J189" t="str">
            <v>CET-PD-BM-TU</v>
          </cell>
          <cell r="K189" t="str">
            <v>Trans Mtce Unplanned</v>
          </cell>
          <cell r="L189" t="str">
            <v>C. Preventive and Breakdown</v>
          </cell>
          <cell r="M189">
            <v>11119</v>
          </cell>
          <cell r="N189">
            <v>2374.3986100000002</v>
          </cell>
          <cell r="O189">
            <v>3628.1695499999996</v>
          </cell>
          <cell r="P189">
            <v>2449.6302500000002</v>
          </cell>
          <cell r="Q189">
            <v>1279.8056600000002</v>
          </cell>
          <cell r="R189">
            <v>13100</v>
          </cell>
          <cell r="S189" t="str">
            <v>CET-PD-BM-TUTrans Mtce Unplanned</v>
          </cell>
          <cell r="T189">
            <v>9734.9140000000007</v>
          </cell>
          <cell r="U189">
            <v>1733.3109853000001</v>
          </cell>
          <cell r="V189">
            <v>872.14687357499952</v>
          </cell>
          <cell r="W189">
            <v>1804.1526791250001</v>
          </cell>
          <cell r="X189">
            <v>942.57686859000012</v>
          </cell>
          <cell r="Y189">
            <v>8082.5</v>
          </cell>
          <cell r="Z189">
            <v>0</v>
          </cell>
          <cell r="AA189">
            <v>1384.0860000000002</v>
          </cell>
          <cell r="AB189">
            <v>641.08762470000011</v>
          </cell>
          <cell r="AC189">
            <v>2756.0226764250001</v>
          </cell>
          <cell r="AD189">
            <v>645.47757087500008</v>
          </cell>
          <cell r="AE189">
            <v>337.2287914100001</v>
          </cell>
          <cell r="AF189">
            <v>5017.5</v>
          </cell>
          <cell r="AG189" t="str">
            <v>x</v>
          </cell>
          <cell r="AH189">
            <v>0</v>
          </cell>
          <cell r="AI189">
            <v>0</v>
          </cell>
          <cell r="AJ189">
            <v>0</v>
          </cell>
          <cell r="AK189" t="str">
            <v>LYR</v>
          </cell>
          <cell r="AL189" t="str">
            <v>LYR</v>
          </cell>
          <cell r="AM189" t="str">
            <v>should this be in planned maint.?</v>
          </cell>
          <cell r="AN189">
            <v>0</v>
          </cell>
          <cell r="AO189" t="e">
            <v>#N/A</v>
          </cell>
          <cell r="AP189" t="e">
            <v>#N/A</v>
          </cell>
          <cell r="AQ189" t="e">
            <v>#N/A</v>
          </cell>
          <cell r="AR189" t="e">
            <v>#N/A</v>
          </cell>
          <cell r="AS189" t="e">
            <v>#N/A</v>
          </cell>
          <cell r="AT189">
            <v>0</v>
          </cell>
          <cell r="AU189">
            <v>0</v>
          </cell>
          <cell r="AV189">
            <v>0</v>
          </cell>
          <cell r="AW189">
            <v>0</v>
          </cell>
          <cell r="AX189">
            <v>0</v>
          </cell>
          <cell r="AY189">
            <v>0</v>
          </cell>
          <cell r="AZ189">
            <v>0</v>
          </cell>
          <cell r="BA189">
            <v>0</v>
          </cell>
          <cell r="BB189">
            <v>1279.8056600000002</v>
          </cell>
          <cell r="BC189">
            <v>1279.8056600000002</v>
          </cell>
          <cell r="BD189">
            <v>1279.8056600000002</v>
          </cell>
          <cell r="BE189">
            <v>1279.8056600000002</v>
          </cell>
          <cell r="BF189">
            <v>1279.8056600000002</v>
          </cell>
          <cell r="BG189" t="str">
            <v>Trans</v>
          </cell>
          <cell r="BH189">
            <v>1300.5862671256834</v>
          </cell>
          <cell r="BI189">
            <v>1329.7590425136618</v>
          </cell>
          <cell r="BJ189">
            <v>1365.1260373333341</v>
          </cell>
          <cell r="BK189">
            <v>1387.5051526994539</v>
          </cell>
          <cell r="BL189">
            <v>1421.273639278689</v>
          </cell>
          <cell r="BM189">
            <v>0.34734271724928373</v>
          </cell>
          <cell r="BN189">
            <v>848.83709908514572</v>
          </cell>
          <cell r="BO189">
            <v>867.87692340016065</v>
          </cell>
          <cell r="BP189">
            <v>890.95945013822666</v>
          </cell>
          <cell r="BQ189">
            <v>905.56534276344314</v>
          </cell>
          <cell r="BR189">
            <v>927.6045914568507</v>
          </cell>
          <cell r="BT189">
            <v>0</v>
          </cell>
          <cell r="BU189">
            <v>0</v>
          </cell>
          <cell r="BV189">
            <v>0</v>
          </cell>
          <cell r="BW189">
            <v>0</v>
          </cell>
          <cell r="BX189">
            <v>0</v>
          </cell>
          <cell r="BZ189">
            <v>0</v>
          </cell>
          <cell r="CA189">
            <v>0</v>
          </cell>
          <cell r="CB189">
            <v>0</v>
          </cell>
          <cell r="CC189">
            <v>0</v>
          </cell>
          <cell r="CD189">
            <v>0</v>
          </cell>
          <cell r="CE189">
            <v>0</v>
          </cell>
          <cell r="CF189">
            <v>164.57551999999998</v>
          </cell>
          <cell r="CG189">
            <v>164.57551999999998</v>
          </cell>
          <cell r="CH189">
            <v>164.57551999999998</v>
          </cell>
          <cell r="CI189">
            <v>164.57551999999998</v>
          </cell>
          <cell r="CJ189">
            <v>164.57551999999998</v>
          </cell>
          <cell r="CK189">
            <v>167.64801031492493</v>
          </cell>
          <cell r="CL189">
            <v>171.39002780334042</v>
          </cell>
          <cell r="CM189">
            <v>175.29393281966853</v>
          </cell>
          <cell r="CN189">
            <v>179.06807738571945</v>
          </cell>
          <cell r="CO189">
            <v>182.63838392307176</v>
          </cell>
          <cell r="CP189">
            <v>167.64801031492493</v>
          </cell>
          <cell r="CQ189">
            <v>171.39002780334042</v>
          </cell>
          <cell r="CR189">
            <v>175.29393281966853</v>
          </cell>
          <cell r="CS189">
            <v>179.06807738571945</v>
          </cell>
          <cell r="CT189">
            <v>182.63838392307176</v>
          </cell>
          <cell r="CV189">
            <v>0</v>
          </cell>
          <cell r="CW189">
            <v>0</v>
          </cell>
          <cell r="CX189">
            <v>0</v>
          </cell>
          <cell r="CY189">
            <v>0</v>
          </cell>
          <cell r="CZ189">
            <v>0</v>
          </cell>
          <cell r="DA189">
            <v>0</v>
          </cell>
          <cell r="DB189">
            <v>835.27448450458712</v>
          </cell>
          <cell r="DC189">
            <v>835.27448450458712</v>
          </cell>
          <cell r="DD189">
            <v>835.27448450458712</v>
          </cell>
          <cell r="DE189">
            <v>835.27448450458712</v>
          </cell>
          <cell r="DF189">
            <v>835.27448450458712</v>
          </cell>
          <cell r="DH189">
            <v>0</v>
          </cell>
          <cell r="DI189">
            <v>0</v>
          </cell>
          <cell r="DJ189">
            <v>0</v>
          </cell>
          <cell r="DK189">
            <v>0</v>
          </cell>
          <cell r="DL189">
            <v>0</v>
          </cell>
          <cell r="DM189">
            <v>0</v>
          </cell>
          <cell r="DN189">
            <v>835.27448450458712</v>
          </cell>
          <cell r="DO189">
            <v>835.27448450458712</v>
          </cell>
          <cell r="DP189">
            <v>835.27448450458712</v>
          </cell>
          <cell r="DQ189">
            <v>835.27448450458712</v>
          </cell>
          <cell r="DR189">
            <v>835.27448450458712</v>
          </cell>
          <cell r="DT189">
            <v>0</v>
          </cell>
          <cell r="DU189">
            <v>0</v>
          </cell>
          <cell r="DV189">
            <v>0</v>
          </cell>
          <cell r="DW189">
            <v>0</v>
          </cell>
          <cell r="DX189">
            <v>0</v>
          </cell>
          <cell r="DY189">
            <v>1769.6620044041256</v>
          </cell>
          <cell r="DZ189">
            <v>218.67452767385583</v>
          </cell>
          <cell r="EA189">
            <v>263.01213387565986</v>
          </cell>
          <cell r="EB189">
            <v>23.082581377277588</v>
          </cell>
          <cell r="EC189">
            <v>164.57551999999998</v>
          </cell>
          <cell r="ED189">
            <v>0</v>
          </cell>
        </row>
        <row r="190">
          <cell r="A190" t="str">
            <v>Construction Support</v>
          </cell>
          <cell r="B190" t="str">
            <v>Distribution Construction Support</v>
          </cell>
          <cell r="C190">
            <v>0</v>
          </cell>
          <cell r="D190">
            <v>11</v>
          </cell>
          <cell r="E190" t="str">
            <v>Transmission and Substation Maintenance</v>
          </cell>
          <cell r="F190" t="str">
            <v>Transmission &amp; Substation Maintenance (Volume 8)</v>
          </cell>
          <cell r="G190">
            <v>0</v>
          </cell>
          <cell r="H190">
            <v>0</v>
          </cell>
          <cell r="I190">
            <v>0</v>
          </cell>
          <cell r="J190" t="str">
            <v>CET-PD-IR-TP</v>
          </cell>
          <cell r="K190" t="str">
            <v>Trans Mtce Planned</v>
          </cell>
          <cell r="L190" t="str">
            <v>C. Preventive and Breakdown</v>
          </cell>
          <cell r="M190">
            <v>2594.1078600000001</v>
          </cell>
          <cell r="N190">
            <v>1916.6448899999998</v>
          </cell>
          <cell r="O190">
            <v>8276.4806399999998</v>
          </cell>
          <cell r="P190">
            <v>3325.9588799999997</v>
          </cell>
          <cell r="Q190">
            <v>5833.5266799999999</v>
          </cell>
          <cell r="R190">
            <v>7600</v>
          </cell>
          <cell r="S190" t="str">
            <v>CET-PD-IR-TPTrans Mtce Planned</v>
          </cell>
          <cell r="T190">
            <v>2090.8509351600001</v>
          </cell>
          <cell r="U190">
            <v>1399.1507696999997</v>
          </cell>
          <cell r="V190">
            <v>758.62799135999921</v>
          </cell>
          <cell r="W190">
            <v>2449.56871512</v>
          </cell>
          <cell r="X190">
            <v>4296.3923998199998</v>
          </cell>
          <cell r="Y190">
            <v>6460</v>
          </cell>
          <cell r="AA190">
            <v>0</v>
          </cell>
          <cell r="AB190">
            <v>0</v>
          </cell>
          <cell r="AC190">
            <v>0</v>
          </cell>
          <cell r="AD190">
            <v>0</v>
          </cell>
          <cell r="AE190">
            <v>0</v>
          </cell>
          <cell r="AF190">
            <v>0</v>
          </cell>
          <cell r="AG190">
            <v>0</v>
          </cell>
          <cell r="AH190">
            <v>0</v>
          </cell>
          <cell r="AI190">
            <v>0</v>
          </cell>
          <cell r="AJ190">
            <v>0</v>
          </cell>
          <cell r="AK190" t="str">
            <v>LYR</v>
          </cell>
          <cell r="AL190" t="str">
            <v>LYR</v>
          </cell>
          <cell r="AM190">
            <v>0</v>
          </cell>
          <cell r="AN190">
            <v>0</v>
          </cell>
          <cell r="AO190" t="e">
            <v>#N/A</v>
          </cell>
          <cell r="AP190" t="e">
            <v>#N/A</v>
          </cell>
          <cell r="AQ190" t="e">
            <v>#N/A</v>
          </cell>
          <cell r="AR190" t="e">
            <v>#N/A</v>
          </cell>
          <cell r="AS190" t="e">
            <v>#N/A</v>
          </cell>
          <cell r="AT190">
            <v>0</v>
          </cell>
          <cell r="AU190">
            <v>0</v>
          </cell>
          <cell r="AV190">
            <v>0</v>
          </cell>
          <cell r="AW190">
            <v>0</v>
          </cell>
          <cell r="AX190">
            <v>0</v>
          </cell>
          <cell r="AY190">
            <v>0</v>
          </cell>
          <cell r="AZ190">
            <v>0</v>
          </cell>
          <cell r="BA190">
            <v>0</v>
          </cell>
          <cell r="BB190">
            <v>5833.5266799999999</v>
          </cell>
          <cell r="BC190">
            <v>5833.5266799999999</v>
          </cell>
          <cell r="BD190">
            <v>5833.5266799999999</v>
          </cell>
          <cell r="BE190">
            <v>5833.5266799999999</v>
          </cell>
          <cell r="BF190">
            <v>5833.5266799999999</v>
          </cell>
          <cell r="BG190" t="str">
            <v>Trans</v>
          </cell>
          <cell r="BH190">
            <v>5928.2474879188139</v>
          </cell>
          <cell r="BI190">
            <v>6061.220929804841</v>
          </cell>
          <cell r="BJ190">
            <v>6222.428458666669</v>
          </cell>
          <cell r="BK190">
            <v>6324.4354825792361</v>
          </cell>
          <cell r="BL190">
            <v>6478.3567954473083</v>
          </cell>
          <cell r="BM190">
            <v>0.3896398818056438</v>
          </cell>
          <cell r="BN190">
            <v>3618.3658374115225</v>
          </cell>
          <cell r="BO190">
            <v>3699.5275231177884</v>
          </cell>
          <cell r="BP190">
            <v>3797.9221694877137</v>
          </cell>
          <cell r="BQ190">
            <v>3860.1831886596428</v>
          </cell>
          <cell r="BR190">
            <v>3954.1306193744299</v>
          </cell>
          <cell r="BT190">
            <v>0</v>
          </cell>
          <cell r="BU190">
            <v>0</v>
          </cell>
          <cell r="BV190">
            <v>0</v>
          </cell>
          <cell r="BW190">
            <v>0</v>
          </cell>
          <cell r="BX190">
            <v>0</v>
          </cell>
          <cell r="BZ190">
            <v>0</v>
          </cell>
          <cell r="CA190">
            <v>0</v>
          </cell>
          <cell r="CB190">
            <v>0</v>
          </cell>
          <cell r="CC190">
            <v>0</v>
          </cell>
          <cell r="CD190">
            <v>0</v>
          </cell>
          <cell r="CE190">
            <v>0</v>
          </cell>
          <cell r="CF190">
            <v>2886.1645699999999</v>
          </cell>
          <cell r="CG190">
            <v>2886.1645699999999</v>
          </cell>
          <cell r="CH190">
            <v>2886.1645699999999</v>
          </cell>
          <cell r="CI190">
            <v>2886.1645699999999</v>
          </cell>
          <cell r="CJ190">
            <v>2886.1645699999999</v>
          </cell>
          <cell r="CK190">
            <v>2940.0469012762705</v>
          </cell>
          <cell r="CL190">
            <v>3005.6707455477954</v>
          </cell>
          <cell r="CM190">
            <v>3074.1336150120474</v>
          </cell>
          <cell r="CN190">
            <v>3140.3208725616164</v>
          </cell>
          <cell r="CO190">
            <v>3202.9334180492174</v>
          </cell>
          <cell r="CP190">
            <v>2940.0469012762705</v>
          </cell>
          <cell r="CQ190">
            <v>3005.6707455477954</v>
          </cell>
          <cell r="CR190">
            <v>3074.1336150120474</v>
          </cell>
          <cell r="CS190">
            <v>3140.3208725616164</v>
          </cell>
          <cell r="CT190">
            <v>3202.9334180492174</v>
          </cell>
          <cell r="CV190">
            <v>0</v>
          </cell>
          <cell r="CW190">
            <v>0</v>
          </cell>
          <cell r="CX190">
            <v>0</v>
          </cell>
          <cell r="CY190">
            <v>0</v>
          </cell>
          <cell r="CZ190">
            <v>0</v>
          </cell>
          <cell r="DA190">
            <v>0</v>
          </cell>
          <cell r="DB190">
            <v>3560.5520338947304</v>
          </cell>
          <cell r="DC190">
            <v>3560.5520338947304</v>
          </cell>
          <cell r="DD190">
            <v>3560.5520338947304</v>
          </cell>
          <cell r="DE190">
            <v>3560.5520338947304</v>
          </cell>
          <cell r="DF190">
            <v>3560.5520338947304</v>
          </cell>
          <cell r="DH190">
            <v>0</v>
          </cell>
          <cell r="DI190">
            <v>0</v>
          </cell>
          <cell r="DJ190">
            <v>0</v>
          </cell>
          <cell r="DK190">
            <v>0</v>
          </cell>
          <cell r="DL190">
            <v>0</v>
          </cell>
          <cell r="DM190">
            <v>0</v>
          </cell>
          <cell r="DN190">
            <v>3560.5520338947304</v>
          </cell>
          <cell r="DO190">
            <v>3560.5520338947304</v>
          </cell>
          <cell r="DP190">
            <v>3560.5520338947304</v>
          </cell>
          <cell r="DQ190">
            <v>3560.5520338947304</v>
          </cell>
          <cell r="DR190">
            <v>3560.5520338947304</v>
          </cell>
          <cell r="DT190">
            <v>0</v>
          </cell>
          <cell r="DU190">
            <v>0</v>
          </cell>
          <cell r="DV190">
            <v>0</v>
          </cell>
          <cell r="DW190">
            <v>0</v>
          </cell>
          <cell r="DX190">
            <v>0</v>
          </cell>
          <cell r="DY190">
            <v>-26.633971683674325</v>
          </cell>
          <cell r="DZ190">
            <v>2974.0445093963713</v>
          </cell>
          <cell r="EA190">
            <v>4241.6364922094072</v>
          </cell>
          <cell r="EB190">
            <v>1957.8422740101496</v>
          </cell>
          <cell r="EC190">
            <v>2886.1645699999999</v>
          </cell>
          <cell r="ED190">
            <v>0</v>
          </cell>
        </row>
        <row r="191">
          <cell r="A191" t="str">
            <v>Construction Support</v>
          </cell>
          <cell r="B191" t="str">
            <v>Distribution Construction Support</v>
          </cell>
          <cell r="C191">
            <v>0</v>
          </cell>
          <cell r="D191">
            <v>12</v>
          </cell>
          <cell r="E191" t="str">
            <v>Transmission and Substation Maintenance</v>
          </cell>
          <cell r="F191" t="str">
            <v>Transmission &amp; Substation Maintenance (Volume 8)</v>
          </cell>
          <cell r="G191">
            <v>0</v>
          </cell>
          <cell r="H191">
            <v>0</v>
          </cell>
          <cell r="I191">
            <v>0</v>
          </cell>
          <cell r="J191" t="str">
            <v>CET-PD-OT-PJ</v>
          </cell>
          <cell r="K191" t="str">
            <v>Line Rating Mitigation</v>
          </cell>
          <cell r="L191" t="str">
            <v>C. Preventive and Breakdown</v>
          </cell>
          <cell r="M191">
            <v>0</v>
          </cell>
          <cell r="N191">
            <v>0</v>
          </cell>
          <cell r="O191">
            <v>0</v>
          </cell>
          <cell r="P191">
            <v>0</v>
          </cell>
          <cell r="Q191">
            <v>3079.4856299999997</v>
          </cell>
          <cell r="R191">
            <v>5957.4400800000003</v>
          </cell>
          <cell r="S191" t="str">
            <v>CET-PD-OT-PJLine Rating Mitigation</v>
          </cell>
          <cell r="T191">
            <v>0</v>
          </cell>
          <cell r="U191">
            <v>0</v>
          </cell>
          <cell r="V191">
            <v>0</v>
          </cell>
          <cell r="W191">
            <v>0</v>
          </cell>
          <cell r="X191">
            <v>1662.9222401999998</v>
          </cell>
          <cell r="Y191">
            <v>130.46793775200058</v>
          </cell>
          <cell r="Z191">
            <v>0</v>
          </cell>
          <cell r="AA191">
            <v>0</v>
          </cell>
          <cell r="AB191">
            <v>0</v>
          </cell>
          <cell r="AC191">
            <v>0</v>
          </cell>
          <cell r="AD191">
            <v>0</v>
          </cell>
          <cell r="AE191">
            <v>1416.5633897999999</v>
          </cell>
          <cell r="AF191">
            <v>5826.9721422479997</v>
          </cell>
          <cell r="AG191">
            <v>0</v>
          </cell>
          <cell r="AH191">
            <v>0</v>
          </cell>
          <cell r="AI191">
            <v>0</v>
          </cell>
          <cell r="AJ191">
            <v>0</v>
          </cell>
          <cell r="AK191" t="str">
            <v>Ask Allen</v>
          </cell>
          <cell r="AL191" t="str">
            <v>Ask Allen</v>
          </cell>
          <cell r="AM191" t="str">
            <v>see e-mail linked</v>
          </cell>
          <cell r="AN191">
            <v>0</v>
          </cell>
          <cell r="AO191" t="e">
            <v>#N/A</v>
          </cell>
          <cell r="AP191" t="e">
            <v>#N/A</v>
          </cell>
          <cell r="AQ191" t="e">
            <v>#N/A</v>
          </cell>
          <cell r="AR191" t="e">
            <v>#N/A</v>
          </cell>
          <cell r="AS191" t="e">
            <v>#N/A</v>
          </cell>
          <cell r="AT191">
            <v>0</v>
          </cell>
          <cell r="AU191">
            <v>0</v>
          </cell>
          <cell r="AV191">
            <v>0</v>
          </cell>
          <cell r="AW191">
            <v>0</v>
          </cell>
          <cell r="AX191">
            <v>0</v>
          </cell>
          <cell r="AY191">
            <v>0</v>
          </cell>
          <cell r="AZ191">
            <v>0</v>
          </cell>
          <cell r="BA191">
            <v>0</v>
          </cell>
          <cell r="BB191">
            <v>13294</v>
          </cell>
          <cell r="BC191">
            <v>27838</v>
          </cell>
          <cell r="BD191">
            <v>33236</v>
          </cell>
          <cell r="BE191">
            <v>36268</v>
          </cell>
          <cell r="BF191">
            <v>49314</v>
          </cell>
          <cell r="BG191" t="str">
            <v>Trans</v>
          </cell>
          <cell r="BH191">
            <v>13509.858860265418</v>
          </cell>
          <cell r="BI191">
            <v>28924.572989851687</v>
          </cell>
          <cell r="BJ191">
            <v>35451.733333333344</v>
          </cell>
          <cell r="BK191">
            <v>39320.061202185796</v>
          </cell>
          <cell r="BL191">
            <v>54765.102576112426</v>
          </cell>
          <cell r="BM191" t="str">
            <v>manual</v>
          </cell>
          <cell r="BN191">
            <v>199.18251366120219</v>
          </cell>
          <cell r="BO191">
            <v>1368.4051522248246</v>
          </cell>
          <cell r="BP191">
            <v>2371.2000000000007</v>
          </cell>
          <cell r="BQ191">
            <v>2530.4131147540988</v>
          </cell>
          <cell r="BR191">
            <v>1120.5334894613586</v>
          </cell>
          <cell r="BT191">
            <v>0</v>
          </cell>
          <cell r="BU191">
            <v>0</v>
          </cell>
          <cell r="BV191">
            <v>0</v>
          </cell>
          <cell r="BW191">
            <v>0</v>
          </cell>
          <cell r="BX191">
            <v>0</v>
          </cell>
          <cell r="BY191">
            <v>0</v>
          </cell>
          <cell r="BZ191">
            <v>0</v>
          </cell>
          <cell r="CA191">
            <v>0</v>
          </cell>
          <cell r="CB191">
            <v>0</v>
          </cell>
          <cell r="CC191">
            <v>0</v>
          </cell>
          <cell r="CD191">
            <v>0</v>
          </cell>
          <cell r="CE191">
            <v>0</v>
          </cell>
          <cell r="CF191">
            <v>13294</v>
          </cell>
          <cell r="CG191">
            <v>27838</v>
          </cell>
          <cell r="CH191">
            <v>33236</v>
          </cell>
          <cell r="CI191">
            <v>36268</v>
          </cell>
          <cell r="CJ191">
            <v>49314</v>
          </cell>
          <cell r="CK191">
            <v>13509.858860265418</v>
          </cell>
          <cell r="CL191">
            <v>28924.572989851687</v>
          </cell>
          <cell r="CM191">
            <v>35451.733333333344</v>
          </cell>
          <cell r="CN191">
            <v>39320.061202185796</v>
          </cell>
          <cell r="CO191">
            <v>54765.102576112426</v>
          </cell>
          <cell r="CP191">
            <v>199.18251366120219</v>
          </cell>
          <cell r="CQ191">
            <v>1368.4051522248246</v>
          </cell>
          <cell r="CR191">
            <v>2371.2000000000007</v>
          </cell>
          <cell r="CS191">
            <v>2530.4131147540988</v>
          </cell>
          <cell r="CT191">
            <v>1120.5334894613586</v>
          </cell>
          <cell r="CV191">
            <v>0</v>
          </cell>
          <cell r="CW191">
            <v>0</v>
          </cell>
          <cell r="CX191">
            <v>0</v>
          </cell>
          <cell r="CY191">
            <v>0</v>
          </cell>
          <cell r="CZ191">
            <v>0</v>
          </cell>
          <cell r="DA191">
            <v>0</v>
          </cell>
          <cell r="DB191">
            <v>196</v>
          </cell>
          <cell r="DC191">
            <v>1317</v>
          </cell>
          <cell r="DD191">
            <v>2223</v>
          </cell>
          <cell r="DE191">
            <v>2334</v>
          </cell>
          <cell r="DF191">
            <v>1009</v>
          </cell>
          <cell r="DH191">
            <v>0</v>
          </cell>
          <cell r="DI191">
            <v>0</v>
          </cell>
          <cell r="DJ191">
            <v>0</v>
          </cell>
          <cell r="DK191">
            <v>0</v>
          </cell>
          <cell r="DL191">
            <v>0</v>
          </cell>
          <cell r="DM191">
            <v>0</v>
          </cell>
          <cell r="DN191">
            <v>196</v>
          </cell>
          <cell r="DO191">
            <v>1317</v>
          </cell>
          <cell r="DP191">
            <v>2223</v>
          </cell>
          <cell r="DQ191">
            <v>2334</v>
          </cell>
          <cell r="DR191">
            <v>1009</v>
          </cell>
          <cell r="DT191">
            <v>0</v>
          </cell>
          <cell r="DU191">
            <v>0</v>
          </cell>
          <cell r="DV191">
            <v>0</v>
          </cell>
          <cell r="DW191">
            <v>0</v>
          </cell>
          <cell r="DX191">
            <v>0</v>
          </cell>
          <cell r="DY191">
            <v>581.7189417596278</v>
          </cell>
          <cell r="DZ191">
            <v>792.40033234741873</v>
          </cell>
          <cell r="EA191">
            <v>188.62878169054949</v>
          </cell>
          <cell r="EB191">
            <v>321.08869589857261</v>
          </cell>
          <cell r="EC191">
            <v>248.46575000000001</v>
          </cell>
          <cell r="ED191">
            <v>0</v>
          </cell>
        </row>
        <row r="192">
          <cell r="A192" t="str">
            <v>Construction Support</v>
          </cell>
          <cell r="B192" t="str">
            <v>-</v>
          </cell>
          <cell r="C192">
            <v>0</v>
          </cell>
          <cell r="D192">
            <v>5</v>
          </cell>
          <cell r="E192" t="str">
            <v>Safety, Training and Environmental Programs</v>
          </cell>
          <cell r="F192">
            <v>0</v>
          </cell>
          <cell r="G192">
            <v>0</v>
          </cell>
          <cell r="H192" t="str">
            <v>Substation Construction Support</v>
          </cell>
          <cell r="I192">
            <v>0</v>
          </cell>
          <cell r="J192" t="str">
            <v>CET-PD-OT-FO</v>
          </cell>
          <cell r="K192" t="str">
            <v>Fac - Operational</v>
          </cell>
          <cell r="L192" t="str">
            <v>E</v>
          </cell>
          <cell r="M192">
            <v>10662.84742</v>
          </cell>
          <cell r="N192">
            <v>1291.8581099999992</v>
          </cell>
          <cell r="O192">
            <v>8184.2531100000006</v>
          </cell>
          <cell r="P192">
            <v>1547.7861599999997</v>
          </cell>
          <cell r="Q192">
            <v>6794.0933600000008</v>
          </cell>
          <cell r="R192">
            <v>3600.00009</v>
          </cell>
          <cell r="S192">
            <v>0</v>
          </cell>
          <cell r="T192">
            <v>-1239.533351</v>
          </cell>
          <cell r="U192">
            <v>7587.966745064</v>
          </cell>
          <cell r="V192">
            <v>6559.377546136001</v>
          </cell>
          <cell r="W192">
            <v>2864.8028240160002</v>
          </cell>
          <cell r="X192">
            <v>2410.6983608400001</v>
          </cell>
          <cell r="Y192">
            <v>2952.0000737999999</v>
          </cell>
          <cell r="Z192">
            <v>0</v>
          </cell>
          <cell r="AA192">
            <v>248.49282450000001</v>
          </cell>
          <cell r="AB192">
            <v>139.79182950000001</v>
          </cell>
          <cell r="AC192">
            <v>253.96249349999999</v>
          </cell>
          <cell r="AD192">
            <v>194.54180849999997</v>
          </cell>
          <cell r="AE192">
            <v>401.50614899999999</v>
          </cell>
          <cell r="AF192">
            <v>0</v>
          </cell>
          <cell r="AG192">
            <v>0</v>
          </cell>
          <cell r="AH192">
            <v>0</v>
          </cell>
          <cell r="AI192">
            <v>0</v>
          </cell>
          <cell r="AJ192">
            <v>0</v>
          </cell>
          <cell r="AK192" t="str">
            <v>LYR</v>
          </cell>
          <cell r="AL192" t="str">
            <v>LYR</v>
          </cell>
          <cell r="AM192" t="str">
            <v>Updated by Garth via Alan</v>
          </cell>
          <cell r="AN192">
            <v>0</v>
          </cell>
          <cell r="AO192" t="e">
            <v>#N/A</v>
          </cell>
          <cell r="AP192" t="e">
            <v>#N/A</v>
          </cell>
          <cell r="AQ192" t="e">
            <v>#N/A</v>
          </cell>
          <cell r="AR192" t="e">
            <v>#N/A</v>
          </cell>
          <cell r="AS192" t="e">
            <v>#N/A</v>
          </cell>
          <cell r="AT192">
            <v>0</v>
          </cell>
          <cell r="AU192">
            <v>0</v>
          </cell>
          <cell r="AV192">
            <v>0</v>
          </cell>
          <cell r="AW192">
            <v>0</v>
          </cell>
          <cell r="AX192">
            <v>0</v>
          </cell>
          <cell r="AY192">
            <v>0</v>
          </cell>
          <cell r="AZ192">
            <v>0</v>
          </cell>
          <cell r="BA192">
            <v>0</v>
          </cell>
          <cell r="BB192">
            <v>4526.5017667844522</v>
          </cell>
          <cell r="BC192">
            <v>5389.631855747557</v>
          </cell>
          <cell r="BD192">
            <v>5389.6874999999982</v>
          </cell>
          <cell r="BE192">
            <v>5389.4606854838703</v>
          </cell>
          <cell r="BF192">
            <v>5389.4606854838703</v>
          </cell>
          <cell r="BG192">
            <v>0</v>
          </cell>
          <cell r="BH192">
            <v>4600</v>
          </cell>
          <cell r="BI192">
            <v>5600</v>
          </cell>
          <cell r="BJ192">
            <v>5749</v>
          </cell>
          <cell r="BK192">
            <v>5843</v>
          </cell>
          <cell r="BL192">
            <v>5985</v>
          </cell>
          <cell r="BM192">
            <v>0</v>
          </cell>
          <cell r="BN192">
            <v>4116.6909202731422</v>
          </cell>
          <cell r="BO192">
            <v>5011.6237290281733</v>
          </cell>
          <cell r="BP192">
            <v>5144.9687175326735</v>
          </cell>
          <cell r="BQ192">
            <v>5229.0924015556466</v>
          </cell>
          <cell r="BR192">
            <v>5356.1728603988604</v>
          </cell>
          <cell r="BT192">
            <v>483.30907972685759</v>
          </cell>
          <cell r="BU192">
            <v>588.37627097182656</v>
          </cell>
          <cell r="BV192">
            <v>604.03128246732695</v>
          </cell>
          <cell r="BW192">
            <v>613.90759844435411</v>
          </cell>
          <cell r="BX192">
            <v>628.82713960113972</v>
          </cell>
          <cell r="BY192">
            <v>0</v>
          </cell>
          <cell r="BZ192">
            <v>0</v>
          </cell>
          <cell r="CA192">
            <v>0</v>
          </cell>
          <cell r="CB192">
            <v>0</v>
          </cell>
          <cell r="CC192">
            <v>0</v>
          </cell>
          <cell r="CD192">
            <v>0</v>
          </cell>
          <cell r="CE192">
            <v>0</v>
          </cell>
          <cell r="CF192">
            <v>4526.5017667844522</v>
          </cell>
          <cell r="CG192">
            <v>5389.631855747557</v>
          </cell>
          <cell r="CH192">
            <v>5389.6874999999982</v>
          </cell>
          <cell r="CI192">
            <v>5389.4606854838703</v>
          </cell>
          <cell r="CJ192">
            <v>5389.4606854838703</v>
          </cell>
          <cell r="CK192">
            <v>4600</v>
          </cell>
          <cell r="CL192">
            <v>5600</v>
          </cell>
          <cell r="CM192">
            <v>5749</v>
          </cell>
          <cell r="CN192">
            <v>5843</v>
          </cell>
          <cell r="CO192">
            <v>5985</v>
          </cell>
          <cell r="CP192">
            <v>4116.6909202731422</v>
          </cell>
          <cell r="CQ192">
            <v>5011.6237290281733</v>
          </cell>
          <cell r="CR192">
            <v>5144.9687175326735</v>
          </cell>
          <cell r="CS192">
            <v>5229.0924015556466</v>
          </cell>
          <cell r="CT192">
            <v>5356.1728603988604</v>
          </cell>
          <cell r="CV192">
            <v>483.30907972685759</v>
          </cell>
          <cell r="CW192">
            <v>588.37627097182656</v>
          </cell>
          <cell r="CX192">
            <v>604.03128246732695</v>
          </cell>
          <cell r="CY192">
            <v>613.90759844435411</v>
          </cell>
          <cell r="CZ192">
            <v>628.82713960113972</v>
          </cell>
          <cell r="DA192">
            <v>0</v>
          </cell>
          <cell r="DB192">
            <v>4050.9149399830203</v>
          </cell>
          <cell r="DC192">
            <v>4823.3583748197516</v>
          </cell>
          <cell r="DD192">
            <v>4823.4081726868799</v>
          </cell>
          <cell r="DE192">
            <v>4823.205188934895</v>
          </cell>
          <cell r="DF192">
            <v>4823.205188934895</v>
          </cell>
          <cell r="DH192">
            <v>475.58682680143227</v>
          </cell>
          <cell r="DI192">
            <v>566.27348092780596</v>
          </cell>
          <cell r="DJ192">
            <v>566.27932731311887</v>
          </cell>
          <cell r="DK192">
            <v>566.25549654897566</v>
          </cell>
          <cell r="DL192">
            <v>566.25549654897566</v>
          </cell>
          <cell r="DM192">
            <v>0</v>
          </cell>
          <cell r="DN192">
            <v>4050.9149399830203</v>
          </cell>
          <cell r="DO192">
            <v>4823.3583748197516</v>
          </cell>
          <cell r="DP192">
            <v>4823.4081726868799</v>
          </cell>
          <cell r="DQ192">
            <v>4823.205188934895</v>
          </cell>
          <cell r="DR192">
            <v>4823.205188934895</v>
          </cell>
          <cell r="DT192">
            <v>475.58682680143227</v>
          </cell>
          <cell r="DU192">
            <v>566.27348092780596</v>
          </cell>
          <cell r="DV192">
            <v>566.27932731311887</v>
          </cell>
          <cell r="DW192">
            <v>566.25549654897566</v>
          </cell>
          <cell r="DX192">
            <v>566.25549654897566</v>
          </cell>
          <cell r="DY192">
            <v>1741.5910719983588</v>
          </cell>
          <cell r="DZ192">
            <v>1002.7906122889542</v>
          </cell>
          <cell r="EA192">
            <v>1764.719035386493</v>
          </cell>
          <cell r="EB192">
            <v>1310.242148730284</v>
          </cell>
          <cell r="EC192">
            <v>2676.70766</v>
          </cell>
          <cell r="ED192">
            <v>0</v>
          </cell>
        </row>
        <row r="193">
          <cell r="A193" t="str">
            <v>Construction Support</v>
          </cell>
          <cell r="B193" t="str">
            <v>Distribution Construction Support</v>
          </cell>
          <cell r="C193">
            <v>0</v>
          </cell>
          <cell r="D193">
            <v>2</v>
          </cell>
          <cell r="E193" t="str">
            <v>Safety, Training and Environmental Programs</v>
          </cell>
          <cell r="F193" t="str">
            <v>Transmission &amp; Substation Maintenance (Volume 8)</v>
          </cell>
          <cell r="G193">
            <v>0</v>
          </cell>
          <cell r="H193">
            <v>0</v>
          </cell>
          <cell r="I193">
            <v>0</v>
          </cell>
          <cell r="J193" t="str">
            <v>CET-PD-OT-ST</v>
          </cell>
          <cell r="K193" t="str">
            <v>Subs Portable Tools</v>
          </cell>
          <cell r="L193" t="str">
            <v>D</v>
          </cell>
          <cell r="M193">
            <v>0</v>
          </cell>
          <cell r="N193">
            <v>2163.9902900000002</v>
          </cell>
          <cell r="O193">
            <v>2205.0611400000003</v>
          </cell>
          <cell r="P193">
            <v>2419.1505499999998</v>
          </cell>
          <cell r="Q193">
            <v>3629.7672900000002</v>
          </cell>
          <cell r="R193">
            <v>1999.99999</v>
          </cell>
          <cell r="S193" t="str">
            <v>CET-PD-OT-STSubs Portable Tools</v>
          </cell>
          <cell r="T193">
            <v>0</v>
          </cell>
          <cell r="U193">
            <v>1783.1279989600002</v>
          </cell>
          <cell r="V193">
            <v>1830.2007462000001</v>
          </cell>
          <cell r="W193">
            <v>1741.7883959999999</v>
          </cell>
          <cell r="X193">
            <v>3040.293082104</v>
          </cell>
          <cell r="Y193">
            <v>1639.9999918000001</v>
          </cell>
          <cell r="AA193">
            <v>0</v>
          </cell>
          <cell r="AB193">
            <v>0</v>
          </cell>
          <cell r="AC193">
            <v>0</v>
          </cell>
          <cell r="AD193">
            <v>0</v>
          </cell>
          <cell r="AE193">
            <v>0</v>
          </cell>
          <cell r="AF193">
            <v>0</v>
          </cell>
          <cell r="AG193">
            <v>0</v>
          </cell>
          <cell r="AH193">
            <v>0</v>
          </cell>
          <cell r="AI193">
            <v>0</v>
          </cell>
          <cell r="AJ193">
            <v>0</v>
          </cell>
          <cell r="AK193" t="str">
            <v>LYR</v>
          </cell>
          <cell r="AL193" t="str">
            <v>LYR</v>
          </cell>
          <cell r="AM193">
            <v>0</v>
          </cell>
          <cell r="AN193">
            <v>0</v>
          </cell>
          <cell r="AO193" t="e">
            <v>#N/A</v>
          </cell>
          <cell r="AP193" t="e">
            <v>#N/A</v>
          </cell>
          <cell r="AQ193" t="e">
            <v>#N/A</v>
          </cell>
          <cell r="AR193" t="e">
            <v>#N/A</v>
          </cell>
          <cell r="AS193" t="e">
            <v>#N/A</v>
          </cell>
          <cell r="AT193">
            <v>0</v>
          </cell>
          <cell r="AU193">
            <v>0</v>
          </cell>
          <cell r="AV193">
            <v>0</v>
          </cell>
          <cell r="AW193">
            <v>0</v>
          </cell>
          <cell r="AX193">
            <v>0</v>
          </cell>
          <cell r="AY193">
            <v>0</v>
          </cell>
          <cell r="AZ193">
            <v>0</v>
          </cell>
          <cell r="BA193">
            <v>0</v>
          </cell>
          <cell r="BB193">
            <v>3629.7672900000002</v>
          </cell>
          <cell r="BC193">
            <v>3629.7672900000002</v>
          </cell>
          <cell r="BD193">
            <v>3629.7672900000002</v>
          </cell>
          <cell r="BE193">
            <v>3629.7672900000002</v>
          </cell>
          <cell r="BF193">
            <v>3629.7672900000002</v>
          </cell>
          <cell r="BG193" t="str">
            <v>General Plant</v>
          </cell>
          <cell r="BH193">
            <v>3697.5320756981182</v>
          </cell>
          <cell r="BI193">
            <v>3780.0635036897083</v>
          </cell>
          <cell r="BJ193">
            <v>3866.1654144206282</v>
          </cell>
          <cell r="BK193">
            <v>3949.4054156892425</v>
          </cell>
          <cell r="BL193">
            <v>4028.1497021089635</v>
          </cell>
          <cell r="BM193">
            <v>0</v>
          </cell>
          <cell r="BN193">
            <v>3697.5320756981182</v>
          </cell>
          <cell r="BO193">
            <v>3780.0635036897083</v>
          </cell>
          <cell r="BP193">
            <v>3866.1654144206282</v>
          </cell>
          <cell r="BQ193">
            <v>3949.4054156892425</v>
          </cell>
          <cell r="BR193">
            <v>4028.1497021089635</v>
          </cell>
          <cell r="BT193">
            <v>0</v>
          </cell>
          <cell r="BU193">
            <v>0</v>
          </cell>
          <cell r="BV193">
            <v>0</v>
          </cell>
          <cell r="BW193">
            <v>0</v>
          </cell>
          <cell r="BX193">
            <v>0</v>
          </cell>
          <cell r="BZ193">
            <v>0</v>
          </cell>
          <cell r="CA193">
            <v>0</v>
          </cell>
          <cell r="CB193">
            <v>0</v>
          </cell>
          <cell r="CC193">
            <v>0</v>
          </cell>
          <cell r="CD193">
            <v>0</v>
          </cell>
          <cell r="CE193">
            <v>0</v>
          </cell>
          <cell r="CF193">
            <v>23640.700634649558</v>
          </cell>
          <cell r="CG193">
            <v>28862.549941359222</v>
          </cell>
          <cell r="CH193">
            <v>34790.521570429279</v>
          </cell>
          <cell r="CI193">
            <v>35791.008437942532</v>
          </cell>
          <cell r="CJ193">
            <v>36207.433220883089</v>
          </cell>
          <cell r="CK193">
            <v>24155.568162939973</v>
          </cell>
          <cell r="CL193">
            <v>30225.235058907405</v>
          </cell>
          <cell r="CM193">
            <v>37206.677195789583</v>
          </cell>
          <cell r="CN193">
            <v>39132.447392017879</v>
          </cell>
          <cell r="CO193">
            <v>40657.539618880743</v>
          </cell>
          <cell r="CP193">
            <v>24155.568162939973</v>
          </cell>
          <cell r="CQ193">
            <v>30225.235058907405</v>
          </cell>
          <cell r="CR193">
            <v>37206.677195789583</v>
          </cell>
          <cell r="CS193">
            <v>39132.447392017879</v>
          </cell>
          <cell r="CT193">
            <v>40657.539618880743</v>
          </cell>
          <cell r="CV193">
            <v>0</v>
          </cell>
          <cell r="CW193">
            <v>0</v>
          </cell>
          <cell r="CX193">
            <v>0</v>
          </cell>
          <cell r="CY193">
            <v>0</v>
          </cell>
          <cell r="CZ193">
            <v>0</v>
          </cell>
          <cell r="DA193">
            <v>0</v>
          </cell>
          <cell r="DB193">
            <v>3629.7672900000002</v>
          </cell>
          <cell r="DC193">
            <v>3629.7672900000002</v>
          </cell>
          <cell r="DD193">
            <v>3629.7672900000002</v>
          </cell>
          <cell r="DE193">
            <v>3629.7672900000002</v>
          </cell>
          <cell r="DF193">
            <v>3629.7672900000002</v>
          </cell>
          <cell r="DH193">
            <v>0</v>
          </cell>
          <cell r="DI193">
            <v>0</v>
          </cell>
          <cell r="DJ193">
            <v>0</v>
          </cell>
          <cell r="DK193">
            <v>0</v>
          </cell>
          <cell r="DL193">
            <v>0</v>
          </cell>
          <cell r="DM193">
            <v>0</v>
          </cell>
          <cell r="DN193">
            <v>3629.7672900000002</v>
          </cell>
          <cell r="DO193">
            <v>3629.7672900000002</v>
          </cell>
          <cell r="DP193">
            <v>3629.7672900000002</v>
          </cell>
          <cell r="DQ193">
            <v>3629.7672900000002</v>
          </cell>
          <cell r="DR193">
            <v>3629.7672900000002</v>
          </cell>
          <cell r="DT193">
            <v>0</v>
          </cell>
          <cell r="DU193">
            <v>0</v>
          </cell>
          <cell r="DV193">
            <v>0</v>
          </cell>
          <cell r="DW193">
            <v>0</v>
          </cell>
          <cell r="DX193">
            <v>0</v>
          </cell>
          <cell r="DY193">
            <v>20998.11975474445</v>
          </cell>
          <cell r="DZ193">
            <v>20337.005661310264</v>
          </cell>
          <cell r="EA193">
            <v>17643.128092380535</v>
          </cell>
          <cell r="EB193">
            <v>17119.945974194969</v>
          </cell>
          <cell r="EC193">
            <v>18617.573510000002</v>
          </cell>
          <cell r="ED193">
            <v>0</v>
          </cell>
        </row>
        <row r="194">
          <cell r="A194" t="str">
            <v>Construction Support</v>
          </cell>
          <cell r="B194" t="str">
            <v>Distribution Construction Support</v>
          </cell>
          <cell r="C194">
            <v>0</v>
          </cell>
          <cell r="D194">
            <v>2</v>
          </cell>
          <cell r="E194" t="str">
            <v>Safety, Training and Environmental Programs</v>
          </cell>
          <cell r="F194" t="str">
            <v>Transmission &amp; Substation Maintenance (Volume 8)</v>
          </cell>
          <cell r="G194">
            <v>0</v>
          </cell>
          <cell r="H194">
            <v>0</v>
          </cell>
          <cell r="I194">
            <v>0</v>
          </cell>
          <cell r="J194" t="str">
            <v>CET-PD-OT-SE</v>
          </cell>
          <cell r="K194" t="str">
            <v>Subs Lab Equip</v>
          </cell>
          <cell r="L194" t="str">
            <v>E</v>
          </cell>
          <cell r="M194">
            <v>487.61541999999997</v>
          </cell>
          <cell r="N194">
            <v>23.533459999999998</v>
          </cell>
          <cell r="O194">
            <v>2.4910999999999999</v>
          </cell>
          <cell r="P194">
            <v>0</v>
          </cell>
          <cell r="Q194">
            <v>134.59361999999999</v>
          </cell>
          <cell r="R194">
            <v>100.0001</v>
          </cell>
          <cell r="S194" t="str">
            <v>CET-PD-OT-SESubs Lab Equip</v>
          </cell>
          <cell r="T194">
            <v>463.23464899999999</v>
          </cell>
          <cell r="U194">
            <v>19.391571039999999</v>
          </cell>
          <cell r="V194">
            <v>2.0676129999999997</v>
          </cell>
          <cell r="W194">
            <v>0</v>
          </cell>
          <cell r="X194">
            <v>112.73561611199999</v>
          </cell>
          <cell r="Y194">
            <v>82.000082000000006</v>
          </cell>
          <cell r="AA194">
            <v>0</v>
          </cell>
          <cell r="AB194">
            <v>0</v>
          </cell>
          <cell r="AC194">
            <v>0</v>
          </cell>
          <cell r="AD194">
            <v>0</v>
          </cell>
          <cell r="AE194">
            <v>0</v>
          </cell>
          <cell r="AF194">
            <v>0</v>
          </cell>
          <cell r="AG194">
            <v>0</v>
          </cell>
          <cell r="AH194">
            <v>0</v>
          </cell>
          <cell r="AI194">
            <v>0</v>
          </cell>
          <cell r="AJ194">
            <v>0</v>
          </cell>
          <cell r="AK194" t="str">
            <v>LYR</v>
          </cell>
          <cell r="AL194" t="str">
            <v>LYR</v>
          </cell>
          <cell r="AM194">
            <v>0</v>
          </cell>
          <cell r="AN194">
            <v>0</v>
          </cell>
          <cell r="AO194" t="e">
            <v>#N/A</v>
          </cell>
          <cell r="AP194" t="e">
            <v>#N/A</v>
          </cell>
          <cell r="AQ194" t="e">
            <v>#N/A</v>
          </cell>
          <cell r="AR194" t="e">
            <v>#N/A</v>
          </cell>
          <cell r="AS194" t="e">
            <v>#N/A</v>
          </cell>
          <cell r="AT194">
            <v>0</v>
          </cell>
          <cell r="AU194">
            <v>16863</v>
          </cell>
          <cell r="AV194">
            <v>24093</v>
          </cell>
          <cell r="AW194">
            <v>0</v>
          </cell>
          <cell r="AX194">
            <v>0</v>
          </cell>
          <cell r="AY194">
            <v>0</v>
          </cell>
          <cell r="AZ194">
            <v>0</v>
          </cell>
          <cell r="BA194">
            <v>0</v>
          </cell>
          <cell r="BB194">
            <v>134.59361999999999</v>
          </cell>
          <cell r="BC194">
            <v>134.59361999999999</v>
          </cell>
          <cell r="BD194">
            <v>134.59361999999999</v>
          </cell>
          <cell r="BE194">
            <v>134.59361999999999</v>
          </cell>
          <cell r="BF194">
            <v>134.59361999999999</v>
          </cell>
          <cell r="BG194" t="str">
            <v>General Plant</v>
          </cell>
          <cell r="BH194">
            <v>137.10637277089015</v>
          </cell>
          <cell r="BI194">
            <v>140.16668015967522</v>
          </cell>
          <cell r="BJ194">
            <v>143.35938286712383</v>
          </cell>
          <cell r="BK194">
            <v>146.44596451394543</v>
          </cell>
          <cell r="BL194">
            <v>149.36584276419742</v>
          </cell>
          <cell r="BM194">
            <v>0</v>
          </cell>
          <cell r="BN194">
            <v>137.10637277089015</v>
          </cell>
          <cell r="BO194">
            <v>140.16668015967522</v>
          </cell>
          <cell r="BP194">
            <v>143.35938286712383</v>
          </cell>
          <cell r="BQ194">
            <v>146.44596451394543</v>
          </cell>
          <cell r="BR194">
            <v>149.36584276419742</v>
          </cell>
          <cell r="BT194">
            <v>0</v>
          </cell>
          <cell r="BU194">
            <v>0</v>
          </cell>
          <cell r="BV194">
            <v>0</v>
          </cell>
          <cell r="BW194">
            <v>0</v>
          </cell>
          <cell r="BX194">
            <v>0</v>
          </cell>
          <cell r="BZ194">
            <v>0</v>
          </cell>
          <cell r="CA194">
            <v>0</v>
          </cell>
          <cell r="CB194">
            <v>0</v>
          </cell>
          <cell r="CC194">
            <v>0</v>
          </cell>
          <cell r="CD194">
            <v>0</v>
          </cell>
          <cell r="CE194">
            <v>0</v>
          </cell>
          <cell r="CF194">
            <v>78962.463924347743</v>
          </cell>
          <cell r="CG194">
            <v>83526.021492862623</v>
          </cell>
          <cell r="CH194">
            <v>102022.66267439004</v>
          </cell>
          <cell r="CI194">
            <v>107198.84273658131</v>
          </cell>
          <cell r="CJ194">
            <v>107747.71228074285</v>
          </cell>
          <cell r="CK194">
            <v>80682.176434427194</v>
          </cell>
          <cell r="CL194">
            <v>87469.528447292629</v>
          </cell>
          <cell r="CM194">
            <v>109108.00141632149</v>
          </cell>
          <cell r="CN194">
            <v>117206.89796008485</v>
          </cell>
          <cell r="CO194">
            <v>120990.53954400196</v>
          </cell>
          <cell r="CP194">
            <v>80682.176434427194</v>
          </cell>
          <cell r="CQ194">
            <v>87469.528447292629</v>
          </cell>
          <cell r="CR194">
            <v>109108.00141632149</v>
          </cell>
          <cell r="CS194">
            <v>117206.89796008485</v>
          </cell>
          <cell r="CT194">
            <v>120990.53954400196</v>
          </cell>
          <cell r="CV194">
            <v>0</v>
          </cell>
          <cell r="CW194">
            <v>0</v>
          </cell>
          <cell r="CX194">
            <v>0</v>
          </cell>
          <cell r="CY194">
            <v>0</v>
          </cell>
          <cell r="CZ194">
            <v>0</v>
          </cell>
          <cell r="DA194">
            <v>0</v>
          </cell>
          <cell r="DB194">
            <v>134.59361999999999</v>
          </cell>
          <cell r="DC194">
            <v>134.59361999999999</v>
          </cell>
          <cell r="DD194">
            <v>134.59361999999999</v>
          </cell>
          <cell r="DE194">
            <v>134.59361999999999</v>
          </cell>
          <cell r="DF194">
            <v>134.59361999999999</v>
          </cell>
          <cell r="DH194">
            <v>0</v>
          </cell>
          <cell r="DI194">
            <v>0</v>
          </cell>
          <cell r="DJ194">
            <v>0</v>
          </cell>
          <cell r="DK194">
            <v>0</v>
          </cell>
          <cell r="DL194">
            <v>0</v>
          </cell>
          <cell r="DM194">
            <v>0</v>
          </cell>
          <cell r="DN194">
            <v>134.59361999999999</v>
          </cell>
          <cell r="DO194">
            <v>134.59361999999999</v>
          </cell>
          <cell r="DP194">
            <v>134.59361999999999</v>
          </cell>
          <cell r="DQ194">
            <v>134.59361999999999</v>
          </cell>
          <cell r="DR194">
            <v>134.59361999999999</v>
          </cell>
          <cell r="DT194">
            <v>0</v>
          </cell>
          <cell r="DU194">
            <v>0</v>
          </cell>
          <cell r="DV194">
            <v>0</v>
          </cell>
          <cell r="DW194">
            <v>0</v>
          </cell>
          <cell r="DX194">
            <v>0</v>
          </cell>
          <cell r="DY194">
            <v>86013.091743383033</v>
          </cell>
          <cell r="DZ194">
            <v>112531.15168592933</v>
          </cell>
          <cell r="EA194">
            <v>109653.18264018683</v>
          </cell>
          <cell r="EB194">
            <v>67774.19166713208</v>
          </cell>
          <cell r="EC194">
            <v>75230.807280000008</v>
          </cell>
          <cell r="ED194">
            <v>0</v>
          </cell>
        </row>
        <row r="195">
          <cell r="A195">
            <v>0</v>
          </cell>
          <cell r="B195" t="str">
            <v>Distribution Construction Support</v>
          </cell>
          <cell r="C195">
            <v>0</v>
          </cell>
          <cell r="D195">
            <v>1</v>
          </cell>
          <cell r="E195" t="str">
            <v>Transmission and Substation Maintenance</v>
          </cell>
          <cell r="F195" t="str">
            <v>Transmission &amp; Substation Maintenance (Volume 8)</v>
          </cell>
          <cell r="G195">
            <v>0</v>
          </cell>
          <cell r="H195" t="str">
            <v>Transmission Construction Support</v>
          </cell>
          <cell r="I195">
            <v>0</v>
          </cell>
          <cell r="J195" t="str">
            <v>CET-PD-OT-SP</v>
          </cell>
          <cell r="K195" t="str">
            <v>Spare Parts</v>
          </cell>
          <cell r="L195" t="str">
            <v>C</v>
          </cell>
          <cell r="M195">
            <v>-1702.768</v>
          </cell>
          <cell r="N195">
            <v>6907.1718899999996</v>
          </cell>
          <cell r="O195">
            <v>5643.6356100000003</v>
          </cell>
          <cell r="P195">
            <v>1340.7526599999999</v>
          </cell>
          <cell r="Q195">
            <v>-886.25876000000005</v>
          </cell>
          <cell r="R195">
            <v>1500</v>
          </cell>
          <cell r="S195" t="str">
            <v>CET-PD-OT-SPSpare Parts</v>
          </cell>
          <cell r="T195">
            <v>-1702.768</v>
          </cell>
          <cell r="U195">
            <v>5785.4471750639996</v>
          </cell>
          <cell r="V195">
            <v>4727.1091869360007</v>
          </cell>
          <cell r="W195">
            <v>1123.014428016</v>
          </cell>
          <cell r="X195">
            <v>-742.33033737599999</v>
          </cell>
          <cell r="Y195">
            <v>1230</v>
          </cell>
          <cell r="Z195">
            <v>0</v>
          </cell>
          <cell r="AA195">
            <v>38.745206639999999</v>
          </cell>
          <cell r="AB195">
            <v>1121.7247149359998</v>
          </cell>
          <cell r="AC195">
            <v>916.52642306400003</v>
          </cell>
          <cell r="AD195">
            <v>217.73823198399995</v>
          </cell>
          <cell r="AE195">
            <v>-143.92842262400001</v>
          </cell>
          <cell r="AF195">
            <v>270</v>
          </cell>
          <cell r="AG195" t="str">
            <v>x</v>
          </cell>
          <cell r="AH195">
            <v>0</v>
          </cell>
          <cell r="AI195">
            <v>0</v>
          </cell>
          <cell r="AJ195">
            <v>0</v>
          </cell>
          <cell r="AK195" t="str">
            <v>5YA</v>
          </cell>
          <cell r="AL195" t="str">
            <v>5YA</v>
          </cell>
          <cell r="AM195" t="str">
            <v>Maybe 4YA instead; check on '13 amount; '08 credit may be problem</v>
          </cell>
          <cell r="AN195">
            <v>0</v>
          </cell>
          <cell r="AO195" t="e">
            <v>#N/A</v>
          </cell>
          <cell r="AP195" t="e">
            <v>#N/A</v>
          </cell>
          <cell r="AQ195" t="e">
            <v>#N/A</v>
          </cell>
          <cell r="AR195" t="e">
            <v>#N/A</v>
          </cell>
          <cell r="AS195" t="e">
            <v>#N/A</v>
          </cell>
          <cell r="AT195">
            <v>0</v>
          </cell>
          <cell r="AU195">
            <v>0</v>
          </cell>
          <cell r="AV195">
            <v>0</v>
          </cell>
          <cell r="AW195">
            <v>0</v>
          </cell>
          <cell r="AX195">
            <v>0</v>
          </cell>
          <cell r="AY195">
            <v>0</v>
          </cell>
          <cell r="AZ195">
            <v>0</v>
          </cell>
          <cell r="BA195">
            <v>0</v>
          </cell>
          <cell r="BB195">
            <v>2470.7829190551533</v>
          </cell>
          <cell r="BC195">
            <v>2470.7829190551533</v>
          </cell>
          <cell r="BD195">
            <v>2470.7829190551533</v>
          </cell>
          <cell r="BE195">
            <v>2470.7829190551533</v>
          </cell>
          <cell r="BF195">
            <v>2470.7829190551533</v>
          </cell>
          <cell r="BG195" t="str">
            <v>Dist</v>
          </cell>
          <cell r="BH195">
            <v>2524.5937563114562</v>
          </cell>
          <cell r="BI195">
            <v>2587.4357830373492</v>
          </cell>
          <cell r="BJ195">
            <v>2642.375518977351</v>
          </cell>
          <cell r="BK195">
            <v>2701.4545500909144</v>
          </cell>
          <cell r="BL195">
            <v>2774.4566649700946</v>
          </cell>
          <cell r="BM195">
            <v>0</v>
          </cell>
          <cell r="BN195">
            <v>2524.5937563114562</v>
          </cell>
          <cell r="BO195">
            <v>2587.4357830373492</v>
          </cell>
          <cell r="BP195">
            <v>2642.375518977351</v>
          </cell>
          <cell r="BQ195">
            <v>2701.4545500909144</v>
          </cell>
          <cell r="BR195">
            <v>2774.4566649700946</v>
          </cell>
          <cell r="BT195">
            <v>0</v>
          </cell>
          <cell r="BU195">
            <v>0</v>
          </cell>
          <cell r="BV195">
            <v>0</v>
          </cell>
          <cell r="BW195">
            <v>0</v>
          </cell>
          <cell r="BX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V195">
            <v>0</v>
          </cell>
          <cell r="CW195">
            <v>0</v>
          </cell>
          <cell r="CX195">
            <v>0</v>
          </cell>
          <cell r="CY195">
            <v>0</v>
          </cell>
          <cell r="CZ195">
            <v>0</v>
          </cell>
          <cell r="DA195">
            <v>0</v>
          </cell>
          <cell r="DB195">
            <v>2470.7829190551533</v>
          </cell>
          <cell r="DC195">
            <v>2470.7829190551533</v>
          </cell>
          <cell r="DD195">
            <v>2470.7829190551533</v>
          </cell>
          <cell r="DE195">
            <v>2470.7829190551533</v>
          </cell>
          <cell r="DF195">
            <v>2470.7829190551533</v>
          </cell>
          <cell r="DH195">
            <v>0</v>
          </cell>
          <cell r="DI195">
            <v>0</v>
          </cell>
          <cell r="DJ195">
            <v>0</v>
          </cell>
          <cell r="DK195">
            <v>0</v>
          </cell>
          <cell r="DL195">
            <v>0</v>
          </cell>
          <cell r="DM195">
            <v>0</v>
          </cell>
          <cell r="DN195">
            <v>2470.7829190551533</v>
          </cell>
          <cell r="DO195">
            <v>2470.7829190551533</v>
          </cell>
          <cell r="DP195">
            <v>2470.7829190551533</v>
          </cell>
          <cell r="DQ195">
            <v>2470.7829190551533</v>
          </cell>
          <cell r="DR195">
            <v>2470.7829190551533</v>
          </cell>
          <cell r="DT195">
            <v>0</v>
          </cell>
          <cell r="DU195">
            <v>0</v>
          </cell>
          <cell r="DV195">
            <v>0</v>
          </cell>
          <cell r="DW195">
            <v>0</v>
          </cell>
          <cell r="DX195">
            <v>0</v>
          </cell>
          <cell r="DY195">
            <v>0</v>
          </cell>
          <cell r="DZ195">
            <v>0</v>
          </cell>
          <cell r="EA195">
            <v>0</v>
          </cell>
          <cell r="EB195">
            <v>0</v>
          </cell>
          <cell r="EC195">
            <v>0</v>
          </cell>
          <cell r="ED195">
            <v>0</v>
          </cell>
        </row>
        <row r="196">
          <cell r="A196" t="str">
            <v>Construction Support</v>
          </cell>
          <cell r="B196" t="str">
            <v>Transmission Construction Support</v>
          </cell>
          <cell r="C196">
            <v>0</v>
          </cell>
          <cell r="D196">
            <v>2</v>
          </cell>
          <cell r="E196" t="str">
            <v>Transmission and Substation Maintenance</v>
          </cell>
          <cell r="F196" t="str">
            <v>Transmission &amp; Substation Maintenance (Volume 8)</v>
          </cell>
          <cell r="G196">
            <v>0</v>
          </cell>
          <cell r="H196">
            <v>0</v>
          </cell>
          <cell r="I196">
            <v>0</v>
          </cell>
          <cell r="J196" t="str">
            <v>CET-PD-CI-CI</v>
          </cell>
          <cell r="K196" t="str">
            <v>Critical Infra Spare</v>
          </cell>
          <cell r="L196" t="str">
            <v>C</v>
          </cell>
          <cell r="M196">
            <v>11878</v>
          </cell>
          <cell r="N196">
            <v>-7802.8375300000007</v>
          </cell>
          <cell r="O196">
            <v>333.06526000000002</v>
          </cell>
          <cell r="P196">
            <v>-2212.1170499999998</v>
          </cell>
          <cell r="Q196">
            <v>3915.9912100000001</v>
          </cell>
          <cell r="R196">
            <v>0</v>
          </cell>
          <cell r="S196" t="str">
            <v>CET-PD-CI-CICritical Infra Spare</v>
          </cell>
          <cell r="T196">
            <v>0</v>
          </cell>
          <cell r="U196">
            <v>0</v>
          </cell>
          <cell r="V196">
            <v>0</v>
          </cell>
          <cell r="W196">
            <v>0</v>
          </cell>
          <cell r="X196">
            <v>0</v>
          </cell>
          <cell r="Y196">
            <v>0</v>
          </cell>
          <cell r="Z196">
            <v>0</v>
          </cell>
          <cell r="AA196">
            <v>11878</v>
          </cell>
          <cell r="AB196">
            <v>-7802.8375300000007</v>
          </cell>
          <cell r="AC196">
            <v>333.06526000000002</v>
          </cell>
          <cell r="AD196">
            <v>-2212.1170499999998</v>
          </cell>
          <cell r="AE196">
            <v>3915.9912100000001</v>
          </cell>
          <cell r="AF196">
            <v>0</v>
          </cell>
          <cell r="AG196" t="str">
            <v>x</v>
          </cell>
          <cell r="AH196">
            <v>0</v>
          </cell>
          <cell r="AI196">
            <v>0</v>
          </cell>
          <cell r="AJ196">
            <v>0</v>
          </cell>
          <cell r="AK196" t="str">
            <v>5YA</v>
          </cell>
          <cell r="AL196" t="str">
            <v>5YA</v>
          </cell>
          <cell r="AM196" t="str">
            <v>per Alan Varvis email</v>
          </cell>
          <cell r="AN196">
            <v>0</v>
          </cell>
          <cell r="AO196" t="e">
            <v>#N/A</v>
          </cell>
          <cell r="AP196" t="e">
            <v>#N/A</v>
          </cell>
          <cell r="AQ196" t="e">
            <v>#N/A</v>
          </cell>
          <cell r="AR196" t="e">
            <v>#N/A</v>
          </cell>
          <cell r="AS196" t="e">
            <v>#N/A</v>
          </cell>
          <cell r="AT196">
            <v>0</v>
          </cell>
          <cell r="AU196">
            <v>0</v>
          </cell>
          <cell r="AV196">
            <v>0</v>
          </cell>
          <cell r="AW196">
            <v>0</v>
          </cell>
          <cell r="AX196">
            <v>0</v>
          </cell>
          <cell r="AY196">
            <v>0</v>
          </cell>
          <cell r="AZ196">
            <v>0</v>
          </cell>
          <cell r="BA196">
            <v>0</v>
          </cell>
          <cell r="BB196">
            <v>750</v>
          </cell>
          <cell r="BC196">
            <v>750</v>
          </cell>
          <cell r="BD196">
            <v>750</v>
          </cell>
          <cell r="BE196">
            <v>750</v>
          </cell>
          <cell r="BF196">
            <v>750</v>
          </cell>
          <cell r="BG196" t="str">
            <v>Trans</v>
          </cell>
          <cell r="BH196">
            <v>762.17798594847784</v>
          </cell>
          <cell r="BI196">
            <v>779.27400468384099</v>
          </cell>
          <cell r="BJ196">
            <v>800.00000000000034</v>
          </cell>
          <cell r="BK196">
            <v>813.11475409836078</v>
          </cell>
          <cell r="BL196">
            <v>832.9039812646372</v>
          </cell>
          <cell r="BM196">
            <v>1</v>
          </cell>
          <cell r="BN196">
            <v>0</v>
          </cell>
          <cell r="BO196">
            <v>0</v>
          </cell>
          <cell r="BP196">
            <v>0</v>
          </cell>
          <cell r="BQ196">
            <v>0</v>
          </cell>
          <cell r="BR196">
            <v>0</v>
          </cell>
          <cell r="BT196">
            <v>0</v>
          </cell>
          <cell r="BU196">
            <v>0</v>
          </cell>
          <cell r="BV196">
            <v>0</v>
          </cell>
          <cell r="BW196">
            <v>0</v>
          </cell>
          <cell r="BX196">
            <v>0</v>
          </cell>
          <cell r="BZ196">
            <v>0</v>
          </cell>
          <cell r="CA196">
            <v>0</v>
          </cell>
          <cell r="CB196">
            <v>0</v>
          </cell>
          <cell r="CC196">
            <v>0</v>
          </cell>
          <cell r="CD196">
            <v>0</v>
          </cell>
          <cell r="CE196">
            <v>0</v>
          </cell>
          <cell r="CF196">
            <v>1226.0043000000001</v>
          </cell>
          <cell r="CG196">
            <v>1226.0043000000001</v>
          </cell>
          <cell r="CH196">
            <v>1226.0043000000001</v>
          </cell>
          <cell r="CI196">
            <v>1226.0043000000001</v>
          </cell>
          <cell r="CJ196">
            <v>1226.0043000000001</v>
          </cell>
          <cell r="CK196">
            <v>1248.8927972552804</v>
          </cell>
          <cell r="CL196">
            <v>1276.7689329738405</v>
          </cell>
          <cell r="CM196">
            <v>1305.8510488122704</v>
          </cell>
          <cell r="CN196">
            <v>1333.9665149933892</v>
          </cell>
          <cell r="CO196">
            <v>1360.5634910631718</v>
          </cell>
          <cell r="CP196">
            <v>1248.8927972552804</v>
          </cell>
          <cell r="CQ196">
            <v>1276.7689329738405</v>
          </cell>
          <cell r="CR196">
            <v>1305.8510488122704</v>
          </cell>
          <cell r="CS196">
            <v>1333.9665149933892</v>
          </cell>
          <cell r="CT196">
            <v>1360.5634910631718</v>
          </cell>
          <cell r="CV196">
            <v>0</v>
          </cell>
          <cell r="CW196">
            <v>0</v>
          </cell>
          <cell r="CX196">
            <v>0</v>
          </cell>
          <cell r="CY196">
            <v>0</v>
          </cell>
          <cell r="CZ196">
            <v>0</v>
          </cell>
          <cell r="DA196">
            <v>0</v>
          </cell>
          <cell r="DB196">
            <v>0</v>
          </cell>
          <cell r="DC196">
            <v>0</v>
          </cell>
          <cell r="DD196">
            <v>0</v>
          </cell>
          <cell r="DE196">
            <v>0</v>
          </cell>
          <cell r="DF196">
            <v>0</v>
          </cell>
          <cell r="DH196">
            <v>0</v>
          </cell>
          <cell r="DI196">
            <v>0</v>
          </cell>
          <cell r="DJ196">
            <v>0</v>
          </cell>
          <cell r="DK196">
            <v>0</v>
          </cell>
          <cell r="DL196">
            <v>0</v>
          </cell>
          <cell r="DM196">
            <v>0</v>
          </cell>
          <cell r="DN196">
            <v>0</v>
          </cell>
          <cell r="DO196">
            <v>0</v>
          </cell>
          <cell r="DP196">
            <v>0</v>
          </cell>
          <cell r="DQ196">
            <v>0</v>
          </cell>
          <cell r="DR196">
            <v>0</v>
          </cell>
          <cell r="DT196">
            <v>0</v>
          </cell>
          <cell r="DU196">
            <v>0</v>
          </cell>
          <cell r="DV196">
            <v>0</v>
          </cell>
          <cell r="DW196">
            <v>0</v>
          </cell>
          <cell r="DX196">
            <v>0</v>
          </cell>
          <cell r="DY196">
            <v>210.69783954963935</v>
          </cell>
          <cell r="DZ196">
            <v>3537.0888037711243</v>
          </cell>
          <cell r="EA196">
            <v>302.27386608849594</v>
          </cell>
          <cell r="EB196">
            <v>476.23595016861009</v>
          </cell>
          <cell r="EC196">
            <v>1226.0043000000001</v>
          </cell>
          <cell r="ED196">
            <v>0</v>
          </cell>
        </row>
        <row r="197">
          <cell r="A197" t="str">
            <v>Construction Support</v>
          </cell>
          <cell r="B197" t="str">
            <v>-</v>
          </cell>
          <cell r="C197">
            <v>0</v>
          </cell>
          <cell r="D197">
            <v>3</v>
          </cell>
          <cell r="E197" t="str">
            <v>Safety, Training and Environmental Programs</v>
          </cell>
          <cell r="F197">
            <v>0</v>
          </cell>
          <cell r="G197">
            <v>0</v>
          </cell>
          <cell r="H197" t="str">
            <v>Distribution Construction Support</v>
          </cell>
          <cell r="I197">
            <v>0</v>
          </cell>
          <cell r="J197" t="str">
            <v>CET-PD-OT-TE</v>
          </cell>
          <cell r="K197" t="str">
            <v>Trans Lab Equip</v>
          </cell>
          <cell r="L197" t="str">
            <v>E</v>
          </cell>
          <cell r="M197">
            <v>97238.347009999998</v>
          </cell>
          <cell r="N197">
            <v>123343.54488</v>
          </cell>
          <cell r="O197">
            <v>124589.15145</v>
          </cell>
          <cell r="P197">
            <v>85774.284730000014</v>
          </cell>
          <cell r="Q197">
            <v>99824.294290000005</v>
          </cell>
          <cell r="R197">
            <v>95470.715630000006</v>
          </cell>
          <cell r="S197">
            <v>0</v>
          </cell>
          <cell r="T197">
            <v>96989.854185499993</v>
          </cell>
          <cell r="U197">
            <v>123203.7530505</v>
          </cell>
          <cell r="V197">
            <v>124335.1889565</v>
          </cell>
          <cell r="W197">
            <v>85579.742921500001</v>
          </cell>
          <cell r="X197">
            <v>99422.788141000012</v>
          </cell>
          <cell r="Y197">
            <v>95470.715630000006</v>
          </cell>
          <cell r="Z197">
            <v>0</v>
          </cell>
          <cell r="AA197">
            <v>1.0165599999999999E-3</v>
          </cell>
          <cell r="AB197">
            <v>19.511644500000006</v>
          </cell>
          <cell r="AC197">
            <v>35.290831675</v>
          </cell>
          <cell r="AD197">
            <v>39.712393295000005</v>
          </cell>
          <cell r="AE197">
            <v>62.430024715000002</v>
          </cell>
          <cell r="AF197">
            <v>30</v>
          </cell>
          <cell r="AG197">
            <v>0</v>
          </cell>
          <cell r="AH197">
            <v>0</v>
          </cell>
          <cell r="AI197">
            <v>0</v>
          </cell>
          <cell r="AJ197">
            <v>0</v>
          </cell>
          <cell r="AK197" t="str">
            <v>LYR</v>
          </cell>
          <cell r="AL197" t="str">
            <v>LYR</v>
          </cell>
          <cell r="AM197">
            <v>0</v>
          </cell>
          <cell r="AN197">
            <v>0</v>
          </cell>
          <cell r="AO197" t="e">
            <v>#N/A</v>
          </cell>
          <cell r="AP197" t="e">
            <v>#N/A</v>
          </cell>
          <cell r="AQ197" t="e">
            <v>#N/A</v>
          </cell>
          <cell r="AR197" t="e">
            <v>#N/A</v>
          </cell>
          <cell r="AS197" t="e">
            <v>#N/A</v>
          </cell>
          <cell r="AT197">
            <v>0</v>
          </cell>
          <cell r="AU197">
            <v>0</v>
          </cell>
          <cell r="AV197">
            <v>0</v>
          </cell>
          <cell r="AW197">
            <v>0</v>
          </cell>
          <cell r="AX197">
            <v>0</v>
          </cell>
          <cell r="AY197">
            <v>0</v>
          </cell>
          <cell r="AZ197">
            <v>0</v>
          </cell>
          <cell r="BA197">
            <v>0</v>
          </cell>
          <cell r="BB197">
            <v>236.92608999999999</v>
          </cell>
          <cell r="BC197">
            <v>236.92608999999999</v>
          </cell>
          <cell r="BD197">
            <v>236.92608999999999</v>
          </cell>
          <cell r="BE197">
            <v>236.92608999999999</v>
          </cell>
          <cell r="BF197">
            <v>236.92608999999999</v>
          </cell>
          <cell r="BG197">
            <v>0</v>
          </cell>
          <cell r="BH197">
            <v>241.3493062649587</v>
          </cell>
          <cell r="BI197">
            <v>246.73638675081651</v>
          </cell>
          <cell r="BJ197">
            <v>252.35652364146711</v>
          </cell>
          <cell r="BK197">
            <v>257.78985488738505</v>
          </cell>
          <cell r="BL197">
            <v>262.92973697918291</v>
          </cell>
          <cell r="BM197">
            <v>0</v>
          </cell>
          <cell r="BN197">
            <v>241.3493062649587</v>
          </cell>
          <cell r="BO197">
            <v>246.73638675081651</v>
          </cell>
          <cell r="BP197">
            <v>252.35652364146711</v>
          </cell>
          <cell r="BQ197">
            <v>257.78985488738505</v>
          </cell>
          <cell r="BR197">
            <v>262.92973697918291</v>
          </cell>
          <cell r="BT197">
            <v>0</v>
          </cell>
          <cell r="BU197">
            <v>0</v>
          </cell>
          <cell r="BV197">
            <v>0</v>
          </cell>
          <cell r="BW197">
            <v>0</v>
          </cell>
          <cell r="BX197">
            <v>0</v>
          </cell>
          <cell r="BZ197">
            <v>0</v>
          </cell>
          <cell r="CA197">
            <v>0</v>
          </cell>
          <cell r="CB197">
            <v>0</v>
          </cell>
          <cell r="CC197">
            <v>0</v>
          </cell>
          <cell r="CD197">
            <v>0</v>
          </cell>
          <cell r="CE197">
            <v>0</v>
          </cell>
          <cell r="CF197">
            <v>236.92608999999999</v>
          </cell>
          <cell r="CG197">
            <v>236.92608999999999</v>
          </cell>
          <cell r="CH197">
            <v>236.92608999999999</v>
          </cell>
          <cell r="CI197">
            <v>236.92608999999999</v>
          </cell>
          <cell r="CJ197">
            <v>236.92608999999999</v>
          </cell>
          <cell r="CK197">
            <v>241.3493062649587</v>
          </cell>
          <cell r="CL197">
            <v>246.73638675081651</v>
          </cell>
          <cell r="CM197">
            <v>252.35652364146711</v>
          </cell>
          <cell r="CN197">
            <v>257.78985488738505</v>
          </cell>
          <cell r="CO197">
            <v>262.92973697918291</v>
          </cell>
          <cell r="CP197">
            <v>241.3493062649587</v>
          </cell>
          <cell r="CQ197">
            <v>246.73638675081651</v>
          </cell>
          <cell r="CR197">
            <v>252.35652364146711</v>
          </cell>
          <cell r="CS197">
            <v>257.78985488738505</v>
          </cell>
          <cell r="CT197">
            <v>262.92973697918291</v>
          </cell>
          <cell r="CV197">
            <v>0</v>
          </cell>
          <cell r="CW197">
            <v>0</v>
          </cell>
          <cell r="CX197">
            <v>0</v>
          </cell>
          <cell r="CY197">
            <v>0</v>
          </cell>
          <cell r="CZ197">
            <v>0</v>
          </cell>
          <cell r="DA197">
            <v>0</v>
          </cell>
          <cell r="DB197">
            <v>236.92608999999999</v>
          </cell>
          <cell r="DC197">
            <v>236.92608999999999</v>
          </cell>
          <cell r="DD197">
            <v>236.92608999999999</v>
          </cell>
          <cell r="DE197">
            <v>236.92608999999999</v>
          </cell>
          <cell r="DF197">
            <v>236.92608999999999</v>
          </cell>
          <cell r="DH197">
            <v>0</v>
          </cell>
          <cell r="DI197">
            <v>0</v>
          </cell>
          <cell r="DJ197">
            <v>0</v>
          </cell>
          <cell r="DK197">
            <v>0</v>
          </cell>
          <cell r="DL197">
            <v>0</v>
          </cell>
          <cell r="DM197">
            <v>0</v>
          </cell>
          <cell r="DN197">
            <v>236.92608999999999</v>
          </cell>
          <cell r="DO197">
            <v>236.92608999999999</v>
          </cell>
          <cell r="DP197">
            <v>236.92608999999999</v>
          </cell>
          <cell r="DQ197">
            <v>236.92608999999999</v>
          </cell>
          <cell r="DR197">
            <v>236.92608999999999</v>
          </cell>
          <cell r="DT197">
            <v>0</v>
          </cell>
          <cell r="DU197">
            <v>0</v>
          </cell>
          <cell r="DV197">
            <v>0</v>
          </cell>
          <cell r="DW197">
            <v>0</v>
          </cell>
          <cell r="DX197">
            <v>0</v>
          </cell>
          <cell r="DY197">
            <v>5.528235209726221E-3</v>
          </cell>
          <cell r="DZ197">
            <v>75.038066212114458</v>
          </cell>
          <cell r="EA197">
            <v>139.91238708297485</v>
          </cell>
          <cell r="EB197">
            <v>154.42519834662528</v>
          </cell>
          <cell r="EC197">
            <v>236.92608999999999</v>
          </cell>
          <cell r="ED197">
            <v>0</v>
          </cell>
        </row>
        <row r="198">
          <cell r="A198" t="str">
            <v>Construction Support</v>
          </cell>
          <cell r="B198" t="str">
            <v>Transmission Construction Support</v>
          </cell>
          <cell r="C198">
            <v>0</v>
          </cell>
          <cell r="D198">
            <v>1</v>
          </cell>
          <cell r="E198" t="str">
            <v>Customer Driven Programs and Distribution Construction</v>
          </cell>
          <cell r="F198" t="str">
            <v>Customer Driven Prog &amp; Distr. Con.(Volume 5)</v>
          </cell>
          <cell r="G198">
            <v>0</v>
          </cell>
          <cell r="H198">
            <v>0</v>
          </cell>
          <cell r="I198">
            <v>0</v>
          </cell>
          <cell r="J198" t="str">
            <v>CET-PD-OT-DL</v>
          </cell>
          <cell r="K198" t="str">
            <v>Distr Lab Equip</v>
          </cell>
          <cell r="L198" t="str">
            <v>E</v>
          </cell>
          <cell r="M198">
            <v>1677.3940600000001</v>
          </cell>
          <cell r="N198">
            <v>210.59432999999999</v>
          </cell>
          <cell r="O198">
            <v>251.76820999999998</v>
          </cell>
          <cell r="P198">
            <v>22.527429999999999</v>
          </cell>
          <cell r="Q198">
            <v>164.57551999999998</v>
          </cell>
          <cell r="R198">
            <v>231.37223999999998</v>
          </cell>
          <cell r="S198" t="str">
            <v>CET-PD-OT-DLDistr Lab Equip</v>
          </cell>
          <cell r="T198">
            <v>1677.3940600000001</v>
          </cell>
          <cell r="U198">
            <v>210.59432999999999</v>
          </cell>
          <cell r="V198">
            <v>251.76820999999998</v>
          </cell>
          <cell r="W198">
            <v>22.527429999999999</v>
          </cell>
          <cell r="X198">
            <v>164.57551999999998</v>
          </cell>
          <cell r="Y198">
            <v>231.37223999999998</v>
          </cell>
          <cell r="AA198">
            <v>0</v>
          </cell>
          <cell r="AB198">
            <v>0</v>
          </cell>
          <cell r="AC198">
            <v>0</v>
          </cell>
          <cell r="AD198">
            <v>0</v>
          </cell>
          <cell r="AE198">
            <v>0</v>
          </cell>
          <cell r="AF198">
            <v>0</v>
          </cell>
          <cell r="AG198">
            <v>0</v>
          </cell>
          <cell r="AH198">
            <v>0</v>
          </cell>
          <cell r="AI198">
            <v>0</v>
          </cell>
          <cell r="AJ198">
            <v>0</v>
          </cell>
          <cell r="AK198" t="str">
            <v>LYR</v>
          </cell>
          <cell r="AL198" t="str">
            <v>LYR</v>
          </cell>
          <cell r="AM198">
            <v>0</v>
          </cell>
          <cell r="AN198">
            <v>0</v>
          </cell>
          <cell r="AO198" t="e">
            <v>#N/A</v>
          </cell>
          <cell r="AP198" t="e">
            <v>#N/A</v>
          </cell>
          <cell r="AQ198" t="e">
            <v>#N/A</v>
          </cell>
          <cell r="AR198" t="e">
            <v>#N/A</v>
          </cell>
          <cell r="AS198" t="e">
            <v>#N/A</v>
          </cell>
          <cell r="AT198">
            <v>0</v>
          </cell>
          <cell r="AU198">
            <v>0</v>
          </cell>
          <cell r="AV198">
            <v>0</v>
          </cell>
          <cell r="AW198">
            <v>0</v>
          </cell>
          <cell r="AX198">
            <v>0</v>
          </cell>
          <cell r="AY198">
            <v>0</v>
          </cell>
          <cell r="AZ198">
            <v>0</v>
          </cell>
          <cell r="BA198">
            <v>0</v>
          </cell>
          <cell r="BB198">
            <v>164.57551999999998</v>
          </cell>
          <cell r="BC198">
            <v>164.57551999999998</v>
          </cell>
          <cell r="BD198">
            <v>164.57551999999998</v>
          </cell>
          <cell r="BE198">
            <v>164.57551999999998</v>
          </cell>
          <cell r="BF198">
            <v>164.57551999999998</v>
          </cell>
          <cell r="BG198" t="str">
            <v>General Plant</v>
          </cell>
          <cell r="BH198">
            <v>167.64801031492493</v>
          </cell>
          <cell r="BI198">
            <v>171.39002780334042</v>
          </cell>
          <cell r="BJ198">
            <v>175.29393281966853</v>
          </cell>
          <cell r="BK198">
            <v>179.06807738571945</v>
          </cell>
          <cell r="BL198">
            <v>182.63838392307176</v>
          </cell>
          <cell r="BM198">
            <v>0</v>
          </cell>
          <cell r="BN198">
            <v>167.64801031492493</v>
          </cell>
          <cell r="BO198">
            <v>171.39002780334042</v>
          </cell>
          <cell r="BP198">
            <v>175.29393281966853</v>
          </cell>
          <cell r="BQ198">
            <v>179.06807738571945</v>
          </cell>
          <cell r="BR198">
            <v>182.63838392307176</v>
          </cell>
          <cell r="BT198">
            <v>0</v>
          </cell>
          <cell r="BU198">
            <v>0</v>
          </cell>
          <cell r="BV198">
            <v>0</v>
          </cell>
          <cell r="BW198">
            <v>0</v>
          </cell>
          <cell r="BX198">
            <v>0</v>
          </cell>
          <cell r="BZ198">
            <v>0</v>
          </cell>
          <cell r="CA198">
            <v>0</v>
          </cell>
          <cell r="CB198">
            <v>0</v>
          </cell>
          <cell r="CC198">
            <v>0</v>
          </cell>
          <cell r="CD198">
            <v>0</v>
          </cell>
          <cell r="CE198">
            <v>0</v>
          </cell>
          <cell r="CF198">
            <v>3000</v>
          </cell>
          <cell r="CG198">
            <v>3000</v>
          </cell>
          <cell r="CH198">
            <v>3000</v>
          </cell>
          <cell r="CI198">
            <v>3000</v>
          </cell>
          <cell r="CJ198">
            <v>3000</v>
          </cell>
          <cell r="CK198">
            <v>3048.7119437939114</v>
          </cell>
          <cell r="CL198">
            <v>3117.0960187353639</v>
          </cell>
          <cell r="CM198">
            <v>3200.0000000000014</v>
          </cell>
          <cell r="CN198">
            <v>3252.4590163934431</v>
          </cell>
          <cell r="CO198">
            <v>3331.6159250585488</v>
          </cell>
          <cell r="CP198">
            <v>3048.7119437939114</v>
          </cell>
          <cell r="CQ198">
            <v>3117.0960187353639</v>
          </cell>
          <cell r="CR198">
            <v>3200.0000000000014</v>
          </cell>
          <cell r="CS198">
            <v>3252.4590163934431</v>
          </cell>
          <cell r="CT198">
            <v>3331.6159250585488</v>
          </cell>
          <cell r="CV198">
            <v>0</v>
          </cell>
          <cell r="CW198">
            <v>0</v>
          </cell>
          <cell r="CX198">
            <v>0</v>
          </cell>
          <cell r="CY198">
            <v>0</v>
          </cell>
          <cell r="CZ198">
            <v>0</v>
          </cell>
          <cell r="DA198">
            <v>0</v>
          </cell>
          <cell r="DB198">
            <v>164.57551999999998</v>
          </cell>
          <cell r="DC198">
            <v>164.57551999999998</v>
          </cell>
          <cell r="DD198">
            <v>164.57551999999998</v>
          </cell>
          <cell r="DE198">
            <v>164.57551999999998</v>
          </cell>
          <cell r="DF198">
            <v>164.57551999999998</v>
          </cell>
          <cell r="DH198">
            <v>0</v>
          </cell>
          <cell r="DI198">
            <v>0</v>
          </cell>
          <cell r="DJ198">
            <v>0</v>
          </cell>
          <cell r="DK198">
            <v>0</v>
          </cell>
          <cell r="DL198">
            <v>0</v>
          </cell>
          <cell r="DM198">
            <v>0</v>
          </cell>
          <cell r="DN198">
            <v>164.57551999999998</v>
          </cell>
          <cell r="DO198">
            <v>164.57551999999998</v>
          </cell>
          <cell r="DP198">
            <v>164.57551999999998</v>
          </cell>
          <cell r="DQ198">
            <v>164.57551999999998</v>
          </cell>
          <cell r="DR198">
            <v>164.57551999999998</v>
          </cell>
          <cell r="DT198">
            <v>0</v>
          </cell>
          <cell r="DU198">
            <v>0</v>
          </cell>
          <cell r="DV198">
            <v>0</v>
          </cell>
          <cell r="DW198">
            <v>0</v>
          </cell>
          <cell r="DX198">
            <v>0</v>
          </cell>
          <cell r="DY198">
            <v>0</v>
          </cell>
          <cell r="DZ198">
            <v>0</v>
          </cell>
          <cell r="EA198">
            <v>0</v>
          </cell>
          <cell r="EB198">
            <v>0</v>
          </cell>
          <cell r="EC198">
            <v>0</v>
          </cell>
          <cell r="ED198">
            <v>0</v>
          </cell>
        </row>
        <row r="199">
          <cell r="A199">
            <v>0</v>
          </cell>
          <cell r="B199" t="str">
            <v>Transmission Construction Support</v>
          </cell>
          <cell r="C199">
            <v>0</v>
          </cell>
          <cell r="D199">
            <v>1</v>
          </cell>
          <cell r="E199" t="str">
            <v>Customer Driven Programs and Distribution Construction</v>
          </cell>
          <cell r="F199" t="str">
            <v>Customer Driven Prog &amp; Distr. Con.(Volume 5)</v>
          </cell>
          <cell r="G199">
            <v>0</v>
          </cell>
          <cell r="H199" t="str">
            <v>Other</v>
          </cell>
          <cell r="I199">
            <v>0</v>
          </cell>
          <cell r="J199" t="str">
            <v>CET-PD-OT-DT</v>
          </cell>
          <cell r="K199" t="str">
            <v>Distr Portable Tools</v>
          </cell>
          <cell r="L199" t="str">
            <v>D</v>
          </cell>
          <cell r="M199">
            <v>-25.24531</v>
          </cell>
          <cell r="N199">
            <v>2864.1512000000002</v>
          </cell>
          <cell r="O199">
            <v>4060.3040299999998</v>
          </cell>
          <cell r="P199">
            <v>1910.7548700000002</v>
          </cell>
          <cell r="Q199">
            <v>2886.1645699999999</v>
          </cell>
          <cell r="R199">
            <v>3146.73216</v>
          </cell>
          <cell r="S199" t="str">
            <v>CET-PD-OT-DTDistr Portable Tools</v>
          </cell>
          <cell r="T199">
            <v>-25.24531</v>
          </cell>
          <cell r="U199">
            <v>2864.1512000000002</v>
          </cell>
          <cell r="V199">
            <v>4060.3040299999998</v>
          </cell>
          <cell r="W199">
            <v>1910.7548700000002</v>
          </cell>
          <cell r="X199">
            <v>2886.1645699999999</v>
          </cell>
          <cell r="Y199">
            <v>3146.73216</v>
          </cell>
          <cell r="Z199">
            <v>0</v>
          </cell>
          <cell r="AA199">
            <v>0</v>
          </cell>
          <cell r="AB199">
            <v>0</v>
          </cell>
          <cell r="AC199">
            <v>0</v>
          </cell>
          <cell r="AD199">
            <v>0</v>
          </cell>
          <cell r="AE199">
            <v>0</v>
          </cell>
          <cell r="AF199">
            <v>0</v>
          </cell>
          <cell r="AG199">
            <v>0</v>
          </cell>
          <cell r="AH199">
            <v>0</v>
          </cell>
          <cell r="AI199">
            <v>0</v>
          </cell>
          <cell r="AJ199">
            <v>0</v>
          </cell>
          <cell r="AK199" t="str">
            <v>LYR</v>
          </cell>
          <cell r="AL199" t="str">
            <v>LYR</v>
          </cell>
          <cell r="AM199">
            <v>0</v>
          </cell>
          <cell r="AN199">
            <v>0</v>
          </cell>
          <cell r="AO199" t="e">
            <v>#N/A</v>
          </cell>
          <cell r="AP199" t="e">
            <v>#N/A</v>
          </cell>
          <cell r="AQ199" t="e">
            <v>#N/A</v>
          </cell>
          <cell r="AR199" t="e">
            <v>#N/A</v>
          </cell>
          <cell r="AS199" t="e">
            <v>#N/A</v>
          </cell>
          <cell r="AT199">
            <v>0</v>
          </cell>
          <cell r="AU199">
            <v>0</v>
          </cell>
          <cell r="AV199">
            <v>0</v>
          </cell>
          <cell r="AW199">
            <v>0</v>
          </cell>
          <cell r="AX199">
            <v>0</v>
          </cell>
          <cell r="AY199">
            <v>0</v>
          </cell>
          <cell r="AZ199">
            <v>0</v>
          </cell>
          <cell r="BA199">
            <v>0</v>
          </cell>
          <cell r="BB199">
            <v>2886.1645699999999</v>
          </cell>
          <cell r="BC199">
            <v>2886.1645699999999</v>
          </cell>
          <cell r="BD199">
            <v>2886.1645699999999</v>
          </cell>
          <cell r="BE199">
            <v>2886.1645699999999</v>
          </cell>
          <cell r="BF199">
            <v>2886.1645699999999</v>
          </cell>
          <cell r="BG199" t="str">
            <v>General Plant</v>
          </cell>
          <cell r="BH199">
            <v>2940.0469012762705</v>
          </cell>
          <cell r="BI199">
            <v>3005.6707455477954</v>
          </cell>
          <cell r="BJ199">
            <v>3074.1336150120474</v>
          </cell>
          <cell r="BK199">
            <v>3140.3208725616164</v>
          </cell>
          <cell r="BL199">
            <v>3202.9334180492174</v>
          </cell>
          <cell r="BM199">
            <v>0</v>
          </cell>
          <cell r="BN199">
            <v>2940.0469012762705</v>
          </cell>
          <cell r="BO199">
            <v>3005.6707455477954</v>
          </cell>
          <cell r="BP199">
            <v>3074.1336150120474</v>
          </cell>
          <cell r="BQ199">
            <v>3140.3208725616164</v>
          </cell>
          <cell r="BR199">
            <v>3202.9334180492174</v>
          </cell>
          <cell r="BT199">
            <v>0</v>
          </cell>
          <cell r="BU199">
            <v>0</v>
          </cell>
          <cell r="BV199">
            <v>0</v>
          </cell>
          <cell r="BW199">
            <v>0</v>
          </cell>
          <cell r="BX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V199">
            <v>0</v>
          </cell>
          <cell r="CW199">
            <v>0</v>
          </cell>
          <cell r="CX199">
            <v>0</v>
          </cell>
          <cell r="CY199">
            <v>0</v>
          </cell>
          <cell r="CZ199">
            <v>0</v>
          </cell>
          <cell r="DA199">
            <v>0</v>
          </cell>
          <cell r="DB199">
            <v>2886.1645699999999</v>
          </cell>
          <cell r="DC199">
            <v>2886.1645699999999</v>
          </cell>
          <cell r="DD199">
            <v>2886.1645699999999</v>
          </cell>
          <cell r="DE199">
            <v>2886.1645699999999</v>
          </cell>
          <cell r="DF199">
            <v>2886.1645699999999</v>
          </cell>
          <cell r="DH199">
            <v>0</v>
          </cell>
          <cell r="DI199">
            <v>0</v>
          </cell>
          <cell r="DJ199">
            <v>0</v>
          </cell>
          <cell r="DK199">
            <v>0</v>
          </cell>
          <cell r="DL199">
            <v>0</v>
          </cell>
          <cell r="DM199">
            <v>0</v>
          </cell>
          <cell r="DN199">
            <v>2886.1645699999999</v>
          </cell>
          <cell r="DO199">
            <v>2886.1645699999999</v>
          </cell>
          <cell r="DP199">
            <v>2886.1645699999999</v>
          </cell>
          <cell r="DQ199">
            <v>2886.1645699999999</v>
          </cell>
          <cell r="DR199">
            <v>2886.1645699999999</v>
          </cell>
          <cell r="DT199">
            <v>0</v>
          </cell>
          <cell r="DU199">
            <v>0</v>
          </cell>
          <cell r="DV199">
            <v>0</v>
          </cell>
          <cell r="DW199">
            <v>0</v>
          </cell>
          <cell r="DX199">
            <v>0</v>
          </cell>
          <cell r="DY199">
            <v>0</v>
          </cell>
          <cell r="DZ199">
            <v>0</v>
          </cell>
          <cell r="EA199">
            <v>0</v>
          </cell>
          <cell r="EB199">
            <v>0</v>
          </cell>
          <cell r="EC199">
            <v>0</v>
          </cell>
          <cell r="ED199">
            <v>0</v>
          </cell>
        </row>
        <row r="200">
          <cell r="A200" t="str">
            <v>Capacity Upgrades</v>
          </cell>
          <cell r="B200" t="str">
            <v>Other</v>
          </cell>
          <cell r="C200">
            <v>0</v>
          </cell>
          <cell r="D200">
            <v>4</v>
          </cell>
          <cell r="E200" t="str">
            <v>Safety, Training and Environmental Programs</v>
          </cell>
          <cell r="F200" t="str">
            <v>Safety, Training, and Environmental Programs (Volume 9)</v>
          </cell>
          <cell r="G200">
            <v>0</v>
          </cell>
          <cell r="H200">
            <v>0</v>
          </cell>
          <cell r="I200">
            <v>0</v>
          </cell>
          <cell r="J200" t="str">
            <v>CET-OT-OT-FE</v>
          </cell>
          <cell r="K200" t="str">
            <v>Furniture &amp; Equip</v>
          </cell>
          <cell r="L200" t="str">
            <v>E</v>
          </cell>
          <cell r="M200">
            <v>551.38884999999993</v>
          </cell>
          <cell r="N200">
            <v>763.12050999999997</v>
          </cell>
          <cell r="O200">
            <v>180.56479000000002</v>
          </cell>
          <cell r="P200">
            <v>313.36629999999997</v>
          </cell>
          <cell r="Q200">
            <v>248.46575000000001</v>
          </cell>
          <cell r="R200">
            <v>1191.8456799999999</v>
          </cell>
          <cell r="S200" t="str">
            <v>CET-OT-OT-FEFurniture &amp; Equip</v>
          </cell>
          <cell r="T200">
            <v>551.38884999999993</v>
          </cell>
          <cell r="U200">
            <v>763.12050999999997</v>
          </cell>
          <cell r="V200">
            <v>180.56479000000002</v>
          </cell>
          <cell r="W200">
            <v>313.36629999999997</v>
          </cell>
          <cell r="X200">
            <v>248.46575000000001</v>
          </cell>
          <cell r="Y200">
            <v>1191.8456799999999</v>
          </cell>
          <cell r="Z200">
            <v>0</v>
          </cell>
          <cell r="AA200">
            <v>0</v>
          </cell>
          <cell r="AB200">
            <v>0</v>
          </cell>
          <cell r="AC200">
            <v>0</v>
          </cell>
          <cell r="AD200">
            <v>0</v>
          </cell>
          <cell r="AE200">
            <v>0</v>
          </cell>
          <cell r="AF200">
            <v>0</v>
          </cell>
          <cell r="AG200">
            <v>0</v>
          </cell>
          <cell r="AH200">
            <v>0</v>
          </cell>
          <cell r="AI200">
            <v>0</v>
          </cell>
          <cell r="AJ200" t="str">
            <v>Brice Babbit</v>
          </cell>
          <cell r="AK200" t="str">
            <v>Ask Allen</v>
          </cell>
          <cell r="AL200" t="str">
            <v>Ask Allen</v>
          </cell>
          <cell r="AM200" t="str">
            <v>Likely budgeted but not spent at this level</v>
          </cell>
          <cell r="AN200">
            <v>0</v>
          </cell>
          <cell r="AO200" t="e">
            <v>#N/A</v>
          </cell>
          <cell r="AP200" t="e">
            <v>#N/A</v>
          </cell>
          <cell r="AQ200" t="e">
            <v>#N/A</v>
          </cell>
          <cell r="AR200" t="e">
            <v>#N/A</v>
          </cell>
          <cell r="AS200" t="e">
            <v>#N/A</v>
          </cell>
          <cell r="AT200">
            <v>0</v>
          </cell>
          <cell r="AU200">
            <v>0</v>
          </cell>
          <cell r="AV200">
            <v>0</v>
          </cell>
          <cell r="AW200">
            <v>0</v>
          </cell>
          <cell r="AX200">
            <v>0</v>
          </cell>
          <cell r="AY200">
            <v>0</v>
          </cell>
          <cell r="AZ200">
            <v>0</v>
          </cell>
          <cell r="BA200">
            <v>0</v>
          </cell>
          <cell r="BB200">
            <v>426.46050033923365</v>
          </cell>
          <cell r="BC200">
            <v>426.46050033923365</v>
          </cell>
          <cell r="BD200">
            <v>426.46050033923365</v>
          </cell>
          <cell r="BE200">
            <v>426.46050033923365</v>
          </cell>
          <cell r="BF200">
            <v>426.46050033923365</v>
          </cell>
          <cell r="BG200" t="str">
            <v>General Plant</v>
          </cell>
          <cell r="BH200">
            <v>434.42216898223927</v>
          </cell>
          <cell r="BI200">
            <v>444.11876693549397</v>
          </cell>
          <cell r="BJ200">
            <v>454.23486006125245</v>
          </cell>
          <cell r="BK200">
            <v>464.01470812122324</v>
          </cell>
          <cell r="BL200">
            <v>473.26635570698625</v>
          </cell>
          <cell r="BM200">
            <v>0</v>
          </cell>
          <cell r="BN200">
            <v>434.42216898223927</v>
          </cell>
          <cell r="BO200">
            <v>444.11876693549397</v>
          </cell>
          <cell r="BP200">
            <v>454.23486006125245</v>
          </cell>
          <cell r="BQ200">
            <v>464.01470812122324</v>
          </cell>
          <cell r="BR200">
            <v>473.26635570698625</v>
          </cell>
          <cell r="BT200">
            <v>0</v>
          </cell>
          <cell r="BU200">
            <v>0</v>
          </cell>
          <cell r="BV200">
            <v>0</v>
          </cell>
          <cell r="BW200">
            <v>0</v>
          </cell>
          <cell r="BX200">
            <v>0</v>
          </cell>
          <cell r="BZ200">
            <v>0</v>
          </cell>
          <cell r="CA200">
            <v>0</v>
          </cell>
          <cell r="CB200">
            <v>0</v>
          </cell>
          <cell r="CC200">
            <v>0</v>
          </cell>
          <cell r="CD200">
            <v>0</v>
          </cell>
          <cell r="CE200">
            <v>0</v>
          </cell>
          <cell r="CF200">
            <v>2574.0094428706329</v>
          </cell>
          <cell r="CG200">
            <v>9943.5648535564851</v>
          </cell>
          <cell r="CH200">
            <v>398.23538298836684</v>
          </cell>
          <cell r="CI200">
            <v>287.33717323881257</v>
          </cell>
          <cell r="CJ200">
            <v>54.282831195041076</v>
          </cell>
          <cell r="CK200">
            <v>2606</v>
          </cell>
          <cell r="CL200">
            <v>10224</v>
          </cell>
          <cell r="CM200">
            <v>420</v>
          </cell>
          <cell r="CN200">
            <v>310</v>
          </cell>
          <cell r="CO200">
            <v>60</v>
          </cell>
          <cell r="CP200">
            <v>2606</v>
          </cell>
          <cell r="CQ200">
            <v>10224</v>
          </cell>
          <cell r="CR200">
            <v>420</v>
          </cell>
          <cell r="CS200">
            <v>310</v>
          </cell>
          <cell r="CT200">
            <v>60</v>
          </cell>
          <cell r="CV200">
            <v>0</v>
          </cell>
          <cell r="CW200">
            <v>0</v>
          </cell>
          <cell r="CX200">
            <v>0</v>
          </cell>
          <cell r="CY200">
            <v>0</v>
          </cell>
          <cell r="CZ200">
            <v>0</v>
          </cell>
          <cell r="DA200">
            <v>0</v>
          </cell>
          <cell r="DB200">
            <v>426.46050033923365</v>
          </cell>
          <cell r="DC200">
            <v>426.46050033923365</v>
          </cell>
          <cell r="DD200">
            <v>426.46050033923365</v>
          </cell>
          <cell r="DE200">
            <v>426.46050033923365</v>
          </cell>
          <cell r="DF200">
            <v>426.46050033923365</v>
          </cell>
          <cell r="DH200">
            <v>0</v>
          </cell>
          <cell r="DI200">
            <v>0</v>
          </cell>
          <cell r="DJ200">
            <v>0</v>
          </cell>
          <cell r="DK200">
            <v>0</v>
          </cell>
          <cell r="DL200">
            <v>0</v>
          </cell>
          <cell r="DM200">
            <v>0</v>
          </cell>
          <cell r="DN200">
            <v>426.46050033923365</v>
          </cell>
          <cell r="DO200">
            <v>426.46050033923365</v>
          </cell>
          <cell r="DP200">
            <v>426.46050033923365</v>
          </cell>
          <cell r="DQ200">
            <v>426.46050033923365</v>
          </cell>
          <cell r="DR200">
            <v>426.46050033923365</v>
          </cell>
          <cell r="DT200">
            <v>0</v>
          </cell>
          <cell r="DU200">
            <v>0</v>
          </cell>
          <cell r="DV200">
            <v>0</v>
          </cell>
          <cell r="DW200">
            <v>0</v>
          </cell>
          <cell r="DX200">
            <v>0</v>
          </cell>
          <cell r="DY200">
            <v>4334.0298467195826</v>
          </cell>
          <cell r="DZ200">
            <v>3402.2183145191761</v>
          </cell>
          <cell r="EA200">
            <v>8449.0327479226162</v>
          </cell>
          <cell r="EB200">
            <v>17705.221577790075</v>
          </cell>
          <cell r="EC200">
            <v>4690.0313699999997</v>
          </cell>
          <cell r="ED200">
            <v>0</v>
          </cell>
        </row>
        <row r="201">
          <cell r="A201" t="str">
            <v>Operational Requirements</v>
          </cell>
          <cell r="B201" t="str">
            <v>Other</v>
          </cell>
          <cell r="C201">
            <v>0</v>
          </cell>
          <cell r="D201">
            <v>5</v>
          </cell>
          <cell r="E201" t="str">
            <v>Safety, Training and Environmental Programs</v>
          </cell>
          <cell r="F201" t="str">
            <v>Grid Operations (Volume 7)</v>
          </cell>
          <cell r="G201">
            <v>0</v>
          </cell>
          <cell r="H201">
            <v>0</v>
          </cell>
          <cell r="I201">
            <v>0</v>
          </cell>
          <cell r="J201" t="str">
            <v>CET-PD-OT-FO</v>
          </cell>
          <cell r="K201" t="str">
            <v>Fac - Operational</v>
          </cell>
          <cell r="L201" t="str">
            <v>E</v>
          </cell>
          <cell r="M201">
            <v>1656.6188300000001</v>
          </cell>
          <cell r="N201">
            <v>931.94553000000008</v>
          </cell>
          <cell r="O201">
            <v>1693.08329</v>
          </cell>
          <cell r="P201">
            <v>1296.9453899999999</v>
          </cell>
          <cell r="Q201">
            <v>2676.70766</v>
          </cell>
          <cell r="R201">
            <v>4599.9999600000001</v>
          </cell>
          <cell r="S201" t="str">
            <v>CET-PD-OT-FOFac - Operational</v>
          </cell>
          <cell r="T201">
            <v>1408.1260055</v>
          </cell>
          <cell r="U201">
            <v>792.15370050000001</v>
          </cell>
          <cell r="V201">
            <v>1439.1207965000001</v>
          </cell>
          <cell r="W201">
            <v>1102.4035815</v>
          </cell>
          <cell r="X201">
            <v>2275.2015110000002</v>
          </cell>
          <cell r="Y201">
            <v>4599.9999600000001</v>
          </cell>
          <cell r="Z201">
            <v>0</v>
          </cell>
          <cell r="AA201">
            <v>248.49282450000001</v>
          </cell>
          <cell r="AB201">
            <v>139.79182950000001</v>
          </cell>
          <cell r="AC201">
            <v>253.96249349999999</v>
          </cell>
          <cell r="AD201">
            <v>194.54180849999997</v>
          </cell>
          <cell r="AE201">
            <v>401.50614899999999</v>
          </cell>
          <cell r="AF201">
            <v>0</v>
          </cell>
          <cell r="AG201">
            <v>0</v>
          </cell>
          <cell r="AH201">
            <v>0</v>
          </cell>
          <cell r="AI201">
            <v>0</v>
          </cell>
          <cell r="AJ201">
            <v>0</v>
          </cell>
          <cell r="AK201" t="str">
            <v>LYR</v>
          </cell>
          <cell r="AL201" t="str">
            <v>LYR</v>
          </cell>
          <cell r="AM201" t="str">
            <v>Updated by Garth via Alan</v>
          </cell>
          <cell r="AN201">
            <v>0</v>
          </cell>
          <cell r="AO201" t="e">
            <v>#N/A</v>
          </cell>
          <cell r="AP201" t="e">
            <v>#N/A</v>
          </cell>
          <cell r="AQ201" t="e">
            <v>#N/A</v>
          </cell>
          <cell r="AR201" t="e">
            <v>#N/A</v>
          </cell>
          <cell r="AS201" t="e">
            <v>#N/A</v>
          </cell>
          <cell r="AT201">
            <v>0</v>
          </cell>
          <cell r="AU201">
            <v>0</v>
          </cell>
          <cell r="AV201">
            <v>0</v>
          </cell>
          <cell r="AW201">
            <v>0</v>
          </cell>
          <cell r="AX201">
            <v>0</v>
          </cell>
          <cell r="AY201">
            <v>0</v>
          </cell>
          <cell r="AZ201">
            <v>0</v>
          </cell>
          <cell r="BA201">
            <v>0</v>
          </cell>
          <cell r="BB201">
            <v>4526.5017667844522</v>
          </cell>
          <cell r="BC201">
            <v>5389.631855747557</v>
          </cell>
          <cell r="BD201">
            <v>5389.6874999999982</v>
          </cell>
          <cell r="BE201">
            <v>5389.4606854838703</v>
          </cell>
          <cell r="BF201">
            <v>5389.4606854838703</v>
          </cell>
          <cell r="BG201" t="str">
            <v>Trans</v>
          </cell>
          <cell r="BH201">
            <v>4600</v>
          </cell>
          <cell r="BI201">
            <v>5600</v>
          </cell>
          <cell r="BJ201">
            <v>5749</v>
          </cell>
          <cell r="BK201">
            <v>5843</v>
          </cell>
          <cell r="BL201">
            <v>5985</v>
          </cell>
          <cell r="BM201">
            <v>0.10506719124496904</v>
          </cell>
          <cell r="BN201">
            <v>4116.6909202731422</v>
          </cell>
          <cell r="BO201">
            <v>5011.6237290281733</v>
          </cell>
          <cell r="BP201">
            <v>5144.9687175326735</v>
          </cell>
          <cell r="BQ201">
            <v>5229.0924015556466</v>
          </cell>
          <cell r="BR201">
            <v>5356.1728603988604</v>
          </cell>
          <cell r="BT201">
            <v>0</v>
          </cell>
          <cell r="BU201">
            <v>0</v>
          </cell>
          <cell r="BV201">
            <v>0</v>
          </cell>
          <cell r="BW201">
            <v>0</v>
          </cell>
          <cell r="BX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V201">
            <v>0</v>
          </cell>
          <cell r="CW201">
            <v>0</v>
          </cell>
          <cell r="CX201">
            <v>0</v>
          </cell>
          <cell r="CY201">
            <v>0</v>
          </cell>
          <cell r="CZ201">
            <v>0</v>
          </cell>
          <cell r="DA201">
            <v>0</v>
          </cell>
          <cell r="DB201">
            <v>4050.9149399830203</v>
          </cell>
          <cell r="DC201">
            <v>4823.3583748197516</v>
          </cell>
          <cell r="DD201">
            <v>4823.4081726868799</v>
          </cell>
          <cell r="DE201">
            <v>4823.205188934895</v>
          </cell>
          <cell r="DF201">
            <v>4823.205188934895</v>
          </cell>
          <cell r="DH201">
            <v>0</v>
          </cell>
          <cell r="DI201">
            <v>0</v>
          </cell>
          <cell r="DJ201">
            <v>0</v>
          </cell>
          <cell r="DK201">
            <v>0</v>
          </cell>
          <cell r="DL201">
            <v>0</v>
          </cell>
          <cell r="DM201">
            <v>0</v>
          </cell>
          <cell r="DN201">
            <v>4050.9149399830203</v>
          </cell>
          <cell r="DO201">
            <v>4823.3583748197516</v>
          </cell>
          <cell r="DP201">
            <v>4823.4081726868799</v>
          </cell>
          <cell r="DQ201">
            <v>4823.205188934895</v>
          </cell>
          <cell r="DR201">
            <v>4823.205188934895</v>
          </cell>
          <cell r="DT201">
            <v>0</v>
          </cell>
          <cell r="DU201">
            <v>0</v>
          </cell>
          <cell r="DV201">
            <v>0</v>
          </cell>
          <cell r="DW201">
            <v>0</v>
          </cell>
          <cell r="DX201">
            <v>0</v>
          </cell>
          <cell r="DY201">
            <v>-128.84176055203375</v>
          </cell>
          <cell r="DZ201">
            <v>111.06474633703655</v>
          </cell>
          <cell r="EA201">
            <v>48.171914562677948</v>
          </cell>
          <cell r="EB201">
            <v>3.0058033018867927</v>
          </cell>
          <cell r="EC201">
            <v>-100.15844</v>
          </cell>
          <cell r="ED201">
            <v>0</v>
          </cell>
        </row>
        <row r="202">
          <cell r="A202" t="str">
            <v>Operational Requirements</v>
          </cell>
          <cell r="B202" t="str">
            <v>Other</v>
          </cell>
          <cell r="C202">
            <v>0</v>
          </cell>
          <cell r="D202">
            <v>2</v>
          </cell>
          <cell r="E202" t="str">
            <v>Customer Driven Programs and Distribution Construction</v>
          </cell>
          <cell r="F202" t="str">
            <v>Customer Driven Prog &amp; Distr. Con.(Volume 5)</v>
          </cell>
          <cell r="G202">
            <v>0</v>
          </cell>
          <cell r="H202">
            <v>0</v>
          </cell>
          <cell r="I202">
            <v>0</v>
          </cell>
          <cell r="J202" t="str">
            <v>CET-PD-OT-PF</v>
          </cell>
          <cell r="K202" t="str">
            <v>Prefab (395)</v>
          </cell>
          <cell r="L202" t="str">
            <v>B</v>
          </cell>
          <cell r="M202">
            <v>18323</v>
          </cell>
          <cell r="N202">
            <v>18149.079010000001</v>
          </cell>
          <cell r="O202">
            <v>16410.584800000001</v>
          </cell>
          <cell r="P202">
            <v>16582.829180000001</v>
          </cell>
          <cell r="Q202">
            <v>18617.573510000002</v>
          </cell>
          <cell r="R202">
            <v>21299.765590000003</v>
          </cell>
          <cell r="S202" t="str">
            <v>CET-PD-OT-PFPrefab (395)</v>
          </cell>
          <cell r="T202">
            <v>18323</v>
          </cell>
          <cell r="U202">
            <v>18149.079010000001</v>
          </cell>
          <cell r="V202">
            <v>16410.584800000001</v>
          </cell>
          <cell r="W202">
            <v>16582.829180000001</v>
          </cell>
          <cell r="X202">
            <v>18617.573510000002</v>
          </cell>
          <cell r="Y202">
            <v>21299.765590000003</v>
          </cell>
          <cell r="AA202">
            <v>0</v>
          </cell>
          <cell r="AB202">
            <v>0</v>
          </cell>
          <cell r="AC202">
            <v>0</v>
          </cell>
          <cell r="AD202">
            <v>0</v>
          </cell>
          <cell r="AE202">
            <v>0</v>
          </cell>
          <cell r="AF202">
            <v>0</v>
          </cell>
          <cell r="AG202">
            <v>0</v>
          </cell>
          <cell r="AH202">
            <v>0</v>
          </cell>
          <cell r="AI202">
            <v>0</v>
          </cell>
          <cell r="AJ202">
            <v>0</v>
          </cell>
          <cell r="AK202" t="str">
            <v>Other</v>
          </cell>
          <cell r="AL202" t="str">
            <v>Forecast based on distribution spending. Use everything that gets distribution escalation rates applied as basis. May use LYR for now.</v>
          </cell>
          <cell r="AM202">
            <v>0</v>
          </cell>
          <cell r="AN202">
            <v>0</v>
          </cell>
          <cell r="AO202" t="str">
            <v>[no units]</v>
          </cell>
          <cell r="AP202">
            <v>0</v>
          </cell>
          <cell r="AQ202">
            <v>0</v>
          </cell>
          <cell r="AR202">
            <v>0</v>
          </cell>
          <cell r="AS202">
            <v>0</v>
          </cell>
          <cell r="AT202">
            <v>0</v>
          </cell>
          <cell r="AU202">
            <v>0</v>
          </cell>
          <cell r="AV202">
            <v>0</v>
          </cell>
          <cell r="AW202">
            <v>0</v>
          </cell>
          <cell r="AX202">
            <v>0</v>
          </cell>
          <cell r="AY202">
            <v>0</v>
          </cell>
          <cell r="AZ202">
            <v>0</v>
          </cell>
          <cell r="BA202">
            <v>0</v>
          </cell>
          <cell r="BB202">
            <v>23639.191642754387</v>
          </cell>
          <cell r="BC202">
            <v>27229.867725507203</v>
          </cell>
          <cell r="BD202">
            <v>26606.756328691961</v>
          </cell>
          <cell r="BE202">
            <v>27508.794860651586</v>
          </cell>
          <cell r="BF202">
            <v>27684.829314374496</v>
          </cell>
          <cell r="BG202" t="str">
            <v>Dist</v>
          </cell>
          <cell r="BH202">
            <v>24154.026306920372</v>
          </cell>
          <cell r="BI202">
            <v>28515.469156349001</v>
          </cell>
          <cell r="BJ202">
            <v>28454.560301564874</v>
          </cell>
          <cell r="BK202">
            <v>30077.008575177842</v>
          </cell>
          <cell r="BL202">
            <v>31087.457589839036</v>
          </cell>
          <cell r="BM202">
            <v>0</v>
          </cell>
          <cell r="BN202">
            <v>24154.026306920372</v>
          </cell>
          <cell r="BO202">
            <v>28515.469156349001</v>
          </cell>
          <cell r="BP202">
            <v>28454.560301564874</v>
          </cell>
          <cell r="BQ202">
            <v>30077.008575177842</v>
          </cell>
          <cell r="BR202">
            <v>31087.457589839036</v>
          </cell>
          <cell r="BT202">
            <v>0</v>
          </cell>
          <cell r="BU202">
            <v>0</v>
          </cell>
          <cell r="BV202">
            <v>0</v>
          </cell>
          <cell r="BW202">
            <v>0</v>
          </cell>
          <cell r="BX202">
            <v>0</v>
          </cell>
          <cell r="BZ202">
            <v>0</v>
          </cell>
          <cell r="CA202">
            <v>0</v>
          </cell>
          <cell r="CB202">
            <v>0</v>
          </cell>
          <cell r="CC202">
            <v>0</v>
          </cell>
          <cell r="CD202">
            <v>0</v>
          </cell>
          <cell r="CE202">
            <v>0</v>
          </cell>
          <cell r="CF202">
            <v>2102.1572882586488</v>
          </cell>
          <cell r="CG202">
            <v>2102.1572882586488</v>
          </cell>
          <cell r="CH202">
            <v>2102.1572882586488</v>
          </cell>
          <cell r="CI202">
            <v>2102.1572882586488</v>
          </cell>
          <cell r="CJ202">
            <v>2102.1572882586488</v>
          </cell>
          <cell r="CK202">
            <v>2141.4028450013743</v>
          </cell>
          <cell r="CL202">
            <v>2189.2004113469884</v>
          </cell>
          <cell r="CM202">
            <v>2239.0658006998137</v>
          </cell>
          <cell r="CN202">
            <v>2287.2737328787048</v>
          </cell>
          <cell r="CO202">
            <v>2332.8779995935392</v>
          </cell>
          <cell r="CP202">
            <v>2141.4028450013743</v>
          </cell>
          <cell r="CQ202">
            <v>2189.2004113469884</v>
          </cell>
          <cell r="CR202">
            <v>2239.0658006998137</v>
          </cell>
          <cell r="CS202">
            <v>2287.2737328787048</v>
          </cell>
          <cell r="CT202">
            <v>2332.8779995935392</v>
          </cell>
          <cell r="CV202">
            <v>0</v>
          </cell>
          <cell r="CW202">
            <v>0</v>
          </cell>
          <cell r="CX202">
            <v>0</v>
          </cell>
          <cell r="CY202">
            <v>0</v>
          </cell>
          <cell r="CZ202">
            <v>0</v>
          </cell>
          <cell r="DA202">
            <v>0</v>
          </cell>
          <cell r="DB202">
            <v>23639.191642754387</v>
          </cell>
          <cell r="DC202">
            <v>27229.867725507203</v>
          </cell>
          <cell r="DD202">
            <v>26606.756328691961</v>
          </cell>
          <cell r="DE202">
            <v>27508.794860651586</v>
          </cell>
          <cell r="DF202">
            <v>27684.829314374496</v>
          </cell>
          <cell r="DH202">
            <v>0</v>
          </cell>
          <cell r="DI202">
            <v>0</v>
          </cell>
          <cell r="DJ202">
            <v>0</v>
          </cell>
          <cell r="DK202">
            <v>0</v>
          </cell>
          <cell r="DL202">
            <v>0</v>
          </cell>
          <cell r="DM202">
            <v>0</v>
          </cell>
          <cell r="DN202">
            <v>23639.191642754387</v>
          </cell>
          <cell r="DO202">
            <v>27229.867725507203</v>
          </cell>
          <cell r="DP202">
            <v>26606.756328691961</v>
          </cell>
          <cell r="DQ202">
            <v>27508.794860651586</v>
          </cell>
          <cell r="DR202">
            <v>27684.829314374496</v>
          </cell>
          <cell r="DT202">
            <v>0</v>
          </cell>
          <cell r="DU202">
            <v>0</v>
          </cell>
          <cell r="DV202">
            <v>0</v>
          </cell>
          <cell r="DW202">
            <v>0</v>
          </cell>
          <cell r="DX202">
            <v>0</v>
          </cell>
          <cell r="DY202">
            <v>1549.8766745756093</v>
          </cell>
          <cell r="DZ202">
            <v>2930.2733398785927</v>
          </cell>
          <cell r="EA202">
            <v>2989.5425683463545</v>
          </cell>
          <cell r="EB202">
            <v>1478.4556684926886</v>
          </cell>
          <cell r="EC202">
            <v>1562.6381899999999</v>
          </cell>
          <cell r="ED202">
            <v>0</v>
          </cell>
        </row>
        <row r="203">
          <cell r="A203" t="str">
            <v>Capacity Upgrades</v>
          </cell>
          <cell r="B203" t="str">
            <v>Other</v>
          </cell>
          <cell r="C203">
            <v>0</v>
          </cell>
          <cell r="D203">
            <v>2</v>
          </cell>
          <cell r="E203" t="str">
            <v>Customer Driven Programs and Distribution Construction</v>
          </cell>
          <cell r="F203" t="str">
            <v>Pole Loading (Volume 6, Part 2)</v>
          </cell>
          <cell r="G203">
            <v>0</v>
          </cell>
          <cell r="H203">
            <v>0</v>
          </cell>
          <cell r="I203">
            <v>0</v>
          </cell>
          <cell r="J203" t="str">
            <v>CET-PD-OT-PF</v>
          </cell>
          <cell r="K203" t="str">
            <v>Prefab (395)</v>
          </cell>
          <cell r="L203" t="str">
            <v>PLIP</v>
          </cell>
          <cell r="M203">
            <v>0</v>
          </cell>
          <cell r="N203">
            <v>0</v>
          </cell>
          <cell r="O203">
            <v>0</v>
          </cell>
          <cell r="P203">
            <v>0</v>
          </cell>
          <cell r="Q203">
            <v>0</v>
          </cell>
          <cell r="R203">
            <v>2500.0000399999999</v>
          </cell>
          <cell r="S203" t="str">
            <v>CET-PD-OT-CDCatalina Diesel</v>
          </cell>
          <cell r="T203">
            <v>0</v>
          </cell>
          <cell r="U203">
            <v>0</v>
          </cell>
          <cell r="V203">
            <v>0</v>
          </cell>
          <cell r="W203">
            <v>0</v>
          </cell>
          <cell r="X203">
            <v>0</v>
          </cell>
          <cell r="Y203">
            <v>2500.0000399999999</v>
          </cell>
          <cell r="AA203">
            <v>0</v>
          </cell>
          <cell r="AB203">
            <v>0</v>
          </cell>
          <cell r="AC203">
            <v>0</v>
          </cell>
          <cell r="AD203">
            <v>0</v>
          </cell>
          <cell r="AE203">
            <v>0</v>
          </cell>
          <cell r="AF203">
            <v>0</v>
          </cell>
          <cell r="AG203">
            <v>0</v>
          </cell>
          <cell r="AH203">
            <v>0</v>
          </cell>
          <cell r="AI203">
            <v>0</v>
          </cell>
          <cell r="AJ203">
            <v>0</v>
          </cell>
          <cell r="AK203" t="str">
            <v>Other</v>
          </cell>
          <cell r="AL203" t="str">
            <v>Forecast based on distribution spending. Use everything that gets distribution escalation rates applied as basis. May use LYR for now.</v>
          </cell>
          <cell r="AM203">
            <v>0</v>
          </cell>
          <cell r="AN203">
            <v>0</v>
          </cell>
          <cell r="AO203" t="str">
            <v>[no units]</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889.30427535050319</v>
          </cell>
          <cell r="BD203">
            <v>7410.8689612541921</v>
          </cell>
          <cell r="BE203">
            <v>7410.8689612541921</v>
          </cell>
          <cell r="BF203">
            <v>7410.8689612541921</v>
          </cell>
          <cell r="BG203" t="str">
            <v>Dist</v>
          </cell>
          <cell r="BH203">
            <v>0</v>
          </cell>
          <cell r="BI203">
            <v>931.29092252666169</v>
          </cell>
          <cell r="BJ203">
            <v>7925.5439911554886</v>
          </cell>
          <cell r="BK203">
            <v>8102.7457010118551</v>
          </cell>
          <cell r="BL203">
            <v>8321.7083233821413</v>
          </cell>
          <cell r="BM203">
            <v>0</v>
          </cell>
          <cell r="BN203">
            <v>0</v>
          </cell>
          <cell r="BO203">
            <v>931.29092252666169</v>
          </cell>
          <cell r="BP203">
            <v>7925.5439911554886</v>
          </cell>
          <cell r="BQ203">
            <v>8102.7457010118551</v>
          </cell>
          <cell r="BR203">
            <v>8321.7083233821413</v>
          </cell>
          <cell r="BT203">
            <v>0</v>
          </cell>
          <cell r="BU203">
            <v>0</v>
          </cell>
          <cell r="BV203">
            <v>0</v>
          </cell>
          <cell r="BW203">
            <v>0</v>
          </cell>
          <cell r="BX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V203">
            <v>0</v>
          </cell>
          <cell r="CW203">
            <v>0</v>
          </cell>
          <cell r="CX203">
            <v>0</v>
          </cell>
          <cell r="CY203">
            <v>0</v>
          </cell>
          <cell r="CZ203">
            <v>0</v>
          </cell>
          <cell r="DA203">
            <v>0</v>
          </cell>
          <cell r="DB203">
            <v>0</v>
          </cell>
          <cell r="DC203">
            <v>889.30427535050319</v>
          </cell>
          <cell r="DD203">
            <v>7410.8689612541921</v>
          </cell>
          <cell r="DE203">
            <v>7410.8689612541921</v>
          </cell>
          <cell r="DF203">
            <v>7410.8689612541921</v>
          </cell>
          <cell r="DH203">
            <v>0</v>
          </cell>
          <cell r="DI203">
            <v>0</v>
          </cell>
          <cell r="DJ203">
            <v>0</v>
          </cell>
          <cell r="DK203">
            <v>0</v>
          </cell>
          <cell r="DL203">
            <v>0</v>
          </cell>
          <cell r="DM203">
            <v>0</v>
          </cell>
          <cell r="DN203">
            <v>0</v>
          </cell>
          <cell r="DO203">
            <v>889.30427535050319</v>
          </cell>
          <cell r="DP203">
            <v>7410.8689612541921</v>
          </cell>
          <cell r="DQ203">
            <v>7410.8689612541921</v>
          </cell>
          <cell r="DR203">
            <v>7410.8689612541921</v>
          </cell>
          <cell r="DT203">
            <v>0</v>
          </cell>
          <cell r="DU203">
            <v>0</v>
          </cell>
          <cell r="DV203">
            <v>0</v>
          </cell>
          <cell r="DW203">
            <v>0</v>
          </cell>
          <cell r="DX203">
            <v>0</v>
          </cell>
          <cell r="DY203">
            <v>0</v>
          </cell>
          <cell r="DZ203">
            <v>0</v>
          </cell>
          <cell r="EA203">
            <v>0</v>
          </cell>
          <cell r="EB203">
            <v>0</v>
          </cell>
          <cell r="EC203">
            <v>0</v>
          </cell>
          <cell r="ED203">
            <v>0</v>
          </cell>
        </row>
        <row r="204">
          <cell r="A204" t="str">
            <v>Construction Support</v>
          </cell>
          <cell r="B204" t="str">
            <v>Other</v>
          </cell>
          <cell r="C204">
            <v>0</v>
          </cell>
          <cell r="D204">
            <v>1</v>
          </cell>
          <cell r="E204" t="str">
            <v>Customer Driven Programs and Distribution Construction</v>
          </cell>
          <cell r="F204" t="str">
            <v>Customer Driven Prog &amp; Distr. Con.(Volume 5)</v>
          </cell>
          <cell r="G204">
            <v>0</v>
          </cell>
          <cell r="H204">
            <v>0</v>
          </cell>
          <cell r="I204">
            <v>0</v>
          </cell>
          <cell r="J204" t="str">
            <v>CET-PD-OT-TR</v>
          </cell>
          <cell r="K204" t="str">
            <v>Transformers (580)</v>
          </cell>
          <cell r="L204" t="str">
            <v>A</v>
          </cell>
          <cell r="M204">
            <v>75055.190579999995</v>
          </cell>
          <cell r="N204">
            <v>100424.65429999999</v>
          </cell>
          <cell r="O204">
            <v>101992.84633</v>
          </cell>
          <cell r="P204">
            <v>65647.861560000005</v>
          </cell>
          <cell r="Q204">
            <v>75230.807280000008</v>
          </cell>
          <cell r="R204">
            <v>65001</v>
          </cell>
          <cell r="S204" t="str">
            <v>CET-PD-OT-TRTransformers (580)</v>
          </cell>
          <cell r="T204">
            <v>75055.190579999995</v>
          </cell>
          <cell r="U204">
            <v>100424.65429999999</v>
          </cell>
          <cell r="V204">
            <v>101992.84633</v>
          </cell>
          <cell r="W204">
            <v>65647.861560000005</v>
          </cell>
          <cell r="X204">
            <v>75230.807280000008</v>
          </cell>
          <cell r="Y204">
            <v>65001</v>
          </cell>
          <cell r="AA204">
            <v>0</v>
          </cell>
          <cell r="AB204">
            <v>0</v>
          </cell>
          <cell r="AC204">
            <v>0</v>
          </cell>
          <cell r="AD204">
            <v>0</v>
          </cell>
          <cell r="AE204">
            <v>0</v>
          </cell>
          <cell r="AF204">
            <v>0</v>
          </cell>
          <cell r="AG204">
            <v>0</v>
          </cell>
          <cell r="AH204">
            <v>0</v>
          </cell>
          <cell r="AI204">
            <v>0</v>
          </cell>
          <cell r="AJ204">
            <v>0</v>
          </cell>
          <cell r="AK204" t="str">
            <v>Other</v>
          </cell>
          <cell r="AL204">
            <v>0</v>
          </cell>
          <cell r="AM204">
            <v>0</v>
          </cell>
          <cell r="AN204">
            <v>0</v>
          </cell>
          <cell r="AO204">
            <v>0</v>
          </cell>
          <cell r="AP204">
            <v>0</v>
          </cell>
          <cell r="AQ204">
            <v>23263.856470277478</v>
          </cell>
          <cell r="AR204">
            <v>25297.457335783165</v>
          </cell>
          <cell r="AS204">
            <v>27921.470741098445</v>
          </cell>
          <cell r="AT204">
            <v>0</v>
          </cell>
          <cell r="AU204">
            <v>16863</v>
          </cell>
          <cell r="AV204">
            <v>24093</v>
          </cell>
          <cell r="AW204">
            <v>0</v>
          </cell>
          <cell r="AX204">
            <v>0</v>
          </cell>
          <cell r="AY204">
            <v>0</v>
          </cell>
          <cell r="AZ204">
            <v>0</v>
          </cell>
          <cell r="BA204">
            <v>0</v>
          </cell>
          <cell r="BB204">
            <v>78698.134977224428</v>
          </cell>
          <cell r="BC204">
            <v>84102.054135446801</v>
          </cell>
          <cell r="BD204">
            <v>91540.051535041363</v>
          </cell>
          <cell r="BE204">
            <v>93452.38639491357</v>
          </cell>
          <cell r="BF204">
            <v>93490.915365227498</v>
          </cell>
          <cell r="BG204" t="str">
            <v>Dist</v>
          </cell>
          <cell r="BH204">
            <v>80412.090703959591</v>
          </cell>
          <cell r="BI204">
            <v>88072.757270078015</v>
          </cell>
          <cell r="BJ204">
            <v>97897.386822884626</v>
          </cell>
          <cell r="BK204">
            <v>102177.07613906251</v>
          </cell>
          <cell r="BL204">
            <v>104981.49847514807</v>
          </cell>
          <cell r="BM204">
            <v>0</v>
          </cell>
          <cell r="BN204">
            <v>80412.090703959591</v>
          </cell>
          <cell r="BO204">
            <v>88072.757270078015</v>
          </cell>
          <cell r="BP204">
            <v>97897.386822884626</v>
          </cell>
          <cell r="BQ204">
            <v>102177.07613906251</v>
          </cell>
          <cell r="BR204">
            <v>104981.49847514807</v>
          </cell>
          <cell r="BT204">
            <v>0</v>
          </cell>
          <cell r="BU204">
            <v>0</v>
          </cell>
          <cell r="BV204">
            <v>0</v>
          </cell>
          <cell r="BW204">
            <v>0</v>
          </cell>
          <cell r="BX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V204">
            <v>0</v>
          </cell>
          <cell r="CW204">
            <v>0</v>
          </cell>
          <cell r="CX204">
            <v>0</v>
          </cell>
          <cell r="CY204">
            <v>0</v>
          </cell>
          <cell r="CZ204">
            <v>0</v>
          </cell>
          <cell r="DA204">
            <v>0</v>
          </cell>
          <cell r="DB204">
            <v>78698.134977224428</v>
          </cell>
          <cell r="DC204">
            <v>84102.054135446801</v>
          </cell>
          <cell r="DD204">
            <v>91540.051535041363</v>
          </cell>
          <cell r="DE204">
            <v>93452.38639491357</v>
          </cell>
          <cell r="DF204">
            <v>93490.915365227498</v>
          </cell>
          <cell r="DH204">
            <v>0</v>
          </cell>
          <cell r="DI204">
            <v>0</v>
          </cell>
          <cell r="DJ204">
            <v>0</v>
          </cell>
          <cell r="DK204">
            <v>0</v>
          </cell>
          <cell r="DL204">
            <v>0</v>
          </cell>
          <cell r="DM204">
            <v>0</v>
          </cell>
          <cell r="DN204">
            <v>78698.134977224428</v>
          </cell>
          <cell r="DO204">
            <v>84102.054135446801</v>
          </cell>
          <cell r="DP204">
            <v>91540.051535041363</v>
          </cell>
          <cell r="DQ204">
            <v>93452.38639491357</v>
          </cell>
          <cell r="DR204">
            <v>93490.915365227498</v>
          </cell>
          <cell r="DT204">
            <v>0</v>
          </cell>
          <cell r="DU204">
            <v>0</v>
          </cell>
          <cell r="DV204">
            <v>0</v>
          </cell>
          <cell r="DW204">
            <v>0</v>
          </cell>
          <cell r="DX204">
            <v>0</v>
          </cell>
          <cell r="DY204">
            <v>5285.5640094548908</v>
          </cell>
          <cell r="DZ204">
            <v>-11.05886121447293</v>
          </cell>
          <cell r="EA204">
            <v>0</v>
          </cell>
          <cell r="EB204">
            <v>0</v>
          </cell>
          <cell r="EC204">
            <v>0</v>
          </cell>
          <cell r="ED204">
            <v>0</v>
          </cell>
        </row>
        <row r="205">
          <cell r="A205" t="str">
            <v>Operational Requirements</v>
          </cell>
          <cell r="B205" t="str">
            <v>Other</v>
          </cell>
          <cell r="C205">
            <v>0</v>
          </cell>
          <cell r="D205">
            <v>1</v>
          </cell>
          <cell r="E205" t="str">
            <v>Customer Driven Programs and Distribution Construction</v>
          </cell>
          <cell r="F205" t="str">
            <v>Pole Loading (Volume 6, Part 2)</v>
          </cell>
          <cell r="G205">
            <v>0</v>
          </cell>
          <cell r="H205">
            <v>0</v>
          </cell>
          <cell r="I205">
            <v>0</v>
          </cell>
          <cell r="J205" t="str">
            <v>CET-PD-OT-TR</v>
          </cell>
          <cell r="K205" t="str">
            <v>Transformers (580)</v>
          </cell>
          <cell r="L205" t="str">
            <v>PLIP</v>
          </cell>
          <cell r="M205">
            <v>0</v>
          </cell>
          <cell r="N205">
            <v>2957.0127699999998</v>
          </cell>
          <cell r="O205">
            <v>3825.2412000000004</v>
          </cell>
          <cell r="P205">
            <v>1766.2109600000101</v>
          </cell>
          <cell r="Q205">
            <v>371.59542979999981</v>
          </cell>
          <cell r="R205">
            <v>0</v>
          </cell>
          <cell r="S205" t="str">
            <v>CET-PD-OT-NFNo Approve Faceplates</v>
          </cell>
          <cell r="T205">
            <v>0</v>
          </cell>
          <cell r="U205">
            <v>2957.0127699999998</v>
          </cell>
          <cell r="V205">
            <v>3825.2412000000004</v>
          </cell>
          <cell r="W205">
            <v>1766.2109600000101</v>
          </cell>
          <cell r="X205">
            <v>371.59542979999981</v>
          </cell>
          <cell r="Y205">
            <v>0</v>
          </cell>
          <cell r="AA205">
            <v>0</v>
          </cell>
          <cell r="AB205">
            <v>0</v>
          </cell>
          <cell r="AC205">
            <v>0</v>
          </cell>
          <cell r="AD205">
            <v>0</v>
          </cell>
          <cell r="AE205">
            <v>0</v>
          </cell>
          <cell r="AF205">
            <v>0</v>
          </cell>
          <cell r="AG205">
            <v>0</v>
          </cell>
          <cell r="AH205">
            <v>0</v>
          </cell>
          <cell r="AI205">
            <v>0</v>
          </cell>
          <cell r="AJ205">
            <v>0</v>
          </cell>
          <cell r="AK205" t="str">
            <v>Other</v>
          </cell>
          <cell r="AL205">
            <v>0</v>
          </cell>
          <cell r="AM205">
            <v>0</v>
          </cell>
          <cell r="AN205">
            <v>0</v>
          </cell>
          <cell r="AO205">
            <v>0</v>
          </cell>
          <cell r="AP205">
            <v>0</v>
          </cell>
          <cell r="AQ205">
            <v>23263.856470277478</v>
          </cell>
          <cell r="AR205">
            <v>25297.457335783165</v>
          </cell>
          <cell r="AS205">
            <v>27921.470741098445</v>
          </cell>
          <cell r="AT205">
            <v>0</v>
          </cell>
          <cell r="AU205">
            <v>16863</v>
          </cell>
          <cell r="AV205">
            <v>24093</v>
          </cell>
          <cell r="AW205">
            <v>0</v>
          </cell>
          <cell r="AX205">
            <v>0</v>
          </cell>
          <cell r="AY205">
            <v>0</v>
          </cell>
          <cell r="AZ205">
            <v>0</v>
          </cell>
          <cell r="BA205">
            <v>0</v>
          </cell>
          <cell r="BB205">
            <v>0</v>
          </cell>
          <cell r="BC205">
            <v>1309.2544236431013</v>
          </cell>
          <cell r="BD205">
            <v>10910.453530359177</v>
          </cell>
          <cell r="BE205">
            <v>10910.453530359177</v>
          </cell>
          <cell r="BF205">
            <v>10910.453530359177</v>
          </cell>
          <cell r="BG205" t="str">
            <v>Dist</v>
          </cell>
          <cell r="BH205">
            <v>0</v>
          </cell>
          <cell r="BI205">
            <v>1371.068141481871</v>
          </cell>
          <cell r="BJ205">
            <v>11668.170071608611</v>
          </cell>
          <cell r="BK205">
            <v>11929.050547433524</v>
          </cell>
          <cell r="BL205">
            <v>12251.412409280869</v>
          </cell>
          <cell r="BM205">
            <v>0</v>
          </cell>
          <cell r="BN205">
            <v>0</v>
          </cell>
          <cell r="BO205">
            <v>1371.068141481871</v>
          </cell>
          <cell r="BP205">
            <v>11668.170071608611</v>
          </cell>
          <cell r="BQ205">
            <v>11929.050547433524</v>
          </cell>
          <cell r="BR205">
            <v>12251.412409280869</v>
          </cell>
          <cell r="BT205">
            <v>0</v>
          </cell>
          <cell r="BU205">
            <v>0</v>
          </cell>
          <cell r="BV205">
            <v>0</v>
          </cell>
          <cell r="BW205">
            <v>0</v>
          </cell>
          <cell r="BX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V205">
            <v>0</v>
          </cell>
          <cell r="CW205">
            <v>0</v>
          </cell>
          <cell r="CX205">
            <v>0</v>
          </cell>
          <cell r="CY205">
            <v>0</v>
          </cell>
          <cell r="CZ205">
            <v>0</v>
          </cell>
          <cell r="DA205">
            <v>0</v>
          </cell>
          <cell r="DB205">
            <v>0</v>
          </cell>
          <cell r="DC205">
            <v>1309.2544236431013</v>
          </cell>
          <cell r="DD205">
            <v>10910.453530359177</v>
          </cell>
          <cell r="DE205">
            <v>10910.453530359177</v>
          </cell>
          <cell r="DF205">
            <v>10910.453530359177</v>
          </cell>
          <cell r="DH205">
            <v>0</v>
          </cell>
          <cell r="DI205">
            <v>0</v>
          </cell>
          <cell r="DJ205">
            <v>0</v>
          </cell>
          <cell r="DK205">
            <v>0</v>
          </cell>
          <cell r="DL205">
            <v>0</v>
          </cell>
          <cell r="DM205">
            <v>0</v>
          </cell>
          <cell r="DN205">
            <v>0</v>
          </cell>
          <cell r="DO205">
            <v>1309.2544236431013</v>
          </cell>
          <cell r="DP205">
            <v>10910.453530359177</v>
          </cell>
          <cell r="DQ205">
            <v>10910.453530359177</v>
          </cell>
          <cell r="DR205">
            <v>10910.453530359177</v>
          </cell>
          <cell r="DT205">
            <v>0</v>
          </cell>
          <cell r="DU205">
            <v>0</v>
          </cell>
          <cell r="DV205">
            <v>0</v>
          </cell>
          <cell r="DW205">
            <v>0</v>
          </cell>
          <cell r="DX205">
            <v>0</v>
          </cell>
          <cell r="DY205">
            <v>0</v>
          </cell>
          <cell r="DZ205">
            <v>3181.8003850230989</v>
          </cell>
          <cell r="EA205">
            <v>3987.0902987794957</v>
          </cell>
          <cell r="EB205">
            <v>1784.3188010725657</v>
          </cell>
          <cell r="EC205">
            <v>371.59542979999981</v>
          </cell>
          <cell r="ED205">
            <v>0</v>
          </cell>
        </row>
        <row r="206">
          <cell r="A206" t="str">
            <v>Construction Support</v>
          </cell>
          <cell r="B206" t="str">
            <v>-</v>
          </cell>
          <cell r="C206">
            <v>0</v>
          </cell>
          <cell r="D206" t="str">
            <v>X</v>
          </cell>
          <cell r="E206" t="str">
            <v>Safety, Training and Environmental Programs</v>
          </cell>
          <cell r="F206">
            <v>0</v>
          </cell>
          <cell r="G206">
            <v>0</v>
          </cell>
          <cell r="H206" t="str">
            <v>Transmission Construction Support</v>
          </cell>
          <cell r="I206">
            <v>0</v>
          </cell>
          <cell r="J206" t="str">
            <v>CET-PD-OT-OC</v>
          </cell>
          <cell r="K206">
            <v>0</v>
          </cell>
          <cell r="L206">
            <v>0</v>
          </cell>
          <cell r="M206">
            <v>199.71755999999999</v>
          </cell>
          <cell r="N206">
            <v>3478.6559100000004</v>
          </cell>
          <cell r="O206">
            <v>423.28252999999995</v>
          </cell>
          <cell r="P206">
            <v>615.49333000000001</v>
          </cell>
          <cell r="Q206">
            <v>1462.93039</v>
          </cell>
          <cell r="R206">
            <v>4700</v>
          </cell>
          <cell r="S206">
            <v>0</v>
          </cell>
          <cell r="T206">
            <v>160.97235336</v>
          </cell>
          <cell r="U206">
            <v>2539.4188142999997</v>
          </cell>
          <cell r="V206">
            <v>311.74758334499995</v>
          </cell>
          <cell r="W206">
            <v>453.31083754499997</v>
          </cell>
          <cell r="X206">
            <v>1077.448232235</v>
          </cell>
          <cell r="Y206">
            <v>1445</v>
          </cell>
          <cell r="Z206">
            <v>0</v>
          </cell>
          <cell r="AA206">
            <v>38.745206639999999</v>
          </cell>
          <cell r="AB206">
            <v>939.23709570000017</v>
          </cell>
          <cell r="AC206">
            <v>111.534946655</v>
          </cell>
          <cell r="AD206">
            <v>162.18249245500002</v>
          </cell>
          <cell r="AE206">
            <v>385.48215776500001</v>
          </cell>
          <cell r="AF206">
            <v>705</v>
          </cell>
          <cell r="AG206">
            <v>0</v>
          </cell>
          <cell r="AH206">
            <v>0</v>
          </cell>
          <cell r="AI206">
            <v>0</v>
          </cell>
          <cell r="AJ206">
            <v>0</v>
          </cell>
          <cell r="AK206">
            <v>0</v>
          </cell>
          <cell r="AL206">
            <v>0</v>
          </cell>
          <cell r="AM206">
            <v>0</v>
          </cell>
          <cell r="AN206">
            <v>0</v>
          </cell>
          <cell r="AO206" t="e">
            <v>#N/A</v>
          </cell>
          <cell r="AP206" t="e">
            <v>#N/A</v>
          </cell>
          <cell r="AQ206" t="e">
            <v>#N/A</v>
          </cell>
          <cell r="AR206" t="e">
            <v>#N/A</v>
          </cell>
          <cell r="AS206" t="e">
            <v>#N/A</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t="str">
            <v>Trans</v>
          </cell>
          <cell r="BH206">
            <v>0</v>
          </cell>
          <cell r="BI206">
            <v>0</v>
          </cell>
          <cell r="BJ206">
            <v>0</v>
          </cell>
          <cell r="BK206">
            <v>0</v>
          </cell>
          <cell r="BL206">
            <v>0</v>
          </cell>
          <cell r="BM206">
            <v>0</v>
          </cell>
          <cell r="BN206">
            <v>0</v>
          </cell>
          <cell r="BO206">
            <v>0</v>
          </cell>
          <cell r="BP206">
            <v>0</v>
          </cell>
          <cell r="BQ206">
            <v>0</v>
          </cell>
          <cell r="BR206">
            <v>0</v>
          </cell>
          <cell r="BT206">
            <v>0</v>
          </cell>
          <cell r="BU206">
            <v>0</v>
          </cell>
          <cell r="BV206">
            <v>0</v>
          </cell>
          <cell r="BW206">
            <v>0</v>
          </cell>
          <cell r="BX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V206">
            <v>0</v>
          </cell>
          <cell r="CW206">
            <v>0</v>
          </cell>
          <cell r="CX206">
            <v>0</v>
          </cell>
          <cell r="CY206">
            <v>0</v>
          </cell>
          <cell r="CZ206">
            <v>0</v>
          </cell>
          <cell r="DA206">
            <v>0</v>
          </cell>
          <cell r="DB206">
            <v>0</v>
          </cell>
          <cell r="DC206">
            <v>0</v>
          </cell>
          <cell r="DD206">
            <v>0</v>
          </cell>
          <cell r="DE206">
            <v>0</v>
          </cell>
          <cell r="DF206">
            <v>0</v>
          </cell>
          <cell r="DH206">
            <v>0</v>
          </cell>
          <cell r="DI206">
            <v>0</v>
          </cell>
          <cell r="DJ206">
            <v>0</v>
          </cell>
          <cell r="DK206">
            <v>0</v>
          </cell>
          <cell r="DL206">
            <v>0</v>
          </cell>
          <cell r="DM206">
            <v>0</v>
          </cell>
          <cell r="DN206">
            <v>0</v>
          </cell>
          <cell r="DO206">
            <v>0</v>
          </cell>
          <cell r="DP206">
            <v>0</v>
          </cell>
          <cell r="DQ206">
            <v>0</v>
          </cell>
          <cell r="DR206">
            <v>0</v>
          </cell>
          <cell r="DT206">
            <v>0</v>
          </cell>
          <cell r="DU206">
            <v>0</v>
          </cell>
          <cell r="DV206">
            <v>0</v>
          </cell>
          <cell r="DW206">
            <v>0</v>
          </cell>
          <cell r="DX206">
            <v>0</v>
          </cell>
          <cell r="DY206">
            <v>0</v>
          </cell>
          <cell r="DZ206">
            <v>0</v>
          </cell>
          <cell r="EA206">
            <v>72.445667746135058</v>
          </cell>
          <cell r="EB206">
            <v>894.92274383280767</v>
          </cell>
          <cell r="EC206">
            <v>0</v>
          </cell>
          <cell r="ED206">
            <v>0</v>
          </cell>
        </row>
        <row r="207">
          <cell r="A207" t="str">
            <v>Degraded Infrastructure</v>
          </cell>
          <cell r="B207" t="str">
            <v>Other</v>
          </cell>
          <cell r="C207">
            <v>0</v>
          </cell>
          <cell r="D207">
            <v>3</v>
          </cell>
          <cell r="E207" t="str">
            <v>Safety, Training and Environmental Programs</v>
          </cell>
          <cell r="F207" t="str">
            <v>Transmission &amp; Substation Maintenance (Volume 8)</v>
          </cell>
          <cell r="G207">
            <v>0</v>
          </cell>
          <cell r="H207">
            <v>0</v>
          </cell>
          <cell r="I207">
            <v>0</v>
          </cell>
          <cell r="J207" t="str">
            <v>CET-PD-OT-TT</v>
          </cell>
          <cell r="K207" t="str">
            <v>Trans Portable Tools</v>
          </cell>
          <cell r="L207" t="str">
            <v>D</v>
          </cell>
          <cell r="M207">
            <v>199.71232000000001</v>
          </cell>
          <cell r="N207">
            <v>3406.3905600000003</v>
          </cell>
          <cell r="O207">
            <v>289.35147999999998</v>
          </cell>
          <cell r="P207">
            <v>464.78215999999998</v>
          </cell>
          <cell r="Q207">
            <v>1226.0043000000001</v>
          </cell>
          <cell r="R207">
            <v>1500</v>
          </cell>
          <cell r="S207" t="str">
            <v>CET-PD-OT-TTTrans Portable Tools</v>
          </cell>
          <cell r="T207">
            <v>160.96812992</v>
          </cell>
          <cell r="U207">
            <v>2486.6651087999999</v>
          </cell>
          <cell r="V207">
            <v>213.10736501999997</v>
          </cell>
          <cell r="W207">
            <v>342.31206083999996</v>
          </cell>
          <cell r="X207">
            <v>902.95216694999999</v>
          </cell>
          <cell r="Y207">
            <v>1275</v>
          </cell>
          <cell r="AA207">
            <v>0</v>
          </cell>
          <cell r="AB207">
            <v>0</v>
          </cell>
          <cell r="AC207">
            <v>0</v>
          </cell>
          <cell r="AD207">
            <v>0</v>
          </cell>
          <cell r="AE207">
            <v>0</v>
          </cell>
          <cell r="AF207">
            <v>0</v>
          </cell>
          <cell r="AG207">
            <v>0</v>
          </cell>
          <cell r="AH207">
            <v>0</v>
          </cell>
          <cell r="AI207">
            <v>0</v>
          </cell>
          <cell r="AJ207">
            <v>0</v>
          </cell>
          <cell r="AK207" t="str">
            <v>LYR</v>
          </cell>
          <cell r="AL207" t="str">
            <v>LYR</v>
          </cell>
          <cell r="AM207">
            <v>0</v>
          </cell>
          <cell r="AN207">
            <v>0</v>
          </cell>
          <cell r="AO207" t="e">
            <v>#N/A</v>
          </cell>
          <cell r="AP207" t="e">
            <v>#N/A</v>
          </cell>
          <cell r="AQ207" t="e">
            <v>#N/A</v>
          </cell>
          <cell r="AR207" t="e">
            <v>#N/A</v>
          </cell>
          <cell r="AS207" t="e">
            <v>#N/A</v>
          </cell>
          <cell r="AT207">
            <v>0</v>
          </cell>
          <cell r="AU207">
            <v>0</v>
          </cell>
          <cell r="AV207">
            <v>0</v>
          </cell>
          <cell r="AW207">
            <v>0</v>
          </cell>
          <cell r="AX207">
            <v>0</v>
          </cell>
          <cell r="AY207">
            <v>0</v>
          </cell>
          <cell r="AZ207">
            <v>0</v>
          </cell>
          <cell r="BA207">
            <v>0</v>
          </cell>
          <cell r="BB207">
            <v>1226.0043000000001</v>
          </cell>
          <cell r="BC207">
            <v>1226.0043000000001</v>
          </cell>
          <cell r="BD207">
            <v>1226.0043000000001</v>
          </cell>
          <cell r="BE207">
            <v>1226.0043000000001</v>
          </cell>
          <cell r="BF207">
            <v>1226.0043000000001</v>
          </cell>
          <cell r="BG207" t="str">
            <v>General Plant</v>
          </cell>
          <cell r="BH207">
            <v>1248.8927972552804</v>
          </cell>
          <cell r="BI207">
            <v>1276.7689329738405</v>
          </cell>
          <cell r="BJ207">
            <v>1305.8510488122704</v>
          </cell>
          <cell r="BK207">
            <v>1333.9665149933892</v>
          </cell>
          <cell r="BL207">
            <v>1360.5634910631718</v>
          </cell>
          <cell r="BM207">
            <v>0</v>
          </cell>
          <cell r="BN207">
            <v>1248.8927972552804</v>
          </cell>
          <cell r="BO207">
            <v>1276.7689329738405</v>
          </cell>
          <cell r="BP207">
            <v>1305.8510488122704</v>
          </cell>
          <cell r="BQ207">
            <v>1333.9665149933892</v>
          </cell>
          <cell r="BR207">
            <v>1360.5634910631718</v>
          </cell>
          <cell r="BT207">
            <v>0</v>
          </cell>
          <cell r="BU207">
            <v>0</v>
          </cell>
          <cell r="BV207">
            <v>0</v>
          </cell>
          <cell r="BW207">
            <v>0</v>
          </cell>
          <cell r="BX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V207">
            <v>0</v>
          </cell>
          <cell r="CW207">
            <v>0</v>
          </cell>
          <cell r="CX207">
            <v>0</v>
          </cell>
          <cell r="CY207">
            <v>0</v>
          </cell>
          <cell r="CZ207">
            <v>0</v>
          </cell>
          <cell r="DA207">
            <v>0</v>
          </cell>
          <cell r="DB207">
            <v>1226.0043000000001</v>
          </cell>
          <cell r="DC207">
            <v>1226.0043000000001</v>
          </cell>
          <cell r="DD207">
            <v>1226.0043000000001</v>
          </cell>
          <cell r="DE207">
            <v>1226.0043000000001</v>
          </cell>
          <cell r="DF207">
            <v>1226.0043000000001</v>
          </cell>
          <cell r="DH207">
            <v>0</v>
          </cell>
          <cell r="DI207">
            <v>0</v>
          </cell>
          <cell r="DJ207">
            <v>0</v>
          </cell>
          <cell r="DK207">
            <v>0</v>
          </cell>
          <cell r="DL207">
            <v>0</v>
          </cell>
          <cell r="DM207">
            <v>0</v>
          </cell>
          <cell r="DN207">
            <v>1226.0043000000001</v>
          </cell>
          <cell r="DO207">
            <v>1226.0043000000001</v>
          </cell>
          <cell r="DP207">
            <v>1226.0043000000001</v>
          </cell>
          <cell r="DQ207">
            <v>1226.0043000000001</v>
          </cell>
          <cell r="DR207">
            <v>1226.0043000000001</v>
          </cell>
          <cell r="DT207">
            <v>0</v>
          </cell>
          <cell r="DU207">
            <v>0</v>
          </cell>
          <cell r="DV207">
            <v>0</v>
          </cell>
          <cell r="DW207">
            <v>0</v>
          </cell>
          <cell r="DX207">
            <v>0</v>
          </cell>
          <cell r="DY207">
            <v>6616.2103201613127</v>
          </cell>
          <cell r="DZ207">
            <v>-99.638276492198798</v>
          </cell>
          <cell r="EA207">
            <v>46.427177810534921</v>
          </cell>
          <cell r="EB207">
            <v>55.662655889937106</v>
          </cell>
          <cell r="EC207">
            <v>11.37649</v>
          </cell>
          <cell r="ED207">
            <v>0</v>
          </cell>
        </row>
        <row r="208">
          <cell r="A208" t="str">
            <v>Operational Requirements</v>
          </cell>
          <cell r="B208" t="str">
            <v>Other</v>
          </cell>
          <cell r="C208">
            <v>0</v>
          </cell>
          <cell r="D208">
            <v>3</v>
          </cell>
          <cell r="E208" t="str">
            <v>Safety, Training and Environmental Programs</v>
          </cell>
          <cell r="F208" t="str">
            <v>Transmission &amp; Substation Maintenance (Volume 8)</v>
          </cell>
          <cell r="G208">
            <v>0</v>
          </cell>
          <cell r="H208">
            <v>0</v>
          </cell>
          <cell r="I208">
            <v>0</v>
          </cell>
          <cell r="J208" t="str">
            <v>CET-PD-OT-TE</v>
          </cell>
          <cell r="K208" t="str">
            <v>Trans Lab Equip</v>
          </cell>
          <cell r="L208" t="str">
            <v>E</v>
          </cell>
          <cell r="M208">
            <v>5.2399999999999999E-3</v>
          </cell>
          <cell r="N208">
            <v>72.265350000000012</v>
          </cell>
          <cell r="O208">
            <v>133.93105</v>
          </cell>
          <cell r="P208">
            <v>150.71117000000001</v>
          </cell>
          <cell r="Q208">
            <v>236.92608999999999</v>
          </cell>
          <cell r="R208">
            <v>200</v>
          </cell>
          <cell r="S208" t="str">
            <v>CET-PD-OT-TETrans Lab Equip</v>
          </cell>
          <cell r="T208">
            <v>4.2234400000000002E-3</v>
          </cell>
          <cell r="U208">
            <v>52.753705500000009</v>
          </cell>
          <cell r="V208">
            <v>98.640218325000006</v>
          </cell>
          <cell r="W208">
            <v>110.99877670500001</v>
          </cell>
          <cell r="X208">
            <v>174.49606528499999</v>
          </cell>
          <cell r="Y208">
            <v>170</v>
          </cell>
          <cell r="AA208">
            <v>0</v>
          </cell>
          <cell r="AB208">
            <v>0</v>
          </cell>
          <cell r="AC208">
            <v>0</v>
          </cell>
          <cell r="AD208">
            <v>0</v>
          </cell>
          <cell r="AE208">
            <v>0</v>
          </cell>
          <cell r="AF208">
            <v>0</v>
          </cell>
          <cell r="AG208">
            <v>0</v>
          </cell>
          <cell r="AH208">
            <v>0</v>
          </cell>
          <cell r="AI208">
            <v>0</v>
          </cell>
          <cell r="AJ208">
            <v>0</v>
          </cell>
          <cell r="AK208" t="str">
            <v>LYR</v>
          </cell>
          <cell r="AL208" t="str">
            <v>LYR</v>
          </cell>
          <cell r="AM208">
            <v>0</v>
          </cell>
          <cell r="AN208">
            <v>0</v>
          </cell>
          <cell r="AO208" t="e">
            <v>#N/A</v>
          </cell>
          <cell r="AP208" t="e">
            <v>#N/A</v>
          </cell>
          <cell r="AQ208" t="e">
            <v>#N/A</v>
          </cell>
          <cell r="AR208" t="e">
            <v>#N/A</v>
          </cell>
          <cell r="AS208" t="e">
            <v>#N/A</v>
          </cell>
          <cell r="AT208">
            <v>0</v>
          </cell>
          <cell r="AU208">
            <v>0</v>
          </cell>
          <cell r="AV208">
            <v>0</v>
          </cell>
          <cell r="AW208">
            <v>0</v>
          </cell>
          <cell r="AX208">
            <v>0</v>
          </cell>
          <cell r="AY208">
            <v>0</v>
          </cell>
          <cell r="AZ208">
            <v>0</v>
          </cell>
          <cell r="BA208">
            <v>0</v>
          </cell>
          <cell r="BB208">
            <v>236.92608999999999</v>
          </cell>
          <cell r="BC208">
            <v>236.92608999999999</v>
          </cell>
          <cell r="BD208">
            <v>236.92608999999999</v>
          </cell>
          <cell r="BE208">
            <v>236.92608999999999</v>
          </cell>
          <cell r="BF208">
            <v>236.92608999999999</v>
          </cell>
          <cell r="BG208" t="str">
            <v>General Plant</v>
          </cell>
          <cell r="BH208">
            <v>241.3493062649587</v>
          </cell>
          <cell r="BI208">
            <v>246.73638675081651</v>
          </cell>
          <cell r="BJ208">
            <v>252.35652364146711</v>
          </cell>
          <cell r="BK208">
            <v>257.78985488738505</v>
          </cell>
          <cell r="BL208">
            <v>262.92973697918291</v>
          </cell>
          <cell r="BM208">
            <v>0</v>
          </cell>
          <cell r="BN208">
            <v>241.3493062649587</v>
          </cell>
          <cell r="BO208">
            <v>246.73638675081651</v>
          </cell>
          <cell r="BP208">
            <v>252.35652364146711</v>
          </cell>
          <cell r="BQ208">
            <v>257.78985488738505</v>
          </cell>
          <cell r="BR208">
            <v>262.92973697918291</v>
          </cell>
          <cell r="BT208">
            <v>0</v>
          </cell>
          <cell r="BU208">
            <v>0</v>
          </cell>
          <cell r="BV208">
            <v>0</v>
          </cell>
          <cell r="BW208">
            <v>0</v>
          </cell>
          <cell r="BX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V208">
            <v>0</v>
          </cell>
          <cell r="CW208">
            <v>0</v>
          </cell>
          <cell r="CX208">
            <v>0</v>
          </cell>
          <cell r="CY208">
            <v>0</v>
          </cell>
          <cell r="CZ208">
            <v>0</v>
          </cell>
          <cell r="DA208">
            <v>0</v>
          </cell>
          <cell r="DB208">
            <v>236.92608999999999</v>
          </cell>
          <cell r="DC208">
            <v>236.92608999999999</v>
          </cell>
          <cell r="DD208">
            <v>236.92608999999999</v>
          </cell>
          <cell r="DE208">
            <v>236.92608999999999</v>
          </cell>
          <cell r="DF208">
            <v>236.92608999999999</v>
          </cell>
          <cell r="DH208">
            <v>0</v>
          </cell>
          <cell r="DI208">
            <v>0</v>
          </cell>
          <cell r="DJ208">
            <v>0</v>
          </cell>
          <cell r="DK208">
            <v>0</v>
          </cell>
          <cell r="DL208">
            <v>0</v>
          </cell>
          <cell r="DM208">
            <v>0</v>
          </cell>
          <cell r="DN208">
            <v>236.92608999999999</v>
          </cell>
          <cell r="DO208">
            <v>236.92608999999999</v>
          </cell>
          <cell r="DP208">
            <v>236.92608999999999</v>
          </cell>
          <cell r="DQ208">
            <v>236.92608999999999</v>
          </cell>
          <cell r="DR208">
            <v>236.92608999999999</v>
          </cell>
          <cell r="DT208">
            <v>0</v>
          </cell>
          <cell r="DU208">
            <v>0</v>
          </cell>
          <cell r="DV208">
            <v>0</v>
          </cell>
          <cell r="DW208">
            <v>0</v>
          </cell>
          <cell r="DX208">
            <v>0</v>
          </cell>
          <cell r="DY208">
            <v>0</v>
          </cell>
          <cell r="DZ208">
            <v>0</v>
          </cell>
          <cell r="EA208">
            <v>0</v>
          </cell>
          <cell r="EB208">
            <v>0</v>
          </cell>
          <cell r="EC208">
            <v>0</v>
          </cell>
          <cell r="ED208">
            <v>0</v>
          </cell>
        </row>
        <row r="209">
          <cell r="A209">
            <v>0</v>
          </cell>
          <cell r="B209" t="str">
            <v>Other</v>
          </cell>
          <cell r="C209">
            <v>0</v>
          </cell>
          <cell r="D209">
            <v>3</v>
          </cell>
          <cell r="E209" t="str">
            <v>Transmission and Substation Maintenance</v>
          </cell>
          <cell r="F209" t="str">
            <v>Transmission &amp; Substation Maintenance (Volume 8)</v>
          </cell>
          <cell r="G209">
            <v>0</v>
          </cell>
          <cell r="H209" t="str">
            <v>Streelight Replacement</v>
          </cell>
          <cell r="I209">
            <v>0</v>
          </cell>
          <cell r="J209" t="str">
            <v>CET-PD-OT-TP</v>
          </cell>
          <cell r="K209" t="str">
            <v>Transmission Spare Parts</v>
          </cell>
          <cell r="L209" t="str">
            <v>C</v>
          </cell>
          <cell r="M209">
            <v>8148.94463</v>
          </cell>
          <cell r="N209">
            <v>13147.044780000002</v>
          </cell>
          <cell r="O209">
            <v>11337.446840000001</v>
          </cell>
          <cell r="P209">
            <v>9775.6044000000002</v>
          </cell>
          <cell r="Q209">
            <v>15894.729849899999</v>
          </cell>
          <cell r="R209">
            <v>3000</v>
          </cell>
          <cell r="S209">
            <v>0</v>
          </cell>
          <cell r="T209">
            <v>8148.94463</v>
          </cell>
          <cell r="U209">
            <v>13147.044780000002</v>
          </cell>
          <cell r="V209">
            <v>11337.446840000001</v>
          </cell>
          <cell r="W209">
            <v>9775.6044000000002</v>
          </cell>
          <cell r="X209">
            <v>15894.729849899999</v>
          </cell>
          <cell r="Y209">
            <v>22174.999989999997</v>
          </cell>
          <cell r="Z209">
            <v>0</v>
          </cell>
          <cell r="AA209">
            <v>0</v>
          </cell>
          <cell r="AB209">
            <v>0</v>
          </cell>
          <cell r="AC209">
            <v>0</v>
          </cell>
          <cell r="AD209">
            <v>0</v>
          </cell>
          <cell r="AE209">
            <v>0</v>
          </cell>
          <cell r="AF209">
            <v>450</v>
          </cell>
          <cell r="AG209">
            <v>0</v>
          </cell>
          <cell r="AH209">
            <v>0</v>
          </cell>
          <cell r="AI209">
            <v>0</v>
          </cell>
          <cell r="AJ209">
            <v>0</v>
          </cell>
          <cell r="AK209" t="str">
            <v>new - check</v>
          </cell>
          <cell r="AL209" t="str">
            <v>new - check</v>
          </cell>
          <cell r="AM209">
            <v>0</v>
          </cell>
          <cell r="AN209">
            <v>0</v>
          </cell>
          <cell r="AO209" t="e">
            <v>#N/A</v>
          </cell>
          <cell r="AP209" t="e">
            <v>#N/A</v>
          </cell>
          <cell r="AQ209" t="e">
            <v>#N/A</v>
          </cell>
          <cell r="AR209" t="e">
            <v>#N/A</v>
          </cell>
          <cell r="AS209" t="e">
            <v>#N/A</v>
          </cell>
          <cell r="AT209">
            <v>0</v>
          </cell>
          <cell r="AU209">
            <v>0</v>
          </cell>
          <cell r="AV209">
            <v>0</v>
          </cell>
          <cell r="AW209">
            <v>0</v>
          </cell>
          <cell r="AX209">
            <v>0</v>
          </cell>
          <cell r="AY209">
            <v>0</v>
          </cell>
          <cell r="AZ209">
            <v>0</v>
          </cell>
          <cell r="BA209">
            <v>0</v>
          </cell>
          <cell r="BB209">
            <v>3000</v>
          </cell>
          <cell r="BC209">
            <v>3000</v>
          </cell>
          <cell r="BD209">
            <v>3000</v>
          </cell>
          <cell r="BE209">
            <v>3000</v>
          </cell>
          <cell r="BF209">
            <v>3000</v>
          </cell>
          <cell r="BG209" t="str">
            <v>Trans</v>
          </cell>
          <cell r="BH209">
            <v>3048.7119437939114</v>
          </cell>
          <cell r="BI209">
            <v>3117.0960187353639</v>
          </cell>
          <cell r="BJ209">
            <v>3200.0000000000014</v>
          </cell>
          <cell r="BK209">
            <v>3252.4590163934431</v>
          </cell>
          <cell r="BL209">
            <v>3331.6159250585488</v>
          </cell>
          <cell r="BM209">
            <v>0</v>
          </cell>
          <cell r="BN209">
            <v>3048.7119437939114</v>
          </cell>
          <cell r="BO209">
            <v>3117.0960187353639</v>
          </cell>
          <cell r="BP209">
            <v>3200.0000000000014</v>
          </cell>
          <cell r="BQ209">
            <v>3252.4590163934431</v>
          </cell>
          <cell r="BR209">
            <v>3331.6159250585488</v>
          </cell>
          <cell r="BT209">
            <v>0</v>
          </cell>
          <cell r="BU209">
            <v>0</v>
          </cell>
          <cell r="BV209">
            <v>0</v>
          </cell>
          <cell r="BW209">
            <v>0</v>
          </cell>
          <cell r="BX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V209">
            <v>0</v>
          </cell>
          <cell r="CW209">
            <v>0</v>
          </cell>
          <cell r="CX209">
            <v>0</v>
          </cell>
          <cell r="CY209">
            <v>0</v>
          </cell>
          <cell r="CZ209">
            <v>0</v>
          </cell>
          <cell r="DA209">
            <v>0</v>
          </cell>
          <cell r="DB209">
            <v>3000</v>
          </cell>
          <cell r="DC209">
            <v>3000</v>
          </cell>
          <cell r="DD209">
            <v>3000</v>
          </cell>
          <cell r="DE209">
            <v>3000</v>
          </cell>
          <cell r="DF209">
            <v>3000</v>
          </cell>
          <cell r="DH209">
            <v>0</v>
          </cell>
          <cell r="DI209">
            <v>0</v>
          </cell>
          <cell r="DJ209">
            <v>0</v>
          </cell>
          <cell r="DK209">
            <v>0</v>
          </cell>
          <cell r="DL209">
            <v>0</v>
          </cell>
          <cell r="DM209">
            <v>0</v>
          </cell>
          <cell r="DN209">
            <v>3000</v>
          </cell>
          <cell r="DO209">
            <v>3000</v>
          </cell>
          <cell r="DP209">
            <v>3000</v>
          </cell>
          <cell r="DQ209">
            <v>3000</v>
          </cell>
          <cell r="DR209">
            <v>3000</v>
          </cell>
          <cell r="DT209">
            <v>0</v>
          </cell>
          <cell r="DU209">
            <v>0</v>
          </cell>
          <cell r="DV209">
            <v>0</v>
          </cell>
          <cell r="DW209">
            <v>0</v>
          </cell>
          <cell r="DX209">
            <v>0</v>
          </cell>
          <cell r="DY209">
            <v>0</v>
          </cell>
          <cell r="DZ209">
            <v>0</v>
          </cell>
          <cell r="EA209">
            <v>0</v>
          </cell>
          <cell r="EB209">
            <v>0</v>
          </cell>
          <cell r="EC209">
            <v>0</v>
          </cell>
          <cell r="ED209">
            <v>0</v>
          </cell>
        </row>
        <row r="210">
          <cell r="A210" t="str">
            <v>Streetlights</v>
          </cell>
          <cell r="B210" t="str">
            <v>-</v>
          </cell>
          <cell r="C210">
            <v>0</v>
          </cell>
          <cell r="D210">
            <v>19</v>
          </cell>
          <cell r="E210" t="str">
            <v>Grid Operations</v>
          </cell>
          <cell r="F210">
            <v>0</v>
          </cell>
          <cell r="G210">
            <v>0</v>
          </cell>
          <cell r="H210" t="str">
            <v>Other</v>
          </cell>
          <cell r="I210">
            <v>0</v>
          </cell>
          <cell r="J210" t="str">
            <v>CET-PD-OT-SL</v>
          </cell>
          <cell r="K210">
            <v>0</v>
          </cell>
          <cell r="L210">
            <v>0</v>
          </cell>
          <cell r="M210">
            <v>15685.4401</v>
          </cell>
          <cell r="N210">
            <v>8857.2128899999989</v>
          </cell>
          <cell r="O210">
            <v>14824.459839999998</v>
          </cell>
          <cell r="P210">
            <v>21487.434900000011</v>
          </cell>
          <cell r="Q210">
            <v>6535.4830397999986</v>
          </cell>
          <cell r="R210">
            <v>5342.70003</v>
          </cell>
          <cell r="S210">
            <v>0</v>
          </cell>
          <cell r="T210">
            <v>15685.4401</v>
          </cell>
          <cell r="U210">
            <v>8857.2128899999989</v>
          </cell>
          <cell r="V210">
            <v>14824.459839999998</v>
          </cell>
          <cell r="W210">
            <v>21487.434900000011</v>
          </cell>
          <cell r="X210">
            <v>6535.4830397999986</v>
          </cell>
          <cell r="Y210">
            <v>5342.70003</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t="str">
            <v>Where do SL-OH and -SL-UG WBS elements go?</v>
          </cell>
          <cell r="AN210">
            <v>0</v>
          </cell>
          <cell r="AO210" t="e">
            <v>#N/A</v>
          </cell>
          <cell r="AP210" t="e">
            <v>#N/A</v>
          </cell>
          <cell r="AQ210" t="e">
            <v>#N/A</v>
          </cell>
          <cell r="AR210" t="e">
            <v>#N/A</v>
          </cell>
          <cell r="AS210" t="e">
            <v>#N/A</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T210">
            <v>0</v>
          </cell>
          <cell r="BU210">
            <v>0</v>
          </cell>
          <cell r="BV210">
            <v>0</v>
          </cell>
          <cell r="BW210">
            <v>0</v>
          </cell>
          <cell r="BX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V210">
            <v>0</v>
          </cell>
          <cell r="CW210">
            <v>0</v>
          </cell>
          <cell r="CX210">
            <v>0</v>
          </cell>
          <cell r="CY210">
            <v>0</v>
          </cell>
          <cell r="CZ210">
            <v>0</v>
          </cell>
          <cell r="DA210">
            <v>0</v>
          </cell>
          <cell r="DB210">
            <v>0</v>
          </cell>
          <cell r="DC210">
            <v>0</v>
          </cell>
          <cell r="DD210">
            <v>0</v>
          </cell>
          <cell r="DE210">
            <v>0</v>
          </cell>
          <cell r="DF210">
            <v>0</v>
          </cell>
          <cell r="DH210">
            <v>0</v>
          </cell>
          <cell r="DI210">
            <v>0</v>
          </cell>
          <cell r="DJ210">
            <v>0</v>
          </cell>
          <cell r="DK210">
            <v>0</v>
          </cell>
          <cell r="DL210">
            <v>0</v>
          </cell>
          <cell r="DM210">
            <v>0</v>
          </cell>
          <cell r="DN210">
            <v>0</v>
          </cell>
          <cell r="DO210">
            <v>0</v>
          </cell>
          <cell r="DP210">
            <v>0</v>
          </cell>
          <cell r="DQ210">
            <v>0</v>
          </cell>
          <cell r="DR210">
            <v>0</v>
          </cell>
          <cell r="DT210">
            <v>0</v>
          </cell>
          <cell r="DU210">
            <v>0</v>
          </cell>
          <cell r="DV210">
            <v>0</v>
          </cell>
          <cell r="DW210">
            <v>0</v>
          </cell>
          <cell r="DX210">
            <v>0</v>
          </cell>
          <cell r="DY210">
            <v>9338.6735368401296</v>
          </cell>
          <cell r="DZ210">
            <v>14731.960997747599</v>
          </cell>
          <cell r="EA210">
            <v>12188.963969076527</v>
          </cell>
          <cell r="EB210">
            <v>10092.235611698114</v>
          </cell>
          <cell r="EC210">
            <v>15894.729849899999</v>
          </cell>
          <cell r="ED210">
            <v>0</v>
          </cell>
        </row>
        <row r="211">
          <cell r="A211" t="str">
            <v>Streetlights</v>
          </cell>
          <cell r="B211" t="str">
            <v>Streelight Replacement</v>
          </cell>
          <cell r="C211">
            <v>0</v>
          </cell>
          <cell r="D211">
            <v>20</v>
          </cell>
          <cell r="E211" t="str">
            <v>Grid Operations</v>
          </cell>
          <cell r="F211" t="str">
            <v>Catalina</v>
          </cell>
          <cell r="G211">
            <v>0</v>
          </cell>
          <cell r="H211">
            <v>0</v>
          </cell>
          <cell r="I211">
            <v>0</v>
          </cell>
          <cell r="J211" t="str">
            <v>CET-PD-OT-CD</v>
          </cell>
          <cell r="K211" t="str">
            <v>Catalina Diesel</v>
          </cell>
          <cell r="L211" t="str">
            <v>C</v>
          </cell>
          <cell r="M211">
            <v>3943.2882599999998</v>
          </cell>
          <cell r="N211">
            <v>3077.8746499999997</v>
          </cell>
          <cell r="O211">
            <v>7979.98549</v>
          </cell>
          <cell r="P211">
            <v>17335.657520000001</v>
          </cell>
          <cell r="Q211">
            <v>4690.0313699999997</v>
          </cell>
          <cell r="R211">
            <v>0</v>
          </cell>
          <cell r="S211" t="str">
            <v>CET-ET-OT-CDCatalina Diesel</v>
          </cell>
          <cell r="T211">
            <v>3943.2882599999998</v>
          </cell>
          <cell r="U211">
            <v>3077.8746499999997</v>
          </cell>
          <cell r="V211">
            <v>7979.98549</v>
          </cell>
          <cell r="W211">
            <v>17335.657520000001</v>
          </cell>
          <cell r="X211">
            <v>4690.0313699999997</v>
          </cell>
          <cell r="Y211">
            <v>0</v>
          </cell>
          <cell r="AA211">
            <v>0</v>
          </cell>
          <cell r="AB211">
            <v>0</v>
          </cell>
          <cell r="AC211">
            <v>0</v>
          </cell>
          <cell r="AD211">
            <v>0</v>
          </cell>
          <cell r="AE211">
            <v>0</v>
          </cell>
          <cell r="AF211">
            <v>0</v>
          </cell>
          <cell r="AG211">
            <v>0</v>
          </cell>
          <cell r="AH211" t="str">
            <v>Luminaires</v>
          </cell>
          <cell r="AI211" t="str">
            <v>link to email</v>
          </cell>
          <cell r="AJ211" t="str">
            <v>Brice Babbit</v>
          </cell>
          <cell r="AK211" t="str">
            <v>other</v>
          </cell>
          <cell r="AL211" t="str">
            <v>2014 counts might change to fewer fixtures with higher unit cost</v>
          </cell>
          <cell r="AM211" t="str">
            <v>Link to e-mail</v>
          </cell>
          <cell r="AN211">
            <v>300</v>
          </cell>
          <cell r="AO211" t="e">
            <v>#N/A</v>
          </cell>
          <cell r="AP211" t="e">
            <v>#N/A</v>
          </cell>
          <cell r="AQ211" t="e">
            <v>#N/A</v>
          </cell>
          <cell r="AR211" t="e">
            <v>#N/A</v>
          </cell>
          <cell r="AS211" t="e">
            <v>#N/A</v>
          </cell>
          <cell r="AT211">
            <v>0</v>
          </cell>
          <cell r="AU211">
            <v>0</v>
          </cell>
          <cell r="AV211">
            <v>0</v>
          </cell>
          <cell r="AW211">
            <v>40000</v>
          </cell>
          <cell r="AX211">
            <v>40000</v>
          </cell>
          <cell r="AY211">
            <v>30000</v>
          </cell>
          <cell r="AZ211">
            <v>30000</v>
          </cell>
          <cell r="BA211">
            <v>30000</v>
          </cell>
          <cell r="BB211">
            <v>2574.0094428706329</v>
          </cell>
          <cell r="BC211">
            <v>9943.5648535564851</v>
          </cell>
          <cell r="BD211">
            <v>398.23538298836684</v>
          </cell>
          <cell r="BE211">
            <v>287.33717323881257</v>
          </cell>
          <cell r="BF211">
            <v>54.282831195041076</v>
          </cell>
          <cell r="BG211" t="str">
            <v>Generation</v>
          </cell>
          <cell r="BH211">
            <v>2606</v>
          </cell>
          <cell r="BI211">
            <v>10224</v>
          </cell>
          <cell r="BJ211">
            <v>420</v>
          </cell>
          <cell r="BK211">
            <v>310</v>
          </cell>
          <cell r="BL211">
            <v>60</v>
          </cell>
          <cell r="BM211">
            <v>0</v>
          </cell>
          <cell r="BN211">
            <v>2606</v>
          </cell>
          <cell r="BO211">
            <v>10224</v>
          </cell>
          <cell r="BP211">
            <v>420</v>
          </cell>
          <cell r="BQ211">
            <v>310</v>
          </cell>
          <cell r="BR211">
            <v>60</v>
          </cell>
          <cell r="BT211">
            <v>0</v>
          </cell>
          <cell r="BU211">
            <v>0</v>
          </cell>
          <cell r="BV211">
            <v>0</v>
          </cell>
          <cell r="BW211">
            <v>0</v>
          </cell>
          <cell r="BX211">
            <v>0</v>
          </cell>
          <cell r="BZ211">
            <v>0</v>
          </cell>
          <cell r="CA211">
            <v>0</v>
          </cell>
          <cell r="CB211">
            <v>0</v>
          </cell>
          <cell r="CC211">
            <v>0</v>
          </cell>
          <cell r="CD211">
            <v>0</v>
          </cell>
          <cell r="CE211">
            <v>0</v>
          </cell>
          <cell r="CF211">
            <v>12000</v>
          </cell>
          <cell r="CG211">
            <v>12000</v>
          </cell>
          <cell r="CH211">
            <v>9000</v>
          </cell>
          <cell r="CI211">
            <v>9000</v>
          </cell>
          <cell r="CJ211">
            <v>9000</v>
          </cell>
          <cell r="CK211">
            <v>12261.346329576605</v>
          </cell>
          <cell r="CL211">
            <v>12566.554980201037</v>
          </cell>
          <cell r="CM211">
            <v>9625.0380749314663</v>
          </cell>
          <cell r="CN211">
            <v>9840.237587572341</v>
          </cell>
          <cell r="CO211">
            <v>10106.152908924762</v>
          </cell>
          <cell r="CP211">
            <v>12261.346329576605</v>
          </cell>
          <cell r="CQ211">
            <v>12566.554980201037</v>
          </cell>
          <cell r="CR211">
            <v>9625.0380749314663</v>
          </cell>
          <cell r="CS211">
            <v>9840.237587572341</v>
          </cell>
          <cell r="CT211">
            <v>10106.152908924762</v>
          </cell>
          <cell r="CV211">
            <v>0</v>
          </cell>
          <cell r="CW211">
            <v>0</v>
          </cell>
          <cell r="CX211">
            <v>0</v>
          </cell>
          <cell r="CY211">
            <v>0</v>
          </cell>
          <cell r="CZ211">
            <v>0</v>
          </cell>
          <cell r="DA211">
            <v>0</v>
          </cell>
          <cell r="DB211">
            <v>2574.0094428706329</v>
          </cell>
          <cell r="DC211">
            <v>9943.5648535564851</v>
          </cell>
          <cell r="DD211">
            <v>398.23538298836684</v>
          </cell>
          <cell r="DE211">
            <v>287.33717323881257</v>
          </cell>
          <cell r="DF211">
            <v>54.282831195041076</v>
          </cell>
          <cell r="DH211">
            <v>0</v>
          </cell>
          <cell r="DI211">
            <v>0</v>
          </cell>
          <cell r="DJ211">
            <v>0</v>
          </cell>
          <cell r="DK211">
            <v>0</v>
          </cell>
          <cell r="DL211">
            <v>0</v>
          </cell>
          <cell r="DM211">
            <v>0</v>
          </cell>
          <cell r="DN211">
            <v>2574.0094428706329</v>
          </cell>
          <cell r="DO211">
            <v>9943.5648535564851</v>
          </cell>
          <cell r="DP211">
            <v>398.23538298836684</v>
          </cell>
          <cell r="DQ211">
            <v>287.33717323881257</v>
          </cell>
          <cell r="DR211">
            <v>54.282831195041076</v>
          </cell>
          <cell r="DT211">
            <v>0</v>
          </cell>
          <cell r="DU211">
            <v>0</v>
          </cell>
          <cell r="DV211">
            <v>0</v>
          </cell>
          <cell r="DW211">
            <v>0</v>
          </cell>
          <cell r="DX211">
            <v>0</v>
          </cell>
          <cell r="DY211">
            <v>0</v>
          </cell>
          <cell r="DZ211">
            <v>0</v>
          </cell>
          <cell r="EA211">
            <v>0</v>
          </cell>
          <cell r="EB211">
            <v>0</v>
          </cell>
          <cell r="EC211">
            <v>0</v>
          </cell>
          <cell r="ED211">
            <v>0</v>
          </cell>
        </row>
        <row r="212">
          <cell r="A212" t="str">
            <v>Streetlights</v>
          </cell>
          <cell r="B212" t="str">
            <v>Streelight Replacement</v>
          </cell>
          <cell r="C212">
            <v>0</v>
          </cell>
          <cell r="D212">
            <v>21</v>
          </cell>
          <cell r="E212" t="str">
            <v>Grid Operations</v>
          </cell>
          <cell r="F212" t="str">
            <v>Ignore</v>
          </cell>
          <cell r="G212">
            <v>0</v>
          </cell>
          <cell r="H212">
            <v>0</v>
          </cell>
          <cell r="I212">
            <v>0</v>
          </cell>
          <cell r="J212" t="str">
            <v>CET-OT-OT-PF</v>
          </cell>
          <cell r="K212" t="str">
            <v>Permit Fees</v>
          </cell>
          <cell r="L212">
            <v>0</v>
          </cell>
          <cell r="M212">
            <v>-112.42757</v>
          </cell>
          <cell r="N212">
            <v>99.116009999999989</v>
          </cell>
          <cell r="O212">
            <v>44.806640000000002</v>
          </cell>
          <cell r="P212">
            <v>2.9115000000000002</v>
          </cell>
          <cell r="Q212">
            <v>-100.15844</v>
          </cell>
          <cell r="R212">
            <v>0</v>
          </cell>
          <cell r="S212" t="str">
            <v>CET-OT-OT-PFPermit Fees</v>
          </cell>
          <cell r="T212">
            <v>-112.42757</v>
          </cell>
          <cell r="U212">
            <v>99.116009999999989</v>
          </cell>
          <cell r="V212">
            <v>44.806640000000002</v>
          </cell>
          <cell r="W212">
            <v>2.9115000000000002</v>
          </cell>
          <cell r="X212">
            <v>-100.15844</v>
          </cell>
          <cell r="Y212">
            <v>0</v>
          </cell>
          <cell r="AA212">
            <v>0</v>
          </cell>
          <cell r="AB212">
            <v>0</v>
          </cell>
          <cell r="AC212">
            <v>0</v>
          </cell>
          <cell r="AD212">
            <v>0</v>
          </cell>
          <cell r="AE212">
            <v>0</v>
          </cell>
          <cell r="AF212">
            <v>0</v>
          </cell>
          <cell r="AG212">
            <v>0</v>
          </cell>
          <cell r="AH212" t="str">
            <v>Steel poles</v>
          </cell>
          <cell r="AI212">
            <v>0</v>
          </cell>
          <cell r="AJ212">
            <v>0</v>
          </cell>
          <cell r="AK212" t="str">
            <v>Unit</v>
          </cell>
          <cell r="AL212">
            <v>0</v>
          </cell>
          <cell r="AM212" t="str">
            <v xml:space="preserve">follow up on unit cost </v>
          </cell>
          <cell r="AN212">
            <v>7000</v>
          </cell>
          <cell r="AO212" t="e">
            <v>#N/A</v>
          </cell>
          <cell r="AP212" t="e">
            <v>#N/A</v>
          </cell>
          <cell r="AQ212" t="e">
            <v>#N/A</v>
          </cell>
          <cell r="AR212" t="e">
            <v>#N/A</v>
          </cell>
          <cell r="AS212" t="e">
            <v>#N/A</v>
          </cell>
          <cell r="AT212">
            <v>0</v>
          </cell>
          <cell r="AU212">
            <v>0</v>
          </cell>
          <cell r="AV212">
            <v>0</v>
          </cell>
          <cell r="AW212">
            <v>7500</v>
          </cell>
          <cell r="AX212">
            <v>12500</v>
          </cell>
          <cell r="AY212">
            <v>5000</v>
          </cell>
          <cell r="AZ212">
            <v>5000</v>
          </cell>
          <cell r="BA212">
            <v>5000</v>
          </cell>
          <cell r="BB212">
            <v>0</v>
          </cell>
          <cell r="BC212">
            <v>0</v>
          </cell>
          <cell r="BD212">
            <v>0</v>
          </cell>
          <cell r="BE212">
            <v>0</v>
          </cell>
          <cell r="BF212">
            <v>0</v>
          </cell>
          <cell r="BG212" t="str">
            <v>Dist</v>
          </cell>
          <cell r="BH212">
            <v>0</v>
          </cell>
          <cell r="BI212">
            <v>0</v>
          </cell>
          <cell r="BJ212">
            <v>0</v>
          </cell>
          <cell r="BK212">
            <v>0</v>
          </cell>
          <cell r="BL212">
            <v>0</v>
          </cell>
          <cell r="BM212">
            <v>0</v>
          </cell>
          <cell r="BN212">
            <v>0</v>
          </cell>
          <cell r="BO212">
            <v>0</v>
          </cell>
          <cell r="BP212">
            <v>0</v>
          </cell>
          <cell r="BQ212">
            <v>0</v>
          </cell>
          <cell r="BR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V212">
            <v>0</v>
          </cell>
          <cell r="CW212">
            <v>0</v>
          </cell>
          <cell r="CX212">
            <v>0</v>
          </cell>
          <cell r="CY212">
            <v>0</v>
          </cell>
          <cell r="CZ212">
            <v>0</v>
          </cell>
          <cell r="DA212">
            <v>0</v>
          </cell>
          <cell r="DB212">
            <v>0</v>
          </cell>
          <cell r="DC212">
            <v>0</v>
          </cell>
          <cell r="DD212">
            <v>0</v>
          </cell>
          <cell r="DE212">
            <v>0</v>
          </cell>
          <cell r="DF212">
            <v>0</v>
          </cell>
          <cell r="DH212">
            <v>0</v>
          </cell>
          <cell r="DI212">
            <v>0</v>
          </cell>
          <cell r="DJ212">
            <v>0</v>
          </cell>
          <cell r="DK212">
            <v>0</v>
          </cell>
          <cell r="DL212">
            <v>0</v>
          </cell>
          <cell r="DM212">
            <v>0</v>
          </cell>
          <cell r="DN212">
            <v>0</v>
          </cell>
          <cell r="DO212">
            <v>0</v>
          </cell>
          <cell r="DP212">
            <v>0</v>
          </cell>
          <cell r="DQ212">
            <v>0</v>
          </cell>
          <cell r="DR212">
            <v>0</v>
          </cell>
          <cell r="DT212">
            <v>0</v>
          </cell>
          <cell r="DU212">
            <v>0</v>
          </cell>
          <cell r="DV212">
            <v>0</v>
          </cell>
          <cell r="DW212">
            <v>0</v>
          </cell>
          <cell r="DX212">
            <v>0</v>
          </cell>
          <cell r="DY212">
            <v>0</v>
          </cell>
          <cell r="DZ212">
            <v>0</v>
          </cell>
          <cell r="EA212">
            <v>0</v>
          </cell>
          <cell r="EB212">
            <v>0</v>
          </cell>
          <cell r="EC212">
            <v>0</v>
          </cell>
          <cell r="ED212">
            <v>0</v>
          </cell>
        </row>
        <row r="213">
          <cell r="A213" t="str">
            <v>Streetlights</v>
          </cell>
          <cell r="B213" t="str">
            <v>Streelight Replacement</v>
          </cell>
          <cell r="C213">
            <v>0</v>
          </cell>
          <cell r="D213">
            <v>0</v>
          </cell>
          <cell r="E213" t="str">
            <v>Safety, Training and Environmental Programs</v>
          </cell>
          <cell r="F213" t="str">
            <v>Customer Driven Prog &amp; Distr. Con.(Volume 5)</v>
          </cell>
          <cell r="G213">
            <v>0</v>
          </cell>
          <cell r="H213">
            <v>0</v>
          </cell>
          <cell r="I213">
            <v>0</v>
          </cell>
          <cell r="J213" t="str">
            <v>CET-OT-OT-SD</v>
          </cell>
          <cell r="K213" t="str">
            <v>SSID</v>
          </cell>
          <cell r="L213">
            <v>0</v>
          </cell>
          <cell r="M213">
            <v>1469.0680600000001</v>
          </cell>
          <cell r="N213">
            <v>2821.9974099999999</v>
          </cell>
          <cell r="O213">
            <v>2861.7378599999997</v>
          </cell>
          <cell r="P213">
            <v>1442.8978300000001</v>
          </cell>
          <cell r="Q213">
            <v>1562.6381899999999</v>
          </cell>
          <cell r="R213">
            <v>2842.6999900000001</v>
          </cell>
          <cell r="S213" t="str">
            <v>CET-OT-OT-SDSSID</v>
          </cell>
          <cell r="T213">
            <v>1469.0680600000001</v>
          </cell>
          <cell r="U213">
            <v>2821.9974099999999</v>
          </cell>
          <cell r="V213">
            <v>2861.7378599999997</v>
          </cell>
          <cell r="W213">
            <v>1442.8978300000001</v>
          </cell>
          <cell r="X213">
            <v>1562.6381899999999</v>
          </cell>
          <cell r="Y213">
            <v>2842.6999900000001</v>
          </cell>
          <cell r="AA213">
            <v>0</v>
          </cell>
          <cell r="AB213">
            <v>0</v>
          </cell>
          <cell r="AC213">
            <v>0</v>
          </cell>
          <cell r="AD213">
            <v>0</v>
          </cell>
          <cell r="AE213">
            <v>0</v>
          </cell>
          <cell r="AF213">
            <v>0</v>
          </cell>
          <cell r="AG213">
            <v>0</v>
          </cell>
          <cell r="AH213">
            <v>0</v>
          </cell>
          <cell r="AI213">
            <v>0</v>
          </cell>
          <cell r="AJ213">
            <v>0</v>
          </cell>
          <cell r="AK213" t="str">
            <v>5YA</v>
          </cell>
          <cell r="AL213">
            <v>0</v>
          </cell>
          <cell r="AM213" t="str">
            <v>Update with Randy's numbers (researching)</v>
          </cell>
          <cell r="AN213">
            <v>0</v>
          </cell>
          <cell r="AO213" t="e">
            <v>#N/A</v>
          </cell>
          <cell r="AP213" t="e">
            <v>#N/A</v>
          </cell>
          <cell r="AQ213" t="e">
            <v>#N/A</v>
          </cell>
          <cell r="AR213" t="e">
            <v>#N/A</v>
          </cell>
          <cell r="AS213" t="e">
            <v>#N/A</v>
          </cell>
          <cell r="AT213">
            <v>0</v>
          </cell>
          <cell r="AU213">
            <v>0</v>
          </cell>
          <cell r="AV213">
            <v>0</v>
          </cell>
          <cell r="AW213">
            <v>0</v>
          </cell>
          <cell r="AX213">
            <v>0</v>
          </cell>
          <cell r="AY213">
            <v>0</v>
          </cell>
          <cell r="AZ213">
            <v>0</v>
          </cell>
          <cell r="BA213">
            <v>0</v>
          </cell>
          <cell r="BB213">
            <v>2102.1572882586488</v>
          </cell>
          <cell r="BC213">
            <v>2102.1572882586488</v>
          </cell>
          <cell r="BD213">
            <v>2102.1572882586488</v>
          </cell>
          <cell r="BE213">
            <v>2102.1572882586488</v>
          </cell>
          <cell r="BF213">
            <v>2102.1572882586488</v>
          </cell>
          <cell r="BG213" t="str">
            <v>General Plant</v>
          </cell>
          <cell r="BH213">
            <v>2141.4028450013743</v>
          </cell>
          <cell r="BI213">
            <v>2189.2004113469884</v>
          </cell>
          <cell r="BJ213">
            <v>2239.0658006998137</v>
          </cell>
          <cell r="BK213">
            <v>2287.2737328787048</v>
          </cell>
          <cell r="BL213">
            <v>2332.8779995935392</v>
          </cell>
          <cell r="BM213">
            <v>0</v>
          </cell>
          <cell r="BN213">
            <v>2141.4028450013743</v>
          </cell>
          <cell r="BO213">
            <v>2189.2004113469884</v>
          </cell>
          <cell r="BP213">
            <v>2239.0658006998137</v>
          </cell>
          <cell r="BQ213">
            <v>2287.2737328787048</v>
          </cell>
          <cell r="BR213">
            <v>2332.8779995935392</v>
          </cell>
          <cell r="BT213">
            <v>0</v>
          </cell>
          <cell r="BU213">
            <v>0</v>
          </cell>
          <cell r="BV213">
            <v>0</v>
          </cell>
          <cell r="BW213">
            <v>0</v>
          </cell>
          <cell r="BX213">
            <v>0</v>
          </cell>
          <cell r="BY213">
            <v>0</v>
          </cell>
          <cell r="BZ213">
            <v>0</v>
          </cell>
          <cell r="CA213">
            <v>0</v>
          </cell>
          <cell r="CB213">
            <v>0</v>
          </cell>
          <cell r="CC213">
            <v>0</v>
          </cell>
          <cell r="CD213">
            <v>0</v>
          </cell>
          <cell r="CE213">
            <v>0</v>
          </cell>
          <cell r="CF213">
            <v>2102.1572882586488</v>
          </cell>
          <cell r="CG213">
            <v>2102.1572882586488</v>
          </cell>
          <cell r="CH213">
            <v>2102.1572882586488</v>
          </cell>
          <cell r="CI213">
            <v>2102.1572882586488</v>
          </cell>
          <cell r="CJ213">
            <v>2102.1572882586488</v>
          </cell>
          <cell r="CK213">
            <v>2141.4028450013743</v>
          </cell>
          <cell r="CL213">
            <v>2189.2004113469884</v>
          </cell>
          <cell r="CM213">
            <v>2239.0658006998137</v>
          </cell>
          <cell r="CN213">
            <v>2287.2737328787048</v>
          </cell>
          <cell r="CO213">
            <v>2332.8779995935392</v>
          </cell>
          <cell r="CP213">
            <v>2141.4028450013743</v>
          </cell>
          <cell r="CQ213">
            <v>2189.2004113469884</v>
          </cell>
          <cell r="CR213">
            <v>2239.0658006998137</v>
          </cell>
          <cell r="CS213">
            <v>2287.2737328787048</v>
          </cell>
          <cell r="CT213">
            <v>2332.8779995935392</v>
          </cell>
          <cell r="CV213">
            <v>0</v>
          </cell>
          <cell r="CW213">
            <v>0</v>
          </cell>
          <cell r="CX213">
            <v>0</v>
          </cell>
          <cell r="CY213">
            <v>0</v>
          </cell>
          <cell r="CZ213">
            <v>0</v>
          </cell>
          <cell r="DA213">
            <v>0</v>
          </cell>
          <cell r="DB213">
            <v>2102.1572882586488</v>
          </cell>
          <cell r="DC213">
            <v>2102.1572882586488</v>
          </cell>
          <cell r="DD213">
            <v>2102.1572882586488</v>
          </cell>
          <cell r="DE213">
            <v>2102.1572882586488</v>
          </cell>
          <cell r="DF213">
            <v>2102.1572882586488</v>
          </cell>
          <cell r="DH213">
            <v>0</v>
          </cell>
          <cell r="DI213">
            <v>0</v>
          </cell>
          <cell r="DJ213">
            <v>0</v>
          </cell>
          <cell r="DK213">
            <v>0</v>
          </cell>
          <cell r="DL213">
            <v>0</v>
          </cell>
          <cell r="DM213">
            <v>0</v>
          </cell>
          <cell r="DN213">
            <v>2102.1572882586488</v>
          </cell>
          <cell r="DO213">
            <v>2102.1572882586488</v>
          </cell>
          <cell r="DP213">
            <v>2102.1572882586488</v>
          </cell>
          <cell r="DQ213">
            <v>2102.1572882586488</v>
          </cell>
          <cell r="DR213">
            <v>2102.1572882586488</v>
          </cell>
          <cell r="DT213">
            <v>0</v>
          </cell>
          <cell r="DU213">
            <v>0</v>
          </cell>
          <cell r="DV213">
            <v>0</v>
          </cell>
          <cell r="DW213">
            <v>0</v>
          </cell>
          <cell r="DX213">
            <v>0</v>
          </cell>
          <cell r="DY213">
            <v>0</v>
          </cell>
          <cell r="DZ213">
            <v>0</v>
          </cell>
          <cell r="EA213">
            <v>0</v>
          </cell>
          <cell r="EB213">
            <v>0</v>
          </cell>
          <cell r="EC213">
            <v>0</v>
          </cell>
          <cell r="ED213">
            <v>0</v>
          </cell>
        </row>
        <row r="214">
          <cell r="A214">
            <v>0</v>
          </cell>
          <cell r="B214" t="str">
            <v>Streelight Replacement</v>
          </cell>
          <cell r="C214">
            <v>0</v>
          </cell>
          <cell r="D214">
            <v>0</v>
          </cell>
          <cell r="E214">
            <v>0</v>
          </cell>
          <cell r="F214" t="str">
            <v>Catalina</v>
          </cell>
          <cell r="G214">
            <v>0</v>
          </cell>
          <cell r="H214" t="str">
            <v>Added Facilities</v>
          </cell>
          <cell r="I214">
            <v>0</v>
          </cell>
          <cell r="J214" t="str">
            <v>CET-ET-OT-CD</v>
          </cell>
          <cell r="K214" t="str">
            <v>Catalina Diesel</v>
          </cell>
          <cell r="L214" t="str">
            <v>C</v>
          </cell>
          <cell r="M214">
            <v>0</v>
          </cell>
          <cell r="N214">
            <v>0</v>
          </cell>
          <cell r="O214">
            <v>0</v>
          </cell>
          <cell r="P214">
            <v>0</v>
          </cell>
          <cell r="Q214">
            <v>0</v>
          </cell>
          <cell r="R214">
            <v>2500.0000399999999</v>
          </cell>
          <cell r="S214" t="str">
            <v>CET-PD-OT-CDCatalina Diesel</v>
          </cell>
          <cell r="T214">
            <v>0</v>
          </cell>
          <cell r="U214">
            <v>0</v>
          </cell>
          <cell r="V214">
            <v>0</v>
          </cell>
          <cell r="W214">
            <v>0</v>
          </cell>
          <cell r="X214">
            <v>0</v>
          </cell>
          <cell r="Y214">
            <v>2500.0000399999999</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t="e">
            <v>#N/A</v>
          </cell>
          <cell r="AP214" t="e">
            <v>#N/A</v>
          </cell>
          <cell r="AQ214" t="e">
            <v>#N/A</v>
          </cell>
          <cell r="AR214" t="e">
            <v>#N/A</v>
          </cell>
          <cell r="AS214" t="e">
            <v>#N/A</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t="str">
            <v>Generation</v>
          </cell>
          <cell r="BH214">
            <v>0</v>
          </cell>
          <cell r="BI214">
            <v>0</v>
          </cell>
          <cell r="BJ214">
            <v>0</v>
          </cell>
          <cell r="BK214">
            <v>0</v>
          </cell>
          <cell r="BL214">
            <v>0</v>
          </cell>
          <cell r="BM214">
            <v>0</v>
          </cell>
          <cell r="BN214">
            <v>0</v>
          </cell>
          <cell r="BO214">
            <v>0</v>
          </cell>
          <cell r="BP214">
            <v>0</v>
          </cell>
          <cell r="BQ214">
            <v>0</v>
          </cell>
          <cell r="BR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V214">
            <v>0</v>
          </cell>
          <cell r="CW214">
            <v>0</v>
          </cell>
          <cell r="CX214">
            <v>0</v>
          </cell>
          <cell r="CY214">
            <v>0</v>
          </cell>
          <cell r="CZ214">
            <v>0</v>
          </cell>
          <cell r="DA214">
            <v>0</v>
          </cell>
          <cell r="DB214">
            <v>0</v>
          </cell>
          <cell r="DC214">
            <v>0</v>
          </cell>
          <cell r="DD214">
            <v>0</v>
          </cell>
          <cell r="DE214">
            <v>0</v>
          </cell>
          <cell r="DF214">
            <v>0</v>
          </cell>
          <cell r="DH214">
            <v>0</v>
          </cell>
          <cell r="DI214">
            <v>0</v>
          </cell>
          <cell r="DJ214">
            <v>0</v>
          </cell>
          <cell r="DK214">
            <v>0</v>
          </cell>
          <cell r="DL214">
            <v>0</v>
          </cell>
          <cell r="DM214">
            <v>0</v>
          </cell>
          <cell r="DN214">
            <v>0</v>
          </cell>
          <cell r="DO214">
            <v>0</v>
          </cell>
          <cell r="DP214">
            <v>0</v>
          </cell>
          <cell r="DQ214">
            <v>0</v>
          </cell>
          <cell r="DR214">
            <v>0</v>
          </cell>
          <cell r="DT214">
            <v>0</v>
          </cell>
          <cell r="DU214">
            <v>0</v>
          </cell>
          <cell r="DV214">
            <v>0</v>
          </cell>
          <cell r="DW214">
            <v>0</v>
          </cell>
          <cell r="DX214">
            <v>0</v>
          </cell>
          <cell r="DY214">
            <v>0</v>
          </cell>
          <cell r="DZ214">
            <v>0</v>
          </cell>
          <cell r="EA214">
            <v>0</v>
          </cell>
          <cell r="EB214">
            <v>0</v>
          </cell>
          <cell r="EC214">
            <v>0</v>
          </cell>
          <cell r="ED214">
            <v>0</v>
          </cell>
        </row>
        <row r="215">
          <cell r="A215" t="str">
            <v>Customer Requests - Additional Services</v>
          </cell>
          <cell r="B215" t="str">
            <v>Added Facilities</v>
          </cell>
          <cell r="C215">
            <v>0</v>
          </cell>
          <cell r="D215">
            <v>6</v>
          </cell>
          <cell r="E215" t="str">
            <v>Customer Driven Programs and Distribution Construction</v>
          </cell>
          <cell r="F215" t="str">
            <v>Customer Driven Prog &amp; Distr. Con.(Volume 5)</v>
          </cell>
          <cell r="G215">
            <v>0</v>
          </cell>
          <cell r="H215">
            <v>0</v>
          </cell>
          <cell r="I215">
            <v>0</v>
          </cell>
          <cell r="J215" t="str">
            <v>CET-PD-OT-DE</v>
          </cell>
          <cell r="K215" t="str">
            <v>Distr Easements</v>
          </cell>
          <cell r="L215" t="str">
            <v>E</v>
          </cell>
          <cell r="M215">
            <v>4612.1934000000001</v>
          </cell>
          <cell r="N215">
            <v>-9.8691100000000009</v>
          </cell>
          <cell r="O215">
            <v>0</v>
          </cell>
          <cell r="P215">
            <v>0</v>
          </cell>
          <cell r="Q215">
            <v>0</v>
          </cell>
          <cell r="R215">
            <v>0</v>
          </cell>
          <cell r="S215" t="str">
            <v>CET-PD-OT-DEDistr Easements</v>
          </cell>
          <cell r="T215">
            <v>4612.1934000000001</v>
          </cell>
          <cell r="U215">
            <v>-9.8691100000000009</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t="str">
            <v>LYR</v>
          </cell>
          <cell r="AL215" t="str">
            <v>?</v>
          </cell>
          <cell r="AM215">
            <v>0</v>
          </cell>
          <cell r="AN215">
            <v>0</v>
          </cell>
          <cell r="AO215" t="e">
            <v>#N/A</v>
          </cell>
          <cell r="AP215" t="e">
            <v>#N/A</v>
          </cell>
          <cell r="AQ215" t="e">
            <v>#N/A</v>
          </cell>
          <cell r="AR215" t="e">
            <v>#N/A</v>
          </cell>
          <cell r="AS215" t="e">
            <v>#N/A</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t="str">
            <v>Dist</v>
          </cell>
          <cell r="BH215">
            <v>0</v>
          </cell>
          <cell r="BI215">
            <v>0</v>
          </cell>
          <cell r="BJ215">
            <v>0</v>
          </cell>
          <cell r="BK215">
            <v>0</v>
          </cell>
          <cell r="BL215">
            <v>0</v>
          </cell>
          <cell r="BM215">
            <v>0</v>
          </cell>
          <cell r="BN215">
            <v>0</v>
          </cell>
          <cell r="BO215">
            <v>0</v>
          </cell>
          <cell r="BP215">
            <v>0</v>
          </cell>
          <cell r="BQ215">
            <v>0</v>
          </cell>
          <cell r="BR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V215">
            <v>0</v>
          </cell>
          <cell r="CW215">
            <v>0</v>
          </cell>
          <cell r="CX215">
            <v>0</v>
          </cell>
          <cell r="CY215">
            <v>0</v>
          </cell>
          <cell r="CZ215">
            <v>0</v>
          </cell>
          <cell r="DA215">
            <v>0</v>
          </cell>
          <cell r="DB215">
            <v>0</v>
          </cell>
          <cell r="DC215">
            <v>0</v>
          </cell>
          <cell r="DD215">
            <v>0</v>
          </cell>
          <cell r="DE215">
            <v>0</v>
          </cell>
          <cell r="DF215">
            <v>0</v>
          </cell>
          <cell r="DH215">
            <v>0</v>
          </cell>
          <cell r="DI215">
            <v>0</v>
          </cell>
          <cell r="DJ215">
            <v>0</v>
          </cell>
          <cell r="DK215">
            <v>0</v>
          </cell>
          <cell r="DL215">
            <v>0</v>
          </cell>
          <cell r="DM215">
            <v>0</v>
          </cell>
          <cell r="DN215">
            <v>0</v>
          </cell>
          <cell r="DO215">
            <v>0</v>
          </cell>
          <cell r="DP215">
            <v>0</v>
          </cell>
          <cell r="DQ215">
            <v>0</v>
          </cell>
          <cell r="DR215">
            <v>0</v>
          </cell>
          <cell r="DT215">
            <v>0</v>
          </cell>
          <cell r="DU215">
            <v>0</v>
          </cell>
          <cell r="DV215">
            <v>0</v>
          </cell>
          <cell r="DW215">
            <v>0</v>
          </cell>
          <cell r="DX215">
            <v>0</v>
          </cell>
          <cell r="DY215">
            <v>623.42286451896416</v>
          </cell>
          <cell r="DZ215">
            <v>2120.3355182141486</v>
          </cell>
          <cell r="EA215">
            <v>1983.9406070310783</v>
          </cell>
          <cell r="EB215">
            <v>2245.3953477578621</v>
          </cell>
          <cell r="EC215">
            <v>5903.7747499999996</v>
          </cell>
          <cell r="ED215">
            <v>0</v>
          </cell>
        </row>
        <row r="216">
          <cell r="A216" t="str">
            <v>Customer Requests - Additional Services</v>
          </cell>
          <cell r="B216" t="str">
            <v>Added Facilities</v>
          </cell>
          <cell r="C216">
            <v>0</v>
          </cell>
          <cell r="D216">
            <v>0</v>
          </cell>
          <cell r="E216" t="str">
            <v>Customer Driven Programs and Distribution Construction</v>
          </cell>
          <cell r="F216" t="str">
            <v>Catalina</v>
          </cell>
          <cell r="G216">
            <v>0</v>
          </cell>
          <cell r="H216">
            <v>0</v>
          </cell>
          <cell r="I216">
            <v>0</v>
          </cell>
          <cell r="J216" t="str">
            <v>CET-PD-OT-NF</v>
          </cell>
          <cell r="K216" t="str">
            <v>No Approve Faceplates</v>
          </cell>
          <cell r="L216" t="str">
            <v>Other</v>
          </cell>
          <cell r="M216">
            <v>0</v>
          </cell>
          <cell r="N216">
            <v>2957.0127699999998</v>
          </cell>
          <cell r="O216">
            <v>3825.2412000000004</v>
          </cell>
          <cell r="P216">
            <v>1766.2109600000101</v>
          </cell>
          <cell r="Q216">
            <v>371.59542979999981</v>
          </cell>
          <cell r="R216">
            <v>0</v>
          </cell>
          <cell r="S216" t="str">
            <v>CET-PD-OT-NFNo Approve Faceplates</v>
          </cell>
          <cell r="T216">
            <v>0</v>
          </cell>
          <cell r="U216">
            <v>2957.0127699999998</v>
          </cell>
          <cell r="V216">
            <v>3825.2412000000004</v>
          </cell>
          <cell r="W216">
            <v>1766.2109600000101</v>
          </cell>
          <cell r="X216">
            <v>371.59542979999981</v>
          </cell>
          <cell r="Y216">
            <v>0</v>
          </cell>
          <cell r="AA216">
            <v>0</v>
          </cell>
          <cell r="AB216">
            <v>0</v>
          </cell>
          <cell r="AC216">
            <v>0</v>
          </cell>
          <cell r="AD216">
            <v>0</v>
          </cell>
          <cell r="AE216">
            <v>0</v>
          </cell>
          <cell r="AF216">
            <v>0</v>
          </cell>
          <cell r="AG216">
            <v>0</v>
          </cell>
          <cell r="AH216">
            <v>0</v>
          </cell>
          <cell r="AI216">
            <v>0</v>
          </cell>
          <cell r="AJ216">
            <v>0</v>
          </cell>
          <cell r="AK216" t="str">
            <v>LYR</v>
          </cell>
          <cell r="AL216" t="str">
            <v>?</v>
          </cell>
          <cell r="AM216">
            <v>0</v>
          </cell>
          <cell r="AN216">
            <v>0</v>
          </cell>
          <cell r="AO216" t="e">
            <v>#N/A</v>
          </cell>
          <cell r="AP216" t="e">
            <v>#N/A</v>
          </cell>
          <cell r="AQ216" t="e">
            <v>#N/A</v>
          </cell>
          <cell r="AR216" t="e">
            <v>#N/A</v>
          </cell>
          <cell r="AS216" t="e">
            <v>#N/A</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t="str">
            <v>Trans</v>
          </cell>
          <cell r="BH216">
            <v>0</v>
          </cell>
          <cell r="BI216">
            <v>0</v>
          </cell>
          <cell r="BJ216">
            <v>0</v>
          </cell>
          <cell r="BK216">
            <v>0</v>
          </cell>
          <cell r="BL216">
            <v>0</v>
          </cell>
          <cell r="BM216">
            <v>0</v>
          </cell>
          <cell r="BN216">
            <v>0</v>
          </cell>
          <cell r="BO216">
            <v>0</v>
          </cell>
          <cell r="BP216">
            <v>0</v>
          </cell>
          <cell r="BQ216">
            <v>0</v>
          </cell>
          <cell r="BR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V216">
            <v>0</v>
          </cell>
          <cell r="CW216">
            <v>0</v>
          </cell>
          <cell r="CX216">
            <v>0</v>
          </cell>
          <cell r="CY216">
            <v>0</v>
          </cell>
          <cell r="CZ216">
            <v>0</v>
          </cell>
          <cell r="DA216">
            <v>0</v>
          </cell>
          <cell r="DB216">
            <v>0</v>
          </cell>
          <cell r="DC216">
            <v>0</v>
          </cell>
          <cell r="DD216">
            <v>0</v>
          </cell>
          <cell r="DE216">
            <v>0</v>
          </cell>
          <cell r="DF216">
            <v>0</v>
          </cell>
          <cell r="DH216">
            <v>0</v>
          </cell>
          <cell r="DI216">
            <v>0</v>
          </cell>
          <cell r="DJ216">
            <v>0</v>
          </cell>
          <cell r="DK216">
            <v>0</v>
          </cell>
          <cell r="DL216">
            <v>0</v>
          </cell>
          <cell r="DM216">
            <v>0</v>
          </cell>
          <cell r="DN216">
            <v>0</v>
          </cell>
          <cell r="DO216">
            <v>0</v>
          </cell>
          <cell r="DP216">
            <v>0</v>
          </cell>
          <cell r="DQ216">
            <v>0</v>
          </cell>
          <cell r="DR216">
            <v>0</v>
          </cell>
          <cell r="DT216">
            <v>0</v>
          </cell>
          <cell r="DU216">
            <v>0</v>
          </cell>
          <cell r="DV216">
            <v>0</v>
          </cell>
          <cell r="DW216">
            <v>0</v>
          </cell>
          <cell r="DX216">
            <v>0</v>
          </cell>
          <cell r="DY216">
            <v>6683.459826975366</v>
          </cell>
          <cell r="DZ216">
            <v>6820.0152676033122</v>
          </cell>
          <cell r="EA216">
            <v>5695.1933156862951</v>
          </cell>
          <cell r="EB216">
            <v>4974.3434145031442</v>
          </cell>
          <cell r="EC216">
            <v>3999.0745400000001</v>
          </cell>
          <cell r="ED216">
            <v>0</v>
          </cell>
        </row>
        <row r="217">
          <cell r="A217" t="str">
            <v>Customer Requests - Additional Services</v>
          </cell>
          <cell r="B217" t="str">
            <v>Added Facilities</v>
          </cell>
          <cell r="C217">
            <v>0</v>
          </cell>
          <cell r="D217" t="str">
            <v>X</v>
          </cell>
          <cell r="E217" t="str">
            <v>Safety, Training and Environmental Programs</v>
          </cell>
          <cell r="F217" t="str">
            <v>Safety, Training, and Environmental Programs (Volume 9)</v>
          </cell>
          <cell r="G217">
            <v>0</v>
          </cell>
          <cell r="H217">
            <v>0</v>
          </cell>
          <cell r="I217">
            <v>0</v>
          </cell>
          <cell r="J217" t="str">
            <v>CET-PD-OT-OC</v>
          </cell>
          <cell r="K217" t="str">
            <v>Oil Diversion Systems</v>
          </cell>
          <cell r="L217" t="str">
            <v>Other</v>
          </cell>
          <cell r="M217">
            <v>0</v>
          </cell>
          <cell r="N217">
            <v>0</v>
          </cell>
          <cell r="O217">
            <v>69.504859999999994</v>
          </cell>
          <cell r="P217">
            <v>885.84078</v>
          </cell>
          <cell r="Q217">
            <v>26.597180000000002</v>
          </cell>
          <cell r="R217">
            <v>0</v>
          </cell>
          <cell r="S217" t="str">
            <v>CET-PD-OT-OCOil Diversion Systems</v>
          </cell>
          <cell r="T217">
            <v>0</v>
          </cell>
          <cell r="U217">
            <v>0</v>
          </cell>
          <cell r="V217">
            <v>69.504859999999994</v>
          </cell>
          <cell r="W217">
            <v>885.84078</v>
          </cell>
          <cell r="X217">
            <v>0</v>
          </cell>
          <cell r="Y217">
            <v>0</v>
          </cell>
          <cell r="AA217">
            <v>0</v>
          </cell>
          <cell r="AB217">
            <v>0</v>
          </cell>
          <cell r="AC217">
            <v>0</v>
          </cell>
          <cell r="AD217">
            <v>0</v>
          </cell>
          <cell r="AE217">
            <v>0</v>
          </cell>
          <cell r="AF217">
            <v>0</v>
          </cell>
          <cell r="AG217">
            <v>0</v>
          </cell>
          <cell r="AH217">
            <v>0</v>
          </cell>
          <cell r="AI217">
            <v>0</v>
          </cell>
          <cell r="AJ217">
            <v>0</v>
          </cell>
          <cell r="AK217" t="str">
            <v>LYR</v>
          </cell>
          <cell r="AL217" t="str">
            <v>?</v>
          </cell>
          <cell r="AM217">
            <v>0</v>
          </cell>
          <cell r="AN217">
            <v>0</v>
          </cell>
          <cell r="AO217" t="e">
            <v>#N/A</v>
          </cell>
          <cell r="AP217" t="e">
            <v>#N/A</v>
          </cell>
          <cell r="AQ217" t="e">
            <v>#N/A</v>
          </cell>
          <cell r="AR217" t="e">
            <v>#N/A</v>
          </cell>
          <cell r="AS217" t="e">
            <v>#N/A</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t="str">
            <v>Trans</v>
          </cell>
          <cell r="BH217">
            <v>0</v>
          </cell>
          <cell r="BI217">
            <v>0</v>
          </cell>
          <cell r="BJ217">
            <v>0</v>
          </cell>
          <cell r="BK217">
            <v>0</v>
          </cell>
          <cell r="BL217">
            <v>0</v>
          </cell>
          <cell r="BM217">
            <v>0</v>
          </cell>
          <cell r="BN217">
            <v>0</v>
          </cell>
          <cell r="BO217">
            <v>0</v>
          </cell>
          <cell r="BP217">
            <v>0</v>
          </cell>
          <cell r="BQ217">
            <v>0</v>
          </cell>
          <cell r="BR217">
            <v>0</v>
          </cell>
          <cell r="BT217">
            <v>0</v>
          </cell>
          <cell r="BU217">
            <v>0</v>
          </cell>
          <cell r="BV217">
            <v>0</v>
          </cell>
          <cell r="BW217">
            <v>0</v>
          </cell>
          <cell r="BX217">
            <v>0</v>
          </cell>
          <cell r="BZ217">
            <v>1</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V217">
            <v>0</v>
          </cell>
          <cell r="CW217">
            <v>0</v>
          </cell>
          <cell r="CX217">
            <v>0</v>
          </cell>
          <cell r="CY217">
            <v>0</v>
          </cell>
          <cell r="CZ217">
            <v>0</v>
          </cell>
          <cell r="DA217">
            <v>0</v>
          </cell>
          <cell r="DB217">
            <v>0</v>
          </cell>
          <cell r="DC217">
            <v>0</v>
          </cell>
          <cell r="DD217">
            <v>0</v>
          </cell>
          <cell r="DE217">
            <v>0</v>
          </cell>
          <cell r="DF217">
            <v>0</v>
          </cell>
          <cell r="DH217">
            <v>0</v>
          </cell>
          <cell r="DI217">
            <v>0</v>
          </cell>
          <cell r="DJ217">
            <v>0</v>
          </cell>
          <cell r="DK217">
            <v>0</v>
          </cell>
          <cell r="DL217">
            <v>0</v>
          </cell>
          <cell r="DM217">
            <v>0</v>
          </cell>
          <cell r="DN217">
            <v>0</v>
          </cell>
          <cell r="DO217">
            <v>0</v>
          </cell>
          <cell r="DP217">
            <v>0</v>
          </cell>
          <cell r="DQ217">
            <v>0</v>
          </cell>
          <cell r="DR217">
            <v>0</v>
          </cell>
          <cell r="DT217">
            <v>0</v>
          </cell>
          <cell r="DU217">
            <v>0</v>
          </cell>
          <cell r="DV217">
            <v>0</v>
          </cell>
          <cell r="DW217">
            <v>0</v>
          </cell>
          <cell r="DX217">
            <v>0</v>
          </cell>
          <cell r="DY217">
            <v>1670.8649567438415</v>
          </cell>
          <cell r="DZ217">
            <v>320.24742521240239</v>
          </cell>
          <cell r="EA217">
            <v>191.46244526277252</v>
          </cell>
          <cell r="EB217">
            <v>0.20707677358490559</v>
          </cell>
          <cell r="EC217">
            <v>26.597180000000002</v>
          </cell>
          <cell r="ED217">
            <v>0</v>
          </cell>
        </row>
        <row r="218">
          <cell r="A218" t="str">
            <v>Total</v>
          </cell>
          <cell r="B218" t="str">
            <v>Added Facilities</v>
          </cell>
          <cell r="C218">
            <v>0</v>
          </cell>
          <cell r="D218">
            <v>18</v>
          </cell>
          <cell r="E218" t="str">
            <v>Distribution Maintenance</v>
          </cell>
          <cell r="F218" t="str">
            <v>Distribution Maintenance (Volume 6, Part 1)</v>
          </cell>
          <cell r="G218">
            <v>0</v>
          </cell>
          <cell r="H218">
            <v>0</v>
          </cell>
          <cell r="I218">
            <v>0</v>
          </cell>
          <cell r="J218" t="str">
            <v>CET-PD-OT-SF</v>
          </cell>
          <cell r="K218" t="str">
            <v>Stl Stb/Fibrgl Wrap</v>
          </cell>
          <cell r="L218">
            <v>0</v>
          </cell>
          <cell r="M218">
            <v>5773.3179500000006</v>
          </cell>
          <cell r="N218">
            <v>-88.918840000000003</v>
          </cell>
          <cell r="O218">
            <v>43.183790000000002</v>
          </cell>
          <cell r="P218">
            <v>53.916309999999996</v>
          </cell>
          <cell r="Q218">
            <v>11.37649</v>
          </cell>
          <cell r="R218">
            <v>0</v>
          </cell>
          <cell r="S218" t="str">
            <v>CET-PD-OT-SFStl Stb/Fibrgl Wrap</v>
          </cell>
          <cell r="T218">
            <v>5773.3179500000006</v>
          </cell>
          <cell r="U218">
            <v>-88.918840000000003</v>
          </cell>
          <cell r="V218">
            <v>43.183790000000002</v>
          </cell>
          <cell r="W218">
            <v>53.916309999999996</v>
          </cell>
          <cell r="X218">
            <v>11.37649</v>
          </cell>
          <cell r="Y218">
            <v>0</v>
          </cell>
          <cell r="AA218">
            <v>355750.97151738399</v>
          </cell>
          <cell r="AB218">
            <v>417149.369730076</v>
          </cell>
          <cell r="AC218">
            <v>649897.82578868396</v>
          </cell>
          <cell r="AD218">
            <v>833497.54557839409</v>
          </cell>
          <cell r="AE218">
            <v>1261197.7509286029</v>
          </cell>
          <cell r="AF218">
            <v>0</v>
          </cell>
          <cell r="AG218">
            <v>0</v>
          </cell>
          <cell r="AH218">
            <v>0</v>
          </cell>
          <cell r="AI218">
            <v>0</v>
          </cell>
          <cell r="AJ218">
            <v>0</v>
          </cell>
          <cell r="AK218">
            <v>0</v>
          </cell>
          <cell r="AL218">
            <v>0</v>
          </cell>
          <cell r="AM218">
            <v>0</v>
          </cell>
          <cell r="AN218">
            <v>0</v>
          </cell>
          <cell r="AO218" t="e">
            <v>#N/A</v>
          </cell>
          <cell r="AP218" t="e">
            <v>#N/A</v>
          </cell>
          <cell r="AQ218" t="e">
            <v>#N/A</v>
          </cell>
          <cell r="AR218" t="e">
            <v>#N/A</v>
          </cell>
          <cell r="AS218" t="e">
            <v>#N/A</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t="str">
            <v>Dist</v>
          </cell>
          <cell r="BH218">
            <v>0</v>
          </cell>
          <cell r="BI218">
            <v>0</v>
          </cell>
          <cell r="BJ218">
            <v>0</v>
          </cell>
          <cell r="BK218">
            <v>0</v>
          </cell>
          <cell r="BL218">
            <v>0</v>
          </cell>
          <cell r="BM218">
            <v>0</v>
          </cell>
          <cell r="BN218">
            <v>0</v>
          </cell>
          <cell r="BO218">
            <v>0</v>
          </cell>
          <cell r="BP218">
            <v>0</v>
          </cell>
          <cell r="BQ218">
            <v>0</v>
          </cell>
          <cell r="BR218">
            <v>0</v>
          </cell>
          <cell r="BT218">
            <v>1191981.8445200536</v>
          </cell>
          <cell r="BU218">
            <v>633648.42075807531</v>
          </cell>
          <cell r="BV218">
            <v>530062.28150074778</v>
          </cell>
          <cell r="BW218">
            <v>443891.77881121746</v>
          </cell>
          <cell r="BX218">
            <v>558456.13927700988</v>
          </cell>
          <cell r="BZ218">
            <v>0</v>
          </cell>
          <cell r="CA218">
            <v>173515.14763135443</v>
          </cell>
          <cell r="CB218">
            <v>217001.52124598061</v>
          </cell>
          <cell r="CC218">
            <v>268482.24854646088</v>
          </cell>
          <cell r="CD218">
            <v>296791.41780014307</v>
          </cell>
          <cell r="CE218">
            <v>313487.0601523692</v>
          </cell>
          <cell r="CF218">
            <v>2887932.8921681973</v>
          </cell>
          <cell r="CG218">
            <v>2687666.1191724502</v>
          </cell>
          <cell r="CH218">
            <v>2865873.6536774607</v>
          </cell>
          <cell r="CI218">
            <v>2592926.6244383468</v>
          </cell>
          <cell r="CJ218">
            <v>2155239.8194781258</v>
          </cell>
          <cell r="CK218">
            <v>2943118.7670698077</v>
          </cell>
          <cell r="CL218">
            <v>2809126.4477903368</v>
          </cell>
          <cell r="CM218">
            <v>3063071.4622204215</v>
          </cell>
          <cell r="CN218">
            <v>2829383.373296693</v>
          </cell>
          <cell r="CO218">
            <v>2862301.0699861092</v>
          </cell>
          <cell r="CP218">
            <v>1750586.4228599747</v>
          </cell>
          <cell r="CQ218">
            <v>2175441.5793455257</v>
          </cell>
          <cell r="CR218">
            <v>2532701.6484384872</v>
          </cell>
          <cell r="CS218">
            <v>2385174.0448050681</v>
          </cell>
          <cell r="CT218">
            <v>2303519.231459538</v>
          </cell>
          <cell r="CV218">
            <v>1191759.3442098326</v>
          </cell>
          <cell r="CW218">
            <v>633420.86844480981</v>
          </cell>
          <cell r="CX218">
            <v>529828.81378193328</v>
          </cell>
          <cell r="CY218">
            <v>443654.32849162462</v>
          </cell>
          <cell r="CZ218">
            <v>558212.8385265714</v>
          </cell>
          <cell r="DA218">
            <v>0</v>
          </cell>
          <cell r="DB218">
            <v>0</v>
          </cell>
          <cell r="DC218">
            <v>0</v>
          </cell>
          <cell r="DD218">
            <v>0</v>
          </cell>
          <cell r="DE218">
            <v>0</v>
          </cell>
          <cell r="DF218">
            <v>0</v>
          </cell>
          <cell r="DH218">
            <v>1172941.8756705464</v>
          </cell>
          <cell r="DI218">
            <v>608438.19434860733</v>
          </cell>
          <cell r="DJ218">
            <v>496607.94303988753</v>
          </cell>
          <cell r="DK218">
            <v>409112.99666843039</v>
          </cell>
          <cell r="DL218">
            <v>100562.89720502014</v>
          </cell>
          <cell r="DM218">
            <v>0</v>
          </cell>
          <cell r="DN218">
            <v>0</v>
          </cell>
          <cell r="DO218">
            <v>0</v>
          </cell>
          <cell r="DP218">
            <v>0</v>
          </cell>
          <cell r="DQ218">
            <v>0</v>
          </cell>
          <cell r="DR218">
            <v>0</v>
          </cell>
          <cell r="DT218">
            <v>1172723.063163474</v>
          </cell>
          <cell r="DU218">
            <v>608219.38184153533</v>
          </cell>
          <cell r="DV218">
            <v>496389.13053281535</v>
          </cell>
          <cell r="DW218">
            <v>408894.18416135822</v>
          </cell>
          <cell r="DX218">
            <v>100344.084697948</v>
          </cell>
          <cell r="DY218">
            <v>0</v>
          </cell>
          <cell r="DZ218">
            <v>0</v>
          </cell>
          <cell r="EA218">
            <v>0</v>
          </cell>
          <cell r="EB218">
            <v>0</v>
          </cell>
          <cell r="EC218">
            <v>0</v>
          </cell>
          <cell r="ED218">
            <v>0</v>
          </cell>
        </row>
        <row r="219">
          <cell r="A219">
            <v>0</v>
          </cell>
          <cell r="B219">
            <v>0</v>
          </cell>
          <cell r="C219">
            <v>0</v>
          </cell>
          <cell r="D219">
            <v>0</v>
          </cell>
          <cell r="E219">
            <v>0</v>
          </cell>
          <cell r="F219" t="str">
            <v>Ignore</v>
          </cell>
          <cell r="G219">
            <v>0</v>
          </cell>
          <cell r="H219">
            <v>0</v>
          </cell>
          <cell r="I219">
            <v>0</v>
          </cell>
          <cell r="J219" t="str">
            <v>CET-OT-OT-BN</v>
          </cell>
          <cell r="K219" t="str">
            <v>Benefits</v>
          </cell>
          <cell r="L219">
            <v>0</v>
          </cell>
          <cell r="M219">
            <v>0</v>
          </cell>
          <cell r="N219">
            <v>0</v>
          </cell>
          <cell r="O219">
            <v>0</v>
          </cell>
          <cell r="P219">
            <v>0</v>
          </cell>
          <cell r="Q219">
            <v>0</v>
          </cell>
          <cell r="R219">
            <v>0</v>
          </cell>
          <cell r="S219" t="str">
            <v>CET-OT-OT-BNBenefits</v>
          </cell>
          <cell r="T219">
            <v>0</v>
          </cell>
          <cell r="U219">
            <v>0</v>
          </cell>
          <cell r="V219">
            <v>0</v>
          </cell>
          <cell r="W219">
            <v>0</v>
          </cell>
          <cell r="X219">
            <v>0</v>
          </cell>
          <cell r="Y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t="e">
            <v>#N/A</v>
          </cell>
          <cell r="AP219" t="e">
            <v>#N/A</v>
          </cell>
          <cell r="AQ219" t="e">
            <v>#N/A</v>
          </cell>
          <cell r="AR219" t="e">
            <v>#N/A</v>
          </cell>
          <cell r="AS219" t="e">
            <v>#N/A</v>
          </cell>
          <cell r="AT219">
            <v>0</v>
          </cell>
          <cell r="AU219">
            <v>0</v>
          </cell>
          <cell r="AV219">
            <v>0</v>
          </cell>
          <cell r="AW219">
            <v>0</v>
          </cell>
          <cell r="AX219">
            <v>0</v>
          </cell>
          <cell r="AY219" t="str">
            <v>Completeness Checks</v>
          </cell>
          <cell r="AZ219">
            <v>0</v>
          </cell>
          <cell r="BA219">
            <v>0</v>
          </cell>
          <cell r="BB219">
            <v>0</v>
          </cell>
          <cell r="BC219">
            <v>0</v>
          </cell>
          <cell r="BD219">
            <v>0</v>
          </cell>
          <cell r="BE219">
            <v>0</v>
          </cell>
          <cell r="BF219">
            <v>0</v>
          </cell>
          <cell r="BG219" t="str">
            <v>Dist</v>
          </cell>
          <cell r="BH219">
            <v>0</v>
          </cell>
          <cell r="BI219">
            <v>0</v>
          </cell>
          <cell r="BJ219">
            <v>0</v>
          </cell>
          <cell r="BK219">
            <v>0</v>
          </cell>
          <cell r="BL219">
            <v>0</v>
          </cell>
          <cell r="BM219">
            <v>0</v>
          </cell>
          <cell r="BN219">
            <v>0</v>
          </cell>
          <cell r="BO219">
            <v>0</v>
          </cell>
          <cell r="BP219">
            <v>0</v>
          </cell>
          <cell r="BQ219">
            <v>0</v>
          </cell>
          <cell r="BR219">
            <v>0</v>
          </cell>
          <cell r="BT219" t="str">
            <v>*Note the above totals ignore error values</v>
          </cell>
          <cell r="BU219">
            <v>0</v>
          </cell>
          <cell r="BV219">
            <v>0</v>
          </cell>
          <cell r="BW219">
            <v>0</v>
          </cell>
          <cell r="BX219">
            <v>0</v>
          </cell>
          <cell r="BZ219" t="str">
            <v>Completeness Checks</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t="str">
            <v>*Note the above totals ignore error values</v>
          </cell>
          <cell r="CQ219">
            <v>0</v>
          </cell>
          <cell r="CR219">
            <v>0</v>
          </cell>
          <cell r="CS219">
            <v>0</v>
          </cell>
          <cell r="CT219">
            <v>0</v>
          </cell>
          <cell r="CV219" t="str">
            <v>*Note the above totals ignore error values</v>
          </cell>
          <cell r="CW219">
            <v>0</v>
          </cell>
          <cell r="CX219">
            <v>0</v>
          </cell>
          <cell r="CY219">
            <v>0</v>
          </cell>
          <cell r="CZ219">
            <v>0</v>
          </cell>
          <cell r="DA219">
            <v>0</v>
          </cell>
          <cell r="DB219">
            <v>0</v>
          </cell>
          <cell r="DC219">
            <v>0</v>
          </cell>
          <cell r="DD219">
            <v>0</v>
          </cell>
          <cell r="DE219">
            <v>0</v>
          </cell>
          <cell r="DF219">
            <v>0</v>
          </cell>
          <cell r="DH219" t="str">
            <v>*Note the above totals ignore error values</v>
          </cell>
          <cell r="DI219">
            <v>0</v>
          </cell>
          <cell r="DJ219">
            <v>0</v>
          </cell>
          <cell r="DK219">
            <v>0</v>
          </cell>
          <cell r="DL219">
            <v>0</v>
          </cell>
          <cell r="DM219">
            <v>0</v>
          </cell>
          <cell r="DN219">
            <v>0</v>
          </cell>
          <cell r="DO219">
            <v>0</v>
          </cell>
          <cell r="DP219">
            <v>0</v>
          </cell>
          <cell r="DQ219">
            <v>0</v>
          </cell>
          <cell r="DR219">
            <v>0</v>
          </cell>
          <cell r="DT219" t="str">
            <v>*Note the above totals ignore error values</v>
          </cell>
          <cell r="DU219">
            <v>0</v>
          </cell>
          <cell r="DV219">
            <v>0</v>
          </cell>
          <cell r="DW219">
            <v>0</v>
          </cell>
          <cell r="DX219">
            <v>0</v>
          </cell>
          <cell r="DY219">
            <v>0</v>
          </cell>
          <cell r="DZ219">
            <v>0</v>
          </cell>
          <cell r="EA219">
            <v>0</v>
          </cell>
          <cell r="EB219">
            <v>0</v>
          </cell>
          <cell r="EC219">
            <v>0</v>
          </cell>
          <cell r="ED219">
            <v>0</v>
          </cell>
        </row>
        <row r="220">
          <cell r="A220">
            <v>0</v>
          </cell>
          <cell r="B220" t="str">
            <v>-</v>
          </cell>
          <cell r="C220">
            <v>0</v>
          </cell>
          <cell r="D220">
            <v>0</v>
          </cell>
          <cell r="E220">
            <v>0</v>
          </cell>
          <cell r="F220">
            <v>0</v>
          </cell>
          <cell r="G220">
            <v>0</v>
          </cell>
          <cell r="H220" t="str">
            <v>Streelight Replacement</v>
          </cell>
          <cell r="I220">
            <v>0</v>
          </cell>
          <cell r="J220">
            <v>0</v>
          </cell>
          <cell r="K220">
            <v>0</v>
          </cell>
          <cell r="L220">
            <v>0</v>
          </cell>
          <cell r="M220">
            <v>8148.94463</v>
          </cell>
          <cell r="N220">
            <v>13147.044780000002</v>
          </cell>
          <cell r="O220">
            <v>11337.446840000001</v>
          </cell>
          <cell r="P220">
            <v>9775.6044000000002</v>
          </cell>
          <cell r="Q220">
            <v>15894.729849899999</v>
          </cell>
          <cell r="R220">
            <v>22174.999989999997</v>
          </cell>
          <cell r="S220">
            <v>0</v>
          </cell>
          <cell r="T220">
            <v>8148.94463</v>
          </cell>
          <cell r="U220">
            <v>13147.044780000002</v>
          </cell>
          <cell r="V220">
            <v>11337.446840000001</v>
          </cell>
          <cell r="W220">
            <v>9775.6044000000002</v>
          </cell>
          <cell r="X220">
            <v>15894.729849899999</v>
          </cell>
          <cell r="Y220">
            <v>22174.999989999997</v>
          </cell>
          <cell r="Z220">
            <v>0</v>
          </cell>
          <cell r="AA220">
            <v>0</v>
          </cell>
          <cell r="AB220">
            <v>0</v>
          </cell>
          <cell r="AC220">
            <v>0</v>
          </cell>
          <cell r="AD220">
            <v>0</v>
          </cell>
          <cell r="AE220">
            <v>0</v>
          </cell>
          <cell r="AF220">
            <v>0</v>
          </cell>
          <cell r="AG220">
            <v>0</v>
          </cell>
          <cell r="AH220">
            <v>0</v>
          </cell>
          <cell r="AI220">
            <v>0</v>
          </cell>
          <cell r="AL220">
            <v>0</v>
          </cell>
          <cell r="AM220">
            <v>0</v>
          </cell>
          <cell r="AN220">
            <v>0</v>
          </cell>
          <cell r="AO220">
            <v>0</v>
          </cell>
          <cell r="AP220">
            <v>0</v>
          </cell>
          <cell r="AQ220">
            <v>0</v>
          </cell>
          <cell r="AR220">
            <v>0</v>
          </cell>
          <cell r="AS220">
            <v>0</v>
          </cell>
          <cell r="AT220">
            <v>0</v>
          </cell>
          <cell r="AU220">
            <v>0</v>
          </cell>
          <cell r="AV220">
            <v>0</v>
          </cell>
          <cell r="AX220">
            <v>0</v>
          </cell>
          <cell r="AY220" t="str">
            <v>class of plant TBD</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V220">
            <v>0</v>
          </cell>
          <cell r="CW220">
            <v>0</v>
          </cell>
          <cell r="CX220">
            <v>0</v>
          </cell>
          <cell r="CY220">
            <v>0</v>
          </cell>
          <cell r="CZ220">
            <v>0</v>
          </cell>
          <cell r="DA220">
            <v>0</v>
          </cell>
          <cell r="DB220">
            <v>0</v>
          </cell>
          <cell r="DC220">
            <v>0</v>
          </cell>
          <cell r="DD220">
            <v>0</v>
          </cell>
          <cell r="DE220">
            <v>0</v>
          </cell>
          <cell r="DF220">
            <v>0</v>
          </cell>
          <cell r="DH220">
            <v>0</v>
          </cell>
          <cell r="DI220">
            <v>0</v>
          </cell>
          <cell r="DJ220">
            <v>0</v>
          </cell>
          <cell r="DK220">
            <v>0</v>
          </cell>
          <cell r="DL220">
            <v>0</v>
          </cell>
          <cell r="DM220">
            <v>0</v>
          </cell>
          <cell r="DN220">
            <v>0</v>
          </cell>
          <cell r="DO220">
            <v>0</v>
          </cell>
          <cell r="DP220">
            <v>0</v>
          </cell>
          <cell r="DQ220">
            <v>0</v>
          </cell>
          <cell r="DR220">
            <v>0</v>
          </cell>
          <cell r="DT220">
            <v>0</v>
          </cell>
          <cell r="DU220">
            <v>0</v>
          </cell>
          <cell r="DV220">
            <v>0</v>
          </cell>
          <cell r="DW220">
            <v>0</v>
          </cell>
          <cell r="DX220">
            <v>0</v>
          </cell>
          <cell r="DY220">
            <v>0</v>
          </cell>
          <cell r="DZ220">
            <v>0</v>
          </cell>
          <cell r="EA220">
            <v>0</v>
          </cell>
          <cell r="EB220">
            <v>0</v>
          </cell>
          <cell r="EC220">
            <v>0</v>
          </cell>
          <cell r="ED220">
            <v>0</v>
          </cell>
        </row>
        <row r="221">
          <cell r="A221">
            <v>0</v>
          </cell>
          <cell r="B221" t="str">
            <v>Added Facilities</v>
          </cell>
          <cell r="C221">
            <v>0</v>
          </cell>
          <cell r="D221">
            <v>19</v>
          </cell>
          <cell r="E221" t="str">
            <v>Grid Operations</v>
          </cell>
          <cell r="F221" t="str">
            <v>Grid Operations (Volume 7)</v>
          </cell>
          <cell r="G221">
            <v>0</v>
          </cell>
          <cell r="H221">
            <v>0</v>
          </cell>
          <cell r="I221">
            <v>0</v>
          </cell>
          <cell r="J221" t="str">
            <v>CET-PD-OT-SL</v>
          </cell>
          <cell r="K221" t="str">
            <v>Streetlights</v>
          </cell>
          <cell r="L221">
            <v>0</v>
          </cell>
          <cell r="M221">
            <v>8148.94463</v>
          </cell>
          <cell r="N221">
            <v>13147.044780000002</v>
          </cell>
          <cell r="O221">
            <v>11337.446840000001</v>
          </cell>
          <cell r="P221">
            <v>9775.6044000000002</v>
          </cell>
          <cell r="Q221">
            <v>15894.729849899999</v>
          </cell>
          <cell r="R221">
            <v>22174.999989999997</v>
          </cell>
          <cell r="S221" t="str">
            <v>CET-PD-OT-SLStreetlights</v>
          </cell>
          <cell r="T221">
            <v>8148.94463</v>
          </cell>
          <cell r="U221">
            <v>13147.044780000002</v>
          </cell>
          <cell r="V221">
            <v>11337.446840000001</v>
          </cell>
          <cell r="W221">
            <v>9775.6044000000002</v>
          </cell>
          <cell r="X221">
            <v>15894.729849899999</v>
          </cell>
          <cell r="Y221">
            <v>22174.999989999997</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t="str">
            <v>Where do SL-OH and -SL-UG WBS elements go?</v>
          </cell>
          <cell r="AN221">
            <v>0</v>
          </cell>
          <cell r="AO221" t="e">
            <v>#N/A</v>
          </cell>
          <cell r="AP221" t="e">
            <v>#N/A</v>
          </cell>
          <cell r="AQ221" t="e">
            <v>#N/A</v>
          </cell>
          <cell r="AR221" t="e">
            <v>#N/A</v>
          </cell>
          <cell r="AS221" t="e">
            <v>#N/A</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t="str">
            <v>Dist</v>
          </cell>
          <cell r="BH221">
            <v>4870</v>
          </cell>
          <cell r="BI221">
            <v>4410</v>
          </cell>
          <cell r="BJ221">
            <v>5240</v>
          </cell>
          <cell r="BK221">
            <v>5569</v>
          </cell>
          <cell r="BL221">
            <v>6167</v>
          </cell>
          <cell r="BM221">
            <v>0</v>
          </cell>
          <cell r="BN221">
            <v>0</v>
          </cell>
          <cell r="BO221">
            <v>0</v>
          </cell>
          <cell r="BP221">
            <v>0</v>
          </cell>
          <cell r="BQ221">
            <v>0</v>
          </cell>
          <cell r="BR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V221">
            <v>0</v>
          </cell>
          <cell r="CW221">
            <v>0</v>
          </cell>
          <cell r="CX221">
            <v>0</v>
          </cell>
          <cell r="CY221">
            <v>0</v>
          </cell>
          <cell r="CZ221">
            <v>0</v>
          </cell>
          <cell r="DA221">
            <v>0</v>
          </cell>
          <cell r="DB221">
            <v>0</v>
          </cell>
          <cell r="DC221">
            <v>0</v>
          </cell>
          <cell r="DD221">
            <v>0</v>
          </cell>
          <cell r="DE221">
            <v>0</v>
          </cell>
          <cell r="DF221">
            <v>0</v>
          </cell>
          <cell r="DH221">
            <v>0</v>
          </cell>
          <cell r="DI221">
            <v>0</v>
          </cell>
          <cell r="DJ221">
            <v>0</v>
          </cell>
          <cell r="DK221">
            <v>0</v>
          </cell>
          <cell r="DL221">
            <v>0</v>
          </cell>
          <cell r="DM221">
            <v>0</v>
          </cell>
          <cell r="DN221">
            <v>0</v>
          </cell>
          <cell r="DO221">
            <v>0</v>
          </cell>
          <cell r="DP221">
            <v>0</v>
          </cell>
          <cell r="DQ221">
            <v>0</v>
          </cell>
          <cell r="DR221">
            <v>0</v>
          </cell>
          <cell r="DT221">
            <v>0</v>
          </cell>
          <cell r="DU221">
            <v>0</v>
          </cell>
          <cell r="DV221">
            <v>0</v>
          </cell>
          <cell r="DW221">
            <v>0</v>
          </cell>
          <cell r="DX221">
            <v>0</v>
          </cell>
          <cell r="DY221">
            <v>0</v>
          </cell>
          <cell r="DZ221">
            <v>0</v>
          </cell>
          <cell r="EA221">
            <v>0</v>
          </cell>
          <cell r="EB221">
            <v>0</v>
          </cell>
          <cell r="EC221">
            <v>0</v>
          </cell>
          <cell r="ED221">
            <v>0</v>
          </cell>
        </row>
        <row r="222">
          <cell r="A222">
            <v>0</v>
          </cell>
          <cell r="B222" t="str">
            <v>Added Facilities</v>
          </cell>
          <cell r="C222">
            <v>0</v>
          </cell>
          <cell r="D222">
            <v>20</v>
          </cell>
          <cell r="E222" t="str">
            <v>Grid Operations</v>
          </cell>
          <cell r="F222" t="str">
            <v>Grid Operations (Volume 7)</v>
          </cell>
          <cell r="G222">
            <v>0</v>
          </cell>
          <cell r="H222">
            <v>0</v>
          </cell>
          <cell r="I222">
            <v>0</v>
          </cell>
          <cell r="J222" t="str">
            <v>CET-PD-OT-SL-LU</v>
          </cell>
          <cell r="K222" t="str">
            <v>Luminaire</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AA222">
            <v>0</v>
          </cell>
          <cell r="AB222">
            <v>0</v>
          </cell>
          <cell r="AC222">
            <v>0</v>
          </cell>
          <cell r="AD222">
            <v>0</v>
          </cell>
          <cell r="AE222">
            <v>0</v>
          </cell>
          <cell r="AF222">
            <v>0</v>
          </cell>
          <cell r="AG222">
            <v>0</v>
          </cell>
          <cell r="AH222" t="str">
            <v>Luminaires</v>
          </cell>
          <cell r="AI222" t="str">
            <v>link to email</v>
          </cell>
          <cell r="AJ222">
            <v>0</v>
          </cell>
          <cell r="AK222" t="str">
            <v>Unit</v>
          </cell>
          <cell r="AL222" t="str">
            <v>2014 counts might change to fewer fixtures with higher unit cost</v>
          </cell>
          <cell r="AM222">
            <v>0</v>
          </cell>
          <cell r="AN222">
            <v>300</v>
          </cell>
          <cell r="AO222">
            <v>0</v>
          </cell>
          <cell r="AP222">
            <v>0</v>
          </cell>
          <cell r="AQ222">
            <v>29600</v>
          </cell>
          <cell r="AR222">
            <v>29700</v>
          </cell>
          <cell r="AS222">
            <v>30000</v>
          </cell>
          <cell r="AT222">
            <v>0</v>
          </cell>
          <cell r="AU222">
            <v>0</v>
          </cell>
          <cell r="AV222">
            <v>0</v>
          </cell>
          <cell r="AW222">
            <v>40000</v>
          </cell>
          <cell r="AX222">
            <v>40000</v>
          </cell>
          <cell r="AY222">
            <v>30000</v>
          </cell>
          <cell r="AZ222">
            <v>30000</v>
          </cell>
          <cell r="BA222">
            <v>30000</v>
          </cell>
          <cell r="BB222">
            <v>12000</v>
          </cell>
          <cell r="BC222">
            <v>12000</v>
          </cell>
          <cell r="BD222">
            <v>9000</v>
          </cell>
          <cell r="BE222">
            <v>9000</v>
          </cell>
          <cell r="BF222">
            <v>9000</v>
          </cell>
          <cell r="BG222" t="str">
            <v>Dist</v>
          </cell>
          <cell r="BH222">
            <v>12261.346329576605</v>
          </cell>
          <cell r="BI222">
            <v>12566.554980201037</v>
          </cell>
          <cell r="BJ222">
            <v>9625.0380749314663</v>
          </cell>
          <cell r="BK222">
            <v>9840.237587572341</v>
          </cell>
          <cell r="BL222">
            <v>10106.152908924762</v>
          </cell>
          <cell r="BM222">
            <v>0</v>
          </cell>
          <cell r="BN222">
            <v>12261.346329576605</v>
          </cell>
          <cell r="BO222">
            <v>12566.554980201037</v>
          </cell>
          <cell r="BP222">
            <v>9625.0380749314663</v>
          </cell>
          <cell r="BQ222">
            <v>9840.237587572341</v>
          </cell>
          <cell r="BR222">
            <v>10106.152908924762</v>
          </cell>
          <cell r="BT222">
            <v>0</v>
          </cell>
          <cell r="BU222">
            <v>0</v>
          </cell>
          <cell r="BV222">
            <v>0</v>
          </cell>
          <cell r="BW222">
            <v>0</v>
          </cell>
          <cell r="BX222">
            <v>0</v>
          </cell>
          <cell r="BY222">
            <v>0</v>
          </cell>
          <cell r="BZ222">
            <v>0</v>
          </cell>
          <cell r="CA222">
            <v>0</v>
          </cell>
          <cell r="CB222">
            <v>0</v>
          </cell>
          <cell r="CC222">
            <v>0</v>
          </cell>
          <cell r="CD222">
            <v>0</v>
          </cell>
          <cell r="CE222">
            <v>0</v>
          </cell>
          <cell r="CF222">
            <v>12000</v>
          </cell>
          <cell r="CG222">
            <v>12000</v>
          </cell>
          <cell r="CH222">
            <v>9000</v>
          </cell>
          <cell r="CI222">
            <v>9000</v>
          </cell>
          <cell r="CJ222">
            <v>9000</v>
          </cell>
          <cell r="CK222">
            <v>12261.346329576605</v>
          </cell>
          <cell r="CL222">
            <v>12566.554980201037</v>
          </cell>
          <cell r="CM222">
            <v>9625.0380749314663</v>
          </cell>
          <cell r="CN222">
            <v>9840.237587572341</v>
          </cell>
          <cell r="CO222">
            <v>10106.152908924762</v>
          </cell>
          <cell r="CP222">
            <v>12261.346329576605</v>
          </cell>
          <cell r="CQ222">
            <v>12566.554980201037</v>
          </cell>
          <cell r="CR222">
            <v>9625.0380749314663</v>
          </cell>
          <cell r="CS222">
            <v>9840.237587572341</v>
          </cell>
          <cell r="CT222">
            <v>10106.152908924762</v>
          </cell>
          <cell r="CV222">
            <v>0</v>
          </cell>
          <cell r="CW222">
            <v>0</v>
          </cell>
          <cell r="CX222">
            <v>0</v>
          </cell>
          <cell r="CY222">
            <v>0</v>
          </cell>
          <cell r="CZ222">
            <v>0</v>
          </cell>
          <cell r="DA222">
            <v>0</v>
          </cell>
          <cell r="DB222">
            <v>12000</v>
          </cell>
          <cell r="DC222">
            <v>12000</v>
          </cell>
          <cell r="DD222">
            <v>9000</v>
          </cell>
          <cell r="DE222">
            <v>9000</v>
          </cell>
          <cell r="DF222">
            <v>9000</v>
          </cell>
          <cell r="DH222">
            <v>0</v>
          </cell>
          <cell r="DI222">
            <v>0</v>
          </cell>
          <cell r="DJ222">
            <v>0</v>
          </cell>
          <cell r="DK222">
            <v>0</v>
          </cell>
          <cell r="DL222">
            <v>0</v>
          </cell>
          <cell r="DM222">
            <v>0</v>
          </cell>
          <cell r="DN222">
            <v>12000</v>
          </cell>
          <cell r="DO222">
            <v>12000</v>
          </cell>
          <cell r="DP222">
            <v>9000</v>
          </cell>
          <cell r="DQ222">
            <v>9000</v>
          </cell>
          <cell r="DR222">
            <v>9000</v>
          </cell>
          <cell r="DT222">
            <v>0</v>
          </cell>
          <cell r="DU222">
            <v>0</v>
          </cell>
          <cell r="DV222">
            <v>0</v>
          </cell>
          <cell r="DW222">
            <v>0</v>
          </cell>
          <cell r="DX222">
            <v>0</v>
          </cell>
          <cell r="DY222">
            <v>0</v>
          </cell>
          <cell r="DZ222">
            <v>0</v>
          </cell>
          <cell r="EA222">
            <v>0</v>
          </cell>
          <cell r="EB222">
            <v>0</v>
          </cell>
          <cell r="EC222">
            <v>0</v>
          </cell>
          <cell r="ED222">
            <v>0</v>
          </cell>
        </row>
        <row r="223">
          <cell r="A223">
            <v>0</v>
          </cell>
          <cell r="B223">
            <v>0</v>
          </cell>
          <cell r="C223">
            <v>0</v>
          </cell>
          <cell r="D223">
            <v>21</v>
          </cell>
          <cell r="E223" t="str">
            <v>Grid Operations</v>
          </cell>
          <cell r="F223" t="str">
            <v>Grid Operations (Volume 7)</v>
          </cell>
          <cell r="G223">
            <v>0</v>
          </cell>
          <cell r="H223">
            <v>0</v>
          </cell>
          <cell r="I223">
            <v>0</v>
          </cell>
          <cell r="J223" t="str">
            <v>CET-PD-OT-SL-SP</v>
          </cell>
          <cell r="K223" t="str">
            <v>Steel Pole</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AA223">
            <v>0</v>
          </cell>
          <cell r="AB223">
            <v>0</v>
          </cell>
          <cell r="AC223">
            <v>0</v>
          </cell>
          <cell r="AD223">
            <v>0</v>
          </cell>
          <cell r="AE223">
            <v>0</v>
          </cell>
          <cell r="AF223">
            <v>0</v>
          </cell>
          <cell r="AG223">
            <v>0</v>
          </cell>
          <cell r="AH223" t="str">
            <v>Steel poles</v>
          </cell>
          <cell r="AI223">
            <v>0</v>
          </cell>
          <cell r="AJ223">
            <v>0</v>
          </cell>
          <cell r="AK223" t="str">
            <v>Unit</v>
          </cell>
          <cell r="AL223">
            <v>0</v>
          </cell>
          <cell r="AM223" t="str">
            <v xml:space="preserve">follow up on unit cost </v>
          </cell>
          <cell r="AN223">
            <v>7000</v>
          </cell>
          <cell r="AO223">
            <v>0</v>
          </cell>
          <cell r="AP223">
            <v>0</v>
          </cell>
          <cell r="AQ223">
            <v>1360</v>
          </cell>
          <cell r="AR223">
            <v>2836</v>
          </cell>
          <cell r="AS223">
            <v>4000</v>
          </cell>
          <cell r="AT223">
            <v>0</v>
          </cell>
          <cell r="AU223">
            <v>0</v>
          </cell>
          <cell r="AV223">
            <v>0</v>
          </cell>
          <cell r="AW223">
            <v>7500</v>
          </cell>
          <cell r="AX223">
            <v>5500</v>
          </cell>
          <cell r="AY223">
            <v>5000</v>
          </cell>
          <cell r="AZ223">
            <v>5000</v>
          </cell>
          <cell r="BA223">
            <v>5000</v>
          </cell>
          <cell r="BB223">
            <v>52500</v>
          </cell>
          <cell r="BC223">
            <v>38500</v>
          </cell>
          <cell r="BD223">
            <v>35000</v>
          </cell>
          <cell r="BE223">
            <v>35000</v>
          </cell>
          <cell r="BF223">
            <v>35000</v>
          </cell>
          <cell r="BG223" t="str">
            <v>Dist</v>
          </cell>
          <cell r="BH223">
            <v>53643.390191897648</v>
          </cell>
          <cell r="BI223">
            <v>40317.697228144993</v>
          </cell>
          <cell r="BJ223">
            <v>37430.703624733476</v>
          </cell>
          <cell r="BK223">
            <v>38267.590618336886</v>
          </cell>
          <cell r="BL223">
            <v>39301.70575692963</v>
          </cell>
          <cell r="BM223">
            <v>0</v>
          </cell>
          <cell r="BN223">
            <v>53643.390191897648</v>
          </cell>
          <cell r="BO223">
            <v>40317.697228144993</v>
          </cell>
          <cell r="BP223">
            <v>37430.703624733476</v>
          </cell>
          <cell r="BQ223">
            <v>38267.590618336886</v>
          </cell>
          <cell r="BR223">
            <v>39301.70575692963</v>
          </cell>
          <cell r="BT223">
            <v>0</v>
          </cell>
          <cell r="BU223">
            <v>0</v>
          </cell>
          <cell r="BV223">
            <v>0</v>
          </cell>
          <cell r="BW223">
            <v>0</v>
          </cell>
          <cell r="BX223">
            <v>0</v>
          </cell>
          <cell r="BY223">
            <v>0</v>
          </cell>
          <cell r="BZ223">
            <v>0</v>
          </cell>
          <cell r="CA223">
            <v>0</v>
          </cell>
          <cell r="CB223">
            <v>0</v>
          </cell>
          <cell r="CC223">
            <v>0</v>
          </cell>
          <cell r="CD223">
            <v>0</v>
          </cell>
          <cell r="CE223">
            <v>0</v>
          </cell>
          <cell r="CF223">
            <v>52500</v>
          </cell>
          <cell r="CG223">
            <v>38500</v>
          </cell>
          <cell r="CH223">
            <v>35000</v>
          </cell>
          <cell r="CI223">
            <v>35000</v>
          </cell>
          <cell r="CJ223">
            <v>35000</v>
          </cell>
          <cell r="CK223">
            <v>53643.390191897648</v>
          </cell>
          <cell r="CL223">
            <v>40317.697228144993</v>
          </cell>
          <cell r="CM223">
            <v>37430.703624733476</v>
          </cell>
          <cell r="CN223">
            <v>38267.590618336886</v>
          </cell>
          <cell r="CO223">
            <v>39301.70575692963</v>
          </cell>
          <cell r="CP223">
            <v>53643.390191897648</v>
          </cell>
          <cell r="CQ223">
            <v>40317.697228144993</v>
          </cell>
          <cell r="CR223">
            <v>37430.703624733476</v>
          </cell>
          <cell r="CS223">
            <v>38267.590618336886</v>
          </cell>
          <cell r="CT223">
            <v>39301.70575692963</v>
          </cell>
          <cell r="CV223">
            <v>0</v>
          </cell>
          <cell r="CW223">
            <v>0</v>
          </cell>
          <cell r="CX223">
            <v>0</v>
          </cell>
          <cell r="CY223">
            <v>0</v>
          </cell>
          <cell r="CZ223">
            <v>0</v>
          </cell>
          <cell r="DA223">
            <v>0</v>
          </cell>
          <cell r="DB223">
            <v>52500</v>
          </cell>
          <cell r="DC223">
            <v>38500</v>
          </cell>
          <cell r="DD223">
            <v>35000</v>
          </cell>
          <cell r="DE223">
            <v>35000</v>
          </cell>
          <cell r="DF223">
            <v>35000</v>
          </cell>
          <cell r="DH223">
            <v>0</v>
          </cell>
          <cell r="DI223">
            <v>0</v>
          </cell>
          <cell r="DJ223">
            <v>0</v>
          </cell>
          <cell r="DK223">
            <v>0</v>
          </cell>
          <cell r="DL223">
            <v>0</v>
          </cell>
          <cell r="DM223">
            <v>0</v>
          </cell>
          <cell r="DN223">
            <v>52500</v>
          </cell>
          <cell r="DO223">
            <v>38500</v>
          </cell>
          <cell r="DP223">
            <v>35000</v>
          </cell>
          <cell r="DQ223">
            <v>35000</v>
          </cell>
          <cell r="DR223">
            <v>35000</v>
          </cell>
          <cell r="DT223">
            <v>0</v>
          </cell>
          <cell r="DU223">
            <v>0</v>
          </cell>
          <cell r="DV223">
            <v>0</v>
          </cell>
          <cell r="DW223">
            <v>0</v>
          </cell>
          <cell r="DX223">
            <v>0</v>
          </cell>
          <cell r="DY223">
            <v>0</v>
          </cell>
          <cell r="DZ223">
            <v>0</v>
          </cell>
          <cell r="EA223">
            <v>0</v>
          </cell>
          <cell r="EB223">
            <v>0</v>
          </cell>
          <cell r="EC223">
            <v>0</v>
          </cell>
          <cell r="ED223">
            <v>0</v>
          </cell>
        </row>
        <row r="224">
          <cell r="A224">
            <v>0</v>
          </cell>
          <cell r="B224">
            <v>0</v>
          </cell>
          <cell r="C224">
            <v>0</v>
          </cell>
          <cell r="D224">
            <v>0</v>
          </cell>
          <cell r="E224" t="str">
            <v>Grid Operations</v>
          </cell>
          <cell r="F224" t="str">
            <v>Grid Operations (Volume 7)</v>
          </cell>
          <cell r="G224">
            <v>0</v>
          </cell>
          <cell r="H224">
            <v>0</v>
          </cell>
          <cell r="I224">
            <v>0</v>
          </cell>
          <cell r="J224" t="str">
            <v>Breakdown</v>
          </cell>
          <cell r="K224" t="str">
            <v>Breakdown</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AA224">
            <v>0</v>
          </cell>
          <cell r="AB224">
            <v>0</v>
          </cell>
          <cell r="AC224">
            <v>0</v>
          </cell>
          <cell r="AD224">
            <v>0</v>
          </cell>
          <cell r="AE224">
            <v>0</v>
          </cell>
          <cell r="AF224">
            <v>0</v>
          </cell>
          <cell r="AG224">
            <v>0</v>
          </cell>
          <cell r="AH224">
            <v>0</v>
          </cell>
          <cell r="AI224">
            <v>0</v>
          </cell>
          <cell r="AJ224">
            <v>0</v>
          </cell>
          <cell r="AK224">
            <v>0</v>
          </cell>
          <cell r="AL224">
            <v>0</v>
          </cell>
          <cell r="AM224" t="str">
            <v>Update with Randy's numbers (researching)</v>
          </cell>
          <cell r="AN224">
            <v>0</v>
          </cell>
          <cell r="AO224" t="e">
            <v>#N/A</v>
          </cell>
          <cell r="AP224" t="e">
            <v>#N/A</v>
          </cell>
          <cell r="AQ224" t="e">
            <v>#N/A</v>
          </cell>
          <cell r="AR224" t="e">
            <v>#N/A</v>
          </cell>
          <cell r="AS224" t="e">
            <v>#N/A</v>
          </cell>
          <cell r="AT224">
            <v>0</v>
          </cell>
          <cell r="AU224">
            <v>0</v>
          </cell>
          <cell r="AV224">
            <v>0</v>
          </cell>
          <cell r="AW224">
            <v>0</v>
          </cell>
          <cell r="AX224">
            <v>0</v>
          </cell>
          <cell r="AY224">
            <v>0</v>
          </cell>
          <cell r="AZ224">
            <v>0</v>
          </cell>
          <cell r="BA224">
            <v>0</v>
          </cell>
          <cell r="BB224">
            <v>2000</v>
          </cell>
          <cell r="BC224">
            <v>2000</v>
          </cell>
          <cell r="BD224">
            <v>2000</v>
          </cell>
          <cell r="BE224">
            <v>2000</v>
          </cell>
          <cell r="BF224">
            <v>2000</v>
          </cell>
          <cell r="BG224" t="str">
            <v>Dist</v>
          </cell>
          <cell r="BH224">
            <v>2043.5577215961009</v>
          </cell>
          <cell r="BI224">
            <v>2094.4258300335059</v>
          </cell>
          <cell r="BJ224">
            <v>2138.8973499847702</v>
          </cell>
          <cell r="BK224">
            <v>2186.7194639049649</v>
          </cell>
          <cell r="BL224">
            <v>2245.811757538836</v>
          </cell>
          <cell r="BM224">
            <v>0</v>
          </cell>
          <cell r="BN224">
            <v>2043.5577215961009</v>
          </cell>
          <cell r="BO224">
            <v>2094.4258300335059</v>
          </cell>
          <cell r="BP224">
            <v>2138.8973499847702</v>
          </cell>
          <cell r="BQ224">
            <v>2186.7194639049649</v>
          </cell>
          <cell r="BR224">
            <v>2245.811757538836</v>
          </cell>
          <cell r="BT224">
            <v>0</v>
          </cell>
          <cell r="BU224">
            <v>0</v>
          </cell>
          <cell r="BV224">
            <v>0</v>
          </cell>
          <cell r="BW224">
            <v>0</v>
          </cell>
          <cell r="BX224">
            <v>0</v>
          </cell>
          <cell r="BY224">
            <v>0</v>
          </cell>
          <cell r="BZ224">
            <v>0</v>
          </cell>
          <cell r="CA224">
            <v>0</v>
          </cell>
          <cell r="CB224">
            <v>0</v>
          </cell>
          <cell r="CC224">
            <v>0</v>
          </cell>
          <cell r="CD224">
            <v>0</v>
          </cell>
          <cell r="CE224">
            <v>0</v>
          </cell>
          <cell r="CF224">
            <v>2000</v>
          </cell>
          <cell r="CG224">
            <v>2000</v>
          </cell>
          <cell r="CH224">
            <v>2000</v>
          </cell>
          <cell r="CI224">
            <v>2000</v>
          </cell>
          <cell r="CJ224">
            <v>2000</v>
          </cell>
          <cell r="CK224">
            <v>2043.5577215961009</v>
          </cell>
          <cell r="CL224">
            <v>2094.4258300335059</v>
          </cell>
          <cell r="CM224">
            <v>2138.8973499847702</v>
          </cell>
          <cell r="CN224">
            <v>2186.7194639049649</v>
          </cell>
          <cell r="CO224">
            <v>2245.811757538836</v>
          </cell>
          <cell r="CP224">
            <v>2043.5577215961009</v>
          </cell>
          <cell r="CQ224">
            <v>2094.4258300335059</v>
          </cell>
          <cell r="CR224">
            <v>2138.8973499847702</v>
          </cell>
          <cell r="CS224">
            <v>2186.7194639049649</v>
          </cell>
          <cell r="CT224">
            <v>2245.811757538836</v>
          </cell>
          <cell r="CV224">
            <v>0</v>
          </cell>
          <cell r="CW224">
            <v>0</v>
          </cell>
          <cell r="CX224">
            <v>0</v>
          </cell>
          <cell r="CY224">
            <v>0</v>
          </cell>
          <cell r="CZ224">
            <v>0</v>
          </cell>
          <cell r="DA224">
            <v>0</v>
          </cell>
          <cell r="DB224">
            <v>2000</v>
          </cell>
          <cell r="DC224">
            <v>2000</v>
          </cell>
          <cell r="DD224">
            <v>2000</v>
          </cell>
          <cell r="DE224">
            <v>2000</v>
          </cell>
          <cell r="DF224">
            <v>2000</v>
          </cell>
          <cell r="DH224">
            <v>0</v>
          </cell>
          <cell r="DI224">
            <v>0</v>
          </cell>
          <cell r="DJ224">
            <v>0</v>
          </cell>
          <cell r="DK224">
            <v>0</v>
          </cell>
          <cell r="DL224">
            <v>0</v>
          </cell>
          <cell r="DM224">
            <v>0</v>
          </cell>
          <cell r="DN224">
            <v>2000</v>
          </cell>
          <cell r="DO224">
            <v>2000</v>
          </cell>
          <cell r="DP224">
            <v>2000</v>
          </cell>
          <cell r="DQ224">
            <v>2000</v>
          </cell>
          <cell r="DR224">
            <v>2000</v>
          </cell>
          <cell r="DT224">
            <v>0</v>
          </cell>
          <cell r="DU224">
            <v>0</v>
          </cell>
          <cell r="DV224">
            <v>0</v>
          </cell>
          <cell r="DW224">
            <v>0</v>
          </cell>
          <cell r="DX224">
            <v>0</v>
          </cell>
          <cell r="DY224">
            <v>0</v>
          </cell>
          <cell r="DZ224">
            <v>0</v>
          </cell>
          <cell r="EA224">
            <v>0</v>
          </cell>
          <cell r="EB224">
            <v>0</v>
          </cell>
          <cell r="EC224">
            <v>0</v>
          </cell>
          <cell r="ED224">
            <v>0</v>
          </cell>
        </row>
        <row r="225">
          <cell r="A225">
            <v>0</v>
          </cell>
          <cell r="B225" t="str">
            <v>-</v>
          </cell>
          <cell r="C225">
            <v>0</v>
          </cell>
          <cell r="D225">
            <v>0</v>
          </cell>
          <cell r="E225">
            <v>0</v>
          </cell>
          <cell r="F225">
            <v>0</v>
          </cell>
          <cell r="G225">
            <v>0</v>
          </cell>
          <cell r="H225" t="str">
            <v>Added Facilities</v>
          </cell>
          <cell r="I225">
            <v>0</v>
          </cell>
          <cell r="J225">
            <v>0</v>
          </cell>
          <cell r="K225">
            <v>0</v>
          </cell>
          <cell r="L225">
            <v>0</v>
          </cell>
          <cell r="M225">
            <v>7834</v>
          </cell>
          <cell r="N225">
            <v>8264.3104600000006</v>
          </cell>
          <cell r="O225">
            <v>7320.7590199999995</v>
          </cell>
          <cell r="P225">
            <v>6993.42911</v>
          </cell>
          <cell r="Q225">
            <v>9929.4464700000008</v>
          </cell>
          <cell r="R225">
            <v>11300.000039999999</v>
          </cell>
          <cell r="S225">
            <v>0</v>
          </cell>
          <cell r="T225">
            <v>7834</v>
          </cell>
          <cell r="U225">
            <v>8264.3104600000006</v>
          </cell>
          <cell r="V225">
            <v>7320.7590199999995</v>
          </cell>
          <cell r="W225">
            <v>6993.42911</v>
          </cell>
          <cell r="X225">
            <v>9929.4464700000008</v>
          </cell>
          <cell r="Y225">
            <v>11300.000039999999</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T225">
            <v>0</v>
          </cell>
          <cell r="BU225">
            <v>0</v>
          </cell>
          <cell r="BV225">
            <v>0</v>
          </cell>
          <cell r="BW225">
            <v>0</v>
          </cell>
          <cell r="BX225">
            <v>0</v>
          </cell>
          <cell r="BZ225">
            <v>0</v>
          </cell>
          <cell r="CA225">
            <v>0</v>
          </cell>
          <cell r="CB225">
            <v>0</v>
          </cell>
          <cell r="CC225">
            <v>0</v>
          </cell>
          <cell r="CD225">
            <v>0</v>
          </cell>
          <cell r="CE225">
            <v>0</v>
          </cell>
          <cell r="CF225">
            <v>0</v>
          </cell>
          <cell r="CG225">
            <v>0</v>
          </cell>
          <cell r="CH225">
            <v>0</v>
          </cell>
          <cell r="CI225">
            <v>0</v>
          </cell>
          <cell r="CJ225">
            <v>0</v>
          </cell>
          <cell r="CK225">
            <v>773.00000000046566</v>
          </cell>
          <cell r="CL225">
            <v>264.00000000139698</v>
          </cell>
          <cell r="CM225">
            <v>541.00000000093132</v>
          </cell>
          <cell r="CN225">
            <v>555.00000000046566</v>
          </cell>
          <cell r="CO225">
            <v>568.99999999953434</v>
          </cell>
          <cell r="CP225">
            <v>0</v>
          </cell>
          <cell r="CQ225">
            <v>0</v>
          </cell>
          <cell r="CR225">
            <v>0</v>
          </cell>
          <cell r="CS225">
            <v>0</v>
          </cell>
          <cell r="CT225">
            <v>0</v>
          </cell>
          <cell r="CV225">
            <v>0</v>
          </cell>
          <cell r="CW225">
            <v>0</v>
          </cell>
          <cell r="CX225">
            <v>0</v>
          </cell>
          <cell r="CY225">
            <v>0</v>
          </cell>
          <cell r="CZ225">
            <v>0</v>
          </cell>
          <cell r="DA225">
            <v>0</v>
          </cell>
          <cell r="DB225">
            <v>0</v>
          </cell>
          <cell r="DC225">
            <v>0</v>
          </cell>
          <cell r="DD225">
            <v>0</v>
          </cell>
          <cell r="DE225">
            <v>0</v>
          </cell>
          <cell r="DF225">
            <v>0</v>
          </cell>
          <cell r="DH225">
            <v>0</v>
          </cell>
          <cell r="DI225">
            <v>0</v>
          </cell>
          <cell r="DJ225">
            <v>0</v>
          </cell>
          <cell r="DK225">
            <v>0</v>
          </cell>
          <cell r="DL225">
            <v>0</v>
          </cell>
          <cell r="DM225">
            <v>0</v>
          </cell>
          <cell r="DN225">
            <v>0</v>
          </cell>
          <cell r="DO225">
            <v>0</v>
          </cell>
          <cell r="DP225">
            <v>0</v>
          </cell>
          <cell r="DQ225">
            <v>0</v>
          </cell>
          <cell r="DR225">
            <v>0</v>
          </cell>
          <cell r="DT225">
            <v>0</v>
          </cell>
          <cell r="DU225">
            <v>0</v>
          </cell>
          <cell r="DV225">
            <v>0</v>
          </cell>
          <cell r="DW225">
            <v>0</v>
          </cell>
          <cell r="DX225">
            <v>0</v>
          </cell>
          <cell r="DY225">
            <v>0</v>
          </cell>
          <cell r="DZ225">
            <v>0</v>
          </cell>
          <cell r="EA225">
            <v>0</v>
          </cell>
          <cell r="EB225">
            <v>0</v>
          </cell>
          <cell r="EC225">
            <v>0</v>
          </cell>
          <cell r="ED225">
            <v>0</v>
          </cell>
        </row>
        <row r="226">
          <cell r="A226">
            <v>0</v>
          </cell>
          <cell r="B226">
            <v>0</v>
          </cell>
          <cell r="C226">
            <v>0</v>
          </cell>
          <cell r="D226">
            <v>0</v>
          </cell>
          <cell r="E226" t="str">
            <v>Customer Driven Programs and Distribution Construction</v>
          </cell>
          <cell r="F226" t="str">
            <v>Customer Driven Prog &amp; Distr. Con.(Volume 5)</v>
          </cell>
          <cell r="G226">
            <v>0</v>
          </cell>
          <cell r="H226">
            <v>0</v>
          </cell>
          <cell r="I226">
            <v>0</v>
          </cell>
          <cell r="J226" t="str">
            <v>CET-PD-AF-CS</v>
          </cell>
          <cell r="K226" t="str">
            <v>Cogen Systems (384)</v>
          </cell>
          <cell r="L226" t="str">
            <v>Other</v>
          </cell>
          <cell r="M226">
            <v>544</v>
          </cell>
          <cell r="N226">
            <v>1892.2223600000002</v>
          </cell>
          <cell r="O226">
            <v>1845.3431499999999</v>
          </cell>
          <cell r="P226">
            <v>2174.9488900000001</v>
          </cell>
          <cell r="Q226">
            <v>5903.7747499999996</v>
          </cell>
          <cell r="R226">
            <v>6000</v>
          </cell>
          <cell r="S226" t="str">
            <v>CET-PD-AF-CSCogen Systems (384)</v>
          </cell>
          <cell r="T226">
            <v>544</v>
          </cell>
          <cell r="U226">
            <v>1892.2223600000002</v>
          </cell>
          <cell r="V226">
            <v>1845.3431499999999</v>
          </cell>
          <cell r="W226">
            <v>2174.9488900000001</v>
          </cell>
          <cell r="X226">
            <v>5903.7747499999996</v>
          </cell>
          <cell r="Y226">
            <v>6000</v>
          </cell>
          <cell r="AA226">
            <v>0</v>
          </cell>
          <cell r="AB226">
            <v>0</v>
          </cell>
          <cell r="AC226">
            <v>0</v>
          </cell>
          <cell r="AD226">
            <v>0</v>
          </cell>
          <cell r="AE226">
            <v>0</v>
          </cell>
          <cell r="AF226">
            <v>0</v>
          </cell>
          <cell r="AG226">
            <v>0</v>
          </cell>
          <cell r="AH226">
            <v>0</v>
          </cell>
          <cell r="AI226">
            <v>0</v>
          </cell>
          <cell r="AJ226">
            <v>0</v>
          </cell>
          <cell r="AK226" t="str">
            <v>LYR</v>
          </cell>
          <cell r="AL226" t="str">
            <v>?</v>
          </cell>
          <cell r="AM226" t="str">
            <v>Need to confirm recorded costs</v>
          </cell>
          <cell r="AN226">
            <v>0</v>
          </cell>
          <cell r="AO226" t="e">
            <v>#N/A</v>
          </cell>
          <cell r="AP226" t="e">
            <v>#N/A</v>
          </cell>
          <cell r="AQ226" t="e">
            <v>#N/A</v>
          </cell>
          <cell r="AR226" t="e">
            <v>#N/A</v>
          </cell>
          <cell r="AS226" t="e">
            <v>#N/A</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t="str">
            <v>Dist</v>
          </cell>
          <cell r="BH226">
            <v>0</v>
          </cell>
          <cell r="BI226">
            <v>0</v>
          </cell>
          <cell r="BJ226">
            <v>0</v>
          </cell>
          <cell r="BK226">
            <v>0</v>
          </cell>
          <cell r="BL226">
            <v>0</v>
          </cell>
          <cell r="BM226">
            <v>0</v>
          </cell>
          <cell r="BN226">
            <v>0</v>
          </cell>
          <cell r="BO226">
            <v>0</v>
          </cell>
          <cell r="BP226">
            <v>0</v>
          </cell>
          <cell r="BQ226">
            <v>0</v>
          </cell>
          <cell r="BR226">
            <v>0</v>
          </cell>
          <cell r="BT226">
            <v>0</v>
          </cell>
          <cell r="BU226">
            <v>0</v>
          </cell>
          <cell r="BV226">
            <v>0</v>
          </cell>
          <cell r="BW226">
            <v>0</v>
          </cell>
          <cell r="BX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V226">
            <v>0</v>
          </cell>
          <cell r="CW226">
            <v>0</v>
          </cell>
          <cell r="CX226">
            <v>0</v>
          </cell>
          <cell r="CY226">
            <v>0</v>
          </cell>
          <cell r="CZ226">
            <v>0</v>
          </cell>
          <cell r="DA226">
            <v>0</v>
          </cell>
          <cell r="DB226">
            <v>0</v>
          </cell>
          <cell r="DC226">
            <v>0</v>
          </cell>
          <cell r="DD226">
            <v>0</v>
          </cell>
          <cell r="DE226">
            <v>0</v>
          </cell>
          <cell r="DF226">
            <v>0</v>
          </cell>
          <cell r="DH226">
            <v>0</v>
          </cell>
          <cell r="DI226">
            <v>0</v>
          </cell>
          <cell r="DJ226">
            <v>0</v>
          </cell>
          <cell r="DK226">
            <v>0</v>
          </cell>
          <cell r="DL226">
            <v>0</v>
          </cell>
          <cell r="DM226">
            <v>0</v>
          </cell>
          <cell r="DN226">
            <v>0</v>
          </cell>
          <cell r="DO226">
            <v>0</v>
          </cell>
          <cell r="DP226">
            <v>0</v>
          </cell>
          <cell r="DQ226">
            <v>0</v>
          </cell>
          <cell r="DR226">
            <v>0</v>
          </cell>
          <cell r="DT226">
            <v>0</v>
          </cell>
          <cell r="DU226">
            <v>0</v>
          </cell>
          <cell r="DV226">
            <v>0</v>
          </cell>
          <cell r="DW226">
            <v>0</v>
          </cell>
          <cell r="DX226">
            <v>0</v>
          </cell>
          <cell r="DY226">
            <v>0</v>
          </cell>
          <cell r="DZ226">
            <v>0</v>
          </cell>
          <cell r="EA226">
            <v>0</v>
          </cell>
          <cell r="EB226">
            <v>0</v>
          </cell>
          <cell r="EC226">
            <v>0</v>
          </cell>
          <cell r="ED226">
            <v>0</v>
          </cell>
        </row>
        <row r="227">
          <cell r="A227">
            <v>0</v>
          </cell>
          <cell r="B227" t="str">
            <v>Added Facilities</v>
          </cell>
          <cell r="C227">
            <v>0</v>
          </cell>
          <cell r="D227">
            <v>0</v>
          </cell>
          <cell r="E227" t="str">
            <v>Customer Driven Programs and Distribution Construction</v>
          </cell>
          <cell r="F227" t="str">
            <v>Customer Driven Prog &amp; Distr. Con.(Volume 5)</v>
          </cell>
          <cell r="G227">
            <v>0</v>
          </cell>
          <cell r="H227">
            <v>0</v>
          </cell>
          <cell r="I227">
            <v>0</v>
          </cell>
          <cell r="J227" t="str">
            <v>CET-PD-AF-DA</v>
          </cell>
          <cell r="K227" t="str">
            <v>Distrb Add Fac</v>
          </cell>
          <cell r="L227" t="str">
            <v>Other</v>
          </cell>
          <cell r="M227">
            <v>5832</v>
          </cell>
          <cell r="N227">
            <v>6086.2940200000003</v>
          </cell>
          <cell r="O227">
            <v>5297.3289299999997</v>
          </cell>
          <cell r="P227">
            <v>4818.2796399999997</v>
          </cell>
          <cell r="Q227">
            <v>3999.0745400000001</v>
          </cell>
          <cell r="R227">
            <v>5000.0000399999999</v>
          </cell>
          <cell r="S227" t="str">
            <v>CET-PD-AF-DADistrb Add Fac</v>
          </cell>
          <cell r="T227">
            <v>5832</v>
          </cell>
          <cell r="U227">
            <v>6086.2940200000003</v>
          </cell>
          <cell r="V227">
            <v>5297.3289299999997</v>
          </cell>
          <cell r="W227">
            <v>4818.2796399999997</v>
          </cell>
          <cell r="X227">
            <v>3999.0745400000001</v>
          </cell>
          <cell r="Y227">
            <v>5000.0000399999999</v>
          </cell>
          <cell r="AA227">
            <v>0</v>
          </cell>
          <cell r="AB227">
            <v>0</v>
          </cell>
          <cell r="AC227">
            <v>0</v>
          </cell>
          <cell r="AD227">
            <v>0</v>
          </cell>
          <cell r="AE227">
            <v>0</v>
          </cell>
          <cell r="AF227">
            <v>0</v>
          </cell>
          <cell r="AG227">
            <v>0</v>
          </cell>
          <cell r="AH227">
            <v>0</v>
          </cell>
          <cell r="AI227">
            <v>0</v>
          </cell>
          <cell r="AJ227">
            <v>0</v>
          </cell>
          <cell r="AK227" t="str">
            <v>LYR</v>
          </cell>
          <cell r="AL227" t="str">
            <v>?</v>
          </cell>
          <cell r="AM227" t="str">
            <v>Need to confirm recorded costs</v>
          </cell>
          <cell r="AN227">
            <v>0</v>
          </cell>
          <cell r="AO227" t="e">
            <v>#N/A</v>
          </cell>
          <cell r="AP227" t="e">
            <v>#N/A</v>
          </cell>
          <cell r="AQ227" t="e">
            <v>#N/A</v>
          </cell>
          <cell r="AR227" t="e">
            <v>#N/A</v>
          </cell>
          <cell r="AS227" t="e">
            <v>#N/A</v>
          </cell>
          <cell r="AT227">
            <v>0</v>
          </cell>
          <cell r="AU227">
            <v>0</v>
          </cell>
          <cell r="AV227">
            <v>0</v>
          </cell>
          <cell r="AW227">
            <v>0</v>
          </cell>
          <cell r="AX227">
            <v>0</v>
          </cell>
          <cell r="AY227">
            <v>0</v>
          </cell>
          <cell r="AZ227">
            <v>0</v>
          </cell>
          <cell r="BA227">
            <v>0</v>
          </cell>
          <cell r="BB227">
            <v>3999.0745400000001</v>
          </cell>
          <cell r="BC227">
            <v>3999.0745400000001</v>
          </cell>
          <cell r="BD227">
            <v>3999.0745400000001</v>
          </cell>
          <cell r="BE227">
            <v>3999.0745400000001</v>
          </cell>
          <cell r="BF227">
            <v>3999.0745400000001</v>
          </cell>
          <cell r="BG227" t="str">
            <v>Dist</v>
          </cell>
          <cell r="BH227">
            <v>4086.1698277276878</v>
          </cell>
          <cell r="BI227">
            <v>4187.8825064026805</v>
          </cell>
          <cell r="BJ227">
            <v>4276.8049679987816</v>
          </cell>
          <cell r="BK227">
            <v>4372.4270671123968</v>
          </cell>
          <cell r="BL227">
            <v>4490.5843106031061</v>
          </cell>
          <cell r="BM227">
            <v>0</v>
          </cell>
          <cell r="BN227">
            <v>4086.1698277276878</v>
          </cell>
          <cell r="BO227">
            <v>4187.8825064026805</v>
          </cell>
          <cell r="BP227">
            <v>4276.8049679987816</v>
          </cell>
          <cell r="BQ227">
            <v>4372.4270671123968</v>
          </cell>
          <cell r="BR227">
            <v>4490.5843106031061</v>
          </cell>
          <cell r="BT227">
            <v>0</v>
          </cell>
          <cell r="BU227">
            <v>0</v>
          </cell>
          <cell r="BV227">
            <v>0</v>
          </cell>
          <cell r="BW227">
            <v>0</v>
          </cell>
          <cell r="BX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V227">
            <v>0</v>
          </cell>
          <cell r="CW227">
            <v>0</v>
          </cell>
          <cell r="CX227">
            <v>0</v>
          </cell>
          <cell r="CY227">
            <v>0</v>
          </cell>
          <cell r="CZ227">
            <v>0</v>
          </cell>
          <cell r="DA227">
            <v>0</v>
          </cell>
          <cell r="DB227">
            <v>3999.0745400000001</v>
          </cell>
          <cell r="DC227">
            <v>3999.0745400000001</v>
          </cell>
          <cell r="DD227">
            <v>3999.0745400000001</v>
          </cell>
          <cell r="DE227">
            <v>3999.0745400000001</v>
          </cell>
          <cell r="DF227">
            <v>3999.0745400000001</v>
          </cell>
          <cell r="DH227">
            <v>0</v>
          </cell>
          <cell r="DI227">
            <v>0</v>
          </cell>
          <cell r="DJ227">
            <v>0</v>
          </cell>
          <cell r="DK227">
            <v>0</v>
          </cell>
          <cell r="DL227">
            <v>0</v>
          </cell>
          <cell r="DM227">
            <v>0</v>
          </cell>
          <cell r="DN227">
            <v>0</v>
          </cell>
          <cell r="DO227">
            <v>0</v>
          </cell>
          <cell r="DP227">
            <v>0</v>
          </cell>
          <cell r="DQ227">
            <v>0</v>
          </cell>
          <cell r="DR227">
            <v>0</v>
          </cell>
          <cell r="DT227">
            <v>0</v>
          </cell>
          <cell r="DU227">
            <v>0</v>
          </cell>
          <cell r="DV227">
            <v>0</v>
          </cell>
          <cell r="DW227">
            <v>0</v>
          </cell>
          <cell r="DX227">
            <v>0</v>
          </cell>
          <cell r="DY227">
            <v>0</v>
          </cell>
          <cell r="DZ227">
            <v>0</v>
          </cell>
          <cell r="EA227">
            <v>0</v>
          </cell>
          <cell r="EB227">
            <v>0</v>
          </cell>
          <cell r="EC227">
            <v>0</v>
          </cell>
          <cell r="ED227">
            <v>0</v>
          </cell>
        </row>
        <row r="228">
          <cell r="A228">
            <v>0</v>
          </cell>
          <cell r="B228" t="str">
            <v>Added Facilities</v>
          </cell>
          <cell r="C228">
            <v>0</v>
          </cell>
          <cell r="D228">
            <v>0</v>
          </cell>
          <cell r="E228" t="str">
            <v>Customer Driven Programs and Distribution Construction</v>
          </cell>
          <cell r="F228" t="str">
            <v>Customer Driven Prog &amp; Distr. Con.(Volume 5)</v>
          </cell>
          <cell r="G228">
            <v>0</v>
          </cell>
          <cell r="J228" t="str">
            <v>CET-PD-AF-PS</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AA228">
            <v>0</v>
          </cell>
          <cell r="AB228">
            <v>0</v>
          </cell>
          <cell r="AC228">
            <v>0</v>
          </cell>
          <cell r="AD228">
            <v>0</v>
          </cell>
          <cell r="AE228">
            <v>0</v>
          </cell>
          <cell r="AF228">
            <v>0</v>
          </cell>
          <cell r="AG228">
            <v>0</v>
          </cell>
          <cell r="AH228">
            <v>0</v>
          </cell>
          <cell r="AI228">
            <v>0</v>
          </cell>
          <cell r="AJ228">
            <v>0</v>
          </cell>
          <cell r="AK228" t="str">
            <v>LYR</v>
          </cell>
          <cell r="AL228" t="str">
            <v>?</v>
          </cell>
          <cell r="AM228">
            <v>0</v>
          </cell>
          <cell r="AN228">
            <v>0</v>
          </cell>
          <cell r="AO228" t="e">
            <v>#N/A</v>
          </cell>
          <cell r="AP228" t="e">
            <v>#N/A</v>
          </cell>
          <cell r="AQ228" t="e">
            <v>#N/A</v>
          </cell>
          <cell r="AR228" t="e">
            <v>#N/A</v>
          </cell>
          <cell r="AS228" t="e">
            <v>#N/A</v>
          </cell>
          <cell r="AT228">
            <v>0</v>
          </cell>
          <cell r="AU228">
            <v>0</v>
          </cell>
          <cell r="AV228">
            <v>0</v>
          </cell>
          <cell r="BG228">
            <v>0</v>
          </cell>
          <cell r="BM228">
            <v>0</v>
          </cell>
          <cell r="BN228">
            <v>0</v>
          </cell>
          <cell r="BO228">
            <v>0</v>
          </cell>
          <cell r="BP228">
            <v>0</v>
          </cell>
          <cell r="BQ228">
            <v>0</v>
          </cell>
          <cell r="BR228">
            <v>0</v>
          </cell>
          <cell r="BT228">
            <v>0</v>
          </cell>
          <cell r="BU228">
            <v>0</v>
          </cell>
          <cell r="BV228">
            <v>0</v>
          </cell>
          <cell r="BW228">
            <v>0</v>
          </cell>
          <cell r="BX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V228">
            <v>0</v>
          </cell>
          <cell r="CW228">
            <v>0</v>
          </cell>
          <cell r="CX228">
            <v>0</v>
          </cell>
          <cell r="CY228">
            <v>0</v>
          </cell>
          <cell r="CZ228">
            <v>0</v>
          </cell>
          <cell r="DB228">
            <v>0</v>
          </cell>
          <cell r="DC228">
            <v>0</v>
          </cell>
          <cell r="DD228">
            <v>0</v>
          </cell>
          <cell r="DE228">
            <v>0</v>
          </cell>
          <cell r="DF228">
            <v>0</v>
          </cell>
          <cell r="DH228">
            <v>0</v>
          </cell>
          <cell r="DI228">
            <v>0</v>
          </cell>
          <cell r="DJ228">
            <v>0</v>
          </cell>
          <cell r="DK228">
            <v>0</v>
          </cell>
          <cell r="DL228">
            <v>0</v>
          </cell>
          <cell r="DM228">
            <v>0</v>
          </cell>
          <cell r="DN228">
            <v>0</v>
          </cell>
          <cell r="DO228">
            <v>0</v>
          </cell>
          <cell r="DP228">
            <v>0</v>
          </cell>
          <cell r="DQ228">
            <v>0</v>
          </cell>
          <cell r="DR228">
            <v>0</v>
          </cell>
          <cell r="DT228">
            <v>0</v>
          </cell>
          <cell r="DU228">
            <v>0</v>
          </cell>
          <cell r="DV228">
            <v>0</v>
          </cell>
          <cell r="DW228">
            <v>0</v>
          </cell>
          <cell r="DX228">
            <v>0</v>
          </cell>
          <cell r="DY228">
            <v>0</v>
          </cell>
          <cell r="DZ228">
            <v>0</v>
          </cell>
          <cell r="EA228">
            <v>0</v>
          </cell>
          <cell r="EB228">
            <v>0</v>
          </cell>
          <cell r="EC228">
            <v>0</v>
          </cell>
          <cell r="ED228">
            <v>0</v>
          </cell>
        </row>
        <row r="229">
          <cell r="A229">
            <v>0</v>
          </cell>
          <cell r="B229" t="str">
            <v>Added Facilities</v>
          </cell>
          <cell r="C229">
            <v>0</v>
          </cell>
          <cell r="D229">
            <v>0</v>
          </cell>
          <cell r="E229" t="str">
            <v>TDBU Technology and Engineering Expenses</v>
          </cell>
          <cell r="F229" t="str">
            <v>T&amp;D Engineering and Grid Technology (Volume 2)</v>
          </cell>
          <cell r="G229">
            <v>0</v>
          </cell>
          <cell r="H229" t="str">
            <v>Misc Other</v>
          </cell>
          <cell r="I229">
            <v>0</v>
          </cell>
          <cell r="J229" t="str">
            <v>CMS Benefits</v>
          </cell>
          <cell r="K229" t="str">
            <v>CMS Benefits</v>
          </cell>
          <cell r="L229" t="str">
            <v>Other</v>
          </cell>
          <cell r="M229">
            <v>7428.4871599999997</v>
          </cell>
          <cell r="N229">
            <v>186.57415999999978</v>
          </cell>
          <cell r="O229">
            <v>4194.3735399999996</v>
          </cell>
          <cell r="P229">
            <v>-8626.9100200000194</v>
          </cell>
          <cell r="Q229">
            <v>480.01486</v>
          </cell>
          <cell r="R229">
            <v>0</v>
          </cell>
          <cell r="S229">
            <v>0</v>
          </cell>
          <cell r="T229">
            <v>7428.4871599999997</v>
          </cell>
          <cell r="U229">
            <v>186.57415999999978</v>
          </cell>
          <cell r="V229">
            <v>4190.3735399999996</v>
          </cell>
          <cell r="W229">
            <v>-6552.3770200000199</v>
          </cell>
          <cell r="X229">
            <v>665.41485999999998</v>
          </cell>
          <cell r="Y229">
            <v>0</v>
          </cell>
          <cell r="Z229">
            <v>0</v>
          </cell>
          <cell r="AA229">
            <v>0</v>
          </cell>
          <cell r="AB229">
            <v>0</v>
          </cell>
          <cell r="AC229">
            <v>4</v>
          </cell>
          <cell r="AD229">
            <v>-2074.5329999999999</v>
          </cell>
          <cell r="AE229">
            <v>-185.4</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-57.918705159458526</v>
          </cell>
          <cell r="BC229">
            <v>-1799.4893193779442</v>
          </cell>
          <cell r="BD229">
            <v>-4988.1346358947721</v>
          </cell>
          <cell r="BE229">
            <v>-5075.0867195744795</v>
          </cell>
          <cell r="BF229">
            <v>-5110.1403432977922</v>
          </cell>
          <cell r="BG229" t="str">
            <v>General Plant</v>
          </cell>
          <cell r="BH229">
            <v>-59</v>
          </cell>
          <cell r="BI229">
            <v>-1874</v>
          </cell>
          <cell r="BJ229">
            <v>-5313</v>
          </cell>
          <cell r="BK229">
            <v>-5522</v>
          </cell>
          <cell r="BL229">
            <v>-5670.9999999999991</v>
          </cell>
          <cell r="BM229">
            <v>0</v>
          </cell>
          <cell r="BN229">
            <v>-59</v>
          </cell>
          <cell r="BO229">
            <v>-1874</v>
          </cell>
          <cell r="BP229">
            <v>-5313</v>
          </cell>
          <cell r="BQ229">
            <v>-5522</v>
          </cell>
          <cell r="BR229">
            <v>-5670.9999999999991</v>
          </cell>
          <cell r="BT229">
            <v>0</v>
          </cell>
          <cell r="BU229">
            <v>0</v>
          </cell>
          <cell r="BV229">
            <v>0</v>
          </cell>
          <cell r="BW229">
            <v>0</v>
          </cell>
          <cell r="BX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V229">
            <v>0</v>
          </cell>
          <cell r="CW229">
            <v>0</v>
          </cell>
          <cell r="CX229">
            <v>0</v>
          </cell>
          <cell r="CY229">
            <v>0</v>
          </cell>
          <cell r="CZ229">
            <v>0</v>
          </cell>
          <cell r="DA229">
            <v>0</v>
          </cell>
          <cell r="DB229">
            <v>-57.918705159458526</v>
          </cell>
          <cell r="DC229">
            <v>-1799.4893193779442</v>
          </cell>
          <cell r="DD229">
            <v>-4988.1346358947721</v>
          </cell>
          <cell r="DE229">
            <v>-5075.0867195744795</v>
          </cell>
          <cell r="DF229">
            <v>-5110.1403432977922</v>
          </cell>
          <cell r="DH229">
            <v>0</v>
          </cell>
          <cell r="DI229">
            <v>0</v>
          </cell>
          <cell r="DJ229">
            <v>0</v>
          </cell>
          <cell r="DK229">
            <v>0</v>
          </cell>
          <cell r="DL229">
            <v>0</v>
          </cell>
          <cell r="DM229">
            <v>0</v>
          </cell>
          <cell r="DN229">
            <v>-57.918705159458526</v>
          </cell>
          <cell r="DO229">
            <v>-1799.4893193779442</v>
          </cell>
          <cell r="DP229">
            <v>-4988.1346358947721</v>
          </cell>
          <cell r="DQ229">
            <v>-5075.0867195744795</v>
          </cell>
          <cell r="DR229">
            <v>-5110.1403432977922</v>
          </cell>
          <cell r="DT229">
            <v>0</v>
          </cell>
          <cell r="DU229">
            <v>0</v>
          </cell>
          <cell r="DV229">
            <v>0</v>
          </cell>
          <cell r="DW229">
            <v>0</v>
          </cell>
          <cell r="DX229">
            <v>0</v>
          </cell>
          <cell r="DY229">
            <v>0</v>
          </cell>
          <cell r="DZ229">
            <v>0</v>
          </cell>
          <cell r="EA229">
            <v>0</v>
          </cell>
          <cell r="EB229">
            <v>0</v>
          </cell>
          <cell r="EC229">
            <v>0</v>
          </cell>
          <cell r="ED229">
            <v>0</v>
          </cell>
        </row>
        <row r="230">
          <cell r="A230">
            <v>0</v>
          </cell>
          <cell r="B230" t="str">
            <v>Misc Other</v>
          </cell>
          <cell r="C230">
            <v>0</v>
          </cell>
          <cell r="D230">
            <v>0</v>
          </cell>
          <cell r="E230">
            <v>0</v>
          </cell>
          <cell r="F230">
            <v>0</v>
          </cell>
          <cell r="G230">
            <v>0</v>
          </cell>
          <cell r="H230">
            <v>0</v>
          </cell>
          <cell r="I230">
            <v>0</v>
          </cell>
          <cell r="J230" t="str">
            <v>CET-ET-AP-AP</v>
          </cell>
          <cell r="K230" t="str">
            <v>T&amp;D Capital</v>
          </cell>
          <cell r="L230">
            <v>0</v>
          </cell>
          <cell r="M230">
            <v>1397040.1243799999</v>
          </cell>
          <cell r="N230">
            <v>1596856.0374199715</v>
          </cell>
          <cell r="O230">
            <v>1964982.409</v>
          </cell>
          <cell r="P230">
            <v>2171900.6641799998</v>
          </cell>
          <cell r="Q230">
            <v>2541572.2960501006</v>
          </cell>
          <cell r="R230">
            <v>2874652.7587899999</v>
          </cell>
          <cell r="S230" t="str">
            <v>T&amp;D CPU Capital</v>
          </cell>
          <cell r="T230">
            <v>1041289.1528626161</v>
          </cell>
          <cell r="U230">
            <v>1179787.5934998957</v>
          </cell>
          <cell r="V230">
            <v>1312593.5235413162</v>
          </cell>
          <cell r="W230">
            <v>1338026.7407116059</v>
          </cell>
          <cell r="X230">
            <v>1280397.7998708971</v>
          </cell>
          <cell r="Y230">
            <v>1607713.8620318163</v>
          </cell>
          <cell r="Z230">
            <v>0</v>
          </cell>
          <cell r="AA230">
            <v>355750.97151738399</v>
          </cell>
          <cell r="AB230">
            <v>417149.369730076</v>
          </cell>
          <cell r="AC230">
            <v>649897.82578868396</v>
          </cell>
          <cell r="AD230">
            <v>833497.54557839409</v>
          </cell>
          <cell r="AE230">
            <v>1261197.7509286029</v>
          </cell>
          <cell r="AF230">
            <v>1264388.8967581838</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3004477.3186839256</v>
          </cell>
          <cell r="BC230">
            <v>2664883.5749361427</v>
          </cell>
          <cell r="BD230">
            <v>2772991.6350402543</v>
          </cell>
          <cell r="BE230">
            <v>2609392.3905001055</v>
          </cell>
          <cell r="BF230">
            <v>2415865.6152108852</v>
          </cell>
          <cell r="BG230" t="str">
            <v>Dist</v>
          </cell>
          <cell r="BH230">
            <v>4437751.5801259968</v>
          </cell>
          <cell r="BI230">
            <v>3520644.7331682425</v>
          </cell>
          <cell r="BJ230">
            <v>3652176.494249702</v>
          </cell>
          <cell r="BK230">
            <v>3262817.7590704714</v>
          </cell>
          <cell r="BL230">
            <v>3109681.8411891474</v>
          </cell>
          <cell r="BM230">
            <v>0</v>
          </cell>
          <cell r="BN230">
            <v>2064369.4960465971</v>
          </cell>
          <cell r="BO230">
            <v>2400529.9008589438</v>
          </cell>
          <cell r="BP230">
            <v>2830548.6143129831</v>
          </cell>
          <cell r="BQ230">
            <v>2677840.1463629738</v>
          </cell>
          <cell r="BR230">
            <v>2462911.7973807082</v>
          </cell>
          <cell r="BT230">
            <v>0</v>
          </cell>
          <cell r="BU230">
            <v>0</v>
          </cell>
          <cell r="BV230">
            <v>0</v>
          </cell>
          <cell r="BW230">
            <v>0</v>
          </cell>
          <cell r="BX230">
            <v>0</v>
          </cell>
          <cell r="BZ230">
            <v>0</v>
          </cell>
          <cell r="CA230">
            <v>0</v>
          </cell>
          <cell r="CB230">
            <v>0</v>
          </cell>
          <cell r="CC230">
            <v>0</v>
          </cell>
          <cell r="CD230">
            <v>0</v>
          </cell>
          <cell r="CE230">
            <v>0</v>
          </cell>
          <cell r="CF230">
            <v>0</v>
          </cell>
          <cell r="CG230">
            <v>0</v>
          </cell>
          <cell r="CH230">
            <v>0</v>
          </cell>
          <cell r="CI230">
            <v>0</v>
          </cell>
          <cell r="CJ230">
            <v>0</v>
          </cell>
          <cell r="CK230" t="e">
            <v>#VALUE!</v>
          </cell>
          <cell r="CL230">
            <v>0</v>
          </cell>
          <cell r="CM230">
            <v>0</v>
          </cell>
          <cell r="CN230">
            <v>0</v>
          </cell>
          <cell r="CO230">
            <v>0</v>
          </cell>
          <cell r="CP230">
            <v>0</v>
          </cell>
          <cell r="CQ230">
            <v>0</v>
          </cell>
          <cell r="CR230">
            <v>0</v>
          </cell>
          <cell r="CS230">
            <v>0</v>
          </cell>
          <cell r="CT230">
            <v>0</v>
          </cell>
          <cell r="CV230">
            <v>0</v>
          </cell>
          <cell r="CW230">
            <v>0</v>
          </cell>
          <cell r="CX230">
            <v>0</v>
          </cell>
          <cell r="CY230">
            <v>0</v>
          </cell>
          <cell r="CZ230">
            <v>0</v>
          </cell>
          <cell r="DA230">
            <v>0</v>
          </cell>
          <cell r="DB230">
            <v>2025681.1218906622</v>
          </cell>
          <cell r="DC230">
            <v>2302149.5918510896</v>
          </cell>
          <cell r="DD230">
            <v>2654121.5809232946</v>
          </cell>
          <cell r="DE230">
            <v>2457914.313316057</v>
          </cell>
          <cell r="DF230">
            <v>2202813.4425155036</v>
          </cell>
          <cell r="DH230">
            <v>0</v>
          </cell>
          <cell r="DI230">
            <v>0</v>
          </cell>
          <cell r="DJ230">
            <v>0</v>
          </cell>
          <cell r="DK230">
            <v>0</v>
          </cell>
          <cell r="DL230">
            <v>0</v>
          </cell>
          <cell r="DM230">
            <v>0</v>
          </cell>
          <cell r="DN230">
            <v>1863176.2607845464</v>
          </cell>
          <cell r="DO230">
            <v>2102982.7300583981</v>
          </cell>
          <cell r="DP230">
            <v>2416496.9146448816</v>
          </cell>
          <cell r="DQ230">
            <v>2203505.2626333013</v>
          </cell>
          <cell r="DR230">
            <v>1946172.057248713</v>
          </cell>
          <cell r="DT230">
            <v>0</v>
          </cell>
          <cell r="DU230">
            <v>0</v>
          </cell>
          <cell r="DV230">
            <v>0</v>
          </cell>
          <cell r="DW230">
            <v>0</v>
          </cell>
          <cell r="DX230">
            <v>0</v>
          </cell>
          <cell r="DY230">
            <v>0</v>
          </cell>
          <cell r="DZ230">
            <v>0</v>
          </cell>
          <cell r="EA230">
            <v>0</v>
          </cell>
          <cell r="EB230">
            <v>0</v>
          </cell>
          <cell r="EC230">
            <v>0</v>
          </cell>
          <cell r="ED230">
            <v>0</v>
          </cell>
        </row>
        <row r="231">
          <cell r="A231">
            <v>0</v>
          </cell>
          <cell r="B231" t="str">
            <v>-</v>
          </cell>
          <cell r="C231">
            <v>0</v>
          </cell>
          <cell r="D231">
            <v>0</v>
          </cell>
          <cell r="E231">
            <v>0</v>
          </cell>
          <cell r="F231">
            <v>0</v>
          </cell>
          <cell r="G231">
            <v>0</v>
          </cell>
          <cell r="H231">
            <v>0</v>
          </cell>
          <cell r="I231">
            <v>0</v>
          </cell>
          <cell r="J231" t="str">
            <v>CET-OT-OT-RS</v>
          </cell>
          <cell r="K231" t="str">
            <v>Overhead Residuals</v>
          </cell>
          <cell r="L231">
            <v>0</v>
          </cell>
          <cell r="M231">
            <v>4120.0606099999995</v>
          </cell>
          <cell r="N231">
            <v>-1725.23306</v>
          </cell>
          <cell r="O231">
            <v>4751.4590799999996</v>
          </cell>
          <cell r="P231">
            <v>-5887.9557500000192</v>
          </cell>
          <cell r="Q231">
            <v>-469.68308000000002</v>
          </cell>
          <cell r="R231">
            <v>0</v>
          </cell>
          <cell r="S231" t="str">
            <v>CET-OT-OT-RSOverhead Residuals</v>
          </cell>
          <cell r="T231">
            <v>4120.0606099999995</v>
          </cell>
          <cell r="U231">
            <v>-1725.23306</v>
          </cell>
          <cell r="V231">
            <v>4751.4590799999996</v>
          </cell>
          <cell r="W231">
            <v>-4769.1817500000197</v>
          </cell>
          <cell r="X231">
            <v>-257.88308000000001</v>
          </cell>
          <cell r="Y231">
            <v>0</v>
          </cell>
          <cell r="AA231">
            <v>0</v>
          </cell>
          <cell r="AB231">
            <v>0</v>
          </cell>
          <cell r="AC231">
            <v>0</v>
          </cell>
          <cell r="AD231">
            <v>-1118.7739999999999</v>
          </cell>
          <cell r="AE231">
            <v>-211.8</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t="str">
            <v>Completeness Checks</v>
          </cell>
          <cell r="AZ231">
            <v>0</v>
          </cell>
          <cell r="BA231">
            <v>0</v>
          </cell>
          <cell r="BB231">
            <v>0</v>
          </cell>
          <cell r="BC231">
            <v>0</v>
          </cell>
          <cell r="BD231">
            <v>0</v>
          </cell>
          <cell r="BE231">
            <v>0</v>
          </cell>
          <cell r="BF231">
            <v>0</v>
          </cell>
          <cell r="BG231" t="str">
            <v>Completeness Checks</v>
          </cell>
          <cell r="BH231">
            <v>0</v>
          </cell>
          <cell r="BI231">
            <v>0</v>
          </cell>
          <cell r="BJ231">
            <v>0</v>
          </cell>
          <cell r="BK231">
            <v>0</v>
          </cell>
          <cell r="BL231">
            <v>0</v>
          </cell>
          <cell r="BM231">
            <v>0</v>
          </cell>
          <cell r="BN231" t="str">
            <v>*Note the above totals ignore error values</v>
          </cell>
          <cell r="BO231">
            <v>0</v>
          </cell>
          <cell r="BP231">
            <v>0</v>
          </cell>
          <cell r="BQ231">
            <v>0</v>
          </cell>
          <cell r="BR231">
            <v>0</v>
          </cell>
          <cell r="BT231">
            <v>0</v>
          </cell>
          <cell r="BU231">
            <v>0</v>
          </cell>
          <cell r="BV231">
            <v>0</v>
          </cell>
          <cell r="BW231">
            <v>0</v>
          </cell>
          <cell r="BX231">
            <v>0</v>
          </cell>
          <cell r="BZ231">
            <v>0</v>
          </cell>
          <cell r="CA231">
            <v>0</v>
          </cell>
          <cell r="CB231">
            <v>0</v>
          </cell>
          <cell r="CC231">
            <v>0</v>
          </cell>
          <cell r="CD231">
            <v>0</v>
          </cell>
          <cell r="CE231">
            <v>0</v>
          </cell>
          <cell r="CF231">
            <v>0</v>
          </cell>
          <cell r="CG231">
            <v>0</v>
          </cell>
          <cell r="CH231">
            <v>0</v>
          </cell>
          <cell r="CI231">
            <v>0</v>
          </cell>
          <cell r="CJ231">
            <v>0</v>
          </cell>
          <cell r="CK231" t="e">
            <v>#VALUE!</v>
          </cell>
          <cell r="CL231">
            <v>0</v>
          </cell>
          <cell r="CM231">
            <v>0</v>
          </cell>
          <cell r="CN231">
            <v>0</v>
          </cell>
          <cell r="CO231">
            <v>0</v>
          </cell>
          <cell r="CP231" t="str">
            <v>*Note the above totals ignore error values</v>
          </cell>
          <cell r="CQ231">
            <v>0</v>
          </cell>
          <cell r="CR231">
            <v>0</v>
          </cell>
          <cell r="CS231">
            <v>0</v>
          </cell>
          <cell r="CT231">
            <v>0</v>
          </cell>
          <cell r="CV231">
            <v>0</v>
          </cell>
          <cell r="CW231">
            <v>0</v>
          </cell>
          <cell r="CX231">
            <v>0</v>
          </cell>
          <cell r="CY231">
            <v>0</v>
          </cell>
          <cell r="CZ231">
            <v>0</v>
          </cell>
          <cell r="DA231">
            <v>0</v>
          </cell>
          <cell r="DB231" t="str">
            <v>*Note the above totals ignore error values</v>
          </cell>
          <cell r="DC231">
            <v>0</v>
          </cell>
          <cell r="DD231">
            <v>0</v>
          </cell>
          <cell r="DE231">
            <v>0</v>
          </cell>
          <cell r="DF231">
            <v>0</v>
          </cell>
          <cell r="DH231">
            <v>0</v>
          </cell>
          <cell r="DI231">
            <v>0</v>
          </cell>
          <cell r="DJ231">
            <v>0</v>
          </cell>
          <cell r="DK231">
            <v>0</v>
          </cell>
          <cell r="DL231">
            <v>0</v>
          </cell>
          <cell r="DM231">
            <v>0</v>
          </cell>
          <cell r="DN231" t="str">
            <v>*Note the above totals ignore error values</v>
          </cell>
          <cell r="DO231">
            <v>0</v>
          </cell>
          <cell r="DP231">
            <v>0</v>
          </cell>
          <cell r="DQ231">
            <v>0</v>
          </cell>
          <cell r="DR231">
            <v>0</v>
          </cell>
          <cell r="DT231">
            <v>0</v>
          </cell>
          <cell r="DU231">
            <v>0</v>
          </cell>
          <cell r="DV231">
            <v>0</v>
          </cell>
          <cell r="DW231">
            <v>0</v>
          </cell>
          <cell r="DX231">
            <v>0</v>
          </cell>
          <cell r="DY231">
            <v>0</v>
          </cell>
          <cell r="DZ231">
            <v>0</v>
          </cell>
          <cell r="EA231">
            <v>0</v>
          </cell>
          <cell r="EB231">
            <v>0</v>
          </cell>
          <cell r="EC231">
            <v>0</v>
          </cell>
          <cell r="ED231">
            <v>0</v>
          </cell>
        </row>
        <row r="232">
          <cell r="A232">
            <v>0</v>
          </cell>
          <cell r="B232" t="str">
            <v>-</v>
          </cell>
          <cell r="C232">
            <v>0</v>
          </cell>
          <cell r="D232">
            <v>0</v>
          </cell>
          <cell r="E232">
            <v>0</v>
          </cell>
          <cell r="F232">
            <v>0</v>
          </cell>
          <cell r="G232">
            <v>0</v>
          </cell>
          <cell r="H232">
            <v>0</v>
          </cell>
          <cell r="I232">
            <v>0</v>
          </cell>
          <cell r="J232" t="str">
            <v>CET-OT-OT-SC</v>
          </cell>
          <cell r="K232" t="str">
            <v>Edison Smart Connect Balancing Account</v>
          </cell>
          <cell r="L232">
            <v>0</v>
          </cell>
          <cell r="M232">
            <v>0</v>
          </cell>
          <cell r="N232">
            <v>0</v>
          </cell>
          <cell r="O232">
            <v>0</v>
          </cell>
          <cell r="P232">
            <v>0</v>
          </cell>
          <cell r="Q232">
            <v>786.86644999999999</v>
          </cell>
          <cell r="R232">
            <v>0</v>
          </cell>
          <cell r="S232" t="str">
            <v>CET-OT-OT-SCEdison Smart Connect Balancing Account</v>
          </cell>
          <cell r="T232">
            <v>0</v>
          </cell>
          <cell r="U232">
            <v>0</v>
          </cell>
          <cell r="V232">
            <v>0</v>
          </cell>
          <cell r="W232">
            <v>0</v>
          </cell>
          <cell r="X232">
            <v>786.86644999999999</v>
          </cell>
          <cell r="Y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t="str">
            <v>class of plant TBD</v>
          </cell>
          <cell r="AZ232">
            <v>0</v>
          </cell>
          <cell r="BA232">
            <v>0</v>
          </cell>
          <cell r="BB232">
            <v>84053.884427981073</v>
          </cell>
          <cell r="BC232">
            <v>200876.21046274609</v>
          </cell>
          <cell r="BD232">
            <v>190269.80670547014</v>
          </cell>
          <cell r="BE232">
            <v>147611.40153197717</v>
          </cell>
          <cell r="BF232">
            <v>76700.750931395814</v>
          </cell>
          <cell r="BG232" t="str">
            <v>class of plant TBD</v>
          </cell>
          <cell r="BH232">
            <v>0</v>
          </cell>
          <cell r="BI232">
            <v>0</v>
          </cell>
          <cell r="BJ232">
            <v>0</v>
          </cell>
          <cell r="BK232">
            <v>0</v>
          </cell>
          <cell r="BL232">
            <v>0</v>
          </cell>
          <cell r="BM232">
            <v>0</v>
          </cell>
          <cell r="BN232">
            <v>0</v>
          </cell>
          <cell r="BO232">
            <v>0</v>
          </cell>
          <cell r="BP232">
            <v>0</v>
          </cell>
          <cell r="BQ232">
            <v>0</v>
          </cell>
          <cell r="BR232">
            <v>0</v>
          </cell>
          <cell r="BT232">
            <v>0</v>
          </cell>
          <cell r="BU232">
            <v>0</v>
          </cell>
          <cell r="BV232">
            <v>0</v>
          </cell>
          <cell r="BW232">
            <v>0</v>
          </cell>
          <cell r="BX232">
            <v>0</v>
          </cell>
          <cell r="BZ232">
            <v>0</v>
          </cell>
          <cell r="CA232">
            <v>0</v>
          </cell>
          <cell r="CB232">
            <v>0</v>
          </cell>
          <cell r="CC232">
            <v>0</v>
          </cell>
          <cell r="CD232">
            <v>0</v>
          </cell>
          <cell r="CE232">
            <v>0</v>
          </cell>
          <cell r="CF232">
            <v>0</v>
          </cell>
          <cell r="CG232">
            <v>0</v>
          </cell>
          <cell r="CH232">
            <v>0</v>
          </cell>
          <cell r="CI232">
            <v>0</v>
          </cell>
          <cell r="CJ232">
            <v>0</v>
          </cell>
          <cell r="CK232" t="e">
            <v>#VALUE!</v>
          </cell>
          <cell r="CL232">
            <v>0</v>
          </cell>
          <cell r="CM232">
            <v>0</v>
          </cell>
          <cell r="CN232">
            <v>0</v>
          </cell>
          <cell r="CO232">
            <v>0</v>
          </cell>
          <cell r="CP232">
            <v>0</v>
          </cell>
          <cell r="CQ232">
            <v>0</v>
          </cell>
          <cell r="CR232">
            <v>0</v>
          </cell>
          <cell r="CS232">
            <v>0</v>
          </cell>
          <cell r="CT232">
            <v>0</v>
          </cell>
          <cell r="CV232">
            <v>0</v>
          </cell>
          <cell r="CW232">
            <v>0</v>
          </cell>
          <cell r="CX232">
            <v>0</v>
          </cell>
          <cell r="CY232">
            <v>0</v>
          </cell>
          <cell r="CZ232">
            <v>0</v>
          </cell>
          <cell r="DA232">
            <v>0</v>
          </cell>
          <cell r="DB232">
            <v>0</v>
          </cell>
          <cell r="DC232">
            <v>0</v>
          </cell>
          <cell r="DD232">
            <v>0</v>
          </cell>
          <cell r="DE232">
            <v>0</v>
          </cell>
          <cell r="DF232">
            <v>0</v>
          </cell>
          <cell r="DH232">
            <v>0</v>
          </cell>
          <cell r="DI232">
            <v>0</v>
          </cell>
          <cell r="DJ232">
            <v>0</v>
          </cell>
          <cell r="DK232">
            <v>0</v>
          </cell>
          <cell r="DL232">
            <v>0</v>
          </cell>
          <cell r="DM232">
            <v>0</v>
          </cell>
          <cell r="DN232">
            <v>0</v>
          </cell>
          <cell r="DO232">
            <v>0</v>
          </cell>
          <cell r="DP232">
            <v>0</v>
          </cell>
          <cell r="DQ232">
            <v>0</v>
          </cell>
          <cell r="DR232">
            <v>0</v>
          </cell>
          <cell r="DT232">
            <v>0</v>
          </cell>
          <cell r="DU232">
            <v>0</v>
          </cell>
          <cell r="DV232">
            <v>0</v>
          </cell>
          <cell r="DW232">
            <v>0</v>
          </cell>
          <cell r="DX232">
            <v>0</v>
          </cell>
          <cell r="DY232">
            <v>0</v>
          </cell>
          <cell r="DZ232">
            <v>0</v>
          </cell>
          <cell r="EA232">
            <v>0</v>
          </cell>
          <cell r="EB232">
            <v>0</v>
          </cell>
          <cell r="EC232">
            <v>0</v>
          </cell>
          <cell r="ED232">
            <v>0</v>
          </cell>
        </row>
        <row r="233">
          <cell r="A233">
            <v>0</v>
          </cell>
          <cell r="B233" t="str">
            <v>-</v>
          </cell>
          <cell r="C233">
            <v>0</v>
          </cell>
          <cell r="D233">
            <v>0</v>
          </cell>
          <cell r="E233" t="str">
            <v>Distribution Maintenance</v>
          </cell>
          <cell r="F233">
            <v>0</v>
          </cell>
          <cell r="G233">
            <v>0</v>
          </cell>
          <cell r="H233">
            <v>0</v>
          </cell>
          <cell r="I233">
            <v>0</v>
          </cell>
          <cell r="J233" t="str">
            <v>CET-OT-CM-BB</v>
          </cell>
          <cell r="K233" t="str">
            <v>CEMA - Bark Beetle</v>
          </cell>
          <cell r="L233">
            <v>0</v>
          </cell>
          <cell r="M233">
            <v>34.921190000000003</v>
          </cell>
          <cell r="N233">
            <v>31.319839999999999</v>
          </cell>
          <cell r="O233">
            <v>1.0329200000000001</v>
          </cell>
          <cell r="P233">
            <v>-2.1619299999999999</v>
          </cell>
          <cell r="Q233">
            <v>0</v>
          </cell>
          <cell r="R233">
            <v>0</v>
          </cell>
          <cell r="S233" t="str">
            <v>CET-OT-CM-BBCEMA - Bark Beetle</v>
          </cell>
          <cell r="T233">
            <v>34.921190000000003</v>
          </cell>
          <cell r="U233">
            <v>31.319839999999999</v>
          </cell>
          <cell r="V233">
            <v>1.0329200000000001</v>
          </cell>
          <cell r="W233">
            <v>-2.1619299999999999</v>
          </cell>
          <cell r="X233">
            <v>0</v>
          </cell>
          <cell r="Y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t="str">
            <v>ISO % TBD</v>
          </cell>
          <cell r="BH233">
            <v>1180741.1176233562</v>
          </cell>
          <cell r="BI233">
            <v>475276.18127194635</v>
          </cell>
          <cell r="BJ233">
            <v>282234.0511025344</v>
          </cell>
          <cell r="BK233">
            <v>131839.27759016393</v>
          </cell>
          <cell r="BL233">
            <v>79304.281114754092</v>
          </cell>
          <cell r="BM233">
            <v>0</v>
          </cell>
          <cell r="BN233">
            <v>0</v>
          </cell>
          <cell r="BO233">
            <v>0</v>
          </cell>
          <cell r="BP233">
            <v>0</v>
          </cell>
          <cell r="BQ233">
            <v>0</v>
          </cell>
          <cell r="BR233">
            <v>0</v>
          </cell>
          <cell r="BT233">
            <v>0</v>
          </cell>
          <cell r="BU233">
            <v>0</v>
          </cell>
          <cell r="BV233">
            <v>0</v>
          </cell>
          <cell r="BW233">
            <v>0</v>
          </cell>
          <cell r="BX233">
            <v>0</v>
          </cell>
          <cell r="BZ233">
            <v>0</v>
          </cell>
          <cell r="CA233">
            <v>0</v>
          </cell>
          <cell r="CB233">
            <v>0</v>
          </cell>
          <cell r="CC233">
            <v>0</v>
          </cell>
          <cell r="CD233">
            <v>0</v>
          </cell>
          <cell r="CE233">
            <v>0</v>
          </cell>
          <cell r="CF233">
            <v>0</v>
          </cell>
          <cell r="CG233">
            <v>0</v>
          </cell>
          <cell r="CH233">
            <v>0</v>
          </cell>
          <cell r="CI233">
            <v>0</v>
          </cell>
          <cell r="CJ233">
            <v>0</v>
          </cell>
          <cell r="CK233" t="e">
            <v>#VALUE!</v>
          </cell>
          <cell r="CL233">
            <v>0</v>
          </cell>
          <cell r="CM233">
            <v>0</v>
          </cell>
          <cell r="CN233">
            <v>0</v>
          </cell>
          <cell r="CO233">
            <v>0</v>
          </cell>
          <cell r="CP233">
            <v>0</v>
          </cell>
          <cell r="CQ233">
            <v>0</v>
          </cell>
          <cell r="CR233">
            <v>0</v>
          </cell>
          <cell r="CS233">
            <v>0</v>
          </cell>
          <cell r="CT233">
            <v>0</v>
          </cell>
          <cell r="CV233">
            <v>0</v>
          </cell>
          <cell r="CW233">
            <v>0</v>
          </cell>
          <cell r="CX233">
            <v>0</v>
          </cell>
          <cell r="CY233">
            <v>0</v>
          </cell>
          <cell r="CZ233">
            <v>0</v>
          </cell>
          <cell r="DA233">
            <v>0</v>
          </cell>
          <cell r="DB233">
            <v>0</v>
          </cell>
          <cell r="DC233">
            <v>0</v>
          </cell>
          <cell r="DD233">
            <v>0</v>
          </cell>
          <cell r="DE233">
            <v>0</v>
          </cell>
          <cell r="DF233">
            <v>0</v>
          </cell>
          <cell r="DH233">
            <v>0</v>
          </cell>
          <cell r="DI233">
            <v>0</v>
          </cell>
          <cell r="DJ233">
            <v>0</v>
          </cell>
          <cell r="DK233">
            <v>0</v>
          </cell>
          <cell r="DL233">
            <v>0</v>
          </cell>
          <cell r="DM233">
            <v>0</v>
          </cell>
          <cell r="DN233">
            <v>0</v>
          </cell>
          <cell r="DO233">
            <v>0</v>
          </cell>
          <cell r="DP233">
            <v>0</v>
          </cell>
          <cell r="DQ233">
            <v>0</v>
          </cell>
          <cell r="DR233">
            <v>0</v>
          </cell>
          <cell r="DT233">
            <v>0</v>
          </cell>
          <cell r="DU233">
            <v>0</v>
          </cell>
          <cell r="DV233">
            <v>0</v>
          </cell>
          <cell r="DW233">
            <v>0</v>
          </cell>
          <cell r="DX233">
            <v>0</v>
          </cell>
          <cell r="DY233">
            <v>0</v>
          </cell>
          <cell r="DZ233">
            <v>0</v>
          </cell>
          <cell r="EA233">
            <v>0</v>
          </cell>
          <cell r="EB233">
            <v>0</v>
          </cell>
          <cell r="EC233">
            <v>0</v>
          </cell>
          <cell r="ED233">
            <v>0</v>
          </cell>
        </row>
        <row r="234">
          <cell r="A234">
            <v>0</v>
          </cell>
          <cell r="B234" t="str">
            <v>-</v>
          </cell>
          <cell r="C234">
            <v>0</v>
          </cell>
          <cell r="D234">
            <v>0</v>
          </cell>
          <cell r="E234">
            <v>0</v>
          </cell>
          <cell r="F234">
            <v>0</v>
          </cell>
          <cell r="G234">
            <v>0</v>
          </cell>
          <cell r="H234">
            <v>0</v>
          </cell>
          <cell r="I234">
            <v>0</v>
          </cell>
          <cell r="J234" t="str">
            <v>CET-ET-IR-RP</v>
          </cell>
          <cell r="K234" t="str">
            <v>220kV IT support</v>
          </cell>
          <cell r="L234">
            <v>0</v>
          </cell>
          <cell r="M234">
            <v>0</v>
          </cell>
          <cell r="N234">
            <v>0</v>
          </cell>
          <cell r="O234">
            <v>0</v>
          </cell>
          <cell r="P234">
            <v>0</v>
          </cell>
          <cell r="Q234">
            <v>0</v>
          </cell>
          <cell r="R234">
            <v>0</v>
          </cell>
          <cell r="S234" t="str">
            <v>CET-OT-CM-BBCEMA - Bark Beetle</v>
          </cell>
          <cell r="T234">
            <v>0</v>
          </cell>
          <cell r="U234">
            <v>0</v>
          </cell>
          <cell r="V234">
            <v>0</v>
          </cell>
          <cell r="W234">
            <v>0</v>
          </cell>
          <cell r="X234">
            <v>0</v>
          </cell>
          <cell r="Y234">
            <v>0</v>
          </cell>
          <cell r="AA234">
            <v>0</v>
          </cell>
          <cell r="AB234">
            <v>0</v>
          </cell>
          <cell r="AC234">
            <v>0</v>
          </cell>
          <cell r="AD234">
            <v>0</v>
          </cell>
          <cell r="AE234">
            <v>0</v>
          </cell>
          <cell r="AF234">
            <v>0</v>
          </cell>
          <cell r="AG234" t="str">
            <v>x</v>
          </cell>
          <cell r="AH234">
            <v>0</v>
          </cell>
          <cell r="AI234" t="str">
            <v>Tim Kedis</v>
          </cell>
          <cell r="AJ234">
            <v>0</v>
          </cell>
          <cell r="AK234" t="str">
            <v>5YA</v>
          </cell>
          <cell r="AL234">
            <v>0</v>
          </cell>
          <cell r="AM234" t="str">
            <v>Need to confirm recorded costs</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470</v>
          </cell>
          <cell r="BC234">
            <v>470</v>
          </cell>
          <cell r="BD234">
            <v>470</v>
          </cell>
          <cell r="BE234">
            <v>470</v>
          </cell>
          <cell r="BF234">
            <v>470</v>
          </cell>
          <cell r="BG234" t="str">
            <v>Trans</v>
          </cell>
          <cell r="BH234">
            <v>477.63153786104607</v>
          </cell>
          <cell r="BI234">
            <v>488.345042935207</v>
          </cell>
          <cell r="BJ234">
            <v>501.33333333333354</v>
          </cell>
          <cell r="BK234">
            <v>509.55191256830608</v>
          </cell>
          <cell r="BL234">
            <v>521.95316159250592</v>
          </cell>
          <cell r="BM234" t="str">
            <v>Various</v>
          </cell>
          <cell r="BN234" t="e">
            <v>#VALUE!</v>
          </cell>
          <cell r="BO234" t="e">
            <v>#VALUE!</v>
          </cell>
          <cell r="BP234" t="e">
            <v>#VALUE!</v>
          </cell>
          <cell r="BQ234" t="e">
            <v>#VALUE!</v>
          </cell>
          <cell r="BR234" t="e">
            <v>#VALUE!</v>
          </cell>
          <cell r="BT234" t="e">
            <v>#VALUE!</v>
          </cell>
          <cell r="BU234" t="e">
            <v>#VALUE!</v>
          </cell>
          <cell r="BV234" t="e">
            <v>#VALUE!</v>
          </cell>
          <cell r="BW234" t="e">
            <v>#VALUE!</v>
          </cell>
          <cell r="BX234" t="e">
            <v>#VALUE!</v>
          </cell>
          <cell r="BZ234">
            <v>0</v>
          </cell>
          <cell r="CA234">
            <v>0</v>
          </cell>
          <cell r="CB234">
            <v>0</v>
          </cell>
          <cell r="CC234">
            <v>0</v>
          </cell>
          <cell r="CD234">
            <v>0</v>
          </cell>
          <cell r="CE234">
            <v>0</v>
          </cell>
          <cell r="CF234">
            <v>470</v>
          </cell>
          <cell r="CG234">
            <v>470</v>
          </cell>
          <cell r="CH234">
            <v>470</v>
          </cell>
          <cell r="CI234">
            <v>470</v>
          </cell>
          <cell r="CJ234">
            <v>470</v>
          </cell>
          <cell r="CK234">
            <v>477.63153786104607</v>
          </cell>
          <cell r="CL234">
            <v>488.345042935207</v>
          </cell>
          <cell r="CM234">
            <v>501.33333333333354</v>
          </cell>
          <cell r="CN234">
            <v>509.55191256830608</v>
          </cell>
          <cell r="CO234">
            <v>521.95316159250592</v>
          </cell>
          <cell r="CP234" t="e">
            <v>#VALUE!</v>
          </cell>
          <cell r="CQ234" t="e">
            <v>#VALUE!</v>
          </cell>
          <cell r="CR234" t="e">
            <v>#VALUE!</v>
          </cell>
          <cell r="CS234" t="e">
            <v>#VALUE!</v>
          </cell>
          <cell r="CT234" t="e">
            <v>#VALUE!</v>
          </cell>
          <cell r="CV234" t="e">
            <v>#VALUE!</v>
          </cell>
          <cell r="CW234" t="e">
            <v>#VALUE!</v>
          </cell>
          <cell r="CX234" t="e">
            <v>#VALUE!</v>
          </cell>
          <cell r="CY234" t="e">
            <v>#VALUE!</v>
          </cell>
          <cell r="CZ234" t="e">
            <v>#VALUE!</v>
          </cell>
          <cell r="DA234">
            <v>0</v>
          </cell>
          <cell r="DB234" t="e">
            <v>#VALUE!</v>
          </cell>
          <cell r="DC234" t="e">
            <v>#VALUE!</v>
          </cell>
          <cell r="DD234" t="e">
            <v>#VALUE!</v>
          </cell>
          <cell r="DE234" t="e">
            <v>#VALUE!</v>
          </cell>
          <cell r="DF234" t="e">
            <v>#VALUE!</v>
          </cell>
          <cell r="DH234" t="e">
            <v>#VALUE!</v>
          </cell>
          <cell r="DI234" t="e">
            <v>#VALUE!</v>
          </cell>
          <cell r="DJ234" t="e">
            <v>#VALUE!</v>
          </cell>
          <cell r="DK234" t="e">
            <v>#VALUE!</v>
          </cell>
          <cell r="DL234" t="e">
            <v>#VALUE!</v>
          </cell>
          <cell r="DM234">
            <v>0</v>
          </cell>
          <cell r="DN234" t="e">
            <v>#VALUE!</v>
          </cell>
          <cell r="DO234" t="e">
            <v>#VALUE!</v>
          </cell>
          <cell r="DP234" t="e">
            <v>#VALUE!</v>
          </cell>
          <cell r="DQ234" t="e">
            <v>#VALUE!</v>
          </cell>
          <cell r="DR234" t="e">
            <v>#VALUE!</v>
          </cell>
          <cell r="DT234" t="e">
            <v>#VALUE!</v>
          </cell>
          <cell r="DU234" t="e">
            <v>#VALUE!</v>
          </cell>
          <cell r="DV234" t="e">
            <v>#VALUE!</v>
          </cell>
          <cell r="DW234" t="e">
            <v>#VALUE!</v>
          </cell>
          <cell r="DX234" t="e">
            <v>#VALUE!</v>
          </cell>
          <cell r="DY234">
            <v>0</v>
          </cell>
          <cell r="DZ234">
            <v>0</v>
          </cell>
          <cell r="EA234">
            <v>0</v>
          </cell>
          <cell r="EB234">
            <v>0</v>
          </cell>
          <cell r="EC234">
            <v>0</v>
          </cell>
          <cell r="ED234">
            <v>0</v>
          </cell>
        </row>
        <row r="235">
          <cell r="B235" t="str">
            <v>-</v>
          </cell>
          <cell r="AY235" t="str">
            <v>contribution TBD</v>
          </cell>
          <cell r="BB235">
            <v>84053.884427981073</v>
          </cell>
          <cell r="BC235">
            <v>200876.21046274609</v>
          </cell>
          <cell r="BD235">
            <v>190269.80670547014</v>
          </cell>
          <cell r="BE235">
            <v>147611.40153197717</v>
          </cell>
          <cell r="BF235">
            <v>76700.750931395814</v>
          </cell>
          <cell r="BG235" t="str">
            <v>contribution TBD</v>
          </cell>
          <cell r="BH235">
            <v>0</v>
          </cell>
          <cell r="BI235">
            <v>0</v>
          </cell>
          <cell r="BJ235">
            <v>0</v>
          </cell>
          <cell r="BK235">
            <v>0</v>
          </cell>
          <cell r="BL235">
            <v>0</v>
          </cell>
          <cell r="BZ235" t="str">
            <v>contribution TBD</v>
          </cell>
        </row>
        <row r="236">
          <cell r="B236" t="str">
            <v>-</v>
          </cell>
          <cell r="BB236">
            <v>0.8726019383645045</v>
          </cell>
          <cell r="BC236">
            <v>0.89241648019636233</v>
          </cell>
          <cell r="BD236">
            <v>0.93014031945316844</v>
          </cell>
          <cell r="BE236">
            <v>0.96862625647273826</v>
          </cell>
          <cell r="BF236">
            <v>1</v>
          </cell>
          <cell r="BH236">
            <v>1.0217788607980505</v>
          </cell>
          <cell r="BI236">
            <v>1.0472129150167531</v>
          </cell>
          <cell r="BJ236">
            <v>1.0694486749923851</v>
          </cell>
          <cell r="BK236">
            <v>1.0933597319524824</v>
          </cell>
          <cell r="BL236">
            <v>1.1229058787694179</v>
          </cell>
          <cell r="CK236">
            <v>3094970.8028489938</v>
          </cell>
          <cell r="CL236">
            <v>2840914.5166039835</v>
          </cell>
          <cell r="CM236">
            <v>3120359.9175898815</v>
          </cell>
          <cell r="CN236">
            <v>2857859.4076521979</v>
          </cell>
          <cell r="CO236">
            <v>2747907.0399923259</v>
          </cell>
        </row>
        <row r="237">
          <cell r="B237" t="str">
            <v>-</v>
          </cell>
          <cell r="BB237">
            <v>0.9512099921935987</v>
          </cell>
          <cell r="BC237">
            <v>0.92935206869633102</v>
          </cell>
          <cell r="BD237">
            <v>0.95940671350507412</v>
          </cell>
          <cell r="BE237">
            <v>0.98985167837626842</v>
          </cell>
          <cell r="BF237">
            <v>1</v>
          </cell>
          <cell r="BH237">
            <v>1.0162373145979704</v>
          </cell>
          <cell r="BI237">
            <v>1.0390320062451213</v>
          </cell>
          <cell r="BJ237">
            <v>1.0666666666666671</v>
          </cell>
          <cell r="BK237">
            <v>1.084153005464481</v>
          </cell>
          <cell r="BL237">
            <v>1.1105386416861829</v>
          </cell>
          <cell r="CK237">
            <v>1176644.1176233571</v>
          </cell>
          <cell r="CL237">
            <v>471130.18127194606</v>
          </cell>
          <cell r="CM237">
            <v>277535.05110253533</v>
          </cell>
          <cell r="CN237">
            <v>126825.27759016398</v>
          </cell>
          <cell r="CO237">
            <v>73706.281114753336</v>
          </cell>
        </row>
        <row r="238">
          <cell r="B238" t="str">
            <v>-</v>
          </cell>
          <cell r="BB238">
            <v>0</v>
          </cell>
          <cell r="BC238">
            <v>0</v>
          </cell>
          <cell r="BD238">
            <v>0</v>
          </cell>
          <cell r="BE238">
            <v>0</v>
          </cell>
          <cell r="BF238">
            <v>0</v>
          </cell>
          <cell r="BH238">
            <v>0</v>
          </cell>
          <cell r="BI238">
            <v>0</v>
          </cell>
          <cell r="BJ238">
            <v>0</v>
          </cell>
          <cell r="BK238">
            <v>0</v>
          </cell>
          <cell r="BL238">
            <v>0</v>
          </cell>
        </row>
        <row r="239">
          <cell r="B239" t="str">
            <v>-</v>
          </cell>
          <cell r="BB239">
            <v>0</v>
          </cell>
          <cell r="BC239">
            <v>0</v>
          </cell>
          <cell r="BD239">
            <v>0</v>
          </cell>
          <cell r="BE239">
            <v>0</v>
          </cell>
          <cell r="BF239">
            <v>0</v>
          </cell>
          <cell r="BG239">
            <v>0</v>
          </cell>
          <cell r="BH239">
            <v>0</v>
          </cell>
          <cell r="BI239">
            <v>0</v>
          </cell>
          <cell r="BJ239">
            <v>0</v>
          </cell>
          <cell r="BK239">
            <v>0</v>
          </cell>
          <cell r="BL239">
            <v>0</v>
          </cell>
          <cell r="BM239">
            <v>0</v>
          </cell>
          <cell r="BZ239">
            <v>0</v>
          </cell>
        </row>
        <row r="240">
          <cell r="B240" t="str">
            <v>-</v>
          </cell>
          <cell r="BG240">
            <v>0</v>
          </cell>
          <cell r="BM240">
            <v>0</v>
          </cell>
          <cell r="BZ240">
            <v>0</v>
          </cell>
        </row>
        <row r="241">
          <cell r="B241" t="str">
            <v>-</v>
          </cell>
          <cell r="H241" t="str">
            <v>Misc Other</v>
          </cell>
          <cell r="K241">
            <v>0</v>
          </cell>
          <cell r="M241">
            <v>7428.4871599999997</v>
          </cell>
          <cell r="N241">
            <v>186.57415999999978</v>
          </cell>
          <cell r="O241">
            <v>4194.3735399999996</v>
          </cell>
          <cell r="P241">
            <v>-8626.9100200000194</v>
          </cell>
          <cell r="Q241">
            <v>480.01486</v>
          </cell>
          <cell r="R241">
            <v>0</v>
          </cell>
          <cell r="S241">
            <v>0</v>
          </cell>
          <cell r="T241">
            <v>7428.4871599999997</v>
          </cell>
          <cell r="U241">
            <v>186.57415999999978</v>
          </cell>
          <cell r="V241">
            <v>4190.3735399999996</v>
          </cell>
          <cell r="W241">
            <v>-6552.3770200000199</v>
          </cell>
          <cell r="X241">
            <v>665.41485999999998</v>
          </cell>
          <cell r="Y241">
            <v>0</v>
          </cell>
          <cell r="Z241">
            <v>0</v>
          </cell>
          <cell r="AA241">
            <v>0</v>
          </cell>
          <cell r="AB241">
            <v>0</v>
          </cell>
          <cell r="AC241">
            <v>4</v>
          </cell>
          <cell r="AD241">
            <v>-2074.5329999999999</v>
          </cell>
          <cell r="AE241">
            <v>-185.4</v>
          </cell>
          <cell r="AF241">
            <v>0</v>
          </cell>
          <cell r="BG241">
            <v>0</v>
          </cell>
          <cell r="BM241">
            <v>0</v>
          </cell>
          <cell r="BZ241">
            <v>0</v>
          </cell>
        </row>
        <row r="242">
          <cell r="A242" t="str">
            <v>NF</v>
          </cell>
          <cell r="B242" t="str">
            <v>-</v>
          </cell>
          <cell r="J242" t="str">
            <v>CET-ET-AP-AP</v>
          </cell>
          <cell r="K242" t="str">
            <v>A/P Accruals</v>
          </cell>
          <cell r="M242">
            <v>3273.5053599999997</v>
          </cell>
          <cell r="N242">
            <v>1880.4873799999998</v>
          </cell>
          <cell r="O242">
            <v>-558.11845999999991</v>
          </cell>
          <cell r="P242">
            <v>-2736.79234</v>
          </cell>
          <cell r="Q242">
            <v>162.83149</v>
          </cell>
          <cell r="R242">
            <v>0</v>
          </cell>
          <cell r="S242" t="str">
            <v>CET-ET-AP-APA/P Accruals</v>
          </cell>
          <cell r="T242">
            <v>3273.5053599999997</v>
          </cell>
          <cell r="U242">
            <v>1880.4873799999998</v>
          </cell>
          <cell r="V242">
            <v>-562.11845999999991</v>
          </cell>
          <cell r="W242">
            <v>-1781.03334</v>
          </cell>
          <cell r="X242">
            <v>136.43149</v>
          </cell>
          <cell r="Y242">
            <v>0</v>
          </cell>
          <cell r="AC242">
            <v>4</v>
          </cell>
          <cell r="AD242">
            <v>-955.75900000000001</v>
          </cell>
          <cell r="AE242">
            <v>26.400000000000006</v>
          </cell>
          <cell r="AF242">
            <v>0</v>
          </cell>
          <cell r="BG242" t="str">
            <v>Dist</v>
          </cell>
          <cell r="BM242">
            <v>0</v>
          </cell>
          <cell r="BN242">
            <v>0</v>
          </cell>
          <cell r="BO242">
            <v>0</v>
          </cell>
          <cell r="BP242">
            <v>0</v>
          </cell>
          <cell r="BQ242">
            <v>0</v>
          </cell>
          <cell r="BR242">
            <v>0</v>
          </cell>
          <cell r="BT242">
            <v>0</v>
          </cell>
          <cell r="BU242">
            <v>0</v>
          </cell>
          <cell r="BV242">
            <v>0</v>
          </cell>
          <cell r="BW242">
            <v>0</v>
          </cell>
          <cell r="BX242">
            <v>0</v>
          </cell>
          <cell r="BZ242">
            <v>0</v>
          </cell>
          <cell r="CF242">
            <v>0</v>
          </cell>
          <cell r="CG242">
            <v>0</v>
          </cell>
          <cell r="CH242">
            <v>0</v>
          </cell>
          <cell r="CI242">
            <v>0</v>
          </cell>
          <cell r="CJ242">
            <v>0</v>
          </cell>
          <cell r="CK242" t="e">
            <v>#VALUE!</v>
          </cell>
          <cell r="CL242">
            <v>0</v>
          </cell>
          <cell r="CM242">
            <v>0</v>
          </cell>
          <cell r="CN242">
            <v>0</v>
          </cell>
          <cell r="CO242">
            <v>0</v>
          </cell>
          <cell r="DB242">
            <v>0</v>
          </cell>
          <cell r="DC242">
            <v>0</v>
          </cell>
          <cell r="DD242">
            <v>0</v>
          </cell>
          <cell r="DE242">
            <v>0</v>
          </cell>
          <cell r="DF242">
            <v>0</v>
          </cell>
          <cell r="DH242">
            <v>0</v>
          </cell>
          <cell r="DI242">
            <v>0</v>
          </cell>
          <cell r="DJ242">
            <v>0</v>
          </cell>
          <cell r="DK242">
            <v>0</v>
          </cell>
          <cell r="DL242">
            <v>0</v>
          </cell>
        </row>
        <row r="243">
          <cell r="A243" t="str">
            <v>NF</v>
          </cell>
          <cell r="B243" t="str">
            <v>-</v>
          </cell>
          <cell r="J243" t="str">
            <v>CET-OT-OT-RS</v>
          </cell>
          <cell r="K243" t="str">
            <v>Overhead Residuals</v>
          </cell>
          <cell r="M243">
            <v>4120.0606099999995</v>
          </cell>
          <cell r="N243">
            <v>-1725.23306</v>
          </cell>
          <cell r="O243">
            <v>4751.4590799999996</v>
          </cell>
          <cell r="P243">
            <v>-5887.9557500000192</v>
          </cell>
          <cell r="Q243">
            <v>-469.68308000000002</v>
          </cell>
          <cell r="R243">
            <v>0</v>
          </cell>
          <cell r="S243" t="str">
            <v>CET-OT-OT-RSOverhead Residuals</v>
          </cell>
          <cell r="T243">
            <v>4120.0606099999995</v>
          </cell>
          <cell r="U243">
            <v>-1725.23306</v>
          </cell>
          <cell r="V243">
            <v>4751.4590799999996</v>
          </cell>
          <cell r="W243">
            <v>-4769.1817500000197</v>
          </cell>
          <cell r="X243">
            <v>-257.88308000000001</v>
          </cell>
          <cell r="Y243">
            <v>0</v>
          </cell>
          <cell r="AD243">
            <v>-1118.7739999999999</v>
          </cell>
          <cell r="AE243">
            <v>-211.8</v>
          </cell>
          <cell r="AF243">
            <v>0</v>
          </cell>
          <cell r="BG243" t="str">
            <v>Dist</v>
          </cell>
          <cell r="BM243">
            <v>0</v>
          </cell>
          <cell r="BN243">
            <v>0</v>
          </cell>
          <cell r="BO243">
            <v>0</v>
          </cell>
          <cell r="BP243">
            <v>0</v>
          </cell>
          <cell r="BQ243">
            <v>0</v>
          </cell>
          <cell r="BR243">
            <v>0</v>
          </cell>
          <cell r="BT243">
            <v>0</v>
          </cell>
          <cell r="BU243">
            <v>0</v>
          </cell>
          <cell r="BV243">
            <v>0</v>
          </cell>
          <cell r="BW243">
            <v>0</v>
          </cell>
          <cell r="BX243">
            <v>0</v>
          </cell>
          <cell r="BZ243">
            <v>0</v>
          </cell>
          <cell r="CF243">
            <v>0</v>
          </cell>
          <cell r="CG243">
            <v>0</v>
          </cell>
          <cell r="CH243">
            <v>0</v>
          </cell>
          <cell r="CI243">
            <v>0</v>
          </cell>
          <cell r="CJ243">
            <v>0</v>
          </cell>
          <cell r="CK243" t="e">
            <v>#VALUE!</v>
          </cell>
          <cell r="CL243">
            <v>0</v>
          </cell>
          <cell r="CM243">
            <v>0</v>
          </cell>
          <cell r="CN243">
            <v>0</v>
          </cell>
          <cell r="CO243">
            <v>0</v>
          </cell>
          <cell r="DB243">
            <v>0</v>
          </cell>
          <cell r="DC243">
            <v>0</v>
          </cell>
          <cell r="DD243">
            <v>0</v>
          </cell>
          <cell r="DE243">
            <v>0</v>
          </cell>
          <cell r="DF243">
            <v>0</v>
          </cell>
          <cell r="DH243">
            <v>0</v>
          </cell>
          <cell r="DI243">
            <v>0</v>
          </cell>
          <cell r="DJ243">
            <v>0</v>
          </cell>
          <cell r="DK243">
            <v>0</v>
          </cell>
          <cell r="DL243">
            <v>0</v>
          </cell>
        </row>
        <row r="244">
          <cell r="A244" t="str">
            <v>NF</v>
          </cell>
          <cell r="B244" t="str">
            <v>-</v>
          </cell>
          <cell r="J244" t="str">
            <v>CET-OT-OT-SC</v>
          </cell>
          <cell r="K244" t="str">
            <v>Edison Smart Connect Balancing Account</v>
          </cell>
          <cell r="M244">
            <v>0</v>
          </cell>
          <cell r="N244">
            <v>0</v>
          </cell>
          <cell r="O244">
            <v>0</v>
          </cell>
          <cell r="P244">
            <v>0</v>
          </cell>
          <cell r="Q244">
            <v>786.86644999999999</v>
          </cell>
          <cell r="R244">
            <v>0</v>
          </cell>
          <cell r="S244" t="str">
            <v>CET-OT-OT-SCEdison Smart Connect Balancing Account</v>
          </cell>
          <cell r="T244">
            <v>0</v>
          </cell>
          <cell r="U244">
            <v>0</v>
          </cell>
          <cell r="V244">
            <v>0</v>
          </cell>
          <cell r="W244">
            <v>0</v>
          </cell>
          <cell r="X244">
            <v>786.86644999999999</v>
          </cell>
          <cell r="Y244">
            <v>0</v>
          </cell>
          <cell r="AF244">
            <v>0</v>
          </cell>
          <cell r="BG244" t="str">
            <v>Dist</v>
          </cell>
          <cell r="BM244">
            <v>0</v>
          </cell>
          <cell r="BN244">
            <v>0</v>
          </cell>
          <cell r="BO244">
            <v>0</v>
          </cell>
          <cell r="BP244">
            <v>0</v>
          </cell>
          <cell r="BQ244">
            <v>0</v>
          </cell>
          <cell r="BR244">
            <v>0</v>
          </cell>
          <cell r="BT244">
            <v>0</v>
          </cell>
          <cell r="BU244">
            <v>0</v>
          </cell>
          <cell r="BV244">
            <v>0</v>
          </cell>
          <cell r="BW244">
            <v>0</v>
          </cell>
          <cell r="BX244">
            <v>0</v>
          </cell>
          <cell r="BZ244">
            <v>0</v>
          </cell>
          <cell r="CF244">
            <v>0</v>
          </cell>
          <cell r="CG244">
            <v>0</v>
          </cell>
          <cell r="CH244">
            <v>0</v>
          </cell>
          <cell r="CI244">
            <v>0</v>
          </cell>
          <cell r="CJ244">
            <v>0</v>
          </cell>
          <cell r="CK244" t="e">
            <v>#VALUE!</v>
          </cell>
          <cell r="CL244">
            <v>0</v>
          </cell>
          <cell r="CM244">
            <v>0</v>
          </cell>
          <cell r="CN244">
            <v>0</v>
          </cell>
          <cell r="CO244">
            <v>0</v>
          </cell>
          <cell r="DB244">
            <v>0</v>
          </cell>
          <cell r="DC244">
            <v>0</v>
          </cell>
          <cell r="DD244">
            <v>0</v>
          </cell>
          <cell r="DE244">
            <v>0</v>
          </cell>
          <cell r="DF244">
            <v>0</v>
          </cell>
          <cell r="DH244">
            <v>0</v>
          </cell>
          <cell r="DI244">
            <v>0</v>
          </cell>
          <cell r="DJ244">
            <v>0</v>
          </cell>
          <cell r="DK244">
            <v>0</v>
          </cell>
          <cell r="DL244">
            <v>0</v>
          </cell>
        </row>
        <row r="245">
          <cell r="A245" t="str">
            <v>Melvin Stark</v>
          </cell>
          <cell r="B245" t="str">
            <v>-</v>
          </cell>
          <cell r="E245" t="str">
            <v>Distribution Maintenance</v>
          </cell>
          <cell r="F245" t="str">
            <v>Distribution Maintenance (Volume 6, Part 1)</v>
          </cell>
          <cell r="J245" t="str">
            <v>CET-OT-CM-BB</v>
          </cell>
          <cell r="K245" t="str">
            <v>CEMA - Bark Beetle</v>
          </cell>
          <cell r="M245">
            <v>34.921190000000003</v>
          </cell>
          <cell r="N245">
            <v>31.319839999999999</v>
          </cell>
          <cell r="O245">
            <v>1.0329200000000001</v>
          </cell>
          <cell r="P245">
            <v>-2.1619299999999999</v>
          </cell>
          <cell r="Q245">
            <v>0</v>
          </cell>
          <cell r="R245">
            <v>0</v>
          </cell>
          <cell r="S245" t="str">
            <v>CET-OT-CM-BBCEMA - Bark Beetle</v>
          </cell>
          <cell r="T245">
            <v>34.921190000000003</v>
          </cell>
          <cell r="U245">
            <v>31.319839999999999</v>
          </cell>
          <cell r="V245">
            <v>1.0329200000000001</v>
          </cell>
          <cell r="W245">
            <v>-2.1619299999999999</v>
          </cell>
          <cell r="X245">
            <v>0</v>
          </cell>
          <cell r="Y245">
            <v>0</v>
          </cell>
          <cell r="AF245">
            <v>0</v>
          </cell>
          <cell r="BG245" t="str">
            <v>Dist</v>
          </cell>
          <cell r="BM245">
            <v>0</v>
          </cell>
          <cell r="BN245">
            <v>0</v>
          </cell>
          <cell r="BO245">
            <v>0</v>
          </cell>
          <cell r="BP245">
            <v>0</v>
          </cell>
          <cell r="BQ245">
            <v>0</v>
          </cell>
          <cell r="BR245">
            <v>0</v>
          </cell>
          <cell r="BT245">
            <v>0</v>
          </cell>
          <cell r="BU245">
            <v>0</v>
          </cell>
          <cell r="BV245">
            <v>0</v>
          </cell>
          <cell r="BW245">
            <v>0</v>
          </cell>
          <cell r="BX245">
            <v>0</v>
          </cell>
          <cell r="BZ245">
            <v>0</v>
          </cell>
          <cell r="CF245">
            <v>0</v>
          </cell>
          <cell r="CG245">
            <v>0</v>
          </cell>
          <cell r="CH245">
            <v>0</v>
          </cell>
          <cell r="CI245">
            <v>0</v>
          </cell>
          <cell r="CJ245">
            <v>0</v>
          </cell>
          <cell r="CK245" t="e">
            <v>#VALUE!</v>
          </cell>
          <cell r="CL245">
            <v>0</v>
          </cell>
          <cell r="CM245">
            <v>0</v>
          </cell>
          <cell r="CN245">
            <v>0</v>
          </cell>
          <cell r="CO245">
            <v>0</v>
          </cell>
          <cell r="DB245">
            <v>0</v>
          </cell>
          <cell r="DC245">
            <v>0</v>
          </cell>
          <cell r="DD245">
            <v>0</v>
          </cell>
          <cell r="DE245">
            <v>0</v>
          </cell>
          <cell r="DF245">
            <v>0</v>
          </cell>
          <cell r="DH245">
            <v>0</v>
          </cell>
          <cell r="DI245">
            <v>0</v>
          </cell>
          <cell r="DJ245">
            <v>0</v>
          </cell>
          <cell r="DK245">
            <v>0</v>
          </cell>
          <cell r="DL245">
            <v>0</v>
          </cell>
        </row>
        <row r="246">
          <cell r="A246" t="str">
            <v>Tim Kedis</v>
          </cell>
          <cell r="B246" t="str">
            <v>-</v>
          </cell>
          <cell r="J246" t="str">
            <v>CET-ET-IR-RP</v>
          </cell>
          <cell r="K246" t="str">
            <v>220kV IT support</v>
          </cell>
          <cell r="AG246" t="str">
            <v>x</v>
          </cell>
          <cell r="AI246" t="str">
            <v>Tim Kedis</v>
          </cell>
          <cell r="AK246" t="str">
            <v>5YA</v>
          </cell>
          <cell r="AM246" t="str">
            <v>Need to confirm recorded costs</v>
          </cell>
          <cell r="BB246">
            <v>470</v>
          </cell>
          <cell r="BC246">
            <v>470</v>
          </cell>
          <cell r="BD246">
            <v>470</v>
          </cell>
          <cell r="BE246">
            <v>470</v>
          </cell>
          <cell r="BF246">
            <v>470</v>
          </cell>
          <cell r="BG246" t="str">
            <v>Trans</v>
          </cell>
          <cell r="BH246">
            <v>477.63153786104607</v>
          </cell>
          <cell r="BI246">
            <v>488.345042935207</v>
          </cell>
          <cell r="BJ246">
            <v>501.33333333333354</v>
          </cell>
          <cell r="BK246">
            <v>509.55191256830608</v>
          </cell>
          <cell r="BL246">
            <v>521.95316159250592</v>
          </cell>
          <cell r="BM246" t="str">
            <v>Various</v>
          </cell>
          <cell r="BN246" t="e">
            <v>#VALUE!</v>
          </cell>
          <cell r="BO246" t="e">
            <v>#VALUE!</v>
          </cell>
          <cell r="BP246" t="e">
            <v>#VALUE!</v>
          </cell>
          <cell r="BQ246" t="e">
            <v>#VALUE!</v>
          </cell>
          <cell r="BR246" t="e">
            <v>#VALUE!</v>
          </cell>
          <cell r="BT246" t="e">
            <v>#VALUE!</v>
          </cell>
          <cell r="BU246" t="e">
            <v>#VALUE!</v>
          </cell>
          <cell r="BV246" t="e">
            <v>#VALUE!</v>
          </cell>
          <cell r="BW246" t="e">
            <v>#VALUE!</v>
          </cell>
          <cell r="BX246" t="e">
            <v>#VALUE!</v>
          </cell>
          <cell r="BZ246">
            <v>0</v>
          </cell>
          <cell r="CF246">
            <v>470</v>
          </cell>
          <cell r="CG246">
            <v>470</v>
          </cell>
          <cell r="CH246">
            <v>470</v>
          </cell>
          <cell r="CI246">
            <v>470</v>
          </cell>
          <cell r="CJ246">
            <v>470</v>
          </cell>
          <cell r="CK246">
            <v>477.63153786104607</v>
          </cell>
          <cell r="CL246">
            <v>488.345042935207</v>
          </cell>
          <cell r="CM246">
            <v>501.33333333333354</v>
          </cell>
          <cell r="CN246">
            <v>509.55191256830608</v>
          </cell>
          <cell r="CO246">
            <v>521.95316159250592</v>
          </cell>
          <cell r="CP246" t="e">
            <v>#VALUE!</v>
          </cell>
          <cell r="CQ246" t="e">
            <v>#VALUE!</v>
          </cell>
          <cell r="CR246" t="e">
            <v>#VALUE!</v>
          </cell>
          <cell r="CS246" t="e">
            <v>#VALUE!</v>
          </cell>
          <cell r="CT246" t="e">
            <v>#VALUE!</v>
          </cell>
          <cell r="CV246" t="e">
            <v>#VALUE!</v>
          </cell>
          <cell r="CW246" t="e">
            <v>#VALUE!</v>
          </cell>
          <cell r="CX246" t="e">
            <v>#VALUE!</v>
          </cell>
          <cell r="CY246" t="e">
            <v>#VALUE!</v>
          </cell>
          <cell r="CZ246" t="e">
            <v>#VALUE!</v>
          </cell>
          <cell r="DB246" t="e">
            <v>#VALUE!</v>
          </cell>
          <cell r="DC246" t="e">
            <v>#VALUE!</v>
          </cell>
          <cell r="DD246" t="e">
            <v>#VALUE!</v>
          </cell>
          <cell r="DE246" t="e">
            <v>#VALUE!</v>
          </cell>
          <cell r="DF246" t="e">
            <v>#VALUE!</v>
          </cell>
          <cell r="DH246" t="e">
            <v>#VALUE!</v>
          </cell>
          <cell r="DI246" t="e">
            <v>#VALUE!</v>
          </cell>
          <cell r="DJ246" t="e">
            <v>#VALUE!</v>
          </cell>
          <cell r="DK246" t="e">
            <v>#VALUE!</v>
          </cell>
          <cell r="DL246" t="e">
            <v>#VALUE!</v>
          </cell>
          <cell r="DN246" t="e">
            <v>#VALUE!</v>
          </cell>
          <cell r="DO246" t="e">
            <v>#VALUE!</v>
          </cell>
          <cell r="DP246" t="e">
            <v>#VALUE!</v>
          </cell>
          <cell r="DQ246" t="e">
            <v>#VALUE!</v>
          </cell>
          <cell r="DR246" t="e">
            <v>#VALUE!</v>
          </cell>
          <cell r="DT246" t="e">
            <v>#VALUE!</v>
          </cell>
          <cell r="DU246" t="e">
            <v>#VALUE!</v>
          </cell>
          <cell r="DV246" t="e">
            <v>#VALUE!</v>
          </cell>
          <cell r="DW246" t="e">
            <v>#VALUE!</v>
          </cell>
          <cell r="DX246" t="e">
            <v>#VALUE!</v>
          </cell>
        </row>
        <row r="247">
          <cell r="A247" t="str">
            <v>Tim Kedis</v>
          </cell>
          <cell r="B247" t="str">
            <v>-</v>
          </cell>
          <cell r="J247" t="str">
            <v>CET-ET-IR-RP</v>
          </cell>
          <cell r="K247" t="str">
            <v>500kV IT support</v>
          </cell>
          <cell r="M247">
            <v>0</v>
          </cell>
          <cell r="AG247" t="str">
            <v>x</v>
          </cell>
          <cell r="AI247" t="str">
            <v>Tim Kedis</v>
          </cell>
          <cell r="AK247" t="str">
            <v>LYR</v>
          </cell>
          <cell r="AM247" t="str">
            <v>Need to confirm recorded costs</v>
          </cell>
          <cell r="BB247">
            <v>104</v>
          </cell>
          <cell r="BC247">
            <v>104</v>
          </cell>
          <cell r="BD247">
            <v>104</v>
          </cell>
          <cell r="BE247">
            <v>104</v>
          </cell>
          <cell r="BF247">
            <v>104</v>
          </cell>
          <cell r="BG247" t="str">
            <v>Trans</v>
          </cell>
          <cell r="BH247">
            <v>105.68868071818892</v>
          </cell>
          <cell r="BI247">
            <v>108.05932864949261</v>
          </cell>
          <cell r="BJ247">
            <v>110.93333333333338</v>
          </cell>
          <cell r="BK247">
            <v>112.75191256830603</v>
          </cell>
          <cell r="BL247">
            <v>115.49601873536302</v>
          </cell>
          <cell r="BM247" t="str">
            <v>Various</v>
          </cell>
          <cell r="BN247" t="e">
            <v>#VALUE!</v>
          </cell>
          <cell r="BO247" t="e">
            <v>#VALUE!</v>
          </cell>
          <cell r="BP247" t="e">
            <v>#VALUE!</v>
          </cell>
          <cell r="BQ247" t="e">
            <v>#VALUE!</v>
          </cell>
          <cell r="BR247" t="e">
            <v>#VALUE!</v>
          </cell>
          <cell r="BT247" t="e">
            <v>#VALUE!</v>
          </cell>
          <cell r="BU247" t="e">
            <v>#VALUE!</v>
          </cell>
          <cell r="BV247" t="e">
            <v>#VALUE!</v>
          </cell>
          <cell r="BW247" t="e">
            <v>#VALUE!</v>
          </cell>
          <cell r="BX247" t="e">
            <v>#VALUE!</v>
          </cell>
          <cell r="BZ247">
            <v>0</v>
          </cell>
          <cell r="CF247">
            <v>104</v>
          </cell>
          <cell r="CG247">
            <v>104</v>
          </cell>
          <cell r="CH247">
            <v>104</v>
          </cell>
          <cell r="CI247">
            <v>104</v>
          </cell>
          <cell r="CJ247">
            <v>104</v>
          </cell>
          <cell r="CK247">
            <v>105.68868071818892</v>
          </cell>
          <cell r="CL247">
            <v>108.05932864949261</v>
          </cell>
          <cell r="CM247">
            <v>110.93333333333338</v>
          </cell>
          <cell r="CN247">
            <v>112.75191256830603</v>
          </cell>
          <cell r="CO247">
            <v>115.49601873536302</v>
          </cell>
          <cell r="CP247" t="e">
            <v>#VALUE!</v>
          </cell>
          <cell r="CQ247" t="e">
            <v>#VALUE!</v>
          </cell>
          <cell r="CR247" t="e">
            <v>#VALUE!</v>
          </cell>
          <cell r="CS247" t="e">
            <v>#VALUE!</v>
          </cell>
          <cell r="CT247" t="e">
            <v>#VALUE!</v>
          </cell>
          <cell r="CV247" t="e">
            <v>#VALUE!</v>
          </cell>
          <cell r="CW247" t="e">
            <v>#VALUE!</v>
          </cell>
          <cell r="CX247" t="e">
            <v>#VALUE!</v>
          </cell>
          <cell r="CY247" t="e">
            <v>#VALUE!</v>
          </cell>
          <cell r="CZ247" t="e">
            <v>#VALUE!</v>
          </cell>
          <cell r="DB247" t="e">
            <v>#VALUE!</v>
          </cell>
          <cell r="DC247" t="e">
            <v>#VALUE!</v>
          </cell>
          <cell r="DD247" t="e">
            <v>#VALUE!</v>
          </cell>
          <cell r="DE247" t="e">
            <v>#VALUE!</v>
          </cell>
          <cell r="DF247" t="e">
            <v>#VALUE!</v>
          </cell>
          <cell r="DH247" t="e">
            <v>#VALUE!</v>
          </cell>
          <cell r="DI247" t="e">
            <v>#VALUE!</v>
          </cell>
          <cell r="DJ247" t="e">
            <v>#VALUE!</v>
          </cell>
          <cell r="DK247" t="e">
            <v>#VALUE!</v>
          </cell>
          <cell r="DL247" t="e">
            <v>#VALUE!</v>
          </cell>
          <cell r="DN247" t="e">
            <v>#VALUE!</v>
          </cell>
          <cell r="DO247" t="e">
            <v>#VALUE!</v>
          </cell>
          <cell r="DP247" t="e">
            <v>#VALUE!</v>
          </cell>
          <cell r="DQ247" t="e">
            <v>#VALUE!</v>
          </cell>
          <cell r="DR247" t="e">
            <v>#VALUE!</v>
          </cell>
          <cell r="DT247" t="e">
            <v>#VALUE!</v>
          </cell>
          <cell r="DU247" t="e">
            <v>#VALUE!</v>
          </cell>
          <cell r="DV247" t="e">
            <v>#VALUE!</v>
          </cell>
          <cell r="DW247" t="e">
            <v>#VALUE!</v>
          </cell>
          <cell r="DX247" t="e">
            <v>#VALUE!</v>
          </cell>
        </row>
        <row r="248">
          <cell r="B248" t="str">
            <v>-</v>
          </cell>
          <cell r="BG248">
            <v>0</v>
          </cell>
          <cell r="BM248">
            <v>0</v>
          </cell>
          <cell r="BZ248">
            <v>0</v>
          </cell>
        </row>
        <row r="249">
          <cell r="B249" t="str">
            <v>-</v>
          </cell>
          <cell r="BG249">
            <v>0</v>
          </cell>
          <cell r="BM249">
            <v>0</v>
          </cell>
          <cell r="BZ249">
            <v>0</v>
          </cell>
        </row>
        <row r="250">
          <cell r="B250" t="str">
            <v>-</v>
          </cell>
          <cell r="H250" t="str">
            <v>Catalina Gas &amp; Water</v>
          </cell>
          <cell r="K250">
            <v>0</v>
          </cell>
          <cell r="M250">
            <v>4304.34998</v>
          </cell>
          <cell r="N250">
            <v>1088.2597800000001</v>
          </cell>
          <cell r="O250">
            <v>934.83678000000009</v>
          </cell>
          <cell r="P250">
            <v>499.68635999999998</v>
          </cell>
          <cell r="Q250">
            <v>202.54952</v>
          </cell>
          <cell r="R250">
            <v>3740.0000100000002</v>
          </cell>
          <cell r="S250">
            <v>0</v>
          </cell>
          <cell r="T250">
            <v>4304.34998</v>
          </cell>
          <cell r="U250">
            <v>1088.2597800000001</v>
          </cell>
          <cell r="V250">
            <v>934.83678000000009</v>
          </cell>
          <cell r="W250">
            <v>499.68635999999998</v>
          </cell>
          <cell r="X250">
            <v>202.54952</v>
          </cell>
          <cell r="Y250">
            <v>3740.0000100000002</v>
          </cell>
          <cell r="Z250">
            <v>0</v>
          </cell>
          <cell r="AA250">
            <v>0</v>
          </cell>
          <cell r="AB250">
            <v>0</v>
          </cell>
          <cell r="AC250">
            <v>0</v>
          </cell>
          <cell r="AD250">
            <v>0</v>
          </cell>
          <cell r="AE250">
            <v>0</v>
          </cell>
          <cell r="AF250">
            <v>0</v>
          </cell>
          <cell r="BG250">
            <v>0</v>
          </cell>
          <cell r="BM250">
            <v>0</v>
          </cell>
          <cell r="BZ250">
            <v>0</v>
          </cell>
        </row>
        <row r="251">
          <cell r="A251" t="str">
            <v>Anthony Edeson</v>
          </cell>
          <cell r="B251" t="str">
            <v>-</v>
          </cell>
          <cell r="F251" t="str">
            <v>Catalina</v>
          </cell>
          <cell r="J251" t="str">
            <v>CET-ET-CG-CG</v>
          </cell>
          <cell r="K251" t="str">
            <v>Catalina Gas</v>
          </cell>
          <cell r="M251">
            <v>218.63133999999999</v>
          </cell>
          <cell r="N251">
            <v>0</v>
          </cell>
          <cell r="O251">
            <v>0</v>
          </cell>
          <cell r="P251">
            <v>133.33260999999999</v>
          </cell>
          <cell r="Q251">
            <v>0</v>
          </cell>
          <cell r="R251">
            <v>0</v>
          </cell>
          <cell r="S251" t="str">
            <v>CET-ET-CG-CGCatalina Gas</v>
          </cell>
          <cell r="T251">
            <v>218.63133999999999</v>
          </cell>
          <cell r="U251">
            <v>0</v>
          </cell>
          <cell r="V251">
            <v>0</v>
          </cell>
          <cell r="W251">
            <v>133.33260999999999</v>
          </cell>
          <cell r="X251">
            <v>0</v>
          </cell>
          <cell r="Y251">
            <v>0</v>
          </cell>
          <cell r="AF251">
            <v>0</v>
          </cell>
          <cell r="BG251" t="str">
            <v>Other</v>
          </cell>
          <cell r="BM251">
            <v>0</v>
          </cell>
          <cell r="BN251">
            <v>0</v>
          </cell>
          <cell r="BO251">
            <v>0</v>
          </cell>
          <cell r="BP251">
            <v>0</v>
          </cell>
          <cell r="BQ251">
            <v>0</v>
          </cell>
          <cell r="BR251">
            <v>0</v>
          </cell>
          <cell r="BT251">
            <v>0</v>
          </cell>
          <cell r="BU251">
            <v>0</v>
          </cell>
          <cell r="BV251">
            <v>0</v>
          </cell>
          <cell r="BW251">
            <v>0</v>
          </cell>
          <cell r="BX251">
            <v>0</v>
          </cell>
          <cell r="BZ251">
            <v>0</v>
          </cell>
          <cell r="CF251">
            <v>0</v>
          </cell>
          <cell r="CG251">
            <v>0</v>
          </cell>
          <cell r="CH251">
            <v>0</v>
          </cell>
          <cell r="CI251">
            <v>0</v>
          </cell>
          <cell r="CJ251">
            <v>0</v>
          </cell>
          <cell r="CK251" t="e">
            <v>#VALUE!</v>
          </cell>
          <cell r="CL251">
            <v>0</v>
          </cell>
          <cell r="CM251">
            <v>0</v>
          </cell>
          <cell r="CN251">
            <v>0</v>
          </cell>
          <cell r="CO251">
            <v>0</v>
          </cell>
          <cell r="DB251">
            <v>0</v>
          </cell>
          <cell r="DC251">
            <v>0</v>
          </cell>
          <cell r="DD251">
            <v>0</v>
          </cell>
          <cell r="DE251">
            <v>0</v>
          </cell>
          <cell r="DF251">
            <v>0</v>
          </cell>
          <cell r="DH251">
            <v>0</v>
          </cell>
          <cell r="DI251">
            <v>0</v>
          </cell>
          <cell r="DJ251">
            <v>0</v>
          </cell>
          <cell r="DK251">
            <v>0</v>
          </cell>
          <cell r="DL251">
            <v>0</v>
          </cell>
        </row>
        <row r="252">
          <cell r="A252" t="str">
            <v>Anthony Edeson</v>
          </cell>
          <cell r="B252" t="str">
            <v>-</v>
          </cell>
          <cell r="E252" t="str">
            <v>Distribution Maintenance</v>
          </cell>
          <cell r="F252" t="str">
            <v>Catalina</v>
          </cell>
          <cell r="J252" t="str">
            <v>CET-ET-CW-CW</v>
          </cell>
          <cell r="K252" t="str">
            <v>Catalina Water</v>
          </cell>
          <cell r="M252">
            <v>1407.8498500000001</v>
          </cell>
          <cell r="N252">
            <v>0.91876000000000002</v>
          </cell>
          <cell r="O252">
            <v>1.1821700000000002</v>
          </cell>
          <cell r="P252">
            <v>366.35374999999999</v>
          </cell>
          <cell r="Q252">
            <v>0</v>
          </cell>
          <cell r="R252">
            <v>0</v>
          </cell>
          <cell r="S252" t="str">
            <v>CET-ET-CW-CWCatalina Water</v>
          </cell>
          <cell r="T252">
            <v>1407.8498500000001</v>
          </cell>
          <cell r="U252">
            <v>0.91876000000000002</v>
          </cell>
          <cell r="V252">
            <v>1.1821700000000002</v>
          </cell>
          <cell r="W252">
            <v>366.35374999999999</v>
          </cell>
          <cell r="X252">
            <v>0</v>
          </cell>
          <cell r="Y252">
            <v>0</v>
          </cell>
          <cell r="AF252">
            <v>0</v>
          </cell>
          <cell r="BG252" t="str">
            <v>Other</v>
          </cell>
          <cell r="BM252">
            <v>0</v>
          </cell>
          <cell r="BN252">
            <v>0</v>
          </cell>
          <cell r="BO252">
            <v>0</v>
          </cell>
          <cell r="BP252">
            <v>0</v>
          </cell>
          <cell r="BQ252">
            <v>0</v>
          </cell>
          <cell r="BR252">
            <v>0</v>
          </cell>
          <cell r="BT252">
            <v>0</v>
          </cell>
          <cell r="BU252">
            <v>0</v>
          </cell>
          <cell r="BV252">
            <v>0</v>
          </cell>
          <cell r="BW252">
            <v>0</v>
          </cell>
          <cell r="BX252">
            <v>0</v>
          </cell>
          <cell r="BZ252">
            <v>0</v>
          </cell>
          <cell r="CF252">
            <v>0</v>
          </cell>
          <cell r="CG252">
            <v>0</v>
          </cell>
          <cell r="CH252">
            <v>0</v>
          </cell>
          <cell r="CI252">
            <v>0</v>
          </cell>
          <cell r="CJ252">
            <v>0</v>
          </cell>
          <cell r="CK252" t="e">
            <v>#VALUE!</v>
          </cell>
          <cell r="CL252">
            <v>0</v>
          </cell>
          <cell r="CM252">
            <v>0</v>
          </cell>
          <cell r="CN252">
            <v>0</v>
          </cell>
          <cell r="CO252">
            <v>0</v>
          </cell>
          <cell r="DB252">
            <v>0</v>
          </cell>
          <cell r="DC252">
            <v>0</v>
          </cell>
          <cell r="DD252">
            <v>0</v>
          </cell>
          <cell r="DE252">
            <v>0</v>
          </cell>
          <cell r="DF252">
            <v>0</v>
          </cell>
          <cell r="DH252">
            <v>0</v>
          </cell>
          <cell r="DI252">
            <v>0</v>
          </cell>
          <cell r="DJ252">
            <v>0</v>
          </cell>
          <cell r="DK252">
            <v>0</v>
          </cell>
          <cell r="DL252">
            <v>0</v>
          </cell>
        </row>
        <row r="253">
          <cell r="A253" t="str">
            <v>Anthony Edeson</v>
          </cell>
          <cell r="B253" t="str">
            <v>-</v>
          </cell>
          <cell r="E253" t="str">
            <v>System Planning Capital Projects</v>
          </cell>
          <cell r="F253" t="str">
            <v>Catalina</v>
          </cell>
          <cell r="J253" t="str">
            <v>CET-PD-CG-CG</v>
          </cell>
          <cell r="K253" t="str">
            <v>Catalina Gas</v>
          </cell>
          <cell r="M253">
            <v>18.80368</v>
          </cell>
          <cell r="N253">
            <v>-34.308030000000002</v>
          </cell>
          <cell r="O253">
            <v>59.515809999999995</v>
          </cell>
          <cell r="P253">
            <v>0</v>
          </cell>
          <cell r="Q253">
            <v>19.40399</v>
          </cell>
          <cell r="R253">
            <v>700.00003000000004</v>
          </cell>
          <cell r="S253" t="str">
            <v>CET-PD-CG-CGCatalina Gas</v>
          </cell>
          <cell r="T253">
            <v>18.80368</v>
          </cell>
          <cell r="U253">
            <v>-34.308030000000002</v>
          </cell>
          <cell r="V253">
            <v>59.515809999999995</v>
          </cell>
          <cell r="W253">
            <v>0</v>
          </cell>
          <cell r="X253">
            <v>19.40399</v>
          </cell>
          <cell r="Y253">
            <v>700.00003000000004</v>
          </cell>
          <cell r="AF253">
            <v>0</v>
          </cell>
          <cell r="BG253" t="str">
            <v>Other</v>
          </cell>
          <cell r="BM253">
            <v>0</v>
          </cell>
          <cell r="BN253">
            <v>0</v>
          </cell>
          <cell r="BO253">
            <v>0</v>
          </cell>
          <cell r="BP253">
            <v>0</v>
          </cell>
          <cell r="BQ253">
            <v>0</v>
          </cell>
          <cell r="BR253">
            <v>0</v>
          </cell>
          <cell r="BT253">
            <v>0</v>
          </cell>
          <cell r="BU253">
            <v>0</v>
          </cell>
          <cell r="BV253">
            <v>0</v>
          </cell>
          <cell r="BW253">
            <v>0</v>
          </cell>
          <cell r="BX253">
            <v>0</v>
          </cell>
          <cell r="BZ253">
            <v>0</v>
          </cell>
          <cell r="CF253">
            <v>0</v>
          </cell>
          <cell r="CG253">
            <v>0</v>
          </cell>
          <cell r="CH253">
            <v>0</v>
          </cell>
          <cell r="CI253">
            <v>0</v>
          </cell>
          <cell r="CJ253">
            <v>0</v>
          </cell>
          <cell r="CK253" t="e">
            <v>#VALUE!</v>
          </cell>
          <cell r="CL253">
            <v>0</v>
          </cell>
          <cell r="CM253">
            <v>0</v>
          </cell>
          <cell r="CN253">
            <v>0</v>
          </cell>
          <cell r="CO253">
            <v>0</v>
          </cell>
          <cell r="DB253">
            <v>0</v>
          </cell>
          <cell r="DC253">
            <v>0</v>
          </cell>
          <cell r="DD253">
            <v>0</v>
          </cell>
          <cell r="DE253">
            <v>0</v>
          </cell>
          <cell r="DF253">
            <v>0</v>
          </cell>
          <cell r="DH253">
            <v>0</v>
          </cell>
          <cell r="DI253">
            <v>0</v>
          </cell>
          <cell r="DJ253">
            <v>0</v>
          </cell>
          <cell r="DK253">
            <v>0</v>
          </cell>
          <cell r="DL253">
            <v>0</v>
          </cell>
        </row>
        <row r="254">
          <cell r="A254" t="str">
            <v>Anthony Edeson</v>
          </cell>
          <cell r="B254" t="str">
            <v>-</v>
          </cell>
          <cell r="E254" t="str">
            <v>Infrastructure Replacement Programs</v>
          </cell>
          <cell r="F254" t="str">
            <v>Catalina</v>
          </cell>
          <cell r="J254" t="str">
            <v>CET-PD-CW-CW</v>
          </cell>
          <cell r="K254" t="str">
            <v>Catalina Water</v>
          </cell>
          <cell r="M254">
            <v>2659.06511</v>
          </cell>
          <cell r="N254">
            <v>1121.64905</v>
          </cell>
          <cell r="O254">
            <v>874.13880000000006</v>
          </cell>
          <cell r="P254">
            <v>0</v>
          </cell>
          <cell r="Q254">
            <v>183.14553000000001</v>
          </cell>
          <cell r="R254">
            <v>3039.9999800000001</v>
          </cell>
          <cell r="S254" t="str">
            <v>CET-PD-CW-CWCatalina Water</v>
          </cell>
          <cell r="T254">
            <v>2659.06511</v>
          </cell>
          <cell r="U254">
            <v>1121.64905</v>
          </cell>
          <cell r="V254">
            <v>874.13880000000006</v>
          </cell>
          <cell r="W254">
            <v>0</v>
          </cell>
          <cell r="X254">
            <v>183.14553000000001</v>
          </cell>
          <cell r="Y254">
            <v>3039.9999800000001</v>
          </cell>
          <cell r="AF254">
            <v>0</v>
          </cell>
          <cell r="BG254" t="str">
            <v>Other</v>
          </cell>
          <cell r="BM254">
            <v>0</v>
          </cell>
          <cell r="BN254">
            <v>0</v>
          </cell>
          <cell r="BO254">
            <v>0</v>
          </cell>
          <cell r="BP254">
            <v>0</v>
          </cell>
          <cell r="BQ254">
            <v>0</v>
          </cell>
          <cell r="BR254">
            <v>0</v>
          </cell>
          <cell r="BT254">
            <v>0</v>
          </cell>
          <cell r="BU254">
            <v>0</v>
          </cell>
          <cell r="BV254">
            <v>0</v>
          </cell>
          <cell r="BW254">
            <v>0</v>
          </cell>
          <cell r="BX254">
            <v>0</v>
          </cell>
          <cell r="BZ254">
            <v>0</v>
          </cell>
          <cell r="CF254">
            <v>0</v>
          </cell>
          <cell r="CG254">
            <v>0</v>
          </cell>
          <cell r="CH254">
            <v>0</v>
          </cell>
          <cell r="CI254">
            <v>0</v>
          </cell>
          <cell r="CJ254">
            <v>0</v>
          </cell>
          <cell r="CK254" t="e">
            <v>#VALUE!</v>
          </cell>
          <cell r="CL254">
            <v>0</v>
          </cell>
          <cell r="CM254">
            <v>0</v>
          </cell>
          <cell r="CN254">
            <v>0</v>
          </cell>
          <cell r="CO254">
            <v>0</v>
          </cell>
          <cell r="DB254">
            <v>0</v>
          </cell>
          <cell r="DC254">
            <v>0</v>
          </cell>
          <cell r="DD254">
            <v>0</v>
          </cell>
          <cell r="DE254">
            <v>0</v>
          </cell>
          <cell r="DF254">
            <v>0</v>
          </cell>
          <cell r="DH254">
            <v>0</v>
          </cell>
          <cell r="DI254">
            <v>0</v>
          </cell>
          <cell r="DJ254">
            <v>0</v>
          </cell>
          <cell r="DK254">
            <v>0</v>
          </cell>
          <cell r="DL254">
            <v>0</v>
          </cell>
        </row>
        <row r="256">
          <cell r="BB256">
            <v>0.8726019383645045</v>
          </cell>
          <cell r="BC256">
            <v>0.89241648019636233</v>
          </cell>
          <cell r="BD256">
            <v>0.93014031945316844</v>
          </cell>
          <cell r="BE256">
            <v>0.96862625647273826</v>
          </cell>
          <cell r="BF256">
            <v>1</v>
          </cell>
          <cell r="BH256">
            <v>1.0217788607980505</v>
          </cell>
          <cell r="BI256">
            <v>1.0472129150167531</v>
          </cell>
          <cell r="BJ256">
            <v>1.0694486749923851</v>
          </cell>
          <cell r="BK256">
            <v>1.0933597319524824</v>
          </cell>
          <cell r="BL256">
            <v>1.1229058787694179</v>
          </cell>
        </row>
        <row r="257">
          <cell r="BB257">
            <v>0.9512099921935987</v>
          </cell>
          <cell r="BC257">
            <v>0.92935206869633102</v>
          </cell>
          <cell r="BD257">
            <v>0.95940671350507412</v>
          </cell>
          <cell r="BE257">
            <v>0.98985167837626842</v>
          </cell>
          <cell r="BF257">
            <v>1</v>
          </cell>
          <cell r="BH257">
            <v>1.0162373145979704</v>
          </cell>
          <cell r="BI257">
            <v>1.0390320062451213</v>
          </cell>
          <cell r="BJ257">
            <v>1.0666666666666671</v>
          </cell>
          <cell r="BK257">
            <v>1.084153005464481</v>
          </cell>
          <cell r="BL257">
            <v>1.1105386416861829</v>
          </cell>
        </row>
        <row r="258">
          <cell r="BB258">
            <v>0.90984335582844811</v>
          </cell>
          <cell r="BC258">
            <v>0.90466700413226875</v>
          </cell>
          <cell r="BD258">
            <v>0.94448509410287906</v>
          </cell>
          <cell r="BE258">
            <v>0.97912683237731035</v>
          </cell>
          <cell r="BF258">
            <v>1</v>
          </cell>
          <cell r="BH258">
            <v>1.0124282982791586</v>
          </cell>
          <cell r="BI258">
            <v>1.0282026768642447</v>
          </cell>
          <cell r="BJ258">
            <v>1.0546526449968132</v>
          </cell>
          <cell r="BK258">
            <v>1.0788718929254302</v>
          </cell>
          <cell r="BL258">
            <v>1.1053218610579989</v>
          </cell>
        </row>
        <row r="259">
          <cell r="BB259">
            <v>0.94786126154344741</v>
          </cell>
          <cell r="BC259">
            <v>0.96304920486254741</v>
          </cell>
          <cell r="BD259">
            <v>0.95724941009384956</v>
          </cell>
          <cell r="BE259">
            <v>0.97594933737246237</v>
          </cell>
          <cell r="BF259">
            <v>1</v>
          </cell>
          <cell r="BH259">
            <v>1.0186691818742237</v>
          </cell>
          <cell r="BI259">
            <v>1.0414065700861248</v>
          </cell>
          <cell r="BJ259">
            <v>1.0651276254188262</v>
          </cell>
          <cell r="BK259">
            <v>1.0880602253951224</v>
          </cell>
          <cell r="BL259">
            <v>1.1097542570308863</v>
          </cell>
        </row>
        <row r="267">
          <cell r="M267">
            <v>2.2674128857948988E-2</v>
          </cell>
        </row>
        <row r="273">
          <cell r="E273" t="str">
            <v>Distribution Maintenance</v>
          </cell>
        </row>
        <row r="274">
          <cell r="E274" t="str">
            <v>System Planning Capital Projects</v>
          </cell>
        </row>
        <row r="275">
          <cell r="E275" t="str">
            <v>Infrastructure Replacement Programs</v>
          </cell>
        </row>
        <row r="276">
          <cell r="E276" t="str">
            <v>Grid Operations</v>
          </cell>
        </row>
        <row r="277">
          <cell r="E277" t="str">
            <v>Transmission and Substation Maintenance</v>
          </cell>
        </row>
        <row r="278">
          <cell r="E278" t="str">
            <v>Safety, Training and Environmental Programs</v>
          </cell>
        </row>
        <row r="279">
          <cell r="E279" t="str">
            <v>Other Costs and OOR</v>
          </cell>
        </row>
        <row r="280">
          <cell r="E280" t="str">
            <v>TDBU Technology and Engineering Expenses</v>
          </cell>
        </row>
        <row r="281">
          <cell r="E281" t="str">
            <v>Customer Driven Programs and Distribution Construction</v>
          </cell>
        </row>
      </sheetData>
      <sheetData sheetId="6"/>
      <sheetData sheetId="7"/>
      <sheetData sheetId="8"/>
      <sheetData sheetId="9"/>
      <sheetData sheetId="10"/>
      <sheetData sheetId="11">
        <row r="23">
          <cell r="B23">
            <v>2008</v>
          </cell>
        </row>
      </sheetData>
      <sheetData sheetId="12">
        <row r="7">
          <cell r="C7">
            <v>0</v>
          </cell>
        </row>
      </sheetData>
      <sheetData sheetId="13"/>
      <sheetData sheetId="14" refreshError="1"/>
      <sheetData sheetId="15">
        <row r="23">
          <cell r="B23">
            <v>2008</v>
          </cell>
        </row>
      </sheetData>
      <sheetData sheetId="16"/>
      <sheetData sheetId="17"/>
      <sheetData sheetId="18">
        <row r="73">
          <cell r="D73">
            <v>20998.11975474445</v>
          </cell>
        </row>
      </sheetData>
      <sheetData sheetId="19"/>
      <sheetData sheetId="20"/>
      <sheetData sheetId="21"/>
      <sheetData sheetId="22"/>
      <sheetData sheetId="23"/>
      <sheetData sheetId="24"/>
      <sheetData sheetId="25"/>
      <sheetData sheetId="26">
        <row r="3">
          <cell r="F3">
            <v>2008</v>
          </cell>
          <cell r="G3">
            <v>2009</v>
          </cell>
          <cell r="H3">
            <v>2010</v>
          </cell>
          <cell r="I3">
            <v>2011</v>
          </cell>
          <cell r="J3">
            <v>2012</v>
          </cell>
          <cell r="K3">
            <v>2013</v>
          </cell>
          <cell r="L3">
            <v>2014</v>
          </cell>
          <cell r="M3">
            <v>0</v>
          </cell>
          <cell r="N3" t="str">
            <v>WBS</v>
          </cell>
          <cell r="O3" t="str">
            <v>WBS</v>
          </cell>
        </row>
        <row r="4">
          <cell r="F4">
            <v>14596</v>
          </cell>
          <cell r="G4">
            <v>12701</v>
          </cell>
          <cell r="H4">
            <v>12022</v>
          </cell>
          <cell r="I4">
            <v>13369</v>
          </cell>
          <cell r="J4">
            <v>15740</v>
          </cell>
          <cell r="K4">
            <v>17628</v>
          </cell>
          <cell r="L4">
            <v>18288</v>
          </cell>
          <cell r="M4">
            <v>0</v>
          </cell>
          <cell r="N4" t="str">
            <v>CET-PD-NS-RS-SC-OH</v>
          </cell>
          <cell r="O4" t="str">
            <v>CET-PD-NS-RS-SC-OH</v>
          </cell>
        </row>
        <row r="5">
          <cell r="F5">
            <v>51044</v>
          </cell>
          <cell r="G5">
            <v>30841</v>
          </cell>
          <cell r="H5">
            <v>27027</v>
          </cell>
          <cell r="I5">
            <v>40978</v>
          </cell>
          <cell r="J5">
            <v>65563</v>
          </cell>
          <cell r="K5">
            <v>85136</v>
          </cell>
          <cell r="L5">
            <v>91949</v>
          </cell>
          <cell r="M5">
            <v>0</v>
          </cell>
          <cell r="N5" t="str">
            <v>CET-PD-NS-RS-SC-UG</v>
          </cell>
          <cell r="O5" t="str">
            <v>CET-PD-NS-RS-SC-UG</v>
          </cell>
        </row>
        <row r="6">
          <cell r="F6">
            <v>210</v>
          </cell>
          <cell r="G6">
            <v>179</v>
          </cell>
          <cell r="H6">
            <v>169</v>
          </cell>
          <cell r="I6">
            <v>193</v>
          </cell>
          <cell r="J6">
            <v>234</v>
          </cell>
          <cell r="K6">
            <v>268</v>
          </cell>
          <cell r="L6">
            <v>279</v>
          </cell>
          <cell r="M6">
            <v>0</v>
          </cell>
          <cell r="N6" t="str">
            <v>CET-PD-NS-RS-SC-LE</v>
          </cell>
          <cell r="O6" t="str">
            <v>CET-PD-NS-RS-LE</v>
          </cell>
        </row>
        <row r="7">
          <cell r="F7">
            <v>371</v>
          </cell>
          <cell r="G7">
            <v>260</v>
          </cell>
          <cell r="H7">
            <v>227</v>
          </cell>
          <cell r="I7">
            <v>227</v>
          </cell>
          <cell r="J7">
            <v>570</v>
          </cell>
          <cell r="K7">
            <v>895</v>
          </cell>
          <cell r="L7">
            <v>922</v>
          </cell>
          <cell r="M7">
            <v>0</v>
          </cell>
          <cell r="N7" t="str">
            <v>CET-PD-NS-RS-SC-TR</v>
          </cell>
          <cell r="O7" t="str">
            <v>CET-PD-NS-RS-TR</v>
          </cell>
        </row>
        <row r="8">
          <cell r="F8">
            <v>44</v>
          </cell>
          <cell r="G8">
            <v>36</v>
          </cell>
          <cell r="H8">
            <v>34</v>
          </cell>
          <cell r="I8">
            <v>34</v>
          </cell>
          <cell r="J8">
            <v>34</v>
          </cell>
          <cell r="K8">
            <v>34</v>
          </cell>
          <cell r="L8">
            <v>34</v>
          </cell>
          <cell r="M8">
            <v>0</v>
          </cell>
          <cell r="N8" t="str">
            <v>CET-PD-NS-RS-SC-BB</v>
          </cell>
          <cell r="O8" t="str">
            <v>CET-PD-NS-RS-BB</v>
          </cell>
        </row>
        <row r="9">
          <cell r="F9">
            <v>26710</v>
          </cell>
          <cell r="G9">
            <v>25121</v>
          </cell>
          <cell r="H9">
            <v>19127</v>
          </cell>
          <cell r="I9">
            <v>17156</v>
          </cell>
          <cell r="J9">
            <v>18365</v>
          </cell>
          <cell r="K9">
            <v>21286</v>
          </cell>
          <cell r="L9">
            <v>24352</v>
          </cell>
          <cell r="M9">
            <v>0</v>
          </cell>
          <cell r="N9" t="str">
            <v>CET-PD-NS-CL-SC</v>
          </cell>
          <cell r="O9" t="str">
            <v>CET-PD-NS-CL-SC</v>
          </cell>
        </row>
        <row r="10">
          <cell r="F10">
            <v>402</v>
          </cell>
          <cell r="G10">
            <v>298</v>
          </cell>
          <cell r="H10">
            <v>200</v>
          </cell>
          <cell r="I10">
            <v>198</v>
          </cell>
          <cell r="J10">
            <v>211</v>
          </cell>
          <cell r="K10">
            <v>245</v>
          </cell>
          <cell r="L10">
            <v>280</v>
          </cell>
          <cell r="M10">
            <v>0</v>
          </cell>
          <cell r="N10" t="str">
            <v>CET-PD-NS-CL-LE</v>
          </cell>
          <cell r="O10" t="str">
            <v>CET-PD-NS-CL-LE</v>
          </cell>
        </row>
        <row r="11">
          <cell r="F11">
            <v>130</v>
          </cell>
          <cell r="G11">
            <v>99</v>
          </cell>
          <cell r="H11">
            <v>135</v>
          </cell>
          <cell r="I11">
            <v>132</v>
          </cell>
          <cell r="J11">
            <v>141</v>
          </cell>
          <cell r="K11">
            <v>163</v>
          </cell>
          <cell r="L11">
            <v>187</v>
          </cell>
          <cell r="M11">
            <v>0</v>
          </cell>
          <cell r="N11" t="str">
            <v>CET-PD-NS-CL-TR</v>
          </cell>
          <cell r="O11" t="str">
            <v>CET-PD-NS-CL-TR</v>
          </cell>
        </row>
        <row r="12">
          <cell r="F12">
            <v>1114</v>
          </cell>
          <cell r="G12">
            <v>2537</v>
          </cell>
          <cell r="H12">
            <v>1253</v>
          </cell>
          <cell r="I12">
            <v>1253</v>
          </cell>
          <cell r="J12">
            <v>1253</v>
          </cell>
          <cell r="K12">
            <v>1253</v>
          </cell>
          <cell r="L12">
            <v>1253</v>
          </cell>
          <cell r="M12">
            <v>0</v>
          </cell>
          <cell r="N12" t="str">
            <v>CET-PD-NS-AG-SC</v>
          </cell>
          <cell r="O12" t="str">
            <v>CET-PD-NS-AG-SC</v>
          </cell>
        </row>
        <row r="13">
          <cell r="F13">
            <v>61.785984848484851</v>
          </cell>
          <cell r="G13">
            <v>69.221212121212119</v>
          </cell>
          <cell r="H13">
            <v>31.022727272727273</v>
          </cell>
          <cell r="I13">
            <v>31.022727272727273</v>
          </cell>
          <cell r="J13">
            <v>31.022727272727273</v>
          </cell>
          <cell r="K13">
            <v>31.022727272727273</v>
          </cell>
          <cell r="L13">
            <v>31.022727272727273</v>
          </cell>
          <cell r="M13">
            <v>0</v>
          </cell>
          <cell r="N13" t="str">
            <v>CET-PD-NS-AG-LE</v>
          </cell>
          <cell r="O13" t="str">
            <v>CET-PD-NS-AG-LE</v>
          </cell>
        </row>
        <row r="14">
          <cell r="F14">
            <v>10900</v>
          </cell>
          <cell r="G14">
            <v>2966</v>
          </cell>
          <cell r="H14">
            <v>2000</v>
          </cell>
          <cell r="I14">
            <v>2000</v>
          </cell>
          <cell r="J14">
            <v>2000</v>
          </cell>
          <cell r="K14">
            <v>3897</v>
          </cell>
          <cell r="L14">
            <v>9149</v>
          </cell>
          <cell r="M14">
            <v>0</v>
          </cell>
          <cell r="N14" t="str">
            <v>CET-PD-NS-SL</v>
          </cell>
          <cell r="O14" t="str">
            <v>CET-PD-NS-SL</v>
          </cell>
        </row>
        <row r="15">
          <cell r="F15" t="str">
            <v>[no units]</v>
          </cell>
          <cell r="G15">
            <v>0</v>
          </cell>
          <cell r="H15">
            <v>0</v>
          </cell>
          <cell r="I15">
            <v>0</v>
          </cell>
          <cell r="J15">
            <v>0</v>
          </cell>
          <cell r="K15">
            <v>0</v>
          </cell>
          <cell r="L15">
            <v>0</v>
          </cell>
          <cell r="M15">
            <v>0</v>
          </cell>
          <cell r="N15" t="str">
            <v>CET-PD-CR-RL</v>
          </cell>
          <cell r="O15" t="str">
            <v>CET-PD-2A-2A</v>
          </cell>
        </row>
        <row r="16">
          <cell r="F16" t="str">
            <v>[no units]</v>
          </cell>
          <cell r="G16">
            <v>0</v>
          </cell>
          <cell r="H16">
            <v>0</v>
          </cell>
          <cell r="I16">
            <v>0</v>
          </cell>
          <cell r="J16">
            <v>0</v>
          </cell>
          <cell r="K16">
            <v>0</v>
          </cell>
          <cell r="L16">
            <v>0</v>
          </cell>
          <cell r="M16">
            <v>0</v>
          </cell>
          <cell r="N16" t="str">
            <v>CET-PD-2A-2A</v>
          </cell>
          <cell r="O16" t="str">
            <v>CET-PD-CR-2B</v>
          </cell>
        </row>
        <row r="17">
          <cell r="F17">
            <v>117.75</v>
          </cell>
          <cell r="G17">
            <v>115.5</v>
          </cell>
          <cell r="H17">
            <v>115.5</v>
          </cell>
          <cell r="I17">
            <v>118.5</v>
          </cell>
          <cell r="J17">
            <v>147.75</v>
          </cell>
          <cell r="K17">
            <v>171.75</v>
          </cell>
          <cell r="L17">
            <v>189</v>
          </cell>
          <cell r="M17">
            <v>0</v>
          </cell>
          <cell r="N17" t="str">
            <v>CET-PD-CR-2B</v>
          </cell>
          <cell r="O17" t="str">
            <v>CET-PD-CR-2C</v>
          </cell>
        </row>
        <row r="18">
          <cell r="F18">
            <v>39.25</v>
          </cell>
          <cell r="G18">
            <v>38.5</v>
          </cell>
          <cell r="H18">
            <v>38.5</v>
          </cell>
          <cell r="I18">
            <v>39.5</v>
          </cell>
          <cell r="J18">
            <v>49.25</v>
          </cell>
          <cell r="K18">
            <v>57.25</v>
          </cell>
          <cell r="L18">
            <v>63</v>
          </cell>
          <cell r="M18">
            <v>0</v>
          </cell>
          <cell r="N18" t="str">
            <v>CET-PD-CR-2C</v>
          </cell>
          <cell r="O18" t="str">
            <v>CET-PD-CR-RL</v>
          </cell>
        </row>
        <row r="19">
          <cell r="F19" t="str">
            <v>[no units]</v>
          </cell>
          <cell r="G19">
            <v>0</v>
          </cell>
          <cell r="H19">
            <v>0</v>
          </cell>
          <cell r="I19">
            <v>0</v>
          </cell>
          <cell r="J19">
            <v>0</v>
          </cell>
          <cell r="K19">
            <v>0</v>
          </cell>
          <cell r="L19">
            <v>0</v>
          </cell>
          <cell r="M19">
            <v>0</v>
          </cell>
          <cell r="N19" t="str">
            <v>CET-PD-AF-PS, CET-PD-AF-DA, CET-PD-AF-CS</v>
          </cell>
          <cell r="O19" t="str">
            <v>CET-PD-AF-PS, CET-PD-AF-DA, CET-PD-AF-CS</v>
          </cell>
        </row>
        <row r="20">
          <cell r="F20">
            <v>0</v>
          </cell>
          <cell r="G20">
            <v>0</v>
          </cell>
          <cell r="H20">
            <v>0</v>
          </cell>
          <cell r="I20">
            <v>0</v>
          </cell>
          <cell r="J20">
            <v>0</v>
          </cell>
          <cell r="K20">
            <v>0</v>
          </cell>
          <cell r="L20">
            <v>0</v>
          </cell>
          <cell r="M20">
            <v>0</v>
          </cell>
          <cell r="O20">
            <v>0</v>
          </cell>
        </row>
        <row r="21">
          <cell r="F21">
            <v>0</v>
          </cell>
          <cell r="G21">
            <v>0</v>
          </cell>
          <cell r="H21">
            <v>0</v>
          </cell>
          <cell r="I21">
            <v>0</v>
          </cell>
          <cell r="J21">
            <v>0</v>
          </cell>
          <cell r="K21">
            <v>0</v>
          </cell>
          <cell r="L21">
            <v>0</v>
          </cell>
          <cell r="M21">
            <v>0</v>
          </cell>
          <cell r="O21">
            <v>0</v>
          </cell>
        </row>
        <row r="22">
          <cell r="F22">
            <v>0</v>
          </cell>
          <cell r="G22">
            <v>0</v>
          </cell>
          <cell r="H22">
            <v>0</v>
          </cell>
          <cell r="I22">
            <v>0</v>
          </cell>
          <cell r="J22">
            <v>0</v>
          </cell>
          <cell r="K22">
            <v>0</v>
          </cell>
          <cell r="L22">
            <v>0</v>
          </cell>
          <cell r="M22">
            <v>0</v>
          </cell>
          <cell r="O22">
            <v>0</v>
          </cell>
        </row>
        <row r="23">
          <cell r="F23" t="str">
            <v>no $</v>
          </cell>
          <cell r="G23">
            <v>0</v>
          </cell>
          <cell r="H23">
            <v>0</v>
          </cell>
          <cell r="I23">
            <v>0</v>
          </cell>
          <cell r="J23">
            <v>0</v>
          </cell>
          <cell r="K23">
            <v>0</v>
          </cell>
          <cell r="L23">
            <v>0</v>
          </cell>
          <cell r="M23">
            <v>0</v>
          </cell>
          <cell r="O23">
            <v>0</v>
          </cell>
        </row>
        <row r="24">
          <cell r="F24" t="str">
            <v>[no units / project based]</v>
          </cell>
          <cell r="G24">
            <v>0</v>
          </cell>
          <cell r="H24">
            <v>0</v>
          </cell>
          <cell r="I24">
            <v>0</v>
          </cell>
          <cell r="J24">
            <v>0</v>
          </cell>
          <cell r="K24">
            <v>0</v>
          </cell>
          <cell r="L24">
            <v>0</v>
          </cell>
          <cell r="M24">
            <v>0</v>
          </cell>
          <cell r="N24" t="str">
            <v>CET-ET-CR-WC</v>
          </cell>
          <cell r="O24" t="str">
            <v>CET-ET-CR-WC</v>
          </cell>
        </row>
        <row r="25">
          <cell r="F25" t="str">
            <v>[expand below for units]</v>
          </cell>
          <cell r="G25">
            <v>0</v>
          </cell>
          <cell r="H25">
            <v>0</v>
          </cell>
          <cell r="I25">
            <v>0</v>
          </cell>
          <cell r="J25">
            <v>0</v>
          </cell>
          <cell r="K25">
            <v>0</v>
          </cell>
          <cell r="L25">
            <v>0</v>
          </cell>
          <cell r="M25">
            <v>0</v>
          </cell>
          <cell r="N25" t="str">
            <v>CET-ET-GA-EM-697600</v>
          </cell>
          <cell r="O25" t="str">
            <v>CET-ET-GA-EM-697600</v>
          </cell>
        </row>
        <row r="26">
          <cell r="F26">
            <v>0</v>
          </cell>
          <cell r="G26">
            <v>0</v>
          </cell>
          <cell r="H26">
            <v>0</v>
          </cell>
          <cell r="I26">
            <v>1</v>
          </cell>
          <cell r="J26">
            <v>1</v>
          </cell>
          <cell r="K26">
            <v>3</v>
          </cell>
          <cell r="L26">
            <v>5</v>
          </cell>
          <cell r="M26">
            <v>0</v>
          </cell>
          <cell r="N26" t="str">
            <v>"</v>
          </cell>
          <cell r="O26" t="str">
            <v>"</v>
          </cell>
        </row>
        <row r="27">
          <cell r="F27">
            <v>0</v>
          </cell>
          <cell r="G27">
            <v>0</v>
          </cell>
          <cell r="H27">
            <v>0</v>
          </cell>
          <cell r="I27">
            <v>0</v>
          </cell>
          <cell r="J27">
            <v>0</v>
          </cell>
          <cell r="K27">
            <v>17</v>
          </cell>
          <cell r="L27">
            <v>20</v>
          </cell>
          <cell r="M27">
            <v>0</v>
          </cell>
          <cell r="N27" t="str">
            <v>"</v>
          </cell>
          <cell r="O27" t="str">
            <v>"</v>
          </cell>
        </row>
        <row r="28">
          <cell r="F28">
            <v>0</v>
          </cell>
          <cell r="G28">
            <v>0</v>
          </cell>
          <cell r="H28">
            <v>0</v>
          </cell>
          <cell r="I28">
            <v>0.03</v>
          </cell>
          <cell r="J28">
            <v>0.48</v>
          </cell>
          <cell r="K28">
            <v>2.92</v>
          </cell>
          <cell r="L28">
            <v>9.61</v>
          </cell>
          <cell r="M28">
            <v>0</v>
          </cell>
          <cell r="N28" t="str">
            <v>"</v>
          </cell>
          <cell r="O28" t="str">
            <v>"</v>
          </cell>
        </row>
        <row r="29">
          <cell r="F29">
            <v>0</v>
          </cell>
          <cell r="G29">
            <v>0</v>
          </cell>
          <cell r="H29">
            <v>0</v>
          </cell>
          <cell r="I29">
            <v>39</v>
          </cell>
          <cell r="J29">
            <v>569</v>
          </cell>
          <cell r="K29">
            <v>1613</v>
          </cell>
          <cell r="L29">
            <v>2523</v>
          </cell>
          <cell r="M29">
            <v>0</v>
          </cell>
          <cell r="N29" t="str">
            <v>"</v>
          </cell>
          <cell r="O29" t="str">
            <v>"</v>
          </cell>
        </row>
        <row r="30">
          <cell r="F30" t="str">
            <v>[no units]</v>
          </cell>
          <cell r="G30">
            <v>0</v>
          </cell>
          <cell r="H30">
            <v>0</v>
          </cell>
          <cell r="I30">
            <v>0</v>
          </cell>
          <cell r="J30">
            <v>0</v>
          </cell>
          <cell r="K30">
            <v>0</v>
          </cell>
          <cell r="L30">
            <v>0</v>
          </cell>
          <cell r="M30">
            <v>0</v>
          </cell>
          <cell r="N30" t="str">
            <v>"</v>
          </cell>
          <cell r="O30" t="str">
            <v>"</v>
          </cell>
        </row>
        <row r="31">
          <cell r="F31">
            <v>0</v>
          </cell>
          <cell r="G31">
            <v>0</v>
          </cell>
          <cell r="H31">
            <v>27</v>
          </cell>
          <cell r="I31">
            <v>26</v>
          </cell>
          <cell r="J31">
            <v>36</v>
          </cell>
          <cell r="K31">
            <v>36</v>
          </cell>
          <cell r="L31">
            <v>36</v>
          </cell>
          <cell r="M31">
            <v>0</v>
          </cell>
          <cell r="N31" t="str">
            <v>SERP CB 66kV</v>
          </cell>
          <cell r="O31" t="str">
            <v>CET-PD-LG-PB</v>
          </cell>
        </row>
        <row r="32">
          <cell r="F32">
            <v>0</v>
          </cell>
          <cell r="G32">
            <v>0</v>
          </cell>
          <cell r="H32">
            <v>18</v>
          </cell>
          <cell r="I32">
            <v>9</v>
          </cell>
          <cell r="J32">
            <v>17</v>
          </cell>
          <cell r="K32">
            <v>28</v>
          </cell>
          <cell r="L32">
            <v>38</v>
          </cell>
          <cell r="M32">
            <v>0</v>
          </cell>
          <cell r="N32" t="str">
            <v>SERP CB 17kV</v>
          </cell>
          <cell r="O32" t="str">
            <v>CET-PD-LG-NC-OH</v>
          </cell>
        </row>
        <row r="33">
          <cell r="F33" t="str">
            <v>[no units]</v>
          </cell>
          <cell r="G33">
            <v>0</v>
          </cell>
          <cell r="H33">
            <v>0</v>
          </cell>
          <cell r="I33">
            <v>0</v>
          </cell>
          <cell r="J33">
            <v>0</v>
          </cell>
          <cell r="K33">
            <v>0</v>
          </cell>
          <cell r="L33">
            <v>0</v>
          </cell>
          <cell r="M33">
            <v>0</v>
          </cell>
          <cell r="N33" t="str">
            <v>CET-PD-LG-PB</v>
          </cell>
          <cell r="O33" t="str">
            <v>CET-PD-LG-NC-UG</v>
          </cell>
        </row>
        <row r="34">
          <cell r="F34">
            <v>0</v>
          </cell>
          <cell r="G34">
            <v>0</v>
          </cell>
          <cell r="H34">
            <v>172.12380952380954</v>
          </cell>
          <cell r="I34">
            <v>176.81190476190477</v>
          </cell>
          <cell r="J34">
            <v>209.45238095238079</v>
          </cell>
          <cell r="K34">
            <v>210.97857142857143</v>
          </cell>
          <cell r="L34">
            <v>175.49761904761908</v>
          </cell>
          <cell r="M34">
            <v>0</v>
          </cell>
          <cell r="N34" t="str">
            <v>CET-PD-LG-NC-OH</v>
          </cell>
          <cell r="O34" t="str">
            <v>SERP CB 66kV</v>
          </cell>
        </row>
        <row r="35">
          <cell r="F35">
            <v>0</v>
          </cell>
          <cell r="G35">
            <v>0</v>
          </cell>
          <cell r="H35">
            <v>86.061904761904785</v>
          </cell>
          <cell r="I35">
            <v>88.405952380952399</v>
          </cell>
          <cell r="J35">
            <v>104.72619047619042</v>
          </cell>
          <cell r="K35">
            <v>105.48928571428574</v>
          </cell>
          <cell r="L35">
            <v>87.748809523809555</v>
          </cell>
          <cell r="M35">
            <v>0</v>
          </cell>
          <cell r="N35" t="str">
            <v>CET-PD-LG-NC-UG</v>
          </cell>
          <cell r="O35" t="str">
            <v>SERP CB 17kV</v>
          </cell>
        </row>
        <row r="36">
          <cell r="F36" t="str">
            <v>[no units]</v>
          </cell>
          <cell r="G36">
            <v>0</v>
          </cell>
          <cell r="H36">
            <v>0</v>
          </cell>
          <cell r="I36">
            <v>0</v>
          </cell>
          <cell r="J36">
            <v>0</v>
          </cell>
          <cell r="K36">
            <v>0</v>
          </cell>
          <cell r="L36">
            <v>0</v>
          </cell>
          <cell r="M36">
            <v>0</v>
          </cell>
          <cell r="N36" t="str">
            <v>CET-PD-BM-BM</v>
          </cell>
          <cell r="O36" t="str">
            <v>CET-PD-BM-BM</v>
          </cell>
        </row>
        <row r="37">
          <cell r="F37" t="str">
            <v>Unhide rows below for unit breakout</v>
          </cell>
          <cell r="G37">
            <v>0</v>
          </cell>
          <cell r="H37">
            <v>0</v>
          </cell>
          <cell r="I37">
            <v>0</v>
          </cell>
          <cell r="J37">
            <v>0</v>
          </cell>
          <cell r="K37">
            <v>0</v>
          </cell>
          <cell r="L37">
            <v>0</v>
          </cell>
          <cell r="M37">
            <v>0</v>
          </cell>
          <cell r="N37" t="str">
            <v>CET-PD-BM-BD</v>
          </cell>
          <cell r="O37" t="str">
            <v>CET-PD-BM-BD</v>
          </cell>
        </row>
        <row r="38">
          <cell r="F38">
            <v>0</v>
          </cell>
          <cell r="G38">
            <v>0</v>
          </cell>
          <cell r="H38">
            <v>91</v>
          </cell>
          <cell r="I38">
            <v>91</v>
          </cell>
          <cell r="J38">
            <v>91</v>
          </cell>
          <cell r="K38">
            <v>91</v>
          </cell>
          <cell r="L38">
            <v>91</v>
          </cell>
          <cell r="M38">
            <v>0</v>
          </cell>
          <cell r="N38" t="str">
            <v>Overhead Conductor (per Mile)</v>
          </cell>
          <cell r="O38">
            <v>0</v>
          </cell>
        </row>
        <row r="39">
          <cell r="F39">
            <v>0</v>
          </cell>
          <cell r="G39">
            <v>0</v>
          </cell>
          <cell r="H39">
            <v>300</v>
          </cell>
          <cell r="I39">
            <v>320</v>
          </cell>
          <cell r="J39">
            <v>342</v>
          </cell>
          <cell r="K39">
            <v>365</v>
          </cell>
          <cell r="L39">
            <v>392</v>
          </cell>
          <cell r="M39">
            <v>0</v>
          </cell>
          <cell r="N39" t="str">
            <v>Underground Cable (per Mile)</v>
          </cell>
          <cell r="O39">
            <v>0</v>
          </cell>
        </row>
        <row r="40">
          <cell r="F40">
            <v>0</v>
          </cell>
          <cell r="G40">
            <v>0</v>
          </cell>
          <cell r="H40">
            <v>3041</v>
          </cell>
          <cell r="I40">
            <v>3178</v>
          </cell>
          <cell r="J40">
            <v>3312</v>
          </cell>
          <cell r="K40">
            <v>3445</v>
          </cell>
          <cell r="L40">
            <v>3588</v>
          </cell>
          <cell r="M40">
            <v>0</v>
          </cell>
          <cell r="N40" t="str">
            <v>Overhead Transformer</v>
          </cell>
          <cell r="O40">
            <v>0</v>
          </cell>
        </row>
        <row r="41">
          <cell r="F41">
            <v>0</v>
          </cell>
          <cell r="G41">
            <v>0</v>
          </cell>
          <cell r="H41">
            <v>1172</v>
          </cell>
          <cell r="I41">
            <v>1185</v>
          </cell>
          <cell r="J41">
            <v>1202</v>
          </cell>
          <cell r="K41">
            <v>1224</v>
          </cell>
          <cell r="L41">
            <v>1256</v>
          </cell>
          <cell r="M41">
            <v>0</v>
          </cell>
          <cell r="N41" t="str">
            <v>Underground Transformer</v>
          </cell>
          <cell r="O41">
            <v>0</v>
          </cell>
        </row>
        <row r="42">
          <cell r="F42">
            <v>543.78600823045269</v>
          </cell>
          <cell r="G42">
            <v>161.48148148148147</v>
          </cell>
          <cell r="H42">
            <v>353.29581993569133</v>
          </cell>
          <cell r="I42">
            <v>353.29581993569133</v>
          </cell>
          <cell r="J42">
            <v>353.29581993569133</v>
          </cell>
          <cell r="K42">
            <v>353.29581993569133</v>
          </cell>
          <cell r="L42">
            <v>353.29581993569133</v>
          </cell>
          <cell r="M42">
            <v>0</v>
          </cell>
          <cell r="N42" t="str">
            <v>CET-PD-BM-EP</v>
          </cell>
          <cell r="O42" t="str">
            <v>CET-PD-BM-EP</v>
          </cell>
        </row>
        <row r="43">
          <cell r="F43" t="str">
            <v>[no units]</v>
          </cell>
          <cell r="G43">
            <v>0</v>
          </cell>
          <cell r="H43">
            <v>0</v>
          </cell>
          <cell r="I43">
            <v>0</v>
          </cell>
          <cell r="J43">
            <v>0</v>
          </cell>
          <cell r="K43">
            <v>0</v>
          </cell>
          <cell r="L43">
            <v>0</v>
          </cell>
          <cell r="M43">
            <v>0</v>
          </cell>
          <cell r="N43" t="str">
            <v>CET-PD-OT-DT, CET-PD-OT-DL</v>
          </cell>
          <cell r="O43" t="str">
            <v>CET-PD-OT-DT, CET-PD-OT-DL</v>
          </cell>
        </row>
        <row r="44">
          <cell r="F44" t="str">
            <v>[no units]</v>
          </cell>
          <cell r="G44">
            <v>0</v>
          </cell>
          <cell r="H44">
            <v>0</v>
          </cell>
          <cell r="I44">
            <v>0</v>
          </cell>
          <cell r="J44">
            <v>0</v>
          </cell>
          <cell r="K44">
            <v>0</v>
          </cell>
          <cell r="L44">
            <v>0</v>
          </cell>
          <cell r="M44">
            <v>0</v>
          </cell>
          <cell r="N44" t="str">
            <v>CET-PD-OT-PF</v>
          </cell>
          <cell r="O44" t="str">
            <v>CET-PD-OT-PF</v>
          </cell>
        </row>
        <row r="45">
          <cell r="F45" t="str">
            <v>[no units]</v>
          </cell>
          <cell r="G45">
            <v>0</v>
          </cell>
          <cell r="H45">
            <v>0</v>
          </cell>
          <cell r="I45">
            <v>0</v>
          </cell>
          <cell r="J45">
            <v>0</v>
          </cell>
          <cell r="K45">
            <v>0</v>
          </cell>
          <cell r="L45">
            <v>0</v>
          </cell>
          <cell r="M45">
            <v>0</v>
          </cell>
          <cell r="N45" t="str">
            <v>CET-PD-OT-FO-FACOPE</v>
          </cell>
          <cell r="O45" t="str">
            <v>CET-PD-OT-FO-FACOPE</v>
          </cell>
        </row>
        <row r="46">
          <cell r="F46" t="str">
            <v>[no units]</v>
          </cell>
          <cell r="G46">
            <v>0</v>
          </cell>
          <cell r="H46">
            <v>0</v>
          </cell>
          <cell r="I46">
            <v>0</v>
          </cell>
          <cell r="J46">
            <v>0</v>
          </cell>
          <cell r="K46">
            <v>0</v>
          </cell>
          <cell r="L46">
            <v>0</v>
          </cell>
          <cell r="M46">
            <v>0</v>
          </cell>
          <cell r="N46" t="str">
            <v>CET-PD-ST-DS</v>
          </cell>
          <cell r="O46" t="str">
            <v>CET-PD-ST-DS</v>
          </cell>
        </row>
        <row r="47">
          <cell r="F47" t="str">
            <v>[no units]</v>
          </cell>
          <cell r="G47">
            <v>0</v>
          </cell>
          <cell r="H47">
            <v>0</v>
          </cell>
          <cell r="I47">
            <v>0</v>
          </cell>
          <cell r="J47">
            <v>0</v>
          </cell>
          <cell r="K47">
            <v>0</v>
          </cell>
          <cell r="L47">
            <v>0</v>
          </cell>
          <cell r="M47">
            <v>0</v>
          </cell>
          <cell r="N47" t="str">
            <v>CET-PD-CL-DC</v>
          </cell>
          <cell r="O47" t="str">
            <v>CET-PD-CL-DC</v>
          </cell>
        </row>
        <row r="48">
          <cell r="F48">
            <v>0</v>
          </cell>
          <cell r="G48">
            <v>0</v>
          </cell>
          <cell r="H48">
            <v>23263.856470277478</v>
          </cell>
          <cell r="I48">
            <v>25297.457335783165</v>
          </cell>
          <cell r="J48">
            <v>27921.470741098445</v>
          </cell>
          <cell r="K48">
            <v>29923.180186843056</v>
          </cell>
          <cell r="L48">
            <v>31258.528600320977</v>
          </cell>
          <cell r="M48">
            <v>0</v>
          </cell>
          <cell r="N48" t="str">
            <v>CET-PD-OT-TR</v>
          </cell>
          <cell r="O48" t="str">
            <v>CET-PD-OT-TR</v>
          </cell>
        </row>
        <row r="49">
          <cell r="F49" t="str">
            <v>no $</v>
          </cell>
          <cell r="G49">
            <v>0</v>
          </cell>
          <cell r="H49">
            <v>0</v>
          </cell>
          <cell r="I49">
            <v>0</v>
          </cell>
          <cell r="J49">
            <v>0</v>
          </cell>
          <cell r="K49">
            <v>0</v>
          </cell>
          <cell r="L49">
            <v>0</v>
          </cell>
          <cell r="M49">
            <v>0</v>
          </cell>
          <cell r="O49">
            <v>0</v>
          </cell>
        </row>
        <row r="50">
          <cell r="F50" t="str">
            <v>[no units]</v>
          </cell>
          <cell r="G50">
            <v>0</v>
          </cell>
          <cell r="H50">
            <v>0</v>
          </cell>
          <cell r="I50">
            <v>0</v>
          </cell>
          <cell r="J50">
            <v>0</v>
          </cell>
          <cell r="K50">
            <v>0</v>
          </cell>
          <cell r="L50">
            <v>0</v>
          </cell>
          <cell r="M50">
            <v>0</v>
          </cell>
          <cell r="N50" t="str">
            <v>CET-PD-BM-TU, CET-PD-IR-TP, CET-PD-OT-TT</v>
          </cell>
          <cell r="O50" t="str">
            <v>CET-PD-BM-TU, CET-PD-IR-TP, CET-PD-OT-TT</v>
          </cell>
        </row>
        <row r="51">
          <cell r="F51" t="str">
            <v>[no units]</v>
          </cell>
          <cell r="G51">
            <v>0</v>
          </cell>
          <cell r="H51">
            <v>0</v>
          </cell>
          <cell r="I51">
            <v>0</v>
          </cell>
          <cell r="J51">
            <v>0</v>
          </cell>
          <cell r="K51">
            <v>0</v>
          </cell>
          <cell r="L51">
            <v>0</v>
          </cell>
          <cell r="M51">
            <v>0</v>
          </cell>
          <cell r="N51" t="str">
            <v>CET-PD-CR-TB</v>
          </cell>
          <cell r="O51" t="str">
            <v>CET-PD-CR-TB</v>
          </cell>
        </row>
        <row r="52">
          <cell r="F52" t="str">
            <v>[no units]</v>
          </cell>
          <cell r="G52">
            <v>0</v>
          </cell>
          <cell r="H52">
            <v>0</v>
          </cell>
          <cell r="I52">
            <v>0</v>
          </cell>
          <cell r="J52">
            <v>0</v>
          </cell>
          <cell r="K52">
            <v>0</v>
          </cell>
          <cell r="L52">
            <v>0</v>
          </cell>
          <cell r="M52">
            <v>0</v>
          </cell>
          <cell r="N52" t="str">
            <v>CET-PD-ST-TS</v>
          </cell>
          <cell r="O52" t="str">
            <v>CET-PD-ST-TS</v>
          </cell>
        </row>
        <row r="53">
          <cell r="F53">
            <v>0</v>
          </cell>
          <cell r="G53">
            <v>639</v>
          </cell>
          <cell r="H53">
            <v>600</v>
          </cell>
          <cell r="I53">
            <v>800</v>
          </cell>
          <cell r="J53">
            <v>800</v>
          </cell>
          <cell r="K53">
            <v>750</v>
          </cell>
          <cell r="L53">
            <v>750</v>
          </cell>
          <cell r="M53">
            <v>0</v>
          </cell>
          <cell r="N53" t="str">
            <v>CET-PD-IR-TR</v>
          </cell>
          <cell r="O53" t="str">
            <v>CET-PD-IR-TR</v>
          </cell>
        </row>
        <row r="54">
          <cell r="F54" t="str">
            <v>[no units]</v>
          </cell>
          <cell r="G54">
            <v>0</v>
          </cell>
          <cell r="H54">
            <v>0</v>
          </cell>
          <cell r="I54">
            <v>0</v>
          </cell>
          <cell r="J54">
            <v>0</v>
          </cell>
          <cell r="K54">
            <v>0</v>
          </cell>
          <cell r="L54">
            <v>0</v>
          </cell>
          <cell r="M54">
            <v>0</v>
          </cell>
          <cell r="N54" t="str">
            <v>CET-PD-CL-TC</v>
          </cell>
          <cell r="O54" t="str">
            <v>CET-PD-CL-TC</v>
          </cell>
        </row>
        <row r="55">
          <cell r="F55" t="str">
            <v>[no units]</v>
          </cell>
          <cell r="G55">
            <v>0</v>
          </cell>
          <cell r="H55">
            <v>0</v>
          </cell>
          <cell r="I55">
            <v>0</v>
          </cell>
          <cell r="J55">
            <v>0</v>
          </cell>
          <cell r="K55">
            <v>0</v>
          </cell>
          <cell r="L55">
            <v>0</v>
          </cell>
          <cell r="M55">
            <v>0</v>
          </cell>
          <cell r="N55" t="str">
            <v>CET-PD-CR-TR</v>
          </cell>
          <cell r="O55" t="str">
            <v>CET-PD-CR-TR</v>
          </cell>
        </row>
        <row r="56">
          <cell r="F56" t="str">
            <v>[no units]</v>
          </cell>
          <cell r="G56">
            <v>0</v>
          </cell>
          <cell r="H56">
            <v>0</v>
          </cell>
          <cell r="I56">
            <v>0</v>
          </cell>
          <cell r="J56">
            <v>0</v>
          </cell>
          <cell r="K56">
            <v>0</v>
          </cell>
          <cell r="L56">
            <v>0</v>
          </cell>
          <cell r="M56">
            <v>0</v>
          </cell>
          <cell r="N56" t="str">
            <v xml:space="preserve">CET-ET-IR-ME,  CET-PD-IR-SP, CET-PD-OT-SP, CET-PD-BM-SU, CET-PD-OT-ST, CET-PD-OT-SE
</v>
          </cell>
          <cell r="O56" t="str">
            <v xml:space="preserve">CET-ET-IR-ME,  CET-PD-IR-SP, CET-PD-OT-SP, CET-PD-BM-SU, CET-PD-OT-ST, CET-PD-OT-SE
</v>
          </cell>
        </row>
        <row r="57">
          <cell r="F57" t="str">
            <v>[no units]</v>
          </cell>
          <cell r="G57">
            <v>0</v>
          </cell>
          <cell r="H57">
            <v>0</v>
          </cell>
          <cell r="I57">
            <v>0</v>
          </cell>
          <cell r="J57">
            <v>0</v>
          </cell>
          <cell r="K57">
            <v>0</v>
          </cell>
          <cell r="L57">
            <v>0</v>
          </cell>
          <cell r="M57">
            <v>0</v>
          </cell>
          <cell r="N57" t="str">
            <v>CET-PD-ST-SS</v>
          </cell>
          <cell r="O57" t="str">
            <v>CET-PD-ST-SS</v>
          </cell>
        </row>
        <row r="58">
          <cell r="F58" t="str">
            <v>[no units]</v>
          </cell>
          <cell r="G58">
            <v>0</v>
          </cell>
          <cell r="H58">
            <v>0</v>
          </cell>
          <cell r="I58">
            <v>0</v>
          </cell>
          <cell r="J58">
            <v>0</v>
          </cell>
          <cell r="K58">
            <v>0</v>
          </cell>
          <cell r="L58">
            <v>0</v>
          </cell>
          <cell r="M58">
            <v>0</v>
          </cell>
          <cell r="N58" t="str">
            <v xml:space="preserve">CET-ET-IR-2X-452300, CET-ET-CR-RB-452301
</v>
          </cell>
          <cell r="O58" t="str">
            <v xml:space="preserve">CET-ET-IR-2X-452300, CET-ET-CR-RB-452301
</v>
          </cell>
        </row>
        <row r="59">
          <cell r="F59" t="str">
            <v>[no units]</v>
          </cell>
          <cell r="G59">
            <v>0</v>
          </cell>
          <cell r="H59">
            <v>0</v>
          </cell>
          <cell r="I59">
            <v>0</v>
          </cell>
          <cell r="J59">
            <v>0</v>
          </cell>
          <cell r="K59">
            <v>0</v>
          </cell>
          <cell r="L59">
            <v>0</v>
          </cell>
          <cell r="M59">
            <v>0</v>
          </cell>
          <cell r="N59" t="str">
            <v>CET-PD-CL-SC</v>
          </cell>
          <cell r="O59" t="str">
            <v>CET-PD-CL-SC</v>
          </cell>
        </row>
        <row r="60">
          <cell r="F60">
            <v>0</v>
          </cell>
          <cell r="G60">
            <v>0</v>
          </cell>
          <cell r="H60">
            <v>0</v>
          </cell>
          <cell r="I60">
            <v>0</v>
          </cell>
          <cell r="J60">
            <v>0</v>
          </cell>
          <cell r="K60">
            <v>0</v>
          </cell>
          <cell r="L60">
            <v>0</v>
          </cell>
          <cell r="M60">
            <v>0</v>
          </cell>
          <cell r="O60">
            <v>0</v>
          </cell>
        </row>
        <row r="61">
          <cell r="F61">
            <v>0</v>
          </cell>
          <cell r="G61">
            <v>0</v>
          </cell>
          <cell r="H61">
            <v>0</v>
          </cell>
          <cell r="I61">
            <v>0</v>
          </cell>
          <cell r="J61">
            <v>0</v>
          </cell>
          <cell r="K61">
            <v>0</v>
          </cell>
          <cell r="L61">
            <v>0</v>
          </cell>
          <cell r="M61">
            <v>0</v>
          </cell>
          <cell r="O61">
            <v>0</v>
          </cell>
        </row>
        <row r="62">
          <cell r="F62">
            <v>0</v>
          </cell>
          <cell r="G62">
            <v>7652</v>
          </cell>
          <cell r="H62">
            <v>5082</v>
          </cell>
          <cell r="I62">
            <v>7857</v>
          </cell>
          <cell r="J62">
            <v>8818</v>
          </cell>
          <cell r="K62">
            <v>8667</v>
          </cell>
          <cell r="L62">
            <v>8648</v>
          </cell>
          <cell r="M62">
            <v>0</v>
          </cell>
          <cell r="N62" t="str">
            <v>CET-PD-IR-DP</v>
          </cell>
          <cell r="O62" t="str">
            <v>CET-PD-IR-DP</v>
          </cell>
        </row>
        <row r="63">
          <cell r="F63" t="str">
            <v>Unhide rows below for unit breakout</v>
          </cell>
          <cell r="G63">
            <v>0</v>
          </cell>
          <cell r="H63">
            <v>0</v>
          </cell>
          <cell r="I63">
            <v>0</v>
          </cell>
          <cell r="J63">
            <v>0</v>
          </cell>
          <cell r="K63">
            <v>0</v>
          </cell>
          <cell r="L63">
            <v>0</v>
          </cell>
          <cell r="M63">
            <v>0</v>
          </cell>
          <cell r="N63" t="str">
            <v>CET-PD-IR-IR</v>
          </cell>
          <cell r="O63" t="str">
            <v>CET-PD-IR-IR</v>
          </cell>
        </row>
        <row r="64">
          <cell r="F64">
            <v>99</v>
          </cell>
          <cell r="G64">
            <v>108</v>
          </cell>
          <cell r="H64">
            <v>108</v>
          </cell>
          <cell r="I64">
            <v>108</v>
          </cell>
          <cell r="J64">
            <v>108</v>
          </cell>
          <cell r="K64">
            <v>108</v>
          </cell>
          <cell r="L64">
            <v>108</v>
          </cell>
          <cell r="M64">
            <v>0</v>
          </cell>
          <cell r="N64" t="str">
            <v>Overhead Conductor (per Mile)</v>
          </cell>
          <cell r="O64" t="str">
            <v>Overhead Conductor (per Mile)</v>
          </cell>
        </row>
        <row r="65">
          <cell r="F65">
            <v>64</v>
          </cell>
          <cell r="G65">
            <v>61</v>
          </cell>
          <cell r="H65">
            <v>64</v>
          </cell>
          <cell r="I65">
            <v>66</v>
          </cell>
          <cell r="J65">
            <v>69</v>
          </cell>
          <cell r="K65">
            <v>70</v>
          </cell>
          <cell r="L65">
            <v>73</v>
          </cell>
          <cell r="M65">
            <v>0</v>
          </cell>
          <cell r="N65" t="str">
            <v>Underground Cable (per Mile)</v>
          </cell>
          <cell r="O65" t="str">
            <v>Underground Cable (per Mile)</v>
          </cell>
        </row>
        <row r="66">
          <cell r="F66">
            <v>4400</v>
          </cell>
          <cell r="G66">
            <v>4600</v>
          </cell>
          <cell r="H66">
            <v>5096</v>
          </cell>
          <cell r="I66">
            <v>5600</v>
          </cell>
          <cell r="J66">
            <v>6060</v>
          </cell>
          <cell r="K66">
            <v>6471</v>
          </cell>
          <cell r="L66">
            <v>6905</v>
          </cell>
          <cell r="M66">
            <v>0</v>
          </cell>
          <cell r="N66" t="str">
            <v>Overhead Transformer</v>
          </cell>
          <cell r="O66" t="str">
            <v>Overhead Transformer</v>
          </cell>
        </row>
        <row r="67">
          <cell r="F67">
            <v>3200</v>
          </cell>
          <cell r="G67">
            <v>3375</v>
          </cell>
          <cell r="H67">
            <v>3338</v>
          </cell>
          <cell r="I67">
            <v>3577</v>
          </cell>
          <cell r="J67">
            <v>3804</v>
          </cell>
          <cell r="K67">
            <v>4020</v>
          </cell>
          <cell r="L67">
            <v>4273</v>
          </cell>
          <cell r="M67">
            <v>0</v>
          </cell>
          <cell r="N67" t="str">
            <v>Underground Transformer</v>
          </cell>
          <cell r="O67" t="str">
            <v>Underground Transformer</v>
          </cell>
        </row>
        <row r="68">
          <cell r="F68">
            <v>0</v>
          </cell>
          <cell r="G68">
            <v>0</v>
          </cell>
          <cell r="H68">
            <v>6367</v>
          </cell>
          <cell r="I68">
            <v>6469.5</v>
          </cell>
          <cell r="J68">
            <v>8337.5</v>
          </cell>
          <cell r="K68">
            <v>8742.5</v>
          </cell>
          <cell r="L68">
            <v>8657.5</v>
          </cell>
          <cell r="M68">
            <v>0</v>
          </cell>
          <cell r="N68" t="str">
            <v>CET-PD-CR-JD</v>
          </cell>
          <cell r="O68" t="str">
            <v>CET-PD-CR-JD</v>
          </cell>
        </row>
        <row r="69">
          <cell r="F69">
            <v>0</v>
          </cell>
          <cell r="G69">
            <v>0</v>
          </cell>
          <cell r="H69">
            <v>619.5</v>
          </cell>
          <cell r="I69">
            <v>700</v>
          </cell>
          <cell r="J69">
            <v>800</v>
          </cell>
          <cell r="K69">
            <v>775</v>
          </cell>
          <cell r="L69">
            <v>750</v>
          </cell>
          <cell r="M69">
            <v>0</v>
          </cell>
          <cell r="N69" t="str">
            <v>CET-PD-CR-JT-TREAST</v>
          </cell>
          <cell r="O69" t="str">
            <v>CET-PD-CR-JT-TREAST</v>
          </cell>
        </row>
        <row r="70">
          <cell r="F70">
            <v>0</v>
          </cell>
          <cell r="G70">
            <v>0</v>
          </cell>
          <cell r="H70">
            <v>7296</v>
          </cell>
          <cell r="I70">
            <v>10271</v>
          </cell>
          <cell r="J70">
            <v>11232</v>
          </cell>
          <cell r="K70">
            <v>11031</v>
          </cell>
          <cell r="L70">
            <v>11021</v>
          </cell>
          <cell r="M70">
            <v>0</v>
          </cell>
          <cell r="N70" t="str">
            <v>CET-PD-OT-WP-WPDISP</v>
          </cell>
          <cell r="O70" t="str">
            <v>CET-PD-OT-WP-WPDISP</v>
          </cell>
        </row>
        <row r="71">
          <cell r="F71" t="str">
            <v>[no units]</v>
          </cell>
          <cell r="G71">
            <v>0</v>
          </cell>
          <cell r="H71">
            <v>0</v>
          </cell>
          <cell r="I71">
            <v>0</v>
          </cell>
          <cell r="J71">
            <v>0</v>
          </cell>
          <cell r="K71">
            <v>0</v>
          </cell>
          <cell r="L71">
            <v>0</v>
          </cell>
          <cell r="M71">
            <v>0</v>
          </cell>
          <cell r="N71" t="str">
            <v>CET-PD-CR-IF</v>
          </cell>
          <cell r="O71" t="str">
            <v>CET-PD-CR-IF</v>
          </cell>
        </row>
        <row r="72">
          <cell r="F72">
            <v>0</v>
          </cell>
          <cell r="G72">
            <v>0</v>
          </cell>
          <cell r="H72">
            <v>1</v>
          </cell>
          <cell r="I72">
            <v>1</v>
          </cell>
          <cell r="J72">
            <v>1</v>
          </cell>
          <cell r="K72">
            <v>1</v>
          </cell>
          <cell r="L72">
            <v>1</v>
          </cell>
          <cell r="M72">
            <v>0</v>
          </cell>
          <cell r="N72" t="str">
            <v>220kV Relays</v>
          </cell>
          <cell r="O72">
            <v>0</v>
          </cell>
        </row>
        <row r="73">
          <cell r="F73">
            <v>0</v>
          </cell>
          <cell r="G73">
            <v>0</v>
          </cell>
          <cell r="H73">
            <v>1</v>
          </cell>
          <cell r="I73">
            <v>1</v>
          </cell>
          <cell r="J73">
            <v>1</v>
          </cell>
          <cell r="K73">
            <v>1</v>
          </cell>
          <cell r="L73">
            <v>1</v>
          </cell>
          <cell r="M73">
            <v>0</v>
          </cell>
          <cell r="N73" t="str">
            <v>500kV Relays</v>
          </cell>
          <cell r="O73">
            <v>0</v>
          </cell>
        </row>
        <row r="74">
          <cell r="F74">
            <v>0</v>
          </cell>
          <cell r="G74">
            <v>0</v>
          </cell>
          <cell r="H74">
            <v>0</v>
          </cell>
          <cell r="I74">
            <v>0</v>
          </cell>
          <cell r="J74">
            <v>0</v>
          </cell>
          <cell r="K74">
            <v>0</v>
          </cell>
          <cell r="L74">
            <v>0</v>
          </cell>
          <cell r="M74">
            <v>0</v>
          </cell>
          <cell r="N74" t="str">
            <v>CET-ET-IR-RP</v>
          </cell>
          <cell r="O74" t="str">
            <v>CET-ET-IR-RP</v>
          </cell>
        </row>
        <row r="75">
          <cell r="F75">
            <v>4</v>
          </cell>
          <cell r="G75">
            <v>32</v>
          </cell>
          <cell r="H75">
            <v>2</v>
          </cell>
          <cell r="I75">
            <v>6</v>
          </cell>
          <cell r="J75">
            <v>18</v>
          </cell>
          <cell r="K75">
            <v>19</v>
          </cell>
          <cell r="L75">
            <v>19</v>
          </cell>
          <cell r="M75">
            <v>0</v>
          </cell>
          <cell r="N75" t="str">
            <v>SAS</v>
          </cell>
          <cell r="O75" t="str">
            <v>SAS</v>
          </cell>
        </row>
        <row r="76">
          <cell r="F76">
            <v>24</v>
          </cell>
          <cell r="G76">
            <v>0</v>
          </cell>
          <cell r="H76">
            <v>1</v>
          </cell>
          <cell r="I76">
            <v>3</v>
          </cell>
          <cell r="J76">
            <v>0</v>
          </cell>
          <cell r="K76">
            <v>0</v>
          </cell>
          <cell r="L76">
            <v>0</v>
          </cell>
          <cell r="M76">
            <v>0</v>
          </cell>
          <cell r="N76">
            <v>0</v>
          </cell>
          <cell r="O76">
            <v>0</v>
          </cell>
        </row>
        <row r="77">
          <cell r="F77">
            <v>0</v>
          </cell>
          <cell r="G77">
            <v>0</v>
          </cell>
          <cell r="H77">
            <v>1</v>
          </cell>
          <cell r="I77">
            <v>1</v>
          </cell>
          <cell r="J77">
            <v>1</v>
          </cell>
          <cell r="K77">
            <v>1</v>
          </cell>
          <cell r="L77">
            <v>1</v>
          </cell>
          <cell r="M77">
            <v>0</v>
          </cell>
          <cell r="N77">
            <v>0</v>
          </cell>
          <cell r="O77">
            <v>0</v>
          </cell>
        </row>
        <row r="78">
          <cell r="F78">
            <v>0</v>
          </cell>
          <cell r="G78">
            <v>0</v>
          </cell>
          <cell r="H78">
            <v>1</v>
          </cell>
          <cell r="I78">
            <v>1</v>
          </cell>
          <cell r="J78">
            <v>1</v>
          </cell>
          <cell r="K78">
            <v>1</v>
          </cell>
          <cell r="L78">
            <v>1</v>
          </cell>
          <cell r="M78">
            <v>0</v>
          </cell>
          <cell r="N78">
            <v>0</v>
          </cell>
          <cell r="O78">
            <v>0</v>
          </cell>
        </row>
        <row r="79">
          <cell r="F79">
            <v>0</v>
          </cell>
          <cell r="G79">
            <v>0</v>
          </cell>
          <cell r="H79">
            <v>22</v>
          </cell>
          <cell r="I79">
            <v>127</v>
          </cell>
          <cell r="J79">
            <v>193</v>
          </cell>
          <cell r="K79">
            <v>190</v>
          </cell>
          <cell r="L79">
            <v>190</v>
          </cell>
          <cell r="M79">
            <v>0</v>
          </cell>
          <cell r="N79" t="str">
            <v>IR Circuit Breaker Forecast 17kV</v>
          </cell>
          <cell r="O79" t="str">
            <v>IR Circuit Breaker Forecast 17kV</v>
          </cell>
        </row>
        <row r="80">
          <cell r="F80">
            <v>0</v>
          </cell>
          <cell r="G80">
            <v>0</v>
          </cell>
          <cell r="H80">
            <v>30</v>
          </cell>
          <cell r="I80">
            <v>14</v>
          </cell>
          <cell r="J80">
            <v>15</v>
          </cell>
          <cell r="K80">
            <v>15</v>
          </cell>
          <cell r="L80">
            <v>15</v>
          </cell>
          <cell r="M80">
            <v>0</v>
          </cell>
          <cell r="N80" t="str">
            <v>IR Circuit Breaker Forecast 72kV</v>
          </cell>
          <cell r="O80" t="str">
            <v>IR Circuit Breaker Forecast 72kV</v>
          </cell>
        </row>
        <row r="81">
          <cell r="F81">
            <v>0</v>
          </cell>
          <cell r="G81">
            <v>0</v>
          </cell>
          <cell r="H81">
            <v>10</v>
          </cell>
          <cell r="I81">
            <v>6</v>
          </cell>
          <cell r="J81">
            <v>7</v>
          </cell>
          <cell r="K81">
            <v>7</v>
          </cell>
          <cell r="L81">
            <v>7</v>
          </cell>
          <cell r="M81">
            <v>0</v>
          </cell>
          <cell r="N81" t="str">
            <v>IR Circuit Breaker Forecast 115kV</v>
          </cell>
          <cell r="O81" t="str">
            <v>IR Circuit Breaker Forecast 115kV</v>
          </cell>
        </row>
        <row r="82">
          <cell r="F82">
            <v>7</v>
          </cell>
          <cell r="G82">
            <v>14</v>
          </cell>
          <cell r="H82">
            <v>20</v>
          </cell>
          <cell r="I82">
            <v>16</v>
          </cell>
          <cell r="J82">
            <v>40</v>
          </cell>
          <cell r="K82">
            <v>40</v>
          </cell>
          <cell r="L82">
            <v>40</v>
          </cell>
          <cell r="M82">
            <v>0</v>
          </cell>
          <cell r="N82" t="str">
            <v>IR Transformer Forecast 66kV</v>
          </cell>
          <cell r="O82" t="str">
            <v>IR Transformer Forecast 66kV</v>
          </cell>
        </row>
        <row r="83">
          <cell r="F83">
            <v>0</v>
          </cell>
          <cell r="G83">
            <v>0</v>
          </cell>
          <cell r="H83">
            <v>0</v>
          </cell>
          <cell r="I83">
            <v>0</v>
          </cell>
          <cell r="J83">
            <v>0</v>
          </cell>
          <cell r="K83">
            <v>0</v>
          </cell>
          <cell r="L83">
            <v>0</v>
          </cell>
          <cell r="M83">
            <v>0</v>
          </cell>
          <cell r="N83" t="str">
            <v>IR Transformer Forecast 115kV</v>
          </cell>
          <cell r="O83" t="str">
            <v>IR Transformer Forecast 115kV</v>
          </cell>
        </row>
        <row r="84">
          <cell r="F84">
            <v>0.85</v>
          </cell>
          <cell r="G84">
            <v>2.5499999999999998</v>
          </cell>
          <cell r="H84">
            <v>2.5499999999999998</v>
          </cell>
          <cell r="I84">
            <v>3.4</v>
          </cell>
          <cell r="J84">
            <v>4.25</v>
          </cell>
          <cell r="K84">
            <v>3.4</v>
          </cell>
          <cell r="L84">
            <v>3.4</v>
          </cell>
          <cell r="M84">
            <v>0</v>
          </cell>
          <cell r="N84" t="str">
            <v>IR Transformer Forecast 220kV</v>
          </cell>
          <cell r="O84" t="str">
            <v>IR Transformer Forecast 220kV</v>
          </cell>
        </row>
        <row r="85">
          <cell r="F85">
            <v>199</v>
          </cell>
          <cell r="G85">
            <v>268</v>
          </cell>
          <cell r="H85">
            <v>276</v>
          </cell>
          <cell r="I85">
            <v>125</v>
          </cell>
          <cell r="J85">
            <v>200</v>
          </cell>
          <cell r="K85">
            <v>200</v>
          </cell>
          <cell r="L85">
            <v>200</v>
          </cell>
          <cell r="M85">
            <v>0</v>
          </cell>
          <cell r="N85" t="str">
            <v>CET-PD-IR-SR</v>
          </cell>
          <cell r="O85" t="str">
            <v>CET-PD-IR-SR-UG</v>
          </cell>
        </row>
        <row r="86">
          <cell r="F86">
            <v>17</v>
          </cell>
          <cell r="G86">
            <v>27</v>
          </cell>
          <cell r="H86">
            <v>23</v>
          </cell>
          <cell r="I86">
            <v>22</v>
          </cell>
          <cell r="J86">
            <v>30</v>
          </cell>
          <cell r="K86">
            <v>30</v>
          </cell>
          <cell r="L86">
            <v>30</v>
          </cell>
          <cell r="M86">
            <v>0</v>
          </cell>
          <cell r="N86" t="str">
            <v>CET-PD-IR-AR</v>
          </cell>
          <cell r="O86" t="str">
            <v>CET-PD-IR-AR</v>
          </cell>
        </row>
        <row r="87">
          <cell r="F87">
            <v>44</v>
          </cell>
          <cell r="G87">
            <v>197</v>
          </cell>
          <cell r="H87">
            <v>155</v>
          </cell>
          <cell r="I87">
            <v>200</v>
          </cell>
          <cell r="J87">
            <v>374</v>
          </cell>
          <cell r="K87">
            <v>374</v>
          </cell>
          <cell r="L87">
            <v>374</v>
          </cell>
          <cell r="M87">
            <v>0</v>
          </cell>
          <cell r="N87" t="str">
            <v>CET-PD-IR-CR</v>
          </cell>
          <cell r="O87" t="str">
            <v>CET-PD-IR-CR</v>
          </cell>
        </row>
        <row r="88">
          <cell r="F88">
            <v>298</v>
          </cell>
          <cell r="G88">
            <v>236.80180180180179</v>
          </cell>
          <cell r="H88">
            <v>291</v>
          </cell>
          <cell r="I88">
            <v>248</v>
          </cell>
          <cell r="J88">
            <v>445</v>
          </cell>
          <cell r="K88">
            <v>445</v>
          </cell>
          <cell r="L88">
            <v>445</v>
          </cell>
          <cell r="M88">
            <v>0</v>
          </cell>
          <cell r="N88" t="str">
            <v>CET-PD-IR-CB</v>
          </cell>
          <cell r="O88">
            <v>0</v>
          </cell>
        </row>
        <row r="89">
          <cell r="F89">
            <v>298</v>
          </cell>
          <cell r="G89">
            <v>210.75360360360358</v>
          </cell>
          <cell r="H89">
            <v>258.99</v>
          </cell>
          <cell r="I89">
            <v>220.72</v>
          </cell>
          <cell r="J89">
            <v>396.05</v>
          </cell>
          <cell r="K89">
            <v>396.05</v>
          </cell>
          <cell r="L89">
            <v>396.05</v>
          </cell>
          <cell r="M89">
            <v>0</v>
          </cell>
          <cell r="N89" t="str">
            <v>CET-PD-IR-CB-OH</v>
          </cell>
          <cell r="O89" t="str">
            <v>CET-PD-IR-CB-OH</v>
          </cell>
        </row>
        <row r="90">
          <cell r="F90">
            <v>0</v>
          </cell>
          <cell r="G90">
            <v>26.0481981981982</v>
          </cell>
          <cell r="H90">
            <v>32.010000000000005</v>
          </cell>
          <cell r="I90">
            <v>27.280000000000005</v>
          </cell>
          <cell r="J90">
            <v>48.95000000000001</v>
          </cell>
          <cell r="K90">
            <v>48.95000000000001</v>
          </cell>
          <cell r="L90">
            <v>48.95000000000001</v>
          </cell>
          <cell r="M90">
            <v>0</v>
          </cell>
          <cell r="N90" t="str">
            <v>CET-PD-IR-CB-UG</v>
          </cell>
          <cell r="O90" t="str">
            <v>CET-PD-IR-CB-UG</v>
          </cell>
        </row>
        <row r="91">
          <cell r="F91">
            <v>55</v>
          </cell>
          <cell r="G91">
            <v>73</v>
          </cell>
          <cell r="H91">
            <v>74</v>
          </cell>
          <cell r="I91">
            <v>67</v>
          </cell>
          <cell r="J91">
            <v>115</v>
          </cell>
          <cell r="K91">
            <v>115</v>
          </cell>
          <cell r="L91">
            <v>115</v>
          </cell>
          <cell r="M91">
            <v>0</v>
          </cell>
          <cell r="N91" t="str">
            <v>CET-PD-IR-WC</v>
          </cell>
          <cell r="O91" t="str">
            <v>CET-PD-IR-WC</v>
          </cell>
        </row>
        <row r="92">
          <cell r="F92">
            <v>199</v>
          </cell>
          <cell r="G92">
            <v>268</v>
          </cell>
          <cell r="H92">
            <v>276</v>
          </cell>
          <cell r="I92">
            <v>125</v>
          </cell>
          <cell r="J92">
            <v>200</v>
          </cell>
          <cell r="K92">
            <v>200</v>
          </cell>
          <cell r="L92">
            <v>200</v>
          </cell>
          <cell r="M92">
            <v>0</v>
          </cell>
          <cell r="N92" t="str">
            <v>CET-PD-CR-IF</v>
          </cell>
          <cell r="O92" t="str">
            <v>CET-PD-CR-IF</v>
          </cell>
        </row>
        <row r="93">
          <cell r="F93">
            <v>0</v>
          </cell>
          <cell r="G93">
            <v>0</v>
          </cell>
          <cell r="H93">
            <v>32</v>
          </cell>
          <cell r="I93">
            <v>35</v>
          </cell>
          <cell r="J93">
            <v>50</v>
          </cell>
          <cell r="K93">
            <v>50</v>
          </cell>
          <cell r="L93">
            <v>50</v>
          </cell>
          <cell r="M93">
            <v>0</v>
          </cell>
          <cell r="N93" t="str">
            <v>CET-PD-IR-UG</v>
          </cell>
          <cell r="O93" t="str">
            <v>CET-PD-IR-UG</v>
          </cell>
        </row>
        <row r="94">
          <cell r="F94">
            <v>0</v>
          </cell>
          <cell r="G94">
            <v>2.1</v>
          </cell>
          <cell r="H94">
            <v>4</v>
          </cell>
          <cell r="I94">
            <v>16</v>
          </cell>
          <cell r="J94">
            <v>36</v>
          </cell>
          <cell r="K94">
            <v>38</v>
          </cell>
          <cell r="L94">
            <v>40</v>
          </cell>
          <cell r="M94">
            <v>0</v>
          </cell>
          <cell r="N94" t="str">
            <v>CET-PD-IR-CC</v>
          </cell>
          <cell r="O94" t="str">
            <v>CET-PD-IR-CC</v>
          </cell>
        </row>
        <row r="95">
          <cell r="F95">
            <v>0</v>
          </cell>
          <cell r="G95">
            <v>194</v>
          </cell>
          <cell r="H95">
            <v>117</v>
          </cell>
          <cell r="I95">
            <v>117</v>
          </cell>
          <cell r="J95">
            <v>248</v>
          </cell>
          <cell r="K95">
            <v>248</v>
          </cell>
          <cell r="L95">
            <v>248</v>
          </cell>
          <cell r="M95">
            <v>0</v>
          </cell>
          <cell r="N95" t="str">
            <v>CET-PD-IR-PC</v>
          </cell>
          <cell r="O95" t="str">
            <v>CET-PD-IR-PC</v>
          </cell>
        </row>
        <row r="96">
          <cell r="F96">
            <v>0</v>
          </cell>
          <cell r="G96">
            <v>0</v>
          </cell>
          <cell r="H96">
            <v>214</v>
          </cell>
          <cell r="I96">
            <v>137</v>
          </cell>
          <cell r="J96">
            <v>138</v>
          </cell>
          <cell r="K96">
            <v>138</v>
          </cell>
          <cell r="L96">
            <v>138</v>
          </cell>
          <cell r="M96">
            <v>0</v>
          </cell>
          <cell r="N96" t="str">
            <v>Unmatched</v>
          </cell>
          <cell r="O96" t="str">
            <v>Unmatched</v>
          </cell>
        </row>
        <row r="97">
          <cell r="F97" t="str">
            <v>no $</v>
          </cell>
          <cell r="G97">
            <v>0</v>
          </cell>
          <cell r="H97">
            <v>0</v>
          </cell>
          <cell r="I97">
            <v>0</v>
          </cell>
          <cell r="J97">
            <v>0</v>
          </cell>
          <cell r="K97">
            <v>0</v>
          </cell>
          <cell r="L97">
            <v>0</v>
          </cell>
          <cell r="M97">
            <v>0</v>
          </cell>
          <cell r="O97">
            <v>0</v>
          </cell>
        </row>
        <row r="98">
          <cell r="F98" t="str">
            <v>$ in 2010 only</v>
          </cell>
          <cell r="G98">
            <v>0</v>
          </cell>
          <cell r="H98">
            <v>0</v>
          </cell>
          <cell r="I98">
            <v>0</v>
          </cell>
          <cell r="J98">
            <v>0</v>
          </cell>
          <cell r="K98">
            <v>0</v>
          </cell>
          <cell r="L98">
            <v>0</v>
          </cell>
          <cell r="M98">
            <v>0</v>
          </cell>
          <cell r="O98">
            <v>0</v>
          </cell>
        </row>
        <row r="99">
          <cell r="F99">
            <v>0</v>
          </cell>
          <cell r="G99">
            <v>0</v>
          </cell>
          <cell r="H99">
            <v>2982</v>
          </cell>
          <cell r="I99">
            <v>3019</v>
          </cell>
          <cell r="J99">
            <v>5168</v>
          </cell>
          <cell r="K99">
            <v>4707</v>
          </cell>
          <cell r="L99">
            <v>4345</v>
          </cell>
          <cell r="M99">
            <v>0</v>
          </cell>
          <cell r="N99" t="str">
            <v>CET-ET-LG-4C</v>
          </cell>
          <cell r="O99" t="str">
            <v>CET-ET-LG-4C</v>
          </cell>
        </row>
        <row r="100">
          <cell r="F100" t="str">
            <v>no $</v>
          </cell>
          <cell r="G100">
            <v>0</v>
          </cell>
          <cell r="H100">
            <v>0</v>
          </cell>
          <cell r="I100">
            <v>0</v>
          </cell>
          <cell r="J100">
            <v>0</v>
          </cell>
          <cell r="K100">
            <v>0</v>
          </cell>
          <cell r="L100">
            <v>0</v>
          </cell>
          <cell r="M100">
            <v>0</v>
          </cell>
          <cell r="O100">
            <v>0</v>
          </cell>
        </row>
        <row r="101">
          <cell r="F101">
            <v>0</v>
          </cell>
          <cell r="G101">
            <v>0</v>
          </cell>
          <cell r="H101">
            <v>29600</v>
          </cell>
          <cell r="I101">
            <v>29700</v>
          </cell>
          <cell r="J101">
            <v>30000</v>
          </cell>
          <cell r="K101">
            <v>30300</v>
          </cell>
          <cell r="L101">
            <v>30600</v>
          </cell>
          <cell r="M101">
            <v>0</v>
          </cell>
          <cell r="N101" t="str">
            <v>CET-PD-OT-SL-LU</v>
          </cell>
          <cell r="O101" t="str">
            <v>CET-PD-OT-SL-LU</v>
          </cell>
        </row>
        <row r="102">
          <cell r="F102">
            <v>0</v>
          </cell>
          <cell r="G102">
            <v>0</v>
          </cell>
          <cell r="H102">
            <v>1360</v>
          </cell>
          <cell r="I102">
            <v>2836</v>
          </cell>
          <cell r="J102">
            <v>4000</v>
          </cell>
          <cell r="K102">
            <v>4000</v>
          </cell>
          <cell r="L102">
            <v>4000</v>
          </cell>
          <cell r="M102">
            <v>0</v>
          </cell>
          <cell r="N102" t="str">
            <v>CET-PD-OT-SL-SP</v>
          </cell>
          <cell r="O102" t="str">
            <v>CET-PD-OT-SL-SP</v>
          </cell>
        </row>
        <row r="103">
          <cell r="F103">
            <v>0</v>
          </cell>
          <cell r="G103">
            <v>0</v>
          </cell>
          <cell r="H103">
            <v>157.84090909090909</v>
          </cell>
          <cell r="I103">
            <v>171.40151515151516</v>
          </cell>
          <cell r="J103">
            <v>192.87878787878788</v>
          </cell>
          <cell r="K103">
            <v>203.42803030303031</v>
          </cell>
          <cell r="L103">
            <v>214.50757575757575</v>
          </cell>
          <cell r="M103">
            <v>0</v>
          </cell>
          <cell r="N103" t="str">
            <v>CET-PD-OT-SL-OH</v>
          </cell>
          <cell r="O103" t="str">
            <v>CET-PD-OT-SL-OH</v>
          </cell>
        </row>
        <row r="104">
          <cell r="F104">
            <v>0</v>
          </cell>
          <cell r="G104">
            <v>0</v>
          </cell>
          <cell r="H104">
            <v>20.700757575757574</v>
          </cell>
          <cell r="I104">
            <v>20.833333333333332</v>
          </cell>
          <cell r="J104">
            <v>22.727272727272727</v>
          </cell>
          <cell r="K104">
            <v>23.674242424242426</v>
          </cell>
          <cell r="L104">
            <v>24.621212121212121</v>
          </cell>
          <cell r="M104">
            <v>0</v>
          </cell>
          <cell r="N104" t="str">
            <v>CET-PD-OT-SL-UG</v>
          </cell>
          <cell r="O104" t="str">
            <v>CET-PD-OT-SL-UG</v>
          </cell>
        </row>
        <row r="105">
          <cell r="F105">
            <v>0</v>
          </cell>
          <cell r="G105">
            <v>0</v>
          </cell>
          <cell r="H105">
            <v>0</v>
          </cell>
          <cell r="I105">
            <v>0</v>
          </cell>
          <cell r="J105">
            <v>0</v>
          </cell>
          <cell r="K105">
            <v>0</v>
          </cell>
          <cell r="L105">
            <v>0</v>
          </cell>
          <cell r="M105">
            <v>0</v>
          </cell>
          <cell r="O105">
            <v>0</v>
          </cell>
        </row>
        <row r="106">
          <cell r="F106">
            <v>0</v>
          </cell>
          <cell r="G106">
            <v>0</v>
          </cell>
          <cell r="H106">
            <v>0</v>
          </cell>
          <cell r="I106">
            <v>0</v>
          </cell>
          <cell r="J106">
            <v>0</v>
          </cell>
          <cell r="K106">
            <v>0</v>
          </cell>
          <cell r="L106">
            <v>0</v>
          </cell>
          <cell r="M106">
            <v>0</v>
          </cell>
          <cell r="O106">
            <v>0</v>
          </cell>
        </row>
        <row r="107">
          <cell r="F107">
            <v>0</v>
          </cell>
          <cell r="G107">
            <v>0</v>
          </cell>
          <cell r="H107">
            <v>134</v>
          </cell>
          <cell r="I107">
            <v>134</v>
          </cell>
          <cell r="J107">
            <v>134</v>
          </cell>
          <cell r="K107">
            <v>134</v>
          </cell>
          <cell r="L107">
            <v>134</v>
          </cell>
          <cell r="M107">
            <v>0</v>
          </cell>
          <cell r="N107" t="str">
            <v>CET-PD-OT-CI</v>
          </cell>
          <cell r="O107" t="str">
            <v>CET-PD-OT-CI</v>
          </cell>
        </row>
        <row r="108">
          <cell r="F108">
            <v>0</v>
          </cell>
          <cell r="G108">
            <v>0</v>
          </cell>
          <cell r="H108">
            <v>0</v>
          </cell>
          <cell r="I108">
            <v>0</v>
          </cell>
          <cell r="J108">
            <v>0</v>
          </cell>
          <cell r="K108">
            <v>0</v>
          </cell>
          <cell r="L108">
            <v>0</v>
          </cell>
          <cell r="M108">
            <v>0</v>
          </cell>
          <cell r="N108" t="str">
            <v>"</v>
          </cell>
          <cell r="O108" t="str">
            <v>"</v>
          </cell>
        </row>
        <row r="109">
          <cell r="F109">
            <v>0</v>
          </cell>
          <cell r="G109">
            <v>0</v>
          </cell>
          <cell r="H109">
            <v>209</v>
          </cell>
          <cell r="I109">
            <v>209</v>
          </cell>
          <cell r="J109">
            <v>454</v>
          </cell>
          <cell r="K109">
            <v>454</v>
          </cell>
          <cell r="L109">
            <v>454</v>
          </cell>
          <cell r="M109">
            <v>0</v>
          </cell>
          <cell r="N109" t="str">
            <v>CET-PD-LG-CV</v>
          </cell>
          <cell r="O109" t="str">
            <v>CET-PD-LG-CV</v>
          </cell>
        </row>
        <row r="110">
          <cell r="F110">
            <v>0</v>
          </cell>
          <cell r="G110">
            <v>0</v>
          </cell>
          <cell r="H110">
            <v>0</v>
          </cell>
          <cell r="I110">
            <v>0</v>
          </cell>
          <cell r="J110">
            <v>0</v>
          </cell>
          <cell r="K110">
            <v>0</v>
          </cell>
          <cell r="L110">
            <v>0</v>
          </cell>
          <cell r="M110">
            <v>0</v>
          </cell>
          <cell r="N110">
            <v>0</v>
          </cell>
          <cell r="O110">
            <v>0</v>
          </cell>
        </row>
        <row r="111">
          <cell r="F111">
            <v>0</v>
          </cell>
          <cell r="G111">
            <v>0</v>
          </cell>
          <cell r="H111">
            <v>0</v>
          </cell>
          <cell r="I111">
            <v>0</v>
          </cell>
          <cell r="J111">
            <v>0</v>
          </cell>
          <cell r="K111">
            <v>0</v>
          </cell>
          <cell r="L111">
            <v>0</v>
          </cell>
          <cell r="M111">
            <v>0</v>
          </cell>
          <cell r="N111" t="str">
            <v>CET-ET-GA-EM-696900</v>
          </cell>
          <cell r="O111" t="str">
            <v>CET-ET-GA-EM-696900</v>
          </cell>
        </row>
        <row r="112">
          <cell r="F112">
            <v>0</v>
          </cell>
          <cell r="G112">
            <v>0</v>
          </cell>
          <cell r="H112">
            <v>0</v>
          </cell>
          <cell r="I112">
            <v>0</v>
          </cell>
          <cell r="J112">
            <v>0</v>
          </cell>
          <cell r="K112">
            <v>0</v>
          </cell>
          <cell r="L112">
            <v>0</v>
          </cell>
          <cell r="M112">
            <v>0</v>
          </cell>
          <cell r="N112" t="str">
            <v>CIT-00-OP-NS-000014</v>
          </cell>
          <cell r="O112" t="str">
            <v>CIT-00-OP-NS-000014</v>
          </cell>
        </row>
        <row r="113">
          <cell r="F113">
            <v>0</v>
          </cell>
          <cell r="G113">
            <v>0</v>
          </cell>
          <cell r="H113">
            <v>0</v>
          </cell>
          <cell r="I113">
            <v>0</v>
          </cell>
          <cell r="J113">
            <v>0</v>
          </cell>
          <cell r="K113">
            <v>0</v>
          </cell>
          <cell r="L113">
            <v>0</v>
          </cell>
          <cell r="M113">
            <v>0</v>
          </cell>
          <cell r="N113" t="str">
            <v>CET-ET-GA-EM-697000 Split</v>
          </cell>
          <cell r="O113" t="str">
            <v>CET-ET-GA-EM-697000 Split</v>
          </cell>
        </row>
        <row r="114">
          <cell r="F114">
            <v>0</v>
          </cell>
          <cell r="G114">
            <v>0</v>
          </cell>
          <cell r="H114">
            <v>0</v>
          </cell>
          <cell r="I114">
            <v>0</v>
          </cell>
          <cell r="J114">
            <v>0</v>
          </cell>
          <cell r="K114">
            <v>0</v>
          </cell>
          <cell r="L114">
            <v>0</v>
          </cell>
          <cell r="M114">
            <v>0</v>
          </cell>
          <cell r="N114" t="str">
            <v>CET-ET-GA-EM-697000</v>
          </cell>
          <cell r="O114" t="str">
            <v>CET-ET-GA-EM-697000</v>
          </cell>
        </row>
        <row r="115">
          <cell r="F115">
            <v>0</v>
          </cell>
          <cell r="G115">
            <v>0</v>
          </cell>
          <cell r="H115">
            <v>0</v>
          </cell>
          <cell r="I115">
            <v>0</v>
          </cell>
          <cell r="J115">
            <v>0</v>
          </cell>
          <cell r="K115">
            <v>0</v>
          </cell>
          <cell r="L115">
            <v>0</v>
          </cell>
          <cell r="M115">
            <v>0</v>
          </cell>
          <cell r="N115" t="str">
            <v>CET-ET-GA-EM-642500</v>
          </cell>
          <cell r="O115" t="str">
            <v>CET-ET-GA-EM-642500</v>
          </cell>
        </row>
        <row r="116">
          <cell r="F116">
            <v>0</v>
          </cell>
          <cell r="G116">
            <v>0</v>
          </cell>
          <cell r="H116">
            <v>0</v>
          </cell>
          <cell r="I116">
            <v>0</v>
          </cell>
          <cell r="J116">
            <v>0</v>
          </cell>
          <cell r="K116">
            <v>0</v>
          </cell>
          <cell r="L116">
            <v>0</v>
          </cell>
          <cell r="M116">
            <v>0</v>
          </cell>
          <cell r="N116" t="str">
            <v>CET-ET-GA-EM-642501</v>
          </cell>
          <cell r="O116" t="str">
            <v>CET-ET-GA-EM-642501</v>
          </cell>
        </row>
        <row r="117">
          <cell r="F117">
            <v>0</v>
          </cell>
          <cell r="G117">
            <v>0</v>
          </cell>
          <cell r="H117">
            <v>0</v>
          </cell>
          <cell r="I117">
            <v>0</v>
          </cell>
          <cell r="J117">
            <v>0</v>
          </cell>
          <cell r="K117">
            <v>0</v>
          </cell>
          <cell r="L117">
            <v>0</v>
          </cell>
          <cell r="M117">
            <v>0</v>
          </cell>
          <cell r="N117" t="str">
            <v>CET-ET-GA-EM-696900 Split</v>
          </cell>
          <cell r="O117" t="str">
            <v>CET-ET-GA-EM-696900 Split</v>
          </cell>
        </row>
        <row r="118">
          <cell r="F118">
            <v>0</v>
          </cell>
          <cell r="G118">
            <v>0</v>
          </cell>
          <cell r="H118">
            <v>0</v>
          </cell>
          <cell r="I118">
            <v>0</v>
          </cell>
          <cell r="J118">
            <v>0</v>
          </cell>
          <cell r="K118">
            <v>0</v>
          </cell>
          <cell r="L118">
            <v>0</v>
          </cell>
          <cell r="M118">
            <v>0</v>
          </cell>
          <cell r="N118" t="str">
            <v>CET-ET-GA-GD-374900</v>
          </cell>
          <cell r="O118" t="str">
            <v>CET-ET-GA-GD-374900</v>
          </cell>
        </row>
        <row r="119">
          <cell r="F119">
            <v>0</v>
          </cell>
          <cell r="G119">
            <v>0</v>
          </cell>
          <cell r="H119">
            <v>0</v>
          </cell>
          <cell r="I119">
            <v>0</v>
          </cell>
          <cell r="J119">
            <v>0</v>
          </cell>
          <cell r="K119">
            <v>0</v>
          </cell>
          <cell r="L119">
            <v>0</v>
          </cell>
          <cell r="M119">
            <v>0</v>
          </cell>
          <cell r="N119" t="str">
            <v>CET-ET-IR-ME-619700</v>
          </cell>
          <cell r="O119" t="str">
            <v>CET-ET-IR-ME-619700</v>
          </cell>
        </row>
        <row r="120">
          <cell r="F120">
            <v>0</v>
          </cell>
          <cell r="G120">
            <v>0</v>
          </cell>
          <cell r="H120">
            <v>0</v>
          </cell>
          <cell r="I120">
            <v>0</v>
          </cell>
          <cell r="J120">
            <v>0</v>
          </cell>
          <cell r="K120">
            <v>0</v>
          </cell>
          <cell r="L120">
            <v>0</v>
          </cell>
          <cell r="M120">
            <v>0</v>
          </cell>
          <cell r="N120" t="str">
            <v>CET-ET-GA-EM-697100</v>
          </cell>
          <cell r="O120" t="str">
            <v>CET-ET-GA-EM-697100</v>
          </cell>
        </row>
        <row r="121">
          <cell r="F121">
            <v>0</v>
          </cell>
          <cell r="G121">
            <v>0</v>
          </cell>
          <cell r="H121">
            <v>0</v>
          </cell>
          <cell r="I121">
            <v>0</v>
          </cell>
          <cell r="J121">
            <v>0</v>
          </cell>
          <cell r="K121">
            <v>0</v>
          </cell>
          <cell r="L121">
            <v>0</v>
          </cell>
          <cell r="M121">
            <v>0</v>
          </cell>
          <cell r="N121" t="str">
            <v>CET-ET-GA-EM-644600</v>
          </cell>
          <cell r="O121" t="str">
            <v>CET-ET-GA-EM-644600</v>
          </cell>
        </row>
        <row r="122">
          <cell r="F122">
            <v>0</v>
          </cell>
          <cell r="G122">
            <v>0</v>
          </cell>
          <cell r="H122">
            <v>0</v>
          </cell>
          <cell r="I122">
            <v>0</v>
          </cell>
          <cell r="J122">
            <v>0</v>
          </cell>
          <cell r="K122">
            <v>0</v>
          </cell>
          <cell r="L122">
            <v>0</v>
          </cell>
          <cell r="M122">
            <v>0</v>
          </cell>
          <cell r="N122" t="str">
            <v>CIT-00-SD-PM-000015</v>
          </cell>
          <cell r="O122" t="str">
            <v>CIT-00-SD-PM-000015</v>
          </cell>
        </row>
        <row r="123">
          <cell r="F123">
            <v>0</v>
          </cell>
          <cell r="G123">
            <v>0</v>
          </cell>
          <cell r="H123">
            <v>0</v>
          </cell>
          <cell r="I123">
            <v>0</v>
          </cell>
          <cell r="J123">
            <v>0</v>
          </cell>
          <cell r="K123">
            <v>0</v>
          </cell>
          <cell r="L123">
            <v>0</v>
          </cell>
          <cell r="M123">
            <v>0</v>
          </cell>
          <cell r="N123" t="str">
            <v>CIT-00-SD-PM-000014</v>
          </cell>
          <cell r="O123" t="str">
            <v>CIT-00-SD-PM-000014</v>
          </cell>
        </row>
        <row r="124">
          <cell r="F124">
            <v>0</v>
          </cell>
          <cell r="G124">
            <v>0</v>
          </cell>
          <cell r="H124">
            <v>0</v>
          </cell>
          <cell r="I124">
            <v>0</v>
          </cell>
          <cell r="J124">
            <v>0</v>
          </cell>
          <cell r="K124">
            <v>0</v>
          </cell>
          <cell r="L124">
            <v>0</v>
          </cell>
          <cell r="M124">
            <v>0</v>
          </cell>
          <cell r="N124" t="str">
            <v>CET-ET-GA-CR-642801</v>
          </cell>
          <cell r="O124" t="str">
            <v>CET-ET-GA-CR-642801</v>
          </cell>
        </row>
        <row r="125">
          <cell r="F125">
            <v>0</v>
          </cell>
          <cell r="G125">
            <v>0</v>
          </cell>
          <cell r="H125">
            <v>0</v>
          </cell>
          <cell r="I125">
            <v>0</v>
          </cell>
          <cell r="J125">
            <v>0</v>
          </cell>
          <cell r="K125">
            <v>0</v>
          </cell>
          <cell r="L125">
            <v>0</v>
          </cell>
          <cell r="M125">
            <v>0</v>
          </cell>
          <cell r="N125" t="str">
            <v>CIT-00-SD-PM-000016</v>
          </cell>
          <cell r="O125" t="str">
            <v>CIT-00-SD-PM-000016</v>
          </cell>
        </row>
        <row r="126">
          <cell r="F126">
            <v>0</v>
          </cell>
          <cell r="G126">
            <v>0</v>
          </cell>
          <cell r="H126">
            <v>0</v>
          </cell>
          <cell r="I126">
            <v>0</v>
          </cell>
          <cell r="J126">
            <v>0</v>
          </cell>
          <cell r="K126">
            <v>0</v>
          </cell>
          <cell r="L126">
            <v>0</v>
          </cell>
          <cell r="M126">
            <v>0</v>
          </cell>
          <cell r="N126" t="str">
            <v>CIT-00-SD-PM-000103</v>
          </cell>
          <cell r="O126" t="str">
            <v>CIT-00-SD-PM-000103</v>
          </cell>
        </row>
        <row r="127">
          <cell r="F127">
            <v>0</v>
          </cell>
          <cell r="G127">
            <v>0</v>
          </cell>
          <cell r="H127">
            <v>0</v>
          </cell>
          <cell r="I127">
            <v>0</v>
          </cell>
          <cell r="J127">
            <v>0</v>
          </cell>
          <cell r="K127">
            <v>0</v>
          </cell>
          <cell r="L127">
            <v>0</v>
          </cell>
          <cell r="M127">
            <v>0</v>
          </cell>
          <cell r="N127" t="str">
            <v>CET-ET-GA-EM-642400</v>
          </cell>
          <cell r="O127" t="str">
            <v>CET-ET-GA-EM-642400</v>
          </cell>
        </row>
        <row r="128">
          <cell r="F128">
            <v>0</v>
          </cell>
          <cell r="G128">
            <v>0</v>
          </cell>
          <cell r="H128">
            <v>0</v>
          </cell>
          <cell r="I128">
            <v>0</v>
          </cell>
          <cell r="J128">
            <v>0</v>
          </cell>
          <cell r="K128">
            <v>0</v>
          </cell>
          <cell r="L128">
            <v>0</v>
          </cell>
          <cell r="M128">
            <v>0</v>
          </cell>
          <cell r="N128">
            <v>0</v>
          </cell>
          <cell r="O128">
            <v>0</v>
          </cell>
        </row>
        <row r="129">
          <cell r="F129">
            <v>0</v>
          </cell>
          <cell r="G129">
            <v>0</v>
          </cell>
          <cell r="H129">
            <v>0</v>
          </cell>
          <cell r="I129">
            <v>0</v>
          </cell>
          <cell r="J129">
            <v>0</v>
          </cell>
          <cell r="K129">
            <v>0</v>
          </cell>
          <cell r="L129">
            <v>0</v>
          </cell>
          <cell r="M129">
            <v>0</v>
          </cell>
          <cell r="N129">
            <v>0</v>
          </cell>
          <cell r="O129">
            <v>0</v>
          </cell>
        </row>
        <row r="130">
          <cell r="F130">
            <v>0</v>
          </cell>
          <cell r="G130">
            <v>0</v>
          </cell>
          <cell r="H130">
            <v>0</v>
          </cell>
          <cell r="I130">
            <v>0</v>
          </cell>
          <cell r="J130">
            <v>0</v>
          </cell>
          <cell r="K130">
            <v>0</v>
          </cell>
          <cell r="L130">
            <v>0</v>
          </cell>
          <cell r="M130">
            <v>0</v>
          </cell>
          <cell r="O130">
            <v>0</v>
          </cell>
        </row>
        <row r="131">
          <cell r="F131">
            <v>0</v>
          </cell>
          <cell r="G131">
            <v>0</v>
          </cell>
          <cell r="H131">
            <v>0</v>
          </cell>
          <cell r="I131">
            <v>0</v>
          </cell>
          <cell r="J131">
            <v>0</v>
          </cell>
          <cell r="K131">
            <v>0</v>
          </cell>
          <cell r="L131">
            <v>0</v>
          </cell>
          <cell r="M131">
            <v>0</v>
          </cell>
          <cell r="O131">
            <v>0</v>
          </cell>
        </row>
        <row r="132">
          <cell r="F132">
            <v>0</v>
          </cell>
          <cell r="G132">
            <v>0</v>
          </cell>
          <cell r="H132">
            <v>0</v>
          </cell>
          <cell r="I132">
            <v>0</v>
          </cell>
          <cell r="J132">
            <v>0</v>
          </cell>
          <cell r="K132">
            <v>0</v>
          </cell>
          <cell r="L132">
            <v>0</v>
          </cell>
          <cell r="M132">
            <v>0</v>
          </cell>
          <cell r="O132">
            <v>0</v>
          </cell>
        </row>
        <row r="133">
          <cell r="F133">
            <v>0</v>
          </cell>
          <cell r="G133">
            <v>0</v>
          </cell>
          <cell r="H133">
            <v>0</v>
          </cell>
          <cell r="I133">
            <v>0</v>
          </cell>
          <cell r="J133">
            <v>0</v>
          </cell>
          <cell r="K133">
            <v>0</v>
          </cell>
          <cell r="L133">
            <v>0</v>
          </cell>
          <cell r="M133">
            <v>0</v>
          </cell>
          <cell r="O133">
            <v>0</v>
          </cell>
        </row>
        <row r="134">
          <cell r="F134">
            <v>0</v>
          </cell>
          <cell r="G134">
            <v>0</v>
          </cell>
          <cell r="H134">
            <v>0</v>
          </cell>
          <cell r="I134">
            <v>0</v>
          </cell>
          <cell r="J134">
            <v>0</v>
          </cell>
          <cell r="K134">
            <v>0</v>
          </cell>
          <cell r="L134">
            <v>0</v>
          </cell>
          <cell r="M134">
            <v>0</v>
          </cell>
          <cell r="O134">
            <v>0</v>
          </cell>
        </row>
        <row r="135">
          <cell r="F135">
            <v>0</v>
          </cell>
          <cell r="G135">
            <v>0</v>
          </cell>
          <cell r="H135">
            <v>0</v>
          </cell>
          <cell r="I135">
            <v>0</v>
          </cell>
          <cell r="J135">
            <v>0</v>
          </cell>
          <cell r="K135">
            <v>0</v>
          </cell>
          <cell r="L135">
            <v>0</v>
          </cell>
          <cell r="M135">
            <v>0</v>
          </cell>
          <cell r="O135">
            <v>0</v>
          </cell>
        </row>
        <row r="136">
          <cell r="F136">
            <v>0</v>
          </cell>
          <cell r="G136">
            <v>0</v>
          </cell>
          <cell r="H136">
            <v>0</v>
          </cell>
          <cell r="I136">
            <v>0</v>
          </cell>
          <cell r="J136">
            <v>0</v>
          </cell>
          <cell r="K136">
            <v>0</v>
          </cell>
          <cell r="L136">
            <v>0</v>
          </cell>
          <cell r="M136">
            <v>0</v>
          </cell>
          <cell r="O136">
            <v>0</v>
          </cell>
        </row>
        <row r="137">
          <cell r="F137">
            <v>0</v>
          </cell>
          <cell r="G137">
            <v>0</v>
          </cell>
          <cell r="H137">
            <v>0</v>
          </cell>
          <cell r="I137">
            <v>0</v>
          </cell>
          <cell r="J137">
            <v>0</v>
          </cell>
          <cell r="K137">
            <v>0</v>
          </cell>
          <cell r="L137">
            <v>0</v>
          </cell>
          <cell r="M137">
            <v>0</v>
          </cell>
          <cell r="O137">
            <v>0</v>
          </cell>
        </row>
        <row r="138">
          <cell r="F138">
            <v>0</v>
          </cell>
          <cell r="G138">
            <v>0</v>
          </cell>
          <cell r="H138">
            <v>0</v>
          </cell>
          <cell r="I138">
            <v>0</v>
          </cell>
          <cell r="J138">
            <v>0</v>
          </cell>
          <cell r="K138">
            <v>0</v>
          </cell>
          <cell r="L138">
            <v>0</v>
          </cell>
          <cell r="M138">
            <v>0</v>
          </cell>
          <cell r="O138">
            <v>0</v>
          </cell>
        </row>
        <row r="139">
          <cell r="F139">
            <v>0</v>
          </cell>
          <cell r="G139">
            <v>0</v>
          </cell>
          <cell r="H139">
            <v>0</v>
          </cell>
          <cell r="I139">
            <v>0</v>
          </cell>
          <cell r="J139">
            <v>0</v>
          </cell>
          <cell r="K139">
            <v>0</v>
          </cell>
          <cell r="L139">
            <v>0</v>
          </cell>
          <cell r="M139">
            <v>0</v>
          </cell>
          <cell r="O139">
            <v>0</v>
          </cell>
        </row>
        <row r="140">
          <cell r="F140">
            <v>0</v>
          </cell>
          <cell r="G140">
            <v>0</v>
          </cell>
          <cell r="H140">
            <v>0</v>
          </cell>
          <cell r="I140">
            <v>0</v>
          </cell>
          <cell r="J140">
            <v>0</v>
          </cell>
          <cell r="K140">
            <v>0</v>
          </cell>
          <cell r="L140">
            <v>0</v>
          </cell>
          <cell r="M140">
            <v>0</v>
          </cell>
          <cell r="O140">
            <v>0</v>
          </cell>
        </row>
        <row r="141">
          <cell r="F141">
            <v>0</v>
          </cell>
          <cell r="G141">
            <v>0</v>
          </cell>
          <cell r="H141">
            <v>0</v>
          </cell>
          <cell r="I141">
            <v>0</v>
          </cell>
          <cell r="J141">
            <v>0</v>
          </cell>
          <cell r="K141">
            <v>0</v>
          </cell>
          <cell r="L141">
            <v>0</v>
          </cell>
          <cell r="M141">
            <v>0</v>
          </cell>
          <cell r="O141">
            <v>0</v>
          </cell>
        </row>
      </sheetData>
      <sheetData sheetId="27"/>
      <sheetData sheetId="28"/>
      <sheetData sheetId="29">
        <row r="5">
          <cell r="B5" t="str">
            <v>CET-PD-NS-RS</v>
          </cell>
          <cell r="C5" t="str">
            <v>Residential Service Connection OH</v>
          </cell>
          <cell r="D5">
            <v>3398.8719000000337</v>
          </cell>
          <cell r="E5">
            <v>5715.6351899999891</v>
          </cell>
          <cell r="F5">
            <v>4196.5407100000093</v>
          </cell>
          <cell r="G5">
            <v>4238.2083799999837</v>
          </cell>
          <cell r="H5">
            <v>1948.9969700000001</v>
          </cell>
          <cell r="I5">
            <v>45360.53458</v>
          </cell>
          <cell r="J5" t="str">
            <v>CET-OT-OT-FAWork Order Forfeited Advance Absortion</v>
          </cell>
          <cell r="K5">
            <v>3398.8719000000337</v>
          </cell>
          <cell r="L5">
            <v>5715.6351899999891</v>
          </cell>
          <cell r="M5">
            <v>4196.5407100000093</v>
          </cell>
          <cell r="N5">
            <v>4238.2083799999837</v>
          </cell>
          <cell r="O5">
            <v>1948.9969700000001</v>
          </cell>
          <cell r="P5">
            <v>45360.53458</v>
          </cell>
          <cell r="R5">
            <v>0</v>
          </cell>
          <cell r="S5">
            <v>0</v>
          </cell>
          <cell r="T5">
            <v>0</v>
          </cell>
          <cell r="U5">
            <v>0</v>
          </cell>
          <cell r="V5">
            <v>0</v>
          </cell>
          <cell r="W5">
            <v>0</v>
          </cell>
          <cell r="X5">
            <v>0</v>
          </cell>
          <cell r="Y5">
            <v>0.34</v>
          </cell>
          <cell r="Z5" t="str">
            <v>Dist</v>
          </cell>
        </row>
        <row r="6">
          <cell r="B6" t="str">
            <v>CET-PD-NS-RS</v>
          </cell>
          <cell r="C6" t="str">
            <v>Residential Service Connection UG</v>
          </cell>
          <cell r="D6">
            <v>26866.113059999989</v>
          </cell>
          <cell r="E6">
            <v>9252.3506100000322</v>
          </cell>
          <cell r="F6">
            <v>8842.4362599999713</v>
          </cell>
          <cell r="G6">
            <v>9075.0028199999942</v>
          </cell>
          <cell r="H6">
            <v>10361.530479999989</v>
          </cell>
          <cell r="I6">
            <v>0</v>
          </cell>
          <cell r="J6" t="str">
            <v>CET-PD-NS-AGNSC - Agricultural</v>
          </cell>
          <cell r="K6">
            <v>26866.113059999989</v>
          </cell>
          <cell r="L6">
            <v>9252.3506100000322</v>
          </cell>
          <cell r="M6">
            <v>8842.4362599999713</v>
          </cell>
          <cell r="N6">
            <v>9075.0028199999942</v>
          </cell>
          <cell r="O6">
            <v>10361.530479999989</v>
          </cell>
          <cell r="P6">
            <v>0</v>
          </cell>
          <cell r="R6">
            <v>0</v>
          </cell>
          <cell r="S6">
            <v>0</v>
          </cell>
          <cell r="T6">
            <v>0</v>
          </cell>
          <cell r="U6">
            <v>0</v>
          </cell>
          <cell r="V6">
            <v>0</v>
          </cell>
          <cell r="W6">
            <v>0</v>
          </cell>
          <cell r="X6">
            <v>0</v>
          </cell>
          <cell r="Y6">
            <v>0.34</v>
          </cell>
          <cell r="Z6" t="str">
            <v>Dist</v>
          </cell>
        </row>
        <row r="7">
          <cell r="B7" t="str">
            <v>CET-PD-NS-RS</v>
          </cell>
          <cell r="C7" t="str">
            <v>Residential Line Extensions</v>
          </cell>
          <cell r="D7">
            <v>19166.692149999984</v>
          </cell>
          <cell r="E7">
            <v>17913.597470000004</v>
          </cell>
          <cell r="F7">
            <v>11306.525390000008</v>
          </cell>
          <cell r="G7">
            <v>9771.9448400000038</v>
          </cell>
          <cell r="H7">
            <v>11093.176390000002</v>
          </cell>
          <cell r="I7">
            <v>0</v>
          </cell>
          <cell r="J7" t="str">
            <v>CET-PD-NS-CLNSC - Commercial</v>
          </cell>
          <cell r="K7">
            <v>19166.692149999984</v>
          </cell>
          <cell r="L7">
            <v>17913.597470000004</v>
          </cell>
          <cell r="M7">
            <v>11306.525390000008</v>
          </cell>
          <cell r="N7">
            <v>9771.9448400000038</v>
          </cell>
          <cell r="O7">
            <v>11093.176390000002</v>
          </cell>
          <cell r="P7">
            <v>0</v>
          </cell>
          <cell r="R7">
            <v>0</v>
          </cell>
          <cell r="S7">
            <v>0</v>
          </cell>
          <cell r="T7">
            <v>0</v>
          </cell>
          <cell r="U7">
            <v>0</v>
          </cell>
          <cell r="V7">
            <v>0</v>
          </cell>
          <cell r="W7">
            <v>0</v>
          </cell>
          <cell r="X7">
            <v>0</v>
          </cell>
          <cell r="Y7">
            <v>0.34</v>
          </cell>
          <cell r="Z7" t="str">
            <v>Dist</v>
          </cell>
        </row>
        <row r="8">
          <cell r="B8" t="str">
            <v>CET-PD-NS-RS</v>
          </cell>
          <cell r="C8" t="str">
            <v>Residential Tract Development</v>
          </cell>
          <cell r="D8">
            <v>16786.083590000009</v>
          </cell>
          <cell r="E8">
            <v>14313.653019999996</v>
          </cell>
          <cell r="F8">
            <v>12409.501219999991</v>
          </cell>
          <cell r="G8">
            <v>17813.908419999996</v>
          </cell>
          <cell r="H8">
            <v>17454.15965000002</v>
          </cell>
          <cell r="I8">
            <v>0</v>
          </cell>
          <cell r="J8" t="str">
            <v>CET-PD-NS-RSNSC - Residential</v>
          </cell>
          <cell r="K8">
            <v>16786.083590000009</v>
          </cell>
          <cell r="L8">
            <v>14313.653019999996</v>
          </cell>
          <cell r="M8">
            <v>12409.501219999991</v>
          </cell>
          <cell r="N8">
            <v>17813.908419999996</v>
          </cell>
          <cell r="O8">
            <v>17454.15965000002</v>
          </cell>
          <cell r="P8">
            <v>0</v>
          </cell>
          <cell r="R8">
            <v>0</v>
          </cell>
          <cell r="S8">
            <v>0</v>
          </cell>
          <cell r="T8">
            <v>0</v>
          </cell>
          <cell r="U8">
            <v>0</v>
          </cell>
          <cell r="V8">
            <v>0</v>
          </cell>
          <cell r="W8">
            <v>0</v>
          </cell>
          <cell r="X8">
            <v>0</v>
          </cell>
          <cell r="Y8">
            <v>0.34</v>
          </cell>
          <cell r="Z8" t="str">
            <v>Dist</v>
          </cell>
        </row>
        <row r="9">
          <cell r="B9" t="str">
            <v>CET-PD-NS-RS</v>
          </cell>
          <cell r="C9" t="str">
            <v>Residential Backbone Development</v>
          </cell>
          <cell r="D9">
            <v>4324.2944500000003</v>
          </cell>
          <cell r="E9">
            <v>3579.8477599999997</v>
          </cell>
          <cell r="F9">
            <v>4037.0484300000007</v>
          </cell>
          <cell r="G9">
            <v>5144.6050200000009</v>
          </cell>
          <cell r="H9">
            <v>8706.724470000001</v>
          </cell>
          <cell r="I9">
            <v>0</v>
          </cell>
          <cell r="J9" t="str">
            <v>CET-PD-NS-SLNSC - Streetlights</v>
          </cell>
          <cell r="K9">
            <v>4324.2944500000003</v>
          </cell>
          <cell r="L9">
            <v>3579.8477599999997</v>
          </cell>
          <cell r="M9">
            <v>4037.0484300000007</v>
          </cell>
          <cell r="N9">
            <v>5144.6050200000009</v>
          </cell>
          <cell r="O9">
            <v>8706.724470000001</v>
          </cell>
          <cell r="P9">
            <v>0</v>
          </cell>
          <cell r="R9">
            <v>0</v>
          </cell>
          <cell r="S9">
            <v>0</v>
          </cell>
          <cell r="T9">
            <v>0</v>
          </cell>
          <cell r="U9">
            <v>0</v>
          </cell>
          <cell r="V9">
            <v>0</v>
          </cell>
          <cell r="W9">
            <v>0</v>
          </cell>
          <cell r="X9">
            <v>0</v>
          </cell>
          <cell r="Y9">
            <v>0.34</v>
          </cell>
          <cell r="Z9" t="str">
            <v>Dist</v>
          </cell>
        </row>
        <row r="10">
          <cell r="B10" t="str">
            <v>CET-PD-NS-CL</v>
          </cell>
          <cell r="C10" t="str">
            <v>Commercial Service Connections</v>
          </cell>
          <cell r="D10">
            <v>17394.148000000005</v>
          </cell>
          <cell r="E10">
            <v>15072.738319999997</v>
          </cell>
          <cell r="F10">
            <v>13911.458230000002</v>
          </cell>
          <cell r="G10">
            <v>17273.33626</v>
          </cell>
          <cell r="H10">
            <v>17755.778040000001</v>
          </cell>
          <cell r="I10">
            <v>89941.648870000005</v>
          </cell>
          <cell r="K10">
            <v>17394.148000000005</v>
          </cell>
          <cell r="L10">
            <v>15072.738319999997</v>
          </cell>
          <cell r="M10">
            <v>13911.458230000002</v>
          </cell>
          <cell r="N10">
            <v>17273.33626</v>
          </cell>
          <cell r="O10">
            <v>17755.778040000001</v>
          </cell>
          <cell r="P10">
            <v>89941.648870000005</v>
          </cell>
          <cell r="R10">
            <v>0</v>
          </cell>
          <cell r="S10">
            <v>0</v>
          </cell>
          <cell r="T10">
            <v>0</v>
          </cell>
          <cell r="U10">
            <v>0</v>
          </cell>
          <cell r="V10">
            <v>0</v>
          </cell>
          <cell r="W10">
            <v>0</v>
          </cell>
          <cell r="X10">
            <v>0</v>
          </cell>
          <cell r="Y10">
            <v>0.34</v>
          </cell>
          <cell r="Z10" t="str">
            <v>Dist</v>
          </cell>
        </row>
        <row r="11">
          <cell r="B11" t="str">
            <v>CET-PD-NS-CL</v>
          </cell>
          <cell r="C11" t="str">
            <v>Commercial Line Extensions</v>
          </cell>
          <cell r="D11">
            <v>37278.665280000016</v>
          </cell>
          <cell r="E11">
            <v>26397.311324999988</v>
          </cell>
          <cell r="F11">
            <v>26505.056829999987</v>
          </cell>
          <cell r="G11">
            <v>30737.86555999998</v>
          </cell>
          <cell r="H11">
            <v>35342.651520000029</v>
          </cell>
          <cell r="I11">
            <v>0</v>
          </cell>
          <cell r="K11">
            <v>37278.665280000016</v>
          </cell>
          <cell r="L11">
            <v>26397.311324999988</v>
          </cell>
          <cell r="M11">
            <v>26505.056829999987</v>
          </cell>
          <cell r="N11">
            <v>30737.86555999998</v>
          </cell>
          <cell r="O11">
            <v>35342.651520000029</v>
          </cell>
          <cell r="P11">
            <v>0</v>
          </cell>
          <cell r="R11">
            <v>0</v>
          </cell>
          <cell r="S11">
            <v>0</v>
          </cell>
          <cell r="T11">
            <v>0</v>
          </cell>
          <cell r="U11">
            <v>0</v>
          </cell>
          <cell r="V11">
            <v>0</v>
          </cell>
          <cell r="W11">
            <v>0</v>
          </cell>
          <cell r="X11">
            <v>0</v>
          </cell>
          <cell r="Y11">
            <v>0.34</v>
          </cell>
          <cell r="Z11" t="str">
            <v>Dist</v>
          </cell>
        </row>
        <row r="12">
          <cell r="B12" t="str">
            <v>CET-PD-NS-CL</v>
          </cell>
          <cell r="C12" t="str">
            <v>Commercial Tract Development</v>
          </cell>
          <cell r="D12">
            <v>37278.665280000016</v>
          </cell>
          <cell r="E12">
            <v>26397.311324999988</v>
          </cell>
          <cell r="F12">
            <v>8368.0791099999897</v>
          </cell>
          <cell r="G12">
            <v>7868.8976999999986</v>
          </cell>
          <cell r="H12">
            <v>11748.968450000008</v>
          </cell>
          <cell r="I12">
            <v>0</v>
          </cell>
          <cell r="K12">
            <v>37278.665280000016</v>
          </cell>
          <cell r="L12">
            <v>26397.311324999988</v>
          </cell>
          <cell r="M12">
            <v>8368.0791099999897</v>
          </cell>
          <cell r="N12">
            <v>7868.8976999999986</v>
          </cell>
          <cell r="O12">
            <v>11748.968450000008</v>
          </cell>
          <cell r="P12">
            <v>0</v>
          </cell>
          <cell r="R12">
            <v>0</v>
          </cell>
          <cell r="S12">
            <v>0</v>
          </cell>
          <cell r="T12">
            <v>0</v>
          </cell>
          <cell r="U12">
            <v>0</v>
          </cell>
          <cell r="V12">
            <v>0</v>
          </cell>
          <cell r="W12">
            <v>0</v>
          </cell>
          <cell r="X12">
            <v>0</v>
          </cell>
          <cell r="Y12">
            <v>0.34</v>
          </cell>
          <cell r="Z12" t="str">
            <v>Dist</v>
          </cell>
        </row>
        <row r="13">
          <cell r="B13" t="str">
            <v>CET-PD-NS-AG</v>
          </cell>
          <cell r="C13" t="str">
            <v>Agricultural Service Connections</v>
          </cell>
          <cell r="D13">
            <v>526.72377000000006</v>
          </cell>
          <cell r="E13">
            <v>607.53221999999994</v>
          </cell>
          <cell r="F13">
            <v>645.18617999999981</v>
          </cell>
          <cell r="G13">
            <v>720.75997000000018</v>
          </cell>
          <cell r="H13">
            <v>1294.7180399999995</v>
          </cell>
          <cell r="I13">
            <v>7586.6783099999993</v>
          </cell>
          <cell r="K13">
            <v>526.72377000000006</v>
          </cell>
          <cell r="L13">
            <v>607.53221999999994</v>
          </cell>
          <cell r="M13">
            <v>645.18617999999981</v>
          </cell>
          <cell r="N13">
            <v>720.75997000000018</v>
          </cell>
          <cell r="O13">
            <v>1294.7180399999995</v>
          </cell>
          <cell r="P13">
            <v>7586.6783099999993</v>
          </cell>
          <cell r="R13">
            <v>0</v>
          </cell>
          <cell r="S13">
            <v>0</v>
          </cell>
          <cell r="T13">
            <v>0</v>
          </cell>
          <cell r="U13">
            <v>0</v>
          </cell>
          <cell r="V13">
            <v>0</v>
          </cell>
          <cell r="W13">
            <v>0</v>
          </cell>
          <cell r="X13">
            <v>0</v>
          </cell>
          <cell r="Y13">
            <v>0.34</v>
          </cell>
          <cell r="Z13" t="str">
            <v>Dist</v>
          </cell>
        </row>
        <row r="14">
          <cell r="B14" t="str">
            <v>CET-PD-NS-AG</v>
          </cell>
          <cell r="C14" t="str">
            <v>Agricultural Line Extensions</v>
          </cell>
          <cell r="D14">
            <v>3190.5041100000003</v>
          </cell>
          <cell r="E14">
            <v>3869.3033300000002</v>
          </cell>
          <cell r="F14">
            <v>2782.3803699999999</v>
          </cell>
          <cell r="G14">
            <v>2126.2836000000002</v>
          </cell>
          <cell r="H14">
            <v>2973.3950700000009</v>
          </cell>
          <cell r="I14">
            <v>0</v>
          </cell>
          <cell r="K14">
            <v>3190.5041100000003</v>
          </cell>
          <cell r="L14">
            <v>3869.3033300000002</v>
          </cell>
          <cell r="M14">
            <v>2782.3803699999999</v>
          </cell>
          <cell r="N14">
            <v>2126.2836000000002</v>
          </cell>
          <cell r="O14">
            <v>2973.3950700000009</v>
          </cell>
          <cell r="P14">
            <v>0</v>
          </cell>
          <cell r="R14">
            <v>0</v>
          </cell>
          <cell r="S14">
            <v>0</v>
          </cell>
          <cell r="T14">
            <v>0</v>
          </cell>
          <cell r="U14">
            <v>0</v>
          </cell>
          <cell r="V14">
            <v>0</v>
          </cell>
          <cell r="W14">
            <v>0</v>
          </cell>
          <cell r="X14">
            <v>0</v>
          </cell>
          <cell r="Y14">
            <v>0.34</v>
          </cell>
          <cell r="Z14" t="str">
            <v>Dist</v>
          </cell>
        </row>
        <row r="15">
          <cell r="B15" t="str">
            <v>CET-PD-NS-SL</v>
          </cell>
          <cell r="C15" t="str">
            <v>Streetlight Service Installations</v>
          </cell>
          <cell r="D15">
            <v>20737.414900000011</v>
          </cell>
          <cell r="E15">
            <v>13351.65646</v>
          </cell>
          <cell r="F15">
            <v>10696.950470000003</v>
          </cell>
          <cell r="G15">
            <v>15720.335840000002</v>
          </cell>
          <cell r="H15">
            <v>14505.966570000013</v>
          </cell>
          <cell r="I15">
            <v>10111.13861</v>
          </cell>
          <cell r="K15">
            <v>20737.414900000011</v>
          </cell>
          <cell r="L15">
            <v>13351.65646</v>
          </cell>
          <cell r="M15">
            <v>10696.950470000003</v>
          </cell>
          <cell r="N15">
            <v>15720.335840000002</v>
          </cell>
          <cell r="O15">
            <v>14505.966570000013</v>
          </cell>
          <cell r="P15">
            <v>10111.13861</v>
          </cell>
          <cell r="R15">
            <v>0</v>
          </cell>
          <cell r="S15">
            <v>0</v>
          </cell>
          <cell r="T15">
            <v>0</v>
          </cell>
          <cell r="U15">
            <v>0</v>
          </cell>
          <cell r="V15">
            <v>0</v>
          </cell>
          <cell r="W15">
            <v>0</v>
          </cell>
          <cell r="X15">
            <v>0</v>
          </cell>
          <cell r="Y15">
            <v>0.34</v>
          </cell>
          <cell r="Z15" t="str">
            <v>Dist</v>
          </cell>
        </row>
        <row r="16">
          <cell r="B16" t="str">
            <v>CET-OT-OT-FA</v>
          </cell>
          <cell r="C16" t="str">
            <v>Work Order Forfeited Advance Absortion</v>
          </cell>
          <cell r="D16">
            <v>0</v>
          </cell>
          <cell r="E16">
            <v>0</v>
          </cell>
          <cell r="F16">
            <v>0</v>
          </cell>
          <cell r="G16">
            <v>375.34699999999998</v>
          </cell>
          <cell r="H16">
            <v>902.95100000000002</v>
          </cell>
          <cell r="I16">
            <v>0</v>
          </cell>
          <cell r="K16">
            <v>0</v>
          </cell>
          <cell r="L16">
            <v>0</v>
          </cell>
          <cell r="M16">
            <v>0</v>
          </cell>
          <cell r="N16">
            <v>375.34699999999998</v>
          </cell>
          <cell r="O16">
            <v>902.95100000000002</v>
          </cell>
          <cell r="P16">
            <v>0</v>
          </cell>
          <cell r="R16">
            <v>0</v>
          </cell>
          <cell r="S16">
            <v>0</v>
          </cell>
          <cell r="T16">
            <v>0</v>
          </cell>
          <cell r="U16">
            <v>0</v>
          </cell>
          <cell r="V16">
            <v>0</v>
          </cell>
          <cell r="W16">
            <v>0</v>
          </cell>
          <cell r="X16">
            <v>0</v>
          </cell>
          <cell r="Y16">
            <v>0.34</v>
          </cell>
          <cell r="Z16" t="str">
            <v>Dist</v>
          </cell>
        </row>
        <row r="17">
          <cell r="B17" t="str">
            <v>CET-PD-NS-RS</v>
          </cell>
          <cell r="C17" t="str">
            <v>2QU/2QV Trnsfr Master Meter MH Prk</v>
          </cell>
          <cell r="D17">
            <v>0</v>
          </cell>
          <cell r="E17">
            <v>0</v>
          </cell>
          <cell r="F17">
            <v>-2490.3768899999995</v>
          </cell>
          <cell r="G17">
            <v>-380</v>
          </cell>
          <cell r="H17">
            <v>21</v>
          </cell>
          <cell r="I17">
            <v>0</v>
          </cell>
          <cell r="K17">
            <v>0</v>
          </cell>
          <cell r="L17">
            <v>0</v>
          </cell>
          <cell r="M17">
            <v>-2490.3768899999995</v>
          </cell>
          <cell r="N17">
            <v>-380</v>
          </cell>
          <cell r="O17">
            <v>21</v>
          </cell>
          <cell r="P17">
            <v>0</v>
          </cell>
          <cell r="R17">
            <v>0</v>
          </cell>
          <cell r="S17">
            <v>0</v>
          </cell>
          <cell r="T17">
            <v>0</v>
          </cell>
          <cell r="U17">
            <v>0</v>
          </cell>
          <cell r="V17">
            <v>0</v>
          </cell>
          <cell r="W17">
            <v>0</v>
          </cell>
          <cell r="X17">
            <v>0</v>
          </cell>
          <cell r="Y17">
            <v>0.34</v>
          </cell>
          <cell r="Z17" t="str">
            <v>Dist</v>
          </cell>
        </row>
        <row r="18">
          <cell r="B18">
            <v>0</v>
          </cell>
          <cell r="C18">
            <v>0</v>
          </cell>
          <cell r="D18">
            <v>245874.54506</v>
          </cell>
          <cell r="E18">
            <v>349958.11083999992</v>
          </cell>
          <cell r="F18">
            <v>399555.03456999996</v>
          </cell>
          <cell r="G18">
            <v>383651.03661999997</v>
          </cell>
          <cell r="H18">
            <v>344763.97088020004</v>
          </cell>
          <cell r="I18">
            <v>377083.47445000004</v>
          </cell>
          <cell r="J18">
            <v>0</v>
          </cell>
          <cell r="K18">
            <v>233774.54506</v>
          </cell>
          <cell r="L18">
            <v>341425.67083999992</v>
          </cell>
          <cell r="M18">
            <v>377935.91456999996</v>
          </cell>
          <cell r="N18">
            <v>368890.92861999996</v>
          </cell>
          <cell r="O18">
            <v>332557.40488019999</v>
          </cell>
          <cell r="P18">
            <v>349750.36572644103</v>
          </cell>
          <cell r="R18">
            <v>12100</v>
          </cell>
          <cell r="S18">
            <v>8532.44</v>
          </cell>
          <cell r="T18">
            <v>21619.119999999999</v>
          </cell>
          <cell r="U18">
            <v>14760.108</v>
          </cell>
          <cell r="V18">
            <v>12206.566000000001</v>
          </cell>
          <cell r="W18">
            <v>27333.108723559002</v>
          </cell>
          <cell r="X18">
            <v>0</v>
          </cell>
          <cell r="Y18">
            <v>0</v>
          </cell>
          <cell r="Z18">
            <v>0</v>
          </cell>
        </row>
        <row r="19">
          <cell r="B19" t="str">
            <v>CET-ET-LG-4C</v>
          </cell>
          <cell r="C19" t="str">
            <v>4 kV Cutovers</v>
          </cell>
          <cell r="D19">
            <v>5274</v>
          </cell>
          <cell r="E19">
            <v>11080.374750000001</v>
          </cell>
          <cell r="F19">
            <v>24376.037450000003</v>
          </cell>
          <cell r="G19">
            <v>31023.710380000004</v>
          </cell>
          <cell r="H19">
            <v>4044.8747600000002</v>
          </cell>
          <cell r="I19">
            <v>38274.694859999996</v>
          </cell>
          <cell r="J19" t="str">
            <v>CET-ET-LG-4C4 kV Cutovers</v>
          </cell>
          <cell r="K19">
            <v>5274</v>
          </cell>
          <cell r="L19">
            <v>11080.374750000001</v>
          </cell>
          <cell r="M19">
            <v>24376.037450000003</v>
          </cell>
          <cell r="N19">
            <v>31023.710380000004</v>
          </cell>
          <cell r="O19">
            <v>4044.8747600000002</v>
          </cell>
          <cell r="P19">
            <v>38274.694859999996</v>
          </cell>
          <cell r="R19">
            <v>0</v>
          </cell>
          <cell r="S19">
            <v>0</v>
          </cell>
          <cell r="T19">
            <v>0</v>
          </cell>
          <cell r="U19">
            <v>0</v>
          </cell>
          <cell r="V19">
            <v>0</v>
          </cell>
          <cell r="W19">
            <v>0</v>
          </cell>
          <cell r="X19">
            <v>0</v>
          </cell>
          <cell r="Y19">
            <v>0</v>
          </cell>
          <cell r="Z19" t="str">
            <v>Dist</v>
          </cell>
        </row>
        <row r="20">
          <cell r="B20" t="str">
            <v>CET-ET-LG-CC</v>
          </cell>
          <cell r="C20" t="str">
            <v>Catalina Sub Cable</v>
          </cell>
          <cell r="D20">
            <v>2.2209599999999998</v>
          </cell>
          <cell r="E20">
            <v>-1159.9566</v>
          </cell>
          <cell r="F20">
            <v>3.5069999999999997E-2</v>
          </cell>
          <cell r="G20">
            <v>0</v>
          </cell>
          <cell r="H20">
            <v>1.9556300000000002</v>
          </cell>
          <cell r="I20">
            <v>0</v>
          </cell>
          <cell r="J20" t="str">
            <v>CET-ET-LG-CCCatalina Sub Cable</v>
          </cell>
          <cell r="K20">
            <v>2.2209599999999998</v>
          </cell>
          <cell r="L20">
            <v>-1159.9566</v>
          </cell>
          <cell r="M20">
            <v>3.5069999999999997E-2</v>
          </cell>
          <cell r="N20">
            <v>0</v>
          </cell>
          <cell r="O20">
            <v>1.9556300000000002</v>
          </cell>
          <cell r="P20">
            <v>0</v>
          </cell>
          <cell r="R20">
            <v>0</v>
          </cell>
          <cell r="S20">
            <v>0</v>
          </cell>
          <cell r="T20">
            <v>0</v>
          </cell>
          <cell r="U20">
            <v>0</v>
          </cell>
          <cell r="V20">
            <v>0</v>
          </cell>
          <cell r="W20">
            <v>0</v>
          </cell>
          <cell r="X20">
            <v>0</v>
          </cell>
          <cell r="Y20">
            <v>0</v>
          </cell>
          <cell r="Z20" t="str">
            <v>Dist</v>
          </cell>
        </row>
        <row r="21">
          <cell r="B21" t="str">
            <v>CET-ET-LG-CI</v>
          </cell>
          <cell r="C21" t="str">
            <v>DSP Circuits (353)</v>
          </cell>
          <cell r="D21">
            <v>107186</v>
          </cell>
          <cell r="E21">
            <v>134184.51848999999</v>
          </cell>
          <cell r="F21">
            <v>123206.06228999999</v>
          </cell>
          <cell r="G21">
            <v>130297.30855</v>
          </cell>
          <cell r="H21">
            <v>118451.08834</v>
          </cell>
          <cell r="I21">
            <v>86161.660039999988</v>
          </cell>
          <cell r="J21" t="str">
            <v>CET-ET-LG-CIDSP Circuits (353)</v>
          </cell>
          <cell r="K21">
            <v>107186</v>
          </cell>
          <cell r="L21">
            <v>134184.51848999999</v>
          </cell>
          <cell r="M21">
            <v>123206.06228999999</v>
          </cell>
          <cell r="N21">
            <v>130297.30855</v>
          </cell>
          <cell r="O21">
            <v>118451.08834</v>
          </cell>
          <cell r="P21">
            <v>86161.660039999988</v>
          </cell>
          <cell r="R21">
            <v>0</v>
          </cell>
          <cell r="S21">
            <v>0</v>
          </cell>
          <cell r="T21">
            <v>0</v>
          </cell>
          <cell r="U21">
            <v>0</v>
          </cell>
          <cell r="V21">
            <v>0</v>
          </cell>
          <cell r="W21">
            <v>0</v>
          </cell>
          <cell r="X21">
            <v>0</v>
          </cell>
          <cell r="Y21">
            <v>0</v>
          </cell>
          <cell r="Z21" t="str">
            <v>Dist</v>
          </cell>
        </row>
        <row r="22">
          <cell r="B22" t="str">
            <v>CET-ET-LG-PF</v>
          </cell>
          <cell r="C22" t="str">
            <v>BI 353 PIFs (Non New Circuit Work)</v>
          </cell>
          <cell r="D22">
            <v>0</v>
          </cell>
          <cell r="E22">
            <v>0</v>
          </cell>
          <cell r="F22">
            <v>0</v>
          </cell>
          <cell r="G22">
            <v>34.00423</v>
          </cell>
          <cell r="H22">
            <v>4319.2461299999995</v>
          </cell>
          <cell r="I22">
            <v>47478.526010000009</v>
          </cell>
          <cell r="J22" t="str">
            <v>CET-ET-LG-PFBI 353 PIFs (Non New Circuit Work)</v>
          </cell>
          <cell r="K22">
            <v>0</v>
          </cell>
          <cell r="L22">
            <v>0</v>
          </cell>
          <cell r="M22">
            <v>0</v>
          </cell>
          <cell r="N22">
            <v>34.00423</v>
          </cell>
          <cell r="O22">
            <v>4319.2461299999995</v>
          </cell>
          <cell r="P22">
            <v>47478.526010000009</v>
          </cell>
          <cell r="R22">
            <v>0</v>
          </cell>
          <cell r="S22">
            <v>0</v>
          </cell>
          <cell r="T22">
            <v>0</v>
          </cell>
          <cell r="U22">
            <v>0</v>
          </cell>
          <cell r="V22">
            <v>0</v>
          </cell>
          <cell r="W22">
            <v>0</v>
          </cell>
          <cell r="X22">
            <v>0</v>
          </cell>
          <cell r="Y22">
            <v>0</v>
          </cell>
          <cell r="Z22" t="str">
            <v>Dist</v>
          </cell>
        </row>
        <row r="23">
          <cell r="B23" t="str">
            <v>CET-ET-LG-SR</v>
          </cell>
          <cell r="C23" t="str">
            <v>4kV Substation Removal</v>
          </cell>
          <cell r="D23">
            <v>0</v>
          </cell>
          <cell r="E23">
            <v>0</v>
          </cell>
          <cell r="F23">
            <v>0</v>
          </cell>
          <cell r="G23">
            <v>0.51478999999999997</v>
          </cell>
          <cell r="H23">
            <v>239.40794</v>
          </cell>
          <cell r="I23">
            <v>2173.3821399999997</v>
          </cell>
          <cell r="J23" t="str">
            <v>CET-ET-LG-SR4kV Substation Removal</v>
          </cell>
          <cell r="K23">
            <v>0</v>
          </cell>
          <cell r="L23">
            <v>0</v>
          </cell>
          <cell r="M23">
            <v>0</v>
          </cell>
          <cell r="N23">
            <v>0.51478999999999997</v>
          </cell>
          <cell r="O23">
            <v>239.40794</v>
          </cell>
          <cell r="P23">
            <v>2173.3821399999997</v>
          </cell>
          <cell r="R23">
            <v>0</v>
          </cell>
          <cell r="S23">
            <v>0</v>
          </cell>
          <cell r="T23">
            <v>0</v>
          </cell>
          <cell r="U23">
            <v>0</v>
          </cell>
          <cell r="V23">
            <v>0</v>
          </cell>
          <cell r="W23">
            <v>0</v>
          </cell>
          <cell r="X23">
            <v>0</v>
          </cell>
          <cell r="Y23">
            <v>0</v>
          </cell>
          <cell r="Z23" t="str">
            <v>Dist</v>
          </cell>
        </row>
        <row r="24">
          <cell r="B24" t="str">
            <v>CET-ET-LG-SU</v>
          </cell>
          <cell r="C24" t="str">
            <v>DSP Substations</v>
          </cell>
          <cell r="D24">
            <v>74471</v>
          </cell>
          <cell r="E24">
            <v>116175.08521999999</v>
          </cell>
          <cell r="F24">
            <v>102629.96423</v>
          </cell>
          <cell r="G24">
            <v>103490.91215999999</v>
          </cell>
          <cell r="H24">
            <v>124483.58588</v>
          </cell>
          <cell r="I24">
            <v>79206.174280000007</v>
          </cell>
          <cell r="J24" t="str">
            <v>CET-ET-LG-SUDSP Substations</v>
          </cell>
          <cell r="K24">
            <v>74471</v>
          </cell>
          <cell r="L24">
            <v>116175.08521999999</v>
          </cell>
          <cell r="M24">
            <v>102629.96423</v>
          </cell>
          <cell r="N24">
            <v>103490.91215999999</v>
          </cell>
          <cell r="O24">
            <v>123035.05888</v>
          </cell>
          <cell r="P24">
            <v>77107.439104471006</v>
          </cell>
          <cell r="R24">
            <v>0</v>
          </cell>
          <cell r="S24">
            <v>0</v>
          </cell>
          <cell r="T24">
            <v>0</v>
          </cell>
          <cell r="U24">
            <v>0</v>
          </cell>
          <cell r="V24">
            <v>1448.527</v>
          </cell>
          <cell r="W24">
            <v>2098.7351755290006</v>
          </cell>
          <cell r="X24">
            <v>0</v>
          </cell>
          <cell r="Y24">
            <v>0</v>
          </cell>
          <cell r="Z24" t="str">
            <v>Dist</v>
          </cell>
        </row>
        <row r="25">
          <cell r="B25" t="str">
            <v>CET-ET-LG-TS</v>
          </cell>
          <cell r="C25" t="str">
            <v>TSP Projects</v>
          </cell>
          <cell r="D25">
            <v>50502</v>
          </cell>
          <cell r="E25">
            <v>72574.885380000007</v>
          </cell>
          <cell r="F25">
            <v>117631.79057</v>
          </cell>
          <cell r="G25">
            <v>98321.535610000006</v>
          </cell>
          <cell r="H25">
            <v>70626.550640000001</v>
          </cell>
          <cell r="I25">
            <v>96686.351149999988</v>
          </cell>
          <cell r="J25" t="str">
            <v>CET-ET-LG-TSTSP Projects</v>
          </cell>
          <cell r="K25">
            <v>38402</v>
          </cell>
          <cell r="L25">
            <v>64042.445380000005</v>
          </cell>
          <cell r="M25">
            <v>96012.670570000002</v>
          </cell>
          <cell r="N25">
            <v>83561.427610000013</v>
          </cell>
          <cell r="O25">
            <v>59868.511639999997</v>
          </cell>
          <cell r="P25">
            <v>71451.977601969993</v>
          </cell>
          <cell r="R25">
            <v>12100</v>
          </cell>
          <cell r="S25">
            <v>8532.44</v>
          </cell>
          <cell r="T25">
            <v>21619.119999999999</v>
          </cell>
          <cell r="U25">
            <v>14760.108</v>
          </cell>
          <cell r="V25">
            <v>10758.039000000001</v>
          </cell>
          <cell r="W25">
            <v>25234.373548030002</v>
          </cell>
          <cell r="X25" t="str">
            <v>Various</v>
          </cell>
          <cell r="Y25">
            <v>0</v>
          </cell>
          <cell r="Z25" t="str">
            <v>Trans</v>
          </cell>
        </row>
        <row r="26">
          <cell r="B26" t="str">
            <v>CET-PD-LG-CV</v>
          </cell>
          <cell r="C26" t="str">
            <v>Consrvtn Voltage Reg</v>
          </cell>
          <cell r="D26">
            <v>1028.3241</v>
          </cell>
          <cell r="E26">
            <v>1205.9247000000003</v>
          </cell>
          <cell r="F26">
            <v>-75.669180000000011</v>
          </cell>
          <cell r="G26">
            <v>613.68540000000007</v>
          </cell>
          <cell r="H26">
            <v>934.70101020000004</v>
          </cell>
          <cell r="I26">
            <v>2999.9999500000004</v>
          </cell>
          <cell r="J26" t="str">
            <v>CET-PD-LG-CVConsrvtn Voltage Reg</v>
          </cell>
          <cell r="K26">
            <v>1028.3241</v>
          </cell>
          <cell r="L26">
            <v>1205.9247000000003</v>
          </cell>
          <cell r="M26">
            <v>-75.669180000000011</v>
          </cell>
          <cell r="N26">
            <v>613.68540000000007</v>
          </cell>
          <cell r="O26">
            <v>934.70101020000004</v>
          </cell>
          <cell r="P26">
            <v>2999.9999500000004</v>
          </cell>
          <cell r="R26">
            <v>0</v>
          </cell>
          <cell r="S26">
            <v>0</v>
          </cell>
          <cell r="T26">
            <v>0</v>
          </cell>
          <cell r="U26">
            <v>0</v>
          </cell>
          <cell r="V26">
            <v>0</v>
          </cell>
          <cell r="W26">
            <v>0</v>
          </cell>
          <cell r="X26">
            <v>0</v>
          </cell>
          <cell r="Y26">
            <v>0</v>
          </cell>
          <cell r="Z26" t="str">
            <v>Dist</v>
          </cell>
        </row>
        <row r="27">
          <cell r="B27" t="str">
            <v>CET-PD-LG-NC</v>
          </cell>
          <cell r="C27" t="str">
            <v>New Capacitors (355)</v>
          </cell>
          <cell r="D27">
            <v>1990</v>
          </cell>
          <cell r="E27">
            <v>2605.7518999999998</v>
          </cell>
          <cell r="F27">
            <v>5550.0516200000002</v>
          </cell>
          <cell r="G27">
            <v>6377.8733000000002</v>
          </cell>
          <cell r="H27">
            <v>6620.0248799999999</v>
          </cell>
          <cell r="I27">
            <v>8600.000039999999</v>
          </cell>
          <cell r="J27" t="str">
            <v>CET-PD-LG-NCNew Capacitors (355)</v>
          </cell>
          <cell r="K27">
            <v>1990</v>
          </cell>
          <cell r="L27">
            <v>2605.7518999999998</v>
          </cell>
          <cell r="M27">
            <v>5550.0516200000002</v>
          </cell>
          <cell r="N27">
            <v>6377.8733000000002</v>
          </cell>
          <cell r="O27">
            <v>6620.0248799999999</v>
          </cell>
          <cell r="P27">
            <v>8600.000039999999</v>
          </cell>
          <cell r="R27">
            <v>0</v>
          </cell>
          <cell r="S27">
            <v>0</v>
          </cell>
          <cell r="T27">
            <v>0</v>
          </cell>
          <cell r="U27">
            <v>0</v>
          </cell>
          <cell r="V27">
            <v>0</v>
          </cell>
          <cell r="W27">
            <v>0</v>
          </cell>
          <cell r="X27">
            <v>0</v>
          </cell>
          <cell r="Y27">
            <v>0</v>
          </cell>
          <cell r="Z27" t="str">
            <v>Dist</v>
          </cell>
        </row>
        <row r="28">
          <cell r="B28" t="str">
            <v>CET-PD-LG-PB</v>
          </cell>
          <cell r="C28" t="str">
            <v>Plant Betterment</v>
          </cell>
          <cell r="D28">
            <v>5421</v>
          </cell>
          <cell r="E28">
            <v>9181.3189999999995</v>
          </cell>
          <cell r="F28">
            <v>18304.20362</v>
          </cell>
          <cell r="G28">
            <v>9045.9547600000005</v>
          </cell>
          <cell r="H28">
            <v>7939.45921</v>
          </cell>
          <cell r="I28">
            <v>7599.9999900000003</v>
          </cell>
          <cell r="J28" t="str">
            <v>CET-PD-LG-PBPlant Betterment</v>
          </cell>
          <cell r="K28">
            <v>5421</v>
          </cell>
          <cell r="L28">
            <v>9181.3189999999995</v>
          </cell>
          <cell r="M28">
            <v>18304.20362</v>
          </cell>
          <cell r="N28">
            <v>9045.9547600000005</v>
          </cell>
          <cell r="O28">
            <v>7939.45921</v>
          </cell>
          <cell r="P28">
            <v>7599.9999900000003</v>
          </cell>
          <cell r="R28">
            <v>0</v>
          </cell>
          <cell r="S28">
            <v>0</v>
          </cell>
          <cell r="T28">
            <v>0</v>
          </cell>
          <cell r="U28">
            <v>0</v>
          </cell>
          <cell r="V28">
            <v>0</v>
          </cell>
          <cell r="W28">
            <v>0</v>
          </cell>
          <cell r="X28">
            <v>0</v>
          </cell>
          <cell r="Y28">
            <v>0</v>
          </cell>
          <cell r="Z28" t="str">
            <v>Dist</v>
          </cell>
        </row>
        <row r="29">
          <cell r="B29" t="str">
            <v>CET-PD-LG-TS</v>
          </cell>
          <cell r="C29" t="str">
            <v>TSP Projects</v>
          </cell>
          <cell r="D29">
            <v>0</v>
          </cell>
          <cell r="E29">
            <v>4110.2079999999996</v>
          </cell>
          <cell r="F29">
            <v>7932.5589</v>
          </cell>
          <cell r="G29">
            <v>4445.5374399999992</v>
          </cell>
          <cell r="H29">
            <v>7103.0764600000002</v>
          </cell>
          <cell r="I29">
            <v>7902.6859899999999</v>
          </cell>
          <cell r="J29" t="str">
            <v>CET-PD-LG-TSTSP Projects</v>
          </cell>
          <cell r="K29">
            <v>0</v>
          </cell>
          <cell r="L29">
            <v>4110.2079999999996</v>
          </cell>
          <cell r="M29">
            <v>7932.5589</v>
          </cell>
          <cell r="N29">
            <v>4445.5374399999992</v>
          </cell>
          <cell r="O29">
            <v>7103.0764600000002</v>
          </cell>
          <cell r="P29">
            <v>7902.6859899999999</v>
          </cell>
          <cell r="R29">
            <v>0</v>
          </cell>
          <cell r="S29">
            <v>0</v>
          </cell>
          <cell r="T29">
            <v>0</v>
          </cell>
          <cell r="U29">
            <v>0</v>
          </cell>
          <cell r="V29">
            <v>0</v>
          </cell>
          <cell r="W29">
            <v>0</v>
          </cell>
          <cell r="X29">
            <v>0</v>
          </cell>
          <cell r="Y29">
            <v>0</v>
          </cell>
          <cell r="Z29" t="str">
            <v>Trans</v>
          </cell>
        </row>
        <row r="30">
          <cell r="B30">
            <v>0</v>
          </cell>
          <cell r="C30">
            <v>0</v>
          </cell>
          <cell r="D30">
            <v>296640</v>
          </cell>
          <cell r="E30">
            <v>357005.82063999999</v>
          </cell>
          <cell r="F30">
            <v>601338.56518000003</v>
          </cell>
          <cell r="G30">
            <v>770535.30738000001</v>
          </cell>
          <cell r="H30">
            <v>1157526.13797</v>
          </cell>
          <cell r="I30">
            <v>1216669.4446399999</v>
          </cell>
          <cell r="J30">
            <v>0</v>
          </cell>
          <cell r="K30">
            <v>9272</v>
          </cell>
          <cell r="L30">
            <v>6081.9606400000048</v>
          </cell>
          <cell r="M30">
            <v>37843.215180000043</v>
          </cell>
          <cell r="N30">
            <v>34315.076379999984</v>
          </cell>
          <cell r="O30">
            <v>17868.221970000013</v>
          </cell>
          <cell r="P30">
            <v>77559.167328446085</v>
          </cell>
          <cell r="R30">
            <v>287368</v>
          </cell>
          <cell r="S30">
            <v>350923.86</v>
          </cell>
          <cell r="T30">
            <v>563495.35</v>
          </cell>
          <cell r="U30">
            <v>736220.23100000003</v>
          </cell>
          <cell r="V30">
            <v>1139657.916</v>
          </cell>
          <cell r="W30">
            <v>1139110.2773115539</v>
          </cell>
          <cell r="X30">
            <v>0</v>
          </cell>
          <cell r="Y30">
            <v>0</v>
          </cell>
          <cell r="Z30">
            <v>0</v>
          </cell>
        </row>
        <row r="31">
          <cell r="B31" t="str">
            <v>CET-ET-TP-EC</v>
          </cell>
          <cell r="C31" t="str">
            <v>Trans Proj Economic</v>
          </cell>
          <cell r="D31">
            <v>0</v>
          </cell>
          <cell r="E31">
            <v>19544.772980000002</v>
          </cell>
          <cell r="F31">
            <v>8122.5399000000007</v>
          </cell>
          <cell r="G31">
            <v>101273.80819</v>
          </cell>
          <cell r="H31">
            <v>360606.28276999999</v>
          </cell>
          <cell r="I31">
            <v>256757.03164999999</v>
          </cell>
          <cell r="J31" t="str">
            <v>CET-ET-TP-ECTrans Proj Economic</v>
          </cell>
          <cell r="K31">
            <v>0</v>
          </cell>
          <cell r="L31">
            <v>19544.772980000002</v>
          </cell>
          <cell r="M31">
            <v>8122.5399000000007</v>
          </cell>
          <cell r="N31">
            <v>101273.80819</v>
          </cell>
          <cell r="O31">
            <v>360606.28276999999</v>
          </cell>
          <cell r="P31">
            <v>1122.9998999999953</v>
          </cell>
          <cell r="R31">
            <v>0</v>
          </cell>
          <cell r="S31">
            <v>0</v>
          </cell>
          <cell r="T31">
            <v>0</v>
          </cell>
          <cell r="U31">
            <v>0</v>
          </cell>
          <cell r="V31">
            <v>0</v>
          </cell>
          <cell r="W31">
            <v>255634.03174999999</v>
          </cell>
          <cell r="X31" t="str">
            <v>Various</v>
          </cell>
          <cell r="Y31">
            <v>0</v>
          </cell>
          <cell r="Z31" t="str">
            <v>Trans</v>
          </cell>
        </row>
        <row r="32">
          <cell r="B32" t="str">
            <v>CET-ET-TP-RL</v>
          </cell>
          <cell r="C32" t="str">
            <v>Trans Proj Reliab</v>
          </cell>
          <cell r="D32">
            <v>164428</v>
          </cell>
          <cell r="E32">
            <v>103771.07153</v>
          </cell>
          <cell r="F32">
            <v>108618.21511</v>
          </cell>
          <cell r="G32">
            <v>84069.648329999996</v>
          </cell>
          <cell r="H32">
            <v>123846.77231999999</v>
          </cell>
          <cell r="I32">
            <v>299441.05037999991</v>
          </cell>
          <cell r="J32" t="str">
            <v>CET-ET-TP-RLTrans Proj Reliab</v>
          </cell>
          <cell r="K32">
            <v>164428</v>
          </cell>
          <cell r="L32">
            <v>103771.07153</v>
          </cell>
          <cell r="M32">
            <v>108618.21511</v>
          </cell>
          <cell r="N32">
            <v>84069.648329999996</v>
          </cell>
          <cell r="O32">
            <v>123846.77231999999</v>
          </cell>
          <cell r="P32">
            <v>67901.084612902923</v>
          </cell>
          <cell r="R32">
            <v>0</v>
          </cell>
          <cell r="S32">
            <v>0</v>
          </cell>
          <cell r="T32">
            <v>0</v>
          </cell>
          <cell r="U32">
            <v>0</v>
          </cell>
          <cell r="V32">
            <v>0</v>
          </cell>
          <cell r="W32">
            <v>231539.96576709699</v>
          </cell>
          <cell r="X32" t="str">
            <v>Various</v>
          </cell>
          <cell r="Y32">
            <v>0</v>
          </cell>
          <cell r="Z32" t="str">
            <v>Trans</v>
          </cell>
        </row>
        <row r="33">
          <cell r="B33" t="str">
            <v>CET-ET-TP-RN</v>
          </cell>
          <cell r="C33" t="str">
            <v>Trans Proj Renewable</v>
          </cell>
          <cell r="D33">
            <v>132212</v>
          </cell>
          <cell r="E33">
            <v>233689.97613</v>
          </cell>
          <cell r="F33">
            <v>484597.81017000001</v>
          </cell>
          <cell r="G33">
            <v>585191.85086000001</v>
          </cell>
          <cell r="H33">
            <v>673073.08288</v>
          </cell>
          <cell r="I33">
            <v>660471.36261000007</v>
          </cell>
          <cell r="J33" t="str">
            <v>CET-ET-TP-RNTrans Proj Renewable</v>
          </cell>
          <cell r="K33">
            <v>-155156</v>
          </cell>
          <cell r="L33">
            <v>-117233.88386999999</v>
          </cell>
          <cell r="M33">
            <v>-78897.539829999965</v>
          </cell>
          <cell r="N33">
            <v>-151028.38014000002</v>
          </cell>
          <cell r="O33">
            <v>-466584.83311999997</v>
          </cell>
          <cell r="P33">
            <v>8535.0828155431664</v>
          </cell>
          <cell r="R33">
            <v>287368</v>
          </cell>
          <cell r="S33">
            <v>350923.86</v>
          </cell>
          <cell r="T33">
            <v>563495.35</v>
          </cell>
          <cell r="U33">
            <v>736220.23100000003</v>
          </cell>
          <cell r="V33">
            <v>1139657.916</v>
          </cell>
          <cell r="W33">
            <v>651936.2797944569</v>
          </cell>
          <cell r="X33" t="str">
            <v>Various</v>
          </cell>
          <cell r="Y33">
            <v>0</v>
          </cell>
          <cell r="Z33" t="str">
            <v>Trans</v>
          </cell>
        </row>
        <row r="34">
          <cell r="B34">
            <v>0</v>
          </cell>
          <cell r="C34">
            <v>0</v>
          </cell>
          <cell r="D34">
            <v>299763.14801</v>
          </cell>
          <cell r="E34">
            <v>377523.45517999999</v>
          </cell>
          <cell r="F34">
            <v>414378.20903999999</v>
          </cell>
          <cell r="G34">
            <v>492808.73475000006</v>
          </cell>
          <cell r="H34">
            <v>481747.17767029989</v>
          </cell>
          <cell r="I34">
            <v>764794.43963999988</v>
          </cell>
          <cell r="J34">
            <v>0</v>
          </cell>
          <cell r="K34">
            <v>275452.05101</v>
          </cell>
          <cell r="L34">
            <v>341668.38866559992</v>
          </cell>
          <cell r="M34">
            <v>401303.57689599996</v>
          </cell>
          <cell r="N34">
            <v>444998.58381160005</v>
          </cell>
          <cell r="O34">
            <v>443950.90019269992</v>
          </cell>
          <cell r="P34">
            <v>719686.41075726098</v>
          </cell>
          <cell r="R34">
            <v>24311.097000000002</v>
          </cell>
          <cell r="S34">
            <v>35855.066514400001</v>
          </cell>
          <cell r="T34">
            <v>13074.632143999999</v>
          </cell>
          <cell r="U34">
            <v>47810.150938400002</v>
          </cell>
          <cell r="V34">
            <v>37796.277477600001</v>
          </cell>
          <cell r="W34">
            <v>45108.028882739003</v>
          </cell>
          <cell r="X34">
            <v>0</v>
          </cell>
          <cell r="Y34">
            <v>0</v>
          </cell>
          <cell r="Z34">
            <v>0</v>
          </cell>
        </row>
        <row r="35">
          <cell r="B35" t="str">
            <v>CET-ET-IR-CB</v>
          </cell>
          <cell r="C35" t="str">
            <v>Circuit Breakers</v>
          </cell>
          <cell r="D35">
            <v>22243</v>
          </cell>
          <cell r="E35">
            <v>23146.5268</v>
          </cell>
          <cell r="F35">
            <v>14173.99994</v>
          </cell>
          <cell r="G35">
            <v>28246.178210000002</v>
          </cell>
          <cell r="H35">
            <v>24139.02102</v>
          </cell>
          <cell r="I35">
            <v>29190.214030000003</v>
          </cell>
          <cell r="J35" t="str">
            <v>CET-ET-IR-CBCircuit Breakers</v>
          </cell>
          <cell r="K35">
            <v>14719.824000000001</v>
          </cell>
          <cell r="L35">
            <v>15499.426799999999</v>
          </cell>
          <cell r="M35">
            <v>12022.709940000001</v>
          </cell>
          <cell r="N35">
            <v>22221.051210000001</v>
          </cell>
          <cell r="O35">
            <v>18662.16402</v>
          </cell>
          <cell r="P35">
            <v>26593.243515056001</v>
          </cell>
          <cell r="R35">
            <v>7523.1760000000004</v>
          </cell>
          <cell r="S35">
            <v>7647.1</v>
          </cell>
          <cell r="T35">
            <v>2151.29</v>
          </cell>
          <cell r="U35">
            <v>6025.1270000000004</v>
          </cell>
          <cell r="V35">
            <v>5476.857</v>
          </cell>
          <cell r="W35">
            <v>2596.9705149440001</v>
          </cell>
          <cell r="X35" t="str">
            <v>Various</v>
          </cell>
          <cell r="Y35">
            <v>0</v>
          </cell>
          <cell r="Z35" t="str">
            <v>Trans</v>
          </cell>
        </row>
        <row r="36">
          <cell r="B36" t="str">
            <v>CET-ET-IR-CR</v>
          </cell>
          <cell r="C36" t="str">
            <v>Capacitors/Reactors</v>
          </cell>
          <cell r="D36">
            <v>37.714040000000004</v>
          </cell>
          <cell r="E36">
            <v>1.63331</v>
          </cell>
          <cell r="F36">
            <v>159.73351</v>
          </cell>
          <cell r="G36">
            <v>-403.11093</v>
          </cell>
          <cell r="H36">
            <v>-36.714889999999997</v>
          </cell>
          <cell r="I36">
            <v>0</v>
          </cell>
          <cell r="J36" t="str">
            <v>CET-ET-IR-CRCapacitors/Reactors</v>
          </cell>
          <cell r="K36">
            <v>0.38604000000000127</v>
          </cell>
          <cell r="L36">
            <v>1.63331</v>
          </cell>
          <cell r="M36">
            <v>159.73351</v>
          </cell>
          <cell r="N36">
            <v>6.9999999993797246E-5</v>
          </cell>
          <cell r="O36">
            <v>1.1000000000649379E-4</v>
          </cell>
          <cell r="P36">
            <v>0</v>
          </cell>
          <cell r="R36">
            <v>37.328000000000003</v>
          </cell>
          <cell r="S36">
            <v>0</v>
          </cell>
          <cell r="T36">
            <v>0</v>
          </cell>
          <cell r="U36">
            <v>-403.11099999999999</v>
          </cell>
          <cell r="V36">
            <v>-36.715000000000003</v>
          </cell>
          <cell r="W36">
            <v>0</v>
          </cell>
          <cell r="X36" t="str">
            <v>Various</v>
          </cell>
          <cell r="Y36">
            <v>0</v>
          </cell>
          <cell r="Z36" t="str">
            <v>Trans</v>
          </cell>
        </row>
        <row r="37">
          <cell r="B37" t="str">
            <v>CET-ET-IR-ME</v>
          </cell>
          <cell r="C37" t="str">
            <v>Misc Equip</v>
          </cell>
          <cell r="D37">
            <v>18835.623970000001</v>
          </cell>
          <cell r="E37">
            <v>18305.911969999997</v>
          </cell>
          <cell r="F37">
            <v>14429.90058</v>
          </cell>
          <cell r="G37">
            <v>24529.960050000002</v>
          </cell>
          <cell r="H37">
            <v>18394.17107</v>
          </cell>
          <cell r="I37">
            <v>19169.415060000003</v>
          </cell>
          <cell r="J37" t="str">
            <v>CET-ET-IR-MEMisc Equip</v>
          </cell>
          <cell r="K37">
            <v>10935.623970000001</v>
          </cell>
          <cell r="L37">
            <v>8556.4319699999978</v>
          </cell>
          <cell r="M37">
            <v>9211.1405799999993</v>
          </cell>
          <cell r="N37">
            <v>12650.807050000001</v>
          </cell>
          <cell r="O37">
            <v>8876.7070700000004</v>
          </cell>
          <cell r="P37">
            <v>7160.9620830420045</v>
          </cell>
          <cell r="R37">
            <v>7900</v>
          </cell>
          <cell r="S37">
            <v>9749.48</v>
          </cell>
          <cell r="T37">
            <v>5218.76</v>
          </cell>
          <cell r="U37">
            <v>11879.153</v>
          </cell>
          <cell r="V37">
            <v>9517.4639999999999</v>
          </cell>
          <cell r="W37">
            <v>12008.452976957999</v>
          </cell>
          <cell r="X37" t="str">
            <v>Various</v>
          </cell>
          <cell r="Y37">
            <v>0</v>
          </cell>
          <cell r="Z37" t="str">
            <v>Trans</v>
          </cell>
        </row>
        <row r="38">
          <cell r="B38" t="str">
            <v>CET-ET-IR-RP</v>
          </cell>
          <cell r="C38" t="str">
            <v>Relays/Protect/Ctrls</v>
          </cell>
          <cell r="D38">
            <v>11628</v>
          </cell>
          <cell r="E38">
            <v>13300.482890000001</v>
          </cell>
          <cell r="F38">
            <v>12162.927610000001</v>
          </cell>
          <cell r="G38">
            <v>15468.15142</v>
          </cell>
          <cell r="H38">
            <v>13930.59224</v>
          </cell>
          <cell r="I38">
            <v>12839.009940000002</v>
          </cell>
          <cell r="J38" t="str">
            <v>CET-ET-IR-RPRelays/Protect/Ctrls</v>
          </cell>
          <cell r="K38">
            <v>2828</v>
          </cell>
          <cell r="L38">
            <v>6138.0028900000016</v>
          </cell>
          <cell r="M38">
            <v>7486.7876100000003</v>
          </cell>
          <cell r="N38">
            <v>8097.2154200000004</v>
          </cell>
          <cell r="O38">
            <v>7610.2452400000002</v>
          </cell>
          <cell r="P38">
            <v>6225.0620000000017</v>
          </cell>
          <cell r="R38">
            <v>8800</v>
          </cell>
          <cell r="S38">
            <v>7162.48</v>
          </cell>
          <cell r="T38">
            <v>4676.1400000000003</v>
          </cell>
          <cell r="U38">
            <v>7370.9359999999997</v>
          </cell>
          <cell r="V38">
            <v>6320.3469999999998</v>
          </cell>
          <cell r="W38">
            <v>6613.94794</v>
          </cell>
          <cell r="X38" t="str">
            <v>Various</v>
          </cell>
          <cell r="Y38">
            <v>0</v>
          </cell>
          <cell r="Z38" t="str">
            <v>Trans</v>
          </cell>
        </row>
        <row r="39">
          <cell r="B39" t="str">
            <v>CET-ET-IR-TB</v>
          </cell>
          <cell r="C39" t="str">
            <v>Transformer Banks</v>
          </cell>
          <cell r="D39">
            <v>13390</v>
          </cell>
          <cell r="E39">
            <v>39475.462409999993</v>
          </cell>
          <cell r="F39">
            <v>38077.350829999996</v>
          </cell>
          <cell r="G39">
            <v>68020.589659999998</v>
          </cell>
          <cell r="H39">
            <v>67728.504579999993</v>
          </cell>
          <cell r="I39">
            <v>69108.409</v>
          </cell>
          <cell r="J39" t="str">
            <v>CET-ET-IR-TBTransformer Banks</v>
          </cell>
          <cell r="K39">
            <v>14241.887000000001</v>
          </cell>
          <cell r="L39">
            <v>29141.182409999994</v>
          </cell>
          <cell r="M39">
            <v>37842.710829999996</v>
          </cell>
          <cell r="N39">
            <v>46135.854659999997</v>
          </cell>
          <cell r="O39">
            <v>52563.608579999993</v>
          </cell>
          <cell r="P39">
            <v>47519.751551162997</v>
          </cell>
          <cell r="R39">
            <v>-851.88699999999994</v>
          </cell>
          <cell r="S39">
            <v>10334.280000000001</v>
          </cell>
          <cell r="T39">
            <v>234.64</v>
          </cell>
          <cell r="U39">
            <v>21884.735000000001</v>
          </cell>
          <cell r="V39">
            <v>15164.896000000001</v>
          </cell>
          <cell r="W39">
            <v>21588.657448837002</v>
          </cell>
          <cell r="X39" t="str">
            <v>Various</v>
          </cell>
          <cell r="Y39">
            <v>0</v>
          </cell>
          <cell r="Z39" t="str">
            <v>Trans</v>
          </cell>
        </row>
        <row r="40">
          <cell r="B40" t="str">
            <v>CET-PD-IR-AR</v>
          </cell>
          <cell r="C40" t="str">
            <v>Auto Reclosure Repl</v>
          </cell>
          <cell r="D40">
            <v>1369</v>
          </cell>
          <cell r="E40">
            <v>1582.6083000000001</v>
          </cell>
          <cell r="F40">
            <v>1536.1680100000001</v>
          </cell>
          <cell r="G40">
            <v>1470.63156</v>
          </cell>
          <cell r="H40">
            <v>905.14955000000009</v>
          </cell>
          <cell r="I40">
            <v>800.0000500000001</v>
          </cell>
          <cell r="J40" t="str">
            <v>CET-PD-IR-ARAuto Reclosure Repl</v>
          </cell>
          <cell r="K40">
            <v>1369</v>
          </cell>
          <cell r="L40">
            <v>1582.6083000000001</v>
          </cell>
          <cell r="M40">
            <v>1536.1680100000001</v>
          </cell>
          <cell r="N40">
            <v>1470.63156</v>
          </cell>
          <cell r="O40">
            <v>905.14955000000009</v>
          </cell>
          <cell r="P40">
            <v>800.0000500000001</v>
          </cell>
          <cell r="R40">
            <v>0</v>
          </cell>
          <cell r="S40">
            <v>0</v>
          </cell>
          <cell r="T40">
            <v>0</v>
          </cell>
          <cell r="U40">
            <v>0</v>
          </cell>
          <cell r="V40">
            <v>0</v>
          </cell>
          <cell r="W40">
            <v>0</v>
          </cell>
          <cell r="X40">
            <v>0</v>
          </cell>
          <cell r="Y40">
            <v>0</v>
          </cell>
          <cell r="Z40" t="str">
            <v>Dist</v>
          </cell>
        </row>
        <row r="41">
          <cell r="B41" t="str">
            <v>CET-PD-IR-CB</v>
          </cell>
          <cell r="C41" t="str">
            <v>Distr Cap Bank Repl</v>
          </cell>
          <cell r="D41">
            <v>5011</v>
          </cell>
          <cell r="E41">
            <v>5257.2789299999995</v>
          </cell>
          <cell r="F41">
            <v>7667.1519500000004</v>
          </cell>
          <cell r="G41">
            <v>8359.8236900000011</v>
          </cell>
          <cell r="H41">
            <v>6619.9581699999999</v>
          </cell>
          <cell r="I41">
            <v>6799.9999900000003</v>
          </cell>
          <cell r="J41" t="str">
            <v>CET-PD-IR-CBDistr Cap Bank Repl</v>
          </cell>
          <cell r="K41">
            <v>5011</v>
          </cell>
          <cell r="L41">
            <v>5257.2789299999995</v>
          </cell>
          <cell r="M41">
            <v>7667.1519500000004</v>
          </cell>
          <cell r="N41">
            <v>8359.8236900000011</v>
          </cell>
          <cell r="O41">
            <v>6619.9581699999999</v>
          </cell>
          <cell r="P41">
            <v>6799.9999900000003</v>
          </cell>
          <cell r="R41">
            <v>0</v>
          </cell>
          <cell r="S41">
            <v>0</v>
          </cell>
          <cell r="T41">
            <v>0</v>
          </cell>
          <cell r="U41">
            <v>0</v>
          </cell>
          <cell r="V41">
            <v>0</v>
          </cell>
          <cell r="W41">
            <v>0</v>
          </cell>
          <cell r="X41">
            <v>0</v>
          </cell>
          <cell r="Y41">
            <v>0</v>
          </cell>
          <cell r="Z41" t="str">
            <v>Dist</v>
          </cell>
        </row>
        <row r="42">
          <cell r="B42" t="str">
            <v>CET-PD-IR-CC</v>
          </cell>
          <cell r="C42" t="str">
            <v>Cble In Conduit Repl</v>
          </cell>
          <cell r="D42">
            <v>7</v>
          </cell>
          <cell r="E42">
            <v>932.11670000000004</v>
          </cell>
          <cell r="F42">
            <v>4029.6473300000007</v>
          </cell>
          <cell r="G42">
            <v>5581.5978700000005</v>
          </cell>
          <cell r="H42">
            <v>4673.6075999999994</v>
          </cell>
          <cell r="I42">
            <v>60700.000030000003</v>
          </cell>
          <cell r="J42" t="str">
            <v>CET-PD-IR-CCCble In Conduit Repl</v>
          </cell>
          <cell r="K42">
            <v>7</v>
          </cell>
          <cell r="L42">
            <v>932.11670000000004</v>
          </cell>
          <cell r="M42">
            <v>4029.6473300000007</v>
          </cell>
          <cell r="N42">
            <v>5581.5978700000005</v>
          </cell>
          <cell r="O42">
            <v>4673.6075999999994</v>
          </cell>
          <cell r="P42">
            <v>60700.000030000003</v>
          </cell>
          <cell r="R42">
            <v>0</v>
          </cell>
          <cell r="S42">
            <v>0</v>
          </cell>
          <cell r="T42">
            <v>0</v>
          </cell>
          <cell r="U42">
            <v>0</v>
          </cell>
          <cell r="V42">
            <v>0</v>
          </cell>
          <cell r="W42">
            <v>0</v>
          </cell>
          <cell r="X42">
            <v>0</v>
          </cell>
          <cell r="Y42">
            <v>0</v>
          </cell>
          <cell r="Z42" t="str">
            <v>Dist</v>
          </cell>
        </row>
        <row r="43">
          <cell r="B43" t="str">
            <v>CET-PD-IR-CR</v>
          </cell>
          <cell r="C43" t="str">
            <v>Cable Replacement</v>
          </cell>
          <cell r="D43">
            <v>11592</v>
          </cell>
          <cell r="E43">
            <v>27722.35382</v>
          </cell>
          <cell r="F43">
            <v>35946.660590000007</v>
          </cell>
          <cell r="G43">
            <v>53260.521090000002</v>
          </cell>
          <cell r="H43">
            <v>32746.782660199999</v>
          </cell>
          <cell r="I43">
            <v>13199.999970000001</v>
          </cell>
          <cell r="J43" t="str">
            <v>CET-PD-IR-CRCable Replacement</v>
          </cell>
          <cell r="K43">
            <v>11592</v>
          </cell>
          <cell r="L43">
            <v>27722.35382</v>
          </cell>
          <cell r="M43">
            <v>35946.660590000007</v>
          </cell>
          <cell r="N43">
            <v>53260.521090000002</v>
          </cell>
          <cell r="O43">
            <v>32746.782660199999</v>
          </cell>
          <cell r="P43">
            <v>13199.999970000001</v>
          </cell>
          <cell r="R43">
            <v>0</v>
          </cell>
          <cell r="S43">
            <v>0</v>
          </cell>
          <cell r="T43">
            <v>0</v>
          </cell>
          <cell r="U43">
            <v>0</v>
          </cell>
          <cell r="V43">
            <v>0</v>
          </cell>
          <cell r="W43">
            <v>0</v>
          </cell>
          <cell r="X43">
            <v>0</v>
          </cell>
          <cell r="Y43">
            <v>0</v>
          </cell>
          <cell r="Z43" t="str">
            <v>Dist</v>
          </cell>
        </row>
        <row r="44">
          <cell r="B44" t="str">
            <v>CET-PD-IR-LE</v>
          </cell>
          <cell r="C44" t="str">
            <v>Cable Life Extension</v>
          </cell>
          <cell r="D44">
            <v>0</v>
          </cell>
          <cell r="E44">
            <v>0</v>
          </cell>
          <cell r="F44">
            <v>0</v>
          </cell>
          <cell r="G44">
            <v>0</v>
          </cell>
          <cell r="H44">
            <v>1361.14698</v>
          </cell>
          <cell r="I44">
            <v>12999.999960000001</v>
          </cell>
          <cell r="J44" t="str">
            <v>CET-PD-IR-LECable Life Extension</v>
          </cell>
          <cell r="K44">
            <v>0</v>
          </cell>
          <cell r="L44">
            <v>0</v>
          </cell>
          <cell r="M44">
            <v>0</v>
          </cell>
          <cell r="N44">
            <v>0</v>
          </cell>
          <cell r="O44">
            <v>1361.14698</v>
          </cell>
          <cell r="P44">
            <v>12999.999960000001</v>
          </cell>
          <cell r="R44">
            <v>0</v>
          </cell>
          <cell r="S44">
            <v>0</v>
          </cell>
          <cell r="T44">
            <v>0</v>
          </cell>
          <cell r="U44">
            <v>0</v>
          </cell>
          <cell r="V44">
            <v>0</v>
          </cell>
          <cell r="W44">
            <v>0</v>
          </cell>
          <cell r="X44">
            <v>0</v>
          </cell>
          <cell r="Y44">
            <v>0</v>
          </cell>
          <cell r="Z44" t="str">
            <v>Dist</v>
          </cell>
        </row>
        <row r="45">
          <cell r="B45" t="str">
            <v>CET-PD-IR-DP</v>
          </cell>
          <cell r="C45" t="str">
            <v>Distr Pole Repl</v>
          </cell>
          <cell r="D45">
            <v>87709</v>
          </cell>
          <cell r="E45">
            <v>92982.44666999999</v>
          </cell>
          <cell r="F45">
            <v>91404.125440000003</v>
          </cell>
          <cell r="G45">
            <v>94434.13268000001</v>
          </cell>
          <cell r="H45">
            <v>103834.11208040001</v>
          </cell>
          <cell r="I45">
            <v>199999.99978000001</v>
          </cell>
          <cell r="J45" t="str">
            <v>CET-PD-IR-DPDistr Pole Repl</v>
          </cell>
          <cell r="K45">
            <v>87709</v>
          </cell>
          <cell r="L45">
            <v>92982.44666999999</v>
          </cell>
          <cell r="M45">
            <v>91404.125440000003</v>
          </cell>
          <cell r="N45">
            <v>94434.13268000001</v>
          </cell>
          <cell r="O45">
            <v>103834.11208040001</v>
          </cell>
          <cell r="P45">
            <v>199999.99978000001</v>
          </cell>
          <cell r="R45">
            <v>0</v>
          </cell>
          <cell r="S45">
            <v>0</v>
          </cell>
          <cell r="T45">
            <v>0</v>
          </cell>
          <cell r="U45">
            <v>0</v>
          </cell>
          <cell r="V45">
            <v>0</v>
          </cell>
          <cell r="W45">
            <v>0</v>
          </cell>
          <cell r="X45">
            <v>0</v>
          </cell>
          <cell r="Y45">
            <v>0</v>
          </cell>
          <cell r="Z45" t="str">
            <v>Dist</v>
          </cell>
        </row>
        <row r="46">
          <cell r="B46" t="str">
            <v>CET-PD-IR-DL</v>
          </cell>
          <cell r="C46" t="str">
            <v>Distr PLC Pole REPL</v>
          </cell>
          <cell r="D46">
            <v>0</v>
          </cell>
          <cell r="E46">
            <v>0</v>
          </cell>
          <cell r="F46">
            <v>0</v>
          </cell>
          <cell r="G46">
            <v>0</v>
          </cell>
          <cell r="H46">
            <v>1001.32557</v>
          </cell>
          <cell r="I46">
            <v>0</v>
          </cell>
          <cell r="J46" t="str">
            <v>CET-PD-IR-DLDist PLC Pole REPL</v>
          </cell>
          <cell r="K46">
            <v>0</v>
          </cell>
          <cell r="L46">
            <v>0</v>
          </cell>
          <cell r="M46">
            <v>0</v>
          </cell>
          <cell r="N46">
            <v>0</v>
          </cell>
          <cell r="O46">
            <v>1001.32557</v>
          </cell>
          <cell r="P46">
            <v>0</v>
          </cell>
          <cell r="R46">
            <v>0</v>
          </cell>
          <cell r="S46">
            <v>0</v>
          </cell>
          <cell r="T46">
            <v>0</v>
          </cell>
          <cell r="U46">
            <v>0</v>
          </cell>
          <cell r="V46">
            <v>0</v>
          </cell>
          <cell r="W46">
            <v>0</v>
          </cell>
          <cell r="X46">
            <v>0</v>
          </cell>
          <cell r="Y46">
            <v>0</v>
          </cell>
          <cell r="Z46" t="str">
            <v>Dist</v>
          </cell>
        </row>
        <row r="47">
          <cell r="B47" t="str">
            <v>CET-PD-IR-EP</v>
          </cell>
          <cell r="C47" t="str">
            <v>Elective Prev Mtce</v>
          </cell>
          <cell r="D47">
            <v>39170.801956588431</v>
          </cell>
          <cell r="E47">
            <v>38504.45609</v>
          </cell>
          <cell r="F47">
            <v>37623.425980000007</v>
          </cell>
          <cell r="G47">
            <v>43750.343279999994</v>
          </cell>
          <cell r="H47">
            <v>39813.1787597</v>
          </cell>
          <cell r="I47">
            <v>50442.660960000008</v>
          </cell>
          <cell r="J47" t="str">
            <v>CET-PD-IR-EPElective Prev Mtce</v>
          </cell>
          <cell r="K47">
            <v>39170.801956588431</v>
          </cell>
          <cell r="L47">
            <v>38504.45609</v>
          </cell>
          <cell r="M47">
            <v>37623.425980000007</v>
          </cell>
          <cell r="N47">
            <v>43750.343279999994</v>
          </cell>
          <cell r="O47">
            <v>39813.1787597</v>
          </cell>
          <cell r="P47">
            <v>50442.660960000008</v>
          </cell>
          <cell r="R47">
            <v>0</v>
          </cell>
          <cell r="S47">
            <v>0</v>
          </cell>
          <cell r="T47">
            <v>0</v>
          </cell>
          <cell r="U47">
            <v>0</v>
          </cell>
          <cell r="V47">
            <v>0</v>
          </cell>
          <cell r="W47">
            <v>0</v>
          </cell>
          <cell r="X47">
            <v>0</v>
          </cell>
          <cell r="Y47">
            <v>0</v>
          </cell>
          <cell r="Z47" t="str">
            <v>Dist</v>
          </cell>
        </row>
        <row r="48">
          <cell r="B48" t="str">
            <v>CET-PD-IR-NP</v>
          </cell>
          <cell r="C48" t="str">
            <v>New Bus Dr Prev Mtce</v>
          </cell>
          <cell r="D48">
            <v>4530.1164236347631</v>
          </cell>
          <cell r="E48">
            <v>4453.0533000000005</v>
          </cell>
          <cell r="F48">
            <v>5717.0548400000007</v>
          </cell>
          <cell r="G48">
            <v>6683.1542199999994</v>
          </cell>
          <cell r="H48">
            <v>7312.9295401999998</v>
          </cell>
          <cell r="I48">
            <v>7564.8835199999994</v>
          </cell>
          <cell r="J48" t="str">
            <v>CET-PD-IR-NPNew Bus Dr Prev Mtce</v>
          </cell>
          <cell r="K48">
            <v>4530.1164236347631</v>
          </cell>
          <cell r="L48">
            <v>4453.0533000000005</v>
          </cell>
          <cell r="M48">
            <v>5717.0548400000007</v>
          </cell>
          <cell r="N48">
            <v>6683.1542199999994</v>
          </cell>
          <cell r="O48">
            <v>7312.9295401999998</v>
          </cell>
          <cell r="P48">
            <v>7564.8835199999994</v>
          </cell>
          <cell r="R48">
            <v>0</v>
          </cell>
          <cell r="S48">
            <v>0</v>
          </cell>
          <cell r="T48">
            <v>0</v>
          </cell>
          <cell r="U48">
            <v>0</v>
          </cell>
          <cell r="V48">
            <v>0</v>
          </cell>
          <cell r="W48">
            <v>0</v>
          </cell>
          <cell r="X48">
            <v>0</v>
          </cell>
          <cell r="Y48">
            <v>0</v>
          </cell>
          <cell r="Z48" t="str">
            <v>Dist</v>
          </cell>
        </row>
        <row r="49">
          <cell r="B49" t="str">
            <v>CET-PD-IR-PC</v>
          </cell>
          <cell r="C49" t="str">
            <v>PCB Transformers</v>
          </cell>
          <cell r="D49">
            <v>1</v>
          </cell>
          <cell r="E49">
            <v>916.37008000000003</v>
          </cell>
          <cell r="F49">
            <v>1783.3119000000002</v>
          </cell>
          <cell r="G49">
            <v>718.96293000000003</v>
          </cell>
          <cell r="H49">
            <v>514.27634</v>
          </cell>
          <cell r="I49">
            <v>999.99995999999999</v>
          </cell>
          <cell r="J49" t="str">
            <v>CET-PD-IR-PCPCB Transformers</v>
          </cell>
          <cell r="K49">
            <v>1</v>
          </cell>
          <cell r="L49">
            <v>916.37008000000003</v>
          </cell>
          <cell r="M49">
            <v>1783.3119000000002</v>
          </cell>
          <cell r="N49">
            <v>718.96293000000003</v>
          </cell>
          <cell r="O49">
            <v>514.27634</v>
          </cell>
          <cell r="P49">
            <v>999.99995999999999</v>
          </cell>
          <cell r="R49">
            <v>0</v>
          </cell>
          <cell r="S49">
            <v>0</v>
          </cell>
          <cell r="T49">
            <v>0</v>
          </cell>
          <cell r="U49">
            <v>0</v>
          </cell>
          <cell r="V49">
            <v>0</v>
          </cell>
          <cell r="W49">
            <v>0</v>
          </cell>
          <cell r="X49">
            <v>0</v>
          </cell>
          <cell r="Y49">
            <v>0</v>
          </cell>
          <cell r="Z49" t="str">
            <v>Dist</v>
          </cell>
        </row>
        <row r="50">
          <cell r="B50" t="str">
            <v>CET-PD-IR-PM</v>
          </cell>
          <cell r="C50" t="str">
            <v>Insp Drvn Prev Mtce</v>
          </cell>
          <cell r="D50">
            <v>48115.891619776805</v>
          </cell>
          <cell r="E50">
            <v>47297.378239999998</v>
          </cell>
          <cell r="F50">
            <v>56743.322229999998</v>
          </cell>
          <cell r="G50">
            <v>75964.035969999997</v>
          </cell>
          <cell r="H50">
            <v>91470.361209300012</v>
          </cell>
          <cell r="I50">
            <v>111992.45543999999</v>
          </cell>
          <cell r="J50" t="str">
            <v>CET-PD-IR-PMInsp Drvn Prev Mtce</v>
          </cell>
          <cell r="K50">
            <v>48115.891619776805</v>
          </cell>
          <cell r="L50">
            <v>47297.378239999998</v>
          </cell>
          <cell r="M50">
            <v>56743.322229999998</v>
          </cell>
          <cell r="N50">
            <v>75964.035969999997</v>
          </cell>
          <cell r="O50">
            <v>91470.361209300012</v>
          </cell>
          <cell r="P50">
            <v>111992.45543999999</v>
          </cell>
          <cell r="R50">
            <v>0</v>
          </cell>
          <cell r="S50">
            <v>0</v>
          </cell>
          <cell r="T50">
            <v>0</v>
          </cell>
          <cell r="U50">
            <v>0</v>
          </cell>
          <cell r="V50">
            <v>0</v>
          </cell>
          <cell r="W50">
            <v>0</v>
          </cell>
          <cell r="X50">
            <v>0</v>
          </cell>
          <cell r="Y50">
            <v>0</v>
          </cell>
          <cell r="Z50" t="str">
            <v>Dist</v>
          </cell>
        </row>
        <row r="51">
          <cell r="B51" t="str">
            <v>CET-PD-IR-SR</v>
          </cell>
          <cell r="C51" t="str">
            <v>Switch Replacement</v>
          </cell>
          <cell r="D51">
            <v>11773</v>
          </cell>
          <cell r="E51">
            <v>13157.21991</v>
          </cell>
          <cell r="F51">
            <v>21556.26888</v>
          </cell>
          <cell r="G51">
            <v>15579.710209999999</v>
          </cell>
          <cell r="H51">
            <v>9798.7378799999988</v>
          </cell>
          <cell r="I51">
            <v>25099.999980000001</v>
          </cell>
          <cell r="J51" t="str">
            <v>CET-PD-IR-SRSwitch Replacement</v>
          </cell>
          <cell r="K51">
            <v>11773</v>
          </cell>
          <cell r="L51">
            <v>13157.21991</v>
          </cell>
          <cell r="M51">
            <v>21556.26888</v>
          </cell>
          <cell r="N51">
            <v>15579.710209999999</v>
          </cell>
          <cell r="O51">
            <v>9798.7378799999988</v>
          </cell>
          <cell r="P51">
            <v>25099.999980000001</v>
          </cell>
          <cell r="R51">
            <v>0</v>
          </cell>
          <cell r="S51">
            <v>0</v>
          </cell>
          <cell r="T51">
            <v>0</v>
          </cell>
          <cell r="U51">
            <v>0</v>
          </cell>
          <cell r="V51">
            <v>0</v>
          </cell>
          <cell r="W51">
            <v>0</v>
          </cell>
          <cell r="X51">
            <v>0</v>
          </cell>
          <cell r="Y51">
            <v>0</v>
          </cell>
          <cell r="Z51" t="str">
            <v>Dist</v>
          </cell>
        </row>
        <row r="52">
          <cell r="B52" t="str">
            <v>CET-PD-IR-TR</v>
          </cell>
          <cell r="C52" t="str">
            <v>Trans Pole Repl</v>
          </cell>
          <cell r="D52">
            <v>11281</v>
          </cell>
          <cell r="E52">
            <v>12021.58143</v>
          </cell>
          <cell r="F52">
            <v>9922.5268000000015</v>
          </cell>
          <cell r="G52">
            <v>13166.38673</v>
          </cell>
          <cell r="H52">
            <v>16917.855970000004</v>
          </cell>
          <cell r="I52">
            <v>23000.000019999999</v>
          </cell>
          <cell r="J52" t="str">
            <v>CET-PD-IR-TRTrans Pole Repl</v>
          </cell>
          <cell r="K52">
            <v>10378.52</v>
          </cell>
          <cell r="L52">
            <v>11059.854915600001</v>
          </cell>
          <cell r="M52">
            <v>9128.7246560000021</v>
          </cell>
          <cell r="N52">
            <v>12113.0757916</v>
          </cell>
          <cell r="O52">
            <v>15564.427492400004</v>
          </cell>
          <cell r="P52">
            <v>20700.000017999999</v>
          </cell>
          <cell r="R52">
            <v>902.48</v>
          </cell>
          <cell r="S52">
            <v>961.72651440000004</v>
          </cell>
          <cell r="T52">
            <v>793.80214400000011</v>
          </cell>
          <cell r="U52">
            <v>1053.3109383999999</v>
          </cell>
          <cell r="V52">
            <v>1353.4284776000004</v>
          </cell>
          <cell r="W52">
            <v>2300.0000019999998</v>
          </cell>
          <cell r="X52">
            <v>7.9920345113944996E-2</v>
          </cell>
          <cell r="Y52">
            <v>0</v>
          </cell>
          <cell r="Z52" t="str">
            <v>Trans</v>
          </cell>
        </row>
        <row r="53">
          <cell r="B53" t="str">
            <v>CET-PD-IR-UG</v>
          </cell>
          <cell r="C53" t="str">
            <v>UG Structure Repl</v>
          </cell>
          <cell r="D53">
            <v>280</v>
          </cell>
          <cell r="E53">
            <v>2779.9713000000002</v>
          </cell>
          <cell r="F53">
            <v>5521.4066299999995</v>
          </cell>
          <cell r="G53">
            <v>8840.3337999999985</v>
          </cell>
          <cell r="H53">
            <v>6315.5115401000003</v>
          </cell>
          <cell r="I53">
            <v>59187.391969999997</v>
          </cell>
          <cell r="J53" t="str">
            <v>CET-PD-IR-UGUG Structure Repl</v>
          </cell>
          <cell r="K53">
            <v>280</v>
          </cell>
          <cell r="L53">
            <v>2779.9713000000002</v>
          </cell>
          <cell r="M53">
            <v>5521.4066299999995</v>
          </cell>
          <cell r="N53">
            <v>8840.3337999999985</v>
          </cell>
          <cell r="O53">
            <v>6315.5115401000003</v>
          </cell>
          <cell r="P53">
            <v>59187.391969999997</v>
          </cell>
          <cell r="R53">
            <v>0</v>
          </cell>
          <cell r="S53">
            <v>0</v>
          </cell>
          <cell r="T53">
            <v>0</v>
          </cell>
          <cell r="U53">
            <v>0</v>
          </cell>
          <cell r="V53">
            <v>0</v>
          </cell>
          <cell r="W53">
            <v>0</v>
          </cell>
          <cell r="X53">
            <v>0</v>
          </cell>
          <cell r="Y53">
            <v>0</v>
          </cell>
          <cell r="Z53" t="str">
            <v>Dist</v>
          </cell>
        </row>
        <row r="54">
          <cell r="B54" t="str">
            <v>CET-PD-IR-WC</v>
          </cell>
          <cell r="C54" t="str">
            <v>Worst Circuit Rehab</v>
          </cell>
          <cell r="D54">
            <v>12789</v>
          </cell>
          <cell r="E54">
            <v>17014.966350000002</v>
          </cell>
          <cell r="F54">
            <v>24606.932929999999</v>
          </cell>
          <cell r="G54">
            <v>23749.378000000001</v>
          </cell>
          <cell r="H54">
            <v>34195.506949900002</v>
          </cell>
          <cell r="I54">
            <v>61699.999979999993</v>
          </cell>
          <cell r="J54" t="str">
            <v>CET-PD-IR-WCWorst Circuit Rehab</v>
          </cell>
          <cell r="K54">
            <v>12789</v>
          </cell>
          <cell r="L54">
            <v>17014.966350000002</v>
          </cell>
          <cell r="M54">
            <v>24606.932929999999</v>
          </cell>
          <cell r="N54">
            <v>23749.378000000001</v>
          </cell>
          <cell r="O54">
            <v>34195.506949900002</v>
          </cell>
          <cell r="P54">
            <v>61699.999979999993</v>
          </cell>
          <cell r="R54">
            <v>0</v>
          </cell>
          <cell r="S54">
            <v>0</v>
          </cell>
          <cell r="T54">
            <v>0</v>
          </cell>
          <cell r="U54">
            <v>0</v>
          </cell>
          <cell r="V54">
            <v>0</v>
          </cell>
          <cell r="W54">
            <v>0</v>
          </cell>
          <cell r="X54">
            <v>0</v>
          </cell>
          <cell r="Y54">
            <v>0</v>
          </cell>
          <cell r="Z54" t="str">
            <v>Dist</v>
          </cell>
        </row>
        <row r="55">
          <cell r="B55" t="str">
            <v>CET-PD-IR-SB</v>
          </cell>
          <cell r="C55" t="str">
            <v>Scott Bracket</v>
          </cell>
          <cell r="D55">
            <v>0</v>
          </cell>
          <cell r="E55">
            <v>18671.63668</v>
          </cell>
          <cell r="F55">
            <v>31316.293060000025</v>
          </cell>
          <cell r="G55">
            <v>5387.9543099999992</v>
          </cell>
          <cell r="H55">
            <v>111.16285049999998</v>
          </cell>
          <cell r="I55">
            <v>0</v>
          </cell>
          <cell r="J55" t="str">
            <v>CET-PD-IR-SBScott Bracket</v>
          </cell>
          <cell r="K55">
            <v>0</v>
          </cell>
          <cell r="L55">
            <v>18671.63668</v>
          </cell>
          <cell r="M55">
            <v>31316.293060000025</v>
          </cell>
          <cell r="N55">
            <v>5387.9543099999992</v>
          </cell>
          <cell r="O55">
            <v>111.16285049999998</v>
          </cell>
          <cell r="P55">
            <v>0</v>
          </cell>
          <cell r="R55">
            <v>0</v>
          </cell>
          <cell r="S55">
            <v>0</v>
          </cell>
          <cell r="T55">
            <v>0</v>
          </cell>
          <cell r="U55">
            <v>0</v>
          </cell>
          <cell r="V55">
            <v>0</v>
          </cell>
          <cell r="W55">
            <v>0</v>
          </cell>
          <cell r="X55">
            <v>0</v>
          </cell>
          <cell r="Y55">
            <v>0</v>
          </cell>
          <cell r="Z55" t="str">
            <v>Dist</v>
          </cell>
        </row>
        <row r="56">
          <cell r="B56" t="str">
            <v>PLIP</v>
          </cell>
          <cell r="C56" t="str">
            <v>Pole Loading Inspection Program</v>
          </cell>
          <cell r="D56">
            <v>0</v>
          </cell>
          <cell r="E56">
            <v>0</v>
          </cell>
          <cell r="F56">
            <v>0</v>
          </cell>
          <cell r="G56">
            <v>0</v>
          </cell>
          <cell r="H56">
            <v>0</v>
          </cell>
          <cell r="I56">
            <v>0</v>
          </cell>
          <cell r="J56" t="str">
            <v>PLIPPole Loading Inspection Program</v>
          </cell>
          <cell r="K56">
            <v>0</v>
          </cell>
          <cell r="L56">
            <v>0</v>
          </cell>
          <cell r="M56">
            <v>0</v>
          </cell>
          <cell r="N56">
            <v>0</v>
          </cell>
          <cell r="O56">
            <v>0</v>
          </cell>
          <cell r="P56">
            <v>0</v>
          </cell>
          <cell r="R56">
            <v>0</v>
          </cell>
          <cell r="S56">
            <v>0</v>
          </cell>
          <cell r="T56">
            <v>0</v>
          </cell>
          <cell r="U56">
            <v>0</v>
          </cell>
          <cell r="V56">
            <v>0</v>
          </cell>
          <cell r="W56">
            <v>0</v>
          </cell>
          <cell r="X56">
            <v>0</v>
          </cell>
          <cell r="Y56">
            <v>0</v>
          </cell>
          <cell r="Z56" t="str">
            <v>Dist</v>
          </cell>
        </row>
        <row r="57">
          <cell r="B57">
            <v>0</v>
          </cell>
          <cell r="C57">
            <v>0</v>
          </cell>
          <cell r="D57">
            <v>6528.1290200000012</v>
          </cell>
          <cell r="E57">
            <v>7411.7863899999993</v>
          </cell>
          <cell r="F57">
            <v>15979.446929999998</v>
          </cell>
          <cell r="G57">
            <v>22076.39543</v>
          </cell>
          <cell r="H57">
            <v>15237.575509999999</v>
          </cell>
          <cell r="I57">
            <v>29152.093489999999</v>
          </cell>
          <cell r="J57">
            <v>0</v>
          </cell>
          <cell r="K57">
            <v>5818.4320200000011</v>
          </cell>
          <cell r="L57">
            <v>5502.2063899999994</v>
          </cell>
          <cell r="M57">
            <v>13259.496929999998</v>
          </cell>
          <cell r="N57">
            <v>12448.861429999999</v>
          </cell>
          <cell r="O57">
            <v>11950.318510000001</v>
          </cell>
          <cell r="P57">
            <v>22675.446202603998</v>
          </cell>
          <cell r="R57">
            <v>709.697</v>
          </cell>
          <cell r="S57">
            <v>1909.58</v>
          </cell>
          <cell r="T57">
            <v>2719.95</v>
          </cell>
          <cell r="U57">
            <v>9627.5339999999997</v>
          </cell>
          <cell r="V57">
            <v>3287.2569999999996</v>
          </cell>
          <cell r="W57">
            <v>6476.647287396001</v>
          </cell>
          <cell r="X57">
            <v>0</v>
          </cell>
          <cell r="Y57">
            <v>0</v>
          </cell>
          <cell r="Z57">
            <v>0</v>
          </cell>
        </row>
        <row r="58">
          <cell r="B58" t="str">
            <v>CET-ET-GA-CR</v>
          </cell>
          <cell r="C58" t="str">
            <v>Centralized RAS</v>
          </cell>
          <cell r="D58">
            <v>13.7592</v>
          </cell>
          <cell r="E58">
            <v>-6.5121599999999997</v>
          </cell>
          <cell r="F58">
            <v>0</v>
          </cell>
          <cell r="G58">
            <v>3386.9147499999999</v>
          </cell>
          <cell r="H58">
            <v>-3.93207</v>
          </cell>
          <cell r="I58">
            <v>0</v>
          </cell>
          <cell r="J58" t="str">
            <v>CET-ET-GA-CRCentralized RAS</v>
          </cell>
          <cell r="K58">
            <v>13.7592</v>
          </cell>
          <cell r="L58">
            <v>-6.5121599999999997</v>
          </cell>
          <cell r="M58">
            <v>0</v>
          </cell>
          <cell r="N58">
            <v>3386.9147499999999</v>
          </cell>
          <cell r="O58">
            <v>-3.93207</v>
          </cell>
          <cell r="P58">
            <v>0</v>
          </cell>
          <cell r="R58">
            <v>0</v>
          </cell>
          <cell r="S58">
            <v>0</v>
          </cell>
          <cell r="T58">
            <v>0</v>
          </cell>
          <cell r="U58">
            <v>0</v>
          </cell>
          <cell r="V58">
            <v>0</v>
          </cell>
          <cell r="W58">
            <v>0</v>
          </cell>
          <cell r="X58" t="str">
            <v>Various</v>
          </cell>
          <cell r="Y58">
            <v>0</v>
          </cell>
          <cell r="Z58" t="str">
            <v>Trans</v>
          </cell>
        </row>
        <row r="59">
          <cell r="B59" t="str">
            <v>CET-ET-GA-EM</v>
          </cell>
          <cell r="C59" t="str">
            <v>Energy Mgmt Sys Repl</v>
          </cell>
          <cell r="D59">
            <v>6326.9162400000005</v>
          </cell>
          <cell r="E59">
            <v>6851.8480499999996</v>
          </cell>
          <cell r="F59">
            <v>15314.614089999999</v>
          </cell>
          <cell r="G59">
            <v>12700.40458</v>
          </cell>
          <cell r="H59">
            <v>4225.0717199999999</v>
          </cell>
          <cell r="I59">
            <v>7162.5997800000005</v>
          </cell>
          <cell r="J59" t="str">
            <v>CET-ET-GA-EMEnergy Mgmt Sys Repl</v>
          </cell>
          <cell r="K59">
            <v>5617.2192400000004</v>
          </cell>
          <cell r="L59">
            <v>4942.2680499999997</v>
          </cell>
          <cell r="M59">
            <v>12594.664089999998</v>
          </cell>
          <cell r="N59">
            <v>5670.8185800000001</v>
          </cell>
          <cell r="O59">
            <v>1923.5237200000001</v>
          </cell>
          <cell r="P59">
            <v>4207.1547626040001</v>
          </cell>
          <cell r="R59">
            <v>709.697</v>
          </cell>
          <cell r="S59">
            <v>1909.58</v>
          </cell>
          <cell r="T59">
            <v>2719.95</v>
          </cell>
          <cell r="U59">
            <v>7029.5860000000002</v>
          </cell>
          <cell r="V59">
            <v>2301.5479999999998</v>
          </cell>
          <cell r="W59">
            <v>2955.4450173960004</v>
          </cell>
          <cell r="X59" t="str">
            <v>Various</v>
          </cell>
          <cell r="Y59">
            <v>0</v>
          </cell>
          <cell r="Z59" t="str">
            <v>General Plant</v>
          </cell>
        </row>
        <row r="60">
          <cell r="B60" t="str">
            <v>CET-ET-GA-GD</v>
          </cell>
          <cell r="C60" t="str">
            <v>Grid Dispatch</v>
          </cell>
          <cell r="D60">
            <v>187.45357999999999</v>
          </cell>
          <cell r="E60">
            <v>566.45050000000003</v>
          </cell>
          <cell r="F60">
            <v>664.83283999999992</v>
          </cell>
          <cell r="G60">
            <v>793.18017000000009</v>
          </cell>
          <cell r="H60">
            <v>319.69612000000001</v>
          </cell>
          <cell r="I60">
            <v>537.75297999999998</v>
          </cell>
          <cell r="J60" t="str">
            <v>CET-ET-GA-GDGrid Dispatch</v>
          </cell>
          <cell r="K60">
            <v>187.45357999999999</v>
          </cell>
          <cell r="L60">
            <v>566.45050000000003</v>
          </cell>
          <cell r="M60">
            <v>664.83283999999992</v>
          </cell>
          <cell r="N60">
            <v>793.18017000000009</v>
          </cell>
          <cell r="O60">
            <v>319.69612000000001</v>
          </cell>
          <cell r="P60">
            <v>537.75297999999998</v>
          </cell>
          <cell r="R60">
            <v>0</v>
          </cell>
          <cell r="S60">
            <v>0</v>
          </cell>
          <cell r="T60">
            <v>0</v>
          </cell>
          <cell r="U60">
            <v>0</v>
          </cell>
          <cell r="V60">
            <v>0</v>
          </cell>
          <cell r="W60">
            <v>0</v>
          </cell>
          <cell r="X60">
            <v>0</v>
          </cell>
          <cell r="Y60">
            <v>0</v>
          </cell>
          <cell r="Z60" t="str">
            <v>General Plant</v>
          </cell>
        </row>
        <row r="61">
          <cell r="B61" t="str">
            <v>CET-OT-OT-AT</v>
          </cell>
          <cell r="C61" t="str">
            <v>Advanced Technology</v>
          </cell>
          <cell r="D61">
            <v>0</v>
          </cell>
          <cell r="E61">
            <v>0</v>
          </cell>
          <cell r="F61">
            <v>0</v>
          </cell>
          <cell r="G61">
            <v>5195.8959299999997</v>
          </cell>
          <cell r="H61">
            <v>2570.4352899999999</v>
          </cell>
          <cell r="I61">
            <v>12308.085939999999</v>
          </cell>
          <cell r="J61" t="str">
            <v>CET-OT-OT-ATAdvanced Technology</v>
          </cell>
          <cell r="K61">
            <v>0</v>
          </cell>
          <cell r="L61">
            <v>0</v>
          </cell>
          <cell r="M61">
            <v>0</v>
          </cell>
          <cell r="N61">
            <v>2597.9479299999998</v>
          </cell>
          <cell r="O61">
            <v>1584.7262900000001</v>
          </cell>
          <cell r="P61">
            <v>12308.085939999999</v>
          </cell>
          <cell r="R61">
            <v>0</v>
          </cell>
          <cell r="S61">
            <v>0</v>
          </cell>
          <cell r="T61">
            <v>0</v>
          </cell>
          <cell r="U61">
            <v>2597.9479999999999</v>
          </cell>
          <cell r="V61">
            <v>985.70899999999995</v>
          </cell>
          <cell r="W61">
            <v>0</v>
          </cell>
          <cell r="X61" t="str">
            <v>Various</v>
          </cell>
          <cell r="Y61">
            <v>0</v>
          </cell>
          <cell r="Z61" t="str">
            <v>General Plant</v>
          </cell>
        </row>
        <row r="62">
          <cell r="B62" t="str">
            <v>CET-OT-OT-BP</v>
          </cell>
          <cell r="C62" t="str">
            <v>Business Process Technology Integration</v>
          </cell>
          <cell r="D62">
            <v>0</v>
          </cell>
          <cell r="E62">
            <v>0</v>
          </cell>
          <cell r="F62">
            <v>0</v>
          </cell>
          <cell r="G62">
            <v>0</v>
          </cell>
          <cell r="H62">
            <v>8126.3044500000005</v>
          </cell>
          <cell r="I62">
            <v>9143.6547899999987</v>
          </cell>
          <cell r="J62" t="str">
            <v>CET-OT-OT-BPBusiness Process Technology Integration</v>
          </cell>
          <cell r="K62">
            <v>0</v>
          </cell>
          <cell r="L62">
            <v>0</v>
          </cell>
          <cell r="M62">
            <v>0</v>
          </cell>
          <cell r="N62">
            <v>0</v>
          </cell>
          <cell r="O62">
            <v>8126.3044500000005</v>
          </cell>
          <cell r="P62">
            <v>5622.4525199999989</v>
          </cell>
          <cell r="R62">
            <v>0</v>
          </cell>
          <cell r="S62">
            <v>0</v>
          </cell>
          <cell r="T62">
            <v>0</v>
          </cell>
          <cell r="U62">
            <v>0</v>
          </cell>
          <cell r="V62">
            <v>0</v>
          </cell>
          <cell r="W62">
            <v>3521.2022700000002</v>
          </cell>
          <cell r="X62" t="str">
            <v>Various</v>
          </cell>
          <cell r="Y62">
            <v>0</v>
          </cell>
          <cell r="Z62" t="str">
            <v>General Plant</v>
          </cell>
        </row>
        <row r="63">
          <cell r="B63">
            <v>0</v>
          </cell>
          <cell r="C63">
            <v>0</v>
          </cell>
          <cell r="D63">
            <v>24257</v>
          </cell>
          <cell r="E63">
            <v>29886.309010000001</v>
          </cell>
          <cell r="F63">
            <v>21635.04982</v>
          </cell>
          <cell r="G63">
            <v>24318.369759999998</v>
          </cell>
          <cell r="H63">
            <v>15473.916729999999</v>
          </cell>
          <cell r="I63">
            <v>32300.066620000001</v>
          </cell>
          <cell r="J63">
            <v>0</v>
          </cell>
          <cell r="K63">
            <v>24257</v>
          </cell>
          <cell r="L63">
            <v>29886.309010000001</v>
          </cell>
          <cell r="M63">
            <v>21635.04982</v>
          </cell>
          <cell r="N63">
            <v>24318.369759999998</v>
          </cell>
          <cell r="O63">
            <v>15473.916729999999</v>
          </cell>
          <cell r="P63">
            <v>32300.066620000001</v>
          </cell>
          <cell r="R63">
            <v>0</v>
          </cell>
          <cell r="S63">
            <v>0</v>
          </cell>
          <cell r="T63">
            <v>0</v>
          </cell>
          <cell r="U63">
            <v>0</v>
          </cell>
          <cell r="V63">
            <v>0</v>
          </cell>
          <cell r="W63">
            <v>0</v>
          </cell>
          <cell r="X63">
            <v>0</v>
          </cell>
          <cell r="Y63">
            <v>0</v>
          </cell>
          <cell r="Z63">
            <v>0</v>
          </cell>
        </row>
        <row r="64">
          <cell r="B64" t="str">
            <v>CET-PD-2A-2A</v>
          </cell>
          <cell r="C64" t="str">
            <v>Rule 20A</v>
          </cell>
          <cell r="D64">
            <v>24257</v>
          </cell>
          <cell r="E64">
            <v>29886.309010000001</v>
          </cell>
          <cell r="F64">
            <v>21635.04982</v>
          </cell>
          <cell r="G64">
            <v>24318.369759999998</v>
          </cell>
          <cell r="H64">
            <v>15473.916729999999</v>
          </cell>
          <cell r="I64">
            <v>32300.066620000001</v>
          </cell>
          <cell r="J64" t="str">
            <v>CET-PD-2A-2ARule 20A</v>
          </cell>
          <cell r="K64">
            <v>24257</v>
          </cell>
          <cell r="L64">
            <v>29886.309010000001</v>
          </cell>
          <cell r="M64">
            <v>21635.04982</v>
          </cell>
          <cell r="N64">
            <v>24318.369759999998</v>
          </cell>
          <cell r="O64">
            <v>15473.916729999999</v>
          </cell>
          <cell r="P64">
            <v>32300.066620000001</v>
          </cell>
          <cell r="R64">
            <v>0</v>
          </cell>
          <cell r="S64">
            <v>0</v>
          </cell>
          <cell r="T64">
            <v>0</v>
          </cell>
          <cell r="U64">
            <v>0</v>
          </cell>
          <cell r="V64">
            <v>0</v>
          </cell>
          <cell r="W64">
            <v>0</v>
          </cell>
          <cell r="X64">
            <v>0</v>
          </cell>
          <cell r="Y64">
            <v>0</v>
          </cell>
          <cell r="Z64" t="str">
            <v>Dist</v>
          </cell>
        </row>
        <row r="65">
          <cell r="B65">
            <v>0</v>
          </cell>
          <cell r="C65">
            <v>0</v>
          </cell>
          <cell r="D65">
            <v>82881.794089999996</v>
          </cell>
          <cell r="E65">
            <v>82270.710420000003</v>
          </cell>
          <cell r="F65">
            <v>85700.577010000008</v>
          </cell>
          <cell r="G65">
            <v>85024.166580000005</v>
          </cell>
          <cell r="H65">
            <v>137477.27742990002</v>
          </cell>
          <cell r="I65">
            <v>166131.29647000003</v>
          </cell>
          <cell r="J65">
            <v>0</v>
          </cell>
          <cell r="K65">
            <v>80081.794089999996</v>
          </cell>
          <cell r="L65">
            <v>71242.030419999996</v>
          </cell>
          <cell r="M65">
            <v>72228.937010000009</v>
          </cell>
          <cell r="N65">
            <v>79621.887579999995</v>
          </cell>
          <cell r="O65">
            <v>94384.67342989998</v>
          </cell>
          <cell r="P65">
            <v>164092.21786000003</v>
          </cell>
          <cell r="R65">
            <v>2800</v>
          </cell>
          <cell r="S65">
            <v>11028.68</v>
          </cell>
          <cell r="T65">
            <v>13471.64</v>
          </cell>
          <cell r="U65">
            <v>5402.2790000000005</v>
          </cell>
          <cell r="V65">
            <v>43092.603999999999</v>
          </cell>
          <cell r="W65">
            <v>2039.0786099999998</v>
          </cell>
          <cell r="X65">
            <v>0</v>
          </cell>
          <cell r="Y65">
            <v>0</v>
          </cell>
          <cell r="Z65">
            <v>0</v>
          </cell>
        </row>
        <row r="66">
          <cell r="B66" t="str">
            <v>CET-ET-CR-RB</v>
          </cell>
          <cell r="C66" t="str">
            <v>PMO Rule 20B C</v>
          </cell>
          <cell r="D66">
            <v>0</v>
          </cell>
          <cell r="E66">
            <v>0</v>
          </cell>
          <cell r="F66">
            <v>0</v>
          </cell>
          <cell r="G66">
            <v>0</v>
          </cell>
          <cell r="H66">
            <v>0</v>
          </cell>
          <cell r="I66">
            <v>0</v>
          </cell>
          <cell r="J66" t="str">
            <v>CET-ET-CR-RBPMO Rule 20B C</v>
          </cell>
          <cell r="K66">
            <v>-100</v>
          </cell>
          <cell r="L66">
            <v>0</v>
          </cell>
          <cell r="M66">
            <v>0</v>
          </cell>
          <cell r="N66">
            <v>0</v>
          </cell>
          <cell r="O66">
            <v>0</v>
          </cell>
          <cell r="P66">
            <v>0</v>
          </cell>
          <cell r="R66">
            <v>100</v>
          </cell>
          <cell r="S66">
            <v>0</v>
          </cell>
          <cell r="T66">
            <v>0</v>
          </cell>
          <cell r="U66">
            <v>0</v>
          </cell>
          <cell r="V66">
            <v>0</v>
          </cell>
          <cell r="W66">
            <v>0</v>
          </cell>
          <cell r="X66">
            <v>0</v>
          </cell>
          <cell r="Y66">
            <v>0.72</v>
          </cell>
          <cell r="Z66" t="str">
            <v>Dist</v>
          </cell>
        </row>
        <row r="67">
          <cell r="B67" t="str">
            <v>CET-ET-CR-WC</v>
          </cell>
          <cell r="C67" t="str">
            <v>WDAT/TO/GEN-TIE - Customer Funded</v>
          </cell>
          <cell r="D67">
            <v>3811</v>
          </cell>
          <cell r="E67">
            <v>13788.461150000001</v>
          </cell>
          <cell r="F67">
            <v>18240.078750000001</v>
          </cell>
          <cell r="G67">
            <v>24820.936859999998</v>
          </cell>
          <cell r="H67">
            <v>77389.447969999994</v>
          </cell>
          <cell r="I67">
            <v>78858.088460000028</v>
          </cell>
          <cell r="J67" t="str">
            <v>CET-ET-CR-WCWDAT/TO/GEN-TIE - Customer Funded</v>
          </cell>
          <cell r="K67">
            <v>1111</v>
          </cell>
          <cell r="L67">
            <v>2867.3011500000011</v>
          </cell>
          <cell r="M67">
            <v>6629.5687500000004</v>
          </cell>
          <cell r="N67">
            <v>19489.628859999997</v>
          </cell>
          <cell r="O67">
            <v>34303.447969999994</v>
          </cell>
          <cell r="P67">
            <v>76819.009850000031</v>
          </cell>
          <cell r="R67">
            <v>2700</v>
          </cell>
          <cell r="S67">
            <v>10921.16</v>
          </cell>
          <cell r="T67">
            <v>11610.51</v>
          </cell>
          <cell r="U67">
            <v>5331.308</v>
          </cell>
          <cell r="V67">
            <v>43086</v>
          </cell>
          <cell r="W67">
            <v>2039.0786099999998</v>
          </cell>
          <cell r="X67">
            <v>0</v>
          </cell>
          <cell r="Y67">
            <v>1</v>
          </cell>
          <cell r="Z67" t="str">
            <v>Trans</v>
          </cell>
        </row>
        <row r="68">
          <cell r="B68" t="str">
            <v>CET-ET-CR-WS</v>
          </cell>
          <cell r="C68" t="str">
            <v>WDAT/TO/GEN-TIE - SCE Funded</v>
          </cell>
          <cell r="D68">
            <v>54</v>
          </cell>
          <cell r="E68">
            <v>107.51849</v>
          </cell>
          <cell r="F68">
            <v>2448.8523700000001</v>
          </cell>
          <cell r="G68">
            <v>71.165649999999999</v>
          </cell>
          <cell r="H68">
            <v>-659.03405000000009</v>
          </cell>
          <cell r="I68">
            <v>6000.0000199999995</v>
          </cell>
          <cell r="J68" t="str">
            <v>CET-ET-CR-WSWDAT/TO/GEN-TIE - SCE Funded</v>
          </cell>
          <cell r="K68">
            <v>54</v>
          </cell>
          <cell r="L68">
            <v>-1.5099999999961256E-3</v>
          </cell>
          <cell r="M68">
            <v>587.72236999999996</v>
          </cell>
          <cell r="N68">
            <v>0.19464999999999577</v>
          </cell>
          <cell r="O68">
            <v>-665.63805000000013</v>
          </cell>
          <cell r="P68">
            <v>6000.0000199999995</v>
          </cell>
          <cell r="R68">
            <v>0</v>
          </cell>
          <cell r="S68">
            <v>107.52</v>
          </cell>
          <cell r="T68">
            <v>1861.13</v>
          </cell>
          <cell r="U68">
            <v>70.971000000000004</v>
          </cell>
          <cell r="V68">
            <v>6.6040000000000001</v>
          </cell>
          <cell r="W68">
            <v>0</v>
          </cell>
          <cell r="X68">
            <v>0</v>
          </cell>
          <cell r="Y68">
            <v>0</v>
          </cell>
          <cell r="Z68" t="str">
            <v>Trans</v>
          </cell>
        </row>
        <row r="69">
          <cell r="B69" t="str">
            <v>CET-ET-IR-2X</v>
          </cell>
          <cell r="C69" t="str">
            <v>20B/C Circuit Brkrs</v>
          </cell>
          <cell r="D69">
            <v>444.30233000000004</v>
          </cell>
          <cell r="E69">
            <v>178.25092999999998</v>
          </cell>
          <cell r="F69">
            <v>2.3950500000000003</v>
          </cell>
          <cell r="G69">
            <v>1.5550000000000001E-2</v>
          </cell>
          <cell r="H69">
            <v>0</v>
          </cell>
          <cell r="I69">
            <v>100</v>
          </cell>
          <cell r="J69" t="str">
            <v>CET-ET-IR-2X20B/C Circuit Brkrs</v>
          </cell>
          <cell r="K69">
            <v>444.30233000000004</v>
          </cell>
          <cell r="L69">
            <v>178.25092999999998</v>
          </cell>
          <cell r="M69">
            <v>2.3950500000000003</v>
          </cell>
          <cell r="N69">
            <v>1.5550000000000001E-2</v>
          </cell>
          <cell r="O69">
            <v>0</v>
          </cell>
          <cell r="P69">
            <v>100</v>
          </cell>
          <cell r="R69">
            <v>0</v>
          </cell>
          <cell r="S69">
            <v>0</v>
          </cell>
          <cell r="T69">
            <v>0</v>
          </cell>
          <cell r="U69">
            <v>0</v>
          </cell>
          <cell r="V69">
            <v>0</v>
          </cell>
          <cell r="W69">
            <v>0</v>
          </cell>
          <cell r="X69">
            <v>0</v>
          </cell>
          <cell r="Y69">
            <v>0.72</v>
          </cell>
          <cell r="Z69" t="str">
            <v>Trans</v>
          </cell>
        </row>
        <row r="70">
          <cell r="B70" t="str">
            <v>CET-PD-CR-2B</v>
          </cell>
          <cell r="C70" t="str">
            <v>Distr OH Conv 20B</v>
          </cell>
          <cell r="D70">
            <v>23677.714739999999</v>
          </cell>
          <cell r="E70">
            <v>25024.151409999999</v>
          </cell>
          <cell r="F70">
            <v>14668.401800000001</v>
          </cell>
          <cell r="G70">
            <v>14919.792890000001</v>
          </cell>
          <cell r="H70">
            <v>12454.58504</v>
          </cell>
          <cell r="I70">
            <v>23605.044719999998</v>
          </cell>
          <cell r="J70">
            <v>23.571428571428569</v>
          </cell>
          <cell r="K70">
            <v>23677.714739999999</v>
          </cell>
          <cell r="L70">
            <v>25024.151409999999</v>
          </cell>
          <cell r="M70">
            <v>14668.401800000001</v>
          </cell>
          <cell r="N70">
            <v>14919.792890000001</v>
          </cell>
          <cell r="O70">
            <v>12454.58504</v>
          </cell>
          <cell r="P70">
            <v>23605.044719999998</v>
          </cell>
          <cell r="R70">
            <v>0</v>
          </cell>
          <cell r="S70">
            <v>0</v>
          </cell>
          <cell r="T70">
            <v>0</v>
          </cell>
          <cell r="U70">
            <v>0</v>
          </cell>
          <cell r="V70">
            <v>0</v>
          </cell>
          <cell r="W70">
            <v>0</v>
          </cell>
          <cell r="X70">
            <v>0</v>
          </cell>
          <cell r="Y70">
            <v>0.72</v>
          </cell>
          <cell r="Z70" t="str">
            <v>Dist</v>
          </cell>
        </row>
        <row r="71">
          <cell r="B71" t="str">
            <v>CET-PD-CR-2C</v>
          </cell>
          <cell r="C71" t="str">
            <v>Distr OH Conv 20C</v>
          </cell>
          <cell r="D71">
            <v>10175.632250000001</v>
          </cell>
          <cell r="E71">
            <v>8594.4918799999996</v>
          </cell>
          <cell r="F71">
            <v>5169.4539999999997</v>
          </cell>
          <cell r="G71">
            <v>6044.4701999999997</v>
          </cell>
          <cell r="H71">
            <v>6690.9431900999998</v>
          </cell>
          <cell r="I71">
            <v>817.80468000000008</v>
          </cell>
          <cell r="J71" t="str">
            <v>CET-PD-CR-2CDistr OH Conv 20C</v>
          </cell>
          <cell r="K71">
            <v>10175.632250000001</v>
          </cell>
          <cell r="L71">
            <v>8594.4918799999996</v>
          </cell>
          <cell r="M71">
            <v>5169.4539999999997</v>
          </cell>
          <cell r="N71">
            <v>6044.4701999999997</v>
          </cell>
          <cell r="O71">
            <v>6690.9431900999998</v>
          </cell>
          <cell r="P71">
            <v>817.80468000000008</v>
          </cell>
          <cell r="R71">
            <v>0</v>
          </cell>
          <cell r="S71">
            <v>0</v>
          </cell>
          <cell r="T71">
            <v>0</v>
          </cell>
          <cell r="U71">
            <v>0</v>
          </cell>
          <cell r="V71">
            <v>0</v>
          </cell>
          <cell r="W71">
            <v>0</v>
          </cell>
          <cell r="X71">
            <v>0</v>
          </cell>
          <cell r="Y71">
            <v>1</v>
          </cell>
          <cell r="Z71" t="str">
            <v>Dist</v>
          </cell>
        </row>
        <row r="72">
          <cell r="B72" t="str">
            <v>CET-PD-CR-AC</v>
          </cell>
          <cell r="C72" t="str">
            <v>Alameda Corridor</v>
          </cell>
          <cell r="D72">
            <v>976.59731999999997</v>
          </cell>
          <cell r="E72">
            <v>-1.7102999999999999</v>
          </cell>
          <cell r="F72">
            <v>0</v>
          </cell>
          <cell r="G72">
            <v>0</v>
          </cell>
          <cell r="H72">
            <v>0</v>
          </cell>
          <cell r="I72">
            <v>0</v>
          </cell>
          <cell r="J72" t="str">
            <v>CET-PD-CR-ACAlameda Corridor</v>
          </cell>
          <cell r="K72">
            <v>976.59731999999997</v>
          </cell>
          <cell r="L72">
            <v>-1.7102999999999999</v>
          </cell>
          <cell r="M72">
            <v>0</v>
          </cell>
          <cell r="N72">
            <v>0</v>
          </cell>
          <cell r="O72">
            <v>0</v>
          </cell>
          <cell r="P72">
            <v>0</v>
          </cell>
          <cell r="R72">
            <v>0</v>
          </cell>
          <cell r="S72">
            <v>0</v>
          </cell>
          <cell r="T72">
            <v>0</v>
          </cell>
          <cell r="U72">
            <v>0</v>
          </cell>
          <cell r="V72">
            <v>0</v>
          </cell>
          <cell r="W72">
            <v>0</v>
          </cell>
          <cell r="X72">
            <v>0</v>
          </cell>
          <cell r="Y72">
            <v>0</v>
          </cell>
          <cell r="Z72" t="str">
            <v>Dist</v>
          </cell>
        </row>
        <row r="73">
          <cell r="B73" t="str">
            <v>CET-PD-CR-IF</v>
          </cell>
          <cell r="C73" t="str">
            <v>Remove Idle Fac</v>
          </cell>
          <cell r="D73">
            <v>4454</v>
          </cell>
          <cell r="E73">
            <v>8751.1837300000007</v>
          </cell>
          <cell r="F73">
            <v>9185.0195299999996</v>
          </cell>
          <cell r="G73">
            <v>6316.5444800000005</v>
          </cell>
          <cell r="H73">
            <v>6156.2224197000005</v>
          </cell>
          <cell r="I73">
            <v>6299.8253000000004</v>
          </cell>
          <cell r="J73" t="str">
            <v>CET-PD-CR-IFRemove Idle Fac</v>
          </cell>
          <cell r="K73">
            <v>4454</v>
          </cell>
          <cell r="L73">
            <v>8751.1837300000007</v>
          </cell>
          <cell r="M73">
            <v>9185.0195299999996</v>
          </cell>
          <cell r="N73">
            <v>6316.5444800000005</v>
          </cell>
          <cell r="O73">
            <v>6156.2224197000005</v>
          </cell>
          <cell r="P73">
            <v>6299.8253000000004</v>
          </cell>
          <cell r="R73">
            <v>0</v>
          </cell>
          <cell r="S73">
            <v>0</v>
          </cell>
          <cell r="T73">
            <v>0</v>
          </cell>
          <cell r="U73">
            <v>0</v>
          </cell>
          <cell r="V73">
            <v>0</v>
          </cell>
          <cell r="W73">
            <v>0</v>
          </cell>
          <cell r="X73">
            <v>0</v>
          </cell>
          <cell r="Y73">
            <v>0</v>
          </cell>
          <cell r="Z73" t="str">
            <v>Dist</v>
          </cell>
        </row>
        <row r="74">
          <cell r="B74" t="str">
            <v>CET-PD-CR-JD</v>
          </cell>
          <cell r="C74" t="str">
            <v>Joint Pole - Distribution</v>
          </cell>
          <cell r="D74">
            <v>-10058</v>
          </cell>
          <cell r="E74">
            <v>-13548.09584</v>
          </cell>
          <cell r="F74">
            <v>-9285.4220000000005</v>
          </cell>
          <cell r="G74">
            <v>-10865.68</v>
          </cell>
          <cell r="H74">
            <v>-13905.348</v>
          </cell>
          <cell r="I74">
            <v>-16700.000039999999</v>
          </cell>
          <cell r="J74" t="str">
            <v>CET-PD-CR-JDJoint Pole - Distribution</v>
          </cell>
          <cell r="K74">
            <v>-10058</v>
          </cell>
          <cell r="L74">
            <v>-13548.09584</v>
          </cell>
          <cell r="M74">
            <v>-9285.4220000000005</v>
          </cell>
          <cell r="N74">
            <v>-10865.68</v>
          </cell>
          <cell r="O74">
            <v>-13905.348</v>
          </cell>
          <cell r="P74">
            <v>-16700.000039999999</v>
          </cell>
          <cell r="R74">
            <v>0</v>
          </cell>
          <cell r="S74">
            <v>0</v>
          </cell>
          <cell r="T74">
            <v>0</v>
          </cell>
          <cell r="U74">
            <v>0</v>
          </cell>
          <cell r="V74">
            <v>0</v>
          </cell>
          <cell r="W74">
            <v>0</v>
          </cell>
          <cell r="X74">
            <v>0</v>
          </cell>
          <cell r="Y74">
            <v>0</v>
          </cell>
          <cell r="Z74" t="str">
            <v>Dist</v>
          </cell>
        </row>
        <row r="75">
          <cell r="B75" t="str">
            <v>CET-PD-CR-JT</v>
          </cell>
          <cell r="C75" t="str">
            <v>Joint Pole - Transmission</v>
          </cell>
          <cell r="D75">
            <v>0</v>
          </cell>
          <cell r="E75">
            <v>-194.87858</v>
          </cell>
          <cell r="F75">
            <v>0</v>
          </cell>
          <cell r="G75">
            <v>-478.87799999999999</v>
          </cell>
          <cell r="H75">
            <v>-1739.655</v>
          </cell>
          <cell r="I75">
            <v>-600</v>
          </cell>
          <cell r="J75" t="str">
            <v>CET-PD-CR-JTJoint Pole - Transmission</v>
          </cell>
          <cell r="K75">
            <v>0</v>
          </cell>
          <cell r="L75">
            <v>-194.87858</v>
          </cell>
          <cell r="M75">
            <v>0</v>
          </cell>
          <cell r="N75">
            <v>-478.87799999999999</v>
          </cell>
          <cell r="O75">
            <v>-1739.655</v>
          </cell>
          <cell r="P75">
            <v>-600</v>
          </cell>
          <cell r="R75">
            <v>0</v>
          </cell>
          <cell r="S75">
            <v>0</v>
          </cell>
          <cell r="T75">
            <v>0</v>
          </cell>
          <cell r="U75">
            <v>0</v>
          </cell>
          <cell r="V75">
            <v>0</v>
          </cell>
          <cell r="W75">
            <v>0</v>
          </cell>
          <cell r="X75">
            <v>0</v>
          </cell>
          <cell r="Y75">
            <v>0</v>
          </cell>
          <cell r="Z75" t="str">
            <v>Trans</v>
          </cell>
        </row>
        <row r="76">
          <cell r="B76" t="str">
            <v>CET-PD-CR-RL</v>
          </cell>
          <cell r="C76" t="str">
            <v>Distribution Relo</v>
          </cell>
          <cell r="D76">
            <v>39969</v>
          </cell>
          <cell r="E76">
            <v>30077.026819999999</v>
          </cell>
          <cell r="F76">
            <v>31460.394720000004</v>
          </cell>
          <cell r="G76">
            <v>33852.954659999996</v>
          </cell>
          <cell r="H76">
            <v>36857.076090100003</v>
          </cell>
          <cell r="I76">
            <v>39668.214209999998</v>
          </cell>
          <cell r="J76" t="str">
            <v>CET-PD-CR-RLDistribution Relo</v>
          </cell>
          <cell r="K76">
            <v>39969</v>
          </cell>
          <cell r="L76">
            <v>30077.026819999999</v>
          </cell>
          <cell r="M76">
            <v>31460.394720000004</v>
          </cell>
          <cell r="N76">
            <v>33852.954659999996</v>
          </cell>
          <cell r="O76">
            <v>36857.076090100003</v>
          </cell>
          <cell r="P76">
            <v>39668.214209999998</v>
          </cell>
          <cell r="R76">
            <v>0</v>
          </cell>
          <cell r="S76">
            <v>0</v>
          </cell>
          <cell r="T76">
            <v>0</v>
          </cell>
          <cell r="U76">
            <v>0</v>
          </cell>
          <cell r="V76">
            <v>0</v>
          </cell>
          <cell r="W76">
            <v>0</v>
          </cell>
          <cell r="X76">
            <v>0</v>
          </cell>
          <cell r="Y76">
            <v>0.7</v>
          </cell>
          <cell r="Z76" t="str">
            <v>Dist</v>
          </cell>
        </row>
        <row r="77">
          <cell r="B77" t="str">
            <v>CET-PD-CR-TB</v>
          </cell>
          <cell r="C77" t="str">
            <v>Trans OH Conv 20B</v>
          </cell>
          <cell r="D77">
            <v>3369.9545600000001</v>
          </cell>
          <cell r="E77">
            <v>937.21534999999994</v>
          </cell>
          <cell r="F77">
            <v>2208.4149199999997</v>
          </cell>
          <cell r="G77">
            <v>1069.03457</v>
          </cell>
          <cell r="H77">
            <v>3437.13535</v>
          </cell>
          <cell r="I77">
            <v>3225.6886800000002</v>
          </cell>
          <cell r="J77">
            <v>0</v>
          </cell>
          <cell r="K77">
            <v>3369.9545600000001</v>
          </cell>
          <cell r="L77">
            <v>937.21534999999994</v>
          </cell>
          <cell r="M77">
            <v>2208.4149199999997</v>
          </cell>
          <cell r="N77">
            <v>1069.03457</v>
          </cell>
          <cell r="O77">
            <v>3437.13535</v>
          </cell>
          <cell r="P77">
            <v>3225.6886800000002</v>
          </cell>
          <cell r="R77">
            <v>0</v>
          </cell>
          <cell r="S77">
            <v>0</v>
          </cell>
          <cell r="T77">
            <v>0</v>
          </cell>
          <cell r="U77">
            <v>0</v>
          </cell>
          <cell r="V77">
            <v>0</v>
          </cell>
          <cell r="W77">
            <v>0</v>
          </cell>
          <cell r="X77">
            <v>0</v>
          </cell>
          <cell r="Y77">
            <v>0.72</v>
          </cell>
          <cell r="Z77" t="str">
            <v>Trans</v>
          </cell>
        </row>
        <row r="78">
          <cell r="B78" t="str">
            <v>CET-PD-CR-TC</v>
          </cell>
          <cell r="C78" t="str">
            <v>Trans OH Conv 20C</v>
          </cell>
          <cell r="D78">
            <v>248.5928899999999</v>
          </cell>
          <cell r="E78">
            <v>220.30816000000002</v>
          </cell>
          <cell r="F78">
            <v>259.01875999999999</v>
          </cell>
          <cell r="G78">
            <v>23.53763</v>
          </cell>
          <cell r="H78">
            <v>194.76392000000001</v>
          </cell>
          <cell r="I78">
            <v>856.63031999999998</v>
          </cell>
          <cell r="J78">
            <v>0</v>
          </cell>
          <cell r="K78">
            <v>248.5928899999999</v>
          </cell>
          <cell r="L78">
            <v>220.30816000000002</v>
          </cell>
          <cell r="M78">
            <v>259.01875999999999</v>
          </cell>
          <cell r="N78">
            <v>23.53763</v>
          </cell>
          <cell r="O78">
            <v>194.76392000000001</v>
          </cell>
          <cell r="P78">
            <v>856.63031999999998</v>
          </cell>
          <cell r="R78">
            <v>0</v>
          </cell>
          <cell r="S78">
            <v>0</v>
          </cell>
          <cell r="T78">
            <v>0</v>
          </cell>
          <cell r="U78">
            <v>0</v>
          </cell>
          <cell r="V78">
            <v>0</v>
          </cell>
          <cell r="W78">
            <v>0</v>
          </cell>
          <cell r="X78">
            <v>0</v>
          </cell>
          <cell r="Y78">
            <v>1</v>
          </cell>
          <cell r="Z78" t="str">
            <v>Trans</v>
          </cell>
        </row>
        <row r="79">
          <cell r="B79" t="str">
            <v>CET-PD-CR-TR</v>
          </cell>
          <cell r="C79" t="str">
            <v>Trans Relo</v>
          </cell>
          <cell r="D79">
            <v>5759</v>
          </cell>
          <cell r="E79">
            <v>8336.7872200000002</v>
          </cell>
          <cell r="F79">
            <v>11343.969110000002</v>
          </cell>
          <cell r="G79">
            <v>9250.2720900000004</v>
          </cell>
          <cell r="H79">
            <v>10601.1405</v>
          </cell>
          <cell r="I79">
            <v>24000.000120000001</v>
          </cell>
          <cell r="J79" t="str">
            <v>CET-PD-CR-TRTrans Relo</v>
          </cell>
          <cell r="K79">
            <v>5759</v>
          </cell>
          <cell r="L79">
            <v>8336.7872200000002</v>
          </cell>
          <cell r="M79">
            <v>11343.969110000002</v>
          </cell>
          <cell r="N79">
            <v>9250.2720900000004</v>
          </cell>
          <cell r="O79">
            <v>10601.1405</v>
          </cell>
          <cell r="P79">
            <v>24000.000120000001</v>
          </cell>
          <cell r="R79">
            <v>0</v>
          </cell>
          <cell r="S79">
            <v>0</v>
          </cell>
          <cell r="T79">
            <v>0</v>
          </cell>
          <cell r="U79">
            <v>0</v>
          </cell>
          <cell r="V79">
            <v>0</v>
          </cell>
          <cell r="W79">
            <v>0</v>
          </cell>
          <cell r="X79">
            <v>0</v>
          </cell>
          <cell r="Y79">
            <v>0.93</v>
          </cell>
          <cell r="Z79" t="str">
            <v>Trans</v>
          </cell>
        </row>
        <row r="80">
          <cell r="B80">
            <v>0</v>
          </cell>
          <cell r="C80">
            <v>0</v>
          </cell>
          <cell r="D80">
            <v>36200.398139999998</v>
          </cell>
          <cell r="E80">
            <v>45453.962899971724</v>
          </cell>
          <cell r="F80">
            <v>69423.881840000002</v>
          </cell>
          <cell r="G80">
            <v>69498.365990000006</v>
          </cell>
          <cell r="H80">
            <v>37097.044400100007</v>
          </cell>
          <cell r="I80">
            <v>45196.474550000006</v>
          </cell>
          <cell r="J80">
            <v>0</v>
          </cell>
          <cell r="K80">
            <v>36011.826682063998</v>
          </cell>
          <cell r="L80">
            <v>45215.693210171725</v>
          </cell>
          <cell r="M80">
            <v>69224.217104100011</v>
          </cell>
          <cell r="N80">
            <v>69120.398121900012</v>
          </cell>
          <cell r="O80">
            <v>36759.412666280004</v>
          </cell>
          <cell r="P80">
            <v>44903.994577599995</v>
          </cell>
          <cell r="R80">
            <v>188.571457936</v>
          </cell>
          <cell r="S80">
            <v>238.26968980000001</v>
          </cell>
          <cell r="T80">
            <v>199.66473589999998</v>
          </cell>
          <cell r="U80">
            <v>377.96786810000009</v>
          </cell>
          <cell r="V80">
            <v>337.63173382000002</v>
          </cell>
          <cell r="W80">
            <v>292.47997240000001</v>
          </cell>
          <cell r="X80">
            <v>0</v>
          </cell>
          <cell r="Y80">
            <v>0</v>
          </cell>
          <cell r="Z80">
            <v>0</v>
          </cell>
        </row>
        <row r="81">
          <cell r="B81" t="str">
            <v>CET-PD-ST-DS</v>
          </cell>
          <cell r="C81" t="str">
            <v>Distribution - Storm</v>
          </cell>
          <cell r="D81">
            <v>32558</v>
          </cell>
          <cell r="E81">
            <v>33392.451159999997</v>
          </cell>
          <cell r="F81">
            <v>43404.736650000006</v>
          </cell>
          <cell r="G81">
            <v>45729.234670000005</v>
          </cell>
          <cell r="H81">
            <v>27373.441490100002</v>
          </cell>
          <cell r="I81">
            <v>40610.47479</v>
          </cell>
          <cell r="J81" t="str">
            <v>CET-PD-ST-DSDistribution - Storm</v>
          </cell>
          <cell r="K81">
            <v>32558</v>
          </cell>
          <cell r="L81">
            <v>33392.451159999997</v>
          </cell>
          <cell r="M81">
            <v>43404.736650000006</v>
          </cell>
          <cell r="N81">
            <v>45729.234670000005</v>
          </cell>
          <cell r="O81">
            <v>27373.441490100002</v>
          </cell>
          <cell r="P81">
            <v>40610.47479</v>
          </cell>
          <cell r="R81">
            <v>0</v>
          </cell>
          <cell r="S81">
            <v>0</v>
          </cell>
          <cell r="T81">
            <v>0</v>
          </cell>
          <cell r="U81">
            <v>0</v>
          </cell>
          <cell r="V81">
            <v>0</v>
          </cell>
          <cell r="W81">
            <v>0</v>
          </cell>
          <cell r="X81">
            <v>0</v>
          </cell>
          <cell r="Y81">
            <v>0</v>
          </cell>
          <cell r="Z81" t="str">
            <v>Dist</v>
          </cell>
        </row>
        <row r="82">
          <cell r="B82" t="str">
            <v>CET-PD-ST-TS</v>
          </cell>
          <cell r="C82" t="str">
            <v>Transmission - Storm</v>
          </cell>
          <cell r="D82">
            <v>3585</v>
          </cell>
          <cell r="E82">
            <v>3676.8943399999998</v>
          </cell>
          <cell r="F82">
            <v>2138.40697</v>
          </cell>
          <cell r="G82">
            <v>6213.0825300000006</v>
          </cell>
          <cell r="H82">
            <v>5720.5687099999996</v>
          </cell>
          <cell r="I82">
            <v>4099.9998800000003</v>
          </cell>
          <cell r="J82" t="str">
            <v>CET-PD-ST-TSTransmission - Storm</v>
          </cell>
          <cell r="K82">
            <v>3405.75</v>
          </cell>
          <cell r="L82">
            <v>3493.0496229999999</v>
          </cell>
          <cell r="M82">
            <v>2031.4866215</v>
          </cell>
          <cell r="N82">
            <v>5902.4284035000001</v>
          </cell>
          <cell r="O82">
            <v>5434.5402744999992</v>
          </cell>
          <cell r="P82">
            <v>3894.9998860000005</v>
          </cell>
          <cell r="R82">
            <v>179.25</v>
          </cell>
          <cell r="S82">
            <v>183.844717</v>
          </cell>
          <cell r="T82">
            <v>106.9203485</v>
          </cell>
          <cell r="U82">
            <v>310.65412650000007</v>
          </cell>
          <cell r="V82">
            <v>286.0284355</v>
          </cell>
          <cell r="W82">
            <v>204.99999400000002</v>
          </cell>
          <cell r="X82">
            <v>0.34550549350586895</v>
          </cell>
          <cell r="Y82">
            <v>0</v>
          </cell>
          <cell r="Z82" t="str">
            <v>Trans</v>
          </cell>
        </row>
        <row r="83">
          <cell r="B83" t="str">
            <v>CET-PD-ST-SS</v>
          </cell>
          <cell r="C83" t="str">
            <v>Substation - Storm</v>
          </cell>
          <cell r="D83">
            <v>57.398139999999998</v>
          </cell>
          <cell r="E83">
            <v>309.2328</v>
          </cell>
          <cell r="F83">
            <v>545.55521999999996</v>
          </cell>
          <cell r="G83">
            <v>240.40621999999999</v>
          </cell>
          <cell r="H83">
            <v>317.7543</v>
          </cell>
          <cell r="I83">
            <v>485.99988000000002</v>
          </cell>
          <cell r="J83" t="str">
            <v>CET-PD-ST-SSSubstation - Storm</v>
          </cell>
          <cell r="K83">
            <v>48.076682063999996</v>
          </cell>
          <cell r="L83">
            <v>254.80782719999999</v>
          </cell>
          <cell r="M83">
            <v>452.81083259999997</v>
          </cell>
          <cell r="N83">
            <v>173.0924784</v>
          </cell>
          <cell r="O83">
            <v>266.15100168000004</v>
          </cell>
          <cell r="P83">
            <v>398.51990160000003</v>
          </cell>
          <cell r="R83">
            <v>9.3214579359999998</v>
          </cell>
          <cell r="S83">
            <v>54.424972799999999</v>
          </cell>
          <cell r="T83">
            <v>92.744387399999994</v>
          </cell>
          <cell r="U83">
            <v>67.3137416</v>
          </cell>
          <cell r="V83">
            <v>51.603298319999993</v>
          </cell>
          <cell r="W83">
            <v>87.479978400000007</v>
          </cell>
          <cell r="X83">
            <v>0</v>
          </cell>
          <cell r="Y83">
            <v>0</v>
          </cell>
          <cell r="Z83" t="str">
            <v>Trans</v>
          </cell>
        </row>
        <row r="84">
          <cell r="B84" t="str">
            <v>CET-OT-CM-ST</v>
          </cell>
          <cell r="C84" t="str">
            <v>CEMA - Storm Related</v>
          </cell>
          <cell r="D84">
            <v>0</v>
          </cell>
          <cell r="E84">
            <v>8075.3845999717296</v>
          </cell>
          <cell r="F84">
            <v>23335.183000000001</v>
          </cell>
          <cell r="G84">
            <v>17315.64257</v>
          </cell>
          <cell r="H84">
            <v>3685.2799</v>
          </cell>
          <cell r="I84">
            <v>0</v>
          </cell>
          <cell r="J84" t="str">
            <v>CET-OT-CM-STCEMA - Storm Related</v>
          </cell>
          <cell r="K84">
            <v>0</v>
          </cell>
          <cell r="L84">
            <v>8075.3845999717296</v>
          </cell>
          <cell r="M84">
            <v>23335.183000000001</v>
          </cell>
          <cell r="N84">
            <v>17315.64257</v>
          </cell>
          <cell r="O84">
            <v>3685.2799</v>
          </cell>
          <cell r="P84">
            <v>0</v>
          </cell>
          <cell r="R84">
            <v>0</v>
          </cell>
          <cell r="S84">
            <v>0</v>
          </cell>
          <cell r="T84">
            <v>0</v>
          </cell>
          <cell r="U84">
            <v>0</v>
          </cell>
          <cell r="V84">
            <v>0</v>
          </cell>
          <cell r="W84">
            <v>0</v>
          </cell>
          <cell r="X84">
            <v>0</v>
          </cell>
          <cell r="Y84">
            <v>0</v>
          </cell>
          <cell r="Z84" t="str">
            <v>Dist</v>
          </cell>
        </row>
        <row r="85">
          <cell r="B85">
            <v>0</v>
          </cell>
          <cell r="C85">
            <v>0</v>
          </cell>
          <cell r="D85">
            <v>20395.679069999998</v>
          </cell>
          <cell r="E85">
            <v>24539.079989999998</v>
          </cell>
          <cell r="F85">
            <v>19191.198189999999</v>
          </cell>
          <cell r="G85">
            <v>24826.637620000001</v>
          </cell>
          <cell r="H85">
            <v>28178.963769099995</v>
          </cell>
          <cell r="I85">
            <v>25525.125659999998</v>
          </cell>
          <cell r="J85">
            <v>0</v>
          </cell>
          <cell r="K85">
            <v>20288.222389031998</v>
          </cell>
          <cell r="L85">
            <v>24382.550148859998</v>
          </cell>
          <cell r="M85">
            <v>19068.601435499997</v>
          </cell>
          <cell r="N85">
            <v>24562.571397200001</v>
          </cell>
          <cell r="O85">
            <v>27853.584094743997</v>
          </cell>
          <cell r="P85">
            <v>25370.765701799995</v>
          </cell>
          <cell r="R85">
            <v>107.456680968</v>
          </cell>
          <cell r="S85">
            <v>156.52984114</v>
          </cell>
          <cell r="T85">
            <v>122.5967545</v>
          </cell>
          <cell r="U85">
            <v>264.06622280000005</v>
          </cell>
          <cell r="V85">
            <v>325.37967435599995</v>
          </cell>
          <cell r="W85">
            <v>154.35995819999999</v>
          </cell>
          <cell r="X85">
            <v>0</v>
          </cell>
          <cell r="Y85">
            <v>0</v>
          </cell>
          <cell r="Z85">
            <v>0</v>
          </cell>
        </row>
        <row r="86">
          <cell r="B86" t="str">
            <v>CET-PD-CL-DC</v>
          </cell>
          <cell r="C86" t="str">
            <v>Distribution - Claim</v>
          </cell>
          <cell r="D86">
            <v>18610</v>
          </cell>
          <cell r="E86">
            <v>21966.262210000001</v>
          </cell>
          <cell r="F86">
            <v>17028.090499999998</v>
          </cell>
          <cell r="G86">
            <v>22435.400290000001</v>
          </cell>
          <cell r="H86">
            <v>24137.111989099998</v>
          </cell>
          <cell r="I86">
            <v>21921.136429999999</v>
          </cell>
          <cell r="J86" t="str">
            <v>CET-PD-CL-DCDistribution - Claim</v>
          </cell>
          <cell r="K86">
            <v>18610</v>
          </cell>
          <cell r="L86">
            <v>21966.262210000001</v>
          </cell>
          <cell r="M86">
            <v>17028.090499999998</v>
          </cell>
          <cell r="N86">
            <v>22435.400290000001</v>
          </cell>
          <cell r="O86">
            <v>24137.111989099998</v>
          </cell>
          <cell r="P86">
            <v>21921.136429999999</v>
          </cell>
          <cell r="R86">
            <v>0</v>
          </cell>
          <cell r="S86">
            <v>0</v>
          </cell>
          <cell r="T86">
            <v>0</v>
          </cell>
          <cell r="U86">
            <v>0</v>
          </cell>
          <cell r="V86">
            <v>0</v>
          </cell>
          <cell r="W86">
            <v>0</v>
          </cell>
          <cell r="X86">
            <v>0</v>
          </cell>
          <cell r="Y86">
            <v>0.5</v>
          </cell>
          <cell r="Z86" t="str">
            <v>Dist</v>
          </cell>
        </row>
        <row r="87">
          <cell r="B87" t="str">
            <v>CET-PD-CL-SC</v>
          </cell>
          <cell r="C87" t="str">
            <v>Substation - Claim</v>
          </cell>
          <cell r="D87">
            <v>161.67907</v>
          </cell>
          <cell r="E87">
            <v>221.34089</v>
          </cell>
          <cell r="F87">
            <v>120.34475</v>
          </cell>
          <cell r="G87">
            <v>628.27981000000011</v>
          </cell>
          <cell r="H87">
            <v>1096.8601899999999</v>
          </cell>
          <cell r="I87">
            <v>1603.99927</v>
          </cell>
          <cell r="J87" t="str">
            <v>CET-PD-CL-SCSubstation - Claim</v>
          </cell>
          <cell r="K87">
            <v>135.42238903200001</v>
          </cell>
          <cell r="L87">
            <v>182.38489336000001</v>
          </cell>
          <cell r="M87">
            <v>99.886142500000005</v>
          </cell>
          <cell r="N87">
            <v>452.36146320000006</v>
          </cell>
          <cell r="O87">
            <v>918.73009514399996</v>
          </cell>
          <cell r="P87">
            <v>1459.6392718</v>
          </cell>
          <cell r="R87">
            <v>26.256680967999998</v>
          </cell>
          <cell r="S87">
            <v>38.955996639999995</v>
          </cell>
          <cell r="T87">
            <v>20.458607500000003</v>
          </cell>
          <cell r="U87">
            <v>175.91834680000005</v>
          </cell>
          <cell r="V87">
            <v>178.13009485599997</v>
          </cell>
          <cell r="W87">
            <v>144.35999820000001</v>
          </cell>
          <cell r="X87">
            <v>0.10544660228169445</v>
          </cell>
          <cell r="Y87">
            <v>0.5</v>
          </cell>
          <cell r="Z87" t="str">
            <v>Dist</v>
          </cell>
        </row>
        <row r="88">
          <cell r="B88" t="str">
            <v>CET-PD-CL-TC</v>
          </cell>
          <cell r="C88" t="str">
            <v>Transmission - Claim</v>
          </cell>
          <cell r="D88">
            <v>1624</v>
          </cell>
          <cell r="E88">
            <v>2351.4768899999999</v>
          </cell>
          <cell r="F88">
            <v>2042.7629399999998</v>
          </cell>
          <cell r="G88">
            <v>1762.9575199999999</v>
          </cell>
          <cell r="H88">
            <v>2944.9915899999996</v>
          </cell>
          <cell r="I88">
            <v>1999.9899599999999</v>
          </cell>
          <cell r="J88" t="str">
            <v>CET-PD-CL-TCTransmission - Claim</v>
          </cell>
          <cell r="K88">
            <v>1542.8</v>
          </cell>
          <cell r="L88">
            <v>2233.9030454999997</v>
          </cell>
          <cell r="M88">
            <v>1940.624793</v>
          </cell>
          <cell r="N88">
            <v>1674.8096439999999</v>
          </cell>
          <cell r="O88">
            <v>2797.7420104999997</v>
          </cell>
          <cell r="P88">
            <v>1989.9899999999998</v>
          </cell>
          <cell r="R88">
            <v>81.2</v>
          </cell>
          <cell r="S88">
            <v>117.57384450000001</v>
          </cell>
          <cell r="T88">
            <v>102.138147</v>
          </cell>
          <cell r="U88">
            <v>88.147875999999997</v>
          </cell>
          <cell r="V88">
            <v>147.24957949999998</v>
          </cell>
          <cell r="W88">
            <v>9.9999599999999997</v>
          </cell>
          <cell r="X88">
            <v>0.17531588750474364</v>
          </cell>
          <cell r="Y88">
            <v>0.5</v>
          </cell>
          <cell r="Z88" t="str">
            <v>Trans</v>
          </cell>
        </row>
        <row r="89">
          <cell r="B89">
            <v>0</v>
          </cell>
          <cell r="C89">
            <v>0</v>
          </cell>
          <cell r="D89">
            <v>138876.79386999996</v>
          </cell>
          <cell r="E89">
            <v>122897.86925000002</v>
          </cell>
          <cell r="F89">
            <v>140060.73988000004</v>
          </cell>
          <cell r="G89">
            <v>134561.19253999999</v>
          </cell>
          <cell r="H89">
            <v>134059.4430311</v>
          </cell>
          <cell r="I89">
            <v>151677.43993000002</v>
          </cell>
          <cell r="J89">
            <v>0</v>
          </cell>
          <cell r="K89">
            <v>136334.65731601996</v>
          </cell>
          <cell r="L89">
            <v>118298.43806530003</v>
          </cell>
          <cell r="M89">
            <v>127194.73975828</v>
          </cell>
          <cell r="N89">
            <v>127570.58204299002</v>
          </cell>
          <cell r="O89">
            <v>126040.55744704901</v>
          </cell>
          <cell r="P89">
            <v>135654.36781475198</v>
          </cell>
          <cell r="R89">
            <v>2542.1365539800008</v>
          </cell>
          <cell r="S89">
            <v>4599.4311846999999</v>
          </cell>
          <cell r="T89">
            <v>12866.000121720001</v>
          </cell>
          <cell r="U89">
            <v>6990.6104970100023</v>
          </cell>
          <cell r="V89">
            <v>8018.8855840510005</v>
          </cell>
          <cell r="W89">
            <v>16023.072115248002</v>
          </cell>
          <cell r="X89">
            <v>0</v>
          </cell>
          <cell r="Y89">
            <v>0</v>
          </cell>
          <cell r="Z89">
            <v>0</v>
          </cell>
        </row>
        <row r="90">
          <cell r="B90" t="str">
            <v>CET-PD-BM-BD</v>
          </cell>
          <cell r="C90" t="str">
            <v>Breakdown  Distr</v>
          </cell>
          <cell r="D90">
            <v>106189</v>
          </cell>
          <cell r="E90">
            <v>98952.603080000015</v>
          </cell>
          <cell r="F90">
            <v>111774.92234999999</v>
          </cell>
          <cell r="G90">
            <v>108160.85468999999</v>
          </cell>
          <cell r="H90">
            <v>99549.287207400004</v>
          </cell>
          <cell r="I90">
            <v>101300.00016</v>
          </cell>
          <cell r="J90" t="str">
            <v>CET-PD-BM-BDBreakdown  Distr</v>
          </cell>
          <cell r="K90">
            <v>106189</v>
          </cell>
          <cell r="L90">
            <v>98952.603080000015</v>
          </cell>
          <cell r="M90">
            <v>111774.92234999999</v>
          </cell>
          <cell r="N90">
            <v>108160.85468999999</v>
          </cell>
          <cell r="O90">
            <v>99549.287207400004</v>
          </cell>
          <cell r="P90">
            <v>101300.00016</v>
          </cell>
          <cell r="R90">
            <v>0</v>
          </cell>
          <cell r="S90">
            <v>0</v>
          </cell>
          <cell r="T90">
            <v>0</v>
          </cell>
          <cell r="U90">
            <v>0</v>
          </cell>
          <cell r="V90">
            <v>0</v>
          </cell>
          <cell r="W90">
            <v>0</v>
          </cell>
          <cell r="X90">
            <v>0</v>
          </cell>
          <cell r="Y90">
            <v>0</v>
          </cell>
          <cell r="Z90" t="str">
            <v>Dist</v>
          </cell>
        </row>
        <row r="91">
          <cell r="B91" t="str">
            <v>CET-PD-BM-EP</v>
          </cell>
          <cell r="C91" t="str">
            <v>Emergency Poles</v>
          </cell>
          <cell r="D91">
            <v>6454</v>
          </cell>
          <cell r="E91">
            <v>1961.8602599999997</v>
          </cell>
          <cell r="F91">
            <v>1366.1798100000005</v>
          </cell>
          <cell r="G91">
            <v>1057.2544299999997</v>
          </cell>
          <cell r="H91">
            <v>961.74142369999925</v>
          </cell>
          <cell r="I91">
            <v>999.99983999999995</v>
          </cell>
          <cell r="J91" t="str">
            <v>CET-PD-BM-EPEmergency Poles</v>
          </cell>
          <cell r="K91">
            <v>6454</v>
          </cell>
          <cell r="L91">
            <v>1961.8602599999997</v>
          </cell>
          <cell r="M91">
            <v>1366.1798100000005</v>
          </cell>
          <cell r="N91">
            <v>1057.2544299999997</v>
          </cell>
          <cell r="O91">
            <v>961.74142369999925</v>
          </cell>
          <cell r="P91">
            <v>999.99983999999995</v>
          </cell>
          <cell r="R91">
            <v>0</v>
          </cell>
          <cell r="S91">
            <v>0</v>
          </cell>
          <cell r="T91">
            <v>0</v>
          </cell>
          <cell r="U91">
            <v>0</v>
          </cell>
          <cell r="V91">
            <v>0</v>
          </cell>
          <cell r="W91">
            <v>0</v>
          </cell>
          <cell r="X91">
            <v>0</v>
          </cell>
          <cell r="Y91">
            <v>0</v>
          </cell>
          <cell r="Z91" t="str">
            <v>Dist</v>
          </cell>
        </row>
        <row r="92">
          <cell r="B92" t="str">
            <v>CET-PD-BM-SU</v>
          </cell>
          <cell r="C92" t="str">
            <v>Subs Mtce &amp; Tst Unpl</v>
          </cell>
          <cell r="D92">
            <v>10378</v>
          </cell>
          <cell r="E92">
            <v>4286.4206900000008</v>
          </cell>
          <cell r="F92">
            <v>5846.9232199999997</v>
          </cell>
          <cell r="G92">
            <v>2857.4137000000001</v>
          </cell>
          <cell r="H92">
            <v>7524.4486699999998</v>
          </cell>
          <cell r="I92">
            <v>11570</v>
          </cell>
          <cell r="J92" t="str">
            <v>CET-PD-BM-SUSubs Mtce &amp; Tst Unpl</v>
          </cell>
          <cell r="K92">
            <v>9859.1</v>
          </cell>
          <cell r="L92">
            <v>3532.0106485600008</v>
          </cell>
          <cell r="M92">
            <v>4852.9462726000002</v>
          </cell>
          <cell r="N92">
            <v>2057.3378640000001</v>
          </cell>
          <cell r="O92">
            <v>5515.3702059919997</v>
          </cell>
          <cell r="P92">
            <v>9487.4</v>
          </cell>
          <cell r="R92">
            <v>518.9</v>
          </cell>
          <cell r="S92">
            <v>754.4100414400001</v>
          </cell>
          <cell r="T92">
            <v>993.97694739999997</v>
          </cell>
          <cell r="U92">
            <v>800.07583600000009</v>
          </cell>
          <cell r="V92">
            <v>2009.0784640080001</v>
          </cell>
          <cell r="W92">
            <v>2082.6</v>
          </cell>
          <cell r="X92">
            <v>0.13217803930603897</v>
          </cell>
          <cell r="Y92">
            <v>0</v>
          </cell>
          <cell r="Z92" t="str">
            <v>Trans</v>
          </cell>
        </row>
        <row r="93">
          <cell r="B93" t="str">
            <v>CET-PD-BM-TU</v>
          </cell>
          <cell r="C93" t="str">
            <v>Trans Mtce Unplanned</v>
          </cell>
          <cell r="D93">
            <v>11119</v>
          </cell>
          <cell r="E93">
            <v>2374.3986100000002</v>
          </cell>
          <cell r="F93">
            <v>3628.1695499999996</v>
          </cell>
          <cell r="G93">
            <v>2449.6302500000002</v>
          </cell>
          <cell r="H93">
            <v>1279.8056600000002</v>
          </cell>
          <cell r="I93">
            <v>13100</v>
          </cell>
          <cell r="J93" t="str">
            <v>CET-PD-BM-TUTrans Mtce Unplanned</v>
          </cell>
          <cell r="K93">
            <v>9734.9140000000007</v>
          </cell>
          <cell r="L93">
            <v>1733.3109853000001</v>
          </cell>
          <cell r="M93">
            <v>872.14687357499952</v>
          </cell>
          <cell r="N93">
            <v>1804.1526791250001</v>
          </cell>
          <cell r="O93">
            <v>942.57686859000012</v>
          </cell>
          <cell r="P93">
            <v>8082.5</v>
          </cell>
          <cell r="R93">
            <v>1384.0860000000002</v>
          </cell>
          <cell r="S93">
            <v>641.08762470000011</v>
          </cell>
          <cell r="T93">
            <v>2756.0226764250001</v>
          </cell>
          <cell r="U93">
            <v>645.47757087500008</v>
          </cell>
          <cell r="V93">
            <v>337.2287914100001</v>
          </cell>
          <cell r="W93">
            <v>5017.5</v>
          </cell>
          <cell r="X93">
            <v>0.34734271724928373</v>
          </cell>
          <cell r="Y93">
            <v>0</v>
          </cell>
          <cell r="Z93" t="str">
            <v>Trans</v>
          </cell>
        </row>
        <row r="94">
          <cell r="B94" t="str">
            <v>CET-PD-IR-SP</v>
          </cell>
          <cell r="C94" t="str">
            <v>Subs Mtce &amp; Tst Pl</v>
          </cell>
          <cell r="D94">
            <v>1455.35303</v>
          </cell>
          <cell r="E94">
            <v>7739.76206</v>
          </cell>
          <cell r="F94">
            <v>6537.2295400000003</v>
          </cell>
          <cell r="G94">
            <v>13675.436710000002</v>
          </cell>
          <cell r="H94">
            <v>10603.856460000001</v>
          </cell>
          <cell r="I94">
            <v>7349.9997599999997</v>
          </cell>
          <cell r="J94" t="str">
            <v>CET-PD-IR-SPSubs Mtce &amp; Tst Pl</v>
          </cell>
          <cell r="K94">
            <v>1382.5853784999999</v>
          </cell>
          <cell r="L94">
            <v>6377.5639374399998</v>
          </cell>
          <cell r="M94">
            <v>5425.9005182000001</v>
          </cell>
          <cell r="N94">
            <v>9846.3144312000004</v>
          </cell>
          <cell r="O94">
            <v>8881.7901708960017</v>
          </cell>
          <cell r="P94">
            <v>6026.9998031999994</v>
          </cell>
          <cell r="R94">
            <v>72.767651499999999</v>
          </cell>
          <cell r="S94">
            <v>1362.19812256</v>
          </cell>
          <cell r="T94">
            <v>1111.3290218000002</v>
          </cell>
          <cell r="U94">
            <v>3829.1222788000009</v>
          </cell>
          <cell r="V94">
            <v>1722.0662891040001</v>
          </cell>
          <cell r="W94">
            <v>1322.9999568000001</v>
          </cell>
          <cell r="X94">
            <v>0.18616510918075438</v>
          </cell>
          <cell r="Y94">
            <v>0</v>
          </cell>
          <cell r="Z94" t="str">
            <v>Trans</v>
          </cell>
        </row>
        <row r="95">
          <cell r="B95" t="str">
            <v>CET-PD-IR-TP</v>
          </cell>
          <cell r="C95" t="str">
            <v>Trans Mtce Planned</v>
          </cell>
          <cell r="D95">
            <v>2594.1078600000001</v>
          </cell>
          <cell r="E95">
            <v>1916.6448899999998</v>
          </cell>
          <cell r="F95">
            <v>8276.4806399999998</v>
          </cell>
          <cell r="G95">
            <v>3325.9588799999997</v>
          </cell>
          <cell r="H95">
            <v>5833.5266799999999</v>
          </cell>
          <cell r="I95">
            <v>7600</v>
          </cell>
          <cell r="J95" t="str">
            <v>CET-PD-IR-TPTrans Mtce Planned</v>
          </cell>
          <cell r="K95">
            <v>2090.8509351600001</v>
          </cell>
          <cell r="L95">
            <v>1399.1507696999997</v>
          </cell>
          <cell r="M95">
            <v>758.62799135999921</v>
          </cell>
          <cell r="N95">
            <v>2449.56871512</v>
          </cell>
          <cell r="O95">
            <v>4296.3923998199998</v>
          </cell>
          <cell r="P95">
            <v>6460</v>
          </cell>
          <cell r="R95">
            <v>503.25692484000001</v>
          </cell>
          <cell r="S95">
            <v>517.49412029999996</v>
          </cell>
          <cell r="T95">
            <v>7517.8526486400006</v>
          </cell>
          <cell r="U95">
            <v>876.39016487999993</v>
          </cell>
          <cell r="V95">
            <v>1537.1342801800001</v>
          </cell>
          <cell r="W95">
            <v>1140</v>
          </cell>
          <cell r="X95">
            <v>0.3896398818056438</v>
          </cell>
          <cell r="Y95">
            <v>0</v>
          </cell>
          <cell r="Z95" t="str">
            <v>Trans</v>
          </cell>
        </row>
        <row r="96">
          <cell r="B96" t="str">
            <v>CET-PD-OT-ST</v>
          </cell>
          <cell r="C96" t="str">
            <v>Subs Portable Tools</v>
          </cell>
          <cell r="D96">
            <v>0</v>
          </cell>
          <cell r="E96">
            <v>2163.9902900000002</v>
          </cell>
          <cell r="F96">
            <v>2205.0611400000003</v>
          </cell>
          <cell r="G96">
            <v>2419.1505499999998</v>
          </cell>
          <cell r="H96">
            <v>3629.7672900000002</v>
          </cell>
          <cell r="I96">
            <v>1999.99999</v>
          </cell>
          <cell r="J96" t="str">
            <v>CET-PD-OT-STSubs Portable Tools</v>
          </cell>
          <cell r="K96">
            <v>0</v>
          </cell>
          <cell r="L96">
            <v>1783.1279989600002</v>
          </cell>
          <cell r="M96">
            <v>1830.2007462000001</v>
          </cell>
          <cell r="N96">
            <v>1741.7883959999999</v>
          </cell>
          <cell r="O96">
            <v>3040.293082104</v>
          </cell>
          <cell r="P96">
            <v>1639.9999918000001</v>
          </cell>
          <cell r="R96">
            <v>0</v>
          </cell>
          <cell r="S96">
            <v>380.86229104</v>
          </cell>
          <cell r="T96">
            <v>374.86039380000005</v>
          </cell>
          <cell r="U96">
            <v>677.36215400000003</v>
          </cell>
          <cell r="V96">
            <v>589.47420789600005</v>
          </cell>
          <cell r="W96">
            <v>359.99999819999999</v>
          </cell>
          <cell r="X96">
            <v>0</v>
          </cell>
          <cell r="Y96">
            <v>0</v>
          </cell>
          <cell r="Z96" t="str">
            <v>General Plant</v>
          </cell>
        </row>
        <row r="97">
          <cell r="B97" t="str">
            <v>CET-PD-OT-SE</v>
          </cell>
          <cell r="C97" t="str">
            <v>Subs Lab Equip</v>
          </cell>
          <cell r="D97">
            <v>487.61541999999997</v>
          </cell>
          <cell r="E97">
            <v>23.533459999999998</v>
          </cell>
          <cell r="F97">
            <v>2.4910999999999999</v>
          </cell>
          <cell r="G97">
            <v>0</v>
          </cell>
          <cell r="H97">
            <v>134.59361999999999</v>
          </cell>
          <cell r="I97">
            <v>100.0001</v>
          </cell>
          <cell r="J97" t="str">
            <v>CET-PD-OT-SESubs Lab Equip</v>
          </cell>
          <cell r="K97">
            <v>463.23464899999999</v>
          </cell>
          <cell r="L97">
            <v>19.391571039999999</v>
          </cell>
          <cell r="M97">
            <v>2.0676129999999997</v>
          </cell>
          <cell r="N97">
            <v>0</v>
          </cell>
          <cell r="O97">
            <v>112.73561611199999</v>
          </cell>
          <cell r="P97">
            <v>82.000082000000006</v>
          </cell>
          <cell r="R97">
            <v>24.380770999999999</v>
          </cell>
          <cell r="S97">
            <v>4.1418889599999993</v>
          </cell>
          <cell r="T97">
            <v>0.423487</v>
          </cell>
          <cell r="U97">
            <v>0</v>
          </cell>
          <cell r="V97">
            <v>21.858003887999995</v>
          </cell>
          <cell r="W97">
            <v>18.000018000000001</v>
          </cell>
          <cell r="X97">
            <v>0</v>
          </cell>
          <cell r="Y97">
            <v>0</v>
          </cell>
          <cell r="Z97" t="str">
            <v>General Plant</v>
          </cell>
        </row>
        <row r="98">
          <cell r="B98" t="str">
            <v>CET-PD-OT-TE</v>
          </cell>
          <cell r="C98" t="str">
            <v>Trans Lab Equip</v>
          </cell>
          <cell r="D98">
            <v>5.2399999999999999E-3</v>
          </cell>
          <cell r="E98">
            <v>72.265350000000012</v>
          </cell>
          <cell r="F98">
            <v>133.93105</v>
          </cell>
          <cell r="G98">
            <v>150.71117000000001</v>
          </cell>
          <cell r="H98">
            <v>236.92608999999999</v>
          </cell>
          <cell r="I98">
            <v>200</v>
          </cell>
          <cell r="J98" t="str">
            <v>CET-PD-OT-TETrans Lab Equip</v>
          </cell>
          <cell r="K98">
            <v>4.2234400000000002E-3</v>
          </cell>
          <cell r="L98">
            <v>52.753705500000009</v>
          </cell>
          <cell r="M98">
            <v>98.640218325000006</v>
          </cell>
          <cell r="N98">
            <v>110.99877670500001</v>
          </cell>
          <cell r="O98">
            <v>174.49606528499999</v>
          </cell>
          <cell r="P98">
            <v>170</v>
          </cell>
          <cell r="R98">
            <v>1.0165599999999999E-3</v>
          </cell>
          <cell r="S98">
            <v>19.511644500000006</v>
          </cell>
          <cell r="T98">
            <v>35.290831675</v>
          </cell>
          <cell r="U98">
            <v>39.712393295000005</v>
          </cell>
          <cell r="V98">
            <v>62.430024715000002</v>
          </cell>
          <cell r="W98">
            <v>30</v>
          </cell>
          <cell r="X98">
            <v>0</v>
          </cell>
          <cell r="Y98">
            <v>0</v>
          </cell>
          <cell r="Z98" t="str">
            <v>General Plant</v>
          </cell>
        </row>
        <row r="99">
          <cell r="B99" t="str">
            <v>CET-PD-OT-TT</v>
          </cell>
          <cell r="C99" t="str">
            <v>Trans Portable Tools</v>
          </cell>
          <cell r="D99">
            <v>199.71232000000001</v>
          </cell>
          <cell r="E99">
            <v>3406.3905600000003</v>
          </cell>
          <cell r="F99">
            <v>289.35147999999998</v>
          </cell>
          <cell r="G99">
            <v>464.78215999999998</v>
          </cell>
          <cell r="H99">
            <v>1226.0043000000001</v>
          </cell>
          <cell r="I99">
            <v>1500</v>
          </cell>
          <cell r="J99" t="str">
            <v>CET-PD-OT-TTTrans Portable Tools</v>
          </cell>
          <cell r="K99">
            <v>160.96812992</v>
          </cell>
          <cell r="L99">
            <v>2486.6651087999999</v>
          </cell>
          <cell r="M99">
            <v>213.10736501999997</v>
          </cell>
          <cell r="N99">
            <v>342.31206083999996</v>
          </cell>
          <cell r="O99">
            <v>902.95216694999999</v>
          </cell>
          <cell r="P99">
            <v>1275</v>
          </cell>
          <cell r="R99">
            <v>38.744190080000003</v>
          </cell>
          <cell r="S99">
            <v>919.72545120000018</v>
          </cell>
          <cell r="T99">
            <v>76.244114979999992</v>
          </cell>
          <cell r="U99">
            <v>122.47009916</v>
          </cell>
          <cell r="V99">
            <v>323.05213305000001</v>
          </cell>
          <cell r="W99">
            <v>225</v>
          </cell>
          <cell r="X99">
            <v>0</v>
          </cell>
          <cell r="Y99">
            <v>0</v>
          </cell>
          <cell r="Z99" t="str">
            <v>General Plant</v>
          </cell>
        </row>
        <row r="100">
          <cell r="B100" t="str">
            <v>CET-PD-OT-PJ</v>
          </cell>
          <cell r="C100" t="str">
            <v>Line Rating Mitigation</v>
          </cell>
          <cell r="D100">
            <v>0</v>
          </cell>
          <cell r="E100">
            <v>0</v>
          </cell>
          <cell r="F100">
            <v>0</v>
          </cell>
          <cell r="G100">
            <v>0</v>
          </cell>
          <cell r="H100">
            <v>3079.4856299999997</v>
          </cell>
          <cell r="I100">
            <v>5957.4400800000003</v>
          </cell>
          <cell r="J100" t="str">
            <v>CET-PD-OT-PJLine Rating Mitigation</v>
          </cell>
          <cell r="K100">
            <v>0</v>
          </cell>
          <cell r="L100">
            <v>0</v>
          </cell>
          <cell r="M100">
            <v>0</v>
          </cell>
          <cell r="N100">
            <v>0</v>
          </cell>
          <cell r="O100">
            <v>1662.9222401999998</v>
          </cell>
          <cell r="P100">
            <v>130.46793775200058</v>
          </cell>
          <cell r="R100">
            <v>0</v>
          </cell>
          <cell r="S100">
            <v>0</v>
          </cell>
          <cell r="T100">
            <v>0</v>
          </cell>
          <cell r="U100">
            <v>0</v>
          </cell>
          <cell r="V100">
            <v>1416.5633897999999</v>
          </cell>
          <cell r="W100">
            <v>5826.9721422479997</v>
          </cell>
          <cell r="X100">
            <v>0</v>
          </cell>
          <cell r="Y100">
            <v>0</v>
          </cell>
          <cell r="Z100" t="str">
            <v>Trans</v>
          </cell>
        </row>
        <row r="101">
          <cell r="B101">
            <v>0</v>
          </cell>
          <cell r="C101">
            <v>0</v>
          </cell>
          <cell r="D101">
            <v>130866.90665999998</v>
          </cell>
          <cell r="E101">
            <v>154046.51502000002</v>
          </cell>
          <cell r="F101">
            <v>170845.24496999997</v>
          </cell>
          <cell r="G101">
            <v>123147.68826000001</v>
          </cell>
          <cell r="H101">
            <v>131518.6926796</v>
          </cell>
          <cell r="I101">
            <v>135688.41571999999</v>
          </cell>
          <cell r="J101">
            <v>0</v>
          </cell>
          <cell r="K101">
            <v>118740.41383549999</v>
          </cell>
          <cell r="L101">
            <v>160587.83600556402</v>
          </cell>
          <cell r="M101">
            <v>169341.69079343599</v>
          </cell>
          <cell r="N101">
            <v>124947.525269516</v>
          </cell>
          <cell r="O101">
            <v>127345.12374322402</v>
          </cell>
          <cell r="P101">
            <v>134968.41571999999</v>
          </cell>
          <cell r="R101">
            <v>12126.492824499999</v>
          </cell>
          <cell r="S101">
            <v>-6541.3209855640007</v>
          </cell>
          <cell r="T101">
            <v>1503.554176564</v>
          </cell>
          <cell r="U101">
            <v>-1799.8370095159999</v>
          </cell>
          <cell r="V101">
            <v>4173.5689363760002</v>
          </cell>
          <cell r="W101">
            <v>720</v>
          </cell>
          <cell r="X101">
            <v>0</v>
          </cell>
          <cell r="Y101">
            <v>0</v>
          </cell>
          <cell r="Z101">
            <v>0</v>
          </cell>
        </row>
        <row r="102">
          <cell r="B102" t="str">
            <v>CET-ET-OT-CD</v>
          </cell>
          <cell r="C102" t="str">
            <v>Catalina Diesel</v>
          </cell>
          <cell r="D102">
            <v>3943.2882599999998</v>
          </cell>
          <cell r="E102">
            <v>3077.8746499999997</v>
          </cell>
          <cell r="F102">
            <v>7979.98549</v>
          </cell>
          <cell r="G102">
            <v>17335.657520000001</v>
          </cell>
          <cell r="H102">
            <v>4690.0313699999997</v>
          </cell>
          <cell r="I102">
            <v>0</v>
          </cell>
          <cell r="J102" t="str">
            <v>CET-ET-OT-CDCatalina Diesel</v>
          </cell>
          <cell r="K102">
            <v>3943.2882599999998</v>
          </cell>
          <cell r="L102">
            <v>3077.8746499999997</v>
          </cell>
          <cell r="M102">
            <v>7979.98549</v>
          </cell>
          <cell r="N102">
            <v>17335.657520000001</v>
          </cell>
          <cell r="O102">
            <v>4690.0313699999997</v>
          </cell>
          <cell r="P102">
            <v>0</v>
          </cell>
          <cell r="R102">
            <v>0</v>
          </cell>
          <cell r="S102">
            <v>0</v>
          </cell>
          <cell r="T102">
            <v>0</v>
          </cell>
          <cell r="U102">
            <v>0</v>
          </cell>
          <cell r="V102">
            <v>0</v>
          </cell>
          <cell r="W102">
            <v>0</v>
          </cell>
          <cell r="X102">
            <v>0</v>
          </cell>
          <cell r="Y102">
            <v>0</v>
          </cell>
          <cell r="Z102" t="str">
            <v>Generation</v>
          </cell>
        </row>
        <row r="103">
          <cell r="B103" t="str">
            <v>CET-OT-OT-FE</v>
          </cell>
          <cell r="C103" t="str">
            <v>Furniture &amp; Equip</v>
          </cell>
          <cell r="D103">
            <v>551.38884999999993</v>
          </cell>
          <cell r="E103">
            <v>763.12050999999997</v>
          </cell>
          <cell r="F103">
            <v>180.56479000000002</v>
          </cell>
          <cell r="G103">
            <v>313.36629999999997</v>
          </cell>
          <cell r="H103">
            <v>248.46575000000001</v>
          </cell>
          <cell r="I103">
            <v>1191.8456799999999</v>
          </cell>
          <cell r="J103" t="str">
            <v>CET-OT-OT-FEFurniture &amp; Equip</v>
          </cell>
          <cell r="K103">
            <v>551.38884999999993</v>
          </cell>
          <cell r="L103">
            <v>763.12050999999997</v>
          </cell>
          <cell r="M103">
            <v>180.56479000000002</v>
          </cell>
          <cell r="N103">
            <v>313.36629999999997</v>
          </cell>
          <cell r="O103">
            <v>248.46575000000001</v>
          </cell>
          <cell r="P103">
            <v>1191.8456799999999</v>
          </cell>
          <cell r="R103">
            <v>0</v>
          </cell>
          <cell r="S103">
            <v>0</v>
          </cell>
          <cell r="T103">
            <v>0</v>
          </cell>
          <cell r="U103">
            <v>0</v>
          </cell>
          <cell r="V103">
            <v>0</v>
          </cell>
          <cell r="W103">
            <v>0</v>
          </cell>
          <cell r="X103">
            <v>0</v>
          </cell>
          <cell r="Y103">
            <v>0</v>
          </cell>
          <cell r="Z103" t="str">
            <v>General Plant</v>
          </cell>
        </row>
        <row r="104">
          <cell r="B104" t="str">
            <v>CET-OT-OT-PF</v>
          </cell>
          <cell r="C104" t="str">
            <v>Permit Fees</v>
          </cell>
          <cell r="D104">
            <v>-112.42757</v>
          </cell>
          <cell r="E104">
            <v>99.116009999999989</v>
          </cell>
          <cell r="F104">
            <v>44.806640000000002</v>
          </cell>
          <cell r="G104">
            <v>2.9115000000000002</v>
          </cell>
          <cell r="H104">
            <v>-100.15844</v>
          </cell>
          <cell r="I104">
            <v>0</v>
          </cell>
          <cell r="J104" t="str">
            <v>CET-OT-OT-PFPermit Fees</v>
          </cell>
          <cell r="K104">
            <v>-112.42757</v>
          </cell>
          <cell r="L104">
            <v>99.116009999999989</v>
          </cell>
          <cell r="M104">
            <v>44.806640000000002</v>
          </cell>
          <cell r="N104">
            <v>2.9115000000000002</v>
          </cell>
          <cell r="O104">
            <v>-100.15844</v>
          </cell>
          <cell r="P104">
            <v>0</v>
          </cell>
          <cell r="R104">
            <v>0</v>
          </cell>
          <cell r="S104">
            <v>0</v>
          </cell>
          <cell r="T104">
            <v>0</v>
          </cell>
          <cell r="U104">
            <v>0</v>
          </cell>
          <cell r="V104">
            <v>0</v>
          </cell>
          <cell r="W104">
            <v>0</v>
          </cell>
          <cell r="X104">
            <v>0</v>
          </cell>
          <cell r="Y104">
            <v>0</v>
          </cell>
          <cell r="Z104" t="str">
            <v>Dist</v>
          </cell>
        </row>
        <row r="105">
          <cell r="B105" t="str">
            <v>CET-OT-OT-SD</v>
          </cell>
          <cell r="C105" t="str">
            <v>SSID</v>
          </cell>
          <cell r="D105">
            <v>1469.0680600000001</v>
          </cell>
          <cell r="E105">
            <v>2821.9974099999999</v>
          </cell>
          <cell r="F105">
            <v>2861.7378599999997</v>
          </cell>
          <cell r="G105">
            <v>1442.8978300000001</v>
          </cell>
          <cell r="H105">
            <v>1562.6381899999999</v>
          </cell>
          <cell r="I105">
            <v>2842.6999900000001</v>
          </cell>
          <cell r="J105" t="str">
            <v>CET-OT-OT-SDSSID</v>
          </cell>
          <cell r="K105">
            <v>1469.0680600000001</v>
          </cell>
          <cell r="L105">
            <v>2821.9974099999999</v>
          </cell>
          <cell r="M105">
            <v>2861.7378599999997</v>
          </cell>
          <cell r="N105">
            <v>1442.8978300000001</v>
          </cell>
          <cell r="O105">
            <v>1562.6381899999999</v>
          </cell>
          <cell r="P105">
            <v>2842.6999900000001</v>
          </cell>
          <cell r="R105">
            <v>0</v>
          </cell>
          <cell r="S105">
            <v>0</v>
          </cell>
          <cell r="T105">
            <v>0</v>
          </cell>
          <cell r="U105">
            <v>0</v>
          </cell>
          <cell r="V105">
            <v>0</v>
          </cell>
          <cell r="W105">
            <v>0</v>
          </cell>
          <cell r="X105">
            <v>0</v>
          </cell>
          <cell r="Y105">
            <v>0</v>
          </cell>
          <cell r="Z105" t="str">
            <v>General Plant</v>
          </cell>
        </row>
        <row r="106">
          <cell r="B106" t="str">
            <v>CET-PD-OT-CD</v>
          </cell>
          <cell r="C106" t="str">
            <v>Catalina Diesel</v>
          </cell>
          <cell r="D106">
            <v>0</v>
          </cell>
          <cell r="E106">
            <v>0</v>
          </cell>
          <cell r="F106">
            <v>0</v>
          </cell>
          <cell r="G106">
            <v>0</v>
          </cell>
          <cell r="H106">
            <v>0</v>
          </cell>
          <cell r="I106">
            <v>2500.0000399999999</v>
          </cell>
          <cell r="J106" t="str">
            <v>CET-PD-OT-CDCatalina Diesel</v>
          </cell>
          <cell r="K106">
            <v>0</v>
          </cell>
          <cell r="L106">
            <v>0</v>
          </cell>
          <cell r="M106">
            <v>0</v>
          </cell>
          <cell r="N106">
            <v>0</v>
          </cell>
          <cell r="O106">
            <v>0</v>
          </cell>
          <cell r="P106">
            <v>2500.0000399999999</v>
          </cell>
          <cell r="R106">
            <v>0</v>
          </cell>
          <cell r="S106">
            <v>0</v>
          </cell>
          <cell r="T106">
            <v>0</v>
          </cell>
          <cell r="U106">
            <v>0</v>
          </cell>
          <cell r="V106">
            <v>0</v>
          </cell>
          <cell r="W106">
            <v>0</v>
          </cell>
          <cell r="X106">
            <v>0</v>
          </cell>
          <cell r="Y106">
            <v>0</v>
          </cell>
          <cell r="Z106" t="str">
            <v>Generation</v>
          </cell>
        </row>
        <row r="107">
          <cell r="B107" t="str">
            <v>CET-PD-OT-CI</v>
          </cell>
          <cell r="C107" t="str">
            <v>Circuit Automation</v>
          </cell>
          <cell r="D107">
            <v>5347.7909600000003</v>
          </cell>
          <cell r="E107">
            <v>6720.4537299999993</v>
          </cell>
          <cell r="F107">
            <v>11679.719120000002</v>
          </cell>
          <cell r="G107">
            <v>4336.3474099999994</v>
          </cell>
          <cell r="H107">
            <v>3475.1279399</v>
          </cell>
          <cell r="I107">
            <v>5999.9999800000005</v>
          </cell>
          <cell r="J107" t="str">
            <v>CET-PD-OT-CICircuit Automation</v>
          </cell>
          <cell r="K107">
            <v>5347.7909600000003</v>
          </cell>
          <cell r="L107">
            <v>6720.4537299999993</v>
          </cell>
          <cell r="M107">
            <v>11679.719120000002</v>
          </cell>
          <cell r="N107">
            <v>4336.3474099999994</v>
          </cell>
          <cell r="O107">
            <v>3475.1279399</v>
          </cell>
          <cell r="P107">
            <v>5999.9999800000005</v>
          </cell>
          <cell r="R107">
            <v>0</v>
          </cell>
          <cell r="S107">
            <v>0</v>
          </cell>
          <cell r="T107">
            <v>0</v>
          </cell>
          <cell r="U107">
            <v>0</v>
          </cell>
          <cell r="V107">
            <v>0</v>
          </cell>
          <cell r="W107">
            <v>0</v>
          </cell>
          <cell r="X107">
            <v>0</v>
          </cell>
          <cell r="Y107">
            <v>0</v>
          </cell>
          <cell r="Z107" t="str">
            <v>Dist</v>
          </cell>
        </row>
        <row r="108">
          <cell r="B108" t="str">
            <v>CET-PD-OT-DE</v>
          </cell>
          <cell r="C108" t="str">
            <v>Distr Easements</v>
          </cell>
          <cell r="D108">
            <v>4612.1934000000001</v>
          </cell>
          <cell r="E108">
            <v>-9.8691100000000009</v>
          </cell>
          <cell r="F108">
            <v>0</v>
          </cell>
          <cell r="G108">
            <v>0</v>
          </cell>
          <cell r="H108">
            <v>0</v>
          </cell>
          <cell r="I108">
            <v>0</v>
          </cell>
          <cell r="J108" t="str">
            <v>CET-PD-OT-DEDistr Easements</v>
          </cell>
          <cell r="K108">
            <v>4612.1934000000001</v>
          </cell>
          <cell r="L108">
            <v>-9.8691100000000009</v>
          </cell>
          <cell r="M108">
            <v>0</v>
          </cell>
          <cell r="N108">
            <v>0</v>
          </cell>
          <cell r="O108">
            <v>0</v>
          </cell>
          <cell r="P108">
            <v>0</v>
          </cell>
          <cell r="R108">
            <v>0</v>
          </cell>
          <cell r="S108">
            <v>0</v>
          </cell>
          <cell r="T108">
            <v>0</v>
          </cell>
          <cell r="U108">
            <v>0</v>
          </cell>
          <cell r="V108">
            <v>0</v>
          </cell>
          <cell r="W108">
            <v>0</v>
          </cell>
          <cell r="X108">
            <v>0</v>
          </cell>
          <cell r="Y108">
            <v>0</v>
          </cell>
          <cell r="Z108" t="str">
            <v>Dist</v>
          </cell>
        </row>
        <row r="109">
          <cell r="B109" t="str">
            <v>CET-PD-OT-DL</v>
          </cell>
          <cell r="C109" t="str">
            <v>Distr Lab Equip</v>
          </cell>
          <cell r="D109">
            <v>1677.3940600000001</v>
          </cell>
          <cell r="E109">
            <v>210.59432999999999</v>
          </cell>
          <cell r="F109">
            <v>251.76820999999998</v>
          </cell>
          <cell r="G109">
            <v>22.527429999999999</v>
          </cell>
          <cell r="H109">
            <v>164.57551999999998</v>
          </cell>
          <cell r="I109">
            <v>231.37223999999998</v>
          </cell>
          <cell r="J109" t="str">
            <v>CET-PD-OT-DLDistr Lab Equip</v>
          </cell>
          <cell r="K109">
            <v>1677.3940600000001</v>
          </cell>
          <cell r="L109">
            <v>210.59432999999999</v>
          </cell>
          <cell r="M109">
            <v>251.76820999999998</v>
          </cell>
          <cell r="N109">
            <v>22.527429999999999</v>
          </cell>
          <cell r="O109">
            <v>164.57551999999998</v>
          </cell>
          <cell r="P109">
            <v>231.37223999999998</v>
          </cell>
          <cell r="R109">
            <v>0</v>
          </cell>
          <cell r="S109">
            <v>0</v>
          </cell>
          <cell r="T109">
            <v>0</v>
          </cell>
          <cell r="U109">
            <v>0</v>
          </cell>
          <cell r="V109">
            <v>0</v>
          </cell>
          <cell r="W109">
            <v>0</v>
          </cell>
          <cell r="X109">
            <v>0</v>
          </cell>
          <cell r="Y109">
            <v>0</v>
          </cell>
          <cell r="Z109" t="str">
            <v>General Plant</v>
          </cell>
        </row>
        <row r="110">
          <cell r="B110" t="str">
            <v>CET-PD-OT-DT</v>
          </cell>
          <cell r="C110" t="str">
            <v>Distr Portable Tools</v>
          </cell>
          <cell r="D110">
            <v>-25.24531</v>
          </cell>
          <cell r="E110">
            <v>2864.1512000000002</v>
          </cell>
          <cell r="F110">
            <v>4060.3040299999998</v>
          </cell>
          <cell r="G110">
            <v>1910.7548700000002</v>
          </cell>
          <cell r="H110">
            <v>2886.1645699999999</v>
          </cell>
          <cell r="I110">
            <v>3146.73216</v>
          </cell>
          <cell r="J110" t="str">
            <v>CET-PD-OT-DTDistr Portable Tools</v>
          </cell>
          <cell r="K110">
            <v>-25.24531</v>
          </cell>
          <cell r="L110">
            <v>2864.1512000000002</v>
          </cell>
          <cell r="M110">
            <v>4060.3040299999998</v>
          </cell>
          <cell r="N110">
            <v>1910.7548700000002</v>
          </cell>
          <cell r="O110">
            <v>2886.1645699999999</v>
          </cell>
          <cell r="P110">
            <v>3146.73216</v>
          </cell>
          <cell r="R110">
            <v>0</v>
          </cell>
          <cell r="S110">
            <v>0</v>
          </cell>
          <cell r="T110">
            <v>0</v>
          </cell>
          <cell r="U110">
            <v>0</v>
          </cell>
          <cell r="V110">
            <v>0</v>
          </cell>
          <cell r="W110">
            <v>0</v>
          </cell>
          <cell r="X110">
            <v>0</v>
          </cell>
          <cell r="Y110">
            <v>0</v>
          </cell>
          <cell r="Z110" t="str">
            <v>General Plant</v>
          </cell>
        </row>
        <row r="111">
          <cell r="B111" t="str">
            <v>CET-PD-OT-FO</v>
          </cell>
          <cell r="C111" t="str">
            <v>Fac - Operational</v>
          </cell>
          <cell r="D111">
            <v>1656.6188300000001</v>
          </cell>
          <cell r="E111">
            <v>931.94553000000008</v>
          </cell>
          <cell r="F111">
            <v>1693.08329</v>
          </cell>
          <cell r="G111">
            <v>1296.9453899999999</v>
          </cell>
          <cell r="H111">
            <v>2676.70766</v>
          </cell>
          <cell r="I111">
            <v>4599.9999600000001</v>
          </cell>
          <cell r="J111">
            <v>0</v>
          </cell>
          <cell r="K111">
            <v>1408.1260055</v>
          </cell>
          <cell r="L111">
            <v>792.15370050000001</v>
          </cell>
          <cell r="M111">
            <v>1439.1207965000001</v>
          </cell>
          <cell r="N111">
            <v>1102.4035815</v>
          </cell>
          <cell r="O111">
            <v>2275.2015110000002</v>
          </cell>
          <cell r="P111">
            <v>4599.9999600000001</v>
          </cell>
          <cell r="R111">
            <v>248.49282450000001</v>
          </cell>
          <cell r="S111">
            <v>139.79182950000001</v>
          </cell>
          <cell r="T111">
            <v>253.96249349999999</v>
          </cell>
          <cell r="U111">
            <v>194.54180849999997</v>
          </cell>
          <cell r="V111">
            <v>401.50614899999999</v>
          </cell>
          <cell r="W111">
            <v>0</v>
          </cell>
          <cell r="X111">
            <v>0.10506719124496904</v>
          </cell>
          <cell r="Y111">
            <v>0</v>
          </cell>
          <cell r="Z111" t="str">
            <v>Trans</v>
          </cell>
        </row>
        <row r="112">
          <cell r="B112" t="str">
            <v>CET-PD-OT-NF</v>
          </cell>
          <cell r="C112" t="str">
            <v>No Approve Faceplates</v>
          </cell>
          <cell r="D112">
            <v>0</v>
          </cell>
          <cell r="E112">
            <v>2957.0127699999998</v>
          </cell>
          <cell r="F112">
            <v>3825.2412000000004</v>
          </cell>
          <cell r="G112">
            <v>1766.2109600000101</v>
          </cell>
          <cell r="H112">
            <v>371.59542979999981</v>
          </cell>
          <cell r="I112">
            <v>0</v>
          </cell>
          <cell r="J112" t="str">
            <v>CET-PD-OT-NFNo Approve Faceplates</v>
          </cell>
          <cell r="K112">
            <v>0</v>
          </cell>
          <cell r="L112">
            <v>2957.0127699999998</v>
          </cell>
          <cell r="M112">
            <v>3825.2412000000004</v>
          </cell>
          <cell r="N112">
            <v>1766.2109600000101</v>
          </cell>
          <cell r="O112">
            <v>371.59542979999981</v>
          </cell>
          <cell r="P112">
            <v>0</v>
          </cell>
          <cell r="R112">
            <v>0</v>
          </cell>
          <cell r="S112">
            <v>0</v>
          </cell>
          <cell r="T112">
            <v>0</v>
          </cell>
          <cell r="U112">
            <v>0</v>
          </cell>
          <cell r="V112">
            <v>0</v>
          </cell>
          <cell r="W112">
            <v>0</v>
          </cell>
          <cell r="X112">
            <v>0</v>
          </cell>
          <cell r="Y112">
            <v>0</v>
          </cell>
          <cell r="Z112" t="str">
            <v>Trans</v>
          </cell>
        </row>
        <row r="113">
          <cell r="B113" t="str">
            <v>CET-PD-OT-OC</v>
          </cell>
          <cell r="C113" t="str">
            <v>Oil Diversion Systems</v>
          </cell>
          <cell r="D113">
            <v>0</v>
          </cell>
          <cell r="E113">
            <v>0</v>
          </cell>
          <cell r="F113">
            <v>69.504859999999994</v>
          </cell>
          <cell r="G113">
            <v>885.84078</v>
          </cell>
          <cell r="H113">
            <v>0</v>
          </cell>
          <cell r="I113">
            <v>0</v>
          </cell>
          <cell r="J113" t="str">
            <v>CET-PD-OT-OCOil Diversion Systems</v>
          </cell>
          <cell r="K113">
            <v>0</v>
          </cell>
          <cell r="L113">
            <v>0</v>
          </cell>
          <cell r="M113">
            <v>69.504859999999994</v>
          </cell>
          <cell r="N113">
            <v>885.84078</v>
          </cell>
          <cell r="O113">
            <v>0</v>
          </cell>
          <cell r="P113">
            <v>0</v>
          </cell>
          <cell r="R113">
            <v>0</v>
          </cell>
          <cell r="S113">
            <v>0</v>
          </cell>
          <cell r="T113">
            <v>0</v>
          </cell>
          <cell r="U113">
            <v>0</v>
          </cell>
          <cell r="V113">
            <v>0</v>
          </cell>
          <cell r="W113">
            <v>0</v>
          </cell>
          <cell r="X113">
            <v>0</v>
          </cell>
          <cell r="Y113">
            <v>0</v>
          </cell>
          <cell r="Z113" t="str">
            <v>Trans</v>
          </cell>
        </row>
        <row r="114">
          <cell r="B114" t="str">
            <v>CET-PD-OT-PF</v>
          </cell>
          <cell r="C114" t="str">
            <v>Prefab (395)</v>
          </cell>
          <cell r="D114">
            <v>18323</v>
          </cell>
          <cell r="E114">
            <v>18149.079010000001</v>
          </cell>
          <cell r="F114">
            <v>16410.584800000001</v>
          </cell>
          <cell r="G114">
            <v>16582.829180000001</v>
          </cell>
          <cell r="H114">
            <v>18617.573510000002</v>
          </cell>
          <cell r="I114">
            <v>21299.765590000003</v>
          </cell>
          <cell r="J114" t="str">
            <v>CET-PD-OT-PFPrefab (395)</v>
          </cell>
          <cell r="K114">
            <v>18323</v>
          </cell>
          <cell r="L114">
            <v>18149.079010000001</v>
          </cell>
          <cell r="M114">
            <v>16410.584800000001</v>
          </cell>
          <cell r="N114">
            <v>16582.829180000001</v>
          </cell>
          <cell r="O114">
            <v>18617.573510000002</v>
          </cell>
          <cell r="P114">
            <v>21299.765590000003</v>
          </cell>
          <cell r="R114">
            <v>0</v>
          </cell>
          <cell r="S114">
            <v>0</v>
          </cell>
          <cell r="T114">
            <v>0</v>
          </cell>
          <cell r="U114">
            <v>0</v>
          </cell>
          <cell r="V114">
            <v>0</v>
          </cell>
          <cell r="W114">
            <v>0</v>
          </cell>
          <cell r="X114">
            <v>0</v>
          </cell>
          <cell r="Y114">
            <v>0</v>
          </cell>
          <cell r="Z114" t="str">
            <v>Dist</v>
          </cell>
        </row>
        <row r="115">
          <cell r="B115" t="str">
            <v>CET-PD-OT-SF</v>
          </cell>
          <cell r="C115" t="str">
            <v>Stl Stb/Fibrgl Wrap</v>
          </cell>
          <cell r="D115">
            <v>5773.3179500000006</v>
          </cell>
          <cell r="E115">
            <v>-88.918840000000003</v>
          </cell>
          <cell r="F115">
            <v>43.183790000000002</v>
          </cell>
          <cell r="G115">
            <v>53.916309999999996</v>
          </cell>
          <cell r="H115">
            <v>11.37649</v>
          </cell>
          <cell r="I115">
            <v>0</v>
          </cell>
          <cell r="J115" t="str">
            <v>CET-PD-OT-SFStl Stb/Fibrgl Wrap</v>
          </cell>
          <cell r="K115">
            <v>5773.3179500000006</v>
          </cell>
          <cell r="L115">
            <v>-88.918840000000003</v>
          </cell>
          <cell r="M115">
            <v>43.183790000000002</v>
          </cell>
          <cell r="N115">
            <v>53.916309999999996</v>
          </cell>
          <cell r="O115">
            <v>11.37649</v>
          </cell>
          <cell r="P115">
            <v>0</v>
          </cell>
          <cell r="R115">
            <v>0</v>
          </cell>
          <cell r="S115">
            <v>0</v>
          </cell>
          <cell r="T115">
            <v>0</v>
          </cell>
          <cell r="U115">
            <v>0</v>
          </cell>
          <cell r="V115">
            <v>0</v>
          </cell>
          <cell r="W115">
            <v>0</v>
          </cell>
          <cell r="X115">
            <v>0</v>
          </cell>
          <cell r="Y115">
            <v>0</v>
          </cell>
          <cell r="Z115" t="str">
            <v>Dist</v>
          </cell>
        </row>
        <row r="116">
          <cell r="B116" t="str">
            <v>CET-PD-OT-SL</v>
          </cell>
          <cell r="C116" t="str">
            <v>Streetlights</v>
          </cell>
          <cell r="D116">
            <v>8148.94463</v>
          </cell>
          <cell r="E116">
            <v>13147.044780000002</v>
          </cell>
          <cell r="F116">
            <v>11337.446840000001</v>
          </cell>
          <cell r="G116">
            <v>9775.6044000000002</v>
          </cell>
          <cell r="H116">
            <v>15894.729849899999</v>
          </cell>
          <cell r="I116">
            <v>22174.999989999997</v>
          </cell>
          <cell r="J116" t="str">
            <v>CET-PD-OT-SLStreetlights</v>
          </cell>
          <cell r="K116">
            <v>8148.94463</v>
          </cell>
          <cell r="L116">
            <v>13147.044780000002</v>
          </cell>
          <cell r="M116">
            <v>11337.446840000001</v>
          </cell>
          <cell r="N116">
            <v>9775.6044000000002</v>
          </cell>
          <cell r="O116">
            <v>15894.729849899999</v>
          </cell>
          <cell r="P116">
            <v>22174.999989999997</v>
          </cell>
          <cell r="R116">
            <v>0</v>
          </cell>
          <cell r="S116">
            <v>0</v>
          </cell>
          <cell r="T116">
            <v>0</v>
          </cell>
          <cell r="U116">
            <v>0</v>
          </cell>
          <cell r="V116">
            <v>0</v>
          </cell>
          <cell r="W116">
            <v>0</v>
          </cell>
          <cell r="X116">
            <v>0</v>
          </cell>
          <cell r="Y116">
            <v>0</v>
          </cell>
          <cell r="Z116" t="str">
            <v>Dist</v>
          </cell>
        </row>
        <row r="117">
          <cell r="B117" t="str">
            <v>CET-PD-OT-SP</v>
          </cell>
          <cell r="C117" t="str">
            <v>Spare Parts</v>
          </cell>
          <cell r="D117">
            <v>-8794.3219699999972</v>
          </cell>
          <cell r="E117">
            <v>6907.1718899999996</v>
          </cell>
          <cell r="F117">
            <v>5643.6356100000003</v>
          </cell>
          <cell r="G117">
            <v>1340.7526599999999</v>
          </cell>
          <cell r="H117">
            <v>-886.25876000000005</v>
          </cell>
          <cell r="I117">
            <v>1500</v>
          </cell>
          <cell r="J117" t="str">
            <v>CET-PD-OT-SPSpare Parts</v>
          </cell>
          <cell r="K117">
            <v>-8794.3219699999972</v>
          </cell>
          <cell r="L117">
            <v>5785.4471750639996</v>
          </cell>
          <cell r="M117">
            <v>4727.1091869360007</v>
          </cell>
          <cell r="N117">
            <v>1123.014428016</v>
          </cell>
          <cell r="O117">
            <v>-742.33033737599999</v>
          </cell>
          <cell r="P117">
            <v>1230</v>
          </cell>
          <cell r="R117">
            <v>0</v>
          </cell>
          <cell r="S117">
            <v>1121.7247149359998</v>
          </cell>
          <cell r="T117">
            <v>916.52642306400003</v>
          </cell>
          <cell r="U117">
            <v>217.73823198399995</v>
          </cell>
          <cell r="V117">
            <v>-143.92842262400001</v>
          </cell>
          <cell r="W117">
            <v>270</v>
          </cell>
          <cell r="X117">
            <v>0</v>
          </cell>
          <cell r="Y117">
            <v>0</v>
          </cell>
          <cell r="Z117" t="str">
            <v>Dist</v>
          </cell>
        </row>
        <row r="118">
          <cell r="B118" t="str">
            <v>CET-PD-OT-TP</v>
          </cell>
          <cell r="C118" t="str">
            <v>Transmission Spare Parts</v>
          </cell>
          <cell r="D118">
            <v>0</v>
          </cell>
          <cell r="E118">
            <v>0</v>
          </cell>
          <cell r="F118">
            <v>0</v>
          </cell>
          <cell r="G118">
            <v>0</v>
          </cell>
          <cell r="H118">
            <v>0</v>
          </cell>
          <cell r="I118">
            <v>3000</v>
          </cell>
          <cell r="K118">
            <v>0</v>
          </cell>
          <cell r="L118">
            <v>0</v>
          </cell>
          <cell r="M118">
            <v>0</v>
          </cell>
          <cell r="N118">
            <v>0</v>
          </cell>
          <cell r="O118">
            <v>0</v>
          </cell>
          <cell r="P118">
            <v>2550</v>
          </cell>
          <cell r="R118">
            <v>0</v>
          </cell>
          <cell r="S118">
            <v>0</v>
          </cell>
          <cell r="T118">
            <v>0</v>
          </cell>
          <cell r="U118">
            <v>0</v>
          </cell>
          <cell r="V118">
            <v>0</v>
          </cell>
          <cell r="W118">
            <v>450</v>
          </cell>
          <cell r="X118">
            <v>0</v>
          </cell>
          <cell r="Y118">
            <v>0</v>
          </cell>
          <cell r="Z118" t="str">
            <v>Trans</v>
          </cell>
        </row>
        <row r="119">
          <cell r="B119" t="str">
            <v>CET-PD-OT-TR</v>
          </cell>
          <cell r="C119" t="str">
            <v>Transformers (580)</v>
          </cell>
          <cell r="D119">
            <v>75055.190579999995</v>
          </cell>
          <cell r="E119">
            <v>100424.65429999999</v>
          </cell>
          <cell r="F119">
            <v>101992.84633</v>
          </cell>
          <cell r="G119">
            <v>65647.861560000005</v>
          </cell>
          <cell r="H119">
            <v>75230.807280000008</v>
          </cell>
          <cell r="I119">
            <v>65001</v>
          </cell>
          <cell r="J119" t="str">
            <v>CET-PD-OT-TRTransformers (580)</v>
          </cell>
          <cell r="K119">
            <v>75055.190579999995</v>
          </cell>
          <cell r="L119">
            <v>100424.65429999999</v>
          </cell>
          <cell r="M119">
            <v>101992.84633</v>
          </cell>
          <cell r="N119">
            <v>65647.861560000005</v>
          </cell>
          <cell r="O119">
            <v>75230.807280000008</v>
          </cell>
          <cell r="P119">
            <v>65001</v>
          </cell>
          <cell r="R119">
            <v>0</v>
          </cell>
          <cell r="S119">
            <v>0</v>
          </cell>
          <cell r="T119">
            <v>0</v>
          </cell>
          <cell r="U119">
            <v>0</v>
          </cell>
          <cell r="V119">
            <v>0</v>
          </cell>
          <cell r="W119">
            <v>0</v>
          </cell>
          <cell r="X119">
            <v>0</v>
          </cell>
          <cell r="Y119">
            <v>0</v>
          </cell>
          <cell r="Z119" t="str">
            <v>Dist</v>
          </cell>
        </row>
        <row r="120">
          <cell r="B120" t="str">
            <v>CET-PD-OT-WP</v>
          </cell>
          <cell r="C120" t="str">
            <v>Wood Pole Disposal</v>
          </cell>
          <cell r="D120">
            <v>1362.7059299999999</v>
          </cell>
          <cell r="E120">
            <v>1527.3255300000001</v>
          </cell>
          <cell r="F120">
            <v>1945.0116799999998</v>
          </cell>
          <cell r="G120">
            <v>1628.5297</v>
          </cell>
          <cell r="H120">
            <v>1306.1228500000002</v>
          </cell>
          <cell r="I120">
            <v>2200.00009</v>
          </cell>
          <cell r="J120" t="str">
            <v>CET-PD-OT-WPWood Pole Disposal</v>
          </cell>
          <cell r="K120">
            <v>1362.7059299999999</v>
          </cell>
          <cell r="L120">
            <v>1527.3255300000001</v>
          </cell>
          <cell r="M120">
            <v>1945.0116799999998</v>
          </cell>
          <cell r="N120">
            <v>1628.5297</v>
          </cell>
          <cell r="O120">
            <v>1306.1228500000002</v>
          </cell>
          <cell r="P120">
            <v>2200.00009</v>
          </cell>
          <cell r="R120">
            <v>0</v>
          </cell>
          <cell r="S120">
            <v>0</v>
          </cell>
          <cell r="T120">
            <v>0</v>
          </cell>
          <cell r="U120">
            <v>0</v>
          </cell>
          <cell r="V120">
            <v>0</v>
          </cell>
          <cell r="W120">
            <v>0</v>
          </cell>
          <cell r="X120">
            <v>0</v>
          </cell>
          <cell r="Y120">
            <v>0</v>
          </cell>
          <cell r="Z120" t="str">
            <v>Dist</v>
          </cell>
        </row>
        <row r="121">
          <cell r="B121" t="str">
            <v>CET-OT-OT-ET</v>
          </cell>
          <cell r="C121" t="str">
            <v>Electric Transportation Capital</v>
          </cell>
          <cell r="D121">
            <v>0</v>
          </cell>
          <cell r="E121">
            <v>1346.5988500000001</v>
          </cell>
          <cell r="F121">
            <v>492.75516999999996</v>
          </cell>
          <cell r="G121">
            <v>1016.85151</v>
          </cell>
          <cell r="H121">
            <v>1453.20226</v>
          </cell>
          <cell r="I121">
            <v>0</v>
          </cell>
          <cell r="J121" t="str">
            <v>CET-OT-OT-ETElectric Transportation Capital</v>
          </cell>
          <cell r="K121">
            <v>0</v>
          </cell>
          <cell r="L121">
            <v>1346.5988500000001</v>
          </cell>
          <cell r="M121">
            <v>492.75516999999996</v>
          </cell>
          <cell r="N121">
            <v>1016.85151</v>
          </cell>
          <cell r="O121">
            <v>1453.20226</v>
          </cell>
          <cell r="P121">
            <v>0</v>
          </cell>
          <cell r="R121">
            <v>0</v>
          </cell>
          <cell r="S121">
            <v>0</v>
          </cell>
          <cell r="T121">
            <v>0</v>
          </cell>
          <cell r="U121">
            <v>0</v>
          </cell>
          <cell r="V121">
            <v>0</v>
          </cell>
          <cell r="W121">
            <v>0</v>
          </cell>
          <cell r="X121">
            <v>0</v>
          </cell>
          <cell r="Y121">
            <v>0</v>
          </cell>
          <cell r="Z121" t="str">
            <v>General Plant</v>
          </cell>
        </row>
        <row r="122">
          <cell r="B122" t="str">
            <v>CET-PD-CI-CI</v>
          </cell>
          <cell r="C122" t="str">
            <v>Critical Infra Spare</v>
          </cell>
          <cell r="D122">
            <v>11878</v>
          </cell>
          <cell r="E122">
            <v>-7802.8375300000007</v>
          </cell>
          <cell r="F122">
            <v>333.06526000000002</v>
          </cell>
          <cell r="G122">
            <v>-2212.1170499999998</v>
          </cell>
          <cell r="H122">
            <v>3915.9912100000001</v>
          </cell>
          <cell r="I122">
            <v>0</v>
          </cell>
          <cell r="J122" t="str">
            <v>CET-PD-CI-CICritical Infra Spare</v>
          </cell>
          <cell r="K122">
            <v>0</v>
          </cell>
          <cell r="L122">
            <v>0</v>
          </cell>
          <cell r="M122">
            <v>0</v>
          </cell>
          <cell r="N122">
            <v>0</v>
          </cell>
          <cell r="O122">
            <v>0</v>
          </cell>
          <cell r="P122">
            <v>0</v>
          </cell>
          <cell r="R122">
            <v>11878</v>
          </cell>
          <cell r="S122">
            <v>-7802.8375300000007</v>
          </cell>
          <cell r="T122">
            <v>333.06526000000002</v>
          </cell>
          <cell r="U122">
            <v>-2212.1170499999998</v>
          </cell>
          <cell r="V122">
            <v>3915.9912100000001</v>
          </cell>
          <cell r="W122">
            <v>0</v>
          </cell>
          <cell r="X122">
            <v>0</v>
          </cell>
          <cell r="Y122">
            <v>0</v>
          </cell>
          <cell r="Z122" t="str">
            <v>Trans</v>
          </cell>
        </row>
        <row r="123">
          <cell r="B123" t="str">
            <v>CET-OT-OT-BN</v>
          </cell>
          <cell r="C123" t="str">
            <v>Benefits</v>
          </cell>
          <cell r="D123">
            <v>0</v>
          </cell>
          <cell r="E123">
            <v>0</v>
          </cell>
          <cell r="F123">
            <v>0</v>
          </cell>
          <cell r="G123">
            <v>0</v>
          </cell>
          <cell r="H123">
            <v>0</v>
          </cell>
          <cell r="I123">
            <v>0</v>
          </cell>
          <cell r="J123" t="str">
            <v>CET-OT-OT-BNBenefits</v>
          </cell>
          <cell r="K123">
            <v>0</v>
          </cell>
          <cell r="L123">
            <v>0</v>
          </cell>
          <cell r="M123">
            <v>0</v>
          </cell>
          <cell r="N123">
            <v>0</v>
          </cell>
          <cell r="O123">
            <v>0</v>
          </cell>
          <cell r="P123">
            <v>0</v>
          </cell>
          <cell r="R123">
            <v>0</v>
          </cell>
          <cell r="S123">
            <v>0</v>
          </cell>
          <cell r="T123">
            <v>0</v>
          </cell>
          <cell r="U123">
            <v>0</v>
          </cell>
          <cell r="V123">
            <v>0</v>
          </cell>
          <cell r="W123">
            <v>0</v>
          </cell>
          <cell r="X123">
            <v>0</v>
          </cell>
          <cell r="Y123">
            <v>0</v>
          </cell>
          <cell r="Z123" t="str">
            <v>Dist</v>
          </cell>
        </row>
        <row r="124">
          <cell r="B124">
            <v>0</v>
          </cell>
          <cell r="C124">
            <v>0</v>
          </cell>
          <cell r="D124">
            <v>19986</v>
          </cell>
          <cell r="E124">
            <v>17256.65899</v>
          </cell>
          <cell r="F124">
            <v>30020.7562</v>
          </cell>
          <cell r="G124">
            <v>37030.898169999993</v>
          </cell>
          <cell r="H124">
            <v>51472.428449999992</v>
          </cell>
          <cell r="I124">
            <v>59621.879019999993</v>
          </cell>
          <cell r="K124">
            <v>17686</v>
          </cell>
          <cell r="L124">
            <v>14380.538990000001</v>
          </cell>
          <cell r="M124">
            <v>30020.7562</v>
          </cell>
          <cell r="N124">
            <v>36893.260169999994</v>
          </cell>
          <cell r="O124">
            <v>51472.428449999992</v>
          </cell>
          <cell r="P124">
            <v>59621.879019999993</v>
          </cell>
          <cell r="R124">
            <v>2300</v>
          </cell>
          <cell r="S124">
            <v>2876.12</v>
          </cell>
          <cell r="T124">
            <v>0</v>
          </cell>
          <cell r="U124">
            <v>137.63800000000001</v>
          </cell>
          <cell r="V124">
            <v>0</v>
          </cell>
          <cell r="W124">
            <v>0</v>
          </cell>
          <cell r="X124">
            <v>0</v>
          </cell>
          <cell r="Y124">
            <v>0</v>
          </cell>
          <cell r="Z124">
            <v>0</v>
          </cell>
        </row>
        <row r="125">
          <cell r="B125" t="str">
            <v>CET-ET-AF-CF</v>
          </cell>
          <cell r="C125" t="str">
            <v>Customer Funded</v>
          </cell>
          <cell r="D125">
            <v>10378</v>
          </cell>
          <cell r="E125">
            <v>7273.4473200000002</v>
          </cell>
          <cell r="F125">
            <v>16834.827799999999</v>
          </cell>
          <cell r="G125">
            <v>26049.21341</v>
          </cell>
          <cell r="H125">
            <v>39628.298069999997</v>
          </cell>
          <cell r="I125">
            <v>41534.448929999991</v>
          </cell>
          <cell r="J125" t="str">
            <v>CET-ET-AF-CFCustomer Funded</v>
          </cell>
          <cell r="K125">
            <v>8078</v>
          </cell>
          <cell r="L125">
            <v>4397.3273200000003</v>
          </cell>
          <cell r="M125">
            <v>16834.827799999999</v>
          </cell>
          <cell r="N125">
            <v>25911.575410000001</v>
          </cell>
          <cell r="O125">
            <v>39628.298069999997</v>
          </cell>
          <cell r="P125">
            <v>41534.448929999991</v>
          </cell>
          <cell r="R125">
            <v>2300</v>
          </cell>
          <cell r="S125">
            <v>2876.12</v>
          </cell>
          <cell r="T125">
            <v>0</v>
          </cell>
          <cell r="U125">
            <v>137.63800000000001</v>
          </cell>
          <cell r="V125">
            <v>0</v>
          </cell>
          <cell r="W125">
            <v>0</v>
          </cell>
          <cell r="X125">
            <v>0</v>
          </cell>
          <cell r="Y125">
            <v>1</v>
          </cell>
          <cell r="Z125" t="str">
            <v>Dist</v>
          </cell>
        </row>
        <row r="126">
          <cell r="B126" t="str">
            <v>CET-ET-AF-FS</v>
          </cell>
          <cell r="C126" t="str">
            <v>Fac Serv Agreement</v>
          </cell>
          <cell r="D126">
            <v>0</v>
          </cell>
          <cell r="E126">
            <v>0</v>
          </cell>
          <cell r="F126">
            <v>0.36088999999999999</v>
          </cell>
          <cell r="G126">
            <v>0</v>
          </cell>
          <cell r="H126">
            <v>0</v>
          </cell>
          <cell r="I126">
            <v>0</v>
          </cell>
          <cell r="J126" t="str">
            <v>CET-ET-AF-FSFac Serv Agreement</v>
          </cell>
          <cell r="K126">
            <v>0</v>
          </cell>
          <cell r="L126">
            <v>0</v>
          </cell>
          <cell r="M126">
            <v>0.36088999999999999</v>
          </cell>
          <cell r="N126">
            <v>0</v>
          </cell>
          <cell r="O126">
            <v>0</v>
          </cell>
          <cell r="P126">
            <v>0</v>
          </cell>
          <cell r="R126">
            <v>0</v>
          </cell>
          <cell r="S126">
            <v>0</v>
          </cell>
          <cell r="T126">
            <v>0</v>
          </cell>
          <cell r="U126">
            <v>0</v>
          </cell>
          <cell r="V126">
            <v>0</v>
          </cell>
          <cell r="W126">
            <v>0</v>
          </cell>
          <cell r="X126">
            <v>0</v>
          </cell>
          <cell r="Y126">
            <v>1</v>
          </cell>
          <cell r="Z126" t="str">
            <v>Dist</v>
          </cell>
        </row>
        <row r="127">
          <cell r="B127" t="str">
            <v>CET-ET-AF-RL</v>
          </cell>
          <cell r="C127" t="str">
            <v>Radial Line</v>
          </cell>
          <cell r="D127">
            <v>0</v>
          </cell>
          <cell r="E127">
            <v>45.414559999999994</v>
          </cell>
          <cell r="F127">
            <v>1.4956800000000001</v>
          </cell>
          <cell r="G127">
            <v>121.77248</v>
          </cell>
          <cell r="H127">
            <v>703.63741000000005</v>
          </cell>
          <cell r="I127">
            <v>0</v>
          </cell>
          <cell r="J127" t="str">
            <v>CET-ET-AF-RLRadial Line</v>
          </cell>
          <cell r="K127">
            <v>0</v>
          </cell>
          <cell r="L127">
            <v>45.414559999999994</v>
          </cell>
          <cell r="M127">
            <v>1.4956800000000001</v>
          </cell>
          <cell r="N127">
            <v>121.77248</v>
          </cell>
          <cell r="O127">
            <v>703.63741000000005</v>
          </cell>
          <cell r="P127">
            <v>0</v>
          </cell>
          <cell r="R127">
            <v>0</v>
          </cell>
          <cell r="S127">
            <v>0</v>
          </cell>
          <cell r="T127">
            <v>0</v>
          </cell>
          <cell r="U127">
            <v>0</v>
          </cell>
          <cell r="V127">
            <v>0</v>
          </cell>
          <cell r="W127">
            <v>0</v>
          </cell>
          <cell r="X127">
            <v>0</v>
          </cell>
          <cell r="Y127">
            <v>1</v>
          </cell>
          <cell r="Z127" t="str">
            <v>Trans</v>
          </cell>
        </row>
        <row r="128">
          <cell r="B128" t="str">
            <v>CET-ET-AF-SF</v>
          </cell>
          <cell r="C128" t="str">
            <v>SCE Funded</v>
          </cell>
          <cell r="D128">
            <v>1774</v>
          </cell>
          <cell r="E128">
            <v>1673.4866499999998</v>
          </cell>
          <cell r="F128">
            <v>5863.3128099999994</v>
          </cell>
          <cell r="G128">
            <v>3866.48317</v>
          </cell>
          <cell r="H128">
            <v>1211.0464999999999</v>
          </cell>
          <cell r="I128">
            <v>6787.4300499999999</v>
          </cell>
          <cell r="J128" t="str">
            <v>CET-ET-AF-SFSCE Funded</v>
          </cell>
          <cell r="K128">
            <v>1774</v>
          </cell>
          <cell r="L128">
            <v>1673.4866499999998</v>
          </cell>
          <cell r="M128">
            <v>5863.3128099999994</v>
          </cell>
          <cell r="N128">
            <v>3866.48317</v>
          </cell>
          <cell r="O128">
            <v>1211.0464999999999</v>
          </cell>
          <cell r="P128">
            <v>6787.4300499999999</v>
          </cell>
          <cell r="R128">
            <v>0</v>
          </cell>
          <cell r="S128">
            <v>0</v>
          </cell>
          <cell r="T128">
            <v>0</v>
          </cell>
          <cell r="U128">
            <v>0</v>
          </cell>
          <cell r="V128">
            <v>0</v>
          </cell>
          <cell r="W128">
            <v>0</v>
          </cell>
          <cell r="X128">
            <v>0</v>
          </cell>
          <cell r="Y128">
            <v>0</v>
          </cell>
          <cell r="Z128" t="str">
            <v>Dist</v>
          </cell>
        </row>
        <row r="129">
          <cell r="B129" t="str">
            <v>CET-PD-AF-CS</v>
          </cell>
          <cell r="C129" t="str">
            <v>Cogen Systems (384)</v>
          </cell>
          <cell r="D129">
            <v>544</v>
          </cell>
          <cell r="E129">
            <v>1892.2223600000002</v>
          </cell>
          <cell r="F129">
            <v>1845.3431499999999</v>
          </cell>
          <cell r="G129">
            <v>2174.9488900000001</v>
          </cell>
          <cell r="H129">
            <v>5903.7747499999996</v>
          </cell>
          <cell r="I129">
            <v>6000</v>
          </cell>
          <cell r="J129" t="str">
            <v>CET-PD-AF-CSCogen Systems (384)</v>
          </cell>
          <cell r="K129">
            <v>544</v>
          </cell>
          <cell r="L129">
            <v>1892.2223600000002</v>
          </cell>
          <cell r="M129">
            <v>1845.3431499999999</v>
          </cell>
          <cell r="N129">
            <v>2174.9488900000001</v>
          </cell>
          <cell r="O129">
            <v>5903.7747499999996</v>
          </cell>
          <cell r="P129">
            <v>6000</v>
          </cell>
          <cell r="R129">
            <v>0</v>
          </cell>
          <cell r="S129">
            <v>0</v>
          </cell>
          <cell r="T129">
            <v>0</v>
          </cell>
          <cell r="U129">
            <v>0</v>
          </cell>
          <cell r="V129">
            <v>0</v>
          </cell>
          <cell r="W129">
            <v>0</v>
          </cell>
          <cell r="X129">
            <v>0</v>
          </cell>
          <cell r="Y129">
            <v>1</v>
          </cell>
          <cell r="Z129" t="str">
            <v>Dist</v>
          </cell>
        </row>
        <row r="130">
          <cell r="B130" t="str">
            <v>CET-PD-AF-DA</v>
          </cell>
          <cell r="C130" t="str">
            <v>Distrb Add Fac</v>
          </cell>
          <cell r="D130">
            <v>5832</v>
          </cell>
          <cell r="E130">
            <v>6086.2940200000003</v>
          </cell>
          <cell r="F130">
            <v>5297.3289299999997</v>
          </cell>
          <cell r="G130">
            <v>4818.2796399999997</v>
          </cell>
          <cell r="H130">
            <v>3999.0745400000001</v>
          </cell>
          <cell r="I130">
            <v>5000.0000399999999</v>
          </cell>
          <cell r="J130" t="str">
            <v>CET-PD-AF-DADistrb Add Fac</v>
          </cell>
          <cell r="K130">
            <v>5832</v>
          </cell>
          <cell r="L130">
            <v>6086.2940200000003</v>
          </cell>
          <cell r="M130">
            <v>5297.3289299999997</v>
          </cell>
          <cell r="N130">
            <v>4818.2796399999997</v>
          </cell>
          <cell r="O130">
            <v>3999.0745400000001</v>
          </cell>
          <cell r="P130">
            <v>5000.0000399999999</v>
          </cell>
          <cell r="R130">
            <v>0</v>
          </cell>
          <cell r="S130">
            <v>0</v>
          </cell>
          <cell r="T130">
            <v>0</v>
          </cell>
          <cell r="U130">
            <v>0</v>
          </cell>
          <cell r="V130">
            <v>0</v>
          </cell>
          <cell r="W130">
            <v>0</v>
          </cell>
          <cell r="X130">
            <v>0</v>
          </cell>
          <cell r="Y130">
            <v>1</v>
          </cell>
          <cell r="Z130" t="str">
            <v>Dist</v>
          </cell>
        </row>
        <row r="131">
          <cell r="B131" t="str">
            <v>CET-PD-AF-PS</v>
          </cell>
          <cell r="C131" t="str">
            <v>Pur/Sale Dist Lines</v>
          </cell>
          <cell r="D131">
            <v>1458</v>
          </cell>
          <cell r="E131">
            <v>285.79407999999995</v>
          </cell>
          <cell r="F131">
            <v>178.08694</v>
          </cell>
          <cell r="G131">
            <v>0.20057999999999993</v>
          </cell>
          <cell r="H131">
            <v>26.597180000000002</v>
          </cell>
          <cell r="I131">
            <v>300</v>
          </cell>
          <cell r="J131" t="str">
            <v>CET-PD-AF-PSPur/Sale Dist Lines</v>
          </cell>
          <cell r="K131">
            <v>1458</v>
          </cell>
          <cell r="L131">
            <v>285.79407999999995</v>
          </cell>
          <cell r="M131">
            <v>178.08694</v>
          </cell>
          <cell r="N131">
            <v>0.20057999999999993</v>
          </cell>
          <cell r="O131">
            <v>26.597180000000002</v>
          </cell>
          <cell r="P131">
            <v>300</v>
          </cell>
          <cell r="R131">
            <v>0</v>
          </cell>
          <cell r="S131">
            <v>0</v>
          </cell>
          <cell r="T131">
            <v>0</v>
          </cell>
          <cell r="U131">
            <v>0</v>
          </cell>
          <cell r="V131">
            <v>0</v>
          </cell>
          <cell r="W131">
            <v>0</v>
          </cell>
          <cell r="X131">
            <v>0</v>
          </cell>
          <cell r="Y131">
            <v>1</v>
          </cell>
          <cell r="Z131" t="str">
            <v>Dist</v>
          </cell>
        </row>
        <row r="132">
          <cell r="B132">
            <v>0</v>
          </cell>
          <cell r="C132" t="str">
            <v>T&amp;D Capital</v>
          </cell>
          <cell r="D132">
            <v>1489218.5704100002</v>
          </cell>
          <cell r="E132">
            <v>1704721.2156599716</v>
          </cell>
          <cell r="F132">
            <v>2069339.4899399998</v>
          </cell>
          <cell r="G132">
            <v>2287965.2885100003</v>
          </cell>
          <cell r="H132">
            <v>2668662.6451703003</v>
          </cell>
          <cell r="I132">
            <v>3156840.1505599995</v>
          </cell>
          <cell r="J132" t="str">
            <v>T&amp;D CPU Capital</v>
          </cell>
          <cell r="K132">
            <v>1144665.1188926159</v>
          </cell>
          <cell r="L132">
            <v>1295142.5594154957</v>
          </cell>
          <cell r="M132">
            <v>1440266.9820073158</v>
          </cell>
          <cell r="N132">
            <v>1468174.5399932058</v>
          </cell>
          <cell r="O132">
            <v>1419766.558764097</v>
          </cell>
          <cell r="P132">
            <v>1919583.0976989041</v>
          </cell>
          <cell r="R132">
            <v>344553.45151738403</v>
          </cell>
          <cell r="S132">
            <v>409578.65624447603</v>
          </cell>
          <cell r="T132">
            <v>629072.50793268392</v>
          </cell>
          <cell r="U132">
            <v>819790.74851679406</v>
          </cell>
          <cell r="V132">
            <v>1248896.086406203</v>
          </cell>
          <cell r="W132">
            <v>1237257.0528610959</v>
          </cell>
          <cell r="X132">
            <v>0</v>
          </cell>
          <cell r="Y132">
            <v>0</v>
          </cell>
          <cell r="Z132">
            <v>0</v>
          </cell>
        </row>
        <row r="133">
          <cell r="B133">
            <v>0</v>
          </cell>
          <cell r="C133">
            <v>0</v>
          </cell>
          <cell r="D133">
            <v>1489218.5704099999</v>
          </cell>
          <cell r="E133">
            <v>1704721.2156599718</v>
          </cell>
          <cell r="F133">
            <v>2069339.4899399998</v>
          </cell>
          <cell r="G133">
            <v>2287965.2885099999</v>
          </cell>
          <cell r="H133">
            <v>2668662.6451703003</v>
          </cell>
          <cell r="I133">
            <v>3156840.15056</v>
          </cell>
          <cell r="J133">
            <v>0</v>
          </cell>
          <cell r="K133">
            <v>0</v>
          </cell>
          <cell r="L133">
            <v>0</v>
          </cell>
          <cell r="M133">
            <v>0</v>
          </cell>
          <cell r="N133">
            <v>0</v>
          </cell>
          <cell r="O133">
            <v>0</v>
          </cell>
          <cell r="P133">
            <v>0</v>
          </cell>
          <cell r="R133">
            <v>0</v>
          </cell>
          <cell r="S133">
            <v>0</v>
          </cell>
          <cell r="T133">
            <v>0</v>
          </cell>
          <cell r="U133">
            <v>0</v>
          </cell>
          <cell r="V133">
            <v>0</v>
          </cell>
          <cell r="W133">
            <v>0</v>
          </cell>
          <cell r="X133">
            <v>0</v>
          </cell>
          <cell r="Y133">
            <v>0</v>
          </cell>
          <cell r="Z133">
            <v>0</v>
          </cell>
        </row>
        <row r="134">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R134">
            <v>0</v>
          </cell>
          <cell r="S134">
            <v>0</v>
          </cell>
          <cell r="T134">
            <v>0</v>
          </cell>
          <cell r="U134">
            <v>0</v>
          </cell>
          <cell r="V134">
            <v>0</v>
          </cell>
          <cell r="W134">
            <v>0</v>
          </cell>
          <cell r="X134">
            <v>0</v>
          </cell>
          <cell r="Y134">
            <v>0</v>
          </cell>
          <cell r="Z134">
            <v>0</v>
          </cell>
        </row>
        <row r="135">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R135">
            <v>0</v>
          </cell>
          <cell r="S135">
            <v>0</v>
          </cell>
          <cell r="T135">
            <v>0</v>
          </cell>
          <cell r="U135">
            <v>0</v>
          </cell>
          <cell r="V135">
            <v>0</v>
          </cell>
          <cell r="W135">
            <v>0</v>
          </cell>
          <cell r="X135">
            <v>0</v>
          </cell>
          <cell r="Y135">
            <v>0</v>
          </cell>
          <cell r="Z135">
            <v>0</v>
          </cell>
        </row>
        <row r="136">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R136">
            <v>0</v>
          </cell>
          <cell r="S136">
            <v>0</v>
          </cell>
          <cell r="T136">
            <v>0</v>
          </cell>
          <cell r="U136">
            <v>0</v>
          </cell>
          <cell r="V136">
            <v>0</v>
          </cell>
          <cell r="W136">
            <v>0</v>
          </cell>
          <cell r="X136">
            <v>0</v>
          </cell>
          <cell r="Y136">
            <v>0</v>
          </cell>
          <cell r="Z136">
            <v>0</v>
          </cell>
        </row>
        <row r="137">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R137">
            <v>0</v>
          </cell>
          <cell r="S137">
            <v>0</v>
          </cell>
          <cell r="T137">
            <v>0</v>
          </cell>
          <cell r="U137">
            <v>0</v>
          </cell>
          <cell r="V137">
            <v>0</v>
          </cell>
          <cell r="W137">
            <v>0</v>
          </cell>
          <cell r="X137">
            <v>0</v>
          </cell>
          <cell r="Y137">
            <v>0</v>
          </cell>
          <cell r="Z137">
            <v>0</v>
          </cell>
        </row>
        <row r="138">
          <cell r="B138">
            <v>0</v>
          </cell>
          <cell r="C138">
            <v>0</v>
          </cell>
          <cell r="D138">
            <v>7428.4871599999997</v>
          </cell>
          <cell r="E138">
            <v>186.57415999999978</v>
          </cell>
          <cell r="F138">
            <v>4194.3735399999996</v>
          </cell>
          <cell r="G138">
            <v>-8626.9100200000194</v>
          </cell>
          <cell r="H138">
            <v>480.01486</v>
          </cell>
          <cell r="I138">
            <v>0</v>
          </cell>
          <cell r="J138">
            <v>0</v>
          </cell>
          <cell r="K138">
            <v>7428.4871599999997</v>
          </cell>
          <cell r="L138">
            <v>186.57415999999978</v>
          </cell>
          <cell r="M138">
            <v>4190.3735399999996</v>
          </cell>
          <cell r="N138">
            <v>-6552.3770200000199</v>
          </cell>
          <cell r="O138">
            <v>665.41485999999998</v>
          </cell>
          <cell r="P138">
            <v>0</v>
          </cell>
          <cell r="R138">
            <v>0</v>
          </cell>
          <cell r="S138">
            <v>0</v>
          </cell>
          <cell r="T138">
            <v>4</v>
          </cell>
          <cell r="U138">
            <v>-2074.5329999999999</v>
          </cell>
          <cell r="V138">
            <v>-185.4</v>
          </cell>
          <cell r="W138">
            <v>0</v>
          </cell>
          <cell r="X138">
            <v>0</v>
          </cell>
          <cell r="Y138">
            <v>0</v>
          </cell>
          <cell r="Z138">
            <v>0</v>
          </cell>
        </row>
        <row r="139">
          <cell r="B139" t="str">
            <v>CET-ET-AP-AP</v>
          </cell>
          <cell r="C139" t="str">
            <v>A/P Accruals</v>
          </cell>
          <cell r="D139">
            <v>3273.5053599999997</v>
          </cell>
          <cell r="E139">
            <v>1880.4873799999998</v>
          </cell>
          <cell r="F139">
            <v>-558.11845999999991</v>
          </cell>
          <cell r="G139">
            <v>-2736.79234</v>
          </cell>
          <cell r="H139">
            <v>162.83149</v>
          </cell>
          <cell r="I139">
            <v>0</v>
          </cell>
          <cell r="J139" t="str">
            <v>CET-ET-AP-APA/P Accruals</v>
          </cell>
          <cell r="K139">
            <v>3273.5053599999997</v>
          </cell>
          <cell r="L139">
            <v>1880.4873799999998</v>
          </cell>
          <cell r="M139">
            <v>-562.11845999999991</v>
          </cell>
          <cell r="N139">
            <v>-1781.03334</v>
          </cell>
          <cell r="O139">
            <v>136.43149</v>
          </cell>
          <cell r="P139">
            <v>0</v>
          </cell>
          <cell r="R139">
            <v>0</v>
          </cell>
          <cell r="S139">
            <v>0</v>
          </cell>
          <cell r="T139">
            <v>4</v>
          </cell>
          <cell r="U139">
            <v>-955.75900000000001</v>
          </cell>
          <cell r="V139">
            <v>26.400000000000006</v>
          </cell>
          <cell r="W139">
            <v>0</v>
          </cell>
          <cell r="X139">
            <v>0</v>
          </cell>
          <cell r="Y139">
            <v>0</v>
          </cell>
          <cell r="Z139" t="str">
            <v>Dist</v>
          </cell>
        </row>
        <row r="140">
          <cell r="B140" t="str">
            <v>CET-OT-OT-RS</v>
          </cell>
          <cell r="C140" t="str">
            <v>Overhead Residuals</v>
          </cell>
          <cell r="D140">
            <v>4120.0606099999995</v>
          </cell>
          <cell r="E140">
            <v>-1725.23306</v>
          </cell>
          <cell r="F140">
            <v>4751.4590799999996</v>
          </cell>
          <cell r="G140">
            <v>-5887.9557500000192</v>
          </cell>
          <cell r="H140">
            <v>-469.68308000000002</v>
          </cell>
          <cell r="I140">
            <v>0</v>
          </cell>
          <cell r="J140" t="str">
            <v>CET-OT-OT-RSOverhead Residuals</v>
          </cell>
          <cell r="K140">
            <v>4120.0606099999995</v>
          </cell>
          <cell r="L140">
            <v>-1725.23306</v>
          </cell>
          <cell r="M140">
            <v>4751.4590799999996</v>
          </cell>
          <cell r="N140">
            <v>-4769.1817500000197</v>
          </cell>
          <cell r="O140">
            <v>-257.88308000000001</v>
          </cell>
          <cell r="P140">
            <v>0</v>
          </cell>
          <cell r="R140">
            <v>0</v>
          </cell>
          <cell r="S140">
            <v>0</v>
          </cell>
          <cell r="T140">
            <v>0</v>
          </cell>
          <cell r="U140">
            <v>-1118.7739999999999</v>
          </cell>
          <cell r="V140">
            <v>-211.8</v>
          </cell>
          <cell r="W140">
            <v>0</v>
          </cell>
          <cell r="X140">
            <v>0</v>
          </cell>
          <cell r="Y140">
            <v>0</v>
          </cell>
          <cell r="Z140" t="str">
            <v>Dist</v>
          </cell>
        </row>
        <row r="141">
          <cell r="B141" t="str">
            <v>CET-OT-OT-SC</v>
          </cell>
          <cell r="C141" t="str">
            <v>Edison Smart Connect Balancing Account</v>
          </cell>
          <cell r="D141">
            <v>0</v>
          </cell>
          <cell r="E141">
            <v>0</v>
          </cell>
          <cell r="F141">
            <v>0</v>
          </cell>
          <cell r="G141">
            <v>0</v>
          </cell>
          <cell r="H141">
            <v>786.86644999999999</v>
          </cell>
          <cell r="I141">
            <v>0</v>
          </cell>
          <cell r="J141" t="str">
            <v>CET-OT-OT-SCEdison Smart Connect Balancing Account</v>
          </cell>
          <cell r="K141">
            <v>0</v>
          </cell>
          <cell r="L141">
            <v>0</v>
          </cell>
          <cell r="M141">
            <v>0</v>
          </cell>
          <cell r="N141">
            <v>0</v>
          </cell>
          <cell r="O141">
            <v>786.86644999999999</v>
          </cell>
          <cell r="P141">
            <v>0</v>
          </cell>
          <cell r="R141">
            <v>0</v>
          </cell>
          <cell r="S141">
            <v>0</v>
          </cell>
          <cell r="T141">
            <v>0</v>
          </cell>
          <cell r="U141">
            <v>0</v>
          </cell>
          <cell r="V141">
            <v>0</v>
          </cell>
          <cell r="W141">
            <v>0</v>
          </cell>
          <cell r="X141">
            <v>0</v>
          </cell>
          <cell r="Y141">
            <v>0</v>
          </cell>
          <cell r="Z141" t="str">
            <v>Dist</v>
          </cell>
        </row>
        <row r="142">
          <cell r="B142" t="str">
            <v>CET-OT-CM-BB</v>
          </cell>
          <cell r="C142" t="str">
            <v>CEMA - Bark Beetle</v>
          </cell>
          <cell r="D142">
            <v>34.921190000000003</v>
          </cell>
          <cell r="E142">
            <v>31.319839999999999</v>
          </cell>
          <cell r="F142">
            <v>1.0329200000000001</v>
          </cell>
          <cell r="G142">
            <v>-2.1619299999999999</v>
          </cell>
          <cell r="H142">
            <v>0</v>
          </cell>
          <cell r="I142">
            <v>0</v>
          </cell>
          <cell r="J142" t="str">
            <v>CET-OT-CM-BBCEMA - Bark Beetle</v>
          </cell>
          <cell r="K142">
            <v>34.921190000000003</v>
          </cell>
          <cell r="L142">
            <v>31.319839999999999</v>
          </cell>
          <cell r="M142">
            <v>1.0329200000000001</v>
          </cell>
          <cell r="N142">
            <v>-2.1619299999999999</v>
          </cell>
          <cell r="O142">
            <v>0</v>
          </cell>
          <cell r="P142">
            <v>0</v>
          </cell>
          <cell r="R142">
            <v>0</v>
          </cell>
          <cell r="S142">
            <v>0</v>
          </cell>
          <cell r="T142">
            <v>0</v>
          </cell>
          <cell r="U142">
            <v>0</v>
          </cell>
          <cell r="V142">
            <v>0</v>
          </cell>
          <cell r="W142">
            <v>0</v>
          </cell>
          <cell r="X142">
            <v>0</v>
          </cell>
          <cell r="Y142">
            <v>0</v>
          </cell>
          <cell r="Z142" t="str">
            <v>Dist</v>
          </cell>
        </row>
        <row r="143">
          <cell r="D143">
            <v>0</v>
          </cell>
          <cell r="E143">
            <v>0</v>
          </cell>
          <cell r="F143">
            <v>0</v>
          </cell>
          <cell r="G143">
            <v>0</v>
          </cell>
          <cell r="H143">
            <v>0</v>
          </cell>
          <cell r="I143">
            <v>0</v>
          </cell>
          <cell r="K143">
            <v>0</v>
          </cell>
          <cell r="L143">
            <v>0</v>
          </cell>
          <cell r="M143">
            <v>0</v>
          </cell>
          <cell r="N143">
            <v>0</v>
          </cell>
          <cell r="O143">
            <v>0</v>
          </cell>
          <cell r="P143">
            <v>0</v>
          </cell>
          <cell r="R143">
            <v>0</v>
          </cell>
          <cell r="S143">
            <v>0</v>
          </cell>
          <cell r="T143">
            <v>0</v>
          </cell>
          <cell r="U143">
            <v>0</v>
          </cell>
          <cell r="V143">
            <v>0</v>
          </cell>
          <cell r="W143">
            <v>0</v>
          </cell>
          <cell r="X143">
            <v>0</v>
          </cell>
          <cell r="Y143">
            <v>0</v>
          </cell>
          <cell r="Z143">
            <v>0</v>
          </cell>
        </row>
        <row r="144">
          <cell r="X144">
            <v>0</v>
          </cell>
          <cell r="Y144">
            <v>0</v>
          </cell>
          <cell r="Z144">
            <v>0</v>
          </cell>
        </row>
        <row r="145">
          <cell r="B145">
            <v>0</v>
          </cell>
          <cell r="C145">
            <v>0</v>
          </cell>
          <cell r="D145">
            <v>4304.34998</v>
          </cell>
          <cell r="E145">
            <v>1088.2597800000001</v>
          </cell>
          <cell r="F145">
            <v>934.83678000000009</v>
          </cell>
          <cell r="G145">
            <v>499.68635999999998</v>
          </cell>
          <cell r="H145">
            <v>202.54952</v>
          </cell>
          <cell r="I145">
            <v>3740.0000100000002</v>
          </cell>
          <cell r="K145">
            <v>4304.34998</v>
          </cell>
          <cell r="L145">
            <v>1088.2597800000001</v>
          </cell>
          <cell r="M145">
            <v>934.83678000000009</v>
          </cell>
          <cell r="N145">
            <v>499.68635999999998</v>
          </cell>
          <cell r="O145">
            <v>202.54952</v>
          </cell>
          <cell r="P145">
            <v>3740.0000100000002</v>
          </cell>
          <cell r="R145">
            <v>0</v>
          </cell>
          <cell r="S145">
            <v>0</v>
          </cell>
          <cell r="T145">
            <v>0</v>
          </cell>
          <cell r="U145">
            <v>0</v>
          </cell>
          <cell r="V145">
            <v>0</v>
          </cell>
          <cell r="W145">
            <v>0</v>
          </cell>
          <cell r="X145">
            <v>0</v>
          </cell>
          <cell r="Y145">
            <v>0</v>
          </cell>
          <cell r="Z145">
            <v>0</v>
          </cell>
        </row>
        <row r="146">
          <cell r="B146" t="str">
            <v>CET-ET-CG-CG</v>
          </cell>
          <cell r="C146" t="str">
            <v>Catalina Gas</v>
          </cell>
          <cell r="D146">
            <v>218.63133999999999</v>
          </cell>
          <cell r="E146">
            <v>0</v>
          </cell>
          <cell r="F146">
            <v>0</v>
          </cell>
          <cell r="G146">
            <v>133.33260999999999</v>
          </cell>
          <cell r="H146">
            <v>0</v>
          </cell>
          <cell r="I146">
            <v>0</v>
          </cell>
          <cell r="J146" t="str">
            <v>CET-ET-CG-CGCatalina Gas</v>
          </cell>
          <cell r="K146">
            <v>218.63133999999999</v>
          </cell>
          <cell r="L146">
            <v>0</v>
          </cell>
          <cell r="M146">
            <v>0</v>
          </cell>
          <cell r="N146">
            <v>133.33260999999999</v>
          </cell>
          <cell r="O146">
            <v>0</v>
          </cell>
          <cell r="P146">
            <v>0</v>
          </cell>
          <cell r="R146">
            <v>0</v>
          </cell>
          <cell r="S146">
            <v>0</v>
          </cell>
          <cell r="T146">
            <v>0</v>
          </cell>
          <cell r="U146">
            <v>0</v>
          </cell>
          <cell r="V146">
            <v>0</v>
          </cell>
          <cell r="W146">
            <v>0</v>
          </cell>
          <cell r="X146">
            <v>0</v>
          </cell>
          <cell r="Y146">
            <v>0</v>
          </cell>
          <cell r="Z146" t="str">
            <v>Other</v>
          </cell>
        </row>
        <row r="147">
          <cell r="B147" t="str">
            <v>CET-ET-CW-CW</v>
          </cell>
          <cell r="C147" t="str">
            <v>Catalina Water</v>
          </cell>
          <cell r="D147">
            <v>1407.8498500000001</v>
          </cell>
          <cell r="E147">
            <v>0.91876000000000002</v>
          </cell>
          <cell r="F147">
            <v>1.1821700000000002</v>
          </cell>
          <cell r="G147">
            <v>366.35374999999999</v>
          </cell>
          <cell r="H147">
            <v>0</v>
          </cell>
          <cell r="I147">
            <v>0</v>
          </cell>
          <cell r="J147" t="str">
            <v>CET-ET-CW-CWCatalina Water</v>
          </cell>
          <cell r="K147">
            <v>1407.8498500000001</v>
          </cell>
          <cell r="L147">
            <v>0.91876000000000002</v>
          </cell>
          <cell r="M147">
            <v>1.1821700000000002</v>
          </cell>
          <cell r="N147">
            <v>366.35374999999999</v>
          </cell>
          <cell r="O147">
            <v>0</v>
          </cell>
          <cell r="P147">
            <v>0</v>
          </cell>
          <cell r="R147">
            <v>0</v>
          </cell>
          <cell r="S147">
            <v>0</v>
          </cell>
          <cell r="T147">
            <v>0</v>
          </cell>
          <cell r="U147">
            <v>0</v>
          </cell>
          <cell r="V147">
            <v>0</v>
          </cell>
          <cell r="W147">
            <v>0</v>
          </cell>
          <cell r="X147">
            <v>0</v>
          </cell>
          <cell r="Y147">
            <v>0</v>
          </cell>
          <cell r="Z147" t="str">
            <v>Other</v>
          </cell>
        </row>
        <row r="148">
          <cell r="B148" t="str">
            <v>CET-PD-CG-CG</v>
          </cell>
          <cell r="C148" t="str">
            <v>Catalina Gas</v>
          </cell>
          <cell r="D148">
            <v>18.80368</v>
          </cell>
          <cell r="E148">
            <v>-34.308030000000002</v>
          </cell>
          <cell r="F148">
            <v>59.515809999999995</v>
          </cell>
          <cell r="G148">
            <v>0</v>
          </cell>
          <cell r="H148">
            <v>19.40399</v>
          </cell>
          <cell r="I148">
            <v>700.00003000000004</v>
          </cell>
          <cell r="J148" t="str">
            <v>CET-PD-CG-CGCatalina Gas</v>
          </cell>
          <cell r="K148">
            <v>18.80368</v>
          </cell>
          <cell r="L148">
            <v>-34.308030000000002</v>
          </cell>
          <cell r="M148">
            <v>59.515809999999995</v>
          </cell>
          <cell r="N148">
            <v>0</v>
          </cell>
          <cell r="O148">
            <v>19.40399</v>
          </cell>
          <cell r="P148">
            <v>700.00003000000004</v>
          </cell>
          <cell r="R148">
            <v>0</v>
          </cell>
          <cell r="S148">
            <v>0</v>
          </cell>
          <cell r="T148">
            <v>0</v>
          </cell>
          <cell r="U148">
            <v>0</v>
          </cell>
          <cell r="V148">
            <v>0</v>
          </cell>
          <cell r="W148">
            <v>0</v>
          </cell>
          <cell r="X148">
            <v>0</v>
          </cell>
          <cell r="Y148">
            <v>0</v>
          </cell>
          <cell r="Z148" t="str">
            <v>Other</v>
          </cell>
        </row>
        <row r="149">
          <cell r="B149" t="str">
            <v>CET-PD-CW-CW</v>
          </cell>
          <cell r="C149" t="str">
            <v>Catalina Water</v>
          </cell>
          <cell r="D149">
            <v>2659.06511</v>
          </cell>
          <cell r="E149">
            <v>1121.64905</v>
          </cell>
          <cell r="F149">
            <v>874.13880000000006</v>
          </cell>
          <cell r="G149">
            <v>0</v>
          </cell>
          <cell r="H149">
            <v>183.14553000000001</v>
          </cell>
          <cell r="I149">
            <v>3039.9999800000001</v>
          </cell>
          <cell r="J149" t="str">
            <v>CET-PD-CW-CWCatalina Water</v>
          </cell>
          <cell r="K149">
            <v>2659.06511</v>
          </cell>
          <cell r="L149">
            <v>1121.64905</v>
          </cell>
          <cell r="M149">
            <v>874.13880000000006</v>
          </cell>
          <cell r="N149">
            <v>0</v>
          </cell>
          <cell r="O149">
            <v>183.14553000000001</v>
          </cell>
          <cell r="P149">
            <v>3039.9999800000001</v>
          </cell>
          <cell r="R149">
            <v>0</v>
          </cell>
          <cell r="S149">
            <v>0</v>
          </cell>
          <cell r="T149">
            <v>0</v>
          </cell>
          <cell r="U149">
            <v>0</v>
          </cell>
          <cell r="V149">
            <v>0</v>
          </cell>
          <cell r="W149">
            <v>0</v>
          </cell>
          <cell r="X149">
            <v>0</v>
          </cell>
          <cell r="Y149">
            <v>0</v>
          </cell>
          <cell r="Z149" t="str">
            <v>Other</v>
          </cell>
        </row>
      </sheetData>
      <sheetData sheetId="30"/>
      <sheetData sheetId="31" refreshError="1">
        <row r="3">
          <cell r="W3">
            <v>2013</v>
          </cell>
        </row>
      </sheetData>
      <sheetData sheetId="32" refreshError="1">
        <row r="4">
          <cell r="B4" t="str">
            <v>Preventive Maintenance OH Transformer</v>
          </cell>
          <cell r="C4">
            <v>1123.6069734066944</v>
          </cell>
          <cell r="D4">
            <v>1</v>
          </cell>
          <cell r="E4">
            <v>1123.6069734066944</v>
          </cell>
          <cell r="F4">
            <v>1436.6765810294942</v>
          </cell>
          <cell r="G4">
            <v>5096</v>
          </cell>
          <cell r="H4">
            <v>5600</v>
          </cell>
          <cell r="I4">
            <v>6060</v>
          </cell>
          <cell r="J4">
            <v>8706260.0810387339</v>
          </cell>
          <cell r="K4">
            <v>0.1442364737473994</v>
          </cell>
          <cell r="L4">
            <v>6471</v>
          </cell>
          <cell r="M4">
            <v>6905</v>
          </cell>
        </row>
        <row r="5">
          <cell r="B5" t="str">
            <v>Preventive Maintenance UG Transformer</v>
          </cell>
          <cell r="C5">
            <v>1165.3123521474897</v>
          </cell>
          <cell r="D5">
            <v>1</v>
          </cell>
          <cell r="E5">
            <v>1165.3123521474897</v>
          </cell>
          <cell r="F5">
            <v>1490.0022922060648</v>
          </cell>
          <cell r="G5">
            <v>3338</v>
          </cell>
          <cell r="H5">
            <v>3577</v>
          </cell>
          <cell r="I5">
            <v>3804</v>
          </cell>
          <cell r="J5">
            <v>5667968.7195518706</v>
          </cell>
          <cell r="K5">
            <v>9.3901148576896867E-2</v>
          </cell>
          <cell r="L5">
            <v>4020</v>
          </cell>
          <cell r="M5">
            <v>4273</v>
          </cell>
        </row>
        <row r="6">
          <cell r="B6" t="str">
            <v>Breakdown Maintenance OH Transformer</v>
          </cell>
          <cell r="C6">
            <v>1021.3088848403055</v>
          </cell>
          <cell r="D6">
            <v>1</v>
          </cell>
          <cell r="E6">
            <v>1021.3088848403055</v>
          </cell>
          <cell r="F6">
            <v>1305.8752673977251</v>
          </cell>
          <cell r="G6">
            <v>2860</v>
          </cell>
          <cell r="H6">
            <v>3051</v>
          </cell>
          <cell r="I6">
            <v>3236</v>
          </cell>
          <cell r="J6">
            <v>4225812.3652990386</v>
          </cell>
          <cell r="K6">
            <v>7.0008966951992296E-2</v>
          </cell>
          <cell r="L6">
            <v>3381</v>
          </cell>
          <cell r="M6">
            <v>3512</v>
          </cell>
        </row>
        <row r="7">
          <cell r="B7" t="str">
            <v>Breakdown Maintenance UG Transformer</v>
          </cell>
          <cell r="C7">
            <v>3537.4867127564708</v>
          </cell>
          <cell r="D7">
            <v>1</v>
          </cell>
          <cell r="E7">
            <v>3537.4867127564708</v>
          </cell>
          <cell r="F7">
            <v>4523.1334765672536</v>
          </cell>
          <cell r="G7">
            <v>1174</v>
          </cell>
          <cell r="H7">
            <v>1215</v>
          </cell>
          <cell r="I7">
            <v>1259</v>
          </cell>
          <cell r="J7">
            <v>5694625.0469981721</v>
          </cell>
          <cell r="K7">
            <v>9.434276353419456E-2</v>
          </cell>
          <cell r="L7">
            <v>1291</v>
          </cell>
          <cell r="M7">
            <v>1324</v>
          </cell>
        </row>
        <row r="8">
          <cell r="B8" t="str">
            <v>Storm OH Transformer</v>
          </cell>
          <cell r="C8">
            <v>1367.293751821861</v>
          </cell>
          <cell r="D8">
            <v>1</v>
          </cell>
          <cell r="E8">
            <v>1367.293751821861</v>
          </cell>
          <cell r="F8">
            <v>1748.2615889029489</v>
          </cell>
          <cell r="G8">
            <v>2759</v>
          </cell>
          <cell r="H8">
            <v>2759</v>
          </cell>
          <cell r="I8">
            <v>2759</v>
          </cell>
          <cell r="J8">
            <v>4823453.723783236</v>
          </cell>
          <cell r="K8">
            <v>7.9910081932591567E-2</v>
          </cell>
          <cell r="L8">
            <v>2759</v>
          </cell>
          <cell r="M8">
            <v>2759</v>
          </cell>
        </row>
        <row r="9">
          <cell r="B9" t="str">
            <v>Storm UG Transformer</v>
          </cell>
          <cell r="C9">
            <v>1367.293751821861</v>
          </cell>
          <cell r="D9">
            <v>1.0128571428571429</v>
          </cell>
          <cell r="E9">
            <v>1384.8732429167135</v>
          </cell>
          <cell r="F9">
            <v>1770.7392379031296</v>
          </cell>
          <cell r="G9">
            <v>450</v>
          </cell>
          <cell r="H9">
            <v>450</v>
          </cell>
          <cell r="I9">
            <v>450</v>
          </cell>
          <cell r="J9">
            <v>796832.65705640835</v>
          </cell>
          <cell r="K9">
            <v>1.3201114089262849E-2</v>
          </cell>
          <cell r="L9">
            <v>450</v>
          </cell>
          <cell r="M9">
            <v>450</v>
          </cell>
        </row>
        <row r="10">
          <cell r="B10" t="str">
            <v>Claim Transformers</v>
          </cell>
          <cell r="C10">
            <v>972.79183913043494</v>
          </cell>
          <cell r="D10">
            <v>1</v>
          </cell>
          <cell r="E10">
            <v>972.79183913043494</v>
          </cell>
          <cell r="F10">
            <v>1243.839960567283</v>
          </cell>
          <cell r="G10">
            <v>360</v>
          </cell>
          <cell r="H10">
            <v>360</v>
          </cell>
          <cell r="I10">
            <v>360</v>
          </cell>
          <cell r="J10">
            <v>447782.38580422191</v>
          </cell>
          <cell r="K10">
            <v>7.418403738622608E-3</v>
          </cell>
          <cell r="L10">
            <v>360</v>
          </cell>
          <cell r="M10">
            <v>360</v>
          </cell>
        </row>
        <row r="11">
          <cell r="B11" t="str">
            <v>Emergency Pole Replacement</v>
          </cell>
          <cell r="C11">
            <v>938.68478000000005</v>
          </cell>
          <cell r="D11">
            <v>0.17708333333333334</v>
          </cell>
          <cell r="E11">
            <v>166.22542979166667</v>
          </cell>
          <cell r="F11">
            <v>212.54067285573066</v>
          </cell>
          <cell r="G11">
            <v>400</v>
          </cell>
          <cell r="H11">
            <v>400</v>
          </cell>
          <cell r="I11">
            <v>400</v>
          </cell>
          <cell r="J11">
            <v>85016.269142292265</v>
          </cell>
          <cell r="K11">
            <v>1.4084631929329018E-3</v>
          </cell>
          <cell r="L11">
            <v>400</v>
          </cell>
          <cell r="M11">
            <v>400</v>
          </cell>
        </row>
        <row r="12">
          <cell r="B12" t="str">
            <v>PMH Switches</v>
          </cell>
          <cell r="C12">
            <v>4015.8868095238095</v>
          </cell>
          <cell r="D12">
            <v>6.0034305317324184E-2</v>
          </cell>
          <cell r="E12">
            <v>241.09097484276728</v>
          </cell>
          <cell r="F12">
            <v>308.26593786972222</v>
          </cell>
          <cell r="G12">
            <v>214</v>
          </cell>
          <cell r="H12">
            <v>137</v>
          </cell>
          <cell r="I12">
            <v>138</v>
          </cell>
          <cell r="J12">
            <v>42540.699426021667</v>
          </cell>
          <cell r="K12">
            <v>7.0477109790468293E-4</v>
          </cell>
          <cell r="L12">
            <v>138</v>
          </cell>
          <cell r="M12">
            <v>138</v>
          </cell>
        </row>
        <row r="13">
          <cell r="B13" t="str">
            <v>Automatic recloser replacement</v>
          </cell>
          <cell r="C13">
            <v>788.68350000000009</v>
          </cell>
          <cell r="D13">
            <v>0.14285714285714285</v>
          </cell>
          <cell r="E13">
            <v>112.66907142857144</v>
          </cell>
          <cell r="F13">
            <v>144.06195418758645</v>
          </cell>
          <cell r="G13">
            <v>23</v>
          </cell>
          <cell r="H13">
            <v>22</v>
          </cell>
          <cell r="I13">
            <v>30</v>
          </cell>
          <cell r="J13">
            <v>4321.8586256275939</v>
          </cell>
          <cell r="K13">
            <v>7.1600163835323027E-5</v>
          </cell>
          <cell r="L13">
            <v>30</v>
          </cell>
          <cell r="M13">
            <v>30</v>
          </cell>
        </row>
        <row r="14">
          <cell r="B14" t="str">
            <v>Underground Cable replacement</v>
          </cell>
          <cell r="C14">
            <v>4838.3500000000004</v>
          </cell>
          <cell r="D14">
            <v>3.2922015974660025E-2</v>
          </cell>
          <cell r="E14">
            <v>159.28823599099636</v>
          </cell>
          <cell r="F14">
            <v>203.67057494127192</v>
          </cell>
          <cell r="G14">
            <v>53</v>
          </cell>
          <cell r="H14">
            <v>154</v>
          </cell>
          <cell r="I14">
            <v>300</v>
          </cell>
          <cell r="J14">
            <v>61101.172482381575</v>
          </cell>
          <cell r="K14">
            <v>1.0122621629330972E-3</v>
          </cell>
          <cell r="L14">
            <v>300</v>
          </cell>
          <cell r="M14">
            <v>300</v>
          </cell>
        </row>
        <row r="15">
          <cell r="B15" t="str">
            <v>Overhead Capacitor replacement</v>
          </cell>
          <cell r="C15">
            <v>927.08</v>
          </cell>
          <cell r="D15">
            <v>0.10393258426966293</v>
          </cell>
          <cell r="E15">
            <v>96.353820224719115</v>
          </cell>
          <cell r="F15">
            <v>123.20079911027298</v>
          </cell>
          <cell r="G15">
            <v>291</v>
          </cell>
          <cell r="H15">
            <v>248</v>
          </cell>
          <cell r="I15">
            <v>445</v>
          </cell>
          <cell r="J15">
            <v>54824.355604071476</v>
          </cell>
          <cell r="K15">
            <v>9.0827423649182887E-4</v>
          </cell>
          <cell r="L15">
            <v>445</v>
          </cell>
          <cell r="M15">
            <v>445</v>
          </cell>
        </row>
        <row r="16">
          <cell r="B16" t="str">
            <v>WCR cable</v>
          </cell>
          <cell r="C16">
            <v>2319.7605714225824</v>
          </cell>
          <cell r="D16">
            <v>1.7133248768400247</v>
          </cell>
          <cell r="E16">
            <v>3974.5034953309414</v>
          </cell>
          <cell r="F16">
            <v>5081.9158550158309</v>
          </cell>
          <cell r="G16">
            <v>74</v>
          </cell>
          <cell r="H16">
            <v>67</v>
          </cell>
          <cell r="I16">
            <v>115</v>
          </cell>
          <cell r="J16">
            <v>584420.32332682051</v>
          </cell>
          <cell r="K16">
            <v>9.6820822992136589E-3</v>
          </cell>
          <cell r="L16">
            <v>115</v>
          </cell>
          <cell r="M16">
            <v>115</v>
          </cell>
        </row>
        <row r="17">
          <cell r="B17" t="str">
            <v>Deteriorated Pole replacement</v>
          </cell>
          <cell r="C17">
            <v>912.7222067205438</v>
          </cell>
          <cell r="D17">
            <v>0.30615696887686061</v>
          </cell>
          <cell r="E17">
            <v>279.43626423616109</v>
          </cell>
          <cell r="F17">
            <v>357.29534100457408</v>
          </cell>
          <cell r="G17">
            <v>5082</v>
          </cell>
          <cell r="H17">
            <v>7857</v>
          </cell>
          <cell r="I17">
            <v>8818</v>
          </cell>
          <cell r="J17">
            <v>3150630.3169783344</v>
          </cell>
          <cell r="K17">
            <v>5.2196442878190231E-2</v>
          </cell>
          <cell r="L17">
            <v>8667</v>
          </cell>
          <cell r="M17">
            <v>8648</v>
          </cell>
        </row>
        <row r="18">
          <cell r="B18" t="str">
            <v>Underground Switch replacement</v>
          </cell>
          <cell r="C18">
            <v>4015.8868095238095</v>
          </cell>
          <cell r="D18">
            <v>6.0034305317324184E-2</v>
          </cell>
          <cell r="E18">
            <v>241.09097484276728</v>
          </cell>
          <cell r="F18">
            <v>308.26593786972222</v>
          </cell>
          <cell r="G18">
            <v>276</v>
          </cell>
          <cell r="H18">
            <v>125</v>
          </cell>
          <cell r="I18">
            <v>200</v>
          </cell>
          <cell r="J18">
            <v>61653.187573944444</v>
          </cell>
          <cell r="K18">
            <v>1.0214073882676565E-3</v>
          </cell>
          <cell r="L18">
            <v>200</v>
          </cell>
          <cell r="M18">
            <v>200</v>
          </cell>
        </row>
        <row r="19">
          <cell r="B19" t="str">
            <v>PCB Transformers replacement</v>
          </cell>
          <cell r="C19">
            <v>1144.459662777092</v>
          </cell>
          <cell r="D19">
            <v>1</v>
          </cell>
          <cell r="E19">
            <v>1144.459662777092</v>
          </cell>
          <cell r="F19">
            <v>1463.3394366177795</v>
          </cell>
          <cell r="G19">
            <v>117</v>
          </cell>
          <cell r="H19">
            <v>117</v>
          </cell>
          <cell r="I19">
            <v>248</v>
          </cell>
          <cell r="J19">
            <v>362908.18028120929</v>
          </cell>
          <cell r="K19">
            <v>6.0122941114345799E-3</v>
          </cell>
          <cell r="L19">
            <v>248</v>
          </cell>
          <cell r="M19">
            <v>248</v>
          </cell>
        </row>
        <row r="20">
          <cell r="B20" t="str">
            <v>4 kV cutovers</v>
          </cell>
          <cell r="C20">
            <v>1144.459662777092</v>
          </cell>
          <cell r="D20">
            <v>31</v>
          </cell>
          <cell r="E20">
            <v>35478.24954608985</v>
          </cell>
          <cell r="F20">
            <v>45363.522535151162</v>
          </cell>
          <cell r="G20">
            <v>16</v>
          </cell>
          <cell r="H20">
            <v>16</v>
          </cell>
          <cell r="I20">
            <v>16</v>
          </cell>
          <cell r="J20">
            <v>725816.36056241859</v>
          </cell>
          <cell r="K20">
            <v>1.202458822286916E-2</v>
          </cell>
          <cell r="L20">
            <v>16</v>
          </cell>
          <cell r="M20">
            <v>16</v>
          </cell>
        </row>
        <row r="21">
          <cell r="B21" t="str">
            <v>Rule20A (miles of cable)</v>
          </cell>
          <cell r="C21">
            <v>3372.2977894736841</v>
          </cell>
          <cell r="D21">
            <v>1.2647475395437755</v>
          </cell>
          <cell r="E21">
            <v>4265.1053318457552</v>
          </cell>
          <cell r="F21">
            <v>5453.4878217322375</v>
          </cell>
          <cell r="G21">
            <v>80</v>
          </cell>
          <cell r="H21">
            <v>80</v>
          </cell>
          <cell r="I21">
            <v>80</v>
          </cell>
          <cell r="J21">
            <v>436279.02573857899</v>
          </cell>
          <cell r="K21">
            <v>7.2278277534497618E-3</v>
          </cell>
          <cell r="L21">
            <v>80</v>
          </cell>
          <cell r="M21">
            <v>80</v>
          </cell>
        </row>
        <row r="22">
          <cell r="B22" t="str">
            <v>Rule20B (miles of cable)</v>
          </cell>
          <cell r="C22">
            <v>2314.4918590163925</v>
          </cell>
          <cell r="D22">
            <v>1.1657491466337424</v>
          </cell>
          <cell r="E22">
            <v>2698.1169095391037</v>
          </cell>
          <cell r="F22">
            <v>3449.8908146340359</v>
          </cell>
          <cell r="G22">
            <v>115.5</v>
          </cell>
          <cell r="H22">
            <v>118.5</v>
          </cell>
          <cell r="I22">
            <v>147.75</v>
          </cell>
          <cell r="J22">
            <v>509721.36786217883</v>
          </cell>
          <cell r="K22">
            <v>8.4445458796091957E-3</v>
          </cell>
          <cell r="L22">
            <v>171.75</v>
          </cell>
          <cell r="M22">
            <v>189</v>
          </cell>
        </row>
        <row r="23">
          <cell r="B23" t="str">
            <v>Rule20C (miles of cable)</v>
          </cell>
          <cell r="C23">
            <v>1435.249234375</v>
          </cell>
          <cell r="D23">
            <v>0.31501230516817064</v>
          </cell>
          <cell r="E23">
            <v>452.12116981132078</v>
          </cell>
          <cell r="F23">
            <v>578.0952876130608</v>
          </cell>
          <cell r="G23">
            <v>38.5</v>
          </cell>
          <cell r="H23">
            <v>39.5</v>
          </cell>
          <cell r="I23">
            <v>49.25</v>
          </cell>
          <cell r="J23">
            <v>28471.192914943244</v>
          </cell>
          <cell r="K23">
            <v>4.7168180495515391E-4</v>
          </cell>
          <cell r="L23">
            <v>57.25</v>
          </cell>
          <cell r="M23">
            <v>63</v>
          </cell>
        </row>
        <row r="24">
          <cell r="B24" t="str">
            <v>DSP conductor (miles of conductor)</v>
          </cell>
          <cell r="C24">
            <v>1435.249234375</v>
          </cell>
          <cell r="D24">
            <v>1.25</v>
          </cell>
          <cell r="E24">
            <v>1794.06154296875</v>
          </cell>
          <cell r="F24">
            <v>2293.939308594795</v>
          </cell>
          <cell r="G24">
            <v>177.68193413729128</v>
          </cell>
          <cell r="H24">
            <v>189.26988636363637</v>
          </cell>
          <cell r="I24">
            <v>169.95663265306123</v>
          </cell>
          <cell r="J24">
            <v>389870.20039926283</v>
          </cell>
          <cell r="K24">
            <v>6.4589734744143383E-3</v>
          </cell>
          <cell r="L24">
            <v>146.78072820037107</v>
          </cell>
          <cell r="M24">
            <v>139.055426716141</v>
          </cell>
        </row>
        <row r="25">
          <cell r="B25" t="str">
            <v>Residential Meter and Service OH</v>
          </cell>
          <cell r="C25">
            <v>2288.3599471365642</v>
          </cell>
          <cell r="D25">
            <v>5.6931397665812699E-4</v>
          </cell>
          <cell r="E25">
            <v>1.3027953015294986</v>
          </cell>
          <cell r="F25">
            <v>1.6657919930025398</v>
          </cell>
          <cell r="G25">
            <v>12021.836525735622</v>
          </cell>
          <cell r="H25">
            <v>13369.174211510041</v>
          </cell>
          <cell r="I25">
            <v>15739.78425672308</v>
          </cell>
          <cell r="J25">
            <v>26219.20658643674</v>
          </cell>
          <cell r="K25">
            <v>4.3437318289152533E-4</v>
          </cell>
          <cell r="L25">
            <v>17628.110195961726</v>
          </cell>
          <cell r="M25">
            <v>18288.483975194027</v>
          </cell>
        </row>
        <row r="26">
          <cell r="B26" t="str">
            <v>Residential Line Extension OH (miles)</v>
          </cell>
          <cell r="C26">
            <v>1584.616</v>
          </cell>
          <cell r="D26">
            <v>12.484482714119467</v>
          </cell>
          <cell r="E26">
            <v>19783.111060517134</v>
          </cell>
          <cell r="F26">
            <v>25295.26162905282</v>
          </cell>
          <cell r="G26">
            <v>43.612862607274046</v>
          </cell>
          <cell r="H26">
            <v>58.035207690404413</v>
          </cell>
          <cell r="I26">
            <v>83.43909307712056</v>
          </cell>
          <cell r="J26">
            <v>2110613.6894766544</v>
          </cell>
          <cell r="K26">
            <v>3.4966503777679514E-2</v>
          </cell>
          <cell r="L26">
            <v>103.66720849537771</v>
          </cell>
          <cell r="M26">
            <v>110.71720372735042</v>
          </cell>
        </row>
        <row r="27">
          <cell r="B27" t="str">
            <v>Residential Line Extension UG (miles of cable)</v>
          </cell>
          <cell r="C27">
            <v>1980.1584121715127</v>
          </cell>
          <cell r="D27">
            <v>7.0939286467804648</v>
          </cell>
          <cell r="E27">
            <v>14047.102485266812</v>
          </cell>
          <cell r="F27">
            <v>17961.034106718187</v>
          </cell>
          <cell r="G27">
            <v>125.3350381307191</v>
          </cell>
          <cell r="H27">
            <v>134.61127945378718</v>
          </cell>
          <cell r="I27">
            <v>150.95068681316181</v>
          </cell>
          <cell r="J27">
            <v>2711230.4342837348</v>
          </cell>
          <cell r="K27">
            <v>4.4916911936664708E-2</v>
          </cell>
          <cell r="L27">
            <v>163.96111466307565</v>
          </cell>
          <cell r="M27">
            <v>168.49556843750048</v>
          </cell>
        </row>
        <row r="28">
          <cell r="B28" t="str">
            <v>Residential Rule 15 (miles of cable)</v>
          </cell>
          <cell r="C28">
            <v>1988.2346729049673</v>
          </cell>
          <cell r="D28">
            <v>1.8086581370228145</v>
          </cell>
          <cell r="E28">
            <v>3596.036819460463</v>
          </cell>
          <cell r="F28">
            <v>4597.9973472171168</v>
          </cell>
          <cell r="G28">
            <v>227.27272727272728</v>
          </cell>
          <cell r="H28">
            <v>227.27272727272728</v>
          </cell>
          <cell r="I28">
            <v>560.20613160351093</v>
          </cell>
          <cell r="J28">
            <v>2575826.3070077063</v>
          </cell>
          <cell r="K28">
            <v>4.267367389101144E-2</v>
          </cell>
          <cell r="L28">
            <v>894.80366872686216</v>
          </cell>
          <cell r="M28">
            <v>921.89998874375317</v>
          </cell>
        </row>
        <row r="29">
          <cell r="B29" t="str">
            <v>Residential Tract (miles of cable)</v>
          </cell>
          <cell r="C29">
            <v>2288.3599471365642</v>
          </cell>
          <cell r="D29">
            <v>0.66039386522413968</v>
          </cell>
          <cell r="E29">
            <v>1511.2188705136236</v>
          </cell>
          <cell r="F29">
            <v>1932.2884348911173</v>
          </cell>
          <cell r="G29">
            <v>34.090909090909093</v>
          </cell>
          <cell r="H29">
            <v>34.090909090909093</v>
          </cell>
          <cell r="I29">
            <v>34.090909090909093</v>
          </cell>
          <cell r="J29">
            <v>65873.469371288098</v>
          </cell>
          <cell r="K29">
            <v>1.0913247303873694E-3</v>
          </cell>
          <cell r="L29">
            <v>34.090909090909093</v>
          </cell>
          <cell r="M29">
            <v>34.090909090909093</v>
          </cell>
        </row>
        <row r="30">
          <cell r="B30" t="str">
            <v>Commerical/Industrial Meter and Service OH</v>
          </cell>
          <cell r="C30">
            <v>1584.616</v>
          </cell>
          <cell r="D30">
            <v>7.4552683896620276E-4</v>
          </cell>
          <cell r="E30">
            <v>1.1813737574552683</v>
          </cell>
          <cell r="F30">
            <v>1.5105388725319651</v>
          </cell>
          <cell r="G30">
            <v>3658.9846524498134</v>
          </cell>
          <cell r="H30">
            <v>3088.0048764132662</v>
          </cell>
          <cell r="I30">
            <v>3305.6965689301724</v>
          </cell>
          <cell r="J30">
            <v>4993.3831681645679</v>
          </cell>
          <cell r="K30">
            <v>8.2725300363384628E-5</v>
          </cell>
          <cell r="L30">
            <v>3831.5675237186661</v>
          </cell>
          <cell r="M30">
            <v>4383.368741969578</v>
          </cell>
        </row>
        <row r="31">
          <cell r="B31" t="str">
            <v>Commerical/Industrial Meter and Service UG</v>
          </cell>
          <cell r="C31">
            <v>7054.7445833333331</v>
          </cell>
          <cell r="D31">
            <v>3.216864583689812E-3</v>
          </cell>
          <cell r="E31">
            <v>22.69415799710254</v>
          </cell>
          <cell r="F31">
            <v>29.017410974023221</v>
          </cell>
          <cell r="G31">
            <v>15468.250331530347</v>
          </cell>
          <cell r="H31">
            <v>14067.577770327247</v>
          </cell>
          <cell r="I31">
            <v>15059.284369570669</v>
          </cell>
          <cell r="J31">
            <v>436981.44352651626</v>
          </cell>
          <cell r="K31">
            <v>7.2394646978881858E-3</v>
          </cell>
          <cell r="L31">
            <v>17454.918719162786</v>
          </cell>
          <cell r="M31">
            <v>19968.679824528052</v>
          </cell>
        </row>
        <row r="32">
          <cell r="B32" t="str">
            <v>Commmerical/Industrial Line Extension OH (miles of conductor)</v>
          </cell>
          <cell r="C32">
            <v>3873.3600555828848</v>
          </cell>
          <cell r="D32">
            <v>9.4796323772973974</v>
          </cell>
          <cell r="E32">
            <v>36718.029391833959</v>
          </cell>
          <cell r="F32">
            <v>46948.741132195428</v>
          </cell>
          <cell r="G32">
            <v>39.974459867567447</v>
          </cell>
          <cell r="H32">
            <v>39.503253275294085</v>
          </cell>
          <cell r="I32">
            <v>42.288070790028392</v>
          </cell>
          <cell r="J32">
            <v>1985371.6885009981</v>
          </cell>
          <cell r="K32">
            <v>3.2891621518517579E-2</v>
          </cell>
          <cell r="L32">
            <v>49.015266616629624</v>
          </cell>
          <cell r="M32">
            <v>56.074174926223833</v>
          </cell>
        </row>
        <row r="33">
          <cell r="B33" t="str">
            <v>Commercial/Industrial Line Extension UG (miles of cable)</v>
          </cell>
          <cell r="C33">
            <v>6502.2335897435905</v>
          </cell>
          <cell r="D33">
            <v>5.7410085894131244</v>
          </cell>
          <cell r="E33">
            <v>37329.37888908849</v>
          </cell>
          <cell r="F33">
            <v>47730.430393936804</v>
          </cell>
          <cell r="G33">
            <v>159.89783947026979</v>
          </cell>
          <cell r="H33">
            <v>158.0130131011764</v>
          </cell>
          <cell r="I33">
            <v>169.1522831601136</v>
          </cell>
          <cell r="J33">
            <v>8073711.2773492904</v>
          </cell>
          <cell r="K33">
            <v>0.13375704767144234</v>
          </cell>
          <cell r="L33">
            <v>196.06106646651855</v>
          </cell>
          <cell r="M33">
            <v>224.2966997048953</v>
          </cell>
        </row>
        <row r="34">
          <cell r="B34" t="str">
            <v>Commerical Industrial Rule 15 (miles of cable)</v>
          </cell>
          <cell r="C34">
            <v>8274.4902857142861</v>
          </cell>
          <cell r="D34">
            <v>2.8292056974207624</v>
          </cell>
          <cell r="E34">
            <v>23410.235059595612</v>
          </cell>
          <cell r="F34">
            <v>29933.007948984163</v>
          </cell>
          <cell r="G34">
            <v>134.76050998470208</v>
          </cell>
          <cell r="H34">
            <v>131.67751091764697</v>
          </cell>
          <cell r="I34">
            <v>140.96023596676156</v>
          </cell>
          <cell r="J34">
            <v>4219363.8636837574</v>
          </cell>
          <cell r="K34">
            <v>6.9902134727215529E-2</v>
          </cell>
          <cell r="L34">
            <v>163.38422205543185</v>
          </cell>
          <cell r="M34">
            <v>186.91391642074623</v>
          </cell>
        </row>
        <row r="35">
          <cell r="B35" t="str">
            <v>Agricultural Meter and Service OH</v>
          </cell>
          <cell r="C35">
            <v>1260.5417647058823</v>
          </cell>
          <cell r="D35">
            <v>1.9047619047619049E-2</v>
          </cell>
          <cell r="E35">
            <v>24.010319327731093</v>
          </cell>
          <cell r="F35">
            <v>30.700293160876861</v>
          </cell>
          <cell r="G35">
            <v>709.48089254936349</v>
          </cell>
          <cell r="H35">
            <v>709.48089254936349</v>
          </cell>
          <cell r="I35">
            <v>709.48089254936349</v>
          </cell>
          <cell r="J35">
            <v>21781.271393306033</v>
          </cell>
          <cell r="K35">
            <v>3.6084998038913852E-4</v>
          </cell>
          <cell r="L35">
            <v>709.48089254936349</v>
          </cell>
          <cell r="M35">
            <v>709.48089254936349</v>
          </cell>
        </row>
        <row r="36">
          <cell r="B36" t="str">
            <v>Agricultural Line Extension OH (miles of conductor)</v>
          </cell>
          <cell r="C36">
            <v>1084.1704770206027</v>
          </cell>
          <cell r="D36">
            <v>29.872453012288776</v>
          </cell>
          <cell r="E36">
            <v>32386.83163210866</v>
          </cell>
          <cell r="F36">
            <v>41410.745608423902</v>
          </cell>
          <cell r="G36">
            <v>21.730462638825031</v>
          </cell>
          <cell r="H36">
            <v>21.730462638825031</v>
          </cell>
          <cell r="I36">
            <v>21.730462638825031</v>
          </cell>
          <cell r="J36">
            <v>899874.66028974333</v>
          </cell>
          <cell r="K36">
            <v>1.4908209335201233E-2</v>
          </cell>
          <cell r="L36">
            <v>21.730462638825031</v>
          </cell>
          <cell r="M36">
            <v>21.730462638825031</v>
          </cell>
        </row>
        <row r="37">
          <cell r="B37" t="str">
            <v>Agricultural Line Extension UG (miles of cable)</v>
          </cell>
          <cell r="C37">
            <v>5608.4723750000003</v>
          </cell>
          <cell r="D37">
            <v>5.4603474766576054</v>
          </cell>
          <cell r="E37">
            <v>30624.20798073514</v>
          </cell>
          <cell r="F37">
            <v>39157.003703085582</v>
          </cell>
          <cell r="G37">
            <v>9.3130554166393011</v>
          </cell>
          <cell r="H37">
            <v>9.3130554166393011</v>
          </cell>
          <cell r="I37">
            <v>9.3130554166393011</v>
          </cell>
          <cell r="J37">
            <v>364671.34543638636</v>
          </cell>
          <cell r="K37">
            <v>6.041504440812505E-3</v>
          </cell>
          <cell r="L37">
            <v>9.3130554166393011</v>
          </cell>
          <cell r="M37">
            <v>9.3130554166393011</v>
          </cell>
        </row>
        <row r="38">
          <cell r="B38" t="str">
            <v>Streetlight fixtures</v>
          </cell>
          <cell r="C38">
            <v>2026.8138217821777</v>
          </cell>
          <cell r="D38">
            <v>8.092360811394044E-4</v>
          </cell>
          <cell r="E38">
            <v>1.6401708743381886</v>
          </cell>
          <cell r="F38">
            <v>2.0971702203875853</v>
          </cell>
          <cell r="G38">
            <v>2000</v>
          </cell>
          <cell r="H38">
            <v>2000</v>
          </cell>
          <cell r="I38">
            <v>2000</v>
          </cell>
          <cell r="J38">
            <v>4194.3404407751705</v>
          </cell>
          <cell r="K38">
            <v>6.9487572073696243E-5</v>
          </cell>
          <cell r="L38">
            <v>3897.2055440998374</v>
          </cell>
          <cell r="M38">
            <v>9148.9839938977675</v>
          </cell>
        </row>
        <row r="39">
          <cell r="B39" t="str">
            <v>Transformer Replacement program</v>
          </cell>
          <cell r="G39">
            <v>41465161.734348461</v>
          </cell>
        </row>
      </sheetData>
      <sheetData sheetId="33" refreshError="1">
        <row r="3">
          <cell r="A3" t="str">
            <v>CET-ET-LG-4C</v>
          </cell>
          <cell r="B3">
            <v>104</v>
          </cell>
        </row>
        <row r="4">
          <cell r="A4" t="str">
            <v>CET-ET-LG-CI</v>
          </cell>
          <cell r="B4">
            <v>226</v>
          </cell>
        </row>
        <row r="5">
          <cell r="A5" t="str">
            <v>CET-PD-2A-2A</v>
          </cell>
          <cell r="B5">
            <v>24</v>
          </cell>
        </row>
        <row r="6">
          <cell r="A6" t="str">
            <v>CET-PD-AF-CS</v>
          </cell>
          <cell r="B6">
            <v>13</v>
          </cell>
        </row>
        <row r="7">
          <cell r="A7" t="str">
            <v>CET-PD-AF-DA</v>
          </cell>
          <cell r="B7">
            <v>48</v>
          </cell>
        </row>
        <row r="8">
          <cell r="A8" t="str">
            <v>CET-PD-BM-BD</v>
          </cell>
          <cell r="B8">
            <v>3776</v>
          </cell>
        </row>
        <row r="9">
          <cell r="A9" t="str">
            <v>CET-PD-BM-EP</v>
          </cell>
          <cell r="B9">
            <v>203</v>
          </cell>
        </row>
        <row r="10">
          <cell r="A10" t="str">
            <v>CET-PD-CL-DC</v>
          </cell>
          <cell r="B10">
            <v>239</v>
          </cell>
        </row>
        <row r="11">
          <cell r="A11" t="str">
            <v>CET-PD-CR-2B</v>
          </cell>
          <cell r="B11">
            <v>31</v>
          </cell>
        </row>
        <row r="12">
          <cell r="A12" t="str">
            <v>CET-PD-CR-2C</v>
          </cell>
          <cell r="B12">
            <v>33</v>
          </cell>
        </row>
        <row r="13">
          <cell r="A13" t="str">
            <v>CET-PD-CR-RL</v>
          </cell>
          <cell r="B13">
            <v>160</v>
          </cell>
        </row>
        <row r="14">
          <cell r="A14" t="str">
            <v>CET-PD-IR-CC</v>
          </cell>
          <cell r="B14">
            <v>7</v>
          </cell>
        </row>
        <row r="15">
          <cell r="A15" t="str">
            <v>CET-PD-IR-CR</v>
          </cell>
          <cell r="B15">
            <v>46</v>
          </cell>
        </row>
        <row r="16">
          <cell r="A16" t="str">
            <v>CET-PD-IR-DP</v>
          </cell>
          <cell r="B16">
            <v>1607</v>
          </cell>
        </row>
        <row r="17">
          <cell r="A17" t="str">
            <v>CET-PD-IR-EP</v>
          </cell>
          <cell r="B17">
            <v>1233</v>
          </cell>
        </row>
        <row r="18">
          <cell r="A18" t="str">
            <v>CET-PD-IR-NP</v>
          </cell>
          <cell r="B18">
            <v>214</v>
          </cell>
        </row>
        <row r="19">
          <cell r="A19" t="str">
            <v>CET-PD-IR-PC-OH</v>
          </cell>
          <cell r="B19">
            <v>3</v>
          </cell>
        </row>
        <row r="20">
          <cell r="A20" t="str">
            <v>CET-PD-IR-PC-UG</v>
          </cell>
          <cell r="B20">
            <v>95</v>
          </cell>
        </row>
        <row r="21">
          <cell r="A21" t="str">
            <v>CET-PD-IR-PM</v>
          </cell>
          <cell r="B21">
            <v>4892</v>
          </cell>
        </row>
        <row r="22">
          <cell r="A22" t="str">
            <v>CET-PD-IR-SB</v>
          </cell>
          <cell r="B22">
            <v>10</v>
          </cell>
        </row>
        <row r="23">
          <cell r="A23" t="str">
            <v>CET-PD-IR-SR-UG</v>
          </cell>
          <cell r="B23">
            <v>7</v>
          </cell>
        </row>
        <row r="24">
          <cell r="A24" t="str">
            <v>CET-PD-IR-UG</v>
          </cell>
          <cell r="B24">
            <v>10</v>
          </cell>
        </row>
        <row r="25">
          <cell r="A25" t="str">
            <v>CET-PD-IR-WC</v>
          </cell>
          <cell r="B25">
            <v>21</v>
          </cell>
        </row>
        <row r="26">
          <cell r="A26" t="str">
            <v>CET-PD-LG-NC-UG</v>
          </cell>
          <cell r="B26">
            <v>1</v>
          </cell>
        </row>
        <row r="27">
          <cell r="A27" t="str">
            <v>CET-PD-LG-PB</v>
          </cell>
          <cell r="B27">
            <v>13</v>
          </cell>
        </row>
        <row r="28">
          <cell r="A28" t="str">
            <v>CET-PD-NS-AG</v>
          </cell>
          <cell r="B28">
            <v>1</v>
          </cell>
        </row>
        <row r="29">
          <cell r="A29" t="str">
            <v>CET-PD-NS-AG-LE</v>
          </cell>
          <cell r="B29">
            <v>468</v>
          </cell>
        </row>
        <row r="30">
          <cell r="A30" t="str">
            <v>CET-PD-NS-AG-SC</v>
          </cell>
          <cell r="B30">
            <v>218</v>
          </cell>
        </row>
        <row r="31">
          <cell r="A31" t="str">
            <v>CET-PD-NS-CL</v>
          </cell>
          <cell r="B31">
            <v>32</v>
          </cell>
        </row>
        <row r="32">
          <cell r="A32" t="str">
            <v>CET-PD-NS-CL-LE</v>
          </cell>
          <cell r="B32">
            <v>808</v>
          </cell>
        </row>
        <row r="33">
          <cell r="A33" t="str">
            <v>CET-PD-NS-CL-SC</v>
          </cell>
          <cell r="B33">
            <v>429</v>
          </cell>
        </row>
        <row r="34">
          <cell r="A34" t="str">
            <v>CET-PD-NS-CL-TR</v>
          </cell>
          <cell r="B34">
            <v>107</v>
          </cell>
        </row>
        <row r="35">
          <cell r="A35" t="str">
            <v>CET-PD-NS-RS-BB</v>
          </cell>
          <cell r="B35">
            <v>32</v>
          </cell>
        </row>
        <row r="36">
          <cell r="A36" t="str">
            <v>CET-PD-NS-RS-LE</v>
          </cell>
          <cell r="B36">
            <v>390</v>
          </cell>
        </row>
        <row r="37">
          <cell r="A37" t="str">
            <v>CET-PD-NS-RS-SC-OH</v>
          </cell>
          <cell r="B37">
            <v>25</v>
          </cell>
        </row>
        <row r="38">
          <cell r="A38" t="str">
            <v>CET-PD-NS-RS-SC-UG</v>
          </cell>
          <cell r="B38">
            <v>62</v>
          </cell>
        </row>
        <row r="39">
          <cell r="A39" t="str">
            <v>CET-PD-NS-RS-TR</v>
          </cell>
          <cell r="B39">
            <v>465</v>
          </cell>
        </row>
        <row r="40">
          <cell r="A40" t="str">
            <v>CET-PD-NS-SL</v>
          </cell>
          <cell r="B40">
            <v>19</v>
          </cell>
        </row>
        <row r="41">
          <cell r="A41" t="str">
            <v>CET-PD-OT-CI</v>
          </cell>
          <cell r="B41">
            <v>7</v>
          </cell>
        </row>
        <row r="42">
          <cell r="A42" t="str">
            <v>CET-PD-OT-SL-SP</v>
          </cell>
          <cell r="B42">
            <v>1</v>
          </cell>
        </row>
        <row r="43">
          <cell r="A43" t="str">
            <v>CET-PD-OT-SL-UG</v>
          </cell>
          <cell r="B43">
            <v>4</v>
          </cell>
        </row>
        <row r="44">
          <cell r="A44" t="str">
            <v>CET-PD-ST-DS</v>
          </cell>
          <cell r="B44">
            <v>845</v>
          </cell>
        </row>
        <row r="45">
          <cell r="A45" t="str">
            <v>EET-PD-OT-WO-ORAFUL-DWOF</v>
          </cell>
          <cell r="B45">
            <v>5</v>
          </cell>
        </row>
      </sheetData>
      <sheetData sheetId="34" refreshError="1">
        <row r="3">
          <cell r="A3">
            <v>0</v>
          </cell>
          <cell r="B3">
            <v>21005.124487647965</v>
          </cell>
          <cell r="C3">
            <v>22382.082166547221</v>
          </cell>
          <cell r="D3">
            <v>24996.307159209799</v>
          </cell>
          <cell r="E3">
            <v>12818.178454523359</v>
          </cell>
          <cell r="F3">
            <v>61616.636724987817</v>
          </cell>
          <cell r="G3">
            <v>53112.525214355235</v>
          </cell>
          <cell r="H3">
            <v>5231.4595022124249</v>
          </cell>
          <cell r="I3">
            <v>5436.275808630724</v>
          </cell>
          <cell r="J3">
            <v>2497.5065993198614</v>
          </cell>
          <cell r="K3">
            <v>2621.1016933934393</v>
          </cell>
          <cell r="L3">
            <v>2325.7416583912623</v>
          </cell>
          <cell r="M3">
            <v>2186.4519295454547</v>
          </cell>
          <cell r="N3">
            <v>2256.0967939683587</v>
          </cell>
        </row>
        <row r="4">
          <cell r="A4" t="str">
            <v>CET-ET-LG-4C</v>
          </cell>
          <cell r="F4">
            <v>2084.0336042126291</v>
          </cell>
          <cell r="G4">
            <v>1454.412383210627</v>
          </cell>
          <cell r="H4">
            <v>1400.4805613845488</v>
          </cell>
          <cell r="I4">
            <v>2291.7910738102955</v>
          </cell>
          <cell r="J4">
            <v>1414.7417736131886</v>
          </cell>
          <cell r="K4">
            <v>1446.1275420865304</v>
          </cell>
          <cell r="L4">
            <v>1419.9504559239576</v>
          </cell>
          <cell r="M4">
            <v>1550.625</v>
          </cell>
          <cell r="N4">
            <v>1485.2877279619788</v>
          </cell>
        </row>
        <row r="5">
          <cell r="A5" t="str">
            <v>CET-ET-LG-CI</v>
          </cell>
          <cell r="C5">
            <v>1620.1824060348872</v>
          </cell>
          <cell r="D5">
            <v>32856.770246171276</v>
          </cell>
          <cell r="E5">
            <v>22245.98867623413</v>
          </cell>
          <cell r="F5">
            <v>42881.052275699032</v>
          </cell>
          <cell r="G5">
            <v>5640.1971169224007</v>
          </cell>
          <cell r="H5">
            <v>1979.5271984029064</v>
          </cell>
          <cell r="I5">
            <v>1772.3769309443205</v>
          </cell>
          <cell r="J5">
            <v>3669.635119717062</v>
          </cell>
          <cell r="K5">
            <v>1841.6177937217242</v>
          </cell>
          <cell r="L5">
            <v>1962.5859378014432</v>
          </cell>
          <cell r="M5">
            <v>1512.5268817204301</v>
          </cell>
          <cell r="N5">
            <v>1737.5564097609367</v>
          </cell>
        </row>
        <row r="6">
          <cell r="A6" t="str">
            <v>CET-PD-2A-2A</v>
          </cell>
          <cell r="F6">
            <v>3322.5091484957252</v>
          </cell>
          <cell r="G6">
            <v>4160.7112997409085</v>
          </cell>
          <cell r="H6">
            <v>2835.9762684686511</v>
          </cell>
          <cell r="I6">
            <v>6260.3000977039919</v>
          </cell>
          <cell r="J6">
            <v>4199.5446524230756</v>
          </cell>
          <cell r="K6">
            <v>3717.5215334171562</v>
          </cell>
          <cell r="L6">
            <v>4140.3638291648385</v>
          </cell>
          <cell r="M6">
            <v>4120</v>
          </cell>
          <cell r="N6">
            <v>4130.1819145824193</v>
          </cell>
        </row>
        <row r="7">
          <cell r="A7" t="str">
            <v>CET-PD-AF-CS</v>
          </cell>
          <cell r="D7">
            <v>22715.261142426592</v>
          </cell>
          <cell r="E7">
            <v>14641.205239318158</v>
          </cell>
          <cell r="G7">
            <v>4936.6592320767959</v>
          </cell>
          <cell r="I7">
            <v>5420.5701271593762</v>
          </cell>
          <cell r="J7">
            <v>15325.803930683338</v>
          </cell>
          <cell r="K7">
            <v>5598.7520281472962</v>
          </cell>
          <cell r="L7">
            <v>15001.658176100633</v>
          </cell>
          <cell r="M7">
            <v>16363.714285714286</v>
          </cell>
          <cell r="N7">
            <v>15682.68623090746</v>
          </cell>
        </row>
        <row r="8">
          <cell r="A8" t="str">
            <v>CET-PD-AF-DA</v>
          </cell>
          <cell r="E8">
            <v>934.47082737253311</v>
          </cell>
          <cell r="F8">
            <v>7756.4639559757579</v>
          </cell>
          <cell r="G8">
            <v>1348.5565883288568</v>
          </cell>
          <cell r="H8">
            <v>4687.3111485632662</v>
          </cell>
          <cell r="I8">
            <v>7580.3111587442536</v>
          </cell>
          <cell r="J8">
            <v>15816.74623141673</v>
          </cell>
          <cell r="K8">
            <v>16657.656924755465</v>
          </cell>
          <cell r="L8">
            <v>19502.362106918237</v>
          </cell>
          <cell r="M8">
            <v>25674.217391304348</v>
          </cell>
          <cell r="N8">
            <v>22588.289749111293</v>
          </cell>
        </row>
        <row r="9">
          <cell r="A9" t="str">
            <v>CET-PD-BM-BD</v>
          </cell>
          <cell r="C9">
            <v>2210.0847442242152</v>
          </cell>
          <cell r="D9">
            <v>40931.309410852795</v>
          </cell>
          <cell r="E9">
            <v>39595.066405174352</v>
          </cell>
          <cell r="F9">
            <v>3800.4007065804221</v>
          </cell>
          <cell r="G9">
            <v>16559.767609326456</v>
          </cell>
          <cell r="H9">
            <v>27974.742403202275</v>
          </cell>
          <cell r="I9">
            <v>4670.758869596656</v>
          </cell>
          <cell r="J9">
            <v>5828.1208679233341</v>
          </cell>
          <cell r="K9">
            <v>2383.5848032755653</v>
          </cell>
          <cell r="L9">
            <v>2867.2793531304424</v>
          </cell>
          <cell r="M9">
            <v>2685.7997754070748</v>
          </cell>
          <cell r="N9">
            <v>2776.5395642687586</v>
          </cell>
        </row>
        <row r="10">
          <cell r="A10" t="str">
            <v>CET-PD-BM-EP</v>
          </cell>
          <cell r="F10">
            <v>1797.3184930923712</v>
          </cell>
          <cell r="G10">
            <v>1653.4785973628398</v>
          </cell>
          <cell r="H10">
            <v>2190.9503305865219</v>
          </cell>
          <cell r="I10">
            <v>22328.723606228206</v>
          </cell>
          <cell r="J10">
            <v>1450.275772266353</v>
          </cell>
          <cell r="K10">
            <v>1413.865661384373</v>
          </cell>
          <cell r="L10">
            <v>1480.9518937805735</v>
          </cell>
          <cell r="M10">
            <v>1133.6117647058823</v>
          </cell>
          <cell r="N10">
            <v>1307.281829243228</v>
          </cell>
        </row>
        <row r="11">
          <cell r="A11" t="str">
            <v>CET-PD-CL-DC</v>
          </cell>
          <cell r="D11">
            <v>1161.2367790949538</v>
          </cell>
          <cell r="F11">
            <v>2015.7457759230722</v>
          </cell>
          <cell r="G11">
            <v>51950.403972469234</v>
          </cell>
          <cell r="H11">
            <v>4116.1727111541413</v>
          </cell>
          <cell r="I11">
            <v>2522.521900565077</v>
          </cell>
          <cell r="J11">
            <v>2642.1520134648122</v>
          </cell>
          <cell r="K11">
            <v>2267.9926434211247</v>
          </cell>
          <cell r="L11">
            <v>2697.1261917783254</v>
          </cell>
          <cell r="M11">
            <v>2901.765625</v>
          </cell>
          <cell r="N11">
            <v>2799.4459083891625</v>
          </cell>
        </row>
        <row r="12">
          <cell r="A12" t="str">
            <v>CET-PD-CR-2B</v>
          </cell>
          <cell r="G12">
            <v>3885.5984658741272</v>
          </cell>
          <cell r="H12">
            <v>5547.0492124510301</v>
          </cell>
          <cell r="I12">
            <v>4661.9500688839471</v>
          </cell>
          <cell r="J12">
            <v>4802.1700734871565</v>
          </cell>
          <cell r="K12">
            <v>4098.9429503546198</v>
          </cell>
          <cell r="L12">
            <v>2785.6891640461222</v>
          </cell>
          <cell r="M12">
            <v>3228.9333333333334</v>
          </cell>
          <cell r="N12">
            <v>3007.311248689728</v>
          </cell>
        </row>
        <row r="13">
          <cell r="A13" t="str">
            <v>CET-PD-CR-2C</v>
          </cell>
          <cell r="H13">
            <v>2896.5771167319617</v>
          </cell>
          <cell r="I13">
            <v>3757.7214258150011</v>
          </cell>
          <cell r="J13">
            <v>3637.4832514138857</v>
          </cell>
          <cell r="K13">
            <v>3400.9756906832895</v>
          </cell>
          <cell r="L13">
            <v>3068.2198768343824</v>
          </cell>
          <cell r="M13">
            <v>1919.3</v>
          </cell>
          <cell r="N13">
            <v>2493.7599384171913</v>
          </cell>
        </row>
        <row r="14">
          <cell r="A14" t="str">
            <v>CET-PD-CR-IF</v>
          </cell>
          <cell r="D14">
            <v>8589.7547513472327</v>
          </cell>
          <cell r="F14">
            <v>65849.5933971411</v>
          </cell>
          <cell r="J14">
            <v>2479.7838779412318</v>
          </cell>
          <cell r="K14">
            <v>1455.8959241720968</v>
          </cell>
          <cell r="L14">
            <v>1088.1389937106919</v>
          </cell>
          <cell r="N14">
            <v>1088.1389937106919</v>
          </cell>
        </row>
        <row r="15">
          <cell r="A15" t="str">
            <v>CET-PD-CR-RL</v>
          </cell>
          <cell r="E15">
            <v>1164.0827325086025</v>
          </cell>
          <cell r="F15">
            <v>1476.4137060773505</v>
          </cell>
          <cell r="G15">
            <v>3642.9974002828358</v>
          </cell>
          <cell r="H15">
            <v>2154.923698866724</v>
          </cell>
          <cell r="I15">
            <v>6918.1516045158078</v>
          </cell>
          <cell r="J15">
            <v>2489.2463258361727</v>
          </cell>
          <cell r="K15">
            <v>2944.0924023473908</v>
          </cell>
          <cell r="L15">
            <v>2435.0359447634678</v>
          </cell>
          <cell r="M15">
            <v>3043.0512820512822</v>
          </cell>
          <cell r="N15">
            <v>2739.0436134073752</v>
          </cell>
        </row>
        <row r="16">
          <cell r="A16" t="str">
            <v>CET-PD-IR-CC</v>
          </cell>
          <cell r="L16">
            <v>1775.194496855346</v>
          </cell>
          <cell r="M16">
            <v>3313</v>
          </cell>
          <cell r="N16">
            <v>2544.0972484276731</v>
          </cell>
        </row>
        <row r="17">
          <cell r="A17" t="str">
            <v>CET-PD-IR-CR</v>
          </cell>
          <cell r="D17">
            <v>21731.820235512816</v>
          </cell>
          <cell r="F17">
            <v>1631.0266293040054</v>
          </cell>
          <cell r="H17">
            <v>2745.7561331982415</v>
          </cell>
          <cell r="I17">
            <v>3331.4159322732148</v>
          </cell>
          <cell r="J17">
            <v>3041.5257366274218</v>
          </cell>
          <cell r="K17">
            <v>3296.097663130809</v>
          </cell>
          <cell r="L17">
            <v>3496.7964849755435</v>
          </cell>
          <cell r="M17">
            <v>3484.3214285714284</v>
          </cell>
          <cell r="N17">
            <v>3490.558956773486</v>
          </cell>
        </row>
        <row r="18">
          <cell r="A18" t="str">
            <v>CET-PD-IR-DP</v>
          </cell>
          <cell r="B18">
            <v>1352.2455043276736</v>
          </cell>
          <cell r="C18">
            <v>2399.1023069787957</v>
          </cell>
          <cell r="D18">
            <v>6821.7688161151173</v>
          </cell>
          <cell r="E18">
            <v>1204.123508008634</v>
          </cell>
          <cell r="F18">
            <v>23114.534612385472</v>
          </cell>
          <cell r="G18">
            <v>37697.065744493128</v>
          </cell>
          <cell r="H18">
            <v>3136.4794814363709</v>
          </cell>
          <cell r="I18">
            <v>3572.6782214345862</v>
          </cell>
          <cell r="J18">
            <v>1433.0493703103814</v>
          </cell>
          <cell r="K18">
            <v>1220.4235964955981</v>
          </cell>
          <cell r="L18">
            <v>1363.6179633013992</v>
          </cell>
          <cell r="M18">
            <v>1245.2964480874316</v>
          </cell>
          <cell r="N18">
            <v>1304.4572056944153</v>
          </cell>
        </row>
        <row r="19">
          <cell r="A19" t="str">
            <v>CET-PD-IR-EP</v>
          </cell>
          <cell r="C19">
            <v>1056.5094050298947</v>
          </cell>
          <cell r="D19">
            <v>2877.1461799033568</v>
          </cell>
          <cell r="E19">
            <v>4820.2079129694248</v>
          </cell>
          <cell r="F19">
            <v>4140.1259878878682</v>
          </cell>
          <cell r="G19">
            <v>31734.637365436556</v>
          </cell>
          <cell r="H19">
            <v>6518.6670502259049</v>
          </cell>
          <cell r="I19">
            <v>3171.5348984750499</v>
          </cell>
          <cell r="J19">
            <v>3070.5690402438522</v>
          </cell>
          <cell r="K19">
            <v>2255.446530895576</v>
          </cell>
          <cell r="L19">
            <v>2577.9709907904476</v>
          </cell>
          <cell r="M19">
            <v>3099.3974151857833</v>
          </cell>
          <cell r="N19">
            <v>2838.6842029881154</v>
          </cell>
        </row>
        <row r="20">
          <cell r="A20" t="str">
            <v>CET-PD-IR-NP</v>
          </cell>
          <cell r="D20">
            <v>1346.4406331559119</v>
          </cell>
          <cell r="F20">
            <v>1534.0987391784752</v>
          </cell>
          <cell r="G20">
            <v>1379.5483496601983</v>
          </cell>
          <cell r="H20">
            <v>3941.0959387680573</v>
          </cell>
          <cell r="I20">
            <v>3308.9289975158617</v>
          </cell>
          <cell r="J20">
            <v>2346.9796667946721</v>
          </cell>
          <cell r="K20">
            <v>2093.1916013559426</v>
          </cell>
          <cell r="L20">
            <v>2579.7782089765569</v>
          </cell>
          <cell r="M20">
            <v>2272.863247863248</v>
          </cell>
          <cell r="N20">
            <v>2426.3207284199025</v>
          </cell>
        </row>
        <row r="21">
          <cell r="A21" t="str">
            <v>CET-PD-IR-PC-OH</v>
          </cell>
          <cell r="J21">
            <v>1336.8197769470808</v>
          </cell>
          <cell r="K21">
            <v>1429.7381965325071</v>
          </cell>
          <cell r="L21">
            <v>1410.2446540880505</v>
          </cell>
          <cell r="M21">
            <v>1059.5</v>
          </cell>
          <cell r="N21">
            <v>1234.8723270440253</v>
          </cell>
        </row>
        <row r="22">
          <cell r="A22" t="str">
            <v>CET-PD-IR-PC-UG</v>
          </cell>
          <cell r="E22">
            <v>1973.5465981076632</v>
          </cell>
          <cell r="I22">
            <v>3588.4059642003795</v>
          </cell>
          <cell r="J22">
            <v>3782.2400283224756</v>
          </cell>
          <cell r="K22">
            <v>4624.7246433439223</v>
          </cell>
          <cell r="L22">
            <v>3636.9689679817034</v>
          </cell>
          <cell r="M22">
            <v>3595.3243243243242</v>
          </cell>
          <cell r="N22">
            <v>3616.1466461530135</v>
          </cell>
        </row>
        <row r="23">
          <cell r="A23" t="str">
            <v>CET-PD-IR-PM</v>
          </cell>
          <cell r="B23">
            <v>1842.3477399730687</v>
          </cell>
          <cell r="C23">
            <v>7325.5308145822364</v>
          </cell>
          <cell r="D23">
            <v>27609.412420082808</v>
          </cell>
          <cell r="E23">
            <v>7152.1013091680861</v>
          </cell>
          <cell r="F23">
            <v>3204.5491268802971</v>
          </cell>
          <cell r="G23">
            <v>39874.310826068664</v>
          </cell>
          <cell r="H23">
            <v>20660.3903061458</v>
          </cell>
          <cell r="I23">
            <v>4558.4449885777358</v>
          </cell>
          <cell r="J23">
            <v>6209.0315288619149</v>
          </cell>
          <cell r="K23">
            <v>3684.1160000901987</v>
          </cell>
          <cell r="L23">
            <v>3814.6058420088002</v>
          </cell>
          <cell r="M23">
            <v>3625.6188080731149</v>
          </cell>
          <cell r="N23">
            <v>3720.1123250409573</v>
          </cell>
        </row>
        <row r="24">
          <cell r="A24" t="str">
            <v>CET-PD-IR-SB</v>
          </cell>
          <cell r="D24">
            <v>1033.0688207785734</v>
          </cell>
          <cell r="E24">
            <v>1047.7523047969889</v>
          </cell>
          <cell r="F24">
            <v>1189.7095051515068</v>
          </cell>
          <cell r="G24">
            <v>775.60165174958627</v>
          </cell>
          <cell r="H24">
            <v>1529.8329378629364</v>
          </cell>
          <cell r="I24">
            <v>4471.3084542938668</v>
          </cell>
          <cell r="J24">
            <v>1338.4965471732075</v>
          </cell>
          <cell r="K24">
            <v>1123.5416205611484</v>
          </cell>
          <cell r="L24">
            <v>1300.5570754716982</v>
          </cell>
          <cell r="M24">
            <v>1085</v>
          </cell>
          <cell r="N24">
            <v>1192.7785377358491</v>
          </cell>
        </row>
        <row r="25">
          <cell r="A25" t="str">
            <v>CET-PD-IR-SR-UG</v>
          </cell>
          <cell r="I25">
            <v>6699.5037977534275</v>
          </cell>
          <cell r="J25">
            <v>5763.0042856989412</v>
          </cell>
          <cell r="K25">
            <v>10632.266759292899</v>
          </cell>
          <cell r="L25">
            <v>5491.9703354297699</v>
          </cell>
          <cell r="M25">
            <v>16916</v>
          </cell>
          <cell r="N25">
            <v>11203.985167714885</v>
          </cell>
        </row>
        <row r="26">
          <cell r="A26" t="str">
            <v>CET-PD-IR-UG</v>
          </cell>
          <cell r="F26">
            <v>382436.93677580572</v>
          </cell>
          <cell r="I26">
            <v>5334.6374736741654</v>
          </cell>
          <cell r="J26">
            <v>3863.6668825763072</v>
          </cell>
          <cell r="K26">
            <v>4639.545755812007</v>
          </cell>
          <cell r="L26">
            <v>4098.9751965408805</v>
          </cell>
          <cell r="M26">
            <v>5886</v>
          </cell>
          <cell r="N26">
            <v>4992.4875982704398</v>
          </cell>
        </row>
        <row r="27">
          <cell r="A27" t="str">
            <v>CET-PD-IR-WC</v>
          </cell>
          <cell r="G27">
            <v>2717.7922794597507</v>
          </cell>
          <cell r="I27">
            <v>1708.4250383331964</v>
          </cell>
          <cell r="J27">
            <v>2124.9133497517205</v>
          </cell>
          <cell r="K27">
            <v>2621.4031112060529</v>
          </cell>
          <cell r="L27">
            <v>3717.2014730221795</v>
          </cell>
          <cell r="M27">
            <v>1716</v>
          </cell>
          <cell r="N27">
            <v>2716.60073651109</v>
          </cell>
        </row>
        <row r="28">
          <cell r="A28" t="str">
            <v>CET-PD-LG-NC-OH</v>
          </cell>
          <cell r="K28">
            <v>1017.0508472916813</v>
          </cell>
          <cell r="N28">
            <v>1017.0508472916813</v>
          </cell>
        </row>
        <row r="29">
          <cell r="A29" t="str">
            <v>CET-PD-LG-NC-UG</v>
          </cell>
          <cell r="J29">
            <v>9576.2462814666815</v>
          </cell>
          <cell r="K29">
            <v>15769.663666040573</v>
          </cell>
          <cell r="N29">
            <v>15769.663666040573</v>
          </cell>
        </row>
        <row r="30">
          <cell r="A30" t="str">
            <v>CET-PD-LG-PB</v>
          </cell>
          <cell r="F30">
            <v>89264.037417542015</v>
          </cell>
          <cell r="G30">
            <v>42090.07014040574</v>
          </cell>
          <cell r="H30">
            <v>2466.3281094419685</v>
          </cell>
          <cell r="I30">
            <v>1933.0157992712827</v>
          </cell>
          <cell r="J30">
            <v>2008.8624260831741</v>
          </cell>
          <cell r="K30">
            <v>1563.6657620472088</v>
          </cell>
          <cell r="L30">
            <v>1924.4686963979411</v>
          </cell>
          <cell r="M30">
            <v>1090.7692307692307</v>
          </cell>
          <cell r="N30">
            <v>1507.6189635835858</v>
          </cell>
        </row>
        <row r="31">
          <cell r="A31" t="str">
            <v>CET-PD-NS-AG</v>
          </cell>
          <cell r="J31">
            <v>5788.7770056233185</v>
          </cell>
          <cell r="M31">
            <v>1096</v>
          </cell>
          <cell r="N31">
            <v>1096</v>
          </cell>
        </row>
        <row r="32">
          <cell r="A32" t="str">
            <v>CET-PD-NS-AG-LE</v>
          </cell>
          <cell r="B32">
            <v>2152.7092068880083</v>
          </cell>
          <cell r="D32">
            <v>12580.906420493626</v>
          </cell>
          <cell r="F32">
            <v>852.38224750019219</v>
          </cell>
          <cell r="G32">
            <v>866.65706348157403</v>
          </cell>
          <cell r="H32">
            <v>2889.2525998168749</v>
          </cell>
          <cell r="I32">
            <v>6759.488755038883</v>
          </cell>
          <cell r="J32">
            <v>3170.9531072175569</v>
          </cell>
          <cell r="K32">
            <v>1891.1409582379906</v>
          </cell>
          <cell r="L32">
            <v>1882.2712879409339</v>
          </cell>
          <cell r="M32">
            <v>2211.0072727272727</v>
          </cell>
          <cell r="N32">
            <v>2046.6392803341032</v>
          </cell>
        </row>
        <row r="33">
          <cell r="A33" t="str">
            <v>CET-PD-NS-AG-SC</v>
          </cell>
          <cell r="F33">
            <v>1884.0559017784951</v>
          </cell>
          <cell r="H33">
            <v>2287.9067188994463</v>
          </cell>
          <cell r="J33">
            <v>2982.206659591021</v>
          </cell>
          <cell r="K33">
            <v>1864.7693327355794</v>
          </cell>
          <cell r="L33">
            <v>2255.7031865828089</v>
          </cell>
          <cell r="M33">
            <v>2256.75</v>
          </cell>
          <cell r="N33">
            <v>2256.2265932914042</v>
          </cell>
        </row>
        <row r="34">
          <cell r="A34" t="str">
            <v>CET-PD-NS-CL</v>
          </cell>
          <cell r="F34">
            <v>25863.106027158545</v>
          </cell>
          <cell r="H34">
            <v>8715.2982627699985</v>
          </cell>
          <cell r="I34">
            <v>3503.7224484400322</v>
          </cell>
          <cell r="J34">
            <v>10733.217295463208</v>
          </cell>
          <cell r="K34">
            <v>5447.3859775395349</v>
          </cell>
          <cell r="L34">
            <v>8510.1746069182391</v>
          </cell>
          <cell r="M34">
            <v>8439.5882352941171</v>
          </cell>
          <cell r="N34">
            <v>8474.8814211061781</v>
          </cell>
        </row>
        <row r="35">
          <cell r="A35" t="str">
            <v>CET-PD-NS-CL-LE</v>
          </cell>
          <cell r="B35">
            <v>9007.9385259100163</v>
          </cell>
          <cell r="C35">
            <v>5969.1889177987578</v>
          </cell>
          <cell r="D35">
            <v>7720.2269635974089</v>
          </cell>
          <cell r="E35">
            <v>7726.8265919608357</v>
          </cell>
          <cell r="F35">
            <v>5876.1628687583716</v>
          </cell>
          <cell r="G35">
            <v>6912.2944402628318</v>
          </cell>
          <cell r="H35">
            <v>9786.9705355839233</v>
          </cell>
          <cell r="I35">
            <v>13628.674311152277</v>
          </cell>
          <cell r="J35">
            <v>7292.2118141163</v>
          </cell>
          <cell r="K35">
            <v>4780.5355340069682</v>
          </cell>
          <cell r="L35">
            <v>6546.2414376147781</v>
          </cell>
          <cell r="M35">
            <v>7194.8571428571431</v>
          </cell>
          <cell r="N35">
            <v>6870.5492902359601</v>
          </cell>
        </row>
        <row r="36">
          <cell r="A36" t="str">
            <v>CET-PD-NS-CL-SC</v>
          </cell>
          <cell r="C36">
            <v>4406.0619544936035</v>
          </cell>
          <cell r="D36">
            <v>11264.107018120214</v>
          </cell>
          <cell r="E36">
            <v>8189.1236792511463</v>
          </cell>
          <cell r="F36">
            <v>134860.11383707804</v>
          </cell>
          <cell r="G36">
            <v>293421.38069902157</v>
          </cell>
          <cell r="H36">
            <v>6992.7196989267659</v>
          </cell>
          <cell r="I36">
            <v>10644.916203501614</v>
          </cell>
          <cell r="J36">
            <v>6215.5490515584652</v>
          </cell>
          <cell r="K36">
            <v>7781.1694218563734</v>
          </cell>
          <cell r="L36">
            <v>10228.601586303279</v>
          </cell>
          <cell r="M36">
            <v>10983.674074074073</v>
          </cell>
          <cell r="N36">
            <v>10606.137830188676</v>
          </cell>
        </row>
        <row r="37">
          <cell r="A37" t="str">
            <v>CET-PD-NS-CL-TR</v>
          </cell>
          <cell r="B37">
            <v>973.94416544641933</v>
          </cell>
          <cell r="E37">
            <v>8206.1686087820144</v>
          </cell>
          <cell r="F37">
            <v>14534.38216090787</v>
          </cell>
          <cell r="G37">
            <v>7987.6320001482645</v>
          </cell>
          <cell r="H37">
            <v>5948.5499531427031</v>
          </cell>
          <cell r="I37">
            <v>11777.800491394826</v>
          </cell>
          <cell r="J37">
            <v>7700.7766581001033</v>
          </cell>
          <cell r="K37">
            <v>8190.2469224939896</v>
          </cell>
          <cell r="L37">
            <v>8689.3778043149396</v>
          </cell>
          <cell r="M37">
            <v>10670.35</v>
          </cell>
          <cell r="N37">
            <v>9679.8639021574709</v>
          </cell>
        </row>
        <row r="38">
          <cell r="A38" t="str">
            <v>CET-PD-NS-RS-BB</v>
          </cell>
          <cell r="C38">
            <v>3261.9973808930454</v>
          </cell>
          <cell r="H38">
            <v>6233.4224807868404</v>
          </cell>
          <cell r="I38">
            <v>3381.5953481448137</v>
          </cell>
          <cell r="J38">
            <v>2756.784589476285</v>
          </cell>
          <cell r="K38">
            <v>3454.0188776151417</v>
          </cell>
          <cell r="L38">
            <v>2088.5248427672955</v>
          </cell>
          <cell r="M38">
            <v>3745.5</v>
          </cell>
          <cell r="N38">
            <v>2917.012421383648</v>
          </cell>
        </row>
        <row r="39">
          <cell r="A39" t="str">
            <v>CET-PD-NS-RS-LE</v>
          </cell>
          <cell r="B39">
            <v>973.94416544641933</v>
          </cell>
          <cell r="D39">
            <v>975.10259869731749</v>
          </cell>
          <cell r="F39">
            <v>33876.722520321047</v>
          </cell>
          <cell r="G39">
            <v>1554.1182348378213</v>
          </cell>
          <cell r="H39">
            <v>2090.8640227143737</v>
          </cell>
          <cell r="I39">
            <v>24738.332320408674</v>
          </cell>
          <cell r="J39">
            <v>3154.5864867092769</v>
          </cell>
          <cell r="K39">
            <v>2118.0738445046345</v>
          </cell>
          <cell r="L39">
            <v>2249.9157806603771</v>
          </cell>
          <cell r="M39">
            <v>2562.7539267015709</v>
          </cell>
          <cell r="N39">
            <v>2406.334853680974</v>
          </cell>
        </row>
        <row r="40">
          <cell r="A40" t="str">
            <v>CET-PD-NS-RS-SC-OH</v>
          </cell>
          <cell r="G40">
            <v>1256.8202558943633</v>
          </cell>
          <cell r="I40">
            <v>1801.0445896391202</v>
          </cell>
          <cell r="J40">
            <v>1750.9761806014321</v>
          </cell>
          <cell r="K40">
            <v>1772.7453872268511</v>
          </cell>
          <cell r="L40">
            <v>1299.7101048218026</v>
          </cell>
          <cell r="M40">
            <v>3250</v>
          </cell>
          <cell r="N40">
            <v>2274.8550524109014</v>
          </cell>
        </row>
        <row r="41">
          <cell r="A41" t="str">
            <v>CET-PD-NS-RS-SC-UG</v>
          </cell>
          <cell r="B41">
            <v>1007.3843084660389</v>
          </cell>
          <cell r="F41">
            <v>1717.5884716432329</v>
          </cell>
          <cell r="G41">
            <v>2139.4203976805729</v>
          </cell>
          <cell r="H41">
            <v>1240.2332663799707</v>
          </cell>
          <cell r="I41">
            <v>2729.1036226375422</v>
          </cell>
          <cell r="J41">
            <v>3595.2143899478488</v>
          </cell>
          <cell r="K41">
            <v>3065.2912079678745</v>
          </cell>
          <cell r="L41">
            <v>3328.8075238760771</v>
          </cell>
          <cell r="M41">
            <v>3483.0666666666666</v>
          </cell>
          <cell r="N41">
            <v>3405.9370952713716</v>
          </cell>
        </row>
        <row r="42">
          <cell r="A42" t="str">
            <v>CET-PD-NS-RS-TR</v>
          </cell>
          <cell r="D42">
            <v>3251.2579651064916</v>
          </cell>
          <cell r="E42">
            <v>1609.8943239922787</v>
          </cell>
          <cell r="F42">
            <v>2089.8985379748842</v>
          </cell>
          <cell r="G42">
            <v>1795.762854979394</v>
          </cell>
          <cell r="H42">
            <v>6749.1567626132974</v>
          </cell>
          <cell r="I42">
            <v>4433.8197205832194</v>
          </cell>
          <cell r="J42">
            <v>4019.6181368125949</v>
          </cell>
          <cell r="K42">
            <v>3248.4992023712034</v>
          </cell>
          <cell r="L42">
            <v>3270.2883810453282</v>
          </cell>
          <cell r="M42">
            <v>2843.6821428571429</v>
          </cell>
          <cell r="N42">
            <v>3056.9852619512358</v>
          </cell>
        </row>
        <row r="43">
          <cell r="A43" t="str">
            <v>CET-PD-NS-SL</v>
          </cell>
          <cell r="F43">
            <v>2015.7457759230722</v>
          </cell>
          <cell r="G43">
            <v>1981.7945878996225</v>
          </cell>
          <cell r="H43">
            <v>2370.4949867098967</v>
          </cell>
          <cell r="I43">
            <v>2339.5547388151936</v>
          </cell>
          <cell r="J43">
            <v>1585.2463859572802</v>
          </cell>
          <cell r="K43">
            <v>1496.6886239283178</v>
          </cell>
          <cell r="L43">
            <v>2805.3906053459127</v>
          </cell>
          <cell r="M43">
            <v>1124.3499999999999</v>
          </cell>
          <cell r="N43">
            <v>1964.8703026729563</v>
          </cell>
        </row>
        <row r="44">
          <cell r="A44" t="str">
            <v>CET-PD-OT-CI</v>
          </cell>
          <cell r="G44">
            <v>2352.1865445600297</v>
          </cell>
          <cell r="I44">
            <v>3495.2936337919864</v>
          </cell>
          <cell r="J44">
            <v>663.36739979268384</v>
          </cell>
          <cell r="K44">
            <v>2471.6700823716442</v>
          </cell>
          <cell r="L44">
            <v>2175.9338574423482</v>
          </cell>
          <cell r="M44">
            <v>1414</v>
          </cell>
          <cell r="N44">
            <v>1794.9669287211741</v>
          </cell>
        </row>
        <row r="45">
          <cell r="A45" t="str">
            <v>CET-PD-OT-SL-SP</v>
          </cell>
          <cell r="M45">
            <v>1105</v>
          </cell>
          <cell r="N45">
            <v>1105</v>
          </cell>
        </row>
        <row r="46">
          <cell r="A46" t="str">
            <v>CET-PD-OT-SL-UG</v>
          </cell>
          <cell r="L46">
            <v>4262.7380503144659</v>
          </cell>
          <cell r="N46">
            <v>4262.7380503144659</v>
          </cell>
        </row>
        <row r="47">
          <cell r="A47" t="str">
            <v>CET-PD-ST-DS</v>
          </cell>
          <cell r="B47">
            <v>2167.3489904308999</v>
          </cell>
          <cell r="C47">
            <v>1365.3957673943144</v>
          </cell>
          <cell r="D47">
            <v>2761.3980781816313</v>
          </cell>
          <cell r="F47">
            <v>31065.591068197285</v>
          </cell>
          <cell r="G47">
            <v>1857.2664959114527</v>
          </cell>
          <cell r="H47">
            <v>1718.4197128022699</v>
          </cell>
          <cell r="I47">
            <v>4223.1605993300445</v>
          </cell>
          <cell r="J47">
            <v>1861.0057575659919</v>
          </cell>
          <cell r="K47">
            <v>1604.1851988639239</v>
          </cell>
          <cell r="L47">
            <v>1738.5269098860069</v>
          </cell>
          <cell r="M47">
            <v>1515.4774951076322</v>
          </cell>
          <cell r="N47">
            <v>1627.0022024968196</v>
          </cell>
        </row>
        <row r="48">
          <cell r="A48" t="str">
            <v>EET-PD-OT-WO-ORAFUL-DWOF</v>
          </cell>
          <cell r="J48">
            <v>1437.529481434188</v>
          </cell>
          <cell r="K48">
            <v>1763.4820037153556</v>
          </cell>
          <cell r="L48">
            <v>3315.4733562035444</v>
          </cell>
          <cell r="M48">
            <v>1096</v>
          </cell>
          <cell r="N48">
            <v>2205.7366781017722</v>
          </cell>
        </row>
        <row r="49">
          <cell r="A49" t="str">
            <v>PEV</v>
          </cell>
          <cell r="L49">
            <v>1414.374213836478</v>
          </cell>
          <cell r="N49">
            <v>1414.374213836478</v>
          </cell>
        </row>
      </sheetData>
      <sheetData sheetId="35" refreshError="1">
        <row r="3">
          <cell r="A3" t="str">
            <v>CET-ET-LG-4C</v>
          </cell>
          <cell r="B3">
            <v>1</v>
          </cell>
          <cell r="C3">
            <v>1.0139534883720931</v>
          </cell>
          <cell r="D3">
            <v>1.1061571125265393</v>
          </cell>
          <cell r="E3">
            <v>1.0342146189735615</v>
          </cell>
          <cell r="F3">
            <v>1.0217391304347827</v>
          </cell>
          <cell r="G3">
            <v>1.0352128700613954</v>
          </cell>
        </row>
        <row r="4">
          <cell r="A4" t="str">
            <v>CET-ET-LG-CI</v>
          </cell>
          <cell r="B4">
            <v>0.16499093261038456</v>
          </cell>
          <cell r="C4">
            <v>0.31862825882430035</v>
          </cell>
          <cell r="D4">
            <v>0.46686164902543964</v>
          </cell>
          <cell r="E4">
            <v>0.69511279787111369</v>
          </cell>
          <cell r="F4">
            <v>1.3275773014337564</v>
          </cell>
          <cell r="G4">
            <v>0.59463418795299894</v>
          </cell>
        </row>
        <row r="5">
          <cell r="A5" t="str">
            <v>CET-PD-2A-2A</v>
          </cell>
          <cell r="C5">
            <v>1.7447034231220084</v>
          </cell>
          <cell r="D5">
            <v>2.0761795809088457</v>
          </cell>
          <cell r="E5">
            <v>1.4295661699016713</v>
          </cell>
          <cell r="F5">
            <v>1.3564031541376753</v>
          </cell>
          <cell r="G5">
            <v>1.6517130820175501</v>
          </cell>
        </row>
        <row r="6">
          <cell r="A6" t="str">
            <v>CET-PD-BM-EP</v>
          </cell>
          <cell r="B6">
            <v>0.25563909774436089</v>
          </cell>
          <cell r="C6">
            <v>0.42468619246861927</v>
          </cell>
          <cell r="D6">
            <v>0.43795620437956206</v>
          </cell>
          <cell r="E6">
            <v>0.39359267734553777</v>
          </cell>
          <cell r="F6">
            <v>0.39169139465875369</v>
          </cell>
          <cell r="G6">
            <v>0.38071311331936675</v>
          </cell>
        </row>
        <row r="7">
          <cell r="A7" t="str">
            <v>CET-PD-CR-2B</v>
          </cell>
          <cell r="B7">
            <v>7.291340612398961E-2</v>
          </cell>
          <cell r="C7">
            <v>0.56382565011443542</v>
          </cell>
          <cell r="D7">
            <v>1.2121013363941953</v>
          </cell>
          <cell r="E7">
            <v>1.0427109236753689</v>
          </cell>
          <cell r="F7">
            <v>1.4754613727659078</v>
          </cell>
          <cell r="G7">
            <v>0.8734025378147795</v>
          </cell>
        </row>
        <row r="8">
          <cell r="A8" t="str">
            <v>CET-PD-CR-2C</v>
          </cell>
          <cell r="B8">
            <v>0.27846991425563683</v>
          </cell>
          <cell r="C8">
            <v>1.6498762592758676</v>
          </cell>
          <cell r="D8">
            <v>2.1018899095414705</v>
          </cell>
          <cell r="E8">
            <v>1.3580371659779107</v>
          </cell>
          <cell r="F8">
            <v>1.9716795124774269</v>
          </cell>
          <cell r="G8">
            <v>1.4719905523056624</v>
          </cell>
        </row>
        <row r="9">
          <cell r="A9" t="str">
            <v>CET-PD-IR-AR</v>
          </cell>
          <cell r="B9">
            <v>0.5</v>
          </cell>
          <cell r="D9">
            <v>0</v>
          </cell>
          <cell r="G9">
            <v>0.25</v>
          </cell>
        </row>
        <row r="10">
          <cell r="A10" t="str">
            <v>CET-PD-IR-CB-OH</v>
          </cell>
          <cell r="D10">
            <v>0</v>
          </cell>
          <cell r="G10">
            <v>0</v>
          </cell>
        </row>
        <row r="11">
          <cell r="A11" t="str">
            <v>CET-PD-IR-CC</v>
          </cell>
          <cell r="F11">
            <v>0.74086546557283095</v>
          </cell>
          <cell r="G11">
            <v>0.74086546557283095</v>
          </cell>
        </row>
        <row r="12">
          <cell r="A12" t="str">
            <v>CET-PD-IR-CR</v>
          </cell>
          <cell r="B12">
            <v>0</v>
          </cell>
          <cell r="C12">
            <v>4.1798110896431172E-2</v>
          </cell>
          <cell r="D12">
            <v>9.0356591380321108E-2</v>
          </cell>
          <cell r="E12">
            <v>0.26363423546874104</v>
          </cell>
          <cell r="F12">
            <v>0.33477473993864892</v>
          </cell>
          <cell r="G12">
            <v>0.14611273553682844</v>
          </cell>
        </row>
        <row r="13">
          <cell r="A13" t="str">
            <v>CET-PD-IR-DP</v>
          </cell>
          <cell r="B13">
            <v>0.11240786240786241</v>
          </cell>
          <cell r="C13">
            <v>0.49922936808182711</v>
          </cell>
          <cell r="D13">
            <v>0.7969874100719424</v>
          </cell>
          <cell r="E13">
            <v>0.4113211793832996</v>
          </cell>
          <cell r="F13">
            <v>0.29076175040518637</v>
          </cell>
          <cell r="G13">
            <v>0.35104146489424298</v>
          </cell>
        </row>
        <row r="14">
          <cell r="A14" t="str">
            <v>CET-PD-IR-PC-OH</v>
          </cell>
          <cell r="E14">
            <v>1</v>
          </cell>
          <cell r="F14">
            <v>1</v>
          </cell>
          <cell r="G14">
            <v>1</v>
          </cell>
        </row>
        <row r="15">
          <cell r="A15" t="str">
            <v>CET-PD-IR-PC-UG</v>
          </cell>
          <cell r="C15">
            <v>1</v>
          </cell>
          <cell r="D15">
            <v>1</v>
          </cell>
          <cell r="E15">
            <v>1.1200000000000001</v>
          </cell>
          <cell r="F15">
            <v>1</v>
          </cell>
          <cell r="G15">
            <v>1.03</v>
          </cell>
        </row>
        <row r="16">
          <cell r="A16" t="str">
            <v>CET-PD-IR-SR-OH</v>
          </cell>
          <cell r="D16">
            <v>9.0909090909090912E-2</v>
          </cell>
          <cell r="G16">
            <v>9.0909090909090912E-2</v>
          </cell>
        </row>
        <row r="17">
          <cell r="A17" t="str">
            <v>CET-PD-IR-SR-UG</v>
          </cell>
          <cell r="C17">
            <v>2.9411764705882353E-2</v>
          </cell>
          <cell r="D17">
            <v>2.8248587570621469E-2</v>
          </cell>
          <cell r="E17">
            <v>9.8039215686274508E-3</v>
          </cell>
          <cell r="F17">
            <v>1.2658227848101266E-2</v>
          </cell>
          <cell r="G17">
            <v>2.0030625423308131E-2</v>
          </cell>
        </row>
        <row r="18">
          <cell r="A18" t="str">
            <v>CET-PD-IR-TR</v>
          </cell>
          <cell r="B18">
            <v>0</v>
          </cell>
          <cell r="D18">
            <v>4.7846889952153108E-3</v>
          </cell>
          <cell r="F18">
            <v>0</v>
          </cell>
          <cell r="G18">
            <v>1.594896331738437E-3</v>
          </cell>
        </row>
        <row r="19">
          <cell r="A19" t="str">
            <v>CET-PD-IR-UG</v>
          </cell>
          <cell r="C19">
            <v>13</v>
          </cell>
          <cell r="D19">
            <v>0.92307692307692313</v>
          </cell>
          <cell r="E19">
            <v>1.7333333333333334</v>
          </cell>
          <cell r="F19">
            <v>2.4</v>
          </cell>
          <cell r="G19">
            <v>4.5141025641025641</v>
          </cell>
        </row>
        <row r="20">
          <cell r="A20" t="str">
            <v>CET-PD-IR-WC</v>
          </cell>
          <cell r="B20">
            <v>0.37559353381586669</v>
          </cell>
          <cell r="C20">
            <v>1.2969555435329121</v>
          </cell>
          <cell r="D20">
            <v>0.83597620682712981</v>
          </cell>
          <cell r="E20">
            <v>0.27613487248705937</v>
          </cell>
          <cell r="F20">
            <v>0.58153100601164076</v>
          </cell>
          <cell r="G20">
            <v>0.67323823253492177</v>
          </cell>
        </row>
        <row r="21">
          <cell r="A21" t="str">
            <v>CET-PD-LG-NC-OH</v>
          </cell>
          <cell r="D21">
            <v>1.2658227848101266E-2</v>
          </cell>
          <cell r="F21">
            <v>0</v>
          </cell>
          <cell r="G21">
            <v>6.3291139240506328E-3</v>
          </cell>
        </row>
        <row r="22">
          <cell r="A22" t="str">
            <v>CET-PD-LG-NC-UG</v>
          </cell>
          <cell r="D22">
            <v>4.3478260869565216E-2</v>
          </cell>
          <cell r="F22">
            <v>0.14285714285714285</v>
          </cell>
          <cell r="G22">
            <v>9.3167701863354033E-2</v>
          </cell>
        </row>
        <row r="23">
          <cell r="A23" t="str">
            <v>CET-PD-LG-PB</v>
          </cell>
          <cell r="B23">
            <v>1</v>
          </cell>
          <cell r="C23">
            <v>1.328125</v>
          </cell>
          <cell r="D23">
            <v>1.3307692307692307</v>
          </cell>
          <cell r="E23">
            <v>1.5408163265306123</v>
          </cell>
          <cell r="F23">
            <v>1</v>
          </cell>
          <cell r="G23">
            <v>1.2399421114599687</v>
          </cell>
        </row>
        <row r="24">
          <cell r="A24" t="str">
            <v>CET-PD-NS-AG-LE</v>
          </cell>
          <cell r="B24">
            <v>17.564559579874569</v>
          </cell>
          <cell r="C24">
            <v>17.513201308606412</v>
          </cell>
          <cell r="D24">
            <v>18.303991093002619</v>
          </cell>
          <cell r="E24">
            <v>14.044477667728957</v>
          </cell>
          <cell r="F24">
            <v>24.956452889960037</v>
          </cell>
          <cell r="G24">
            <v>18.476536507834517</v>
          </cell>
        </row>
        <row r="25">
          <cell r="A25" t="str">
            <v>CET-PD-NS-AG-SC</v>
          </cell>
          <cell r="B25">
            <v>6.9246435845213852E-2</v>
          </cell>
          <cell r="C25">
            <v>0.27837259100642398</v>
          </cell>
          <cell r="D25">
            <v>0.16442953020134229</v>
          </cell>
          <cell r="E25">
            <v>0.30927835051546393</v>
          </cell>
          <cell r="F25">
            <v>0.34923664122137404</v>
          </cell>
          <cell r="G25">
            <v>0.23411270975796361</v>
          </cell>
        </row>
        <row r="26">
          <cell r="A26" t="str">
            <v>CET-PD-NS-CL-LE</v>
          </cell>
          <cell r="B26">
            <v>3.2980780657505502</v>
          </cell>
          <cell r="C26">
            <v>6.5110737409667019</v>
          </cell>
          <cell r="D26">
            <v>5.9562184143235326</v>
          </cell>
          <cell r="E26">
            <v>6.7585847834518971</v>
          </cell>
          <cell r="F26">
            <v>5.6248948696392649</v>
          </cell>
          <cell r="G26">
            <v>5.6297699748263899</v>
          </cell>
        </row>
        <row r="27">
          <cell r="A27" t="str">
            <v>CET-PD-NS-CL-SC</v>
          </cell>
          <cell r="B27">
            <v>9.1644204851752016E-3</v>
          </cell>
          <cell r="C27">
            <v>3.5300925925925923E-2</v>
          </cell>
          <cell r="D27">
            <v>3.0489975086012575E-2</v>
          </cell>
          <cell r="E27">
            <v>4.205542403564963E-2</v>
          </cell>
          <cell r="F27">
            <v>5.0505050505050504E-2</v>
          </cell>
          <cell r="G27">
            <v>3.3503159207562763E-2</v>
          </cell>
        </row>
        <row r="28">
          <cell r="A28" t="str">
            <v>CET-PD-NS-CL-TR</v>
          </cell>
          <cell r="B28">
            <v>0.71796190018339467</v>
          </cell>
          <cell r="C28">
            <v>2.2247184005371117</v>
          </cell>
          <cell r="D28">
            <v>3.5121464502972666</v>
          </cell>
          <cell r="E28">
            <v>2.1529568377229023</v>
          </cell>
          <cell r="F28">
            <v>2.8012439089959909</v>
          </cell>
          <cell r="G28">
            <v>2.2818054995473331</v>
          </cell>
        </row>
        <row r="29">
          <cell r="A29" t="str">
            <v>CET-PD-NS-RS-BB</v>
          </cell>
          <cell r="B29">
            <v>8.9604290144800841E-2</v>
          </cell>
          <cell r="C29">
            <v>9.9308121179992756E-2</v>
          </cell>
          <cell r="D29">
            <v>0.84875000874019568</v>
          </cell>
          <cell r="E29">
            <v>0.63623948495325977</v>
          </cell>
          <cell r="F29">
            <v>0.6304238102200117</v>
          </cell>
          <cell r="G29">
            <v>0.46086514304765219</v>
          </cell>
        </row>
        <row r="30">
          <cell r="A30" t="str">
            <v>CET-PD-NS-RS-LE</v>
          </cell>
          <cell r="B30">
            <v>4.3890132629181595</v>
          </cell>
          <cell r="C30">
            <v>7.5385760061121712</v>
          </cell>
          <cell r="D30">
            <v>7.9769743829393391</v>
          </cell>
          <cell r="E30">
            <v>7.5553876908001909</v>
          </cell>
          <cell r="F30">
            <v>6.9881250601153839</v>
          </cell>
          <cell r="G30">
            <v>6.8896152805770496</v>
          </cell>
        </row>
        <row r="31">
          <cell r="A31" t="str">
            <v>CET-PD-NS-RS-SC-OH</v>
          </cell>
          <cell r="B31">
            <v>3.8555194805194805E-3</v>
          </cell>
          <cell r="C31">
            <v>6.5556152606125739E-3</v>
          </cell>
          <cell r="D31">
            <v>1.4857679074132E-3</v>
          </cell>
          <cell r="E31">
            <v>4.3416801292407107E-3</v>
          </cell>
          <cell r="F31">
            <v>3.5240464344941957E-3</v>
          </cell>
          <cell r="G31">
            <v>3.9525258424560322E-3</v>
          </cell>
        </row>
        <row r="32">
          <cell r="A32" t="str">
            <v>CET-PD-NS-RS-SC-UG</v>
          </cell>
          <cell r="B32">
            <v>1.6032585146026519E-3</v>
          </cell>
          <cell r="C32">
            <v>5.4159352288533523E-3</v>
          </cell>
          <cell r="D32">
            <v>3.3814659111679767E-3</v>
          </cell>
          <cell r="E32">
            <v>3.1994093398141884E-3</v>
          </cell>
          <cell r="F32">
            <v>2.6824703680598879E-3</v>
          </cell>
          <cell r="G32">
            <v>3.2565078724996117E-3</v>
          </cell>
        </row>
        <row r="33">
          <cell r="A33" t="str">
            <v>CET-PD-NS-RS-TR</v>
          </cell>
          <cell r="B33">
            <v>0.60206529264861997</v>
          </cell>
          <cell r="C33">
            <v>1.6367289084916923</v>
          </cell>
          <cell r="D33">
            <v>2.442275076452638</v>
          </cell>
          <cell r="E33">
            <v>2.2018836817524061</v>
          </cell>
          <cell r="F33">
            <v>3.0871737209881198</v>
          </cell>
          <cell r="G33">
            <v>1.9940253360666951</v>
          </cell>
        </row>
        <row r="34">
          <cell r="A34" t="str">
            <v>CET-PD-NS-SL</v>
          </cell>
          <cell r="B34">
            <v>5.2891396332863183E-3</v>
          </cell>
          <cell r="C34">
            <v>1.0983123493169033E-2</v>
          </cell>
          <cell r="D34">
            <v>1.3797240551889621E-2</v>
          </cell>
          <cell r="E34">
            <v>5.9542463177687244E-3</v>
          </cell>
          <cell r="F34">
            <v>9.2776673293571907E-3</v>
          </cell>
          <cell r="G34">
            <v>9.0602834650941773E-3</v>
          </cell>
        </row>
        <row r="35">
          <cell r="A35" t="str">
            <v>CET-PD-OT-SL-LU</v>
          </cell>
          <cell r="E35">
            <v>0</v>
          </cell>
          <cell r="G35">
            <v>0</v>
          </cell>
        </row>
        <row r="36">
          <cell r="A36" t="str">
            <v>CET-PD-OT-SL-SP</v>
          </cell>
          <cell r="C36">
            <v>0</v>
          </cell>
          <cell r="F36">
            <v>2.0242914979757085E-3</v>
          </cell>
          <cell r="G36">
            <v>1.0121457489878543E-3</v>
          </cell>
        </row>
        <row r="37">
          <cell r="A37" t="str">
            <v>CET-PD-OT-SL-UG</v>
          </cell>
          <cell r="D37">
            <v>1.3605442176870747E-3</v>
          </cell>
          <cell r="G37">
            <v>1.3605442176870747E-3</v>
          </cell>
        </row>
      </sheetData>
      <sheetData sheetId="36" refreshError="1">
        <row r="3">
          <cell r="A3" t="str">
            <v>CET-ET-LG-4C</v>
          </cell>
          <cell r="B3">
            <v>392.66666666666669</v>
          </cell>
          <cell r="C3">
            <v>260.55896048217227</v>
          </cell>
          <cell r="D3">
            <v>1.075799086757991</v>
          </cell>
        </row>
        <row r="4">
          <cell r="A4" t="str">
            <v>CET-ET-LG-CI</v>
          </cell>
          <cell r="B4">
            <v>336.89333333333332</v>
          </cell>
          <cell r="C4">
            <v>385.10517719189392</v>
          </cell>
          <cell r="D4">
            <v>0.9229954337899543</v>
          </cell>
        </row>
        <row r="5">
          <cell r="A5" t="str">
            <v>CET-PD-2A-2A</v>
          </cell>
          <cell r="B5">
            <v>376.25</v>
          </cell>
          <cell r="C5">
            <v>214.31797790240068</v>
          </cell>
          <cell r="D5">
            <v>1.0308219178082192</v>
          </cell>
        </row>
        <row r="6">
          <cell r="A6" t="str">
            <v>CET-PD-AF-CS</v>
          </cell>
          <cell r="B6">
            <v>490.38461538461536</v>
          </cell>
          <cell r="C6">
            <v>858.33691311177824</v>
          </cell>
          <cell r="D6">
            <v>1.3435194942044257</v>
          </cell>
        </row>
        <row r="7">
          <cell r="A7" t="str">
            <v>CET-PD-AF-DA</v>
          </cell>
          <cell r="B7">
            <v>468.04166666666669</v>
          </cell>
          <cell r="C7">
            <v>768.86442814403119</v>
          </cell>
          <cell r="D7">
            <v>1.2823059360730593</v>
          </cell>
        </row>
        <row r="8">
          <cell r="A8" t="str">
            <v>CET-PD-BM-BD</v>
          </cell>
          <cell r="B8">
            <v>293.96728723404254</v>
          </cell>
          <cell r="C8">
            <v>391.92221329743353</v>
          </cell>
          <cell r="D8">
            <v>0.8053898280384727</v>
          </cell>
        </row>
        <row r="9">
          <cell r="A9" t="str">
            <v>CET-PD-BM-EP</v>
          </cell>
          <cell r="B9">
            <v>334.34158415841586</v>
          </cell>
          <cell r="C9">
            <v>378.23096625513602</v>
          </cell>
          <cell r="D9">
            <v>0.9160043401600434</v>
          </cell>
        </row>
        <row r="10">
          <cell r="A10" t="str">
            <v>CET-PD-CL-DC</v>
          </cell>
          <cell r="B10">
            <v>281.491452991453</v>
          </cell>
          <cell r="C10">
            <v>349.76401905477292</v>
          </cell>
          <cell r="D10">
            <v>0.77120946025055614</v>
          </cell>
        </row>
        <row r="11">
          <cell r="A11" t="str">
            <v>CET-PD-CR-2B</v>
          </cell>
          <cell r="B11">
            <v>331.29032258064518</v>
          </cell>
          <cell r="C11">
            <v>321.43783157850675</v>
          </cell>
          <cell r="D11">
            <v>0.90764471939902791</v>
          </cell>
        </row>
        <row r="12">
          <cell r="A12" t="str">
            <v>CET-PD-CR-2C</v>
          </cell>
          <cell r="B12">
            <v>513.18181818181813</v>
          </cell>
          <cell r="C12">
            <v>454.78823743484276</v>
          </cell>
          <cell r="D12">
            <v>1.4059775840597757</v>
          </cell>
        </row>
        <row r="13">
          <cell r="A13" t="str">
            <v>CET-PD-CR-RL</v>
          </cell>
          <cell r="B13">
            <v>302.7358490566038</v>
          </cell>
          <cell r="C13">
            <v>337.92584859662514</v>
          </cell>
          <cell r="D13">
            <v>0.82941328508658574</v>
          </cell>
        </row>
        <row r="14">
          <cell r="A14" t="str">
            <v>CET-PD-IR-CC</v>
          </cell>
          <cell r="B14">
            <v>160.71428571428572</v>
          </cell>
          <cell r="C14">
            <v>156.81381134508345</v>
          </cell>
          <cell r="D14">
            <v>0.44031311154598829</v>
          </cell>
        </row>
        <row r="15">
          <cell r="A15" t="str">
            <v>CET-PD-IR-CR</v>
          </cell>
          <cell r="B15">
            <v>235.71739130434781</v>
          </cell>
          <cell r="C15">
            <v>214.54351157163416</v>
          </cell>
          <cell r="D15">
            <v>0.64580107206670634</v>
          </cell>
        </row>
        <row r="16">
          <cell r="A16" t="str">
            <v>CET-PD-IR-DP</v>
          </cell>
          <cell r="B16">
            <v>307.01387137452713</v>
          </cell>
          <cell r="C16">
            <v>378.20211385472555</v>
          </cell>
          <cell r="D16">
            <v>0.84113389417678663</v>
          </cell>
        </row>
        <row r="17">
          <cell r="A17" t="str">
            <v>CET-PD-IR-EP</v>
          </cell>
          <cell r="B17">
            <v>277.62978030919447</v>
          </cell>
          <cell r="C17">
            <v>343.5952880152567</v>
          </cell>
          <cell r="D17">
            <v>0.76062953509368347</v>
          </cell>
        </row>
        <row r="18">
          <cell r="A18" t="str">
            <v>CET-PD-IR-NP</v>
          </cell>
          <cell r="B18">
            <v>311.29107981220659</v>
          </cell>
          <cell r="C18">
            <v>502.29799259349141</v>
          </cell>
          <cell r="D18">
            <v>0.85285227345810022</v>
          </cell>
        </row>
        <row r="19">
          <cell r="A19" t="str">
            <v>CET-PD-IR-PC-OH</v>
          </cell>
          <cell r="B19">
            <v>106</v>
          </cell>
          <cell r="C19">
            <v>65.825526963329352</v>
          </cell>
          <cell r="D19">
            <v>0.29041095890410956</v>
          </cell>
        </row>
        <row r="20">
          <cell r="A20" t="str">
            <v>CET-PD-IR-PC-UG</v>
          </cell>
          <cell r="B20">
            <v>193.49473684210525</v>
          </cell>
          <cell r="C20">
            <v>172.78500191538066</v>
          </cell>
          <cell r="D20">
            <v>0.53012256669069935</v>
          </cell>
        </row>
        <row r="21">
          <cell r="A21" t="str">
            <v>CET-PD-IR-PM</v>
          </cell>
          <cell r="B21">
            <v>223.51466065204019</v>
          </cell>
          <cell r="C21">
            <v>310.63252777137097</v>
          </cell>
          <cell r="D21">
            <v>0.61236893329326081</v>
          </cell>
        </row>
        <row r="22">
          <cell r="A22" t="str">
            <v>CET-PD-IR-SB</v>
          </cell>
          <cell r="B22">
            <v>708.8</v>
          </cell>
          <cell r="C22">
            <v>410.22589982702078</v>
          </cell>
          <cell r="D22">
            <v>1.9419178082191779</v>
          </cell>
        </row>
        <row r="23">
          <cell r="A23" t="str">
            <v>CET-PD-IR-SR-UG</v>
          </cell>
          <cell r="B23">
            <v>242.33333333333334</v>
          </cell>
          <cell r="C23">
            <v>212.13737687325792</v>
          </cell>
          <cell r="D23">
            <v>0.66392694063926938</v>
          </cell>
        </row>
        <row r="24">
          <cell r="A24" t="str">
            <v>CET-PD-IR-UG</v>
          </cell>
          <cell r="B24">
            <v>260</v>
          </cell>
          <cell r="C24">
            <v>174.2463135270809</v>
          </cell>
          <cell r="D24">
            <v>0.71232876712328763</v>
          </cell>
        </row>
        <row r="25">
          <cell r="A25" t="str">
            <v>CET-PD-IR-WC</v>
          </cell>
          <cell r="B25">
            <v>339.57142857142856</v>
          </cell>
          <cell r="C25">
            <v>416.80193994612972</v>
          </cell>
          <cell r="D25">
            <v>0.93033268101761246</v>
          </cell>
        </row>
        <row r="26">
          <cell r="A26" t="str">
            <v>CET-PD-LG-NC-UG</v>
          </cell>
          <cell r="B26">
            <v>795</v>
          </cell>
          <cell r="D26">
            <v>2.1780821917808217</v>
          </cell>
        </row>
        <row r="27">
          <cell r="A27" t="str">
            <v>CET-PD-LG-PB</v>
          </cell>
          <cell r="B27">
            <v>72.15384615384616</v>
          </cell>
          <cell r="C27">
            <v>69.190372829662451</v>
          </cell>
          <cell r="D27">
            <v>0.19768177028451003</v>
          </cell>
        </row>
        <row r="28">
          <cell r="A28" t="str">
            <v>CET-PD-NS-AG</v>
          </cell>
          <cell r="B28">
            <v>99</v>
          </cell>
          <cell r="D28">
            <v>0.27123287671232876</v>
          </cell>
        </row>
        <row r="29">
          <cell r="A29" t="str">
            <v>CET-PD-NS-AG-LE</v>
          </cell>
          <cell r="B29">
            <v>305.05150214592277</v>
          </cell>
          <cell r="C29">
            <v>383.14151001511624</v>
          </cell>
          <cell r="D29">
            <v>0.83575754012581582</v>
          </cell>
        </row>
        <row r="30">
          <cell r="A30" t="str">
            <v>CET-PD-NS-AG-SC</v>
          </cell>
          <cell r="B30">
            <v>410.4633027522936</v>
          </cell>
          <cell r="C30">
            <v>367.98575036540592</v>
          </cell>
          <cell r="D30">
            <v>1.1245569938419002</v>
          </cell>
        </row>
        <row r="31">
          <cell r="A31" t="str">
            <v>CET-PD-NS-CL</v>
          </cell>
          <cell r="B31">
            <v>372.1875</v>
          </cell>
          <cell r="C31">
            <v>440.48327107482095</v>
          </cell>
          <cell r="D31">
            <v>1.0196917808219179</v>
          </cell>
        </row>
        <row r="32">
          <cell r="A32" t="str">
            <v>CET-PD-NS-CL-LE</v>
          </cell>
          <cell r="B32">
            <v>296.43548387096774</v>
          </cell>
          <cell r="C32">
            <v>384.01564109119937</v>
          </cell>
          <cell r="D32">
            <v>0.81215201060539111</v>
          </cell>
        </row>
        <row r="33">
          <cell r="A33" t="str">
            <v>CET-PD-NS-CL-SC</v>
          </cell>
          <cell r="B33">
            <v>252.58920187793427</v>
          </cell>
          <cell r="C33">
            <v>373.11191543030009</v>
          </cell>
          <cell r="D33">
            <v>0.69202521062447742</v>
          </cell>
        </row>
        <row r="34">
          <cell r="A34" t="str">
            <v>CET-PD-NS-CL-TR</v>
          </cell>
          <cell r="B34">
            <v>298.87735849056605</v>
          </cell>
          <cell r="C34">
            <v>358.81523837764138</v>
          </cell>
          <cell r="D34">
            <v>0.81884207805634535</v>
          </cell>
        </row>
        <row r="35">
          <cell r="A35" t="str">
            <v>CET-PD-NS-RS-BB</v>
          </cell>
          <cell r="B35">
            <v>437.77419354838707</v>
          </cell>
          <cell r="C35">
            <v>348.43992401153071</v>
          </cell>
          <cell r="D35">
            <v>1.1993813521873617</v>
          </cell>
        </row>
        <row r="36">
          <cell r="A36" t="str">
            <v>CET-PD-NS-RS-LE</v>
          </cell>
          <cell r="B36">
            <v>287.1875</v>
          </cell>
          <cell r="C36">
            <v>330.75372623017205</v>
          </cell>
          <cell r="D36">
            <v>0.78681506849315064</v>
          </cell>
        </row>
        <row r="37">
          <cell r="A37" t="str">
            <v>CET-PD-NS-RS-SC-OH</v>
          </cell>
          <cell r="B37">
            <v>386.44</v>
          </cell>
          <cell r="C37">
            <v>517.22827648921134</v>
          </cell>
          <cell r="D37">
            <v>1.0587397260273972</v>
          </cell>
        </row>
        <row r="38">
          <cell r="A38" t="str">
            <v>CET-PD-NS-RS-SC-UG</v>
          </cell>
          <cell r="B38">
            <v>251.32258064516128</v>
          </cell>
          <cell r="C38">
            <v>273.62099994865753</v>
          </cell>
          <cell r="D38">
            <v>0.68855501546619524</v>
          </cell>
        </row>
        <row r="39">
          <cell r="A39" t="str">
            <v>CET-PD-NS-RS-TR</v>
          </cell>
          <cell r="B39">
            <v>228.04112554112555</v>
          </cell>
          <cell r="C39">
            <v>351.3558436837281</v>
          </cell>
          <cell r="D39">
            <v>0.62477020696198782</v>
          </cell>
        </row>
        <row r="40">
          <cell r="A40" t="str">
            <v>CET-PD-NS-SL</v>
          </cell>
          <cell r="B40">
            <v>421.94736842105266</v>
          </cell>
          <cell r="C40">
            <v>466.80432180283117</v>
          </cell>
          <cell r="D40">
            <v>1.1560201874549387</v>
          </cell>
        </row>
        <row r="41">
          <cell r="A41" t="str">
            <v>CET-PD-OT-CI</v>
          </cell>
          <cell r="B41">
            <v>197.42857142857142</v>
          </cell>
          <cell r="C41">
            <v>96.800236127220856</v>
          </cell>
          <cell r="D41">
            <v>0.54090019569471626</v>
          </cell>
        </row>
        <row r="42">
          <cell r="A42" t="str">
            <v>CET-PD-OT-SL-SP</v>
          </cell>
          <cell r="B42">
            <v>95</v>
          </cell>
          <cell r="D42">
            <v>0.26027397260273971</v>
          </cell>
        </row>
        <row r="43">
          <cell r="A43" t="str">
            <v>CET-PD-OT-SL-UG</v>
          </cell>
          <cell r="B43">
            <v>243.75</v>
          </cell>
          <cell r="C43">
            <v>68.689518851131865</v>
          </cell>
          <cell r="D43">
            <v>0.6678082191780822</v>
          </cell>
        </row>
        <row r="44">
          <cell r="A44" t="str">
            <v>CET-PD-ST-DS</v>
          </cell>
          <cell r="B44">
            <v>229.3810650887574</v>
          </cell>
          <cell r="C44">
            <v>283.97204091281816</v>
          </cell>
          <cell r="D44">
            <v>0.62844127421577367</v>
          </cell>
        </row>
        <row r="45">
          <cell r="A45" t="str">
            <v>EET-PD-OT-WO-ORAFUL-DWOF</v>
          </cell>
          <cell r="B45">
            <v>172.8</v>
          </cell>
          <cell r="C45">
            <v>98.514973481192186</v>
          </cell>
          <cell r="D45">
            <v>0.47342465753424662</v>
          </cell>
        </row>
        <row r="46">
          <cell r="A46" t="str">
            <v>PEV</v>
          </cell>
          <cell r="B46">
            <v>372</v>
          </cell>
          <cell r="D46">
            <v>1.0191780821917809</v>
          </cell>
        </row>
      </sheetData>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_FIRST"/>
      <sheetName val="Sheet1"/>
      <sheetName val="Sheet2"/>
      <sheetName val="Pie Chart Feed_John Clarke YB"/>
      <sheetName val="CAPITAL_RECORDED_FORECAST"/>
      <sheetName val="2008"/>
      <sheetName val="2009"/>
      <sheetName val="2010"/>
      <sheetName val="2011"/>
      <sheetName val="Vol_2_Grid_Tech"/>
      <sheetName val="Vol_3_System_Plan"/>
      <sheetName val="Vol_4_IR"/>
      <sheetName val="Vol_5_Cust"/>
      <sheetName val="Vol_6_P1"/>
      <sheetName val="Vol_6_P2"/>
      <sheetName val="Vol_7_Grid_Ops"/>
      <sheetName val="Vol_8_Trans_and_Substation"/>
      <sheetName val="WBS_to_witness"/>
      <sheetName val="StandardGraph"/>
      <sheetName val="SelectGraphData"/>
      <sheetName val="StandardGraph_special"/>
      <sheetName val="StandardTable"/>
      <sheetName val="PoleSummaryGraph"/>
      <sheetName val="Summary"/>
      <sheetName val="Sheet3"/>
      <sheetName val="GRC_2012_Units"/>
      <sheetName val="Alan_Gross_check"/>
      <sheetName val="Capital Escalation 2012 GRC v4 "/>
      <sheetName val="WBS_to_ISO_Contr_Class"/>
      <sheetName val="Capital_Graph_DRAFT_TEST"/>
      <sheetName val="ForecastDemand"/>
      <sheetName val="2012GRC_WP_ref"/>
      <sheetName val="WBS_LYR_install_count"/>
      <sheetName val="Av_unit_costs_by_year"/>
      <sheetName val="XFMR_per_Unit"/>
      <sheetName val="Purchase_Install_Lag"/>
      <sheetName val="RemovalCost"/>
      <sheetName val="PLIP_capital_summary"/>
      <sheetName val="SelectGraphData (2)"/>
      <sheetName val="PoleSummary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6 - ModAssump"/>
      <sheetName val="WageRates"/>
      <sheetName val="Business Design - Forecast"/>
      <sheetName val="Actual &amp; Accrual Data"/>
    </sheetNames>
    <sheetDataSet>
      <sheetData sheetId="0" refreshError="1"/>
      <sheetData sheetId="1" refreshError="1">
        <row r="11">
          <cell r="A11" t="str">
            <v>Hours / Month (1)</v>
          </cell>
          <cell r="B11">
            <v>38991</v>
          </cell>
          <cell r="C11">
            <v>39022</v>
          </cell>
          <cell r="D11">
            <v>39052</v>
          </cell>
          <cell r="E11">
            <v>39083</v>
          </cell>
          <cell r="F11">
            <v>39114</v>
          </cell>
          <cell r="G11">
            <v>39142</v>
          </cell>
          <cell r="H11">
            <v>39173</v>
          </cell>
          <cell r="I11">
            <v>39203</v>
          </cell>
          <cell r="J11">
            <v>39234</v>
          </cell>
          <cell r="K11">
            <v>39264</v>
          </cell>
          <cell r="L11">
            <v>39295</v>
          </cell>
          <cell r="M11">
            <v>39326</v>
          </cell>
          <cell r="N11">
            <v>39356</v>
          </cell>
          <cell r="O11">
            <v>39387</v>
          </cell>
          <cell r="P11">
            <v>39417</v>
          </cell>
          <cell r="Q11">
            <v>39448</v>
          </cell>
          <cell r="R11">
            <v>39479</v>
          </cell>
          <cell r="S11">
            <v>39508</v>
          </cell>
          <cell r="T11">
            <v>39539</v>
          </cell>
          <cell r="U11">
            <v>39569</v>
          </cell>
          <cell r="V11">
            <v>39600</v>
          </cell>
          <cell r="W11">
            <v>39630</v>
          </cell>
        </row>
        <row r="12">
          <cell r="A12" t="str">
            <v>Work Days per month (2)</v>
          </cell>
          <cell r="B12">
            <v>22</v>
          </cell>
          <cell r="C12">
            <v>22</v>
          </cell>
          <cell r="D12">
            <v>21</v>
          </cell>
          <cell r="E12">
            <v>23</v>
          </cell>
          <cell r="F12">
            <v>20</v>
          </cell>
          <cell r="G12">
            <v>21</v>
          </cell>
          <cell r="H12">
            <v>21</v>
          </cell>
          <cell r="I12">
            <v>23</v>
          </cell>
          <cell r="J12">
            <v>20</v>
          </cell>
          <cell r="K12">
            <v>22</v>
          </cell>
          <cell r="L12">
            <v>22</v>
          </cell>
          <cell r="M12">
            <v>20</v>
          </cell>
          <cell r="N12">
            <v>23</v>
          </cell>
          <cell r="O12">
            <v>21</v>
          </cell>
          <cell r="P12">
            <v>21</v>
          </cell>
          <cell r="Q12">
            <v>23</v>
          </cell>
          <cell r="R12">
            <v>20</v>
          </cell>
          <cell r="S12">
            <v>21</v>
          </cell>
          <cell r="T12">
            <v>22</v>
          </cell>
          <cell r="U12">
            <v>21</v>
          </cell>
          <cell r="V12">
            <v>21</v>
          </cell>
        </row>
        <row r="13">
          <cell r="A13" t="str">
            <v>Holidays (3)</v>
          </cell>
          <cell r="C13">
            <v>3</v>
          </cell>
          <cell r="D13">
            <v>3</v>
          </cell>
          <cell r="E13">
            <v>1</v>
          </cell>
          <cell r="I13">
            <v>1</v>
          </cell>
          <cell r="K13">
            <v>1</v>
          </cell>
          <cell r="M13">
            <v>1</v>
          </cell>
          <cell r="O13">
            <v>3</v>
          </cell>
          <cell r="P13">
            <v>3</v>
          </cell>
          <cell r="Q13">
            <v>1</v>
          </cell>
          <cell r="U13">
            <v>1</v>
          </cell>
        </row>
        <row r="14">
          <cell r="A14" t="str">
            <v>Total Days Per Month (4)</v>
          </cell>
          <cell r="B14">
            <v>22</v>
          </cell>
          <cell r="C14">
            <v>19</v>
          </cell>
          <cell r="D14">
            <v>18</v>
          </cell>
          <cell r="E14">
            <v>22</v>
          </cell>
          <cell r="F14">
            <v>20</v>
          </cell>
          <cell r="G14">
            <v>21</v>
          </cell>
          <cell r="H14">
            <v>21</v>
          </cell>
          <cell r="I14">
            <v>22</v>
          </cell>
          <cell r="J14">
            <v>20</v>
          </cell>
          <cell r="K14">
            <v>21</v>
          </cell>
          <cell r="L14">
            <v>22</v>
          </cell>
          <cell r="M14">
            <v>19</v>
          </cell>
          <cell r="N14">
            <v>23</v>
          </cell>
          <cell r="O14">
            <v>18</v>
          </cell>
          <cell r="P14">
            <v>18</v>
          </cell>
          <cell r="Q14">
            <v>22</v>
          </cell>
          <cell r="R14">
            <v>20</v>
          </cell>
          <cell r="S14">
            <v>21</v>
          </cell>
          <cell r="T14">
            <v>22</v>
          </cell>
          <cell r="U14">
            <v>20</v>
          </cell>
          <cell r="V14">
            <v>21</v>
          </cell>
        </row>
        <row r="15">
          <cell r="A15" t="str">
            <v>Hours per Day (5)</v>
          </cell>
          <cell r="B15">
            <v>8</v>
          </cell>
          <cell r="C15">
            <v>8</v>
          </cell>
          <cell r="D15">
            <v>8</v>
          </cell>
          <cell r="E15">
            <v>8</v>
          </cell>
          <cell r="F15">
            <v>8</v>
          </cell>
          <cell r="G15">
            <v>8</v>
          </cell>
          <cell r="H15">
            <v>8</v>
          </cell>
          <cell r="I15">
            <v>8</v>
          </cell>
          <cell r="J15">
            <v>8</v>
          </cell>
          <cell r="K15">
            <v>8</v>
          </cell>
          <cell r="L15">
            <v>8</v>
          </cell>
          <cell r="M15">
            <v>8</v>
          </cell>
          <cell r="N15">
            <v>8</v>
          </cell>
          <cell r="O15">
            <v>8</v>
          </cell>
          <cell r="P15">
            <v>8</v>
          </cell>
          <cell r="Q15">
            <v>8</v>
          </cell>
          <cell r="R15">
            <v>8</v>
          </cell>
          <cell r="S15">
            <v>8</v>
          </cell>
          <cell r="T15">
            <v>8</v>
          </cell>
          <cell r="U15">
            <v>8</v>
          </cell>
          <cell r="V15">
            <v>8</v>
          </cell>
        </row>
        <row r="16">
          <cell r="A16" t="str">
            <v>Total Hours Per Month (6)</v>
          </cell>
          <cell r="B16">
            <v>176</v>
          </cell>
          <cell r="C16">
            <v>152</v>
          </cell>
          <cell r="D16">
            <v>144</v>
          </cell>
          <cell r="E16">
            <v>176</v>
          </cell>
          <cell r="F16">
            <v>160</v>
          </cell>
          <cell r="G16">
            <v>168</v>
          </cell>
          <cell r="H16">
            <v>168</v>
          </cell>
          <cell r="I16">
            <v>176</v>
          </cell>
          <cell r="J16">
            <v>160</v>
          </cell>
          <cell r="K16">
            <v>168</v>
          </cell>
          <cell r="L16">
            <v>176</v>
          </cell>
          <cell r="M16">
            <v>152</v>
          </cell>
          <cell r="N16">
            <v>184</v>
          </cell>
          <cell r="O16">
            <v>144</v>
          </cell>
          <cell r="P16">
            <v>144</v>
          </cell>
          <cell r="Q16">
            <v>176</v>
          </cell>
          <cell r="R16">
            <v>160</v>
          </cell>
          <cell r="S16">
            <v>168</v>
          </cell>
          <cell r="T16">
            <v>176</v>
          </cell>
          <cell r="U16">
            <v>160</v>
          </cell>
          <cell r="V16">
            <v>168</v>
          </cell>
        </row>
        <row r="27">
          <cell r="B27">
            <v>1.0175000000000001</v>
          </cell>
        </row>
      </sheetData>
      <sheetData sheetId="2" refreshError="1"/>
      <sheetData sheetId="3" refreshError="1"/>
      <sheetData sheetId="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on 1 and Data Sheet"/>
      <sheetName val="Option 2"/>
    </sheetNames>
    <sheetDataSet>
      <sheetData sheetId="0"/>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GDEZ91"/>
    </sheetNames>
    <sheetDataSet>
      <sheetData sheetId="0"/>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Name val="AOR Detail"/>
      <sheetName val="10% Reduction Summary"/>
      <sheetName val="10% Reduction"/>
      <sheetName val="Must Do Request"/>
      <sheetName val="Chart Data"/>
      <sheetName val="Check to 20110815 Presentation"/>
      <sheetName val="Activities Pivot"/>
      <sheetName val="Activites Breakdown by Category"/>
      <sheetName val="AOR Summaries"/>
      <sheetName val="Scenarios Summary"/>
      <sheetName val="Summary Pivot"/>
      <sheetName val="Data Sheet for Pivot"/>
      <sheetName val="Summary Pivot (New)"/>
      <sheetName val="Summary for Walt"/>
      <sheetName val="New Scenarios"/>
      <sheetName val="Detailed Summary"/>
      <sheetName val="Scenario 1 Summary"/>
      <sheetName val="Scenario 2 Summary"/>
      <sheetName val="Scenario 3 Summary"/>
      <sheetName val="DCM Summary"/>
      <sheetName val="E&amp;TS Summary"/>
      <sheetName val="Category Chart"/>
      <sheetName val="Category Summary (2)"/>
      <sheetName val="Category Summary"/>
      <sheetName val="Activity Summary"/>
      <sheetName val="Reduction Summary"/>
      <sheetName val="Grid Ops Reduction"/>
      <sheetName val="checks"/>
      <sheetName val="Detail Category Charts"/>
      <sheetName val="Waterfall"/>
      <sheetName val="Scen 1 Pie Chart"/>
      <sheetName val="Scen 2 Pie Chart"/>
      <sheetName val="Scen 3 Pie Chart"/>
      <sheetName val="Bar Chart"/>
      <sheetName val="Missing Descriptions"/>
      <sheetName val="Definitions"/>
      <sheetName val="Actual Mapping"/>
      <sheetName val="Base Pie 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sheetData sheetId="38"/>
      <sheetData sheetId="39"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C Plus 2009"/>
      <sheetName val="July PPBM"/>
      <sheetName val="10 Year Summary"/>
      <sheetName val="Assumptions"/>
      <sheetName val="Projection"/>
      <sheetName val="Delta"/>
      <sheetName val="Projection wo Client"/>
      <sheetName val="Delta wo Client"/>
      <sheetName val="Yellow Book - GRC wo Client"/>
      <sheetName val="Delta Yellow Book-GRC wo Client"/>
      <sheetName val="Delta Yellow Book-July PPB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FTE Summary"/>
      <sheetName val="Non-Labor Summary"/>
      <sheetName val="SCE Labor Increases"/>
      <sheetName val="Non-Labor Increases"/>
      <sheetName val="SCE Labor Decreases"/>
      <sheetName val="Non-Labor Decreases"/>
      <sheetName val="Dept Totals"/>
      <sheetName val="Compile Data"/>
      <sheetName val="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B2" t="str">
            <v>Supply Chain Management</v>
          </cell>
        </row>
        <row r="234">
          <cell r="B234" t="str">
            <v>C20.01</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 Master"/>
      <sheetName val="Forecast v Act"/>
      <sheetName val="Function Description"/>
      <sheetName val="WageRates"/>
      <sheetName val="Assump"/>
      <sheetName val="CB Definition List"/>
      <sheetName val="Lookups"/>
      <sheetName val="Summ by Mgr"/>
      <sheetName val="Summ by Cap"/>
      <sheetName val="Detail Pivot"/>
      <sheetName val="Summ Pivot"/>
      <sheetName val="BC Pivot"/>
      <sheetName val="All Resources"/>
      <sheetName val="Pure Bus Case"/>
      <sheetName val="Sheet2"/>
      <sheetName val="All Resources (JL)"/>
      <sheetName val="Data Sheet"/>
      <sheetName val="Cover Sheet"/>
      <sheetName val="Table of Contents"/>
      <sheetName val="SmartConnect Program Overview"/>
      <sheetName val="Updates since last Publish Date"/>
      <sheetName val="Budget to Forecast Chart"/>
      <sheetName val="Cap_Non-Cap Forecast Chart"/>
      <sheetName val="Labor_Non-Labor_Actual Detail"/>
      <sheetName val="Detail Resource Forecast by Res"/>
      <sheetName val="Detail Resource Forecast by Org"/>
      <sheetName val="Resource Forecast"/>
      <sheetName val="BCD - Cover Sheet"/>
      <sheetName val="BCD - Lead Sheet"/>
      <sheetName val="JL 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1">
          <cell r="A1" t="str">
            <v>C/B ID</v>
          </cell>
          <cell r="B1" t="str">
            <v>Manager</v>
          </cell>
        </row>
        <row r="2">
          <cell r="A2" t="str">
            <v>C05.01</v>
          </cell>
          <cell r="B2" t="str">
            <v>Zanku Armenian</v>
          </cell>
        </row>
        <row r="3">
          <cell r="A3" t="str">
            <v>C06.01</v>
          </cell>
          <cell r="B3" t="str">
            <v>JIM GREGORY</v>
          </cell>
        </row>
        <row r="4">
          <cell r="A4" t="str">
            <v>C06.04</v>
          </cell>
          <cell r="B4" t="str">
            <v>PAULA CAMPBELL</v>
          </cell>
        </row>
        <row r="5">
          <cell r="A5" t="str">
            <v>C10.01</v>
          </cell>
          <cell r="B5" t="str">
            <v>JIM GREGORY</v>
          </cell>
        </row>
        <row r="6">
          <cell r="A6" t="str">
            <v>C10.04</v>
          </cell>
          <cell r="B6" t="str">
            <v>JIM GREGORY</v>
          </cell>
        </row>
        <row r="7">
          <cell r="A7" t="str">
            <v>C10.05</v>
          </cell>
          <cell r="B7" t="str">
            <v>JIM GREGORY</v>
          </cell>
        </row>
        <row r="8">
          <cell r="A8" t="str">
            <v>C10.09</v>
          </cell>
          <cell r="B8" t="str">
            <v>JIM GREGORY</v>
          </cell>
        </row>
        <row r="9">
          <cell r="A9" t="str">
            <v>C11.01</v>
          </cell>
          <cell r="B9" t="str">
            <v>NU PHO</v>
          </cell>
        </row>
        <row r="10">
          <cell r="A10" t="str">
            <v>C11.02</v>
          </cell>
          <cell r="B10" t="str">
            <v>NU PHO</v>
          </cell>
        </row>
        <row r="11">
          <cell r="A11" t="str">
            <v>C11.03</v>
          </cell>
          <cell r="B11" t="str">
            <v>NU PHO</v>
          </cell>
        </row>
        <row r="12">
          <cell r="A12" t="str">
            <v>C11.04</v>
          </cell>
          <cell r="B12" t="str">
            <v>NU PHO</v>
          </cell>
        </row>
        <row r="13">
          <cell r="A13" t="str">
            <v>C11.05</v>
          </cell>
          <cell r="B13" t="str">
            <v>NU PHO</v>
          </cell>
        </row>
        <row r="14">
          <cell r="A14" t="str">
            <v>C11.06</v>
          </cell>
          <cell r="B14" t="str">
            <v>NU PHO</v>
          </cell>
        </row>
        <row r="15">
          <cell r="A15" t="str">
            <v>C11.07</v>
          </cell>
          <cell r="B15" t="str">
            <v>NU PHO</v>
          </cell>
        </row>
        <row r="16">
          <cell r="A16" t="str">
            <v>C11.08</v>
          </cell>
          <cell r="B16" t="str">
            <v>NU PHO</v>
          </cell>
        </row>
        <row r="17">
          <cell r="A17" t="str">
            <v>C11.09</v>
          </cell>
          <cell r="B17" t="str">
            <v>NU PHO</v>
          </cell>
        </row>
        <row r="18">
          <cell r="A18" t="str">
            <v>C11.10</v>
          </cell>
          <cell r="B18" t="str">
            <v>NU PHO</v>
          </cell>
        </row>
        <row r="19">
          <cell r="A19" t="str">
            <v>C11.12</v>
          </cell>
          <cell r="B19" t="str">
            <v>NU PHO</v>
          </cell>
        </row>
        <row r="20">
          <cell r="A20" t="str">
            <v>C11.16</v>
          </cell>
          <cell r="B20" t="str">
            <v>NU PHO</v>
          </cell>
        </row>
        <row r="21">
          <cell r="A21" t="str">
            <v>C12.01</v>
          </cell>
          <cell r="B21" t="str">
            <v>PAULA CAMPBELL</v>
          </cell>
        </row>
        <row r="22">
          <cell r="A22" t="str">
            <v>C13.01</v>
          </cell>
          <cell r="B22" t="str">
            <v>RUDY LACAYO</v>
          </cell>
        </row>
        <row r="23">
          <cell r="A23" t="str">
            <v>C13.02</v>
          </cell>
          <cell r="B23" t="str">
            <v>RUDY LACAYO</v>
          </cell>
        </row>
        <row r="24">
          <cell r="A24" t="str">
            <v>C13.03</v>
          </cell>
          <cell r="B24" t="str">
            <v>RUDY LACAYO</v>
          </cell>
        </row>
        <row r="25">
          <cell r="A25" t="str">
            <v>C13.04</v>
          </cell>
          <cell r="B25" t="str">
            <v>RUDY LACAYO</v>
          </cell>
        </row>
        <row r="26">
          <cell r="A26" t="str">
            <v>C13.07</v>
          </cell>
          <cell r="B26" t="str">
            <v>RUDY LACAYO</v>
          </cell>
        </row>
        <row r="27">
          <cell r="A27" t="str">
            <v>C13.08</v>
          </cell>
          <cell r="B27" t="str">
            <v>RUDY LACAYO</v>
          </cell>
        </row>
        <row r="28">
          <cell r="A28" t="str">
            <v>C13.09</v>
          </cell>
          <cell r="B28" t="str">
            <v>RUDY LACAYO</v>
          </cell>
        </row>
        <row r="29">
          <cell r="A29" t="str">
            <v>C14.01</v>
          </cell>
          <cell r="B29" t="str">
            <v>JULIE ROWEY</v>
          </cell>
        </row>
        <row r="30">
          <cell r="A30" t="str">
            <v>C14.02</v>
          </cell>
          <cell r="B30" t="str">
            <v>JULIE ROWEY</v>
          </cell>
        </row>
        <row r="31">
          <cell r="A31" t="str">
            <v>C14.03</v>
          </cell>
          <cell r="B31" t="str">
            <v>JULIE ROWEY</v>
          </cell>
        </row>
        <row r="32">
          <cell r="A32" t="str">
            <v>C14.04</v>
          </cell>
          <cell r="B32" t="str">
            <v>JULIE ROWEY</v>
          </cell>
        </row>
        <row r="33">
          <cell r="A33" t="str">
            <v>C14.06</v>
          </cell>
          <cell r="B33" t="str">
            <v>JULIE ROWEY</v>
          </cell>
        </row>
        <row r="34">
          <cell r="A34" t="str">
            <v>C16.01</v>
          </cell>
          <cell r="B34" t="str">
            <v>JIM GREGORY</v>
          </cell>
        </row>
        <row r="35">
          <cell r="A35" t="str">
            <v>C16.02</v>
          </cell>
          <cell r="B35" t="str">
            <v>JIM GREGORY</v>
          </cell>
        </row>
        <row r="36">
          <cell r="A36" t="str">
            <v>C17.01</v>
          </cell>
          <cell r="B36" t="str">
            <v>JIM GREGORY</v>
          </cell>
        </row>
        <row r="37">
          <cell r="A37" t="str">
            <v>C17.02</v>
          </cell>
          <cell r="B37" t="str">
            <v>JIM GREGORY</v>
          </cell>
        </row>
        <row r="38">
          <cell r="A38" t="str">
            <v>C17.04</v>
          </cell>
          <cell r="B38" t="str">
            <v>JIM GREGORY</v>
          </cell>
        </row>
        <row r="39">
          <cell r="A39" t="str">
            <v>C17.05</v>
          </cell>
          <cell r="B39" t="str">
            <v>JIM GREGORY</v>
          </cell>
        </row>
        <row r="40">
          <cell r="A40" t="str">
            <v>C17.10</v>
          </cell>
          <cell r="B40" t="str">
            <v>JIM GREGORY</v>
          </cell>
        </row>
        <row r="41">
          <cell r="A41" t="str">
            <v>C17.11</v>
          </cell>
          <cell r="B41" t="str">
            <v>JIM GREGORY</v>
          </cell>
        </row>
        <row r="42">
          <cell r="A42" t="str">
            <v>C17.14</v>
          </cell>
          <cell r="B42" t="str">
            <v>JIM GREGORY</v>
          </cell>
        </row>
        <row r="43">
          <cell r="A43" t="str">
            <v>C20.01</v>
          </cell>
          <cell r="B43" t="str">
            <v>JIM GREGORY</v>
          </cell>
        </row>
        <row r="44">
          <cell r="A44" t="str">
            <v>C22.01</v>
          </cell>
          <cell r="B44" t="str">
            <v>PAULA CAMPBELL</v>
          </cell>
        </row>
        <row r="45">
          <cell r="A45" t="str">
            <v>C22.02</v>
          </cell>
          <cell r="B45" t="str">
            <v>PAULA CAMPBELL</v>
          </cell>
        </row>
        <row r="46">
          <cell r="A46" t="str">
            <v>C22.03</v>
          </cell>
          <cell r="B46" t="str">
            <v>JIM GREGORY</v>
          </cell>
        </row>
        <row r="47">
          <cell r="A47" t="str">
            <v>C22.04</v>
          </cell>
          <cell r="B47" t="str">
            <v>Marc Weinstein</v>
          </cell>
        </row>
        <row r="48">
          <cell r="A48" t="str">
            <v>C22.08</v>
          </cell>
          <cell r="B48" t="str">
            <v>JIM GREGORY</v>
          </cell>
        </row>
        <row r="49">
          <cell r="A49" t="str">
            <v>C22.13</v>
          </cell>
          <cell r="B49" t="str">
            <v>JULIE ROWEY</v>
          </cell>
        </row>
        <row r="50">
          <cell r="A50" t="str">
            <v>C22.14</v>
          </cell>
          <cell r="B50" t="str">
            <v>Marc Weinstein</v>
          </cell>
        </row>
        <row r="51">
          <cell r="A51" t="str">
            <v>C22.16</v>
          </cell>
          <cell r="B51" t="str">
            <v>NU PHO</v>
          </cell>
        </row>
        <row r="52">
          <cell r="A52" t="str">
            <v>C22.17</v>
          </cell>
          <cell r="B52" t="str">
            <v>NU PHO</v>
          </cell>
        </row>
        <row r="53">
          <cell r="A53" t="str">
            <v>C22.18</v>
          </cell>
          <cell r="B53" t="str">
            <v>PAULA CAMPBELL</v>
          </cell>
        </row>
        <row r="54">
          <cell r="A54" t="str">
            <v>C22.19</v>
          </cell>
          <cell r="B54" t="str">
            <v>PAULA CAMPBELL</v>
          </cell>
        </row>
        <row r="55">
          <cell r="A55" t="str">
            <v>C27.01</v>
          </cell>
          <cell r="B55" t="str">
            <v>JIM GREGORY</v>
          </cell>
        </row>
        <row r="56">
          <cell r="A56" t="str">
            <v>C27.05</v>
          </cell>
          <cell r="B56" t="str">
            <v>JIM GREGORY</v>
          </cell>
        </row>
        <row r="57">
          <cell r="A57" t="str">
            <v>C28.01</v>
          </cell>
          <cell r="B57" t="str">
            <v>KEVIN WOOD</v>
          </cell>
        </row>
        <row r="58">
          <cell r="A58" t="str">
            <v>C28.05</v>
          </cell>
          <cell r="B58" t="str">
            <v>KEVIN WOOD</v>
          </cell>
        </row>
        <row r="59">
          <cell r="A59" t="str">
            <v>C28.06</v>
          </cell>
          <cell r="B59" t="str">
            <v>KEVIN WOOD</v>
          </cell>
        </row>
        <row r="60">
          <cell r="A60" t="str">
            <v>C28.08</v>
          </cell>
          <cell r="B60" t="str">
            <v>KEVIN WOOD</v>
          </cell>
        </row>
        <row r="61">
          <cell r="A61" t="str">
            <v>C29.01</v>
          </cell>
          <cell r="B61" t="str">
            <v>JIM GREGORY</v>
          </cell>
        </row>
        <row r="62">
          <cell r="A62" t="str">
            <v>C29.04</v>
          </cell>
          <cell r="B62" t="str">
            <v>JIM GREGORY</v>
          </cell>
        </row>
        <row r="63">
          <cell r="A63" t="str">
            <v>C32.01</v>
          </cell>
          <cell r="B63" t="str">
            <v>RUDY LACAYO</v>
          </cell>
        </row>
        <row r="64">
          <cell r="A64" t="str">
            <v>C32.02</v>
          </cell>
          <cell r="B64" t="str">
            <v>RUDY LACAYO</v>
          </cell>
        </row>
        <row r="65">
          <cell r="A65" t="str">
            <v>C33.01</v>
          </cell>
          <cell r="B65" t="str">
            <v>NU PHO</v>
          </cell>
        </row>
      </sheetData>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acro"/>
      <sheetName val="Setup"/>
      <sheetName val="Operating Plan"/>
      <sheetName val="Op Plan Detailed Worksheet"/>
      <sheetName val="Consolidated"/>
      <sheetName val="ConsolidatedDetailWS"/>
      <sheetName val="WorkActivityDetail"/>
      <sheetName val="WorkActivityUnit"/>
      <sheetName val="ConsultingCosts"/>
      <sheetName val="CostSavings"/>
      <sheetName val="OULaborAssumptions"/>
      <sheetName val="OUNonLaborAssumptions"/>
      <sheetName val="Change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che_Summary"/>
      <sheetName val="Tranche_01_Conv"/>
      <sheetName val="BOWTIE TEMPLATE "/>
      <sheetName val="Tranche_02_Conv"/>
      <sheetName val="Tranche_02_Shoring"/>
      <sheetName val="TrancheSize"/>
      <sheetName val="CRR_Summary"/>
      <sheetName val="PDF_Summary"/>
      <sheetName val="TEF"/>
      <sheetName val="1"/>
      <sheetName val="Injuries"/>
      <sheetName val="PIR_reports"/>
      <sheetName val="2"/>
      <sheetName val="UGS_Outages"/>
      <sheetName val="UGS_Outages_2"/>
      <sheetName val="UGS_outages_3"/>
      <sheetName val="3"/>
      <sheetName val="4"/>
      <sheetName val="Traffic"/>
      <sheetName val="6"/>
      <sheetName val="5"/>
      <sheetName val="7"/>
      <sheetName val="NoAccess"/>
      <sheetName val="Updated_TEF"/>
      <sheetName val="Sim_Results_Apr28_1303"/>
      <sheetName val="Location_Priority_Ftable"/>
      <sheetName val="DVMP_Action_and_Priority_Summar"/>
      <sheetName val="SCE Risk Discussion Map"/>
      <sheetName val="dlevel_to_remediation"/>
      <sheetName val="Export - Master Data"/>
      <sheetName val="E1P1"/>
      <sheetName val="TEF_conversions"/>
      <sheetName val="TEF_conversions (2)"/>
      <sheetName val="Master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tatini"/>
      <sheetName val="report"/>
      <sheetName val="Forcast"/>
      <sheetName val="Courbe S"/>
    </sheetNames>
    <sheetDataSet>
      <sheetData sheetId="0" refreshError="1">
        <row r="86">
          <cell r="D86">
            <v>0.25</v>
          </cell>
        </row>
      </sheetData>
      <sheetData sheetId="1"/>
      <sheetData sheetId="2"/>
      <sheetData sheetId="3"/>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SF's Summary"/>
      <sheetName val="qryForecast_WithJSplits (2)"/>
      <sheetName val="qryForecast_WithJSplits"/>
      <sheetName val="Data - Proj Name"/>
      <sheetName val="Data - OD"/>
      <sheetName val="Data - Missing"/>
      <sheetName val="Data - Missing - ALL"/>
    </sheetNames>
    <sheetDataSet>
      <sheetData sheetId="0"/>
      <sheetData sheetId="1"/>
      <sheetData sheetId="2"/>
      <sheetData sheetId="3"/>
      <sheetData sheetId="4"/>
      <sheetData sheetId="5"/>
      <sheetData sheetId="6">
        <row r="4">
          <cell r="H4" t="str">
            <v>SAP Order</v>
          </cell>
          <cell r="I4" t="str">
            <v>DESCRIPTION</v>
          </cell>
          <cell r="J4" t="str">
            <v>OD</v>
          </cell>
          <cell r="K4" t="str">
            <v>PCE</v>
          </cell>
          <cell r="L4" t="str">
            <v>Type of Estimate</v>
          </cell>
          <cell r="M4" t="str">
            <v>ISO%</v>
          </cell>
          <cell r="N4" t="str">
            <v xml:space="preserve">C ISO% </v>
          </cell>
          <cell r="O4" t="str">
            <v>2009 FCE</v>
          </cell>
          <cell r="P4" t="str">
            <v>2010 FCE</v>
          </cell>
          <cell r="Q4" t="str">
            <v>2011 FCE</v>
          </cell>
          <cell r="R4" t="str">
            <v>2012 FCE</v>
          </cell>
          <cell r="S4" t="str">
            <v>2013 FCE</v>
          </cell>
          <cell r="T4" t="str">
            <v>2014 FCE</v>
          </cell>
          <cell r="U4" t="str">
            <v>2015 FCE</v>
          </cell>
          <cell r="V4" t="str">
            <v>2016 FCE</v>
          </cell>
          <cell r="W4" t="str">
            <v>2017 FCE</v>
          </cell>
        </row>
        <row r="8">
          <cell r="I8" t="str">
            <v>RUSH CREEK: INSTALL NEW RELAYS.</v>
          </cell>
          <cell r="J8">
            <v>41061</v>
          </cell>
          <cell r="K8" t="str">
            <v>X. Vazquez</v>
          </cell>
          <cell r="M8">
            <v>0</v>
          </cell>
          <cell r="N8">
            <v>0</v>
          </cell>
          <cell r="O8">
            <v>0</v>
          </cell>
          <cell r="P8">
            <v>0</v>
          </cell>
          <cell r="Q8">
            <v>50000</v>
          </cell>
          <cell r="R8">
            <v>65000</v>
          </cell>
          <cell r="S8">
            <v>0</v>
          </cell>
          <cell r="T8">
            <v>0</v>
          </cell>
          <cell r="U8">
            <v>0</v>
          </cell>
          <cell r="V8">
            <v>0</v>
          </cell>
          <cell r="W8">
            <v>0</v>
          </cell>
        </row>
        <row r="9">
          <cell r="I9" t="str">
            <v>CONTROL SUB (BISHOP): INSTALL TWO PT ALARM RECEIVERS</v>
          </cell>
          <cell r="J9">
            <v>41061</v>
          </cell>
          <cell r="K9" t="str">
            <v>X. Vazquez</v>
          </cell>
          <cell r="M9">
            <v>0</v>
          </cell>
          <cell r="N9">
            <v>0</v>
          </cell>
          <cell r="O9">
            <v>0</v>
          </cell>
          <cell r="P9">
            <v>0</v>
          </cell>
          <cell r="Q9">
            <v>40000</v>
          </cell>
          <cell r="R9">
            <v>20000</v>
          </cell>
          <cell r="S9">
            <v>0</v>
          </cell>
          <cell r="T9">
            <v>0</v>
          </cell>
          <cell r="U9">
            <v>0</v>
          </cell>
          <cell r="V9">
            <v>0</v>
          </cell>
          <cell r="W9">
            <v>0</v>
          </cell>
        </row>
        <row r="10">
          <cell r="I10" t="str">
            <v>CASA DIABLO: INSTALL NEW RELAYS</v>
          </cell>
          <cell r="J10">
            <v>41061</v>
          </cell>
          <cell r="K10" t="str">
            <v>X. Vazquez</v>
          </cell>
          <cell r="M10">
            <v>0</v>
          </cell>
          <cell r="N10">
            <v>0</v>
          </cell>
          <cell r="O10">
            <v>0</v>
          </cell>
          <cell r="P10">
            <v>0</v>
          </cell>
          <cell r="Q10">
            <v>50000</v>
          </cell>
          <cell r="R10">
            <v>50000</v>
          </cell>
          <cell r="S10">
            <v>0</v>
          </cell>
          <cell r="T10">
            <v>0</v>
          </cell>
          <cell r="U10">
            <v>0</v>
          </cell>
          <cell r="V10">
            <v>0</v>
          </cell>
          <cell r="W10">
            <v>0</v>
          </cell>
        </row>
        <row r="11">
          <cell r="I11" t="str">
            <v>FERNCREEK SUB (BISHOP): CONSTRUCT NEW 11.5/12 KV, 11/2 MVA  REG SUB WITH 1-11.2 MVA LTC UNIT (UN-FAN) 1-115 KV SOURCE:  A 3-POSITION 12 KV SWITCHRACK, EQUIPPED WITH 2-AR'S-ONE FOR EACH 12 KV LINE POSITION (UGG).</v>
          </cell>
          <cell r="J11">
            <v>41061</v>
          </cell>
          <cell r="K11" t="str">
            <v>X. Vazquez</v>
          </cell>
          <cell r="M11">
            <v>0</v>
          </cell>
          <cell r="N11">
            <v>0</v>
          </cell>
          <cell r="O11">
            <v>0</v>
          </cell>
          <cell r="P11">
            <v>20000</v>
          </cell>
          <cell r="Q11">
            <v>800000</v>
          </cell>
          <cell r="R11">
            <v>4620000</v>
          </cell>
          <cell r="S11">
            <v>0</v>
          </cell>
          <cell r="T11">
            <v>0</v>
          </cell>
          <cell r="U11">
            <v>0</v>
          </cell>
          <cell r="V11">
            <v>0</v>
          </cell>
          <cell r="W11">
            <v>0</v>
          </cell>
        </row>
        <row r="12">
          <cell r="I12" t="str">
            <v>CASA DIABLO-FERNCREEK-RUSH CREEK 115KV T/L: REARRANGE AND RELOCATE APPROX 2000' OF THE EXISTING CASA DIABLE RUSH CREEK 115 V T/L TO FORM A 550' TAP LINE INTO THE PROPOSED FERNCREEK SUB</v>
          </cell>
          <cell r="J12">
            <v>41061</v>
          </cell>
          <cell r="K12" t="str">
            <v>X. Vazquez</v>
          </cell>
          <cell r="M12">
            <v>0</v>
          </cell>
          <cell r="N12">
            <v>0</v>
          </cell>
          <cell r="O12">
            <v>0</v>
          </cell>
          <cell r="P12">
            <v>0</v>
          </cell>
          <cell r="Q12">
            <v>0</v>
          </cell>
          <cell r="R12">
            <v>445000</v>
          </cell>
          <cell r="S12">
            <v>0</v>
          </cell>
          <cell r="T12">
            <v>0</v>
          </cell>
          <cell r="U12">
            <v>0</v>
          </cell>
          <cell r="V12">
            <v>0</v>
          </cell>
          <cell r="W12">
            <v>0</v>
          </cell>
        </row>
        <row r="13">
          <cell r="K13" t="str">
            <v>`</v>
          </cell>
          <cell r="O13">
            <v>0</v>
          </cell>
          <cell r="P13">
            <v>20000</v>
          </cell>
          <cell r="Q13">
            <v>940000</v>
          </cell>
          <cell r="R13">
            <v>5200000</v>
          </cell>
          <cell r="S13">
            <v>0</v>
          </cell>
          <cell r="T13">
            <v>0</v>
          </cell>
          <cell r="U13">
            <v>0</v>
          </cell>
          <cell r="V13">
            <v>0</v>
          </cell>
          <cell r="W13">
            <v>0</v>
          </cell>
        </row>
        <row r="14">
          <cell r="I14" t="str">
            <v>4KV CUTOVER PROJECTS IN SYSTEMS</v>
          </cell>
          <cell r="J14">
            <v>43465</v>
          </cell>
          <cell r="K14" t="str">
            <v>H. Bartick</v>
          </cell>
          <cell r="M14">
            <v>0</v>
          </cell>
          <cell r="N14">
            <v>0</v>
          </cell>
          <cell r="O14">
            <v>17265379</v>
          </cell>
          <cell r="P14">
            <v>22515000</v>
          </cell>
          <cell r="Q14">
            <v>28703000</v>
          </cell>
          <cell r="R14">
            <v>30000000</v>
          </cell>
          <cell r="S14">
            <v>20600000</v>
          </cell>
          <cell r="T14">
            <v>21100000</v>
          </cell>
          <cell r="U14">
            <v>21700000</v>
          </cell>
          <cell r="V14">
            <v>22300000</v>
          </cell>
          <cell r="W14">
            <v>22900000</v>
          </cell>
        </row>
        <row r="15">
          <cell r="O15">
            <v>0</v>
          </cell>
        </row>
        <row r="16">
          <cell r="O16">
            <v>10626461.000000002</v>
          </cell>
        </row>
        <row r="17">
          <cell r="O17">
            <v>5937117.9999999991</v>
          </cell>
        </row>
        <row r="18">
          <cell r="O18">
            <v>0</v>
          </cell>
        </row>
        <row r="19">
          <cell r="O19">
            <v>701800</v>
          </cell>
        </row>
        <row r="20">
          <cell r="I20" t="str">
            <v>PLANT BETTER/ALL DSP PROJECT OH&amp;UG.  PLANT EXPENDITURE FOR THIS BUDGET ITEM MUST BE IDENTIFIED ON A DSP-APPROVED PROJECTSUMMARY OR ON A DEPARTMENT-APPROVED PROJECT/PROGRAM SUMMARY</v>
          </cell>
          <cell r="J20">
            <v>43465</v>
          </cell>
          <cell r="K20" t="str">
            <v>H. Bartick</v>
          </cell>
          <cell r="M20">
            <v>0</v>
          </cell>
          <cell r="N20">
            <v>0</v>
          </cell>
          <cell r="O20">
            <v>0</v>
          </cell>
          <cell r="P20">
            <v>139032000</v>
          </cell>
          <cell r="Q20">
            <v>139615000</v>
          </cell>
          <cell r="R20">
            <v>136871000</v>
          </cell>
          <cell r="S20">
            <v>129758000</v>
          </cell>
          <cell r="T20">
            <v>149257000</v>
          </cell>
          <cell r="U20">
            <v>124358000</v>
          </cell>
          <cell r="V20">
            <v>147538000</v>
          </cell>
          <cell r="W20">
            <v>134926000</v>
          </cell>
        </row>
        <row r="21">
          <cell r="O21">
            <v>0</v>
          </cell>
        </row>
        <row r="22">
          <cell r="O22">
            <v>18532869.333333332</v>
          </cell>
        </row>
        <row r="23">
          <cell r="O23">
            <v>21241624.516666669</v>
          </cell>
        </row>
        <row r="24">
          <cell r="O24">
            <v>3362601.7750000004</v>
          </cell>
        </row>
        <row r="25">
          <cell r="O25">
            <v>29791505.874999996</v>
          </cell>
        </row>
        <row r="26">
          <cell r="O26">
            <v>27720270.525000006</v>
          </cell>
        </row>
        <row r="27">
          <cell r="O27">
            <v>6542825.958333334</v>
          </cell>
        </row>
        <row r="28">
          <cell r="O28">
            <v>23626116.224999994</v>
          </cell>
        </row>
        <row r="29">
          <cell r="O29">
            <v>11916806.825000001</v>
          </cell>
        </row>
        <row r="30">
          <cell r="O30">
            <v>177265379.03333333</v>
          </cell>
          <cell r="P30">
            <v>161547000</v>
          </cell>
          <cell r="Q30">
            <v>168318000</v>
          </cell>
          <cell r="R30">
            <v>166871000</v>
          </cell>
          <cell r="S30">
            <v>150358000</v>
          </cell>
          <cell r="T30">
            <v>170357000</v>
          </cell>
          <cell r="U30">
            <v>146058000</v>
          </cell>
          <cell r="V30">
            <v>169838000</v>
          </cell>
          <cell r="W30">
            <v>157826000</v>
          </cell>
        </row>
        <row r="31">
          <cell r="I31" t="str">
            <v>VARIOUS SUBSTATIONS: DISTRIBUTION SERP PROJECTS (DSERP).    REPLACE DISTRIBUTION EQUIPMENT BACAUSE OF THERMAL, SHORT    CIRCUIT DUTY.</v>
          </cell>
          <cell r="J31">
            <v>43465</v>
          </cell>
          <cell r="K31" t="str">
            <v>X. Vazquez</v>
          </cell>
          <cell r="M31">
            <v>0</v>
          </cell>
          <cell r="N31">
            <v>0</v>
          </cell>
          <cell r="O31">
            <v>0</v>
          </cell>
          <cell r="P31">
            <v>3707000</v>
          </cell>
          <cell r="Q31">
            <v>3806000</v>
          </cell>
          <cell r="R31">
            <v>6370000</v>
          </cell>
          <cell r="S31">
            <v>6490000</v>
          </cell>
          <cell r="T31">
            <v>6620000</v>
          </cell>
          <cell r="U31">
            <v>6760000</v>
          </cell>
          <cell r="V31">
            <v>6890000</v>
          </cell>
          <cell r="W31">
            <v>7030000</v>
          </cell>
        </row>
        <row r="32">
          <cell r="J32">
            <v>40178</v>
          </cell>
          <cell r="O32">
            <v>800000</v>
          </cell>
        </row>
        <row r="33">
          <cell r="J33">
            <v>40178</v>
          </cell>
          <cell r="O33">
            <v>800000</v>
          </cell>
        </row>
        <row r="34">
          <cell r="J34">
            <v>40178</v>
          </cell>
          <cell r="O34">
            <v>1500000</v>
          </cell>
        </row>
        <row r="35">
          <cell r="O35">
            <v>0</v>
          </cell>
          <cell r="P35">
            <v>3707000</v>
          </cell>
          <cell r="Q35">
            <v>3806000</v>
          </cell>
          <cell r="R35">
            <v>6370000</v>
          </cell>
          <cell r="S35">
            <v>6490000</v>
          </cell>
          <cell r="T35">
            <v>6620000</v>
          </cell>
          <cell r="U35">
            <v>6760000</v>
          </cell>
          <cell r="V35">
            <v>6890000</v>
          </cell>
          <cell r="W35">
            <v>7030000</v>
          </cell>
        </row>
        <row r="36">
          <cell r="I36" t="str">
            <v>CONCHO SUB (W. PALM SPRINGS): ADD 1-28 MVA TRANSFORMER,     4.8 MVAR OF CAPS AND 3-12 KV CIRCUITS</v>
          </cell>
          <cell r="J36">
            <v>41791</v>
          </cell>
          <cell r="K36" t="str">
            <v>X. Vazquez</v>
          </cell>
          <cell r="M36">
            <v>0</v>
          </cell>
          <cell r="N36">
            <v>0</v>
          </cell>
          <cell r="O36">
            <v>0</v>
          </cell>
          <cell r="P36">
            <v>0</v>
          </cell>
          <cell r="Q36">
            <v>0</v>
          </cell>
          <cell r="R36">
            <v>0</v>
          </cell>
          <cell r="S36">
            <v>2270000</v>
          </cell>
          <cell r="T36">
            <v>2140000</v>
          </cell>
          <cell r="U36">
            <v>0</v>
          </cell>
          <cell r="V36">
            <v>0</v>
          </cell>
          <cell r="W36">
            <v>0</v>
          </cell>
        </row>
        <row r="37">
          <cell r="O37">
            <v>0</v>
          </cell>
          <cell r="P37">
            <v>0</v>
          </cell>
          <cell r="Q37">
            <v>0</v>
          </cell>
          <cell r="R37">
            <v>0</v>
          </cell>
          <cell r="S37">
            <v>2270000</v>
          </cell>
          <cell r="T37">
            <v>2140000</v>
          </cell>
          <cell r="U37">
            <v>0</v>
          </cell>
          <cell r="V37">
            <v>0</v>
          </cell>
          <cell r="W37">
            <v>0</v>
          </cell>
        </row>
        <row r="38">
          <cell r="H38" t="str">
            <v>800063238</v>
          </cell>
          <cell r="I38" t="str">
            <v>TROPHY SUB:  ADD 1-28 MVA TRANSFORMER WITH ITS OWN          LOW SIDE BREAKER POSITION, 2-12KV CIRCUIT POSITIONS.  ADD   4800 KVAR CAPACITOR BANK.</v>
          </cell>
          <cell r="J38">
            <v>40695</v>
          </cell>
          <cell r="K38" t="str">
            <v>X. Vazquez</v>
          </cell>
          <cell r="M38">
            <v>0</v>
          </cell>
          <cell r="N38">
            <v>0</v>
          </cell>
          <cell r="O38">
            <v>971000</v>
          </cell>
          <cell r="P38">
            <v>1000000</v>
          </cell>
          <cell r="Q38">
            <v>2000000</v>
          </cell>
          <cell r="R38">
            <v>0</v>
          </cell>
          <cell r="S38">
            <v>0</v>
          </cell>
          <cell r="T38">
            <v>0</v>
          </cell>
          <cell r="U38">
            <v>0</v>
          </cell>
          <cell r="V38">
            <v>0</v>
          </cell>
          <cell r="W38">
            <v>0</v>
          </cell>
        </row>
        <row r="39">
          <cell r="O39">
            <v>971000</v>
          </cell>
          <cell r="P39">
            <v>1000000</v>
          </cell>
          <cell r="Q39">
            <v>2000000</v>
          </cell>
          <cell r="R39">
            <v>0</v>
          </cell>
          <cell r="S39">
            <v>0</v>
          </cell>
          <cell r="T39">
            <v>0</v>
          </cell>
          <cell r="U39">
            <v>0</v>
          </cell>
          <cell r="V39">
            <v>0</v>
          </cell>
          <cell r="W39">
            <v>0</v>
          </cell>
        </row>
        <row r="40">
          <cell r="H40" t="str">
            <v>800063457</v>
          </cell>
          <cell r="I40" t="str">
            <v>LAMPSON SUB: ADD 1-28MVA TRANSFORMER WITH ITS OWN LOW SIDE  BREAKER POSITION, 2-12KV CIRCUIT POSITIONS AND ADD 4800MVAR CAPACITOR BANK.</v>
          </cell>
          <cell r="J40">
            <v>39965</v>
          </cell>
          <cell r="K40" t="str">
            <v>X. Vazquez</v>
          </cell>
          <cell r="M40">
            <v>0</v>
          </cell>
          <cell r="N40">
            <v>0</v>
          </cell>
          <cell r="O40">
            <v>1346000</v>
          </cell>
          <cell r="P40">
            <v>0</v>
          </cell>
          <cell r="Q40">
            <v>0</v>
          </cell>
          <cell r="R40">
            <v>0</v>
          </cell>
          <cell r="S40">
            <v>0</v>
          </cell>
          <cell r="T40">
            <v>0</v>
          </cell>
          <cell r="U40">
            <v>0</v>
          </cell>
          <cell r="V40">
            <v>0</v>
          </cell>
          <cell r="W40">
            <v>0</v>
          </cell>
        </row>
        <row r="41">
          <cell r="O41">
            <v>1346000</v>
          </cell>
          <cell r="P41">
            <v>0</v>
          </cell>
          <cell r="Q41">
            <v>0</v>
          </cell>
          <cell r="R41">
            <v>0</v>
          </cell>
          <cell r="S41">
            <v>0</v>
          </cell>
          <cell r="T41">
            <v>0</v>
          </cell>
          <cell r="U41">
            <v>0</v>
          </cell>
          <cell r="V41">
            <v>0</v>
          </cell>
          <cell r="W41">
            <v>0</v>
          </cell>
        </row>
        <row r="42">
          <cell r="H42" t="str">
            <v>800063482</v>
          </cell>
          <cell r="I42" t="str">
            <v>NIGUEL ADD 1 28MVA TRANSFORMER, 1 12KV LINE POS AND 4.8MVAR CAP BANKS.</v>
          </cell>
          <cell r="J42">
            <v>39600</v>
          </cell>
          <cell r="K42" t="str">
            <v>X. Vazquez</v>
          </cell>
          <cell r="M42">
            <v>0</v>
          </cell>
          <cell r="N42">
            <v>0</v>
          </cell>
          <cell r="O42">
            <v>0</v>
          </cell>
          <cell r="P42">
            <v>0</v>
          </cell>
          <cell r="Q42">
            <v>0</v>
          </cell>
          <cell r="R42">
            <v>0</v>
          </cell>
          <cell r="S42">
            <v>0</v>
          </cell>
          <cell r="T42">
            <v>0</v>
          </cell>
          <cell r="U42">
            <v>0</v>
          </cell>
          <cell r="V42">
            <v>0</v>
          </cell>
          <cell r="W42">
            <v>0</v>
          </cell>
        </row>
        <row r="43">
          <cell r="O43">
            <v>0</v>
          </cell>
          <cell r="P43">
            <v>0</v>
          </cell>
          <cell r="Q43">
            <v>0</v>
          </cell>
          <cell r="R43">
            <v>0</v>
          </cell>
          <cell r="S43">
            <v>0</v>
          </cell>
          <cell r="T43">
            <v>0</v>
          </cell>
          <cell r="U43">
            <v>0</v>
          </cell>
          <cell r="V43">
            <v>0</v>
          </cell>
          <cell r="W43">
            <v>0</v>
          </cell>
        </row>
        <row r="44">
          <cell r="I44" t="str">
            <v>LAS LOMAS SUBTRANSMISSION LINES: CONSTRUCT (2) 66KV LINES</v>
          </cell>
          <cell r="J44">
            <v>40695</v>
          </cell>
          <cell r="K44" t="str">
            <v>X. Vazquez</v>
          </cell>
          <cell r="M44">
            <v>0</v>
          </cell>
          <cell r="N44">
            <v>0</v>
          </cell>
          <cell r="O44">
            <v>0</v>
          </cell>
          <cell r="P44">
            <v>3280000</v>
          </cell>
          <cell r="Q44">
            <v>3075064.9000530317</v>
          </cell>
          <cell r="R44">
            <v>0</v>
          </cell>
          <cell r="S44">
            <v>0</v>
          </cell>
          <cell r="T44">
            <v>0</v>
          </cell>
          <cell r="U44">
            <v>0</v>
          </cell>
          <cell r="V44">
            <v>0</v>
          </cell>
          <cell r="W44">
            <v>0</v>
          </cell>
        </row>
        <row r="45">
          <cell r="H45" t="str">
            <v>800063488</v>
          </cell>
          <cell r="I45" t="str">
            <v>LAS LOMAS: CONSTRUCT A NEW SUBSTATION WITH 2-28 MVA TRANSFORMERS EQUIP 5-12KV CIRCUIT POSITIONS. ADD A 6000 KVARCAPACITOR BANK.</v>
          </cell>
          <cell r="J45">
            <v>40695</v>
          </cell>
          <cell r="K45" t="str">
            <v>X. Vazquez</v>
          </cell>
          <cell r="M45">
            <v>0</v>
          </cell>
          <cell r="N45">
            <v>0</v>
          </cell>
          <cell r="O45">
            <v>0</v>
          </cell>
          <cell r="P45">
            <v>2757000</v>
          </cell>
          <cell r="Q45">
            <v>6570101.1822160715</v>
          </cell>
          <cell r="R45">
            <v>0</v>
          </cell>
          <cell r="S45">
            <v>0</v>
          </cell>
          <cell r="T45">
            <v>0</v>
          </cell>
          <cell r="U45">
            <v>0</v>
          </cell>
          <cell r="V45">
            <v>0</v>
          </cell>
          <cell r="W45">
            <v>0</v>
          </cell>
        </row>
        <row r="46">
          <cell r="O46">
            <v>0</v>
          </cell>
          <cell r="P46">
            <v>6037000</v>
          </cell>
          <cell r="Q46">
            <v>9645166.0822691023</v>
          </cell>
          <cell r="R46">
            <v>0</v>
          </cell>
          <cell r="S46">
            <v>0</v>
          </cell>
          <cell r="T46">
            <v>0</v>
          </cell>
          <cell r="U46">
            <v>0</v>
          </cell>
          <cell r="V46">
            <v>0</v>
          </cell>
          <cell r="W46">
            <v>0</v>
          </cell>
        </row>
        <row r="47">
          <cell r="H47" t="str">
            <v>800063454</v>
          </cell>
          <cell r="I47" t="str">
            <v>BORREGO SUB (LAGUNA BCH): ADD 1-28MVA TRANSFORMER, EQUIP    3-12KV CIRCUIT POSITIONS. ADD 1-4800KVAR CAPACITOR BANK.</v>
          </cell>
          <cell r="J47">
            <v>39965</v>
          </cell>
          <cell r="K47" t="str">
            <v>X. Vazquez</v>
          </cell>
          <cell r="M47">
            <v>0</v>
          </cell>
          <cell r="N47">
            <v>0</v>
          </cell>
          <cell r="O47">
            <v>1180000</v>
          </cell>
          <cell r="P47">
            <v>0</v>
          </cell>
          <cell r="Q47">
            <v>0</v>
          </cell>
          <cell r="R47">
            <v>0</v>
          </cell>
          <cell r="S47">
            <v>0</v>
          </cell>
          <cell r="T47">
            <v>0</v>
          </cell>
          <cell r="U47">
            <v>0</v>
          </cell>
          <cell r="V47">
            <v>0</v>
          </cell>
          <cell r="W47">
            <v>0</v>
          </cell>
        </row>
        <row r="48">
          <cell r="O48">
            <v>1180000</v>
          </cell>
          <cell r="P48">
            <v>0</v>
          </cell>
          <cell r="Q48">
            <v>0</v>
          </cell>
          <cell r="R48">
            <v>0</v>
          </cell>
          <cell r="S48">
            <v>0</v>
          </cell>
          <cell r="T48">
            <v>0</v>
          </cell>
          <cell r="U48">
            <v>0</v>
          </cell>
          <cell r="V48">
            <v>0</v>
          </cell>
          <cell r="W48">
            <v>0</v>
          </cell>
        </row>
        <row r="49">
          <cell r="I49" t="str">
            <v>ESTRELLA ADD 1 28MVA , 2 12KV POS AND 4.8MVAR CAP BANK</v>
          </cell>
          <cell r="J49">
            <v>41061</v>
          </cell>
          <cell r="K49" t="str">
            <v>X. Vazquez</v>
          </cell>
          <cell r="M49">
            <v>0</v>
          </cell>
          <cell r="N49">
            <v>0</v>
          </cell>
          <cell r="O49">
            <v>0</v>
          </cell>
          <cell r="P49">
            <v>0</v>
          </cell>
          <cell r="Q49">
            <v>850000</v>
          </cell>
          <cell r="R49">
            <v>1550000</v>
          </cell>
          <cell r="S49">
            <v>0</v>
          </cell>
          <cell r="T49">
            <v>0</v>
          </cell>
          <cell r="U49">
            <v>0</v>
          </cell>
          <cell r="V49">
            <v>0</v>
          </cell>
          <cell r="W49">
            <v>0</v>
          </cell>
        </row>
        <row r="50">
          <cell r="O50">
            <v>0</v>
          </cell>
          <cell r="P50">
            <v>0</v>
          </cell>
          <cell r="Q50">
            <v>850000</v>
          </cell>
          <cell r="R50">
            <v>1550000</v>
          </cell>
          <cell r="S50">
            <v>0</v>
          </cell>
          <cell r="T50">
            <v>0</v>
          </cell>
          <cell r="U50">
            <v>0</v>
          </cell>
          <cell r="V50">
            <v>0</v>
          </cell>
          <cell r="W50">
            <v>0</v>
          </cell>
        </row>
        <row r="51">
          <cell r="H51" t="str">
            <v>800063400</v>
          </cell>
          <cell r="I51" t="str">
            <v>CAROLINA: ADD 1-28MVA TRANSFORMER, EQUIP 2-12KV CIRCUIT     POSITIONS. ADD A 4800KVAR CAPACITOR BANK</v>
          </cell>
          <cell r="J51">
            <v>39965</v>
          </cell>
          <cell r="K51" t="str">
            <v>X. Vazquez</v>
          </cell>
          <cell r="M51">
            <v>0</v>
          </cell>
          <cell r="N51">
            <v>0</v>
          </cell>
          <cell r="O51">
            <v>2070000</v>
          </cell>
          <cell r="P51">
            <v>0</v>
          </cell>
          <cell r="Q51">
            <v>0</v>
          </cell>
          <cell r="R51">
            <v>0</v>
          </cell>
          <cell r="S51">
            <v>0</v>
          </cell>
          <cell r="T51">
            <v>0</v>
          </cell>
          <cell r="U51">
            <v>0</v>
          </cell>
          <cell r="V51">
            <v>0</v>
          </cell>
          <cell r="W51">
            <v>0</v>
          </cell>
        </row>
        <row r="52">
          <cell r="O52">
            <v>2070000</v>
          </cell>
          <cell r="P52">
            <v>0</v>
          </cell>
          <cell r="Q52">
            <v>0</v>
          </cell>
          <cell r="R52">
            <v>0</v>
          </cell>
          <cell r="S52">
            <v>0</v>
          </cell>
          <cell r="T52">
            <v>0</v>
          </cell>
          <cell r="U52">
            <v>0</v>
          </cell>
          <cell r="V52">
            <v>0</v>
          </cell>
          <cell r="W52">
            <v>0</v>
          </cell>
        </row>
        <row r="53">
          <cell r="I53" t="str">
            <v>GLEN AVON SUB (GLEN AVON):  REPLACE EXISTING 2-22.4 TRANSFORMERS WITH 1-28 MVA. ADD 12-12KV CIRCUIT POSITIONS   ADD 1-12KV 4.8MVAR CAPACITOR BANK.INSTALL SAS.</v>
          </cell>
          <cell r="J53">
            <v>41061</v>
          </cell>
          <cell r="K53" t="str">
            <v>X. Vazquez</v>
          </cell>
          <cell r="M53">
            <v>0</v>
          </cell>
          <cell r="N53">
            <v>0</v>
          </cell>
          <cell r="O53">
            <v>0</v>
          </cell>
          <cell r="P53">
            <v>0</v>
          </cell>
          <cell r="Q53">
            <v>2000000</v>
          </cell>
          <cell r="R53">
            <v>1870000</v>
          </cell>
          <cell r="S53">
            <v>0</v>
          </cell>
          <cell r="T53">
            <v>0</v>
          </cell>
          <cell r="U53">
            <v>0</v>
          </cell>
          <cell r="V53">
            <v>0</v>
          </cell>
          <cell r="W53">
            <v>0</v>
          </cell>
        </row>
        <row r="54">
          <cell r="O54">
            <v>0</v>
          </cell>
          <cell r="P54">
            <v>0</v>
          </cell>
          <cell r="Q54">
            <v>2000000</v>
          </cell>
          <cell r="R54">
            <v>1870000</v>
          </cell>
          <cell r="S54">
            <v>0</v>
          </cell>
          <cell r="T54">
            <v>0</v>
          </cell>
          <cell r="U54">
            <v>0</v>
          </cell>
          <cell r="V54">
            <v>0</v>
          </cell>
          <cell r="W54">
            <v>0</v>
          </cell>
        </row>
        <row r="55">
          <cell r="I55" t="str">
            <v>PEPPER SUB (RIALTO): ADD 1-28 MVA TRANSFORMER; 2ND OPERATINGBUS; AND A 3000 KVAR CAPACITOR BANK.  ADD 2-12KV LINE POS.  WITH UG GETAWAYS FOR A TOTAL OF 10.</v>
          </cell>
          <cell r="J55">
            <v>40695</v>
          </cell>
          <cell r="K55" t="str">
            <v>X. Vazquez</v>
          </cell>
          <cell r="M55">
            <v>0</v>
          </cell>
          <cell r="N55">
            <v>0</v>
          </cell>
          <cell r="O55">
            <v>0</v>
          </cell>
          <cell r="P55">
            <v>1805000</v>
          </cell>
          <cell r="Q55">
            <v>1970000</v>
          </cell>
          <cell r="R55">
            <v>0</v>
          </cell>
          <cell r="S55">
            <v>0</v>
          </cell>
          <cell r="T55">
            <v>0</v>
          </cell>
          <cell r="U55">
            <v>0</v>
          </cell>
          <cell r="V55">
            <v>0</v>
          </cell>
          <cell r="W55">
            <v>0</v>
          </cell>
        </row>
        <row r="56">
          <cell r="O56">
            <v>0</v>
          </cell>
          <cell r="P56">
            <v>1805000</v>
          </cell>
          <cell r="Q56">
            <v>1970000</v>
          </cell>
          <cell r="R56">
            <v>0</v>
          </cell>
          <cell r="S56">
            <v>0</v>
          </cell>
          <cell r="T56">
            <v>0</v>
          </cell>
          <cell r="U56">
            <v>0</v>
          </cell>
          <cell r="V56">
            <v>0</v>
          </cell>
          <cell r="W56">
            <v>0</v>
          </cell>
        </row>
        <row r="57">
          <cell r="I57" t="str">
            <v>WIMBLEDON SUB (ONTARIO):  INSTALL 1-28 MVA TRANSFORMER AND  2-12KV CIRCUITS WITH UG GETAWAYS.  ADD 4.8 MVAR CAPACITOR   BANKS.</v>
          </cell>
          <cell r="J57">
            <v>40695</v>
          </cell>
          <cell r="K57" t="str">
            <v>X. Vazquez</v>
          </cell>
          <cell r="M57">
            <v>0</v>
          </cell>
          <cell r="N57">
            <v>0</v>
          </cell>
          <cell r="O57">
            <v>0</v>
          </cell>
          <cell r="P57">
            <v>1550000</v>
          </cell>
          <cell r="Q57">
            <v>1115000</v>
          </cell>
          <cell r="R57">
            <v>0</v>
          </cell>
          <cell r="S57">
            <v>0</v>
          </cell>
          <cell r="T57">
            <v>0</v>
          </cell>
          <cell r="U57">
            <v>0</v>
          </cell>
          <cell r="V57">
            <v>0</v>
          </cell>
          <cell r="W57">
            <v>0</v>
          </cell>
        </row>
        <row r="58">
          <cell r="O58">
            <v>0</v>
          </cell>
          <cell r="P58">
            <v>1550000</v>
          </cell>
          <cell r="Q58">
            <v>1115000</v>
          </cell>
          <cell r="R58">
            <v>0</v>
          </cell>
          <cell r="S58">
            <v>0</v>
          </cell>
          <cell r="T58">
            <v>0</v>
          </cell>
          <cell r="U58">
            <v>0</v>
          </cell>
          <cell r="V58">
            <v>0</v>
          </cell>
          <cell r="W58">
            <v>0</v>
          </cell>
        </row>
        <row r="59">
          <cell r="H59">
            <v>800063686</v>
          </cell>
          <cell r="I59" t="str">
            <v>MAYBERRY SUB (HEMET):  ADD 22.4 MVA 115/12KV LTC UNIT BACK- TO-BACK WITH EXISTING 22.4MVA UNIT IN TRANSFORMER BANK #2.  ADD 3-12KV CIRCUIT POSITIONS WITH UNDERGROUND GETAWAYS, FOR A TOTAL OF 13.</v>
          </cell>
          <cell r="J59">
            <v>41061</v>
          </cell>
          <cell r="K59" t="str">
            <v>X. Vazquez</v>
          </cell>
          <cell r="M59">
            <v>0</v>
          </cell>
          <cell r="N59">
            <v>0</v>
          </cell>
          <cell r="O59">
            <v>330000</v>
          </cell>
          <cell r="P59">
            <v>0</v>
          </cell>
          <cell r="Q59">
            <v>350000</v>
          </cell>
          <cell r="R59">
            <v>1450000</v>
          </cell>
          <cell r="S59">
            <v>0</v>
          </cell>
          <cell r="T59">
            <v>0</v>
          </cell>
          <cell r="U59">
            <v>0</v>
          </cell>
          <cell r="V59">
            <v>0</v>
          </cell>
          <cell r="W59">
            <v>0</v>
          </cell>
        </row>
        <row r="60">
          <cell r="O60">
            <v>330000</v>
          </cell>
          <cell r="P60">
            <v>0</v>
          </cell>
          <cell r="Q60">
            <v>350000</v>
          </cell>
          <cell r="R60">
            <v>1450000</v>
          </cell>
          <cell r="S60">
            <v>0</v>
          </cell>
          <cell r="T60">
            <v>0</v>
          </cell>
          <cell r="U60">
            <v>0</v>
          </cell>
          <cell r="V60">
            <v>0</v>
          </cell>
          <cell r="W60">
            <v>0</v>
          </cell>
        </row>
        <row r="61">
          <cell r="I61" t="str">
            <v>CUCAMONGA SUB: ADD 1-12KV CIRCUIT WITH UGG FOR A TOTAL OF   17.</v>
          </cell>
          <cell r="J61">
            <v>41791</v>
          </cell>
          <cell r="K61" t="str">
            <v>X. Vazquez</v>
          </cell>
          <cell r="M61">
            <v>0</v>
          </cell>
          <cell r="N61">
            <v>0</v>
          </cell>
          <cell r="O61">
            <v>0</v>
          </cell>
          <cell r="P61">
            <v>0</v>
          </cell>
          <cell r="Q61">
            <v>0</v>
          </cell>
          <cell r="R61">
            <v>0</v>
          </cell>
          <cell r="S61">
            <v>30000</v>
          </cell>
          <cell r="T61">
            <v>110000</v>
          </cell>
          <cell r="U61">
            <v>0</v>
          </cell>
          <cell r="V61">
            <v>0</v>
          </cell>
          <cell r="W61">
            <v>0</v>
          </cell>
        </row>
        <row r="62">
          <cell r="O62">
            <v>0</v>
          </cell>
          <cell r="P62">
            <v>0</v>
          </cell>
          <cell r="Q62">
            <v>0</v>
          </cell>
          <cell r="R62">
            <v>0</v>
          </cell>
          <cell r="S62">
            <v>30000</v>
          </cell>
          <cell r="T62">
            <v>110000</v>
          </cell>
          <cell r="U62">
            <v>0</v>
          </cell>
          <cell r="V62">
            <v>0</v>
          </cell>
          <cell r="W62">
            <v>0</v>
          </cell>
        </row>
        <row r="63">
          <cell r="H63" t="str">
            <v>800063320</v>
          </cell>
          <cell r="I63" t="str">
            <v>BLOOMINGTON SUB (BLOOMINGTON):  ADD 4TH 28MVA BK, ADD 1-12KV CIRCUIT WITH UGG FOR A TOTAL OF 12 AND 4.8MVAR CAP</v>
          </cell>
          <cell r="J63">
            <v>39965</v>
          </cell>
          <cell r="K63" t="str">
            <v>X. Vazquez</v>
          </cell>
          <cell r="M63">
            <v>0</v>
          </cell>
          <cell r="N63">
            <v>0</v>
          </cell>
          <cell r="O63">
            <v>1586000</v>
          </cell>
          <cell r="P63">
            <v>0</v>
          </cell>
          <cell r="Q63">
            <v>0</v>
          </cell>
          <cell r="R63">
            <v>0</v>
          </cell>
          <cell r="S63">
            <v>0</v>
          </cell>
          <cell r="T63">
            <v>0</v>
          </cell>
          <cell r="U63">
            <v>0</v>
          </cell>
          <cell r="V63">
            <v>0</v>
          </cell>
          <cell r="W63">
            <v>0</v>
          </cell>
        </row>
        <row r="64">
          <cell r="O64">
            <v>1586000</v>
          </cell>
          <cell r="P64">
            <v>0</v>
          </cell>
          <cell r="Q64">
            <v>0</v>
          </cell>
          <cell r="R64">
            <v>0</v>
          </cell>
          <cell r="S64">
            <v>0</v>
          </cell>
          <cell r="T64">
            <v>0</v>
          </cell>
          <cell r="U64">
            <v>0</v>
          </cell>
          <cell r="V64">
            <v>0</v>
          </cell>
          <cell r="W64">
            <v>0</v>
          </cell>
        </row>
        <row r="65">
          <cell r="H65" t="str">
            <v>800063336</v>
          </cell>
          <cell r="I65" t="str">
            <v>BAIN: ADD 2-12KV CIRCUIT POSITIONS FOR A TOTAL OF EIGHT.</v>
          </cell>
          <cell r="J65">
            <v>40695</v>
          </cell>
          <cell r="K65" t="str">
            <v>X. Vazquez</v>
          </cell>
          <cell r="M65">
            <v>0</v>
          </cell>
          <cell r="N65">
            <v>0</v>
          </cell>
          <cell r="O65">
            <v>0</v>
          </cell>
          <cell r="P65">
            <v>48070.003079999995</v>
          </cell>
          <cell r="Q65">
            <v>132000</v>
          </cell>
          <cell r="R65">
            <v>0</v>
          </cell>
          <cell r="S65">
            <v>0</v>
          </cell>
          <cell r="T65">
            <v>0</v>
          </cell>
          <cell r="U65">
            <v>0</v>
          </cell>
          <cell r="V65">
            <v>0</v>
          </cell>
          <cell r="W65">
            <v>0</v>
          </cell>
        </row>
        <row r="66">
          <cell r="O66">
            <v>0</v>
          </cell>
          <cell r="P66">
            <v>48070.003079999995</v>
          </cell>
          <cell r="Q66">
            <v>132000</v>
          </cell>
          <cell r="R66">
            <v>0</v>
          </cell>
          <cell r="S66">
            <v>0</v>
          </cell>
          <cell r="T66">
            <v>0</v>
          </cell>
          <cell r="U66">
            <v>0</v>
          </cell>
          <cell r="V66">
            <v>0</v>
          </cell>
          <cell r="W66">
            <v>0</v>
          </cell>
        </row>
        <row r="67">
          <cell r="I67" t="str">
            <v>NAROD SUB (ONTARIO):  REPLACE #2 BANK (2-20MVA) WITH 2-28MVA TRANSFORMERS AND REPLACE #2 BANK CB WITH 3500A RATEDBREAKER.  INCREASE #1 CAPACITOR BANK FROM 6 TO 9MVAR.  ADD  2-12KV CIRCUIT POSITIONS FOR A TOTAL OF FOURTEEN.</v>
          </cell>
          <cell r="J67">
            <v>41791</v>
          </cell>
          <cell r="K67" t="str">
            <v>X. Vazquez</v>
          </cell>
          <cell r="M67">
            <v>0</v>
          </cell>
          <cell r="N67">
            <v>0</v>
          </cell>
          <cell r="O67">
            <v>0</v>
          </cell>
          <cell r="P67">
            <v>0</v>
          </cell>
          <cell r="Q67">
            <v>0</v>
          </cell>
          <cell r="R67">
            <v>0</v>
          </cell>
          <cell r="S67">
            <v>1900000</v>
          </cell>
          <cell r="T67">
            <v>1200000</v>
          </cell>
          <cell r="U67">
            <v>0</v>
          </cell>
          <cell r="V67">
            <v>0</v>
          </cell>
          <cell r="W67">
            <v>0</v>
          </cell>
        </row>
        <row r="68">
          <cell r="O68">
            <v>0</v>
          </cell>
          <cell r="P68">
            <v>0</v>
          </cell>
          <cell r="Q68">
            <v>0</v>
          </cell>
          <cell r="R68">
            <v>0</v>
          </cell>
          <cell r="S68">
            <v>1900000</v>
          </cell>
          <cell r="T68">
            <v>1200000</v>
          </cell>
          <cell r="U68">
            <v>0</v>
          </cell>
          <cell r="V68">
            <v>0</v>
          </cell>
          <cell r="W68">
            <v>0</v>
          </cell>
        </row>
        <row r="69">
          <cell r="H69" t="str">
            <v>800063325</v>
          </cell>
          <cell r="I69" t="str">
            <v>MILLIKEN: ADD 1-12KV CIRCUIT</v>
          </cell>
          <cell r="J69">
            <v>39600</v>
          </cell>
          <cell r="K69" t="str">
            <v>X. Vazquez</v>
          </cell>
          <cell r="M69">
            <v>0</v>
          </cell>
          <cell r="N69">
            <v>0</v>
          </cell>
          <cell r="O69">
            <v>0</v>
          </cell>
          <cell r="P69">
            <v>0</v>
          </cell>
          <cell r="Q69">
            <v>0</v>
          </cell>
          <cell r="R69">
            <v>0</v>
          </cell>
          <cell r="S69">
            <v>0</v>
          </cell>
          <cell r="T69">
            <v>0</v>
          </cell>
          <cell r="U69">
            <v>0</v>
          </cell>
          <cell r="V69">
            <v>0</v>
          </cell>
          <cell r="W69">
            <v>0</v>
          </cell>
        </row>
        <row r="70">
          <cell r="O70">
            <v>0</v>
          </cell>
          <cell r="P70">
            <v>0</v>
          </cell>
          <cell r="Q70">
            <v>0</v>
          </cell>
          <cell r="R70">
            <v>0</v>
          </cell>
          <cell r="S70">
            <v>0</v>
          </cell>
          <cell r="T70">
            <v>0</v>
          </cell>
          <cell r="U70">
            <v>0</v>
          </cell>
          <cell r="V70">
            <v>0</v>
          </cell>
          <cell r="W70">
            <v>0</v>
          </cell>
        </row>
        <row r="71">
          <cell r="I71" t="str">
            <v>DEL ROSA SUB(SAN BERDO):  ADD 2 12KV POS</v>
          </cell>
          <cell r="J71">
            <v>41791</v>
          </cell>
          <cell r="K71" t="str">
            <v>X. Vazquez</v>
          </cell>
          <cell r="M71">
            <v>0</v>
          </cell>
          <cell r="N71">
            <v>0</v>
          </cell>
          <cell r="O71">
            <v>0</v>
          </cell>
          <cell r="P71">
            <v>0</v>
          </cell>
          <cell r="Q71">
            <v>0</v>
          </cell>
          <cell r="R71">
            <v>0</v>
          </cell>
          <cell r="S71">
            <v>120000</v>
          </cell>
          <cell r="T71">
            <v>110000</v>
          </cell>
          <cell r="U71">
            <v>0</v>
          </cell>
          <cell r="V71">
            <v>0</v>
          </cell>
          <cell r="W71">
            <v>0</v>
          </cell>
        </row>
        <row r="72">
          <cell r="O72">
            <v>0</v>
          </cell>
          <cell r="P72">
            <v>0</v>
          </cell>
          <cell r="Q72">
            <v>0</v>
          </cell>
          <cell r="R72">
            <v>0</v>
          </cell>
          <cell r="S72">
            <v>120000</v>
          </cell>
          <cell r="T72">
            <v>110000</v>
          </cell>
          <cell r="U72">
            <v>0</v>
          </cell>
          <cell r="V72">
            <v>0</v>
          </cell>
          <cell r="W72">
            <v>0</v>
          </cell>
        </row>
        <row r="73">
          <cell r="I73" t="str">
            <v>ATWOOD: INCREASE CAPACITY TO 100.8MVA,</v>
          </cell>
          <cell r="J73">
            <v>42522</v>
          </cell>
          <cell r="K73" t="str">
            <v>X. Vazquez</v>
          </cell>
          <cell r="M73">
            <v>0</v>
          </cell>
          <cell r="N73">
            <v>0</v>
          </cell>
          <cell r="O73">
            <v>0</v>
          </cell>
          <cell r="P73">
            <v>0</v>
          </cell>
          <cell r="Q73">
            <v>0</v>
          </cell>
          <cell r="R73">
            <v>0</v>
          </cell>
          <cell r="S73">
            <v>0</v>
          </cell>
          <cell r="T73">
            <v>0</v>
          </cell>
          <cell r="U73">
            <v>1500000</v>
          </cell>
          <cell r="V73">
            <v>2000000</v>
          </cell>
          <cell r="W73">
            <v>0</v>
          </cell>
        </row>
        <row r="74">
          <cell r="O74">
            <v>0</v>
          </cell>
          <cell r="P74">
            <v>0</v>
          </cell>
          <cell r="Q74">
            <v>0</v>
          </cell>
          <cell r="R74">
            <v>0</v>
          </cell>
          <cell r="S74">
            <v>0</v>
          </cell>
          <cell r="T74">
            <v>0</v>
          </cell>
          <cell r="U74">
            <v>1500000</v>
          </cell>
          <cell r="V74">
            <v>2000000</v>
          </cell>
          <cell r="W74">
            <v>0</v>
          </cell>
        </row>
        <row r="75">
          <cell r="I75" t="str">
            <v>BREA: ADD 1 28MVA TRANSFORMER, 2-12KV CIRCUITS AND 4800MVAR OF CAPS.</v>
          </cell>
          <cell r="J75">
            <v>41426</v>
          </cell>
          <cell r="K75" t="str">
            <v>X. Vazquez</v>
          </cell>
          <cell r="M75">
            <v>0</v>
          </cell>
          <cell r="N75">
            <v>0</v>
          </cell>
          <cell r="O75">
            <v>0</v>
          </cell>
          <cell r="P75">
            <v>0</v>
          </cell>
          <cell r="Q75">
            <v>0</v>
          </cell>
          <cell r="R75">
            <v>1400000</v>
          </cell>
          <cell r="S75">
            <v>2000000</v>
          </cell>
          <cell r="T75">
            <v>0</v>
          </cell>
          <cell r="U75">
            <v>0</v>
          </cell>
          <cell r="V75">
            <v>0</v>
          </cell>
          <cell r="W75">
            <v>0</v>
          </cell>
        </row>
        <row r="76">
          <cell r="O76">
            <v>0</v>
          </cell>
          <cell r="P76">
            <v>0</v>
          </cell>
          <cell r="Q76">
            <v>0</v>
          </cell>
          <cell r="R76">
            <v>1400000</v>
          </cell>
          <cell r="S76">
            <v>2000000</v>
          </cell>
          <cell r="T76">
            <v>0</v>
          </cell>
          <cell r="U76">
            <v>0</v>
          </cell>
          <cell r="V76">
            <v>0</v>
          </cell>
          <cell r="W76">
            <v>0</v>
          </cell>
        </row>
        <row r="77">
          <cell r="H77" t="str">
            <v>800063396</v>
          </cell>
          <cell r="I77" t="str">
            <v>SLATER: ADD 1-28MVA TRANSFORMER, EQUIP 2-12KV CIRCUIT       POSITIONS</v>
          </cell>
          <cell r="J77">
            <v>39600</v>
          </cell>
          <cell r="K77" t="str">
            <v>X. Vazquez</v>
          </cell>
          <cell r="M77">
            <v>0</v>
          </cell>
          <cell r="N77">
            <v>0</v>
          </cell>
          <cell r="O77">
            <v>0</v>
          </cell>
          <cell r="P77">
            <v>0</v>
          </cell>
          <cell r="Q77">
            <v>0</v>
          </cell>
          <cell r="R77">
            <v>0</v>
          </cell>
          <cell r="S77">
            <v>0</v>
          </cell>
          <cell r="T77">
            <v>0</v>
          </cell>
          <cell r="U77">
            <v>0</v>
          </cell>
          <cell r="V77">
            <v>0</v>
          </cell>
          <cell r="W77">
            <v>0</v>
          </cell>
        </row>
        <row r="78">
          <cell r="O78">
            <v>0</v>
          </cell>
          <cell r="P78">
            <v>0</v>
          </cell>
          <cell r="Q78">
            <v>0</v>
          </cell>
          <cell r="R78">
            <v>0</v>
          </cell>
          <cell r="S78">
            <v>0</v>
          </cell>
          <cell r="T78">
            <v>0</v>
          </cell>
          <cell r="U78">
            <v>0</v>
          </cell>
          <cell r="V78">
            <v>0</v>
          </cell>
          <cell r="W78">
            <v>0</v>
          </cell>
        </row>
        <row r="79">
          <cell r="I79" t="str">
            <v>MERCED SUB: ADD 1-28MVA TRANSFORMER, 3-12KV CIRCUT POSITIONSADD 300KVAR CAPACITOR BANK.</v>
          </cell>
          <cell r="J79">
            <v>42522</v>
          </cell>
          <cell r="K79" t="str">
            <v>X. Vazquez</v>
          </cell>
          <cell r="M79">
            <v>0</v>
          </cell>
          <cell r="N79">
            <v>0</v>
          </cell>
          <cell r="O79">
            <v>0</v>
          </cell>
          <cell r="P79">
            <v>0</v>
          </cell>
          <cell r="Q79">
            <v>0</v>
          </cell>
          <cell r="R79">
            <v>0</v>
          </cell>
          <cell r="S79">
            <v>0</v>
          </cell>
          <cell r="T79">
            <v>0</v>
          </cell>
          <cell r="U79">
            <v>1050000</v>
          </cell>
          <cell r="V79">
            <v>800000</v>
          </cell>
          <cell r="W79">
            <v>0</v>
          </cell>
        </row>
        <row r="80">
          <cell r="O80">
            <v>0</v>
          </cell>
          <cell r="P80">
            <v>0</v>
          </cell>
          <cell r="Q80">
            <v>0</v>
          </cell>
          <cell r="R80">
            <v>0</v>
          </cell>
          <cell r="S80">
            <v>0</v>
          </cell>
          <cell r="T80">
            <v>0</v>
          </cell>
          <cell r="U80">
            <v>1050000</v>
          </cell>
          <cell r="V80">
            <v>800000</v>
          </cell>
          <cell r="W80">
            <v>0</v>
          </cell>
        </row>
        <row r="81">
          <cell r="H81" t="str">
            <v>800063229</v>
          </cell>
          <cell r="I81" t="str">
            <v>WAKEFIELD SUB (SANTA PAULA):  REPLACE 1 112.MVA WITH 2 28MVA TRANSFORMERS, INSTALL 1 16KV LINE POSAND INCREASE 12KV CAP BANK TO 4.8MVAR.</v>
          </cell>
          <cell r="J81">
            <v>39965</v>
          </cell>
          <cell r="K81" t="str">
            <v>X. Vazquez</v>
          </cell>
          <cell r="M81">
            <v>0</v>
          </cell>
          <cell r="N81">
            <v>0</v>
          </cell>
          <cell r="O81">
            <v>2150000</v>
          </cell>
          <cell r="P81">
            <v>0</v>
          </cell>
          <cell r="Q81">
            <v>0</v>
          </cell>
          <cell r="R81">
            <v>0</v>
          </cell>
          <cell r="S81">
            <v>0</v>
          </cell>
          <cell r="T81">
            <v>0</v>
          </cell>
          <cell r="U81">
            <v>0</v>
          </cell>
          <cell r="V81">
            <v>0</v>
          </cell>
          <cell r="W81">
            <v>0</v>
          </cell>
        </row>
        <row r="82">
          <cell r="O82">
            <v>2150000</v>
          </cell>
          <cell r="P82">
            <v>0</v>
          </cell>
          <cell r="Q82">
            <v>0</v>
          </cell>
          <cell r="R82">
            <v>0</v>
          </cell>
          <cell r="S82">
            <v>0</v>
          </cell>
          <cell r="T82">
            <v>0</v>
          </cell>
          <cell r="U82">
            <v>0</v>
          </cell>
          <cell r="V82">
            <v>0</v>
          </cell>
          <cell r="W82">
            <v>0</v>
          </cell>
        </row>
        <row r="83">
          <cell r="K83" t="str">
            <v>X. Vazquez</v>
          </cell>
          <cell r="N83">
            <v>0</v>
          </cell>
          <cell r="O83">
            <v>0</v>
          </cell>
          <cell r="P83">
            <v>0</v>
          </cell>
          <cell r="Q83">
            <v>0</v>
          </cell>
          <cell r="R83">
            <v>0</v>
          </cell>
          <cell r="S83">
            <v>0</v>
          </cell>
          <cell r="T83">
            <v>0</v>
          </cell>
          <cell r="U83">
            <v>0</v>
          </cell>
          <cell r="V83">
            <v>0</v>
          </cell>
          <cell r="W83">
            <v>0</v>
          </cell>
        </row>
        <row r="84">
          <cell r="H84" t="str">
            <v>800063289</v>
          </cell>
          <cell r="I84" t="str">
            <v>GONZALES SUB (OXNARD): CANCEL INSTALL 28MVA 66/16KV BANK.  CANCEL INSTALLSECOND OPERATING BUS. CANCEL UPGRADE EXISTING 16KV CAP. BANK.     INSTALL 1-16KV, 1200A RATED CIRCUIT POSITON.</v>
          </cell>
          <cell r="J84">
            <v>39965</v>
          </cell>
          <cell r="K84" t="str">
            <v>X. Vazquez</v>
          </cell>
          <cell r="M84">
            <v>0</v>
          </cell>
          <cell r="N84">
            <v>0</v>
          </cell>
          <cell r="O84">
            <v>4862000</v>
          </cell>
          <cell r="P84">
            <v>0</v>
          </cell>
          <cell r="Q84">
            <v>0</v>
          </cell>
          <cell r="R84">
            <v>0</v>
          </cell>
          <cell r="S84">
            <v>0</v>
          </cell>
          <cell r="T84">
            <v>0</v>
          </cell>
          <cell r="U84">
            <v>0</v>
          </cell>
          <cell r="V84">
            <v>0</v>
          </cell>
          <cell r="W84">
            <v>0</v>
          </cell>
        </row>
        <row r="85">
          <cell r="O85">
            <v>4862000</v>
          </cell>
          <cell r="P85">
            <v>0</v>
          </cell>
          <cell r="Q85">
            <v>0</v>
          </cell>
          <cell r="R85">
            <v>0</v>
          </cell>
          <cell r="S85">
            <v>0</v>
          </cell>
          <cell r="T85">
            <v>0</v>
          </cell>
          <cell r="U85">
            <v>0</v>
          </cell>
          <cell r="V85">
            <v>0</v>
          </cell>
          <cell r="W85">
            <v>0</v>
          </cell>
        </row>
        <row r="86">
          <cell r="H86" t="str">
            <v>800063293</v>
          </cell>
          <cell r="I86" t="str">
            <v>HASKELL SUB (SAUGUS):  ADD ONE NEW 28.0 MVA TRANSFORMER.    UPGRADE STATION CAPACITORS.</v>
          </cell>
          <cell r="J86">
            <v>39934</v>
          </cell>
          <cell r="K86" t="str">
            <v>X. Vazquez</v>
          </cell>
          <cell r="M86">
            <v>0</v>
          </cell>
          <cell r="N86">
            <v>0</v>
          </cell>
          <cell r="O86">
            <v>1715000</v>
          </cell>
          <cell r="P86">
            <v>0</v>
          </cell>
          <cell r="Q86">
            <v>0</v>
          </cell>
          <cell r="R86">
            <v>0</v>
          </cell>
          <cell r="S86">
            <v>0</v>
          </cell>
          <cell r="T86">
            <v>0</v>
          </cell>
          <cell r="U86">
            <v>0</v>
          </cell>
          <cell r="V86">
            <v>0</v>
          </cell>
          <cell r="W86">
            <v>0</v>
          </cell>
        </row>
        <row r="87">
          <cell r="O87">
            <v>1715000</v>
          </cell>
          <cell r="P87">
            <v>0</v>
          </cell>
          <cell r="Q87">
            <v>0</v>
          </cell>
          <cell r="R87">
            <v>0</v>
          </cell>
          <cell r="S87">
            <v>0</v>
          </cell>
          <cell r="T87">
            <v>0</v>
          </cell>
          <cell r="U87">
            <v>0</v>
          </cell>
          <cell r="V87">
            <v>0</v>
          </cell>
          <cell r="W87">
            <v>0</v>
          </cell>
        </row>
        <row r="88">
          <cell r="H88" t="str">
            <v>800062888</v>
          </cell>
          <cell r="I88" t="str">
            <v>MIRA LOMA SUB: ADD 1 28MVA TRANSFORMER AND 3-12KV CIRCUIT POSITIONS WITH UNDERGROUNDGETAWAYS.</v>
          </cell>
          <cell r="J88">
            <v>40330</v>
          </cell>
          <cell r="K88" t="str">
            <v>X. Vazquez</v>
          </cell>
          <cell r="M88">
            <v>0</v>
          </cell>
          <cell r="N88">
            <v>0</v>
          </cell>
          <cell r="O88">
            <v>700000</v>
          </cell>
          <cell r="P88">
            <v>450000</v>
          </cell>
          <cell r="Q88">
            <v>0</v>
          </cell>
          <cell r="R88">
            <v>0</v>
          </cell>
          <cell r="S88">
            <v>0</v>
          </cell>
          <cell r="T88">
            <v>0</v>
          </cell>
          <cell r="U88">
            <v>0</v>
          </cell>
          <cell r="V88">
            <v>0</v>
          </cell>
          <cell r="W88">
            <v>0</v>
          </cell>
        </row>
        <row r="89">
          <cell r="O89">
            <v>700000</v>
          </cell>
          <cell r="P89">
            <v>450000</v>
          </cell>
          <cell r="Q89">
            <v>0</v>
          </cell>
          <cell r="R89">
            <v>0</v>
          </cell>
          <cell r="S89">
            <v>0</v>
          </cell>
          <cell r="T89">
            <v>0</v>
          </cell>
          <cell r="U89">
            <v>0</v>
          </cell>
          <cell r="V89">
            <v>0</v>
          </cell>
          <cell r="W89">
            <v>0</v>
          </cell>
        </row>
        <row r="90">
          <cell r="H90" t="str">
            <v>800063257</v>
          </cell>
          <cell r="I90" t="str">
            <v>FIREHOUSE SUB: INSTALL 4TH 28MVA &amp; NEW 4.5MVAR CAPACITOR    BANK.  REPLACE BANK CB W/ 3500A RATED EQUIPMENT.  INSTALL   3-12KV CIRCUIT POSITIONS FOR A TOTAL OF THIRTEEN.</v>
          </cell>
          <cell r="J90">
            <v>40330</v>
          </cell>
          <cell r="K90" t="str">
            <v>X. Vazquez</v>
          </cell>
          <cell r="M90">
            <v>0</v>
          </cell>
          <cell r="N90">
            <v>0</v>
          </cell>
          <cell r="O90">
            <v>25000</v>
          </cell>
          <cell r="P90">
            <v>1000000</v>
          </cell>
          <cell r="Q90">
            <v>0</v>
          </cell>
          <cell r="R90">
            <v>0</v>
          </cell>
          <cell r="S90">
            <v>0</v>
          </cell>
          <cell r="T90">
            <v>0</v>
          </cell>
          <cell r="U90">
            <v>0</v>
          </cell>
          <cell r="V90">
            <v>0</v>
          </cell>
          <cell r="W90">
            <v>0</v>
          </cell>
        </row>
        <row r="91">
          <cell r="O91">
            <v>25000</v>
          </cell>
          <cell r="P91">
            <v>1000000</v>
          </cell>
          <cell r="Q91">
            <v>0</v>
          </cell>
          <cell r="R91">
            <v>0</v>
          </cell>
          <cell r="S91">
            <v>0</v>
          </cell>
          <cell r="T91">
            <v>0</v>
          </cell>
          <cell r="U91">
            <v>0</v>
          </cell>
          <cell r="V91">
            <v>0</v>
          </cell>
          <cell r="W91">
            <v>0</v>
          </cell>
        </row>
        <row r="92">
          <cell r="I92" t="str">
            <v>SAVAGE SUB: ADD 1-12KV CIRCUIT POSITION WITH UNDERGROUND    GETAWAY.</v>
          </cell>
          <cell r="J92">
            <v>42156</v>
          </cell>
          <cell r="K92" t="str">
            <v>X. Vazquez</v>
          </cell>
          <cell r="M92">
            <v>0</v>
          </cell>
          <cell r="N92">
            <v>0</v>
          </cell>
          <cell r="O92">
            <v>0</v>
          </cell>
          <cell r="P92">
            <v>0</v>
          </cell>
          <cell r="Q92">
            <v>0</v>
          </cell>
          <cell r="R92">
            <v>0</v>
          </cell>
          <cell r="S92">
            <v>0</v>
          </cell>
          <cell r="T92">
            <v>150000</v>
          </cell>
          <cell r="U92">
            <v>80000</v>
          </cell>
          <cell r="V92">
            <v>0</v>
          </cell>
          <cell r="W92">
            <v>0</v>
          </cell>
        </row>
        <row r="93">
          <cell r="O93">
            <v>0</v>
          </cell>
          <cell r="P93">
            <v>0</v>
          </cell>
          <cell r="Q93">
            <v>0</v>
          </cell>
          <cell r="R93">
            <v>0</v>
          </cell>
          <cell r="S93">
            <v>0</v>
          </cell>
          <cell r="T93">
            <v>150000</v>
          </cell>
          <cell r="U93">
            <v>80000</v>
          </cell>
          <cell r="V93">
            <v>0</v>
          </cell>
          <cell r="W93">
            <v>0</v>
          </cell>
        </row>
        <row r="94">
          <cell r="I94" t="str">
            <v>FARRELL SUB: ADD 1-12KV CIRCUIT POSITION WITH UG GETAWAY FORA TOTAL OF 11 CIRCUITS.</v>
          </cell>
          <cell r="J94">
            <v>41061</v>
          </cell>
          <cell r="K94" t="str">
            <v>X. Vazquez</v>
          </cell>
          <cell r="M94">
            <v>0</v>
          </cell>
          <cell r="N94">
            <v>0</v>
          </cell>
          <cell r="O94">
            <v>0</v>
          </cell>
          <cell r="P94">
            <v>150000</v>
          </cell>
          <cell r="Q94">
            <v>0</v>
          </cell>
          <cell r="R94">
            <v>0</v>
          </cell>
          <cell r="S94">
            <v>0</v>
          </cell>
          <cell r="T94">
            <v>0</v>
          </cell>
          <cell r="U94">
            <v>0</v>
          </cell>
          <cell r="V94">
            <v>0</v>
          </cell>
          <cell r="W94">
            <v>0</v>
          </cell>
        </row>
        <row r="95">
          <cell r="O95">
            <v>0</v>
          </cell>
          <cell r="P95">
            <v>150000</v>
          </cell>
          <cell r="Q95">
            <v>0</v>
          </cell>
          <cell r="R95">
            <v>0</v>
          </cell>
          <cell r="S95">
            <v>0</v>
          </cell>
          <cell r="T95">
            <v>0</v>
          </cell>
          <cell r="U95">
            <v>0</v>
          </cell>
          <cell r="V95">
            <v>0</v>
          </cell>
          <cell r="W95">
            <v>0</v>
          </cell>
        </row>
        <row r="96">
          <cell r="H96" t="str">
            <v>800063523</v>
          </cell>
          <cell r="I96" t="str">
            <v>AULD: ADD 4TH 28MVA LTC TRANSFORMER, ADD 4500KVAR OF CAPACITORS. INSTALL 2-12KV CIRCUIT POSITIONS WITH UGG FOR A TOTAL OF 13 CIRCUITS.</v>
          </cell>
          <cell r="J96">
            <v>39600</v>
          </cell>
          <cell r="K96" t="str">
            <v>X. Vazquez</v>
          </cell>
          <cell r="M96">
            <v>0</v>
          </cell>
          <cell r="N96">
            <v>0</v>
          </cell>
          <cell r="O96">
            <v>0</v>
          </cell>
          <cell r="P96">
            <v>0</v>
          </cell>
          <cell r="Q96">
            <v>0</v>
          </cell>
          <cell r="R96">
            <v>0</v>
          </cell>
          <cell r="S96">
            <v>0</v>
          </cell>
          <cell r="T96">
            <v>0</v>
          </cell>
          <cell r="U96">
            <v>0</v>
          </cell>
          <cell r="V96">
            <v>0</v>
          </cell>
          <cell r="W96">
            <v>0</v>
          </cell>
        </row>
        <row r="97">
          <cell r="O97">
            <v>0</v>
          </cell>
          <cell r="P97">
            <v>0</v>
          </cell>
          <cell r="Q97">
            <v>0</v>
          </cell>
          <cell r="R97">
            <v>0</v>
          </cell>
          <cell r="S97">
            <v>0</v>
          </cell>
          <cell r="T97">
            <v>0</v>
          </cell>
          <cell r="U97">
            <v>0</v>
          </cell>
          <cell r="V97">
            <v>0</v>
          </cell>
          <cell r="W97">
            <v>0</v>
          </cell>
        </row>
        <row r="98">
          <cell r="H98" t="str">
            <v>A002</v>
          </cell>
          <cell r="I98" t="str">
            <v>SKYLARK- TENAJA 115KV, STADLER- TENAJA 115KV: FORMED BY LOOPING THE EXISTING SKYLARK-STADLER 115KV INTO THE PROPOSED TENAJA SUB USING TSP, WOOD POLES &amp; 954 SAC CONDUCTOR</v>
          </cell>
          <cell r="J98">
            <v>40330</v>
          </cell>
          <cell r="K98" t="str">
            <v>X. Vazquez</v>
          </cell>
          <cell r="M98">
            <v>0</v>
          </cell>
          <cell r="N98">
            <v>0</v>
          </cell>
          <cell r="O98">
            <v>5000</v>
          </cell>
          <cell r="P98">
            <v>211000</v>
          </cell>
          <cell r="Q98">
            <v>0</v>
          </cell>
          <cell r="R98">
            <v>0</v>
          </cell>
          <cell r="S98">
            <v>0</v>
          </cell>
          <cell r="T98">
            <v>0</v>
          </cell>
          <cell r="U98">
            <v>0</v>
          </cell>
          <cell r="V98">
            <v>0</v>
          </cell>
          <cell r="W98">
            <v>0</v>
          </cell>
        </row>
        <row r="99">
          <cell r="I99" t="str">
            <v>IT Work Element:  Tenaja 115/12kV Project- Convert existing 33/12 kV substation to 115 kV with 56 MVA of transformer capacity, 6-12 kV circuits, and 9.6 MVAR of capacitors. Install SA-2.</v>
          </cell>
          <cell r="J99">
            <v>40330</v>
          </cell>
          <cell r="N99">
            <v>0</v>
          </cell>
          <cell r="O99">
            <v>0</v>
          </cell>
        </row>
        <row r="100">
          <cell r="H100" t="str">
            <v>800063738</v>
          </cell>
          <cell r="I100" t="str">
            <v>TENAJA SUB: INSTALL 115KV RACK &amp; PROTECTION, 2-28MVA        115/12KV LTC TRANSFORMERS BACK-TO-BACK INTO 3500 AMP RATED  BANK BREAKER. ADD 12KV SWITCHRACK &amp; POWER CABLE TRENCH.</v>
          </cell>
          <cell r="J100">
            <v>40330</v>
          </cell>
          <cell r="K100" t="str">
            <v>X. Vazquez</v>
          </cell>
          <cell r="M100">
            <v>0</v>
          </cell>
          <cell r="N100">
            <v>0</v>
          </cell>
          <cell r="O100">
            <v>3200000</v>
          </cell>
          <cell r="P100">
            <v>7930000</v>
          </cell>
          <cell r="Q100">
            <v>0</v>
          </cell>
          <cell r="R100">
            <v>0</v>
          </cell>
          <cell r="S100">
            <v>0</v>
          </cell>
          <cell r="T100">
            <v>0</v>
          </cell>
          <cell r="U100">
            <v>0</v>
          </cell>
          <cell r="V100">
            <v>0</v>
          </cell>
          <cell r="W100">
            <v>0</v>
          </cell>
        </row>
        <row r="101">
          <cell r="O101">
            <v>3205000</v>
          </cell>
          <cell r="P101">
            <v>8141000</v>
          </cell>
          <cell r="Q101">
            <v>0</v>
          </cell>
          <cell r="R101">
            <v>0</v>
          </cell>
          <cell r="S101">
            <v>0</v>
          </cell>
          <cell r="T101">
            <v>0</v>
          </cell>
          <cell r="U101">
            <v>0</v>
          </cell>
          <cell r="V101">
            <v>0</v>
          </cell>
          <cell r="W101">
            <v>0</v>
          </cell>
        </row>
        <row r="102">
          <cell r="H102" t="str">
            <v>800061010</v>
          </cell>
          <cell r="I102" t="str">
            <v>RITTER RANCH: INSTALL 66/12KV LINES</v>
          </cell>
          <cell r="J102">
            <v>39934</v>
          </cell>
          <cell r="K102" t="str">
            <v>X. Vazquez</v>
          </cell>
          <cell r="M102">
            <v>0</v>
          </cell>
          <cell r="N102">
            <v>0</v>
          </cell>
          <cell r="O102">
            <v>1285000</v>
          </cell>
          <cell r="P102">
            <v>0</v>
          </cell>
          <cell r="Q102">
            <v>0</v>
          </cell>
          <cell r="R102">
            <v>0</v>
          </cell>
          <cell r="S102">
            <v>0</v>
          </cell>
          <cell r="T102">
            <v>0</v>
          </cell>
          <cell r="U102">
            <v>0</v>
          </cell>
          <cell r="V102">
            <v>0</v>
          </cell>
          <cell r="W102">
            <v>0</v>
          </cell>
        </row>
        <row r="103">
          <cell r="I103" t="str">
            <v>Anaverde: Upgrade 66kV relay protection.</v>
          </cell>
          <cell r="J103">
            <v>39934</v>
          </cell>
          <cell r="N103">
            <v>0</v>
          </cell>
          <cell r="O103">
            <v>80000</v>
          </cell>
        </row>
        <row r="104">
          <cell r="I104" t="str">
            <v>Antelope: Upgrade 66kV relay protection.</v>
          </cell>
          <cell r="J104">
            <v>39934</v>
          </cell>
          <cell r="N104">
            <v>0</v>
          </cell>
          <cell r="O104">
            <v>80000</v>
          </cell>
        </row>
        <row r="105">
          <cell r="I105" t="str">
            <v>Palmdale: Upgrade 66kV relay protection.</v>
          </cell>
          <cell r="J105">
            <v>39934</v>
          </cell>
          <cell r="N105">
            <v>0</v>
          </cell>
          <cell r="O105">
            <v>80000</v>
          </cell>
        </row>
        <row r="106">
          <cell r="I106" t="str">
            <v>Shuttle: Upgrade 66kV relay protection.</v>
          </cell>
          <cell r="J106">
            <v>39934</v>
          </cell>
          <cell r="N106">
            <v>0</v>
          </cell>
          <cell r="O106">
            <v>80000</v>
          </cell>
        </row>
        <row r="107">
          <cell r="I107" t="str">
            <v>IT Work Element: Ritter Ranch 66/12 Project - Construct new 66/12 kV substation with 28.0 MVA of transformer capacity. Add 1-12 kV circuit for a total of 1. Add 4.8 MVAR of capacitors.  (Ritter Ranch PWEE).</v>
          </cell>
          <cell r="J107">
            <v>39934</v>
          </cell>
          <cell r="N107">
            <v>0</v>
          </cell>
          <cell r="O107">
            <v>0</v>
          </cell>
        </row>
        <row r="108">
          <cell r="H108" t="str">
            <v>800063789</v>
          </cell>
          <cell r="I108" t="str">
            <v>RITTER RANCH: INSTALL 66/12K SUBSTATION.  CONSTRUCT NEW     28.0 MVA SUB W/ 4-12KV CIRCUITS.</v>
          </cell>
          <cell r="J108">
            <v>39965</v>
          </cell>
          <cell r="K108" t="str">
            <v>X. Vazquez</v>
          </cell>
          <cell r="M108">
            <v>0</v>
          </cell>
          <cell r="N108">
            <v>0</v>
          </cell>
          <cell r="O108">
            <v>6103000</v>
          </cell>
          <cell r="P108">
            <v>0</v>
          </cell>
          <cell r="Q108">
            <v>0</v>
          </cell>
          <cell r="R108">
            <v>0</v>
          </cell>
          <cell r="S108">
            <v>0</v>
          </cell>
          <cell r="T108">
            <v>0</v>
          </cell>
          <cell r="U108">
            <v>0</v>
          </cell>
          <cell r="V108">
            <v>0</v>
          </cell>
          <cell r="W108">
            <v>0</v>
          </cell>
        </row>
        <row r="109">
          <cell r="O109">
            <v>7708000</v>
          </cell>
          <cell r="P109">
            <v>0</v>
          </cell>
          <cell r="Q109">
            <v>0</v>
          </cell>
          <cell r="R109">
            <v>0</v>
          </cell>
          <cell r="S109">
            <v>0</v>
          </cell>
          <cell r="T109">
            <v>0</v>
          </cell>
          <cell r="U109">
            <v>0</v>
          </cell>
          <cell r="V109">
            <v>0</v>
          </cell>
          <cell r="W109">
            <v>0</v>
          </cell>
        </row>
        <row r="110">
          <cell r="I110" t="str">
            <v>DEL VALLE: INSTALL 66/16KV LINES</v>
          </cell>
          <cell r="J110">
            <v>41791</v>
          </cell>
          <cell r="K110" t="str">
            <v>X. Vazquez</v>
          </cell>
          <cell r="M110">
            <v>0</v>
          </cell>
          <cell r="N110">
            <v>0</v>
          </cell>
          <cell r="O110">
            <v>0</v>
          </cell>
          <cell r="P110">
            <v>292000</v>
          </cell>
          <cell r="Q110">
            <v>1175199.4698074281</v>
          </cell>
          <cell r="R110">
            <v>0</v>
          </cell>
          <cell r="S110">
            <v>0</v>
          </cell>
          <cell r="T110">
            <v>0</v>
          </cell>
          <cell r="U110">
            <v>0</v>
          </cell>
          <cell r="V110">
            <v>0</v>
          </cell>
          <cell r="W110">
            <v>0</v>
          </cell>
        </row>
        <row r="111">
          <cell r="H111" t="str">
            <v>800059880</v>
          </cell>
          <cell r="I111" t="str">
            <v>DEL VALLE: INSTALL 66/16KV LINES</v>
          </cell>
          <cell r="J111">
            <v>41791</v>
          </cell>
          <cell r="K111" t="str">
            <v>X. Vazquez</v>
          </cell>
          <cell r="M111">
            <v>0</v>
          </cell>
          <cell r="N111">
            <v>0</v>
          </cell>
          <cell r="O111">
            <v>0</v>
          </cell>
          <cell r="P111">
            <v>2484684.69392</v>
          </cell>
          <cell r="Q111">
            <v>930139.33940272802</v>
          </cell>
          <cell r="R111">
            <v>0</v>
          </cell>
          <cell r="S111">
            <v>0</v>
          </cell>
          <cell r="T111">
            <v>0</v>
          </cell>
          <cell r="U111">
            <v>0</v>
          </cell>
          <cell r="V111">
            <v>0</v>
          </cell>
          <cell r="W111">
            <v>0</v>
          </cell>
        </row>
        <row r="112">
          <cell r="H112">
            <v>800059884</v>
          </cell>
          <cell r="I112" t="str">
            <v xml:space="preserve">Saugus-Fillmore No.1 66 kV: Reconductor 3.5 miles of 336 ACSR to 954 SAC in the Saugus leg. New line will be the Saugus-Del Valle-Fillmore No. 1 66 kV line.                                                                                                   </v>
          </cell>
          <cell r="J112">
            <v>41791</v>
          </cell>
          <cell r="N112">
            <v>0</v>
          </cell>
          <cell r="O112">
            <v>0</v>
          </cell>
        </row>
        <row r="113">
          <cell r="I113" t="str">
            <v>IT Work Element:  Del Valle 66/16 Project - Construct new 56 MVA substation, add 5-16 kV circuits and 9600 kVAR of capacitors. Install SA-2.</v>
          </cell>
          <cell r="J113">
            <v>41791</v>
          </cell>
          <cell r="N113">
            <v>0</v>
          </cell>
          <cell r="O113">
            <v>0</v>
          </cell>
        </row>
        <row r="114">
          <cell r="H114" t="str">
            <v>800059883</v>
          </cell>
          <cell r="I114" t="str">
            <v>DEL VALLE: INSTALL 66/16KV LINES</v>
          </cell>
          <cell r="J114">
            <v>41791</v>
          </cell>
          <cell r="K114" t="str">
            <v>X. Vazquez</v>
          </cell>
          <cell r="M114">
            <v>0</v>
          </cell>
          <cell r="N114">
            <v>0</v>
          </cell>
          <cell r="O114">
            <v>0</v>
          </cell>
          <cell r="P114">
            <v>2215976.3786800001</v>
          </cell>
          <cell r="Q114">
            <v>2902601.1001267801</v>
          </cell>
          <cell r="R114">
            <v>0</v>
          </cell>
          <cell r="S114">
            <v>0</v>
          </cell>
          <cell r="T114">
            <v>0</v>
          </cell>
          <cell r="U114">
            <v>0</v>
          </cell>
          <cell r="V114">
            <v>0</v>
          </cell>
          <cell r="W114">
            <v>0</v>
          </cell>
        </row>
        <row r="115">
          <cell r="H115" t="str">
            <v>800063796</v>
          </cell>
          <cell r="I115" t="str">
            <v>DEL VALLE SUB; CONSTRUCT NEW 28.0 MVA WITH 5-16KV CIRCUIT   4500KVAR CAPACITOR BANK</v>
          </cell>
          <cell r="J115">
            <v>41791</v>
          </cell>
          <cell r="K115" t="str">
            <v>X. Vazquez</v>
          </cell>
          <cell r="M115">
            <v>0</v>
          </cell>
          <cell r="N115">
            <v>0</v>
          </cell>
          <cell r="O115">
            <v>0</v>
          </cell>
          <cell r="P115">
            <v>2150000</v>
          </cell>
          <cell r="Q115">
            <v>5833520.2597669913</v>
          </cell>
          <cell r="R115">
            <v>0</v>
          </cell>
          <cell r="S115">
            <v>0</v>
          </cell>
          <cell r="T115">
            <v>0</v>
          </cell>
          <cell r="U115">
            <v>0</v>
          </cell>
          <cell r="V115">
            <v>0</v>
          </cell>
          <cell r="W115">
            <v>0</v>
          </cell>
        </row>
        <row r="116">
          <cell r="O116">
            <v>0</v>
          </cell>
          <cell r="P116">
            <v>7142661.0725999996</v>
          </cell>
          <cell r="Q116">
            <v>10841460.169103928</v>
          </cell>
          <cell r="R116">
            <v>0</v>
          </cell>
          <cell r="S116">
            <v>0</v>
          </cell>
          <cell r="T116">
            <v>0</v>
          </cell>
          <cell r="U116">
            <v>0</v>
          </cell>
          <cell r="V116">
            <v>0</v>
          </cell>
          <cell r="W116">
            <v>0</v>
          </cell>
        </row>
        <row r="117">
          <cell r="H117" t="str">
            <v>800059903</v>
          </cell>
          <cell r="I117" t="str">
            <v>HERITAGE : INSTALL 66/16KV LINES</v>
          </cell>
          <cell r="J117">
            <v>41061</v>
          </cell>
          <cell r="K117" t="str">
            <v>X. Vazquez</v>
          </cell>
          <cell r="M117">
            <v>0</v>
          </cell>
          <cell r="N117">
            <v>0</v>
          </cell>
          <cell r="O117">
            <v>208000</v>
          </cell>
          <cell r="P117">
            <v>1178000</v>
          </cell>
          <cell r="Q117">
            <v>2410000</v>
          </cell>
          <cell r="R117">
            <v>921000</v>
          </cell>
          <cell r="S117">
            <v>0</v>
          </cell>
          <cell r="T117">
            <v>0</v>
          </cell>
          <cell r="U117">
            <v>0</v>
          </cell>
          <cell r="V117">
            <v>0</v>
          </cell>
          <cell r="W117">
            <v>0</v>
          </cell>
        </row>
        <row r="118">
          <cell r="H118" t="str">
            <v>800059904</v>
          </cell>
          <cell r="I118" t="str">
            <v>HERITAGE : INSTALL 66/16KV LINES</v>
          </cell>
          <cell r="J118">
            <v>41061</v>
          </cell>
          <cell r="K118" t="str">
            <v>X. Vazquez</v>
          </cell>
          <cell r="M118">
            <v>0</v>
          </cell>
          <cell r="N118">
            <v>0</v>
          </cell>
          <cell r="O118">
            <v>208000</v>
          </cell>
          <cell r="P118">
            <v>1178000</v>
          </cell>
          <cell r="Q118">
            <v>2410000</v>
          </cell>
          <cell r="R118">
            <v>921000</v>
          </cell>
          <cell r="S118">
            <v>0</v>
          </cell>
          <cell r="T118">
            <v>0</v>
          </cell>
          <cell r="U118">
            <v>0</v>
          </cell>
          <cell r="V118">
            <v>0</v>
          </cell>
          <cell r="W118">
            <v>0</v>
          </cell>
        </row>
        <row r="119">
          <cell r="H119" t="str">
            <v>800059904</v>
          </cell>
          <cell r="I119" t="str">
            <v>HERITAGE : INSTALL 66/16KV LINES</v>
          </cell>
          <cell r="J119">
            <v>41061</v>
          </cell>
          <cell r="K119" t="str">
            <v>X. Vazquez</v>
          </cell>
          <cell r="M119">
            <v>0</v>
          </cell>
          <cell r="N119">
            <v>0</v>
          </cell>
          <cell r="O119">
            <v>0</v>
          </cell>
          <cell r="P119">
            <v>0</v>
          </cell>
          <cell r="Q119">
            <v>0</v>
          </cell>
          <cell r="R119">
            <v>0</v>
          </cell>
          <cell r="S119">
            <v>0</v>
          </cell>
          <cell r="T119">
            <v>0</v>
          </cell>
          <cell r="U119">
            <v>0</v>
          </cell>
          <cell r="V119">
            <v>0</v>
          </cell>
          <cell r="W119">
            <v>0</v>
          </cell>
        </row>
        <row r="120">
          <cell r="H120" t="str">
            <v>800060855</v>
          </cell>
          <cell r="I120" t="str">
            <v>HERITAGE : INSTALL 66/16KV LINES</v>
          </cell>
          <cell r="J120">
            <v>41061</v>
          </cell>
          <cell r="K120" t="str">
            <v>X. Vazquez</v>
          </cell>
          <cell r="M120">
            <v>0</v>
          </cell>
          <cell r="N120">
            <v>0</v>
          </cell>
          <cell r="O120">
            <v>60000</v>
          </cell>
          <cell r="P120">
            <v>1145000</v>
          </cell>
          <cell r="Q120">
            <v>3187000</v>
          </cell>
          <cell r="R120">
            <v>694000</v>
          </cell>
          <cell r="S120">
            <v>0</v>
          </cell>
          <cell r="T120">
            <v>0</v>
          </cell>
          <cell r="U120">
            <v>0</v>
          </cell>
          <cell r="V120">
            <v>0</v>
          </cell>
          <cell r="W120">
            <v>0</v>
          </cell>
        </row>
        <row r="121">
          <cell r="H121" t="str">
            <v>800063211</v>
          </cell>
          <cell r="I121" t="str">
            <v>HERITAGE SUB: CONSTRUCT NEW 28.0 MVA SUB WITH 5-16KV        CIRCUIT, 4500KVAR CAPACITOR BANK.</v>
          </cell>
          <cell r="J121">
            <v>41061</v>
          </cell>
          <cell r="K121" t="str">
            <v>X. Vazquez</v>
          </cell>
          <cell r="M121">
            <v>0</v>
          </cell>
          <cell r="N121">
            <v>0</v>
          </cell>
          <cell r="O121">
            <v>100000</v>
          </cell>
          <cell r="P121">
            <v>150000</v>
          </cell>
          <cell r="Q121">
            <v>4219604.8104323763</v>
          </cell>
          <cell r="R121">
            <v>3480000</v>
          </cell>
          <cell r="S121">
            <v>0</v>
          </cell>
          <cell r="T121">
            <v>0</v>
          </cell>
          <cell r="U121">
            <v>0</v>
          </cell>
          <cell r="V121">
            <v>0</v>
          </cell>
          <cell r="W121">
            <v>0</v>
          </cell>
        </row>
        <row r="122">
          <cell r="O122">
            <v>576000</v>
          </cell>
          <cell r="P122">
            <v>3651000</v>
          </cell>
          <cell r="Q122">
            <v>12226604.810432376</v>
          </cell>
          <cell r="R122">
            <v>6016000</v>
          </cell>
          <cell r="S122">
            <v>0</v>
          </cell>
          <cell r="T122">
            <v>0</v>
          </cell>
          <cell r="U122">
            <v>0</v>
          </cell>
          <cell r="V122">
            <v>0</v>
          </cell>
          <cell r="W122">
            <v>0</v>
          </cell>
        </row>
        <row r="123">
          <cell r="I123" t="str">
            <v>ELLIS SUB: EQUIP 1 12KV CIRCUIT POS WITH UGG</v>
          </cell>
          <cell r="J123">
            <v>40330</v>
          </cell>
          <cell r="K123" t="str">
            <v>X. Vazquez</v>
          </cell>
          <cell r="M123">
            <v>0</v>
          </cell>
          <cell r="N123">
            <v>0</v>
          </cell>
          <cell r="O123">
            <v>0</v>
          </cell>
          <cell r="P123">
            <v>220000</v>
          </cell>
          <cell r="Q123">
            <v>0</v>
          </cell>
          <cell r="R123">
            <v>0</v>
          </cell>
          <cell r="S123">
            <v>0</v>
          </cell>
          <cell r="T123">
            <v>0</v>
          </cell>
          <cell r="U123">
            <v>0</v>
          </cell>
          <cell r="V123">
            <v>0</v>
          </cell>
          <cell r="W123">
            <v>0</v>
          </cell>
        </row>
        <row r="124">
          <cell r="O124">
            <v>0</v>
          </cell>
          <cell r="P124">
            <v>220000</v>
          </cell>
          <cell r="Q124">
            <v>0</v>
          </cell>
          <cell r="R124">
            <v>0</v>
          </cell>
          <cell r="S124">
            <v>0</v>
          </cell>
          <cell r="T124">
            <v>0</v>
          </cell>
          <cell r="U124">
            <v>0</v>
          </cell>
          <cell r="V124">
            <v>0</v>
          </cell>
          <cell r="W124">
            <v>0</v>
          </cell>
        </row>
        <row r="125">
          <cell r="H125" t="str">
            <v>800063443</v>
          </cell>
          <cell r="I125" t="str">
            <v>LA VETA SUB: ADD 1-28MVA TRANSFORMER. EQUIP 3-12KV CIRCUIT  POSITIONS. ADD 1-4800KVAR CAPACITOR BANK.</v>
          </cell>
          <cell r="J125">
            <v>39569</v>
          </cell>
          <cell r="K125" t="str">
            <v>X. Vazquez</v>
          </cell>
          <cell r="M125">
            <v>0</v>
          </cell>
          <cell r="N125">
            <v>0</v>
          </cell>
          <cell r="O125">
            <v>0</v>
          </cell>
          <cell r="P125">
            <v>0</v>
          </cell>
          <cell r="Q125">
            <v>0</v>
          </cell>
          <cell r="R125">
            <v>0</v>
          </cell>
          <cell r="S125">
            <v>0</v>
          </cell>
          <cell r="T125">
            <v>0</v>
          </cell>
          <cell r="U125">
            <v>0</v>
          </cell>
          <cell r="V125">
            <v>0</v>
          </cell>
          <cell r="W125">
            <v>0</v>
          </cell>
        </row>
        <row r="126">
          <cell r="O126">
            <v>0</v>
          </cell>
          <cell r="P126">
            <v>0</v>
          </cell>
          <cell r="Q126">
            <v>0</v>
          </cell>
          <cell r="R126">
            <v>0</v>
          </cell>
          <cell r="S126">
            <v>0</v>
          </cell>
          <cell r="T126">
            <v>0</v>
          </cell>
          <cell r="U126">
            <v>0</v>
          </cell>
          <cell r="V126">
            <v>0</v>
          </cell>
          <cell r="W126">
            <v>0</v>
          </cell>
        </row>
        <row r="127">
          <cell r="H127" t="str">
            <v>800063473</v>
          </cell>
          <cell r="I127" t="str">
            <v>MARION SUB: ADD 1-12KV CIRCUIT POSITION.</v>
          </cell>
          <cell r="J127">
            <v>40695</v>
          </cell>
          <cell r="K127" t="str">
            <v>X. Vazquez</v>
          </cell>
          <cell r="M127">
            <v>0</v>
          </cell>
          <cell r="N127">
            <v>0</v>
          </cell>
          <cell r="O127">
            <v>0</v>
          </cell>
          <cell r="P127">
            <v>0</v>
          </cell>
          <cell r="Q127">
            <v>0</v>
          </cell>
          <cell r="R127">
            <v>0</v>
          </cell>
          <cell r="S127">
            <v>0</v>
          </cell>
          <cell r="T127">
            <v>0</v>
          </cell>
          <cell r="U127">
            <v>0</v>
          </cell>
          <cell r="V127">
            <v>0</v>
          </cell>
          <cell r="W127">
            <v>0</v>
          </cell>
        </row>
        <row r="128">
          <cell r="O128">
            <v>0</v>
          </cell>
          <cell r="P128">
            <v>0</v>
          </cell>
          <cell r="Q128">
            <v>0</v>
          </cell>
          <cell r="R128">
            <v>0</v>
          </cell>
          <cell r="S128">
            <v>0</v>
          </cell>
          <cell r="T128">
            <v>0</v>
          </cell>
          <cell r="U128">
            <v>0</v>
          </cell>
          <cell r="V128">
            <v>0</v>
          </cell>
          <cell r="W128">
            <v>0</v>
          </cell>
        </row>
        <row r="129">
          <cell r="H129" t="str">
            <v>800062594</v>
          </cell>
          <cell r="I129" t="str">
            <v>RIO HONDO SUB: ADD 1-12KV CIRCUIT FOR A TOTAL OF 8.</v>
          </cell>
          <cell r="J129">
            <v>40330</v>
          </cell>
          <cell r="K129" t="str">
            <v>X. Vazquez</v>
          </cell>
          <cell r="M129">
            <v>0</v>
          </cell>
          <cell r="N129">
            <v>0</v>
          </cell>
          <cell r="O129">
            <v>0</v>
          </cell>
          <cell r="P129">
            <v>180000</v>
          </cell>
          <cell r="Q129">
            <v>0</v>
          </cell>
          <cell r="R129">
            <v>0</v>
          </cell>
          <cell r="S129">
            <v>0</v>
          </cell>
          <cell r="T129">
            <v>0</v>
          </cell>
          <cell r="U129">
            <v>0</v>
          </cell>
          <cell r="V129">
            <v>0</v>
          </cell>
          <cell r="W129">
            <v>0</v>
          </cell>
        </row>
        <row r="130">
          <cell r="O130">
            <v>0</v>
          </cell>
          <cell r="P130">
            <v>180000</v>
          </cell>
          <cell r="Q130">
            <v>0</v>
          </cell>
          <cell r="R130">
            <v>0</v>
          </cell>
          <cell r="S130">
            <v>0</v>
          </cell>
          <cell r="T130">
            <v>0</v>
          </cell>
          <cell r="U130">
            <v>0</v>
          </cell>
          <cell r="V130">
            <v>0</v>
          </cell>
          <cell r="W130">
            <v>0</v>
          </cell>
        </row>
        <row r="131">
          <cell r="I131" t="str">
            <v>NOGALES: ADD 1-12KV CIRCUIT FOR A TOTAL OF 10.</v>
          </cell>
          <cell r="J131">
            <v>40695</v>
          </cell>
          <cell r="K131" t="str">
            <v>X. Vazquez</v>
          </cell>
          <cell r="M131">
            <v>0</v>
          </cell>
          <cell r="N131">
            <v>0</v>
          </cell>
          <cell r="O131">
            <v>0</v>
          </cell>
          <cell r="P131">
            <v>55000</v>
          </cell>
          <cell r="Q131">
            <v>160000</v>
          </cell>
          <cell r="R131">
            <v>0</v>
          </cell>
          <cell r="S131">
            <v>0</v>
          </cell>
          <cell r="T131">
            <v>0</v>
          </cell>
          <cell r="U131">
            <v>0</v>
          </cell>
          <cell r="V131">
            <v>0</v>
          </cell>
          <cell r="W131">
            <v>0</v>
          </cell>
        </row>
        <row r="132">
          <cell r="O132">
            <v>0</v>
          </cell>
          <cell r="P132">
            <v>55000</v>
          </cell>
          <cell r="Q132">
            <v>160000</v>
          </cell>
          <cell r="R132">
            <v>0</v>
          </cell>
          <cell r="S132">
            <v>0</v>
          </cell>
          <cell r="T132">
            <v>0</v>
          </cell>
          <cell r="U132">
            <v>0</v>
          </cell>
          <cell r="V132">
            <v>0</v>
          </cell>
          <cell r="W132">
            <v>0</v>
          </cell>
        </row>
        <row r="133">
          <cell r="I133" t="str">
            <v>BRADBURY: ADD 1-16KV CIRCUIT POSITION WITH UNDERGROUND      GETAWAY, FOR A TOTAL OF 8.</v>
          </cell>
          <cell r="J133">
            <v>41426</v>
          </cell>
          <cell r="K133" t="str">
            <v>X. Vazquez</v>
          </cell>
          <cell r="M133">
            <v>0</v>
          </cell>
          <cell r="N133">
            <v>0</v>
          </cell>
          <cell r="O133">
            <v>0</v>
          </cell>
          <cell r="P133">
            <v>0</v>
          </cell>
          <cell r="Q133">
            <v>0</v>
          </cell>
          <cell r="R133">
            <v>80000</v>
          </cell>
          <cell r="S133">
            <v>180000</v>
          </cell>
          <cell r="T133">
            <v>0</v>
          </cell>
          <cell r="U133">
            <v>0</v>
          </cell>
          <cell r="V133">
            <v>0</v>
          </cell>
          <cell r="W133">
            <v>0</v>
          </cell>
        </row>
        <row r="134">
          <cell r="O134">
            <v>0</v>
          </cell>
          <cell r="P134">
            <v>0</v>
          </cell>
          <cell r="Q134">
            <v>0</v>
          </cell>
          <cell r="R134">
            <v>80000</v>
          </cell>
          <cell r="S134">
            <v>180000</v>
          </cell>
          <cell r="T134">
            <v>0</v>
          </cell>
          <cell r="U134">
            <v>0</v>
          </cell>
          <cell r="V134">
            <v>0</v>
          </cell>
          <cell r="W134">
            <v>0</v>
          </cell>
        </row>
        <row r="135">
          <cell r="I135" t="str">
            <v>DIAMOND BAR: ADD 1-28MVAR TRANSFORMER</v>
          </cell>
          <cell r="J135">
            <v>42522</v>
          </cell>
          <cell r="K135" t="str">
            <v>X. Vazquez</v>
          </cell>
          <cell r="M135">
            <v>0</v>
          </cell>
          <cell r="N135">
            <v>0</v>
          </cell>
          <cell r="O135">
            <v>0</v>
          </cell>
          <cell r="P135">
            <v>0</v>
          </cell>
          <cell r="Q135">
            <v>0</v>
          </cell>
          <cell r="R135">
            <v>0</v>
          </cell>
          <cell r="S135">
            <v>0</v>
          </cell>
          <cell r="T135">
            <v>0</v>
          </cell>
          <cell r="U135">
            <v>420000</v>
          </cell>
          <cell r="V135">
            <v>550000</v>
          </cell>
          <cell r="W135">
            <v>0</v>
          </cell>
        </row>
        <row r="136">
          <cell r="O136">
            <v>0</v>
          </cell>
          <cell r="P136">
            <v>0</v>
          </cell>
          <cell r="Q136">
            <v>0</v>
          </cell>
          <cell r="R136">
            <v>0</v>
          </cell>
          <cell r="S136">
            <v>0</v>
          </cell>
          <cell r="T136">
            <v>0</v>
          </cell>
          <cell r="U136">
            <v>420000</v>
          </cell>
          <cell r="V136">
            <v>550000</v>
          </cell>
          <cell r="W136">
            <v>0</v>
          </cell>
        </row>
        <row r="137">
          <cell r="I137" t="str">
            <v>PROCTOR: ADD 1-28MVA TRANSFORMER &amp; 2-12KV CIRCUIT POSITIONS FOR A TOTAL OF 9.  INSTALL ADDITIONAL CAPACITOR BANK AS     NECESSARY &amp; REPLACE HARDWARE AS REQUIRED TO OBTAIN MAX.     PLL. ADD SAS</v>
          </cell>
          <cell r="J137">
            <v>41791</v>
          </cell>
          <cell r="K137" t="str">
            <v>X. Vazquez</v>
          </cell>
          <cell r="M137">
            <v>0</v>
          </cell>
          <cell r="N137">
            <v>0</v>
          </cell>
          <cell r="O137">
            <v>0</v>
          </cell>
          <cell r="P137">
            <v>0</v>
          </cell>
          <cell r="Q137">
            <v>0</v>
          </cell>
          <cell r="R137">
            <v>0</v>
          </cell>
          <cell r="S137">
            <v>2900000</v>
          </cell>
          <cell r="T137">
            <v>2000000</v>
          </cell>
          <cell r="U137">
            <v>0</v>
          </cell>
          <cell r="V137">
            <v>0</v>
          </cell>
          <cell r="W137">
            <v>0</v>
          </cell>
        </row>
        <row r="138">
          <cell r="O138">
            <v>0</v>
          </cell>
          <cell r="P138">
            <v>0</v>
          </cell>
          <cell r="Q138">
            <v>0</v>
          </cell>
          <cell r="R138">
            <v>0</v>
          </cell>
          <cell r="S138">
            <v>2900000</v>
          </cell>
          <cell r="T138">
            <v>2000000</v>
          </cell>
          <cell r="U138">
            <v>0</v>
          </cell>
          <cell r="V138">
            <v>0</v>
          </cell>
          <cell r="W138">
            <v>0</v>
          </cell>
        </row>
        <row r="139">
          <cell r="I139" t="str">
            <v>RIO HONDO SUB: REPLACE #6 BANK</v>
          </cell>
          <cell r="J139">
            <v>41791</v>
          </cell>
          <cell r="K139" t="str">
            <v>X. Vazquez</v>
          </cell>
          <cell r="M139">
            <v>0</v>
          </cell>
          <cell r="N139">
            <v>0</v>
          </cell>
          <cell r="O139">
            <v>0</v>
          </cell>
          <cell r="P139">
            <v>0</v>
          </cell>
          <cell r="Q139">
            <v>0</v>
          </cell>
          <cell r="R139">
            <v>0</v>
          </cell>
          <cell r="S139">
            <v>1600000</v>
          </cell>
          <cell r="T139">
            <v>1000000</v>
          </cell>
          <cell r="U139">
            <v>0</v>
          </cell>
          <cell r="V139">
            <v>0</v>
          </cell>
          <cell r="W139">
            <v>0</v>
          </cell>
        </row>
        <row r="140">
          <cell r="O140">
            <v>0</v>
          </cell>
          <cell r="P140">
            <v>0</v>
          </cell>
          <cell r="Q140">
            <v>0</v>
          </cell>
          <cell r="R140">
            <v>0</v>
          </cell>
          <cell r="S140">
            <v>1600000</v>
          </cell>
          <cell r="T140">
            <v>1000000</v>
          </cell>
          <cell r="U140">
            <v>0</v>
          </cell>
          <cell r="V140">
            <v>0</v>
          </cell>
          <cell r="W140">
            <v>0</v>
          </cell>
        </row>
        <row r="141">
          <cell r="H141" t="str">
            <v>800059965</v>
          </cell>
          <cell r="I141" t="str">
            <v>PIXLEY S/T</v>
          </cell>
          <cell r="J141">
            <v>40695</v>
          </cell>
          <cell r="K141" t="str">
            <v>X. Vazquez</v>
          </cell>
          <cell r="M141">
            <v>0</v>
          </cell>
          <cell r="N141">
            <v>0</v>
          </cell>
          <cell r="O141">
            <v>0</v>
          </cell>
          <cell r="P141">
            <v>455000</v>
          </cell>
          <cell r="Q141">
            <v>6223000</v>
          </cell>
          <cell r="R141">
            <v>0</v>
          </cell>
          <cell r="S141">
            <v>0</v>
          </cell>
          <cell r="T141">
            <v>0</v>
          </cell>
          <cell r="U141">
            <v>0</v>
          </cell>
          <cell r="V141">
            <v>0</v>
          </cell>
          <cell r="W141">
            <v>0</v>
          </cell>
        </row>
        <row r="142">
          <cell r="H142" t="str">
            <v>800063150</v>
          </cell>
          <cell r="I142" t="str">
            <v>PIXLEY: CONSTRUCT NEW SUB ON EXISTING PROPERTY ADJACENT TO THE PRESENT PIXLEY SUB. INSTALL 2 22.4MVA BANKS TRNSFERRED FROM COMPLETIONN OF LIBERTY SUB PIN 5305 WITH 6 66KV POS, 9-12KV POS.</v>
          </cell>
          <cell r="J142">
            <v>39600</v>
          </cell>
          <cell r="K142" t="str">
            <v>X. Vazquez</v>
          </cell>
          <cell r="M142">
            <v>0</v>
          </cell>
          <cell r="N142">
            <v>0</v>
          </cell>
          <cell r="O142">
            <v>0</v>
          </cell>
          <cell r="P142">
            <v>0</v>
          </cell>
          <cell r="Q142">
            <v>0</v>
          </cell>
          <cell r="R142">
            <v>0</v>
          </cell>
          <cell r="S142">
            <v>0</v>
          </cell>
          <cell r="T142">
            <v>0</v>
          </cell>
          <cell r="U142">
            <v>0</v>
          </cell>
          <cell r="V142">
            <v>0</v>
          </cell>
          <cell r="W142">
            <v>0</v>
          </cell>
        </row>
        <row r="143">
          <cell r="O143">
            <v>0</v>
          </cell>
          <cell r="P143">
            <v>455000</v>
          </cell>
          <cell r="Q143">
            <v>6223000</v>
          </cell>
          <cell r="R143">
            <v>0</v>
          </cell>
          <cell r="S143">
            <v>0</v>
          </cell>
          <cell r="T143">
            <v>0</v>
          </cell>
          <cell r="U143">
            <v>0</v>
          </cell>
          <cell r="V143">
            <v>0</v>
          </cell>
          <cell r="W143">
            <v>0</v>
          </cell>
        </row>
        <row r="144">
          <cell r="H144" t="str">
            <v>800062985</v>
          </cell>
          <cell r="I144" t="str">
            <v>VIEJO: ADD 2-12KV CIRCUIT POSITIONS.</v>
          </cell>
          <cell r="J144">
            <v>40330</v>
          </cell>
          <cell r="K144" t="str">
            <v>X. Vazquez</v>
          </cell>
          <cell r="M144">
            <v>0</v>
          </cell>
          <cell r="N144">
            <v>0</v>
          </cell>
          <cell r="O144">
            <v>260000</v>
          </cell>
          <cell r="P144">
            <v>370000</v>
          </cell>
          <cell r="Q144">
            <v>0</v>
          </cell>
          <cell r="R144">
            <v>0</v>
          </cell>
          <cell r="S144">
            <v>0</v>
          </cell>
          <cell r="T144">
            <v>0</v>
          </cell>
          <cell r="U144">
            <v>0</v>
          </cell>
          <cell r="V144">
            <v>0</v>
          </cell>
          <cell r="W144">
            <v>0</v>
          </cell>
        </row>
        <row r="145">
          <cell r="O145">
            <v>260000</v>
          </cell>
          <cell r="P145">
            <v>370000</v>
          </cell>
          <cell r="Q145">
            <v>0</v>
          </cell>
          <cell r="R145">
            <v>0</v>
          </cell>
          <cell r="S145">
            <v>0</v>
          </cell>
          <cell r="T145">
            <v>0</v>
          </cell>
          <cell r="U145">
            <v>0</v>
          </cell>
          <cell r="V145">
            <v>0</v>
          </cell>
          <cell r="W145">
            <v>0</v>
          </cell>
        </row>
        <row r="146">
          <cell r="I146" t="str">
            <v>CHASE: ADD 1-12KV CIRCUIT POSITION FOR A TOTAL OF FIFTEEN.</v>
          </cell>
          <cell r="J146">
            <v>41791</v>
          </cell>
          <cell r="K146" t="str">
            <v>X. Vazquez</v>
          </cell>
          <cell r="M146">
            <v>0</v>
          </cell>
          <cell r="N146">
            <v>0</v>
          </cell>
          <cell r="O146">
            <v>0</v>
          </cell>
          <cell r="P146">
            <v>0</v>
          </cell>
          <cell r="Q146">
            <v>0</v>
          </cell>
          <cell r="R146">
            <v>0</v>
          </cell>
          <cell r="S146">
            <v>160000</v>
          </cell>
          <cell r="T146">
            <v>210000</v>
          </cell>
          <cell r="U146">
            <v>0</v>
          </cell>
          <cell r="V146">
            <v>0</v>
          </cell>
          <cell r="W146">
            <v>0</v>
          </cell>
        </row>
        <row r="147">
          <cell r="O147">
            <v>0</v>
          </cell>
          <cell r="P147">
            <v>0</v>
          </cell>
          <cell r="Q147">
            <v>0</v>
          </cell>
          <cell r="R147">
            <v>0</v>
          </cell>
          <cell r="S147">
            <v>160000</v>
          </cell>
          <cell r="T147">
            <v>210000</v>
          </cell>
          <cell r="U147">
            <v>0</v>
          </cell>
          <cell r="V147">
            <v>0</v>
          </cell>
          <cell r="W147">
            <v>0</v>
          </cell>
        </row>
        <row r="148">
          <cell r="I148" t="str">
            <v>EL SOBRANTE: REPLACE 3 - 5.35MVA UNITS WITH 2-14MVA UNITS.</v>
          </cell>
          <cell r="J148">
            <v>40695</v>
          </cell>
          <cell r="K148" t="str">
            <v>X. Vazquez</v>
          </cell>
          <cell r="M148">
            <v>0</v>
          </cell>
          <cell r="N148">
            <v>0</v>
          </cell>
          <cell r="O148">
            <v>0</v>
          </cell>
          <cell r="P148">
            <v>800000</v>
          </cell>
          <cell r="Q148">
            <v>800000</v>
          </cell>
          <cell r="R148">
            <v>0</v>
          </cell>
          <cell r="S148">
            <v>0</v>
          </cell>
          <cell r="T148">
            <v>0</v>
          </cell>
          <cell r="U148">
            <v>0</v>
          </cell>
          <cell r="V148">
            <v>0</v>
          </cell>
          <cell r="W148">
            <v>0</v>
          </cell>
        </row>
        <row r="149">
          <cell r="O149">
            <v>0</v>
          </cell>
          <cell r="P149">
            <v>800000</v>
          </cell>
          <cell r="Q149">
            <v>800000</v>
          </cell>
          <cell r="R149">
            <v>0</v>
          </cell>
          <cell r="S149">
            <v>0</v>
          </cell>
          <cell r="T149">
            <v>0</v>
          </cell>
          <cell r="U149">
            <v>0</v>
          </cell>
          <cell r="V149">
            <v>0</v>
          </cell>
          <cell r="W149">
            <v>0</v>
          </cell>
        </row>
        <row r="150">
          <cell r="H150" t="str">
            <v>800063643</v>
          </cell>
          <cell r="I150" t="str">
            <v>SAN BERNARDINO: ADD 1-12KV CIRCUIT POSITION WITH UNDERGROUNDGETAWAY FOR A TOTAL OF 4.</v>
          </cell>
          <cell r="J150">
            <v>39965</v>
          </cell>
          <cell r="K150" t="str">
            <v>X. Vazquez</v>
          </cell>
          <cell r="M150">
            <v>0</v>
          </cell>
          <cell r="N150">
            <v>0</v>
          </cell>
          <cell r="O150">
            <v>100000</v>
          </cell>
          <cell r="P150">
            <v>0</v>
          </cell>
          <cell r="Q150">
            <v>0</v>
          </cell>
          <cell r="R150">
            <v>0</v>
          </cell>
          <cell r="S150">
            <v>0</v>
          </cell>
          <cell r="T150">
            <v>0</v>
          </cell>
          <cell r="U150">
            <v>0</v>
          </cell>
          <cell r="V150">
            <v>0</v>
          </cell>
          <cell r="W150">
            <v>0</v>
          </cell>
        </row>
        <row r="151">
          <cell r="O151">
            <v>100000</v>
          </cell>
          <cell r="P151">
            <v>0</v>
          </cell>
          <cell r="Q151">
            <v>0</v>
          </cell>
          <cell r="R151">
            <v>0</v>
          </cell>
          <cell r="S151">
            <v>0</v>
          </cell>
          <cell r="T151">
            <v>0</v>
          </cell>
          <cell r="U151">
            <v>0</v>
          </cell>
          <cell r="V151">
            <v>0</v>
          </cell>
          <cell r="W151">
            <v>0</v>
          </cell>
        </row>
        <row r="152">
          <cell r="I152" t="str">
            <v>SATICOY: INCREASE CAPACITY TO 67.2 MVA</v>
          </cell>
          <cell r="J152">
            <v>41426</v>
          </cell>
          <cell r="K152" t="str">
            <v>X. Vazquez</v>
          </cell>
          <cell r="M152">
            <v>0</v>
          </cell>
          <cell r="N152">
            <v>0</v>
          </cell>
          <cell r="O152">
            <v>0</v>
          </cell>
          <cell r="P152">
            <v>0</v>
          </cell>
          <cell r="Q152">
            <v>70000</v>
          </cell>
          <cell r="R152">
            <v>2000000</v>
          </cell>
          <cell r="S152">
            <v>1180000</v>
          </cell>
          <cell r="T152">
            <v>0</v>
          </cell>
          <cell r="U152">
            <v>0</v>
          </cell>
          <cell r="V152">
            <v>0</v>
          </cell>
          <cell r="W152">
            <v>0</v>
          </cell>
        </row>
        <row r="153">
          <cell r="O153">
            <v>0</v>
          </cell>
          <cell r="P153">
            <v>0</v>
          </cell>
          <cell r="Q153">
            <v>70000</v>
          </cell>
          <cell r="R153">
            <v>2000000</v>
          </cell>
          <cell r="S153">
            <v>1180000</v>
          </cell>
          <cell r="T153">
            <v>0</v>
          </cell>
          <cell r="U153">
            <v>0</v>
          </cell>
          <cell r="V153">
            <v>0</v>
          </cell>
          <cell r="W153">
            <v>0</v>
          </cell>
        </row>
        <row r="154">
          <cell r="I154" t="str">
            <v>MALIBU: REPLACE 2-14MVA TRANSFORMERS WITH 22.4'S</v>
          </cell>
          <cell r="J154">
            <v>40695</v>
          </cell>
          <cell r="K154" t="str">
            <v>X. Vazquez</v>
          </cell>
          <cell r="M154">
            <v>0</v>
          </cell>
          <cell r="N154">
            <v>0</v>
          </cell>
          <cell r="O154">
            <v>0</v>
          </cell>
          <cell r="P154">
            <v>1020000</v>
          </cell>
          <cell r="Q154">
            <v>695000</v>
          </cell>
          <cell r="R154">
            <v>0</v>
          </cell>
          <cell r="S154">
            <v>0</v>
          </cell>
          <cell r="T154">
            <v>0</v>
          </cell>
          <cell r="U154">
            <v>0</v>
          </cell>
          <cell r="V154">
            <v>0</v>
          </cell>
          <cell r="W154">
            <v>0</v>
          </cell>
        </row>
        <row r="155">
          <cell r="O155">
            <v>0</v>
          </cell>
          <cell r="P155">
            <v>1020000</v>
          </cell>
          <cell r="Q155">
            <v>695000</v>
          </cell>
          <cell r="R155">
            <v>0</v>
          </cell>
          <cell r="S155">
            <v>0</v>
          </cell>
          <cell r="T155">
            <v>0</v>
          </cell>
          <cell r="U155">
            <v>0</v>
          </cell>
          <cell r="V155">
            <v>0</v>
          </cell>
          <cell r="W155">
            <v>0</v>
          </cell>
        </row>
        <row r="156">
          <cell r="I156" t="str">
            <v>PECHANGA: ADD 1-12KV CIRCUIT POSITION WITH UNDERGROUND      GETAWAY FOR A TOTAL OF 11 CIRCUITS.</v>
          </cell>
          <cell r="J156">
            <v>41061</v>
          </cell>
          <cell r="K156" t="str">
            <v>X. Vazquez</v>
          </cell>
          <cell r="M156">
            <v>0</v>
          </cell>
          <cell r="N156">
            <v>0</v>
          </cell>
          <cell r="O156">
            <v>0</v>
          </cell>
          <cell r="P156">
            <v>0</v>
          </cell>
          <cell r="Q156">
            <v>60000</v>
          </cell>
          <cell r="R156">
            <v>400000</v>
          </cell>
          <cell r="S156">
            <v>0</v>
          </cell>
          <cell r="T156">
            <v>0</v>
          </cell>
          <cell r="U156">
            <v>0</v>
          </cell>
          <cell r="V156">
            <v>0</v>
          </cell>
          <cell r="W156">
            <v>0</v>
          </cell>
        </row>
        <row r="157">
          <cell r="O157">
            <v>0</v>
          </cell>
          <cell r="P157">
            <v>0</v>
          </cell>
          <cell r="Q157">
            <v>60000</v>
          </cell>
          <cell r="R157">
            <v>400000</v>
          </cell>
          <cell r="S157">
            <v>0</v>
          </cell>
          <cell r="T157">
            <v>0</v>
          </cell>
          <cell r="U157">
            <v>0</v>
          </cell>
          <cell r="V157">
            <v>0</v>
          </cell>
          <cell r="W157">
            <v>0</v>
          </cell>
        </row>
        <row r="158">
          <cell r="I158" t="str">
            <v>BOOST - LUCAS -PACIFIC CENTER</v>
          </cell>
          <cell r="J158">
            <v>42156</v>
          </cell>
          <cell r="K158" t="str">
            <v>X. Vazquez</v>
          </cell>
          <cell r="M158">
            <v>0</v>
          </cell>
          <cell r="N158">
            <v>0</v>
          </cell>
          <cell r="O158">
            <v>0</v>
          </cell>
          <cell r="P158">
            <v>0</v>
          </cell>
          <cell r="Q158">
            <v>0</v>
          </cell>
          <cell r="R158">
            <v>0</v>
          </cell>
          <cell r="S158">
            <v>0</v>
          </cell>
          <cell r="T158">
            <v>15000</v>
          </cell>
          <cell r="U158">
            <v>1155000</v>
          </cell>
          <cell r="V158">
            <v>0</v>
          </cell>
          <cell r="W158">
            <v>0</v>
          </cell>
        </row>
        <row r="159">
          <cell r="I159" t="str">
            <v>DEL AMO PROTECTION UPGRADE</v>
          </cell>
          <cell r="J159">
            <v>42157</v>
          </cell>
          <cell r="K159" t="str">
            <v>X. Vazquez</v>
          </cell>
          <cell r="M159">
            <v>0</v>
          </cell>
          <cell r="N159">
            <v>0</v>
          </cell>
          <cell r="O159">
            <v>0</v>
          </cell>
          <cell r="P159">
            <v>0</v>
          </cell>
          <cell r="Q159">
            <v>0</v>
          </cell>
          <cell r="R159">
            <v>0</v>
          </cell>
          <cell r="S159">
            <v>0</v>
          </cell>
          <cell r="T159">
            <v>50000</v>
          </cell>
          <cell r="U159">
            <v>60000</v>
          </cell>
          <cell r="V159">
            <v>0</v>
          </cell>
          <cell r="W159">
            <v>0</v>
          </cell>
        </row>
        <row r="160">
          <cell r="I160" t="str">
            <v>PACIFICENTER: CONSTRUCT NEW 66/12KV SUB WITH BACK-TO-BACK   16.8MVA UNITS (28'S W/O FANS) FOR A TOTAL OF 33.2MVA CAP    BKS. (1) BK POS &amp; CB, (2) 66KV LINE POS. &amp; CB'S</v>
          </cell>
          <cell r="J160">
            <v>42156</v>
          </cell>
          <cell r="K160" t="str">
            <v>X. Vazquez</v>
          </cell>
          <cell r="M160">
            <v>0</v>
          </cell>
          <cell r="N160">
            <v>0</v>
          </cell>
          <cell r="O160">
            <v>0</v>
          </cell>
          <cell r="P160">
            <v>0</v>
          </cell>
          <cell r="Q160">
            <v>100000</v>
          </cell>
          <cell r="R160">
            <v>200000</v>
          </cell>
          <cell r="S160">
            <v>500000</v>
          </cell>
          <cell r="T160">
            <v>3600000</v>
          </cell>
          <cell r="U160">
            <v>4200000</v>
          </cell>
          <cell r="V160">
            <v>0</v>
          </cell>
          <cell r="W160">
            <v>0</v>
          </cell>
        </row>
        <row r="161">
          <cell r="I161" t="str">
            <v>BOOST: MODIFY PROTECTION AS REQUIRED FOR NEWLY FORMED       BOOST-LUCAS-PACIFICENTER 66KV LINE</v>
          </cell>
          <cell r="J161">
            <v>42156</v>
          </cell>
          <cell r="K161" t="str">
            <v>X. Vazquez</v>
          </cell>
          <cell r="M161">
            <v>0</v>
          </cell>
          <cell r="N161">
            <v>0</v>
          </cell>
          <cell r="O161">
            <v>0</v>
          </cell>
          <cell r="P161">
            <v>0</v>
          </cell>
          <cell r="Q161">
            <v>0</v>
          </cell>
          <cell r="R161">
            <v>0</v>
          </cell>
          <cell r="S161">
            <v>0</v>
          </cell>
          <cell r="T161">
            <v>70000</v>
          </cell>
          <cell r="U161">
            <v>50000</v>
          </cell>
          <cell r="V161">
            <v>0</v>
          </cell>
          <cell r="W161">
            <v>0</v>
          </cell>
        </row>
        <row r="162">
          <cell r="I162" t="str">
            <v>LAKEWOOD: MODIFY PROTECTION AS REQUIRED FOR NEWLY FORMED    DEL AMO- LAKEWOOD- PACIFICENTER 66KV LINE.</v>
          </cell>
          <cell r="J162">
            <v>42156</v>
          </cell>
          <cell r="K162" t="str">
            <v>X. Vazquez</v>
          </cell>
          <cell r="M162">
            <v>0</v>
          </cell>
          <cell r="N162">
            <v>0</v>
          </cell>
          <cell r="O162">
            <v>0</v>
          </cell>
          <cell r="P162">
            <v>0</v>
          </cell>
          <cell r="Q162">
            <v>0</v>
          </cell>
          <cell r="R162">
            <v>0</v>
          </cell>
          <cell r="S162">
            <v>0</v>
          </cell>
          <cell r="T162">
            <v>65000</v>
          </cell>
          <cell r="U162">
            <v>50000</v>
          </cell>
          <cell r="V162">
            <v>0</v>
          </cell>
          <cell r="W162">
            <v>0</v>
          </cell>
        </row>
        <row r="163">
          <cell r="I163" t="str">
            <v>LUCAS: MODIFY PROTECTION AS REQUIRED FOR NEWLY FORMED BOOST-LUCAS-PACIF 66KV LINE</v>
          </cell>
          <cell r="J163">
            <v>42156</v>
          </cell>
          <cell r="K163" t="str">
            <v>X. Vazquez</v>
          </cell>
          <cell r="M163">
            <v>0</v>
          </cell>
          <cell r="N163">
            <v>0</v>
          </cell>
          <cell r="O163">
            <v>0</v>
          </cell>
          <cell r="P163">
            <v>0</v>
          </cell>
          <cell r="Q163">
            <v>0</v>
          </cell>
          <cell r="R163">
            <v>0</v>
          </cell>
          <cell r="S163">
            <v>0</v>
          </cell>
          <cell r="T163">
            <v>65000</v>
          </cell>
          <cell r="U163">
            <v>50000</v>
          </cell>
          <cell r="V163">
            <v>0</v>
          </cell>
          <cell r="W163">
            <v>0</v>
          </cell>
        </row>
        <row r="164">
          <cell r="O164">
            <v>0</v>
          </cell>
          <cell r="P164">
            <v>0</v>
          </cell>
          <cell r="Q164">
            <v>100000</v>
          </cell>
          <cell r="R164">
            <v>200000</v>
          </cell>
          <cell r="S164">
            <v>500000</v>
          </cell>
          <cell r="T164">
            <v>3865000</v>
          </cell>
          <cell r="U164">
            <v>5565000</v>
          </cell>
          <cell r="V164">
            <v>0</v>
          </cell>
          <cell r="W164">
            <v>0</v>
          </cell>
        </row>
        <row r="165">
          <cell r="H165" t="str">
            <v>800063514</v>
          </cell>
          <cell r="I165" t="str">
            <v>FARRELL: INSTALL 1 28MVA TRANSFORMER, ADD 4.8MVAR CAP BANK AND 3 12KV CIRCUITS.</v>
          </cell>
          <cell r="J165">
            <v>39965</v>
          </cell>
          <cell r="K165" t="str">
            <v>X. Vazquez</v>
          </cell>
          <cell r="M165">
            <v>0</v>
          </cell>
          <cell r="N165">
            <v>0</v>
          </cell>
          <cell r="O165">
            <v>2391000</v>
          </cell>
          <cell r="P165">
            <v>0</v>
          </cell>
          <cell r="Q165">
            <v>0</v>
          </cell>
          <cell r="R165">
            <v>0</v>
          </cell>
          <cell r="S165">
            <v>0</v>
          </cell>
          <cell r="T165">
            <v>0</v>
          </cell>
          <cell r="U165">
            <v>0</v>
          </cell>
          <cell r="V165">
            <v>0</v>
          </cell>
          <cell r="W165">
            <v>0</v>
          </cell>
        </row>
        <row r="166">
          <cell r="O166">
            <v>2391000</v>
          </cell>
          <cell r="P166">
            <v>0</v>
          </cell>
          <cell r="Q166">
            <v>0</v>
          </cell>
          <cell r="R166">
            <v>0</v>
          </cell>
          <cell r="S166">
            <v>0</v>
          </cell>
          <cell r="T166">
            <v>0</v>
          </cell>
          <cell r="U166">
            <v>0</v>
          </cell>
          <cell r="V166">
            <v>0</v>
          </cell>
          <cell r="W166">
            <v>0</v>
          </cell>
        </row>
        <row r="167">
          <cell r="I167" t="str">
            <v>HASKELL: INSTALL 1-16KV CIRCUIT BREAKER POSITION, EQUIP     1-16KV CB POSITION; FORM BUS PARALLEL POSITION, EXTEND      16KV SWITCHRACK FOR B POSITIONS</v>
          </cell>
          <cell r="J167">
            <v>42156</v>
          </cell>
          <cell r="K167" t="str">
            <v>X. Vazquez</v>
          </cell>
          <cell r="M167">
            <v>0</v>
          </cell>
          <cell r="N167">
            <v>0</v>
          </cell>
          <cell r="O167">
            <v>0</v>
          </cell>
          <cell r="P167">
            <v>0</v>
          </cell>
          <cell r="Q167">
            <v>0</v>
          </cell>
          <cell r="R167">
            <v>0</v>
          </cell>
          <cell r="S167">
            <v>0</v>
          </cell>
          <cell r="T167">
            <v>100000</v>
          </cell>
          <cell r="U167">
            <v>350000</v>
          </cell>
          <cell r="V167">
            <v>0</v>
          </cell>
          <cell r="W167">
            <v>0</v>
          </cell>
        </row>
        <row r="168">
          <cell r="O168">
            <v>0</v>
          </cell>
          <cell r="P168">
            <v>0</v>
          </cell>
          <cell r="Q168">
            <v>0</v>
          </cell>
          <cell r="R168">
            <v>0</v>
          </cell>
          <cell r="S168">
            <v>0</v>
          </cell>
          <cell r="T168">
            <v>100000</v>
          </cell>
          <cell r="U168">
            <v>350000</v>
          </cell>
          <cell r="V168">
            <v>0</v>
          </cell>
          <cell r="W168">
            <v>0</v>
          </cell>
        </row>
        <row r="169">
          <cell r="I169" t="str">
            <v>TENNESSEE: ADD 1-12KV CIRCUIT POSITION WITH UGG FOR A TOTAL OF 7.</v>
          </cell>
          <cell r="J169">
            <v>40695</v>
          </cell>
          <cell r="K169" t="str">
            <v>X. Vazquez</v>
          </cell>
          <cell r="M169">
            <v>0</v>
          </cell>
          <cell r="N169">
            <v>0</v>
          </cell>
          <cell r="O169">
            <v>0</v>
          </cell>
          <cell r="P169">
            <v>80000</v>
          </cell>
          <cell r="Q169">
            <v>110000</v>
          </cell>
          <cell r="R169">
            <v>0</v>
          </cell>
          <cell r="S169">
            <v>0</v>
          </cell>
          <cell r="T169">
            <v>0</v>
          </cell>
          <cell r="U169">
            <v>0</v>
          </cell>
          <cell r="V169">
            <v>0</v>
          </cell>
          <cell r="W169">
            <v>0</v>
          </cell>
        </row>
        <row r="170">
          <cell r="O170">
            <v>0</v>
          </cell>
          <cell r="P170">
            <v>80000</v>
          </cell>
          <cell r="Q170">
            <v>110000</v>
          </cell>
          <cell r="R170">
            <v>0</v>
          </cell>
          <cell r="S170">
            <v>0</v>
          </cell>
          <cell r="T170">
            <v>0</v>
          </cell>
          <cell r="U170">
            <v>0</v>
          </cell>
          <cell r="V170">
            <v>0</v>
          </cell>
          <cell r="W170">
            <v>0</v>
          </cell>
        </row>
        <row r="171">
          <cell r="H171" t="str">
            <v>800063725</v>
          </cell>
          <cell r="I171" t="str">
            <v>MURRIETTA 33/12KV: REPLACE 2 EXISTING 33/12KV 5.25MVA WITH 2 33/12KV 14MVA TRANSFORMER.UPGRADE 33 AND 12KV SWRK AND ADD SAS.</v>
          </cell>
          <cell r="J171">
            <v>39600</v>
          </cell>
          <cell r="K171" t="str">
            <v>X. Vazquez</v>
          </cell>
          <cell r="M171">
            <v>0</v>
          </cell>
          <cell r="N171">
            <v>0</v>
          </cell>
          <cell r="O171">
            <v>0</v>
          </cell>
          <cell r="P171">
            <v>0</v>
          </cell>
          <cell r="Q171">
            <v>0</v>
          </cell>
          <cell r="R171">
            <v>0</v>
          </cell>
          <cell r="S171">
            <v>0</v>
          </cell>
          <cell r="T171">
            <v>0</v>
          </cell>
          <cell r="U171">
            <v>0</v>
          </cell>
          <cell r="V171">
            <v>0</v>
          </cell>
          <cell r="W171">
            <v>0</v>
          </cell>
        </row>
        <row r="172">
          <cell r="O172">
            <v>0</v>
          </cell>
          <cell r="P172">
            <v>0</v>
          </cell>
          <cell r="Q172">
            <v>0</v>
          </cell>
          <cell r="R172">
            <v>0</v>
          </cell>
          <cell r="S172">
            <v>0</v>
          </cell>
          <cell r="T172">
            <v>0</v>
          </cell>
          <cell r="U172">
            <v>0</v>
          </cell>
          <cell r="V172">
            <v>0</v>
          </cell>
          <cell r="W172">
            <v>0</v>
          </cell>
        </row>
        <row r="173">
          <cell r="H173" t="str">
            <v>A003</v>
          </cell>
          <cell r="I173" t="str">
            <v>VICTOR-NORTH APPLE VALLEY 115KV: FORMED BY CONSTRUCTING     APPROX. 12.75 MI. OF NEW LINE USING 653.9 ACSR CONDUCTOR    ON LIGHT DUTY STEEL POLES TO THE NEW NORTH APPLE VALLEY SUB LOCATED AT BELL MT. RD. AND JOHNSON RD. (APPLE VALLEY)</v>
          </cell>
          <cell r="J173">
            <v>41426</v>
          </cell>
          <cell r="K173" t="str">
            <v>X. Vazquez</v>
          </cell>
          <cell r="M173">
            <v>0</v>
          </cell>
          <cell r="N173">
            <v>0</v>
          </cell>
          <cell r="O173">
            <v>100000</v>
          </cell>
          <cell r="P173">
            <v>100000</v>
          </cell>
          <cell r="Q173">
            <v>100000</v>
          </cell>
          <cell r="R173">
            <v>3500000</v>
          </cell>
          <cell r="S173">
            <v>2600000</v>
          </cell>
          <cell r="T173">
            <v>0</v>
          </cell>
          <cell r="U173">
            <v>0</v>
          </cell>
          <cell r="V173">
            <v>0</v>
          </cell>
          <cell r="W173">
            <v>0</v>
          </cell>
        </row>
        <row r="174">
          <cell r="I174" t="str">
            <v>NORTH APPLE VALLEY: CONST. 115 TO 12 SUBSTATION WITH        PROVISION IN SITE PLAN FUTURE 115 TO 33.  INCLUDE NEW BANK, CB, STATION CAPS &amp; 2 LINE CB'S.</v>
          </cell>
          <cell r="J174">
            <v>41426</v>
          </cell>
          <cell r="K174" t="str">
            <v>X. Vazquez</v>
          </cell>
          <cell r="M174">
            <v>0</v>
          </cell>
          <cell r="N174">
            <v>0</v>
          </cell>
          <cell r="O174">
            <v>0</v>
          </cell>
          <cell r="P174">
            <v>100000</v>
          </cell>
          <cell r="Q174">
            <v>200000</v>
          </cell>
          <cell r="R174">
            <v>3800000</v>
          </cell>
          <cell r="S174">
            <v>3600000</v>
          </cell>
          <cell r="T174">
            <v>0</v>
          </cell>
          <cell r="U174">
            <v>0</v>
          </cell>
          <cell r="V174">
            <v>0</v>
          </cell>
          <cell r="W174">
            <v>0</v>
          </cell>
        </row>
        <row r="175">
          <cell r="O175">
            <v>100000</v>
          </cell>
          <cell r="P175">
            <v>200000</v>
          </cell>
          <cell r="Q175">
            <v>300000</v>
          </cell>
          <cell r="R175">
            <v>7300000</v>
          </cell>
          <cell r="S175">
            <v>6200000</v>
          </cell>
          <cell r="T175">
            <v>0</v>
          </cell>
          <cell r="U175">
            <v>0</v>
          </cell>
          <cell r="V175">
            <v>0</v>
          </cell>
          <cell r="W175">
            <v>0</v>
          </cell>
        </row>
        <row r="176">
          <cell r="I176" t="str">
            <v>EL CASCO: ADD 2-12KV CIRCUIT POSITION WITH UNDERGROUND    GETAWAY FOR A TOTAL OF 4.</v>
          </cell>
          <cell r="J176">
            <v>41426</v>
          </cell>
          <cell r="K176" t="str">
            <v>X. Vazquez</v>
          </cell>
          <cell r="M176">
            <v>0</v>
          </cell>
          <cell r="N176">
            <v>0</v>
          </cell>
          <cell r="O176">
            <v>0</v>
          </cell>
          <cell r="P176">
            <v>0</v>
          </cell>
          <cell r="Q176">
            <v>0</v>
          </cell>
          <cell r="R176">
            <v>150000</v>
          </cell>
          <cell r="S176">
            <v>250000</v>
          </cell>
          <cell r="T176">
            <v>0</v>
          </cell>
          <cell r="U176">
            <v>0</v>
          </cell>
          <cell r="V176">
            <v>0</v>
          </cell>
          <cell r="W176">
            <v>0</v>
          </cell>
        </row>
        <row r="177">
          <cell r="O177">
            <v>0</v>
          </cell>
          <cell r="P177">
            <v>0</v>
          </cell>
          <cell r="Q177">
            <v>0</v>
          </cell>
          <cell r="R177">
            <v>150000</v>
          </cell>
          <cell r="S177">
            <v>250000</v>
          </cell>
          <cell r="T177">
            <v>0</v>
          </cell>
          <cell r="U177">
            <v>0</v>
          </cell>
          <cell r="V177">
            <v>0</v>
          </cell>
          <cell r="W177">
            <v>0</v>
          </cell>
        </row>
        <row r="178">
          <cell r="I178" t="str">
            <v>VIEJO: ADD 1-28MVA TRANSFORMERS.  EQUIP 3-12KV CIRCUIT      POSITIONS.  INSTALL 1-4800KVAR CAPACITOR BANK.</v>
          </cell>
          <cell r="J178">
            <v>41791</v>
          </cell>
          <cell r="K178" t="str">
            <v>X. Vazquez</v>
          </cell>
          <cell r="M178">
            <v>0</v>
          </cell>
          <cell r="N178">
            <v>0</v>
          </cell>
          <cell r="O178">
            <v>0</v>
          </cell>
          <cell r="P178">
            <v>0</v>
          </cell>
          <cell r="Q178">
            <v>0</v>
          </cell>
          <cell r="R178">
            <v>0</v>
          </cell>
          <cell r="S178">
            <v>700000</v>
          </cell>
          <cell r="T178">
            <v>1200000</v>
          </cell>
          <cell r="U178">
            <v>0</v>
          </cell>
          <cell r="V178">
            <v>0</v>
          </cell>
          <cell r="W178">
            <v>0</v>
          </cell>
        </row>
        <row r="179">
          <cell r="O179">
            <v>0</v>
          </cell>
          <cell r="P179">
            <v>0</v>
          </cell>
          <cell r="Q179">
            <v>0</v>
          </cell>
          <cell r="R179">
            <v>0</v>
          </cell>
          <cell r="S179">
            <v>700000</v>
          </cell>
          <cell r="T179">
            <v>1200000</v>
          </cell>
          <cell r="U179">
            <v>0</v>
          </cell>
          <cell r="V179">
            <v>0</v>
          </cell>
          <cell r="W179">
            <v>0</v>
          </cell>
        </row>
        <row r="180">
          <cell r="I180" t="str">
            <v>DEL VALLE: INSTALL 3RD 28MVA UNIT, AND UPGRADE STATION      CAPACITOR.  INSTALL 2-16KV CB POSITIONS</v>
          </cell>
          <cell r="J180">
            <v>41791</v>
          </cell>
          <cell r="K180" t="str">
            <v>X. Vazquez</v>
          </cell>
          <cell r="M180">
            <v>0</v>
          </cell>
          <cell r="N180">
            <v>0</v>
          </cell>
          <cell r="O180">
            <v>0</v>
          </cell>
          <cell r="P180">
            <v>0</v>
          </cell>
          <cell r="Q180">
            <v>0</v>
          </cell>
          <cell r="R180">
            <v>0</v>
          </cell>
          <cell r="S180">
            <v>720000</v>
          </cell>
          <cell r="T180">
            <v>1250000</v>
          </cell>
          <cell r="U180">
            <v>0</v>
          </cell>
          <cell r="V180">
            <v>0</v>
          </cell>
          <cell r="W180">
            <v>0</v>
          </cell>
        </row>
        <row r="181">
          <cell r="O181">
            <v>0</v>
          </cell>
          <cell r="P181">
            <v>0</v>
          </cell>
          <cell r="Q181">
            <v>0</v>
          </cell>
          <cell r="R181">
            <v>0</v>
          </cell>
          <cell r="S181">
            <v>720000</v>
          </cell>
          <cell r="T181">
            <v>1250000</v>
          </cell>
          <cell r="U181">
            <v>0</v>
          </cell>
          <cell r="V181">
            <v>0</v>
          </cell>
          <cell r="W181">
            <v>0</v>
          </cell>
        </row>
        <row r="182">
          <cell r="I182" t="str">
            <v>PEDLEY SUB: ADD 1-12KV CIRCUIT POSITION FOR A TOTAL OF 8.</v>
          </cell>
          <cell r="J182">
            <v>40695</v>
          </cell>
          <cell r="K182" t="str">
            <v>X. Vazquez</v>
          </cell>
          <cell r="M182">
            <v>0</v>
          </cell>
          <cell r="N182">
            <v>0</v>
          </cell>
          <cell r="O182">
            <v>0</v>
          </cell>
          <cell r="P182">
            <v>90000</v>
          </cell>
          <cell r="Q182">
            <v>100000</v>
          </cell>
          <cell r="R182">
            <v>0</v>
          </cell>
          <cell r="S182">
            <v>0</v>
          </cell>
          <cell r="T182">
            <v>0</v>
          </cell>
          <cell r="U182">
            <v>0</v>
          </cell>
          <cell r="V182">
            <v>0</v>
          </cell>
          <cell r="W182">
            <v>0</v>
          </cell>
        </row>
        <row r="183">
          <cell r="O183">
            <v>0</v>
          </cell>
          <cell r="P183">
            <v>90000</v>
          </cell>
          <cell r="Q183">
            <v>100000</v>
          </cell>
          <cell r="R183">
            <v>0</v>
          </cell>
          <cell r="S183">
            <v>0</v>
          </cell>
          <cell r="T183">
            <v>0</v>
          </cell>
          <cell r="U183">
            <v>0</v>
          </cell>
          <cell r="V183">
            <v>0</v>
          </cell>
          <cell r="W183">
            <v>0</v>
          </cell>
        </row>
        <row r="184">
          <cell r="H184" t="str">
            <v>800063654</v>
          </cell>
          <cell r="I184" t="str">
            <v>SUN CITY SUB: INSTALL 1-28MVA UNIT, 2-12KV CIRCUITS AND     4.8KVAR CAP BANK.</v>
          </cell>
          <cell r="J184">
            <v>40695</v>
          </cell>
          <cell r="K184" t="str">
            <v>X. Vazquez</v>
          </cell>
          <cell r="M184">
            <v>0</v>
          </cell>
          <cell r="N184">
            <v>0</v>
          </cell>
          <cell r="O184">
            <v>0</v>
          </cell>
          <cell r="P184">
            <v>1250000</v>
          </cell>
          <cell r="Q184">
            <v>0</v>
          </cell>
          <cell r="R184">
            <v>0</v>
          </cell>
          <cell r="S184">
            <v>0</v>
          </cell>
          <cell r="T184">
            <v>0</v>
          </cell>
          <cell r="U184">
            <v>0</v>
          </cell>
          <cell r="V184">
            <v>0</v>
          </cell>
          <cell r="W184">
            <v>0</v>
          </cell>
        </row>
        <row r="185">
          <cell r="O185">
            <v>0</v>
          </cell>
          <cell r="P185">
            <v>1250000</v>
          </cell>
          <cell r="Q185">
            <v>0</v>
          </cell>
          <cell r="R185">
            <v>0</v>
          </cell>
          <cell r="S185">
            <v>0</v>
          </cell>
          <cell r="T185">
            <v>0</v>
          </cell>
          <cell r="U185">
            <v>0</v>
          </cell>
          <cell r="V185">
            <v>0</v>
          </cell>
          <cell r="W185">
            <v>0</v>
          </cell>
        </row>
        <row r="186">
          <cell r="I186" t="str">
            <v>SKILAND SUB: REPLACE 2-22.4MVA BANKS WITH 28MVA BANKS. CHANGE #1 BANK AND BUS TIE BREAKERS TO 2000A BREAKERS.</v>
          </cell>
          <cell r="J186">
            <v>42156</v>
          </cell>
          <cell r="K186" t="str">
            <v>X. Vazquez</v>
          </cell>
          <cell r="M186">
            <v>0</v>
          </cell>
          <cell r="N186">
            <v>0</v>
          </cell>
          <cell r="O186">
            <v>0</v>
          </cell>
          <cell r="P186">
            <v>0</v>
          </cell>
          <cell r="Q186">
            <v>0</v>
          </cell>
          <cell r="R186">
            <v>0</v>
          </cell>
          <cell r="S186">
            <v>0</v>
          </cell>
          <cell r="T186">
            <v>830000</v>
          </cell>
          <cell r="U186">
            <v>460000</v>
          </cell>
          <cell r="V186">
            <v>0</v>
          </cell>
          <cell r="W186">
            <v>0</v>
          </cell>
        </row>
        <row r="187">
          <cell r="O187">
            <v>0</v>
          </cell>
          <cell r="P187">
            <v>0</v>
          </cell>
          <cell r="Q187">
            <v>0</v>
          </cell>
          <cell r="R187">
            <v>0</v>
          </cell>
          <cell r="S187">
            <v>0</v>
          </cell>
          <cell r="T187">
            <v>830000</v>
          </cell>
          <cell r="U187">
            <v>460000</v>
          </cell>
          <cell r="V187">
            <v>0</v>
          </cell>
          <cell r="W187">
            <v>0</v>
          </cell>
        </row>
        <row r="188">
          <cell r="H188" t="str">
            <v>800062789</v>
          </cell>
          <cell r="I188" t="str">
            <v>PADUA SUB: REPLACE #6 BANK WITH 2 28MVA TRANSFORMERS, ADD 1-12 KV POSITION FOR A TOTAL OF FIFTEEN.</v>
          </cell>
          <cell r="J188">
            <v>39965</v>
          </cell>
          <cell r="K188" t="str">
            <v>X. Vazquez</v>
          </cell>
          <cell r="M188">
            <v>0</v>
          </cell>
          <cell r="N188">
            <v>0</v>
          </cell>
          <cell r="O188">
            <v>3322000</v>
          </cell>
          <cell r="P188">
            <v>0</v>
          </cell>
          <cell r="Q188">
            <v>0</v>
          </cell>
          <cell r="R188">
            <v>0</v>
          </cell>
          <cell r="S188">
            <v>0</v>
          </cell>
          <cell r="T188">
            <v>0</v>
          </cell>
          <cell r="U188">
            <v>0</v>
          </cell>
          <cell r="V188">
            <v>0</v>
          </cell>
          <cell r="W188">
            <v>0</v>
          </cell>
        </row>
        <row r="189">
          <cell r="O189">
            <v>3322000</v>
          </cell>
          <cell r="P189">
            <v>0</v>
          </cell>
          <cell r="Q189">
            <v>0</v>
          </cell>
          <cell r="R189">
            <v>0</v>
          </cell>
          <cell r="S189">
            <v>0</v>
          </cell>
          <cell r="T189">
            <v>0</v>
          </cell>
          <cell r="U189">
            <v>0</v>
          </cell>
          <cell r="V189">
            <v>0</v>
          </cell>
          <cell r="W189">
            <v>0</v>
          </cell>
        </row>
        <row r="190">
          <cell r="I190" t="str">
            <v>RAILROAD: REPLACE #1 BANK W/ 2-28MVA UNITS. REPLACE BUSSES  TO 3.5 INCHES.  UPGRADE CAPACITOR BANKS AS NECESSARY.</v>
          </cell>
          <cell r="J190">
            <v>41426</v>
          </cell>
          <cell r="K190" t="str">
            <v>X. Vazquez</v>
          </cell>
          <cell r="M190">
            <v>0</v>
          </cell>
          <cell r="N190">
            <v>0</v>
          </cell>
          <cell r="O190">
            <v>0</v>
          </cell>
          <cell r="P190">
            <v>0</v>
          </cell>
          <cell r="Q190">
            <v>0</v>
          </cell>
          <cell r="R190">
            <v>1100000</v>
          </cell>
          <cell r="S190">
            <v>900000</v>
          </cell>
          <cell r="T190">
            <v>0</v>
          </cell>
          <cell r="U190">
            <v>0</v>
          </cell>
          <cell r="V190">
            <v>0</v>
          </cell>
          <cell r="W190">
            <v>0</v>
          </cell>
        </row>
        <row r="191">
          <cell r="O191">
            <v>0</v>
          </cell>
          <cell r="P191">
            <v>0</v>
          </cell>
          <cell r="Q191">
            <v>0</v>
          </cell>
          <cell r="R191">
            <v>1100000</v>
          </cell>
          <cell r="S191">
            <v>900000</v>
          </cell>
          <cell r="T191">
            <v>0</v>
          </cell>
          <cell r="U191">
            <v>0</v>
          </cell>
          <cell r="V191">
            <v>0</v>
          </cell>
          <cell r="W191">
            <v>0</v>
          </cell>
        </row>
        <row r="192">
          <cell r="H192" t="str">
            <v>800063252</v>
          </cell>
          <cell r="I192" t="str">
            <v>ANAVERDE: INSTALL 1-12KV CIRCUIT POSITIONS WITH CB'S</v>
          </cell>
          <cell r="J192">
            <v>39600</v>
          </cell>
          <cell r="K192" t="str">
            <v>X. Vazquez</v>
          </cell>
          <cell r="M192">
            <v>0</v>
          </cell>
          <cell r="N192">
            <v>0</v>
          </cell>
          <cell r="O192">
            <v>0</v>
          </cell>
          <cell r="P192">
            <v>0</v>
          </cell>
          <cell r="Q192">
            <v>0</v>
          </cell>
          <cell r="R192">
            <v>0</v>
          </cell>
          <cell r="S192">
            <v>0</v>
          </cell>
          <cell r="T192">
            <v>0</v>
          </cell>
          <cell r="U192">
            <v>0</v>
          </cell>
          <cell r="V192">
            <v>0</v>
          </cell>
          <cell r="W192">
            <v>0</v>
          </cell>
        </row>
        <row r="193">
          <cell r="O193">
            <v>0</v>
          </cell>
          <cell r="P193">
            <v>0</v>
          </cell>
          <cell r="Q193">
            <v>0</v>
          </cell>
          <cell r="R193">
            <v>0</v>
          </cell>
          <cell r="S193">
            <v>0</v>
          </cell>
          <cell r="T193">
            <v>0</v>
          </cell>
          <cell r="U193">
            <v>0</v>
          </cell>
          <cell r="V193">
            <v>0</v>
          </cell>
          <cell r="W193">
            <v>0</v>
          </cell>
        </row>
        <row r="194">
          <cell r="I194" t="str">
            <v>PEYTON: ADD 1-12KV CIRCUIT WITH UG GETAWAY FOR A TOTAL OF   THIRTEEN</v>
          </cell>
          <cell r="J194">
            <v>40330</v>
          </cell>
          <cell r="K194" t="str">
            <v>X. Vazquez</v>
          </cell>
          <cell r="M194">
            <v>0</v>
          </cell>
          <cell r="N194">
            <v>0</v>
          </cell>
          <cell r="O194">
            <v>0</v>
          </cell>
          <cell r="P194">
            <v>250000</v>
          </cell>
          <cell r="Q194">
            <v>0</v>
          </cell>
          <cell r="R194">
            <v>0</v>
          </cell>
          <cell r="S194">
            <v>0</v>
          </cell>
          <cell r="T194">
            <v>0</v>
          </cell>
          <cell r="U194">
            <v>0</v>
          </cell>
          <cell r="V194">
            <v>0</v>
          </cell>
          <cell r="W194">
            <v>0</v>
          </cell>
        </row>
        <row r="195">
          <cell r="O195">
            <v>0</v>
          </cell>
          <cell r="P195">
            <v>250000</v>
          </cell>
          <cell r="Q195">
            <v>0</v>
          </cell>
          <cell r="R195">
            <v>0</v>
          </cell>
          <cell r="S195">
            <v>0</v>
          </cell>
          <cell r="T195">
            <v>0</v>
          </cell>
          <cell r="U195">
            <v>0</v>
          </cell>
          <cell r="V195">
            <v>0</v>
          </cell>
          <cell r="W195">
            <v>0</v>
          </cell>
        </row>
        <row r="196">
          <cell r="I196" t="str">
            <v>SAN ANTONIO: REPLACE #1 TRANSFORMER BANK WITH 2-28MVA       ADD 2-12.O KV, ADD 1-12KV LINE. UPGRADE #1A &amp; 1B CAPACITOR  BANKS.</v>
          </cell>
          <cell r="J196">
            <v>41426</v>
          </cell>
          <cell r="K196" t="str">
            <v>X. Vazquez</v>
          </cell>
          <cell r="M196">
            <v>0</v>
          </cell>
          <cell r="N196">
            <v>0</v>
          </cell>
          <cell r="O196">
            <v>0</v>
          </cell>
          <cell r="P196">
            <v>0</v>
          </cell>
          <cell r="Q196">
            <v>0</v>
          </cell>
          <cell r="R196">
            <v>950000</v>
          </cell>
          <cell r="S196">
            <v>1500000</v>
          </cell>
          <cell r="T196">
            <v>0</v>
          </cell>
          <cell r="U196">
            <v>0</v>
          </cell>
          <cell r="V196">
            <v>0</v>
          </cell>
          <cell r="W196">
            <v>0</v>
          </cell>
        </row>
        <row r="197">
          <cell r="O197">
            <v>0</v>
          </cell>
          <cell r="P197">
            <v>0</v>
          </cell>
          <cell r="Q197">
            <v>0</v>
          </cell>
          <cell r="R197">
            <v>950000</v>
          </cell>
          <cell r="S197">
            <v>1500000</v>
          </cell>
          <cell r="T197">
            <v>0</v>
          </cell>
          <cell r="U197">
            <v>0</v>
          </cell>
          <cell r="V197">
            <v>0</v>
          </cell>
          <cell r="W197">
            <v>0</v>
          </cell>
        </row>
        <row r="198">
          <cell r="I198" t="str">
            <v>FRANCIS: ADD 1-12KV POSITION FOR A TOTAL OF 12 POSITIONS</v>
          </cell>
          <cell r="J198">
            <v>40695</v>
          </cell>
          <cell r="K198" t="str">
            <v>X. Vazquez</v>
          </cell>
          <cell r="M198">
            <v>0</v>
          </cell>
          <cell r="N198">
            <v>0</v>
          </cell>
          <cell r="O198">
            <v>0</v>
          </cell>
          <cell r="P198">
            <v>50000</v>
          </cell>
          <cell r="Q198">
            <v>280000</v>
          </cell>
          <cell r="R198">
            <v>0</v>
          </cell>
          <cell r="S198">
            <v>0</v>
          </cell>
          <cell r="T198">
            <v>0</v>
          </cell>
          <cell r="U198">
            <v>0</v>
          </cell>
          <cell r="V198">
            <v>0</v>
          </cell>
          <cell r="W198">
            <v>0</v>
          </cell>
        </row>
        <row r="199">
          <cell r="O199">
            <v>0</v>
          </cell>
          <cell r="P199">
            <v>50000</v>
          </cell>
          <cell r="Q199">
            <v>280000</v>
          </cell>
          <cell r="R199">
            <v>0</v>
          </cell>
          <cell r="S199">
            <v>0</v>
          </cell>
          <cell r="T199">
            <v>0</v>
          </cell>
          <cell r="U199">
            <v>0</v>
          </cell>
          <cell r="V199">
            <v>0</v>
          </cell>
          <cell r="W199">
            <v>0</v>
          </cell>
        </row>
        <row r="200">
          <cell r="H200" t="str">
            <v>800060128</v>
          </cell>
          <cell r="I200" t="str">
            <v>CHINO-CIMGEN-KIMBALL 66KV T/L: UPGRADE 7 MILES OF EXISTING 4/0 CU OH TO 954 SAC</v>
          </cell>
          <cell r="J200">
            <v>40330</v>
          </cell>
          <cell r="K200" t="str">
            <v>X. Vazquez</v>
          </cell>
          <cell r="M200">
            <v>0</v>
          </cell>
          <cell r="N200">
            <v>0</v>
          </cell>
          <cell r="O200">
            <v>216000</v>
          </cell>
          <cell r="P200">
            <v>1942000</v>
          </cell>
          <cell r="Q200">
            <v>0</v>
          </cell>
          <cell r="R200">
            <v>0</v>
          </cell>
          <cell r="S200">
            <v>0</v>
          </cell>
          <cell r="T200">
            <v>0</v>
          </cell>
          <cell r="U200">
            <v>0</v>
          </cell>
          <cell r="V200">
            <v>0</v>
          </cell>
          <cell r="W200">
            <v>0</v>
          </cell>
        </row>
        <row r="201">
          <cell r="H201">
            <v>800129406</v>
          </cell>
          <cell r="I201" t="str">
            <v>Chino Sub: Install 2-66kV CBs and required protection in position 20 for the new Chino-Kimball 66kV line.  Upgrade protection in position 16 for the new Chino-Cimgen-Kimball 66kV line.</v>
          </cell>
          <cell r="J201">
            <v>40330</v>
          </cell>
          <cell r="N201">
            <v>0</v>
          </cell>
          <cell r="O201">
            <v>54000</v>
          </cell>
          <cell r="P201">
            <v>481000</v>
          </cell>
        </row>
        <row r="202">
          <cell r="H202">
            <v>800129408</v>
          </cell>
          <cell r="I202" t="str">
            <v>Cimgen Sub: Upgrade protection as required for new Chino-Cimgen-Kimball 66kV line.</v>
          </cell>
          <cell r="J202">
            <v>40330</v>
          </cell>
          <cell r="N202">
            <v>0</v>
          </cell>
          <cell r="O202">
            <v>5000</v>
          </cell>
          <cell r="P202">
            <v>48150.138599999998</v>
          </cell>
        </row>
        <row r="203">
          <cell r="I203" t="str">
            <v>IT Work Element:  Kimball 66/12 - Construct new 66/12 kV substation with 56 MVA of transformer capacity, 4-12 kV circuits, and 9.6 MVAR of capacitors.  (Renewable/Interconnection Facilities).</v>
          </cell>
          <cell r="J203">
            <v>40330</v>
          </cell>
          <cell r="N203">
            <v>0</v>
          </cell>
          <cell r="O203">
            <v>2000000</v>
          </cell>
          <cell r="P203">
            <v>0</v>
          </cell>
        </row>
        <row r="204">
          <cell r="H204" t="str">
            <v>800062497</v>
          </cell>
          <cell r="I204" t="str">
            <v>KIMBALL: UPGRADE 7 MILES OF EXISTING SUBTRANS AND .2 MILES OF NEW SUBTRAN.</v>
          </cell>
          <cell r="J204">
            <v>40330</v>
          </cell>
          <cell r="K204" t="str">
            <v>X. Vazquez</v>
          </cell>
          <cell r="M204">
            <v>0</v>
          </cell>
          <cell r="N204">
            <v>0</v>
          </cell>
          <cell r="O204">
            <v>0</v>
          </cell>
          <cell r="P204">
            <v>0</v>
          </cell>
          <cell r="Q204">
            <v>0</v>
          </cell>
          <cell r="R204">
            <v>0</v>
          </cell>
          <cell r="S204">
            <v>0</v>
          </cell>
          <cell r="T204">
            <v>0</v>
          </cell>
          <cell r="U204">
            <v>0</v>
          </cell>
          <cell r="V204">
            <v>0</v>
          </cell>
          <cell r="W204">
            <v>0</v>
          </cell>
        </row>
        <row r="205">
          <cell r="H205" t="str">
            <v>800062498</v>
          </cell>
          <cell r="I205" t="str">
            <v>CHINO-CIMGEN-KIMBALL 66KV T/L: UPGRADE 7 MILES OF EXISTING 4/0 CU OH TO 954 SAC UG</v>
          </cell>
          <cell r="J205">
            <v>40330</v>
          </cell>
          <cell r="K205" t="str">
            <v>X. Vazquez</v>
          </cell>
          <cell r="M205">
            <v>0</v>
          </cell>
          <cell r="N205">
            <v>0</v>
          </cell>
          <cell r="O205">
            <v>55000</v>
          </cell>
          <cell r="P205">
            <v>498000</v>
          </cell>
          <cell r="Q205">
            <v>0</v>
          </cell>
          <cell r="R205">
            <v>0</v>
          </cell>
          <cell r="S205">
            <v>0</v>
          </cell>
          <cell r="T205">
            <v>0</v>
          </cell>
          <cell r="U205">
            <v>0</v>
          </cell>
          <cell r="V205">
            <v>0</v>
          </cell>
          <cell r="W205">
            <v>0</v>
          </cell>
        </row>
        <row r="206">
          <cell r="H206" t="str">
            <v>800063102</v>
          </cell>
          <cell r="I206" t="str">
            <v>KIMBALL: CONSTRUCT NEW SUB WITH 2 28.0MVA TRANSFORMERS,6-12KV CIRCUITS, INSTALL A NEW 4.8MVAR CAPACITOR BANK</v>
          </cell>
          <cell r="J206">
            <v>40330</v>
          </cell>
          <cell r="K206" t="str">
            <v>X. Vazquez</v>
          </cell>
          <cell r="M206">
            <v>0</v>
          </cell>
          <cell r="N206">
            <v>0</v>
          </cell>
          <cell r="O206">
            <v>677000</v>
          </cell>
          <cell r="P206">
            <v>6100000</v>
          </cell>
          <cell r="Q206">
            <v>0</v>
          </cell>
          <cell r="R206">
            <v>0</v>
          </cell>
          <cell r="S206">
            <v>0</v>
          </cell>
          <cell r="T206">
            <v>0</v>
          </cell>
          <cell r="U206">
            <v>0</v>
          </cell>
          <cell r="V206">
            <v>0</v>
          </cell>
          <cell r="W206">
            <v>0</v>
          </cell>
        </row>
        <row r="207">
          <cell r="O207">
            <v>3007000</v>
          </cell>
          <cell r="P207">
            <v>9069150.1385999992</v>
          </cell>
          <cell r="Q207">
            <v>0</v>
          </cell>
          <cell r="R207">
            <v>0</v>
          </cell>
          <cell r="S207">
            <v>0</v>
          </cell>
          <cell r="T207">
            <v>0</v>
          </cell>
          <cell r="U207">
            <v>0</v>
          </cell>
          <cell r="V207">
            <v>0</v>
          </cell>
          <cell r="W207">
            <v>0</v>
          </cell>
        </row>
        <row r="208">
          <cell r="H208" t="str">
            <v>800063355</v>
          </cell>
          <cell r="I208" t="str">
            <v>SOQUEL: ADD 1-12KV POSITION FOR A TOTAL OF NINE</v>
          </cell>
          <cell r="J208">
            <v>42156</v>
          </cell>
          <cell r="K208" t="str">
            <v>X. Vazquez</v>
          </cell>
          <cell r="M208">
            <v>0</v>
          </cell>
          <cell r="N208">
            <v>0</v>
          </cell>
          <cell r="O208">
            <v>201000</v>
          </cell>
          <cell r="P208">
            <v>0</v>
          </cell>
          <cell r="Q208">
            <v>0</v>
          </cell>
          <cell r="R208">
            <v>0</v>
          </cell>
          <cell r="S208">
            <v>0</v>
          </cell>
          <cell r="T208">
            <v>20000</v>
          </cell>
          <cell r="U208">
            <v>240000</v>
          </cell>
          <cell r="V208">
            <v>0</v>
          </cell>
          <cell r="W208">
            <v>0</v>
          </cell>
        </row>
        <row r="209">
          <cell r="O209">
            <v>201000</v>
          </cell>
          <cell r="P209">
            <v>0</v>
          </cell>
          <cell r="Q209">
            <v>0</v>
          </cell>
          <cell r="R209">
            <v>0</v>
          </cell>
          <cell r="S209">
            <v>0</v>
          </cell>
          <cell r="T209">
            <v>20000</v>
          </cell>
          <cell r="U209">
            <v>240000</v>
          </cell>
          <cell r="V209">
            <v>0</v>
          </cell>
          <cell r="W209">
            <v>0</v>
          </cell>
        </row>
        <row r="210">
          <cell r="H210" t="str">
            <v>800063607</v>
          </cell>
          <cell r="I210" t="str">
            <v>VICTOR: INSTALL ONE 12KV LINE POSITION WITH CB</v>
          </cell>
          <cell r="J210">
            <v>39569</v>
          </cell>
          <cell r="K210" t="str">
            <v>X. Vazquez</v>
          </cell>
          <cell r="M210">
            <v>0</v>
          </cell>
          <cell r="N210">
            <v>0</v>
          </cell>
          <cell r="O210">
            <v>0</v>
          </cell>
          <cell r="P210">
            <v>0</v>
          </cell>
          <cell r="Q210">
            <v>0</v>
          </cell>
          <cell r="R210">
            <v>0</v>
          </cell>
          <cell r="S210">
            <v>0</v>
          </cell>
          <cell r="T210">
            <v>0</v>
          </cell>
          <cell r="U210">
            <v>0</v>
          </cell>
          <cell r="V210">
            <v>0</v>
          </cell>
          <cell r="W210">
            <v>0</v>
          </cell>
        </row>
        <row r="211">
          <cell r="O211">
            <v>0</v>
          </cell>
          <cell r="P211">
            <v>0</v>
          </cell>
          <cell r="Q211">
            <v>0</v>
          </cell>
          <cell r="R211">
            <v>0</v>
          </cell>
          <cell r="S211">
            <v>0</v>
          </cell>
          <cell r="T211">
            <v>0</v>
          </cell>
          <cell r="U211">
            <v>0</v>
          </cell>
          <cell r="V211">
            <v>0</v>
          </cell>
          <cell r="W211">
            <v>0</v>
          </cell>
        </row>
        <row r="212">
          <cell r="H212" t="str">
            <v>800063508</v>
          </cell>
          <cell r="I212" t="str">
            <v>APPLE VALLEY: INSTALL 2-12KV LINE POSITIONS WITH CB'S.      INSTALL 28MVA 115/12KV TRANSFORMER.  INSTALL HIGH AND LOW   SIDE BANK BREAKRS.  INSTALL 2ND 12KV CAPACITOR BANK.</v>
          </cell>
          <cell r="J212">
            <v>39600</v>
          </cell>
          <cell r="K212" t="str">
            <v>X. Vazquez</v>
          </cell>
          <cell r="M212">
            <v>0</v>
          </cell>
          <cell r="N212">
            <v>0</v>
          </cell>
          <cell r="O212">
            <v>0</v>
          </cell>
          <cell r="P212">
            <v>0</v>
          </cell>
          <cell r="Q212">
            <v>0</v>
          </cell>
          <cell r="R212">
            <v>0</v>
          </cell>
          <cell r="S212">
            <v>0</v>
          </cell>
          <cell r="T212">
            <v>0</v>
          </cell>
          <cell r="U212">
            <v>0</v>
          </cell>
          <cell r="V212">
            <v>0</v>
          </cell>
          <cell r="W212">
            <v>0</v>
          </cell>
        </row>
        <row r="213">
          <cell r="O213">
            <v>0</v>
          </cell>
          <cell r="P213">
            <v>0</v>
          </cell>
          <cell r="Q213">
            <v>0</v>
          </cell>
          <cell r="R213">
            <v>0</v>
          </cell>
          <cell r="S213">
            <v>0</v>
          </cell>
          <cell r="T213">
            <v>0</v>
          </cell>
          <cell r="U213">
            <v>0</v>
          </cell>
          <cell r="V213">
            <v>0</v>
          </cell>
          <cell r="W213">
            <v>0</v>
          </cell>
        </row>
        <row r="214">
          <cell r="H214" t="str">
            <v>800063711</v>
          </cell>
          <cell r="I214" t="str">
            <v>DOWNS: REPLACE 2-22.4MVA BANKS WTH 2-28MVA BANKS. UPGRADE   #2 CAP BANK</v>
          </cell>
          <cell r="J214">
            <v>39965</v>
          </cell>
          <cell r="K214" t="str">
            <v>X. Vazquez</v>
          </cell>
          <cell r="M214">
            <v>0</v>
          </cell>
          <cell r="N214">
            <v>0</v>
          </cell>
          <cell r="O214">
            <v>1183000</v>
          </cell>
          <cell r="P214">
            <v>0</v>
          </cell>
          <cell r="Q214">
            <v>0</v>
          </cell>
          <cell r="R214">
            <v>0</v>
          </cell>
          <cell r="S214">
            <v>0</v>
          </cell>
          <cell r="T214">
            <v>0</v>
          </cell>
          <cell r="U214">
            <v>0</v>
          </cell>
          <cell r="V214">
            <v>0</v>
          </cell>
          <cell r="W214">
            <v>0</v>
          </cell>
        </row>
        <row r="215">
          <cell r="O215">
            <v>1183000</v>
          </cell>
          <cell r="P215">
            <v>0</v>
          </cell>
          <cell r="Q215">
            <v>0</v>
          </cell>
          <cell r="R215">
            <v>0</v>
          </cell>
          <cell r="S215">
            <v>0</v>
          </cell>
          <cell r="T215">
            <v>0</v>
          </cell>
          <cell r="U215">
            <v>0</v>
          </cell>
          <cell r="V215">
            <v>0</v>
          </cell>
          <cell r="W215">
            <v>0</v>
          </cell>
        </row>
        <row r="216">
          <cell r="I216" t="str">
            <v>GLEN IVY: REMOVE 33/12KV SUB AND EQUIPMENT</v>
          </cell>
          <cell r="J216">
            <v>40695</v>
          </cell>
          <cell r="K216" t="str">
            <v>X. Vazquez</v>
          </cell>
          <cell r="M216">
            <v>0</v>
          </cell>
          <cell r="N216">
            <v>0</v>
          </cell>
          <cell r="O216">
            <v>0</v>
          </cell>
          <cell r="P216">
            <v>0</v>
          </cell>
          <cell r="Q216">
            <v>115000</v>
          </cell>
          <cell r="R216">
            <v>0</v>
          </cell>
          <cell r="S216">
            <v>0</v>
          </cell>
          <cell r="T216">
            <v>0</v>
          </cell>
          <cell r="U216">
            <v>0</v>
          </cell>
          <cell r="V216">
            <v>0</v>
          </cell>
          <cell r="W216">
            <v>0</v>
          </cell>
        </row>
        <row r="217">
          <cell r="O217">
            <v>0</v>
          </cell>
          <cell r="P217">
            <v>0</v>
          </cell>
          <cell r="Q217">
            <v>115000</v>
          </cell>
          <cell r="R217">
            <v>0</v>
          </cell>
          <cell r="S217">
            <v>0</v>
          </cell>
          <cell r="T217">
            <v>0</v>
          </cell>
          <cell r="U217">
            <v>0</v>
          </cell>
          <cell r="V217">
            <v>0</v>
          </cell>
          <cell r="W217">
            <v>0</v>
          </cell>
        </row>
        <row r="218">
          <cell r="I218" t="str">
            <v>MORENO: INSTALL NEW TRANSF BANK AND EQUIP 2-12KV CIRCUIT POSITIONS</v>
          </cell>
          <cell r="J218">
            <v>41061</v>
          </cell>
          <cell r="K218" t="str">
            <v>X. Vazquez</v>
          </cell>
          <cell r="M218">
            <v>0</v>
          </cell>
          <cell r="N218">
            <v>0</v>
          </cell>
          <cell r="O218">
            <v>0</v>
          </cell>
          <cell r="P218">
            <v>0</v>
          </cell>
          <cell r="Q218">
            <v>1600000</v>
          </cell>
          <cell r="R218">
            <v>2000000</v>
          </cell>
          <cell r="S218">
            <v>0</v>
          </cell>
          <cell r="T218">
            <v>0</v>
          </cell>
          <cell r="U218">
            <v>0</v>
          </cell>
          <cell r="V218">
            <v>0</v>
          </cell>
          <cell r="W218">
            <v>0</v>
          </cell>
        </row>
        <row r="219">
          <cell r="O219">
            <v>0</v>
          </cell>
          <cell r="P219">
            <v>0</v>
          </cell>
          <cell r="Q219">
            <v>1600000</v>
          </cell>
          <cell r="R219">
            <v>2000000</v>
          </cell>
          <cell r="S219">
            <v>0</v>
          </cell>
          <cell r="T219">
            <v>0</v>
          </cell>
          <cell r="U219">
            <v>0</v>
          </cell>
          <cell r="V219">
            <v>0</v>
          </cell>
          <cell r="W219">
            <v>0</v>
          </cell>
        </row>
        <row r="220">
          <cell r="I220" t="str">
            <v>ALESSSANDRO: EQUIP 1-12KV CIRCUIT POSITION WITH UG GETAWAY.</v>
          </cell>
          <cell r="J220">
            <v>40330</v>
          </cell>
          <cell r="K220" t="str">
            <v>X. Vazquez</v>
          </cell>
          <cell r="M220">
            <v>0</v>
          </cell>
          <cell r="N220">
            <v>0</v>
          </cell>
          <cell r="O220">
            <v>0</v>
          </cell>
          <cell r="P220">
            <v>220000</v>
          </cell>
          <cell r="Q220">
            <v>0</v>
          </cell>
          <cell r="R220">
            <v>0</v>
          </cell>
          <cell r="S220">
            <v>0</v>
          </cell>
          <cell r="T220">
            <v>0</v>
          </cell>
          <cell r="U220">
            <v>0</v>
          </cell>
          <cell r="V220">
            <v>0</v>
          </cell>
          <cell r="W220">
            <v>0</v>
          </cell>
        </row>
        <row r="221">
          <cell r="O221">
            <v>0</v>
          </cell>
          <cell r="P221">
            <v>220000</v>
          </cell>
          <cell r="Q221">
            <v>0</v>
          </cell>
          <cell r="R221">
            <v>0</v>
          </cell>
          <cell r="S221">
            <v>0</v>
          </cell>
          <cell r="T221">
            <v>0</v>
          </cell>
          <cell r="U221">
            <v>0</v>
          </cell>
          <cell r="V221">
            <v>0</v>
          </cell>
          <cell r="W221">
            <v>0</v>
          </cell>
        </row>
        <row r="222">
          <cell r="H222" t="str">
            <v>800063637</v>
          </cell>
          <cell r="I222" t="str">
            <v>IVYGLEN: ADD 1-28MVA, 115/12KV LTC TRANSFORMER BANK, 4.8MVAROF CAPACITORS.  2-12KV LINE POSITIONS &amp; UGG, AND 115KV      SOURCE LINE POSITION.  REMOVE 115/12KV 14MVA TXFRM &amp; 12KV   VOLTAGE REGULATOR. INSTALL A WEATHER STATION.</v>
          </cell>
          <cell r="J222">
            <v>39569</v>
          </cell>
          <cell r="K222" t="str">
            <v>X. Vazquez</v>
          </cell>
          <cell r="M222">
            <v>0</v>
          </cell>
          <cell r="N222">
            <v>0</v>
          </cell>
          <cell r="O222">
            <v>0</v>
          </cell>
          <cell r="P222">
            <v>0</v>
          </cell>
          <cell r="Q222">
            <v>0</v>
          </cell>
          <cell r="R222">
            <v>0</v>
          </cell>
          <cell r="S222">
            <v>0</v>
          </cell>
          <cell r="T222">
            <v>0</v>
          </cell>
          <cell r="U222">
            <v>0</v>
          </cell>
          <cell r="V222">
            <v>0</v>
          </cell>
          <cell r="W222">
            <v>0</v>
          </cell>
        </row>
        <row r="223">
          <cell r="O223">
            <v>0</v>
          </cell>
          <cell r="P223">
            <v>0</v>
          </cell>
          <cell r="Q223">
            <v>0</v>
          </cell>
          <cell r="R223">
            <v>0</v>
          </cell>
          <cell r="S223">
            <v>0</v>
          </cell>
          <cell r="T223">
            <v>0</v>
          </cell>
          <cell r="U223">
            <v>0</v>
          </cell>
          <cell r="V223">
            <v>0</v>
          </cell>
          <cell r="W223">
            <v>0</v>
          </cell>
        </row>
        <row r="224">
          <cell r="I224" t="str">
            <v>PAUBA: INCREASE CAPACITY TO 84MVA,ADD 2-12KV CIRCUIT  POSITIONS WITH UNDERGROUND       GETAWAY FOR A TOTAL OF 8 CIRCUITS</v>
          </cell>
          <cell r="J224">
            <v>41426</v>
          </cell>
          <cell r="K224" t="str">
            <v>X. Vazquez</v>
          </cell>
          <cell r="M224">
            <v>0</v>
          </cell>
          <cell r="N224">
            <v>0</v>
          </cell>
          <cell r="O224">
            <v>0</v>
          </cell>
          <cell r="P224">
            <v>0</v>
          </cell>
          <cell r="Q224">
            <v>0</v>
          </cell>
          <cell r="R224">
            <v>320000</v>
          </cell>
          <cell r="S224">
            <v>2710000</v>
          </cell>
          <cell r="T224">
            <v>0</v>
          </cell>
          <cell r="U224">
            <v>0</v>
          </cell>
          <cell r="V224">
            <v>0</v>
          </cell>
          <cell r="W224">
            <v>0</v>
          </cell>
        </row>
        <row r="225">
          <cell r="O225">
            <v>0</v>
          </cell>
          <cell r="P225">
            <v>0</v>
          </cell>
          <cell r="Q225">
            <v>0</v>
          </cell>
          <cell r="R225">
            <v>320000</v>
          </cell>
          <cell r="S225">
            <v>2710000</v>
          </cell>
          <cell r="T225">
            <v>0</v>
          </cell>
          <cell r="U225">
            <v>0</v>
          </cell>
          <cell r="V225">
            <v>0</v>
          </cell>
          <cell r="W225">
            <v>0</v>
          </cell>
        </row>
        <row r="226">
          <cell r="H226" t="str">
            <v>A001</v>
          </cell>
          <cell r="I226" t="str">
            <v>MOORPARK-SIMI 66KV: TAP OFF 66KV LINE TO ROYAL SUB FOR 3RD  SOURCE LINE INTO ROYAL SUB.</v>
          </cell>
          <cell r="J226">
            <v>40330</v>
          </cell>
          <cell r="K226" t="str">
            <v>X. Vazquez</v>
          </cell>
          <cell r="M226">
            <v>0</v>
          </cell>
          <cell r="N226">
            <v>0</v>
          </cell>
          <cell r="O226">
            <v>2700000</v>
          </cell>
          <cell r="P226">
            <v>2000000</v>
          </cell>
          <cell r="Q226">
            <v>0</v>
          </cell>
          <cell r="R226">
            <v>0</v>
          </cell>
          <cell r="S226">
            <v>0</v>
          </cell>
          <cell r="T226">
            <v>0</v>
          </cell>
          <cell r="U226">
            <v>0</v>
          </cell>
          <cell r="V226">
            <v>0</v>
          </cell>
          <cell r="W226">
            <v>0</v>
          </cell>
        </row>
        <row r="227">
          <cell r="I227" t="str">
            <v>CRE Costs:  PRESIDENTIAL 66/16 - Acquire property and easements for new substation.</v>
          </cell>
          <cell r="J227">
            <v>40330</v>
          </cell>
          <cell r="N227">
            <v>0</v>
          </cell>
          <cell r="O227">
            <v>0</v>
          </cell>
        </row>
        <row r="228">
          <cell r="I228" t="str">
            <v>IT Work Element:  Presidential Project - Telecomm as required. Provide full automation including SAS.</v>
          </cell>
          <cell r="J228">
            <v>40330</v>
          </cell>
          <cell r="N228">
            <v>0</v>
          </cell>
          <cell r="O228">
            <v>0</v>
          </cell>
        </row>
        <row r="229">
          <cell r="H229" t="str">
            <v>800063795</v>
          </cell>
          <cell r="I229" t="str">
            <v>SIMI: CONSTRUCT NEW SUB WITH 56MVA TRANSFORMERS, 4 16KV POS</v>
          </cell>
          <cell r="J229">
            <v>40330</v>
          </cell>
          <cell r="K229" t="str">
            <v>X. Vazquez</v>
          </cell>
          <cell r="M229">
            <v>0</v>
          </cell>
          <cell r="N229">
            <v>0</v>
          </cell>
          <cell r="O229">
            <v>2200000</v>
          </cell>
          <cell r="P229">
            <v>2148000</v>
          </cell>
          <cell r="Q229">
            <v>0</v>
          </cell>
          <cell r="R229">
            <v>0</v>
          </cell>
          <cell r="S229">
            <v>0</v>
          </cell>
          <cell r="T229">
            <v>0</v>
          </cell>
          <cell r="U229">
            <v>0</v>
          </cell>
          <cell r="V229">
            <v>0</v>
          </cell>
          <cell r="W229">
            <v>0</v>
          </cell>
        </row>
        <row r="230">
          <cell r="O230">
            <v>4900000</v>
          </cell>
          <cell r="P230">
            <v>4148000</v>
          </cell>
          <cell r="Q230">
            <v>0</v>
          </cell>
          <cell r="R230">
            <v>0</v>
          </cell>
          <cell r="S230">
            <v>0</v>
          </cell>
          <cell r="T230">
            <v>0</v>
          </cell>
          <cell r="U230">
            <v>0</v>
          </cell>
          <cell r="V230">
            <v>0</v>
          </cell>
          <cell r="W230">
            <v>0</v>
          </cell>
        </row>
        <row r="231">
          <cell r="H231" t="str">
            <v>800059961</v>
          </cell>
          <cell r="I231" t="str">
            <v>RECTOR-AKERS 66V AND AKERS HIGHGROVE 66KVLINES:             CONSTRUCT ONE OVERHEAD 66KV LINE AND ONE UNDERGROUND        66KV LINE.</v>
          </cell>
          <cell r="J231">
            <v>39539</v>
          </cell>
          <cell r="K231" t="str">
            <v>X. Vazquez</v>
          </cell>
          <cell r="M231">
            <v>0</v>
          </cell>
          <cell r="N231">
            <v>0</v>
          </cell>
          <cell r="O231">
            <v>0</v>
          </cell>
          <cell r="P231">
            <v>0</v>
          </cell>
          <cell r="Q231">
            <v>0</v>
          </cell>
          <cell r="R231">
            <v>0</v>
          </cell>
          <cell r="S231">
            <v>0</v>
          </cell>
          <cell r="T231">
            <v>0</v>
          </cell>
          <cell r="U231">
            <v>0</v>
          </cell>
          <cell r="V231">
            <v>0</v>
          </cell>
          <cell r="W231">
            <v>0</v>
          </cell>
        </row>
        <row r="232">
          <cell r="H232" t="str">
            <v>800062645</v>
          </cell>
          <cell r="I232" t="str">
            <v>RECTOR: INSTALL RELAYS</v>
          </cell>
          <cell r="J232">
            <v>39600</v>
          </cell>
          <cell r="K232" t="str">
            <v>X. Vazquez</v>
          </cell>
          <cell r="M232">
            <v>0</v>
          </cell>
          <cell r="N232">
            <v>0</v>
          </cell>
          <cell r="O232">
            <v>0</v>
          </cell>
          <cell r="P232">
            <v>0</v>
          </cell>
          <cell r="Q232">
            <v>0</v>
          </cell>
          <cell r="R232">
            <v>0</v>
          </cell>
          <cell r="S232">
            <v>0</v>
          </cell>
          <cell r="T232">
            <v>0</v>
          </cell>
          <cell r="U232">
            <v>0</v>
          </cell>
          <cell r="V232">
            <v>0</v>
          </cell>
          <cell r="W232">
            <v>0</v>
          </cell>
        </row>
        <row r="233">
          <cell r="H233" t="str">
            <v>800063155</v>
          </cell>
          <cell r="I233" t="str">
            <v>OAK GROVE SUB: INSTALL RELAYS</v>
          </cell>
          <cell r="J233">
            <v>39600</v>
          </cell>
          <cell r="K233" t="str">
            <v>X. Vazquez</v>
          </cell>
          <cell r="M233">
            <v>0</v>
          </cell>
          <cell r="N233">
            <v>0</v>
          </cell>
          <cell r="O233">
            <v>0</v>
          </cell>
          <cell r="P233">
            <v>0</v>
          </cell>
          <cell r="Q233">
            <v>0</v>
          </cell>
          <cell r="R233">
            <v>0</v>
          </cell>
          <cell r="S233">
            <v>0</v>
          </cell>
          <cell r="T233">
            <v>0</v>
          </cell>
          <cell r="U233">
            <v>0</v>
          </cell>
          <cell r="V233">
            <v>0</v>
          </cell>
          <cell r="W233">
            <v>0</v>
          </cell>
        </row>
        <row r="234">
          <cell r="H234" t="str">
            <v>800063194</v>
          </cell>
          <cell r="I234" t="str">
            <v>RIVERWAY SUB: CREATE NEW 66/12 SUBSTATION                   CONSISTING OF TWO 28MVA RACK. I BANKS, 9.6 MVAR CAPACITORS, AND SIX 12KV DISTRIBUTION CKTS. THIS PROJECT                REPLACES 2007 BANK ADDITION AT VISALIA SUB</v>
          </cell>
          <cell r="J234">
            <v>39569</v>
          </cell>
          <cell r="K234" t="str">
            <v>X. Vazquez</v>
          </cell>
          <cell r="M234">
            <v>0</v>
          </cell>
          <cell r="N234">
            <v>0</v>
          </cell>
          <cell r="O234">
            <v>0</v>
          </cell>
          <cell r="P234">
            <v>0</v>
          </cell>
          <cell r="Q234">
            <v>0</v>
          </cell>
          <cell r="R234">
            <v>0</v>
          </cell>
          <cell r="S234">
            <v>0</v>
          </cell>
          <cell r="T234">
            <v>0</v>
          </cell>
          <cell r="U234">
            <v>0</v>
          </cell>
          <cell r="V234">
            <v>0</v>
          </cell>
          <cell r="W234">
            <v>0</v>
          </cell>
        </row>
        <row r="235">
          <cell r="O235">
            <v>0</v>
          </cell>
          <cell r="P235">
            <v>0</v>
          </cell>
          <cell r="Q235">
            <v>0</v>
          </cell>
          <cell r="R235">
            <v>0</v>
          </cell>
          <cell r="S235">
            <v>0</v>
          </cell>
          <cell r="T235">
            <v>0</v>
          </cell>
          <cell r="U235">
            <v>0</v>
          </cell>
          <cell r="V235">
            <v>0</v>
          </cell>
          <cell r="W235">
            <v>0</v>
          </cell>
        </row>
        <row r="236">
          <cell r="H236" t="str">
            <v>800063195</v>
          </cell>
          <cell r="I236" t="str">
            <v>RIVERWAY SUB: CREATE NEW 66/12 SUBSTATION                   CONSISTING OF TWO 28MVA RACK. I BANKS, 9.6 MVAR CAPACITORS, AND SIX 12KV DISTRIBUTION CKTS. THIS PROJECT                REPLACES 2007 BANK ADDITION AT VISALIA SUB</v>
          </cell>
          <cell r="J236">
            <v>39965</v>
          </cell>
          <cell r="K236" t="str">
            <v>X. Vazquez</v>
          </cell>
          <cell r="M236">
            <v>0</v>
          </cell>
          <cell r="N236">
            <v>0</v>
          </cell>
          <cell r="O236">
            <v>0</v>
          </cell>
          <cell r="P236">
            <v>0</v>
          </cell>
          <cell r="Q236">
            <v>0</v>
          </cell>
          <cell r="R236">
            <v>0</v>
          </cell>
          <cell r="S236">
            <v>0</v>
          </cell>
          <cell r="T236">
            <v>0</v>
          </cell>
          <cell r="U236">
            <v>0</v>
          </cell>
          <cell r="V236">
            <v>0</v>
          </cell>
          <cell r="W236">
            <v>0</v>
          </cell>
        </row>
        <row r="237">
          <cell r="O237">
            <v>0</v>
          </cell>
          <cell r="P237">
            <v>0</v>
          </cell>
          <cell r="Q237">
            <v>0</v>
          </cell>
          <cell r="R237">
            <v>0</v>
          </cell>
          <cell r="S237">
            <v>0</v>
          </cell>
          <cell r="T237">
            <v>0</v>
          </cell>
          <cell r="U237">
            <v>0</v>
          </cell>
          <cell r="V237">
            <v>0</v>
          </cell>
          <cell r="W237">
            <v>0</v>
          </cell>
        </row>
        <row r="238">
          <cell r="H238" t="str">
            <v>800063520</v>
          </cell>
          <cell r="I238" t="str">
            <v>AULD: UTILIZE THE FORMER HOLT 33KV CKT POSITION &amp;           EQUIP AS NECESSARY FOR A NEW 33KV CIRCUIT.  INSTALL AN      UNDERGROUND GETAWAY WITH 6" DUCT FOR THE NEW CIRCUIT.</v>
          </cell>
          <cell r="J238">
            <v>39600</v>
          </cell>
          <cell r="K238" t="str">
            <v>X. Vazquez</v>
          </cell>
          <cell r="M238">
            <v>0</v>
          </cell>
          <cell r="N238">
            <v>0</v>
          </cell>
          <cell r="O238">
            <v>0</v>
          </cell>
          <cell r="P238">
            <v>0</v>
          </cell>
          <cell r="Q238">
            <v>0</v>
          </cell>
          <cell r="R238">
            <v>0</v>
          </cell>
          <cell r="S238">
            <v>0</v>
          </cell>
          <cell r="T238">
            <v>0</v>
          </cell>
          <cell r="U238">
            <v>0</v>
          </cell>
          <cell r="V238">
            <v>0</v>
          </cell>
          <cell r="W238">
            <v>0</v>
          </cell>
        </row>
        <row r="239">
          <cell r="O239">
            <v>0</v>
          </cell>
          <cell r="P239">
            <v>0</v>
          </cell>
          <cell r="Q239">
            <v>0</v>
          </cell>
          <cell r="R239">
            <v>0</v>
          </cell>
          <cell r="S239">
            <v>0</v>
          </cell>
          <cell r="T239">
            <v>0</v>
          </cell>
          <cell r="U239">
            <v>0</v>
          </cell>
          <cell r="V239">
            <v>0</v>
          </cell>
          <cell r="W239">
            <v>0</v>
          </cell>
        </row>
        <row r="240">
          <cell r="H240" t="str">
            <v>800063094</v>
          </cell>
          <cell r="I240" t="str">
            <v>SAN MARINO: CARRY OVER FROM 2007</v>
          </cell>
          <cell r="J240">
            <v>39539</v>
          </cell>
          <cell r="K240" t="str">
            <v>X. Vazquez</v>
          </cell>
          <cell r="M240">
            <v>0</v>
          </cell>
          <cell r="N240">
            <v>0</v>
          </cell>
          <cell r="O240">
            <v>0</v>
          </cell>
          <cell r="P240">
            <v>0</v>
          </cell>
          <cell r="Q240">
            <v>0</v>
          </cell>
          <cell r="R240">
            <v>0</v>
          </cell>
          <cell r="S240">
            <v>0</v>
          </cell>
          <cell r="T240">
            <v>0</v>
          </cell>
          <cell r="U240">
            <v>0</v>
          </cell>
          <cell r="V240">
            <v>0</v>
          </cell>
          <cell r="W240">
            <v>0</v>
          </cell>
        </row>
        <row r="241">
          <cell r="O241">
            <v>0</v>
          </cell>
          <cell r="P241">
            <v>0</v>
          </cell>
          <cell r="Q241">
            <v>0</v>
          </cell>
          <cell r="R241">
            <v>0</v>
          </cell>
          <cell r="S241">
            <v>0</v>
          </cell>
          <cell r="T241">
            <v>0</v>
          </cell>
          <cell r="U241">
            <v>0</v>
          </cell>
          <cell r="V241">
            <v>0</v>
          </cell>
          <cell r="W241">
            <v>0</v>
          </cell>
        </row>
        <row r="242">
          <cell r="H242" t="str">
            <v>A004</v>
          </cell>
          <cell r="I242" t="str">
            <v>COSO LOOP 115KV: LOOP INYOKERN-CONTROL 115KV INTO NEW "COSO"STATION TO CREATE NEW "INYOKERN-HAWIEE-CONTROL" 115KV LINE.</v>
          </cell>
          <cell r="J242">
            <v>39934</v>
          </cell>
          <cell r="K242" t="str">
            <v>X. Vazquez</v>
          </cell>
          <cell r="M242">
            <v>0</v>
          </cell>
          <cell r="N242">
            <v>0</v>
          </cell>
          <cell r="O242">
            <v>10000</v>
          </cell>
          <cell r="P242">
            <v>0</v>
          </cell>
          <cell r="Q242">
            <v>0</v>
          </cell>
          <cell r="R242">
            <v>0</v>
          </cell>
          <cell r="S242">
            <v>0</v>
          </cell>
          <cell r="T242">
            <v>0</v>
          </cell>
          <cell r="U242">
            <v>0</v>
          </cell>
          <cell r="V242">
            <v>0</v>
          </cell>
          <cell r="W242">
            <v>0</v>
          </cell>
        </row>
        <row r="243">
          <cell r="H243" t="str">
            <v>800063781</v>
          </cell>
          <cell r="I243" t="str">
            <v>COSO SUB: INSTALL  10MVA 115/12KV TRANSFORMER AND 1-12KV LINE POSITION EQUIPPED WITH 12KV   CB.</v>
          </cell>
          <cell r="J243">
            <v>39934</v>
          </cell>
          <cell r="K243" t="str">
            <v>X. Vazquez</v>
          </cell>
          <cell r="M243">
            <v>0</v>
          </cell>
          <cell r="N243">
            <v>0</v>
          </cell>
          <cell r="O243">
            <v>260000</v>
          </cell>
          <cell r="P243">
            <v>0</v>
          </cell>
          <cell r="Q243">
            <v>0</v>
          </cell>
          <cell r="R243">
            <v>0</v>
          </cell>
          <cell r="S243">
            <v>0</v>
          </cell>
          <cell r="T243">
            <v>0</v>
          </cell>
          <cell r="U243">
            <v>0</v>
          </cell>
          <cell r="V243">
            <v>0</v>
          </cell>
          <cell r="W243">
            <v>0</v>
          </cell>
        </row>
        <row r="244">
          <cell r="O244">
            <v>270000</v>
          </cell>
          <cell r="P244">
            <v>0</v>
          </cell>
          <cell r="Q244">
            <v>0</v>
          </cell>
          <cell r="R244">
            <v>0</v>
          </cell>
          <cell r="S244">
            <v>0</v>
          </cell>
          <cell r="T244">
            <v>0</v>
          </cell>
          <cell r="U244">
            <v>0</v>
          </cell>
          <cell r="V244">
            <v>0</v>
          </cell>
          <cell r="W244">
            <v>0</v>
          </cell>
        </row>
        <row r="245">
          <cell r="H245" t="str">
            <v>800061483</v>
          </cell>
          <cell r="I245" t="str">
            <v>FOGARTY: LOOP THE EXISTING ELSINORE-IVY GLEN LEG OF THE     VALLEY-ELSINORE-IVY GLEN INTO PROPOSED FOGARTY SUB USING    WOOD POLES, TSP'S AND 653ACSR FORMING THE ELSINORE-FOGARTY  AND THE FOGARTY-IVY GLEN 115KV LINES.</v>
          </cell>
          <cell r="J245">
            <v>40330</v>
          </cell>
          <cell r="K245" t="str">
            <v>X. Vazquez</v>
          </cell>
          <cell r="M245">
            <v>0</v>
          </cell>
          <cell r="N245">
            <v>0</v>
          </cell>
          <cell r="O245">
            <v>126000</v>
          </cell>
          <cell r="P245">
            <v>483641.39215999999</v>
          </cell>
          <cell r="Q245">
            <v>0</v>
          </cell>
          <cell r="R245">
            <v>0</v>
          </cell>
          <cell r="S245">
            <v>0</v>
          </cell>
          <cell r="T245">
            <v>0</v>
          </cell>
          <cell r="U245">
            <v>0</v>
          </cell>
          <cell r="V245">
            <v>0</v>
          </cell>
          <cell r="W245">
            <v>0</v>
          </cell>
        </row>
        <row r="246">
          <cell r="I246" t="str">
            <v>CRE Costs:  FOGARTY</v>
          </cell>
          <cell r="J246">
            <v>40330</v>
          </cell>
          <cell r="N246">
            <v>0</v>
          </cell>
          <cell r="O246">
            <v>0</v>
          </cell>
        </row>
        <row r="247">
          <cell r="I247" t="str">
            <v>IT Work Element:  Fogarty 115/12 Project - Construct new 56 MVA substation with 6-12 kV circuits and 9.6 MVAR of capacitors.  (Alberhill 115/12 - New Sub FOGARTY)</v>
          </cell>
          <cell r="J247">
            <v>40330</v>
          </cell>
          <cell r="N247">
            <v>0</v>
          </cell>
          <cell r="O247">
            <v>0</v>
          </cell>
        </row>
        <row r="248">
          <cell r="H248" t="str">
            <v>800063776</v>
          </cell>
          <cell r="I248" t="str">
            <v>FOGARTY: CONSTRUCT NEW SUB WITH 2-115/12KV 28MVA LTC TRANSFORMER AND       4.8MVAR OF CAPACITORS.  INSTALL 12KV RACK TO ACCOMODATE 6-12KV CIRCUITS WITH UG GETAWAYS.</v>
          </cell>
          <cell r="J248">
            <v>40330</v>
          </cell>
          <cell r="K248" t="str">
            <v>X. Vazquez</v>
          </cell>
          <cell r="M248">
            <v>0</v>
          </cell>
          <cell r="N248">
            <v>0</v>
          </cell>
          <cell r="O248">
            <v>2785000</v>
          </cell>
          <cell r="P248">
            <v>389481.12112000003</v>
          </cell>
          <cell r="Q248">
            <v>0</v>
          </cell>
          <cell r="R248">
            <v>0</v>
          </cell>
          <cell r="S248">
            <v>0</v>
          </cell>
          <cell r="T248">
            <v>0</v>
          </cell>
          <cell r="U248">
            <v>0</v>
          </cell>
          <cell r="V248">
            <v>0</v>
          </cell>
          <cell r="W248">
            <v>0</v>
          </cell>
        </row>
        <row r="249">
          <cell r="O249">
            <v>2911000</v>
          </cell>
          <cell r="P249">
            <v>873122.51328000007</v>
          </cell>
          <cell r="Q249">
            <v>0</v>
          </cell>
          <cell r="R249">
            <v>0</v>
          </cell>
          <cell r="S249">
            <v>0</v>
          </cell>
          <cell r="T249">
            <v>0</v>
          </cell>
          <cell r="U249">
            <v>0</v>
          </cell>
          <cell r="V249">
            <v>0</v>
          </cell>
          <cell r="W249">
            <v>0</v>
          </cell>
        </row>
        <row r="250">
          <cell r="I250" t="str">
            <v>CORONA JR.: INSTALL 1 28MVA TRANSFORMER, ADD 2-12KV CIRCUIT &amp; 4800MVAR.</v>
          </cell>
          <cell r="J250">
            <v>40695</v>
          </cell>
          <cell r="K250" t="str">
            <v>X. Vazquez</v>
          </cell>
          <cell r="M250">
            <v>0</v>
          </cell>
          <cell r="N250">
            <v>0</v>
          </cell>
          <cell r="O250">
            <v>0</v>
          </cell>
          <cell r="P250">
            <v>750000</v>
          </cell>
          <cell r="Q250">
            <v>1700000</v>
          </cell>
          <cell r="R250">
            <v>0</v>
          </cell>
          <cell r="S250">
            <v>0</v>
          </cell>
          <cell r="T250">
            <v>0</v>
          </cell>
          <cell r="U250">
            <v>0</v>
          </cell>
          <cell r="V250">
            <v>0</v>
          </cell>
          <cell r="W250">
            <v>0</v>
          </cell>
        </row>
        <row r="251">
          <cell r="O251">
            <v>0</v>
          </cell>
          <cell r="P251">
            <v>750000</v>
          </cell>
          <cell r="Q251">
            <v>1700000</v>
          </cell>
          <cell r="R251">
            <v>0</v>
          </cell>
          <cell r="S251">
            <v>0</v>
          </cell>
          <cell r="T251">
            <v>0</v>
          </cell>
          <cell r="U251">
            <v>0</v>
          </cell>
          <cell r="V251">
            <v>0</v>
          </cell>
          <cell r="W251">
            <v>0</v>
          </cell>
        </row>
        <row r="252">
          <cell r="H252" t="str">
            <v>800063763</v>
          </cell>
          <cell r="I252" t="str">
            <v>CORONA: BUILD A NEW 33KV SWITCHRACK</v>
          </cell>
          <cell r="J252">
            <v>40695</v>
          </cell>
          <cell r="K252" t="str">
            <v>X. Vazquez</v>
          </cell>
          <cell r="M252">
            <v>0</v>
          </cell>
          <cell r="N252">
            <v>0</v>
          </cell>
          <cell r="O252">
            <v>0</v>
          </cell>
          <cell r="P252">
            <v>2559350.0153999999</v>
          </cell>
          <cell r="Q252">
            <v>0</v>
          </cell>
          <cell r="R252">
            <v>0</v>
          </cell>
          <cell r="S252">
            <v>0</v>
          </cell>
          <cell r="T252">
            <v>0</v>
          </cell>
          <cell r="U252">
            <v>0</v>
          </cell>
          <cell r="V252">
            <v>0</v>
          </cell>
          <cell r="W252">
            <v>0</v>
          </cell>
        </row>
        <row r="253">
          <cell r="O253">
            <v>0</v>
          </cell>
          <cell r="P253">
            <v>2559350.0153999999</v>
          </cell>
          <cell r="Q253">
            <v>0</v>
          </cell>
          <cell r="R253">
            <v>0</v>
          </cell>
          <cell r="S253">
            <v>0</v>
          </cell>
          <cell r="T253">
            <v>0</v>
          </cell>
          <cell r="U253">
            <v>0</v>
          </cell>
          <cell r="V253">
            <v>0</v>
          </cell>
          <cell r="W253">
            <v>0</v>
          </cell>
        </row>
        <row r="254">
          <cell r="H254" t="str">
            <v>800063136</v>
          </cell>
          <cell r="I254" t="str">
            <v>HANFORD: ADD 1-12KV CIRCUIT</v>
          </cell>
          <cell r="J254">
            <v>39965</v>
          </cell>
          <cell r="K254" t="str">
            <v>X. Vazquez</v>
          </cell>
          <cell r="M254">
            <v>0</v>
          </cell>
          <cell r="N254">
            <v>0</v>
          </cell>
          <cell r="O254">
            <v>0</v>
          </cell>
          <cell r="P254">
            <v>0</v>
          </cell>
          <cell r="Q254">
            <v>0</v>
          </cell>
          <cell r="R254">
            <v>0</v>
          </cell>
          <cell r="S254">
            <v>0</v>
          </cell>
          <cell r="T254">
            <v>0</v>
          </cell>
          <cell r="U254">
            <v>0</v>
          </cell>
          <cell r="V254">
            <v>0</v>
          </cell>
          <cell r="W254">
            <v>0</v>
          </cell>
        </row>
        <row r="255">
          <cell r="O255">
            <v>0</v>
          </cell>
          <cell r="P255">
            <v>0</v>
          </cell>
          <cell r="Q255">
            <v>0</v>
          </cell>
          <cell r="R255">
            <v>0</v>
          </cell>
          <cell r="S255">
            <v>0</v>
          </cell>
          <cell r="T255">
            <v>0</v>
          </cell>
          <cell r="U255">
            <v>0</v>
          </cell>
          <cell r="V255">
            <v>0</v>
          </cell>
          <cell r="W255">
            <v>0</v>
          </cell>
        </row>
        <row r="256">
          <cell r="H256" t="str">
            <v>800063451</v>
          </cell>
          <cell r="I256" t="str">
            <v>NARROWS SUB: EXTEND RACK POSITION AND INSTALL 2-12KV CIRCUITWITH UG GETAWAY FOR A TOTAL OF 11 CIRCUITS.</v>
          </cell>
          <cell r="J256">
            <v>40330</v>
          </cell>
          <cell r="K256" t="str">
            <v>X. Vazquez</v>
          </cell>
          <cell r="M256">
            <v>0</v>
          </cell>
          <cell r="N256">
            <v>0</v>
          </cell>
          <cell r="O256">
            <v>770000</v>
          </cell>
          <cell r="P256">
            <v>830000</v>
          </cell>
          <cell r="Q256">
            <v>0</v>
          </cell>
          <cell r="R256">
            <v>0</v>
          </cell>
          <cell r="S256">
            <v>0</v>
          </cell>
          <cell r="T256">
            <v>0</v>
          </cell>
          <cell r="U256">
            <v>0</v>
          </cell>
          <cell r="V256">
            <v>0</v>
          </cell>
          <cell r="W256">
            <v>0</v>
          </cell>
        </row>
        <row r="257">
          <cell r="O257">
            <v>770000</v>
          </cell>
          <cell r="P257">
            <v>830000</v>
          </cell>
          <cell r="Q257">
            <v>0</v>
          </cell>
          <cell r="R257">
            <v>0</v>
          </cell>
          <cell r="S257">
            <v>0</v>
          </cell>
          <cell r="T257">
            <v>0</v>
          </cell>
          <cell r="U257">
            <v>0</v>
          </cell>
          <cell r="V257">
            <v>0</v>
          </cell>
          <cell r="W257">
            <v>0</v>
          </cell>
        </row>
        <row r="258">
          <cell r="H258" t="str">
            <v>800063145</v>
          </cell>
          <cell r="I258" t="str">
            <v>PORTERVILLE: INSTALL 1-12KV CIRCUIT</v>
          </cell>
          <cell r="J258">
            <v>39965</v>
          </cell>
          <cell r="K258" t="str">
            <v>X. Vazquez</v>
          </cell>
          <cell r="M258">
            <v>0</v>
          </cell>
          <cell r="N258">
            <v>0</v>
          </cell>
          <cell r="O258">
            <v>150000</v>
          </cell>
          <cell r="P258">
            <v>0</v>
          </cell>
          <cell r="Q258">
            <v>0</v>
          </cell>
          <cell r="R258">
            <v>0</v>
          </cell>
          <cell r="S258">
            <v>0</v>
          </cell>
          <cell r="T258">
            <v>0</v>
          </cell>
          <cell r="U258">
            <v>0</v>
          </cell>
          <cell r="V258">
            <v>0</v>
          </cell>
          <cell r="W258">
            <v>0</v>
          </cell>
        </row>
        <row r="259">
          <cell r="O259">
            <v>150000</v>
          </cell>
          <cell r="P259">
            <v>0</v>
          </cell>
          <cell r="Q259">
            <v>0</v>
          </cell>
          <cell r="R259">
            <v>0</v>
          </cell>
          <cell r="S259">
            <v>0</v>
          </cell>
          <cell r="T259">
            <v>0</v>
          </cell>
          <cell r="U259">
            <v>0</v>
          </cell>
          <cell r="V259">
            <v>0</v>
          </cell>
          <cell r="W259">
            <v>0</v>
          </cell>
        </row>
        <row r="260">
          <cell r="H260" t="str">
            <v>800063385</v>
          </cell>
          <cell r="I260" t="str">
            <v>BOVINE: ADD 1-12KV CIRCUIT</v>
          </cell>
          <cell r="J260">
            <v>39569</v>
          </cell>
          <cell r="K260" t="str">
            <v>X. Vazquez</v>
          </cell>
          <cell r="M260">
            <v>0</v>
          </cell>
          <cell r="N260">
            <v>0</v>
          </cell>
          <cell r="O260">
            <v>0</v>
          </cell>
          <cell r="P260">
            <v>0</v>
          </cell>
          <cell r="Q260">
            <v>0</v>
          </cell>
          <cell r="R260">
            <v>0</v>
          </cell>
          <cell r="S260">
            <v>0</v>
          </cell>
          <cell r="T260">
            <v>0</v>
          </cell>
          <cell r="U260">
            <v>0</v>
          </cell>
          <cell r="V260">
            <v>0</v>
          </cell>
          <cell r="W260">
            <v>0</v>
          </cell>
        </row>
        <row r="261">
          <cell r="O261">
            <v>0</v>
          </cell>
          <cell r="P261">
            <v>0</v>
          </cell>
          <cell r="Q261">
            <v>0</v>
          </cell>
          <cell r="R261">
            <v>0</v>
          </cell>
          <cell r="S261">
            <v>0</v>
          </cell>
          <cell r="T261">
            <v>0</v>
          </cell>
          <cell r="U261">
            <v>0</v>
          </cell>
          <cell r="V261">
            <v>0</v>
          </cell>
          <cell r="W261">
            <v>0</v>
          </cell>
        </row>
        <row r="262">
          <cell r="H262" t="str">
            <v>800063680</v>
          </cell>
          <cell r="I262" t="str">
            <v>CAJALCO: ADD 28MVA W/LTC 115/12KV BANK, ADD 1-12KV          CIRCUITS.</v>
          </cell>
          <cell r="J262">
            <v>39965</v>
          </cell>
          <cell r="K262" t="str">
            <v>X. Vazquez</v>
          </cell>
          <cell r="M262">
            <v>0</v>
          </cell>
          <cell r="N262">
            <v>0</v>
          </cell>
          <cell r="O262">
            <v>4145000</v>
          </cell>
          <cell r="P262">
            <v>0</v>
          </cell>
          <cell r="Q262">
            <v>0</v>
          </cell>
          <cell r="R262">
            <v>0</v>
          </cell>
          <cell r="S262">
            <v>0</v>
          </cell>
          <cell r="T262">
            <v>0</v>
          </cell>
          <cell r="U262">
            <v>0</v>
          </cell>
          <cell r="V262">
            <v>0</v>
          </cell>
          <cell r="W262">
            <v>0</v>
          </cell>
        </row>
        <row r="263">
          <cell r="O263">
            <v>4145000</v>
          </cell>
          <cell r="P263">
            <v>0</v>
          </cell>
          <cell r="Q263">
            <v>0</v>
          </cell>
          <cell r="R263">
            <v>0</v>
          </cell>
          <cell r="S263">
            <v>0</v>
          </cell>
          <cell r="T263">
            <v>0</v>
          </cell>
          <cell r="U263">
            <v>0</v>
          </cell>
          <cell r="V263">
            <v>0</v>
          </cell>
          <cell r="W263">
            <v>0</v>
          </cell>
        </row>
        <row r="264">
          <cell r="H264">
            <v>800063447</v>
          </cell>
          <cell r="I264" t="str">
            <v>CYPRESS SUB: ADD 1 28MVA TRANSFORMER, 1-12KV CIRCUIT POSITION.</v>
          </cell>
          <cell r="J264">
            <v>39965</v>
          </cell>
          <cell r="K264" t="str">
            <v>X. Vazquez</v>
          </cell>
          <cell r="M264">
            <v>0</v>
          </cell>
          <cell r="N264">
            <v>0</v>
          </cell>
          <cell r="O264">
            <v>1109000</v>
          </cell>
          <cell r="P264">
            <v>0</v>
          </cell>
          <cell r="Q264">
            <v>0</v>
          </cell>
          <cell r="R264">
            <v>0</v>
          </cell>
          <cell r="S264">
            <v>0</v>
          </cell>
          <cell r="T264">
            <v>0</v>
          </cell>
          <cell r="U264">
            <v>0</v>
          </cell>
          <cell r="V264">
            <v>0</v>
          </cell>
          <cell r="W264">
            <v>0</v>
          </cell>
        </row>
        <row r="265">
          <cell r="I265" t="str">
            <v xml:space="preserve">Del Amo-Cypress No. 3 66kV Line:  Relocate Del Amo-Cypress #3 to North end of substation.  Move the position 3 dead end structure from South side of 66kV switchrack to the North Side.  Install one (1) engineered steel pole and two (2) wood poles.  Remove </v>
          </cell>
          <cell r="J265">
            <v>39965</v>
          </cell>
          <cell r="O265">
            <v>0</v>
          </cell>
        </row>
        <row r="266">
          <cell r="O266">
            <v>1109000</v>
          </cell>
          <cell r="P266">
            <v>0</v>
          </cell>
          <cell r="Q266">
            <v>0</v>
          </cell>
          <cell r="R266">
            <v>0</v>
          </cell>
          <cell r="S266">
            <v>0</v>
          </cell>
          <cell r="T266">
            <v>0</v>
          </cell>
          <cell r="U266">
            <v>0</v>
          </cell>
          <cell r="V266">
            <v>0</v>
          </cell>
          <cell r="W266">
            <v>0</v>
          </cell>
        </row>
        <row r="267">
          <cell r="H267" t="str">
            <v>800063772</v>
          </cell>
          <cell r="I267" t="str">
            <v>ELSINORE SUB: EQUIP 1-12KV CIRCUIT POSITION WITH UG         GETAWAY</v>
          </cell>
          <cell r="J267">
            <v>39600</v>
          </cell>
          <cell r="K267" t="str">
            <v>X. Vazquez</v>
          </cell>
          <cell r="M267">
            <v>0</v>
          </cell>
          <cell r="N267">
            <v>0</v>
          </cell>
          <cell r="O267">
            <v>0</v>
          </cell>
          <cell r="P267">
            <v>0</v>
          </cell>
          <cell r="Q267">
            <v>0</v>
          </cell>
          <cell r="R267">
            <v>0</v>
          </cell>
          <cell r="S267">
            <v>0</v>
          </cell>
          <cell r="T267">
            <v>0</v>
          </cell>
          <cell r="U267">
            <v>0</v>
          </cell>
          <cell r="V267">
            <v>0</v>
          </cell>
          <cell r="W267">
            <v>0</v>
          </cell>
        </row>
        <row r="268">
          <cell r="O268">
            <v>0</v>
          </cell>
          <cell r="P268">
            <v>0</v>
          </cell>
          <cell r="Q268">
            <v>0</v>
          </cell>
          <cell r="R268">
            <v>0</v>
          </cell>
          <cell r="S268">
            <v>0</v>
          </cell>
          <cell r="T268">
            <v>0</v>
          </cell>
          <cell r="U268">
            <v>0</v>
          </cell>
          <cell r="V268">
            <v>0</v>
          </cell>
          <cell r="W268">
            <v>0</v>
          </cell>
        </row>
        <row r="269">
          <cell r="H269" t="str">
            <v>800063380</v>
          </cell>
          <cell r="I269" t="str">
            <v>LUCAS: INSTALL 1 12 KV CIRCUIT POS DEFER  BANK INCREASE CAPACITY FROM 46.8 TO 56MVA. ADD 3.6MVAR    OF CAPACITORS TO 2010</v>
          </cell>
          <cell r="J269">
            <v>39569</v>
          </cell>
          <cell r="K269" t="str">
            <v>X. Vazquez</v>
          </cell>
          <cell r="M269">
            <v>0</v>
          </cell>
          <cell r="N269">
            <v>0</v>
          </cell>
          <cell r="O269">
            <v>0</v>
          </cell>
          <cell r="P269">
            <v>0</v>
          </cell>
          <cell r="Q269">
            <v>0</v>
          </cell>
          <cell r="R269">
            <v>0</v>
          </cell>
          <cell r="S269">
            <v>0</v>
          </cell>
          <cell r="T269">
            <v>0</v>
          </cell>
          <cell r="U269">
            <v>0</v>
          </cell>
          <cell r="V269">
            <v>0</v>
          </cell>
          <cell r="W269">
            <v>0</v>
          </cell>
        </row>
        <row r="270">
          <cell r="O270">
            <v>0</v>
          </cell>
          <cell r="P270">
            <v>0</v>
          </cell>
          <cell r="Q270">
            <v>0</v>
          </cell>
          <cell r="R270">
            <v>0</v>
          </cell>
          <cell r="S270">
            <v>0</v>
          </cell>
          <cell r="T270">
            <v>0</v>
          </cell>
          <cell r="U270">
            <v>0</v>
          </cell>
          <cell r="V270">
            <v>0</v>
          </cell>
          <cell r="W270">
            <v>0</v>
          </cell>
        </row>
        <row r="271">
          <cell r="H271" t="str">
            <v>800063231</v>
          </cell>
          <cell r="I271" t="str">
            <v>POTRERO: ADD 1-16.0KV CIRCUIT</v>
          </cell>
          <cell r="J271">
            <v>39600</v>
          </cell>
          <cell r="K271" t="str">
            <v>X. Vazquez</v>
          </cell>
          <cell r="M271">
            <v>0</v>
          </cell>
          <cell r="N271">
            <v>0</v>
          </cell>
          <cell r="O271">
            <v>0</v>
          </cell>
          <cell r="P271">
            <v>0</v>
          </cell>
          <cell r="Q271">
            <v>0</v>
          </cell>
          <cell r="R271">
            <v>0</v>
          </cell>
          <cell r="S271">
            <v>0</v>
          </cell>
          <cell r="T271">
            <v>0</v>
          </cell>
          <cell r="U271">
            <v>0</v>
          </cell>
          <cell r="V271">
            <v>0</v>
          </cell>
          <cell r="W271">
            <v>0</v>
          </cell>
        </row>
        <row r="272">
          <cell r="O272">
            <v>0</v>
          </cell>
          <cell r="P272">
            <v>0</v>
          </cell>
          <cell r="Q272">
            <v>0</v>
          </cell>
          <cell r="R272">
            <v>0</v>
          </cell>
          <cell r="S272">
            <v>0</v>
          </cell>
          <cell r="T272">
            <v>0</v>
          </cell>
          <cell r="U272">
            <v>0</v>
          </cell>
          <cell r="V272">
            <v>0</v>
          </cell>
          <cell r="W272">
            <v>0</v>
          </cell>
        </row>
        <row r="273">
          <cell r="H273" t="str">
            <v>800060000</v>
          </cell>
          <cell r="I273" t="str">
            <v>RECTOR-VENICE HILL-VENIDA 66KV SUBTRANS</v>
          </cell>
          <cell r="J273">
            <v>40330</v>
          </cell>
          <cell r="K273" t="str">
            <v>X. Vazquez</v>
          </cell>
          <cell r="M273">
            <v>0</v>
          </cell>
          <cell r="N273">
            <v>0</v>
          </cell>
          <cell r="O273">
            <v>0</v>
          </cell>
          <cell r="P273">
            <v>142000</v>
          </cell>
          <cell r="Q273">
            <v>0</v>
          </cell>
          <cell r="R273">
            <v>0</v>
          </cell>
          <cell r="S273">
            <v>0</v>
          </cell>
          <cell r="T273">
            <v>0</v>
          </cell>
          <cell r="U273">
            <v>0</v>
          </cell>
          <cell r="V273">
            <v>0</v>
          </cell>
          <cell r="W273">
            <v>0</v>
          </cell>
        </row>
        <row r="274">
          <cell r="I274" t="str">
            <v>RECTOR SUB: UPGRADE 66KV POS #7 TO 1200AMP CB, LINE AND LOAD DISCONNECTS. BUILD A NEW 12KV RACK. REPLACE #5 BANK WITH 2-28MVA TRANSFORMERS, 3500AMP CB AND DISCONNECTS.ADD 1-12KV CIRCUIT POSITION.</v>
          </cell>
          <cell r="J274">
            <v>40330</v>
          </cell>
          <cell r="K274" t="str">
            <v>X. Vazquez</v>
          </cell>
          <cell r="M274">
            <v>0</v>
          </cell>
          <cell r="N274">
            <v>0</v>
          </cell>
          <cell r="O274">
            <v>0</v>
          </cell>
          <cell r="P274">
            <v>715000</v>
          </cell>
          <cell r="Q274">
            <v>0</v>
          </cell>
          <cell r="R274">
            <v>0</v>
          </cell>
          <cell r="S274">
            <v>0</v>
          </cell>
          <cell r="T274">
            <v>0</v>
          </cell>
          <cell r="U274">
            <v>0</v>
          </cell>
          <cell r="V274">
            <v>0</v>
          </cell>
          <cell r="W274">
            <v>0</v>
          </cell>
        </row>
        <row r="275">
          <cell r="O275">
            <v>0</v>
          </cell>
          <cell r="P275">
            <v>857000</v>
          </cell>
          <cell r="Q275">
            <v>0</v>
          </cell>
          <cell r="R275">
            <v>0</v>
          </cell>
          <cell r="S275">
            <v>0</v>
          </cell>
          <cell r="T275">
            <v>0</v>
          </cell>
          <cell r="U275">
            <v>0</v>
          </cell>
          <cell r="V275">
            <v>0</v>
          </cell>
          <cell r="W275">
            <v>0</v>
          </cell>
        </row>
        <row r="276">
          <cell r="I276" t="str">
            <v>THOUSAND OAKS: ADD 1-16.0KV CIRCUIT</v>
          </cell>
          <cell r="J276">
            <v>42156</v>
          </cell>
          <cell r="K276" t="str">
            <v>X. Vazquez</v>
          </cell>
          <cell r="M276">
            <v>0</v>
          </cell>
          <cell r="N276">
            <v>0</v>
          </cell>
          <cell r="O276">
            <v>0</v>
          </cell>
          <cell r="P276">
            <v>0</v>
          </cell>
          <cell r="Q276">
            <v>0</v>
          </cell>
          <cell r="R276">
            <v>0</v>
          </cell>
          <cell r="S276">
            <v>0</v>
          </cell>
          <cell r="T276">
            <v>140000</v>
          </cell>
          <cell r="U276">
            <v>300000</v>
          </cell>
          <cell r="V276">
            <v>0</v>
          </cell>
          <cell r="W276">
            <v>0</v>
          </cell>
        </row>
        <row r="277">
          <cell r="O277">
            <v>0</v>
          </cell>
          <cell r="P277">
            <v>0</v>
          </cell>
          <cell r="Q277">
            <v>0</v>
          </cell>
          <cell r="R277">
            <v>0</v>
          </cell>
          <cell r="S277">
            <v>0</v>
          </cell>
          <cell r="T277">
            <v>140000</v>
          </cell>
          <cell r="U277">
            <v>300000</v>
          </cell>
          <cell r="V277">
            <v>0</v>
          </cell>
          <cell r="W277">
            <v>0</v>
          </cell>
        </row>
        <row r="278">
          <cell r="H278" t="str">
            <v>800063157</v>
          </cell>
          <cell r="I278" t="str">
            <v>TULARE SUB: REMOVE FROM SERVICE ALL 4KV BANKS, RACKS,       BREAKERS, RELAYS AND ASSOCIATED EQUIPMENT.</v>
          </cell>
          <cell r="J278">
            <v>40695</v>
          </cell>
          <cell r="K278" t="str">
            <v>X. Vazquez</v>
          </cell>
          <cell r="M278">
            <v>0</v>
          </cell>
          <cell r="N278">
            <v>0</v>
          </cell>
          <cell r="O278">
            <v>0</v>
          </cell>
          <cell r="P278">
            <v>0</v>
          </cell>
          <cell r="Q278">
            <v>230901.10064798401</v>
          </cell>
          <cell r="R278">
            <v>0</v>
          </cell>
          <cell r="S278">
            <v>0</v>
          </cell>
          <cell r="T278">
            <v>0</v>
          </cell>
          <cell r="U278">
            <v>0</v>
          </cell>
          <cell r="V278">
            <v>0</v>
          </cell>
          <cell r="W278">
            <v>0</v>
          </cell>
        </row>
        <row r="279">
          <cell r="O279">
            <v>0</v>
          </cell>
          <cell r="P279">
            <v>0</v>
          </cell>
          <cell r="Q279">
            <v>230901.10064798401</v>
          </cell>
          <cell r="R279">
            <v>0</v>
          </cell>
          <cell r="S279">
            <v>0</v>
          </cell>
          <cell r="T279">
            <v>0</v>
          </cell>
          <cell r="U279">
            <v>0</v>
          </cell>
          <cell r="V279">
            <v>0</v>
          </cell>
          <cell r="W279">
            <v>0</v>
          </cell>
        </row>
        <row r="280">
          <cell r="H280">
            <v>800061546</v>
          </cell>
          <cell r="I280" t="str">
            <v>TRITON 115/12KV: SUBTRANS</v>
          </cell>
          <cell r="J280">
            <v>40299</v>
          </cell>
          <cell r="K280" t="str">
            <v>X. Vazquez</v>
          </cell>
          <cell r="M280">
            <v>0</v>
          </cell>
          <cell r="N280">
            <v>0</v>
          </cell>
          <cell r="O280">
            <v>782000</v>
          </cell>
          <cell r="P280">
            <v>1770000</v>
          </cell>
          <cell r="Q280">
            <v>0</v>
          </cell>
          <cell r="R280">
            <v>0</v>
          </cell>
          <cell r="S280">
            <v>0</v>
          </cell>
          <cell r="T280">
            <v>0</v>
          </cell>
          <cell r="U280">
            <v>0</v>
          </cell>
          <cell r="V280">
            <v>0</v>
          </cell>
          <cell r="W280">
            <v>0</v>
          </cell>
        </row>
        <row r="281">
          <cell r="I281" t="str">
            <v xml:space="preserve">CRE Costs:  TRITON 115/12 - Acquire property and easements for new substation.                                                                                                                                                                     </v>
          </cell>
          <cell r="J281">
            <v>40330</v>
          </cell>
          <cell r="N281">
            <v>0</v>
          </cell>
        </row>
        <row r="282">
          <cell r="I282" t="str">
            <v>IT Work Element:  Triton 115/12KV Project - Construct new 115/12 kV substation with 56 MVA of transformer capacity, 6-12 kV circuits, and 9.6 MVAR of capacitors. Install SA-2.</v>
          </cell>
          <cell r="J282">
            <v>40330</v>
          </cell>
          <cell r="N282">
            <v>0</v>
          </cell>
        </row>
        <row r="283">
          <cell r="H283" t="str">
            <v>800063037</v>
          </cell>
          <cell r="I283" t="str">
            <v>TRITON: CONSTRUCT NEW SUBSTATION WITH 56MVA, 6-12KV CIRCUITS</v>
          </cell>
          <cell r="J283">
            <v>40330</v>
          </cell>
          <cell r="K283" t="str">
            <v>X. Vazquez</v>
          </cell>
          <cell r="M283">
            <v>0</v>
          </cell>
          <cell r="N283">
            <v>0</v>
          </cell>
          <cell r="O283">
            <v>2990000</v>
          </cell>
          <cell r="P283">
            <v>3878000</v>
          </cell>
          <cell r="Q283">
            <v>0</v>
          </cell>
          <cell r="R283">
            <v>0</v>
          </cell>
          <cell r="S283">
            <v>0</v>
          </cell>
          <cell r="T283">
            <v>0</v>
          </cell>
          <cell r="U283">
            <v>0</v>
          </cell>
          <cell r="V283">
            <v>0</v>
          </cell>
          <cell r="W283">
            <v>0</v>
          </cell>
        </row>
        <row r="284">
          <cell r="O284">
            <v>3772000</v>
          </cell>
          <cell r="P284">
            <v>5648000</v>
          </cell>
          <cell r="Q284">
            <v>0</v>
          </cell>
          <cell r="R284">
            <v>0</v>
          </cell>
          <cell r="S284">
            <v>0</v>
          </cell>
          <cell r="T284">
            <v>0</v>
          </cell>
          <cell r="U284">
            <v>0</v>
          </cell>
          <cell r="V284">
            <v>0</v>
          </cell>
          <cell r="W284">
            <v>0</v>
          </cell>
        </row>
        <row r="285">
          <cell r="I285" t="str">
            <v>BAILEY JR.: BUILD NEW 66/12KV STATION WITH 4.8MVAR CAPS.</v>
          </cell>
          <cell r="J285">
            <v>40330</v>
          </cell>
          <cell r="K285" t="str">
            <v>X. Vazquez</v>
          </cell>
          <cell r="M285">
            <v>0</v>
          </cell>
          <cell r="N285">
            <v>0</v>
          </cell>
          <cell r="O285">
            <v>0</v>
          </cell>
          <cell r="P285">
            <v>4250000</v>
          </cell>
          <cell r="Q285">
            <v>0</v>
          </cell>
          <cell r="R285">
            <v>0</v>
          </cell>
          <cell r="S285">
            <v>0</v>
          </cell>
          <cell r="T285">
            <v>0</v>
          </cell>
          <cell r="U285">
            <v>0</v>
          </cell>
          <cell r="V285">
            <v>0</v>
          </cell>
          <cell r="W285">
            <v>0</v>
          </cell>
        </row>
        <row r="286">
          <cell r="O286">
            <v>0</v>
          </cell>
          <cell r="P286">
            <v>4250000</v>
          </cell>
          <cell r="Q286">
            <v>0</v>
          </cell>
          <cell r="R286">
            <v>0</v>
          </cell>
          <cell r="S286">
            <v>0</v>
          </cell>
          <cell r="T286">
            <v>0</v>
          </cell>
          <cell r="U286">
            <v>0</v>
          </cell>
          <cell r="V286">
            <v>0</v>
          </cell>
          <cell r="W286">
            <v>0</v>
          </cell>
        </row>
        <row r="287">
          <cell r="I287" t="str">
            <v>BUNKER: EQUIP 1-12KV CIRCUIT POSITION WITH UG GETAWAY.</v>
          </cell>
          <cell r="J287">
            <v>40695</v>
          </cell>
          <cell r="K287" t="str">
            <v>X. Vazquez</v>
          </cell>
          <cell r="M287">
            <v>0</v>
          </cell>
          <cell r="N287">
            <v>0</v>
          </cell>
          <cell r="O287">
            <v>0</v>
          </cell>
          <cell r="P287">
            <v>60000</v>
          </cell>
          <cell r="Q287">
            <v>150000</v>
          </cell>
          <cell r="R287">
            <v>0</v>
          </cell>
          <cell r="S287">
            <v>0</v>
          </cell>
          <cell r="T287">
            <v>0</v>
          </cell>
          <cell r="U287">
            <v>0</v>
          </cell>
          <cell r="V287">
            <v>0</v>
          </cell>
          <cell r="W287">
            <v>0</v>
          </cell>
        </row>
        <row r="288">
          <cell r="O288">
            <v>0</v>
          </cell>
          <cell r="P288">
            <v>60000</v>
          </cell>
          <cell r="Q288">
            <v>150000</v>
          </cell>
          <cell r="R288">
            <v>0</v>
          </cell>
          <cell r="S288">
            <v>0</v>
          </cell>
          <cell r="T288">
            <v>0</v>
          </cell>
          <cell r="U288">
            <v>0</v>
          </cell>
          <cell r="V288">
            <v>0</v>
          </cell>
          <cell r="W288">
            <v>0</v>
          </cell>
        </row>
        <row r="289">
          <cell r="I289" t="str">
            <v>CAMARILLO: INSTALL 1-16KV CIRCUIT</v>
          </cell>
          <cell r="J289">
            <v>42522</v>
          </cell>
          <cell r="K289" t="str">
            <v>X. Vazquez</v>
          </cell>
          <cell r="M289">
            <v>0</v>
          </cell>
          <cell r="N289">
            <v>0</v>
          </cell>
          <cell r="O289">
            <v>0</v>
          </cell>
          <cell r="P289">
            <v>0</v>
          </cell>
          <cell r="Q289">
            <v>0</v>
          </cell>
          <cell r="R289">
            <v>0</v>
          </cell>
          <cell r="S289">
            <v>0</v>
          </cell>
          <cell r="T289">
            <v>0</v>
          </cell>
          <cell r="U289">
            <v>100000</v>
          </cell>
          <cell r="V289">
            <v>150000</v>
          </cell>
          <cell r="W289">
            <v>0</v>
          </cell>
        </row>
        <row r="290">
          <cell r="O290">
            <v>0</v>
          </cell>
          <cell r="P290">
            <v>0</v>
          </cell>
          <cell r="Q290">
            <v>0</v>
          </cell>
          <cell r="R290">
            <v>0</v>
          </cell>
          <cell r="S290">
            <v>0</v>
          </cell>
          <cell r="T290">
            <v>0</v>
          </cell>
          <cell r="U290">
            <v>100000</v>
          </cell>
          <cell r="V290">
            <v>150000</v>
          </cell>
          <cell r="W290">
            <v>0</v>
          </cell>
        </row>
        <row r="291">
          <cell r="I291" t="str">
            <v>MEMORIAL (PORTERVILLE) SUB-TRANS 66KV: DEAD-END, RE-ROUTE, AND INSTALL POLE SWITCHES AS NECESSARY FROM EXISTING 66KV LINES TO MEET TRANSMISSION PLANNING CRITRIA AND GUIDELINES.</v>
          </cell>
          <cell r="J291">
            <v>41791</v>
          </cell>
          <cell r="K291" t="str">
            <v>X. Vazquez</v>
          </cell>
          <cell r="M291">
            <v>0</v>
          </cell>
          <cell r="N291">
            <v>0</v>
          </cell>
          <cell r="O291">
            <v>0</v>
          </cell>
          <cell r="P291">
            <v>98000</v>
          </cell>
          <cell r="Q291">
            <v>90000</v>
          </cell>
          <cell r="R291">
            <v>748000</v>
          </cell>
          <cell r="S291">
            <v>0</v>
          </cell>
          <cell r="T291">
            <v>0</v>
          </cell>
          <cell r="U291">
            <v>0</v>
          </cell>
          <cell r="V291">
            <v>0</v>
          </cell>
          <cell r="W291">
            <v>0</v>
          </cell>
        </row>
        <row r="292">
          <cell r="H292">
            <v>800063197</v>
          </cell>
          <cell r="I292" t="str">
            <v>Memorial (formerly New Porterville) 66/12 - Construct new 56 MVA substation with 4-12 kV circuits and 9.6 MVAR of capacitors. Install SA-2.  (PWEE# 24709)</v>
          </cell>
          <cell r="J292">
            <v>41791</v>
          </cell>
          <cell r="N292">
            <v>0</v>
          </cell>
          <cell r="O292">
            <v>0</v>
          </cell>
        </row>
        <row r="293">
          <cell r="I293" t="str">
            <v>MEMORIAL ( NEW PORTERVILLE): CONSTRUCT NEW SUB WITH 2-28MVA WITH 9.6 MVAR AND        4-12KV CIRCUITS.</v>
          </cell>
          <cell r="J293">
            <v>41061</v>
          </cell>
          <cell r="K293" t="str">
            <v>X. Vazquez</v>
          </cell>
          <cell r="M293">
            <v>0</v>
          </cell>
          <cell r="N293">
            <v>0</v>
          </cell>
          <cell r="O293">
            <v>0</v>
          </cell>
          <cell r="P293">
            <v>250000</v>
          </cell>
          <cell r="Q293">
            <v>4130000</v>
          </cell>
          <cell r="R293">
            <v>2070000</v>
          </cell>
          <cell r="S293">
            <v>0</v>
          </cell>
          <cell r="T293">
            <v>0</v>
          </cell>
          <cell r="U293">
            <v>0</v>
          </cell>
          <cell r="V293">
            <v>0</v>
          </cell>
          <cell r="W293">
            <v>0</v>
          </cell>
        </row>
        <row r="294">
          <cell r="O294">
            <v>0</v>
          </cell>
          <cell r="P294">
            <v>348000</v>
          </cell>
          <cell r="Q294">
            <v>4220000</v>
          </cell>
          <cell r="R294">
            <v>2818000</v>
          </cell>
          <cell r="S294">
            <v>0</v>
          </cell>
          <cell r="T294">
            <v>0</v>
          </cell>
          <cell r="U294">
            <v>0</v>
          </cell>
          <cell r="V294">
            <v>0</v>
          </cell>
          <cell r="W294">
            <v>0</v>
          </cell>
        </row>
        <row r="295">
          <cell r="H295" t="str">
            <v>800062858</v>
          </cell>
          <cell r="I295" t="str">
            <v>DEVERS JR.: CONSTRUCT NEW 12KV RACK WITH 1-28MVA, 2-12KV CIRCUITS, 4.8 MVAR CAPS.</v>
          </cell>
          <cell r="J295">
            <v>40330</v>
          </cell>
          <cell r="K295" t="str">
            <v>X. Vazquez</v>
          </cell>
          <cell r="M295">
            <v>0</v>
          </cell>
          <cell r="N295">
            <v>0</v>
          </cell>
          <cell r="O295">
            <v>2500000</v>
          </cell>
          <cell r="P295">
            <v>4230000</v>
          </cell>
          <cell r="Q295">
            <v>0</v>
          </cell>
          <cell r="R295">
            <v>0</v>
          </cell>
          <cell r="S295">
            <v>0</v>
          </cell>
          <cell r="T295">
            <v>0</v>
          </cell>
          <cell r="U295">
            <v>0</v>
          </cell>
          <cell r="V295">
            <v>0</v>
          </cell>
          <cell r="W295">
            <v>0</v>
          </cell>
        </row>
        <row r="296">
          <cell r="O296">
            <v>2500000</v>
          </cell>
          <cell r="P296">
            <v>4230000</v>
          </cell>
          <cell r="Q296">
            <v>0</v>
          </cell>
          <cell r="R296">
            <v>0</v>
          </cell>
          <cell r="S296">
            <v>0</v>
          </cell>
          <cell r="T296">
            <v>0</v>
          </cell>
          <cell r="U296">
            <v>0</v>
          </cell>
          <cell r="V296">
            <v>0</v>
          </cell>
          <cell r="W296">
            <v>0</v>
          </cell>
        </row>
        <row r="297">
          <cell r="I297" t="str">
            <v>NELSON: ADD 1-12KV CIRCUIT</v>
          </cell>
          <cell r="J297">
            <v>41791</v>
          </cell>
          <cell r="K297" t="str">
            <v>X. Vazquez</v>
          </cell>
          <cell r="M297">
            <v>0</v>
          </cell>
          <cell r="N297">
            <v>0</v>
          </cell>
          <cell r="O297">
            <v>0</v>
          </cell>
          <cell r="P297">
            <v>0</v>
          </cell>
          <cell r="Q297">
            <v>0</v>
          </cell>
          <cell r="R297">
            <v>0</v>
          </cell>
          <cell r="S297">
            <v>50000</v>
          </cell>
          <cell r="T297">
            <v>150000</v>
          </cell>
          <cell r="U297">
            <v>0</v>
          </cell>
          <cell r="V297">
            <v>0</v>
          </cell>
          <cell r="W297">
            <v>0</v>
          </cell>
        </row>
        <row r="298">
          <cell r="O298">
            <v>0</v>
          </cell>
          <cell r="P298">
            <v>0</v>
          </cell>
          <cell r="Q298">
            <v>0</v>
          </cell>
          <cell r="R298">
            <v>0</v>
          </cell>
          <cell r="S298">
            <v>50000</v>
          </cell>
          <cell r="T298">
            <v>150000</v>
          </cell>
          <cell r="U298">
            <v>0</v>
          </cell>
          <cell r="V298">
            <v>0</v>
          </cell>
          <cell r="W298">
            <v>0</v>
          </cell>
        </row>
        <row r="299">
          <cell r="H299" t="str">
            <v>800063209</v>
          </cell>
          <cell r="I299" t="str">
            <v>NEWBURY: ADD 1-16KV CIRCUIT</v>
          </cell>
          <cell r="J299">
            <v>40695</v>
          </cell>
          <cell r="K299" t="str">
            <v>X. Vazquez</v>
          </cell>
          <cell r="M299">
            <v>0</v>
          </cell>
          <cell r="N299">
            <v>0</v>
          </cell>
          <cell r="O299">
            <v>117000</v>
          </cell>
          <cell r="P299">
            <v>120000</v>
          </cell>
          <cell r="Q299">
            <v>150000</v>
          </cell>
          <cell r="R299">
            <v>0</v>
          </cell>
          <cell r="S299">
            <v>0</v>
          </cell>
          <cell r="T299">
            <v>0</v>
          </cell>
          <cell r="U299">
            <v>0</v>
          </cell>
          <cell r="V299">
            <v>0</v>
          </cell>
          <cell r="W299">
            <v>0</v>
          </cell>
        </row>
        <row r="300">
          <cell r="O300">
            <v>117000</v>
          </cell>
          <cell r="P300">
            <v>120000</v>
          </cell>
          <cell r="Q300">
            <v>150000</v>
          </cell>
          <cell r="R300">
            <v>0</v>
          </cell>
          <cell r="S300">
            <v>0</v>
          </cell>
          <cell r="T300">
            <v>0</v>
          </cell>
          <cell r="U300">
            <v>0</v>
          </cell>
          <cell r="V300">
            <v>0</v>
          </cell>
          <cell r="W300">
            <v>0</v>
          </cell>
        </row>
        <row r="301">
          <cell r="I301" t="str">
            <v>NEWCOMB: INSTALL 1-12KV CIRCUIT.</v>
          </cell>
          <cell r="J301">
            <v>40330</v>
          </cell>
          <cell r="K301" t="str">
            <v>X. Vazquez</v>
          </cell>
          <cell r="M301">
            <v>0</v>
          </cell>
          <cell r="N301">
            <v>0</v>
          </cell>
          <cell r="O301">
            <v>100000</v>
          </cell>
          <cell r="P301">
            <v>0</v>
          </cell>
          <cell r="Q301">
            <v>0</v>
          </cell>
          <cell r="R301">
            <v>0</v>
          </cell>
          <cell r="S301">
            <v>0</v>
          </cell>
          <cell r="T301">
            <v>0</v>
          </cell>
          <cell r="U301">
            <v>0</v>
          </cell>
          <cell r="V301">
            <v>0</v>
          </cell>
          <cell r="W301">
            <v>0</v>
          </cell>
        </row>
        <row r="302">
          <cell r="O302">
            <v>100000</v>
          </cell>
          <cell r="P302">
            <v>0</v>
          </cell>
          <cell r="Q302">
            <v>0</v>
          </cell>
          <cell r="R302">
            <v>0</v>
          </cell>
          <cell r="S302">
            <v>0</v>
          </cell>
          <cell r="T302">
            <v>0</v>
          </cell>
          <cell r="U302">
            <v>0</v>
          </cell>
          <cell r="V302">
            <v>0</v>
          </cell>
          <cell r="W302">
            <v>0</v>
          </cell>
        </row>
        <row r="303">
          <cell r="I303" t="str">
            <v>NORTH OAKS: REPLACE TRANSFORMER BANK WITH 2 28MVA, REPLACE CBS WITH 3500 AND ADD 2 12KV LINE POS</v>
          </cell>
          <cell r="J303">
            <v>41791</v>
          </cell>
          <cell r="K303" t="str">
            <v>X. Vazquez</v>
          </cell>
          <cell r="M303">
            <v>0</v>
          </cell>
          <cell r="N303">
            <v>0</v>
          </cell>
          <cell r="O303">
            <v>0</v>
          </cell>
          <cell r="P303">
            <v>0</v>
          </cell>
          <cell r="Q303">
            <v>0</v>
          </cell>
          <cell r="R303">
            <v>0</v>
          </cell>
          <cell r="S303">
            <v>1400000</v>
          </cell>
          <cell r="T303">
            <v>1270000</v>
          </cell>
          <cell r="U303">
            <v>0</v>
          </cell>
          <cell r="V303">
            <v>0</v>
          </cell>
          <cell r="W303">
            <v>0</v>
          </cell>
        </row>
        <row r="304">
          <cell r="O304">
            <v>0</v>
          </cell>
          <cell r="P304">
            <v>0</v>
          </cell>
          <cell r="Q304">
            <v>0</v>
          </cell>
          <cell r="R304">
            <v>0</v>
          </cell>
          <cell r="S304">
            <v>1400000</v>
          </cell>
          <cell r="T304">
            <v>1270000</v>
          </cell>
          <cell r="U304">
            <v>0</v>
          </cell>
          <cell r="V304">
            <v>0</v>
          </cell>
          <cell r="W304">
            <v>0</v>
          </cell>
        </row>
        <row r="305">
          <cell r="H305" t="str">
            <v>800063213</v>
          </cell>
          <cell r="I305" t="str">
            <v>SOLEMINT: INSTALL 1-16KV CIRCUIT.</v>
          </cell>
          <cell r="J305">
            <v>41061</v>
          </cell>
          <cell r="K305" t="str">
            <v>X. Vazquez</v>
          </cell>
          <cell r="M305">
            <v>0</v>
          </cell>
          <cell r="N305">
            <v>0</v>
          </cell>
          <cell r="O305">
            <v>75000</v>
          </cell>
          <cell r="P305">
            <v>0</v>
          </cell>
          <cell r="Q305">
            <v>80000</v>
          </cell>
          <cell r="R305">
            <v>70000</v>
          </cell>
          <cell r="S305">
            <v>0</v>
          </cell>
          <cell r="T305">
            <v>0</v>
          </cell>
          <cell r="U305">
            <v>0</v>
          </cell>
          <cell r="V305">
            <v>0</v>
          </cell>
          <cell r="W305">
            <v>0</v>
          </cell>
        </row>
        <row r="306">
          <cell r="O306">
            <v>75000</v>
          </cell>
          <cell r="P306">
            <v>0</v>
          </cell>
          <cell r="Q306">
            <v>80000</v>
          </cell>
          <cell r="R306">
            <v>70000</v>
          </cell>
          <cell r="S306">
            <v>0</v>
          </cell>
          <cell r="T306">
            <v>0</v>
          </cell>
          <cell r="U306">
            <v>0</v>
          </cell>
          <cell r="V306">
            <v>0</v>
          </cell>
          <cell r="W306">
            <v>0</v>
          </cell>
        </row>
        <row r="307">
          <cell r="H307" t="str">
            <v>800063225</v>
          </cell>
          <cell r="I307" t="str">
            <v>THOUSAND OAKS: REPLACE 2 20MVA WITH 2 28MVA BANKS, EQUIP 1 16KV WITH CB AND CHANGE BUS TIE, BUS PARALLE WITH 3000AMPS</v>
          </cell>
          <cell r="J307">
            <v>39813</v>
          </cell>
          <cell r="K307" t="str">
            <v>X. Vazquez</v>
          </cell>
          <cell r="M307">
            <v>0</v>
          </cell>
          <cell r="N307">
            <v>0</v>
          </cell>
          <cell r="O307">
            <v>0</v>
          </cell>
          <cell r="P307">
            <v>0</v>
          </cell>
          <cell r="Q307">
            <v>0</v>
          </cell>
          <cell r="R307">
            <v>0</v>
          </cell>
          <cell r="S307">
            <v>0</v>
          </cell>
          <cell r="T307">
            <v>0</v>
          </cell>
          <cell r="U307">
            <v>0</v>
          </cell>
          <cell r="V307">
            <v>0</v>
          </cell>
          <cell r="W307">
            <v>0</v>
          </cell>
        </row>
        <row r="308">
          <cell r="O308">
            <v>0</v>
          </cell>
          <cell r="P308">
            <v>0</v>
          </cell>
          <cell r="Q308">
            <v>0</v>
          </cell>
          <cell r="R308">
            <v>0</v>
          </cell>
          <cell r="S308">
            <v>0</v>
          </cell>
          <cell r="T308">
            <v>0</v>
          </cell>
          <cell r="U308">
            <v>0</v>
          </cell>
          <cell r="V308">
            <v>0</v>
          </cell>
          <cell r="W308">
            <v>0</v>
          </cell>
        </row>
        <row r="309">
          <cell r="I309" t="str">
            <v>RIVERWAY: ADD2 28MVA TRANSFORMER AND 2-12KV CIRCUITS, ADD 9.6 MVAR TO CAPS</v>
          </cell>
          <cell r="J309">
            <v>41426</v>
          </cell>
          <cell r="K309" t="str">
            <v>X. Vazquez</v>
          </cell>
          <cell r="M309">
            <v>0</v>
          </cell>
          <cell r="N309">
            <v>0</v>
          </cell>
          <cell r="O309">
            <v>0</v>
          </cell>
          <cell r="P309">
            <v>0</v>
          </cell>
          <cell r="Q309">
            <v>0</v>
          </cell>
          <cell r="R309">
            <v>1350000</v>
          </cell>
          <cell r="S309">
            <v>980000</v>
          </cell>
          <cell r="T309">
            <v>0</v>
          </cell>
          <cell r="U309">
            <v>0</v>
          </cell>
          <cell r="V309">
            <v>0</v>
          </cell>
          <cell r="W309">
            <v>0</v>
          </cell>
        </row>
        <row r="310">
          <cell r="O310">
            <v>0</v>
          </cell>
          <cell r="P310">
            <v>0</v>
          </cell>
          <cell r="Q310">
            <v>0</v>
          </cell>
          <cell r="R310">
            <v>1350000</v>
          </cell>
          <cell r="S310">
            <v>980000</v>
          </cell>
          <cell r="T310">
            <v>0</v>
          </cell>
          <cell r="U310">
            <v>0</v>
          </cell>
          <cell r="V310">
            <v>0</v>
          </cell>
          <cell r="W310">
            <v>0</v>
          </cell>
        </row>
        <row r="311">
          <cell r="I311" t="str">
            <v>BOXWOOD: INSTALL 2-14MVA BANKS, BUS AND ASSOCIATED EQUIPMENTINSTALL 1-12KV CIRCUIT POS, EXTEND RACK &amp; PROVIDE EQUIPMENT &amp; CIRCUIT BREAKERS, INSTALL 4.8MVAR CAPACITOR BANK.</v>
          </cell>
          <cell r="J311">
            <v>40695</v>
          </cell>
          <cell r="K311" t="str">
            <v>X. Vazquez</v>
          </cell>
          <cell r="M311">
            <v>0</v>
          </cell>
          <cell r="N311">
            <v>0</v>
          </cell>
          <cell r="O311">
            <v>0</v>
          </cell>
          <cell r="P311">
            <v>850000</v>
          </cell>
          <cell r="Q311">
            <v>1000000</v>
          </cell>
          <cell r="R311">
            <v>0</v>
          </cell>
          <cell r="S311">
            <v>0</v>
          </cell>
          <cell r="T311">
            <v>0</v>
          </cell>
          <cell r="U311">
            <v>0</v>
          </cell>
          <cell r="V311">
            <v>0</v>
          </cell>
          <cell r="W311">
            <v>0</v>
          </cell>
        </row>
        <row r="312">
          <cell r="O312">
            <v>0</v>
          </cell>
          <cell r="P312">
            <v>850000</v>
          </cell>
          <cell r="Q312">
            <v>1000000</v>
          </cell>
          <cell r="R312">
            <v>0</v>
          </cell>
          <cell r="S312">
            <v>0</v>
          </cell>
          <cell r="T312">
            <v>0</v>
          </cell>
          <cell r="U312">
            <v>0</v>
          </cell>
          <cell r="V312">
            <v>0</v>
          </cell>
          <cell r="W312">
            <v>0</v>
          </cell>
        </row>
        <row r="313">
          <cell r="H313" t="str">
            <v>800063659</v>
          </cell>
          <cell r="I313" t="str">
            <v>CAJALCO: EQUIP 1-12KV CIRCUIT POSITIONS WITH UG GETAWAY</v>
          </cell>
          <cell r="J313">
            <v>41061</v>
          </cell>
          <cell r="K313" t="str">
            <v>X. Vazquez</v>
          </cell>
          <cell r="M313">
            <v>0</v>
          </cell>
          <cell r="N313">
            <v>0</v>
          </cell>
          <cell r="O313">
            <v>0</v>
          </cell>
          <cell r="P313">
            <v>135000</v>
          </cell>
          <cell r="Q313">
            <v>0</v>
          </cell>
          <cell r="R313">
            <v>0</v>
          </cell>
          <cell r="S313">
            <v>0</v>
          </cell>
          <cell r="T313">
            <v>0</v>
          </cell>
          <cell r="U313">
            <v>0</v>
          </cell>
          <cell r="V313">
            <v>0</v>
          </cell>
          <cell r="W313">
            <v>0</v>
          </cell>
        </row>
        <row r="314">
          <cell r="O314">
            <v>0</v>
          </cell>
          <cell r="P314">
            <v>135000</v>
          </cell>
          <cell r="Q314">
            <v>0</v>
          </cell>
          <cell r="R314">
            <v>0</v>
          </cell>
          <cell r="S314">
            <v>0</v>
          </cell>
          <cell r="T314">
            <v>0</v>
          </cell>
          <cell r="U314">
            <v>0</v>
          </cell>
          <cell r="V314">
            <v>0</v>
          </cell>
          <cell r="W314">
            <v>0</v>
          </cell>
        </row>
        <row r="315">
          <cell r="H315" t="str">
            <v>800063254</v>
          </cell>
          <cell r="I315" t="str">
            <v>LEVY: INCREASE CAPACITY FROM 42.4 TO 70.4. ADD 1-16KV       CIRCUIT. ADD 4.8MVAR OF CAPACITY</v>
          </cell>
          <cell r="J315">
            <v>40695</v>
          </cell>
          <cell r="K315" t="str">
            <v>X. Vazquez</v>
          </cell>
          <cell r="M315">
            <v>0</v>
          </cell>
          <cell r="N315">
            <v>0</v>
          </cell>
          <cell r="O315">
            <v>0</v>
          </cell>
          <cell r="P315">
            <v>3498000</v>
          </cell>
          <cell r="Q315">
            <v>2796000</v>
          </cell>
          <cell r="R315">
            <v>0</v>
          </cell>
          <cell r="S315">
            <v>0</v>
          </cell>
          <cell r="T315">
            <v>0</v>
          </cell>
          <cell r="U315">
            <v>0</v>
          </cell>
          <cell r="V315">
            <v>0</v>
          </cell>
          <cell r="W315">
            <v>0</v>
          </cell>
        </row>
        <row r="316">
          <cell r="O316">
            <v>0</v>
          </cell>
          <cell r="P316">
            <v>3498000</v>
          </cell>
          <cell r="Q316">
            <v>2796000</v>
          </cell>
          <cell r="R316">
            <v>0</v>
          </cell>
          <cell r="S316">
            <v>0</v>
          </cell>
          <cell r="T316">
            <v>0</v>
          </cell>
          <cell r="U316">
            <v>0</v>
          </cell>
          <cell r="V316">
            <v>0</v>
          </cell>
          <cell r="W316">
            <v>0</v>
          </cell>
        </row>
        <row r="317">
          <cell r="I317" t="str">
            <v>STETSON: ADD A NEW 115/12KV 28MVA TRANSFORMER IN A NEW BANK POSITION WITH A NEW 3RD OPERATING BUS.  INSTALL 4800KVAR    CAPACITORS. EQUIP 1-12KV CIRCUIT POSITIONS FOR A TOTAL OF 16</v>
          </cell>
          <cell r="J317">
            <v>40330</v>
          </cell>
          <cell r="K317" t="str">
            <v>X. Vazquez</v>
          </cell>
          <cell r="M317">
            <v>0</v>
          </cell>
          <cell r="N317">
            <v>0</v>
          </cell>
          <cell r="O317">
            <v>0</v>
          </cell>
          <cell r="P317">
            <v>1900000</v>
          </cell>
          <cell r="Q317">
            <v>0</v>
          </cell>
          <cell r="R317">
            <v>0</v>
          </cell>
          <cell r="S317">
            <v>0</v>
          </cell>
          <cell r="T317">
            <v>0</v>
          </cell>
          <cell r="U317">
            <v>0</v>
          </cell>
          <cell r="V317">
            <v>0</v>
          </cell>
          <cell r="W317">
            <v>0</v>
          </cell>
        </row>
        <row r="318">
          <cell r="O318">
            <v>0</v>
          </cell>
          <cell r="P318">
            <v>1900000</v>
          </cell>
          <cell r="Q318">
            <v>0</v>
          </cell>
          <cell r="R318">
            <v>0</v>
          </cell>
          <cell r="S318">
            <v>0</v>
          </cell>
          <cell r="T318">
            <v>0</v>
          </cell>
          <cell r="U318">
            <v>0</v>
          </cell>
          <cell r="V318">
            <v>0</v>
          </cell>
          <cell r="W318">
            <v>0</v>
          </cell>
        </row>
        <row r="319">
          <cell r="I319" t="str">
            <v>MASCOT SUB-TRANS 66KV: DEAD-END, RE-ROUTE, AND INSTALL POLESWITCHES AS NECESSARY FROM EXISTING 66KV LINES TO MEET      TRANSMISSION PLANNING CRITERIA GUIDELINES.</v>
          </cell>
          <cell r="J319">
            <v>40664</v>
          </cell>
          <cell r="K319" t="str">
            <v>X. Vazquez</v>
          </cell>
          <cell r="M319">
            <v>0</v>
          </cell>
          <cell r="N319">
            <v>0</v>
          </cell>
          <cell r="O319">
            <v>0</v>
          </cell>
          <cell r="P319">
            <v>16000</v>
          </cell>
          <cell r="Q319">
            <v>700000</v>
          </cell>
          <cell r="R319">
            <v>0</v>
          </cell>
          <cell r="S319">
            <v>0</v>
          </cell>
          <cell r="T319">
            <v>0</v>
          </cell>
          <cell r="U319">
            <v>0</v>
          </cell>
          <cell r="V319">
            <v>0</v>
          </cell>
          <cell r="W319">
            <v>0</v>
          </cell>
        </row>
        <row r="320">
          <cell r="H320" t="str">
            <v>800063196</v>
          </cell>
          <cell r="I320" t="str">
            <v>MASCOT: CONSTRUCT NEW SUB WITH 56MVA TRANSFORMERS, 4 12KV LINE POSAND 14.4 MVAR CAP BANKSINSTALL1-28MVA BANKS, 66KV POSITION RACK &amp;     BREAKERS, 4 POSITIONS 12KV RACK WITH CIRCUIT BREAKERS AND   4.8MVAR CAPACITOR BANK</v>
          </cell>
          <cell r="J320">
            <v>40695</v>
          </cell>
          <cell r="K320" t="str">
            <v>X. Vazquez</v>
          </cell>
          <cell r="M320">
            <v>0</v>
          </cell>
          <cell r="N320">
            <v>0</v>
          </cell>
          <cell r="O320">
            <v>100000</v>
          </cell>
          <cell r="P320">
            <v>1520000</v>
          </cell>
          <cell r="Q320">
            <v>8565000</v>
          </cell>
          <cell r="R320">
            <v>0</v>
          </cell>
          <cell r="S320">
            <v>0</v>
          </cell>
          <cell r="T320">
            <v>0</v>
          </cell>
          <cell r="U320">
            <v>0</v>
          </cell>
          <cell r="V320">
            <v>0</v>
          </cell>
          <cell r="W320">
            <v>0</v>
          </cell>
        </row>
        <row r="321">
          <cell r="O321">
            <v>100000</v>
          </cell>
          <cell r="P321">
            <v>1536000</v>
          </cell>
          <cell r="Q321">
            <v>9265000</v>
          </cell>
          <cell r="R321">
            <v>0</v>
          </cell>
          <cell r="S321">
            <v>0</v>
          </cell>
          <cell r="T321">
            <v>0</v>
          </cell>
          <cell r="U321">
            <v>0</v>
          </cell>
          <cell r="V321">
            <v>0</v>
          </cell>
          <cell r="W321">
            <v>0</v>
          </cell>
        </row>
        <row r="322">
          <cell r="H322" t="str">
            <v>A005</v>
          </cell>
          <cell r="I322" t="str">
            <v>DEVORE S/T: INSTALL 66KV LINES</v>
          </cell>
          <cell r="J322">
            <v>41061</v>
          </cell>
          <cell r="K322" t="str">
            <v>X. Vazquez</v>
          </cell>
          <cell r="M322">
            <v>0</v>
          </cell>
          <cell r="N322">
            <v>0</v>
          </cell>
          <cell r="O322">
            <v>0</v>
          </cell>
          <cell r="P322">
            <v>4197000</v>
          </cell>
          <cell r="Q322">
            <v>11342000</v>
          </cell>
          <cell r="R322">
            <v>5521000</v>
          </cell>
          <cell r="S322">
            <v>0</v>
          </cell>
          <cell r="T322">
            <v>0</v>
          </cell>
          <cell r="U322">
            <v>0</v>
          </cell>
          <cell r="V322">
            <v>0</v>
          </cell>
          <cell r="W322">
            <v>0</v>
          </cell>
        </row>
        <row r="323">
          <cell r="H323" t="str">
            <v>800063721</v>
          </cell>
          <cell r="I323" t="str">
            <v>Devore Sub: Construct new substation with 56 MVA of capacity. Install 4-12 kV circuit positions and 9.6 MVAR of capacitors.  Install SA-2.</v>
          </cell>
          <cell r="J323">
            <v>41061</v>
          </cell>
          <cell r="O323">
            <v>103000</v>
          </cell>
        </row>
        <row r="324">
          <cell r="I324" t="str">
            <v>Devore Sub: Licensing for new substation.</v>
          </cell>
          <cell r="O324">
            <v>150000</v>
          </cell>
        </row>
        <row r="325">
          <cell r="I325" t="str">
            <v>CRE Costs: New Devore 66/12 -Acquire land in order to build a new substation in northern Fontana.</v>
          </cell>
          <cell r="O325">
            <v>0</v>
          </cell>
        </row>
        <row r="326">
          <cell r="O326">
            <v>253000</v>
          </cell>
          <cell r="P326">
            <v>4197000</v>
          </cell>
          <cell r="Q326">
            <v>11342000</v>
          </cell>
          <cell r="R326">
            <v>5521000</v>
          </cell>
          <cell r="S326">
            <v>0</v>
          </cell>
          <cell r="T326">
            <v>0</v>
          </cell>
          <cell r="U326">
            <v>0</v>
          </cell>
          <cell r="V326">
            <v>0</v>
          </cell>
          <cell r="W326">
            <v>0</v>
          </cell>
        </row>
        <row r="327">
          <cell r="I327" t="str">
            <v>AULD: ADD 2-12KV CIRCUIT POSITIONS WITH UGG</v>
          </cell>
          <cell r="J327">
            <v>40330</v>
          </cell>
          <cell r="K327" t="str">
            <v>X. Vazquez</v>
          </cell>
          <cell r="M327">
            <v>0</v>
          </cell>
          <cell r="N327">
            <v>0</v>
          </cell>
          <cell r="O327">
            <v>0</v>
          </cell>
          <cell r="P327">
            <v>475000</v>
          </cell>
          <cell r="Q327">
            <v>0</v>
          </cell>
          <cell r="R327">
            <v>0</v>
          </cell>
          <cell r="S327">
            <v>0</v>
          </cell>
          <cell r="T327">
            <v>0</v>
          </cell>
          <cell r="U327">
            <v>0</v>
          </cell>
          <cell r="V327">
            <v>0</v>
          </cell>
          <cell r="W327">
            <v>0</v>
          </cell>
        </row>
        <row r="328">
          <cell r="O328">
            <v>0</v>
          </cell>
          <cell r="P328">
            <v>475000</v>
          </cell>
          <cell r="Q328">
            <v>0</v>
          </cell>
          <cell r="R328">
            <v>0</v>
          </cell>
          <cell r="S328">
            <v>0</v>
          </cell>
          <cell r="T328">
            <v>0</v>
          </cell>
          <cell r="U328">
            <v>0</v>
          </cell>
          <cell r="V328">
            <v>0</v>
          </cell>
          <cell r="W328">
            <v>0</v>
          </cell>
        </row>
        <row r="329">
          <cell r="H329" t="str">
            <v>800062978</v>
          </cell>
          <cell r="I329" t="str">
            <v>BARRE: ADD 1-28MVA TRANSFORMER AND EVALUATE ALL ANCILLIARY  EQUIPMENT TO MAXIMIZE CAPACITY OF TRANSFORMER ADDITION.     EQUIP 1-12KV CIRCUIT POSITIONS WITH UG GETAWAY. ADD 4800KVARCAPACITOR BANK</v>
          </cell>
          <cell r="J329">
            <v>40330</v>
          </cell>
          <cell r="K329" t="str">
            <v>X. Vazquez</v>
          </cell>
          <cell r="M329">
            <v>0</v>
          </cell>
          <cell r="N329">
            <v>0</v>
          </cell>
          <cell r="O329">
            <v>1300000</v>
          </cell>
          <cell r="P329">
            <v>1100000</v>
          </cell>
          <cell r="Q329">
            <v>0</v>
          </cell>
          <cell r="R329">
            <v>0</v>
          </cell>
          <cell r="S329">
            <v>0</v>
          </cell>
          <cell r="T329">
            <v>0</v>
          </cell>
          <cell r="U329">
            <v>0</v>
          </cell>
          <cell r="V329">
            <v>0</v>
          </cell>
          <cell r="W329">
            <v>0</v>
          </cell>
        </row>
        <row r="330">
          <cell r="O330">
            <v>1300000</v>
          </cell>
          <cell r="P330">
            <v>1100000</v>
          </cell>
          <cell r="Q330">
            <v>0</v>
          </cell>
          <cell r="R330">
            <v>0</v>
          </cell>
          <cell r="S330">
            <v>0</v>
          </cell>
          <cell r="T330">
            <v>0</v>
          </cell>
          <cell r="U330">
            <v>0</v>
          </cell>
          <cell r="V330">
            <v>0</v>
          </cell>
          <cell r="W330">
            <v>0</v>
          </cell>
        </row>
        <row r="331">
          <cell r="I331" t="str">
            <v>CENTENNIAL SUBTRANS: INSTALL 66KV LINES</v>
          </cell>
          <cell r="J331">
            <v>42522</v>
          </cell>
          <cell r="K331" t="str">
            <v>X. Vazquez</v>
          </cell>
          <cell r="M331">
            <v>0</v>
          </cell>
          <cell r="N331">
            <v>0</v>
          </cell>
          <cell r="O331">
            <v>0</v>
          </cell>
          <cell r="P331">
            <v>0</v>
          </cell>
          <cell r="Q331">
            <v>2300000</v>
          </cell>
          <cell r="R331">
            <v>1800000</v>
          </cell>
          <cell r="S331">
            <v>0</v>
          </cell>
          <cell r="T331">
            <v>0</v>
          </cell>
          <cell r="U331">
            <v>0</v>
          </cell>
          <cell r="V331">
            <v>0</v>
          </cell>
          <cell r="W331">
            <v>0</v>
          </cell>
        </row>
        <row r="332">
          <cell r="I332" t="str">
            <v>CRE Costs:  Centennial</v>
          </cell>
          <cell r="J332">
            <v>42522</v>
          </cell>
          <cell r="N332">
            <v>0</v>
          </cell>
          <cell r="O332">
            <v>0</v>
          </cell>
        </row>
        <row r="333">
          <cell r="H333" t="str">
            <v>800063797</v>
          </cell>
          <cell r="I333" t="str">
            <v>CENTENNIAL: CREATE NEW 28MVA SUBSTATION. ADD 4-12KV CIRCUITSAND 4.8MVAR CAPACITOR BANK</v>
          </cell>
          <cell r="J333">
            <v>42522</v>
          </cell>
          <cell r="K333" t="str">
            <v>X. Vazquez</v>
          </cell>
          <cell r="M333">
            <v>0</v>
          </cell>
          <cell r="N333">
            <v>0</v>
          </cell>
          <cell r="O333">
            <v>0</v>
          </cell>
          <cell r="P333">
            <v>287000</v>
          </cell>
          <cell r="Q333">
            <v>800000</v>
          </cell>
          <cell r="R333">
            <v>3990000</v>
          </cell>
          <cell r="S333">
            <v>0</v>
          </cell>
          <cell r="T333">
            <v>0</v>
          </cell>
          <cell r="U333">
            <v>0</v>
          </cell>
          <cell r="V333">
            <v>0</v>
          </cell>
          <cell r="W333">
            <v>0</v>
          </cell>
        </row>
        <row r="334">
          <cell r="O334">
            <v>0</v>
          </cell>
          <cell r="P334">
            <v>287000</v>
          </cell>
          <cell r="Q334">
            <v>3100000</v>
          </cell>
          <cell r="R334">
            <v>5790000</v>
          </cell>
          <cell r="S334">
            <v>0</v>
          </cell>
          <cell r="T334">
            <v>0</v>
          </cell>
          <cell r="U334">
            <v>0</v>
          </cell>
          <cell r="V334">
            <v>0</v>
          </cell>
          <cell r="W334">
            <v>0</v>
          </cell>
        </row>
        <row r="335">
          <cell r="I335" t="str">
            <v>COLONIA: INSTALL 28MVA BANK POS. 4.8MVAR CAPS, 1-16KV       CIRCUIT POSITIONS</v>
          </cell>
          <cell r="J335">
            <v>41030</v>
          </cell>
          <cell r="K335" t="str">
            <v>X. Vazquez</v>
          </cell>
          <cell r="M335">
            <v>0</v>
          </cell>
          <cell r="N335">
            <v>0</v>
          </cell>
          <cell r="O335">
            <v>0</v>
          </cell>
          <cell r="P335">
            <v>0</v>
          </cell>
          <cell r="Q335">
            <v>700000</v>
          </cell>
          <cell r="R335">
            <v>1300000</v>
          </cell>
          <cell r="S335">
            <v>0</v>
          </cell>
          <cell r="T335">
            <v>0</v>
          </cell>
          <cell r="U335">
            <v>0</v>
          </cell>
          <cell r="V335">
            <v>0</v>
          </cell>
          <cell r="W335">
            <v>0</v>
          </cell>
        </row>
        <row r="336">
          <cell r="O336">
            <v>0</v>
          </cell>
          <cell r="P336">
            <v>0</v>
          </cell>
          <cell r="Q336">
            <v>700000</v>
          </cell>
          <cell r="R336">
            <v>1300000</v>
          </cell>
          <cell r="S336">
            <v>0</v>
          </cell>
          <cell r="T336">
            <v>0</v>
          </cell>
          <cell r="U336">
            <v>0</v>
          </cell>
          <cell r="V336">
            <v>0</v>
          </cell>
          <cell r="W336">
            <v>0</v>
          </cell>
        </row>
        <row r="337">
          <cell r="I337" t="str">
            <v>TULARE SUB-TRANS 66KV: DEAD-END, RE-ROUTE, AND INSTALL POLE SWITCHES AS NECESSARY FROM EXISTING 66KV LINES TO MEET      TRANSMISSION PLANNING CRITERIA GUIDELINES.</v>
          </cell>
          <cell r="J337">
            <v>41426</v>
          </cell>
          <cell r="K337" t="str">
            <v>X. Vazquez</v>
          </cell>
          <cell r="M337">
            <v>0</v>
          </cell>
          <cell r="N337">
            <v>0</v>
          </cell>
          <cell r="O337">
            <v>0</v>
          </cell>
          <cell r="P337">
            <v>0</v>
          </cell>
          <cell r="Q337">
            <v>72000</v>
          </cell>
          <cell r="R337">
            <v>310000</v>
          </cell>
          <cell r="S337">
            <v>4879000</v>
          </cell>
          <cell r="T337">
            <v>0</v>
          </cell>
          <cell r="U337">
            <v>0</v>
          </cell>
          <cell r="V337">
            <v>0</v>
          </cell>
          <cell r="W337">
            <v>0</v>
          </cell>
        </row>
        <row r="338">
          <cell r="H338" t="str">
            <v>800063198</v>
          </cell>
          <cell r="I338" t="str">
            <v>NEW TULARE: CONSTRUCT NEW SUB WITH 2-14MVA BANKS, 66KV POSITION RACK &amp;     CIRCUIT BREAKERS, 4 POSITION 12KV RACK WITH CIRCUIT BREAKERS 9.6 MVAR CAPACITOR BANKS.</v>
          </cell>
          <cell r="J338">
            <v>41426</v>
          </cell>
          <cell r="K338" t="str">
            <v>X. Vazquez</v>
          </cell>
          <cell r="M338">
            <v>0</v>
          </cell>
          <cell r="N338">
            <v>0</v>
          </cell>
          <cell r="O338">
            <v>200000</v>
          </cell>
          <cell r="P338">
            <v>200000</v>
          </cell>
          <cell r="Q338">
            <v>200000</v>
          </cell>
          <cell r="R338">
            <v>2800000</v>
          </cell>
          <cell r="S338">
            <v>4000000</v>
          </cell>
          <cell r="T338">
            <v>0</v>
          </cell>
          <cell r="U338">
            <v>0</v>
          </cell>
          <cell r="V338">
            <v>0</v>
          </cell>
          <cell r="W338">
            <v>0</v>
          </cell>
        </row>
        <row r="339">
          <cell r="O339">
            <v>200000</v>
          </cell>
          <cell r="P339">
            <v>200000</v>
          </cell>
          <cell r="Q339">
            <v>272000</v>
          </cell>
          <cell r="R339">
            <v>3110000</v>
          </cell>
          <cell r="S339">
            <v>8879000</v>
          </cell>
          <cell r="T339">
            <v>0</v>
          </cell>
          <cell r="U339">
            <v>0</v>
          </cell>
          <cell r="V339">
            <v>0</v>
          </cell>
          <cell r="W339">
            <v>0</v>
          </cell>
        </row>
        <row r="340">
          <cell r="I340" t="str">
            <v>GOULD: UPGRADE BANKS TO 2.28MVA UNITS, 1-16KV CIRCUIT POSITION AND 4.8MVAR CAPACITOR.</v>
          </cell>
          <cell r="J340">
            <v>41030</v>
          </cell>
          <cell r="K340" t="str">
            <v>X. Vazquez</v>
          </cell>
          <cell r="M340">
            <v>0</v>
          </cell>
          <cell r="N340">
            <v>0</v>
          </cell>
          <cell r="O340">
            <v>0</v>
          </cell>
          <cell r="P340">
            <v>0</v>
          </cell>
          <cell r="Q340">
            <v>1600000</v>
          </cell>
          <cell r="R340">
            <v>1150000</v>
          </cell>
          <cell r="S340">
            <v>0</v>
          </cell>
          <cell r="T340">
            <v>0</v>
          </cell>
          <cell r="U340">
            <v>0</v>
          </cell>
          <cell r="V340">
            <v>0</v>
          </cell>
          <cell r="W340">
            <v>0</v>
          </cell>
        </row>
        <row r="341">
          <cell r="O341">
            <v>0</v>
          </cell>
          <cell r="P341">
            <v>0</v>
          </cell>
          <cell r="Q341">
            <v>1600000</v>
          </cell>
          <cell r="R341">
            <v>1150000</v>
          </cell>
          <cell r="S341">
            <v>0</v>
          </cell>
          <cell r="T341">
            <v>0</v>
          </cell>
          <cell r="U341">
            <v>0</v>
          </cell>
          <cell r="V341">
            <v>0</v>
          </cell>
          <cell r="W341">
            <v>0</v>
          </cell>
        </row>
        <row r="342">
          <cell r="I342" t="str">
            <v>IVYGLEN: ADD AND EQUIP TWO 12KV CIRCUIT POSITIONS.</v>
          </cell>
          <cell r="J342">
            <v>40695</v>
          </cell>
          <cell r="K342" t="str">
            <v>X. Vazquez</v>
          </cell>
          <cell r="M342">
            <v>0</v>
          </cell>
          <cell r="N342">
            <v>0</v>
          </cell>
          <cell r="O342">
            <v>0</v>
          </cell>
          <cell r="P342">
            <v>100000</v>
          </cell>
          <cell r="Q342">
            <v>110000</v>
          </cell>
          <cell r="R342">
            <v>0</v>
          </cell>
          <cell r="S342">
            <v>0</v>
          </cell>
          <cell r="T342">
            <v>0</v>
          </cell>
          <cell r="U342">
            <v>0</v>
          </cell>
          <cell r="V342">
            <v>0</v>
          </cell>
          <cell r="W342">
            <v>0</v>
          </cell>
        </row>
        <row r="343">
          <cell r="O343">
            <v>0</v>
          </cell>
          <cell r="P343">
            <v>100000</v>
          </cell>
          <cell r="Q343">
            <v>110000</v>
          </cell>
          <cell r="R343">
            <v>0</v>
          </cell>
          <cell r="S343">
            <v>0</v>
          </cell>
          <cell r="T343">
            <v>0</v>
          </cell>
          <cell r="U343">
            <v>0</v>
          </cell>
          <cell r="V343">
            <v>0</v>
          </cell>
          <cell r="W343">
            <v>0</v>
          </cell>
        </row>
        <row r="344">
          <cell r="I344" t="str">
            <v>JEFFERSON: ADD 3-12KV CIRCUITS WITH UG GETAWAYS, INSTALL    1-28MVA, 66/12KV BANK &amp; 1- 4.8MVAR 12KV CAPACITOR BANK</v>
          </cell>
          <cell r="J344">
            <v>42156</v>
          </cell>
          <cell r="K344" t="str">
            <v>X. Vazquez</v>
          </cell>
          <cell r="M344">
            <v>0</v>
          </cell>
          <cell r="N344">
            <v>0</v>
          </cell>
          <cell r="O344">
            <v>0</v>
          </cell>
          <cell r="P344">
            <v>0</v>
          </cell>
          <cell r="Q344">
            <v>0</v>
          </cell>
          <cell r="R344">
            <v>0</v>
          </cell>
          <cell r="S344">
            <v>0</v>
          </cell>
          <cell r="T344">
            <v>1300000</v>
          </cell>
          <cell r="U344">
            <v>1400000</v>
          </cell>
          <cell r="V344">
            <v>0</v>
          </cell>
          <cell r="W344">
            <v>0</v>
          </cell>
        </row>
        <row r="345">
          <cell r="O345">
            <v>0</v>
          </cell>
          <cell r="P345">
            <v>0</v>
          </cell>
          <cell r="Q345">
            <v>0</v>
          </cell>
          <cell r="R345">
            <v>0</v>
          </cell>
          <cell r="S345">
            <v>0</v>
          </cell>
          <cell r="T345">
            <v>1300000</v>
          </cell>
          <cell r="U345">
            <v>1400000</v>
          </cell>
          <cell r="V345">
            <v>0</v>
          </cell>
          <cell r="W345">
            <v>0</v>
          </cell>
        </row>
        <row r="346">
          <cell r="I346" t="str">
            <v>LAS LOMAS: ADD 2-12KV CIRCUITS</v>
          </cell>
          <cell r="J346">
            <v>40695</v>
          </cell>
          <cell r="K346" t="str">
            <v>X. Vazquez</v>
          </cell>
          <cell r="M346">
            <v>0</v>
          </cell>
          <cell r="N346">
            <v>0</v>
          </cell>
          <cell r="O346">
            <v>0</v>
          </cell>
          <cell r="P346">
            <v>150000</v>
          </cell>
          <cell r="Q346">
            <v>200000</v>
          </cell>
          <cell r="R346">
            <v>0</v>
          </cell>
          <cell r="S346">
            <v>0</v>
          </cell>
          <cell r="T346">
            <v>0</v>
          </cell>
          <cell r="U346">
            <v>0</v>
          </cell>
          <cell r="V346">
            <v>0</v>
          </cell>
          <cell r="W346">
            <v>0</v>
          </cell>
        </row>
        <row r="347">
          <cell r="O347">
            <v>0</v>
          </cell>
          <cell r="P347">
            <v>150000</v>
          </cell>
          <cell r="Q347">
            <v>200000</v>
          </cell>
          <cell r="R347">
            <v>0</v>
          </cell>
          <cell r="S347">
            <v>0</v>
          </cell>
          <cell r="T347">
            <v>0</v>
          </cell>
          <cell r="U347">
            <v>0</v>
          </cell>
          <cell r="V347">
            <v>0</v>
          </cell>
          <cell r="W347">
            <v>0</v>
          </cell>
        </row>
        <row r="348">
          <cell r="H348" t="str">
            <v>800063210</v>
          </cell>
          <cell r="I348" t="str">
            <v>NEWBURY: INSTALL 1-28 MVA TRANSFORMER,  1-  BANK &amp; 1-CIRCUIT, ADD 4.8 MVAR TO CAPS</v>
          </cell>
          <cell r="J348">
            <v>39965</v>
          </cell>
          <cell r="K348" t="str">
            <v>X. Vazquez</v>
          </cell>
          <cell r="M348">
            <v>0</v>
          </cell>
          <cell r="N348">
            <v>0</v>
          </cell>
          <cell r="O348">
            <v>2736000</v>
          </cell>
          <cell r="P348">
            <v>0</v>
          </cell>
          <cell r="Q348">
            <v>0</v>
          </cell>
          <cell r="R348">
            <v>0</v>
          </cell>
          <cell r="S348">
            <v>0</v>
          </cell>
          <cell r="T348">
            <v>0</v>
          </cell>
          <cell r="U348">
            <v>0</v>
          </cell>
          <cell r="V348">
            <v>0</v>
          </cell>
          <cell r="W348">
            <v>0</v>
          </cell>
        </row>
        <row r="349">
          <cell r="O349">
            <v>2736000</v>
          </cell>
          <cell r="P349">
            <v>0</v>
          </cell>
          <cell r="Q349">
            <v>0</v>
          </cell>
          <cell r="R349">
            <v>0</v>
          </cell>
          <cell r="S349">
            <v>0</v>
          </cell>
          <cell r="T349">
            <v>0</v>
          </cell>
          <cell r="U349">
            <v>0</v>
          </cell>
          <cell r="V349">
            <v>0</v>
          </cell>
          <cell r="W349">
            <v>0</v>
          </cell>
        </row>
        <row r="350">
          <cell r="I350" t="str">
            <v>NEW VALLEY-NELSON-NUEVO 115KV LINE FROM NUEVO:  WILL TAP    INTO EXISTING VALLEY-NELSON 115KV LINE AT MENIFEE AND MAPES ROAD.  NEW TAP IS APPROX. 9.5 MILES LONG</v>
          </cell>
          <cell r="J350">
            <v>41030</v>
          </cell>
          <cell r="K350" t="str">
            <v>X. Vazquez</v>
          </cell>
          <cell r="M350">
            <v>0</v>
          </cell>
          <cell r="N350">
            <v>0</v>
          </cell>
          <cell r="O350">
            <v>0</v>
          </cell>
          <cell r="P350">
            <v>0</v>
          </cell>
          <cell r="Q350">
            <v>3627000</v>
          </cell>
          <cell r="R350">
            <v>1996000</v>
          </cell>
          <cell r="S350">
            <v>0</v>
          </cell>
          <cell r="T350">
            <v>0</v>
          </cell>
          <cell r="U350">
            <v>0</v>
          </cell>
          <cell r="V350">
            <v>0</v>
          </cell>
          <cell r="W350">
            <v>0</v>
          </cell>
        </row>
        <row r="351">
          <cell r="H351" t="str">
            <v>800063727</v>
          </cell>
          <cell r="I351" t="str">
            <v>NUEVO: CONVERT THE EXISTING 33/12KV SUBSTATION TO 115/12KV  BY CONSTRUCTING A NEW 56MVA SUBSTATIN UTILIZING 2-28MVA IN  SEPARATE BANK POSITIONS, EQUIPPED WITH 6-12KV CIRCUITS W/UG GETAWAYS (SUB TO HAVE ULTIMATE CAPACITY OF 112MVA &amp; 14 CKTS.</v>
          </cell>
          <cell r="J351">
            <v>41030</v>
          </cell>
          <cell r="K351" t="str">
            <v>X. Vazquez</v>
          </cell>
          <cell r="M351">
            <v>0</v>
          </cell>
          <cell r="N351">
            <v>0</v>
          </cell>
          <cell r="O351">
            <v>195000</v>
          </cell>
          <cell r="P351">
            <v>100000</v>
          </cell>
          <cell r="Q351">
            <v>0</v>
          </cell>
          <cell r="R351">
            <v>8022.4</v>
          </cell>
          <cell r="S351">
            <v>7042445.157972577</v>
          </cell>
          <cell r="T351">
            <v>0</v>
          </cell>
          <cell r="U351">
            <v>0</v>
          </cell>
          <cell r="V351">
            <v>0</v>
          </cell>
          <cell r="W351">
            <v>0</v>
          </cell>
        </row>
        <row r="352">
          <cell r="O352">
            <v>195000</v>
          </cell>
          <cell r="P352">
            <v>100000</v>
          </cell>
          <cell r="Q352">
            <v>3627000</v>
          </cell>
          <cell r="R352">
            <v>2004022.4</v>
          </cell>
          <cell r="S352">
            <v>7042445.157972577</v>
          </cell>
          <cell r="T352">
            <v>0</v>
          </cell>
          <cell r="U352">
            <v>0</v>
          </cell>
          <cell r="V352">
            <v>0</v>
          </cell>
          <cell r="W352">
            <v>0</v>
          </cell>
        </row>
        <row r="353">
          <cell r="I353" t="str">
            <v>NUEVO: RETIRE SUBSTATION AND REMOVE ALL EQUIPMENT.  REMOVE  4-12KV CIRCUIT GETAWAYS</v>
          </cell>
          <cell r="J353">
            <v>41030</v>
          </cell>
          <cell r="K353" t="str">
            <v>X. Vazquez</v>
          </cell>
          <cell r="M353">
            <v>0</v>
          </cell>
          <cell r="N353">
            <v>0</v>
          </cell>
          <cell r="O353">
            <v>0</v>
          </cell>
          <cell r="P353">
            <v>0</v>
          </cell>
          <cell r="Q353">
            <v>230000</v>
          </cell>
          <cell r="R353">
            <v>170000</v>
          </cell>
          <cell r="S353">
            <v>0</v>
          </cell>
          <cell r="T353">
            <v>0</v>
          </cell>
          <cell r="U353">
            <v>0</v>
          </cell>
          <cell r="V353">
            <v>0</v>
          </cell>
          <cell r="W353">
            <v>0</v>
          </cell>
        </row>
        <row r="354">
          <cell r="O354">
            <v>0</v>
          </cell>
          <cell r="P354">
            <v>0</v>
          </cell>
          <cell r="Q354">
            <v>230000</v>
          </cell>
          <cell r="R354">
            <v>170000</v>
          </cell>
          <cell r="S354">
            <v>0</v>
          </cell>
          <cell r="T354">
            <v>0</v>
          </cell>
          <cell r="U354">
            <v>0</v>
          </cell>
          <cell r="V354">
            <v>0</v>
          </cell>
          <cell r="W354">
            <v>0</v>
          </cell>
        </row>
        <row r="355">
          <cell r="I355" t="str">
            <v>SAN MIGUEL: INSTALL 1-16KV POSITION, 1-28 MVA UNIT ON THE #2BANK, ADD 4.8 MVAR TO CAPS.</v>
          </cell>
          <cell r="J355">
            <v>41791</v>
          </cell>
          <cell r="K355" t="str">
            <v>X. Vazquez</v>
          </cell>
          <cell r="M355">
            <v>0</v>
          </cell>
          <cell r="N355">
            <v>0</v>
          </cell>
          <cell r="O355">
            <v>0</v>
          </cell>
          <cell r="P355">
            <v>0</v>
          </cell>
          <cell r="Q355">
            <v>0</v>
          </cell>
          <cell r="R355">
            <v>0</v>
          </cell>
          <cell r="S355">
            <v>500000</v>
          </cell>
          <cell r="T355">
            <v>800000</v>
          </cell>
          <cell r="U355">
            <v>0</v>
          </cell>
          <cell r="V355">
            <v>0</v>
          </cell>
          <cell r="W355">
            <v>0</v>
          </cell>
        </row>
        <row r="356">
          <cell r="O356">
            <v>0</v>
          </cell>
          <cell r="P356">
            <v>0</v>
          </cell>
          <cell r="Q356">
            <v>0</v>
          </cell>
          <cell r="R356">
            <v>0</v>
          </cell>
          <cell r="S356">
            <v>500000</v>
          </cell>
          <cell r="T356">
            <v>800000</v>
          </cell>
          <cell r="U356">
            <v>0</v>
          </cell>
          <cell r="V356">
            <v>0</v>
          </cell>
          <cell r="W356">
            <v>0</v>
          </cell>
        </row>
        <row r="357">
          <cell r="I357" t="str">
            <v>SKYLARK: ADD 4TH 28MVA LTC TRANSFORMER.  ADD 4.8 MVAR'S     OF CAPACITORS.  INSTALL 2-12KV CIRCUIT POSITIONS WITH UG    GETAWAYS INSIDE SUB FOR A TOTAL OF 12 CIRCUITS.</v>
          </cell>
          <cell r="J357">
            <v>41030</v>
          </cell>
          <cell r="K357" t="str">
            <v>X. Vazquez</v>
          </cell>
          <cell r="M357">
            <v>0</v>
          </cell>
          <cell r="N357">
            <v>0</v>
          </cell>
          <cell r="O357">
            <v>0</v>
          </cell>
          <cell r="P357">
            <v>0</v>
          </cell>
          <cell r="Q357">
            <v>1060000</v>
          </cell>
          <cell r="R357">
            <v>1040000</v>
          </cell>
          <cell r="S357">
            <v>0</v>
          </cell>
          <cell r="T357">
            <v>0</v>
          </cell>
          <cell r="U357">
            <v>0</v>
          </cell>
          <cell r="V357">
            <v>0</v>
          </cell>
          <cell r="W357">
            <v>0</v>
          </cell>
        </row>
        <row r="358">
          <cell r="O358">
            <v>0</v>
          </cell>
          <cell r="P358">
            <v>0</v>
          </cell>
          <cell r="Q358">
            <v>1060000</v>
          </cell>
          <cell r="R358">
            <v>1040000</v>
          </cell>
          <cell r="S358">
            <v>0</v>
          </cell>
          <cell r="T358">
            <v>0</v>
          </cell>
          <cell r="U358">
            <v>0</v>
          </cell>
          <cell r="V358">
            <v>0</v>
          </cell>
          <cell r="W358">
            <v>0</v>
          </cell>
        </row>
        <row r="359">
          <cell r="H359" t="str">
            <v>800062903</v>
          </cell>
          <cell r="I359" t="str">
            <v>VALLEY: INSTALL A NEW 115/12KV 28MVA TRANSFORMER WITH LTC TO NEW 115KV RACK POSITOIN AT VALLEY NORTH. ADD 4.8MVAR CAPACITORS. CONSTRUCT AND EQUIP A NEW 12KV CIRCUIT POSITIONSWITH UG GETAWAYS.</v>
          </cell>
          <cell r="J359">
            <v>39600</v>
          </cell>
          <cell r="K359" t="str">
            <v>X. Vazquez</v>
          </cell>
          <cell r="M359">
            <v>0</v>
          </cell>
          <cell r="N359">
            <v>0</v>
          </cell>
          <cell r="O359">
            <v>0</v>
          </cell>
          <cell r="P359">
            <v>0</v>
          </cell>
          <cell r="Q359">
            <v>0</v>
          </cell>
          <cell r="R359">
            <v>0</v>
          </cell>
          <cell r="S359">
            <v>0</v>
          </cell>
          <cell r="T359">
            <v>0</v>
          </cell>
          <cell r="U359">
            <v>0</v>
          </cell>
          <cell r="V359">
            <v>0</v>
          </cell>
          <cell r="W359">
            <v>0</v>
          </cell>
        </row>
        <row r="360">
          <cell r="O360">
            <v>0</v>
          </cell>
          <cell r="P360">
            <v>0</v>
          </cell>
          <cell r="Q360">
            <v>0</v>
          </cell>
          <cell r="R360">
            <v>0</v>
          </cell>
          <cell r="S360">
            <v>0</v>
          </cell>
          <cell r="T360">
            <v>0</v>
          </cell>
          <cell r="U360">
            <v>0</v>
          </cell>
          <cell r="V360">
            <v>0</v>
          </cell>
          <cell r="W360">
            <v>0</v>
          </cell>
        </row>
        <row r="361">
          <cell r="I361" t="str">
            <v>FOGARTY: ADD  &amp; EQUIP 1-12KV CIRCUIT POSITIONS W/ UG        GETAWAY</v>
          </cell>
          <cell r="J361">
            <v>41061</v>
          </cell>
          <cell r="K361" t="str">
            <v>X. Vazquez</v>
          </cell>
          <cell r="M361">
            <v>0</v>
          </cell>
          <cell r="N361">
            <v>0</v>
          </cell>
          <cell r="O361">
            <v>0</v>
          </cell>
          <cell r="P361">
            <v>0</v>
          </cell>
          <cell r="Q361">
            <v>120000</v>
          </cell>
          <cell r="R361">
            <v>160000</v>
          </cell>
          <cell r="S361">
            <v>0</v>
          </cell>
          <cell r="T361">
            <v>0</v>
          </cell>
          <cell r="U361">
            <v>0</v>
          </cell>
          <cell r="V361">
            <v>0</v>
          </cell>
          <cell r="W361">
            <v>0</v>
          </cell>
        </row>
        <row r="362">
          <cell r="O362">
            <v>0</v>
          </cell>
          <cell r="P362">
            <v>0</v>
          </cell>
          <cell r="Q362">
            <v>120000</v>
          </cell>
          <cell r="R362">
            <v>160000</v>
          </cell>
          <cell r="S362">
            <v>0</v>
          </cell>
          <cell r="T362">
            <v>0</v>
          </cell>
          <cell r="U362">
            <v>0</v>
          </cell>
          <cell r="V362">
            <v>0</v>
          </cell>
          <cell r="W362">
            <v>0</v>
          </cell>
        </row>
        <row r="363">
          <cell r="H363" t="str">
            <v>800063403</v>
          </cell>
          <cell r="I363" t="str">
            <v>CROWN: ADD 1-28MVA, 1-12KV CIRCUITS, 4800KVAR CAPS</v>
          </cell>
          <cell r="J363">
            <v>39600</v>
          </cell>
          <cell r="K363" t="str">
            <v>X. Vazquez</v>
          </cell>
          <cell r="M363">
            <v>0</v>
          </cell>
          <cell r="N363">
            <v>0</v>
          </cell>
          <cell r="O363">
            <v>0</v>
          </cell>
          <cell r="P363">
            <v>0</v>
          </cell>
          <cell r="Q363">
            <v>0</v>
          </cell>
          <cell r="R363">
            <v>0</v>
          </cell>
          <cell r="S363">
            <v>0</v>
          </cell>
          <cell r="T363">
            <v>0</v>
          </cell>
          <cell r="U363">
            <v>0</v>
          </cell>
          <cell r="V363">
            <v>0</v>
          </cell>
          <cell r="W363">
            <v>0</v>
          </cell>
        </row>
        <row r="364">
          <cell r="O364">
            <v>0</v>
          </cell>
          <cell r="P364">
            <v>0</v>
          </cell>
          <cell r="Q364">
            <v>0</v>
          </cell>
          <cell r="R364">
            <v>0</v>
          </cell>
          <cell r="S364">
            <v>0</v>
          </cell>
          <cell r="T364">
            <v>0</v>
          </cell>
          <cell r="U364">
            <v>0</v>
          </cell>
          <cell r="V364">
            <v>0</v>
          </cell>
          <cell r="W364">
            <v>0</v>
          </cell>
        </row>
        <row r="365">
          <cell r="H365" t="str">
            <v>800062772</v>
          </cell>
          <cell r="I365" t="str">
            <v>MOORPARK: INSTALL 1-28MVA UNIT.</v>
          </cell>
          <cell r="J365">
            <v>39965</v>
          </cell>
          <cell r="K365" t="str">
            <v>X. Vazquez</v>
          </cell>
          <cell r="M365">
            <v>0</v>
          </cell>
          <cell r="N365">
            <v>0</v>
          </cell>
          <cell r="O365">
            <v>710000</v>
          </cell>
          <cell r="P365">
            <v>0</v>
          </cell>
          <cell r="Q365">
            <v>0</v>
          </cell>
          <cell r="R365">
            <v>0</v>
          </cell>
          <cell r="S365">
            <v>0</v>
          </cell>
          <cell r="T365">
            <v>0</v>
          </cell>
          <cell r="U365">
            <v>0</v>
          </cell>
          <cell r="V365">
            <v>0</v>
          </cell>
          <cell r="W365">
            <v>0</v>
          </cell>
        </row>
        <row r="366">
          <cell r="O366">
            <v>710000</v>
          </cell>
          <cell r="P366">
            <v>0</v>
          </cell>
          <cell r="Q366">
            <v>0</v>
          </cell>
          <cell r="R366">
            <v>0</v>
          </cell>
          <cell r="S366">
            <v>0</v>
          </cell>
          <cell r="T366">
            <v>0</v>
          </cell>
          <cell r="U366">
            <v>0</v>
          </cell>
          <cell r="V366">
            <v>0</v>
          </cell>
          <cell r="W366">
            <v>0</v>
          </cell>
        </row>
        <row r="367">
          <cell r="H367" t="str">
            <v>800063402</v>
          </cell>
          <cell r="I367" t="str">
            <v>PARKWOOD: ADD 1-28MVA, 1-12KV CIRCUITS, 4800KVAR CAPS</v>
          </cell>
          <cell r="J367">
            <v>39965</v>
          </cell>
          <cell r="K367" t="str">
            <v>X. Vazquez</v>
          </cell>
          <cell r="M367">
            <v>0</v>
          </cell>
          <cell r="N367">
            <v>0</v>
          </cell>
          <cell r="O367">
            <v>2700000</v>
          </cell>
          <cell r="P367">
            <v>0</v>
          </cell>
          <cell r="Q367">
            <v>0</v>
          </cell>
          <cell r="R367">
            <v>0</v>
          </cell>
          <cell r="S367">
            <v>0</v>
          </cell>
          <cell r="T367">
            <v>0</v>
          </cell>
          <cell r="U367">
            <v>0</v>
          </cell>
          <cell r="V367">
            <v>0</v>
          </cell>
          <cell r="W367">
            <v>0</v>
          </cell>
        </row>
        <row r="368">
          <cell r="O368">
            <v>2700000</v>
          </cell>
          <cell r="P368">
            <v>0</v>
          </cell>
          <cell r="Q368">
            <v>0</v>
          </cell>
          <cell r="R368">
            <v>0</v>
          </cell>
          <cell r="S368">
            <v>0</v>
          </cell>
          <cell r="T368">
            <v>0</v>
          </cell>
          <cell r="U368">
            <v>0</v>
          </cell>
          <cell r="V368">
            <v>0</v>
          </cell>
          <cell r="W368">
            <v>0</v>
          </cell>
        </row>
        <row r="369">
          <cell r="I369" t="str">
            <v>RANDSBURG 115/33KV: INSTALL 14 MVA UNIT.</v>
          </cell>
          <cell r="J369">
            <v>41061</v>
          </cell>
          <cell r="K369" t="str">
            <v>X. Vazquez</v>
          </cell>
          <cell r="M369">
            <v>0</v>
          </cell>
          <cell r="N369">
            <v>0</v>
          </cell>
          <cell r="O369">
            <v>0</v>
          </cell>
          <cell r="P369">
            <v>0</v>
          </cell>
          <cell r="Q369">
            <v>830000</v>
          </cell>
          <cell r="R369">
            <v>770000</v>
          </cell>
          <cell r="S369">
            <v>0</v>
          </cell>
          <cell r="T369">
            <v>0</v>
          </cell>
          <cell r="U369">
            <v>0</v>
          </cell>
          <cell r="V369">
            <v>0</v>
          </cell>
          <cell r="W369">
            <v>0</v>
          </cell>
        </row>
        <row r="370">
          <cell r="O370">
            <v>0</v>
          </cell>
          <cell r="P370">
            <v>0</v>
          </cell>
          <cell r="Q370">
            <v>830000</v>
          </cell>
          <cell r="R370">
            <v>770000</v>
          </cell>
          <cell r="S370">
            <v>0</v>
          </cell>
          <cell r="T370">
            <v>0</v>
          </cell>
          <cell r="U370">
            <v>0</v>
          </cell>
          <cell r="V370">
            <v>0</v>
          </cell>
          <cell r="W370">
            <v>0</v>
          </cell>
        </row>
        <row r="371">
          <cell r="I371" t="str">
            <v>SUN CITY: INSTALL 1-28MVA UNIT, 3-12KV CIRCUITS, &amp; 4.8MVAR  CAPS</v>
          </cell>
          <cell r="J371">
            <v>41395</v>
          </cell>
          <cell r="K371" t="str">
            <v>X. Vazquez</v>
          </cell>
          <cell r="M371">
            <v>0</v>
          </cell>
          <cell r="N371">
            <v>0</v>
          </cell>
          <cell r="O371">
            <v>0</v>
          </cell>
          <cell r="P371">
            <v>0</v>
          </cell>
          <cell r="Q371">
            <v>0</v>
          </cell>
          <cell r="R371">
            <v>2350000</v>
          </cell>
          <cell r="S371">
            <v>2270000</v>
          </cell>
          <cell r="T371">
            <v>0</v>
          </cell>
          <cell r="U371">
            <v>0</v>
          </cell>
          <cell r="V371">
            <v>0</v>
          </cell>
          <cell r="W371">
            <v>0</v>
          </cell>
        </row>
        <row r="372">
          <cell r="O372">
            <v>0</v>
          </cell>
          <cell r="P372">
            <v>0</v>
          </cell>
          <cell r="Q372">
            <v>0</v>
          </cell>
          <cell r="R372">
            <v>2350000</v>
          </cell>
          <cell r="S372">
            <v>2270000</v>
          </cell>
          <cell r="T372">
            <v>0</v>
          </cell>
          <cell r="U372">
            <v>0</v>
          </cell>
          <cell r="V372">
            <v>0</v>
          </cell>
          <cell r="W372">
            <v>0</v>
          </cell>
        </row>
        <row r="373">
          <cell r="I373" t="str">
            <v>MIRA LOMA: ADD SECOND 12KV OPERATING BUS; 1-28MVA UNIT,     1-4.8MVAR UNIT, 3-12KV CB POSITIONS (2 FOR 12KV LINES,      ONE FOR TRANSFORMER); 1-66KV CB.</v>
          </cell>
          <cell r="J373">
            <v>41760</v>
          </cell>
          <cell r="K373" t="str">
            <v>X. Vazquez</v>
          </cell>
          <cell r="M373">
            <v>0</v>
          </cell>
          <cell r="N373">
            <v>0</v>
          </cell>
          <cell r="O373">
            <v>0</v>
          </cell>
          <cell r="P373">
            <v>0</v>
          </cell>
          <cell r="Q373">
            <v>0</v>
          </cell>
          <cell r="R373">
            <v>0</v>
          </cell>
          <cell r="S373">
            <v>1500000</v>
          </cell>
          <cell r="T373">
            <v>1100000</v>
          </cell>
          <cell r="U373">
            <v>0</v>
          </cell>
          <cell r="V373">
            <v>0</v>
          </cell>
          <cell r="W373">
            <v>0</v>
          </cell>
        </row>
        <row r="374">
          <cell r="O374">
            <v>0</v>
          </cell>
          <cell r="P374">
            <v>0</v>
          </cell>
          <cell r="Q374">
            <v>0</v>
          </cell>
          <cell r="R374">
            <v>0</v>
          </cell>
          <cell r="S374">
            <v>1500000</v>
          </cell>
          <cell r="T374">
            <v>1100000</v>
          </cell>
          <cell r="U374">
            <v>0</v>
          </cell>
          <cell r="V374">
            <v>0</v>
          </cell>
          <cell r="W374">
            <v>0</v>
          </cell>
        </row>
        <row r="375">
          <cell r="I375" t="str">
            <v>VALLEY-STADLER 115KV, FORMED BY REBUILDING 18 MI EXIST SGL  CKT 115KV TO DBL CKT, .CONSTR APPROX .6 MI OF NEW 115KV     USING 954 SAC COND, TSP;S AND LIGHT WEIGHT STEEL POLES</v>
          </cell>
          <cell r="J375">
            <v>41760</v>
          </cell>
          <cell r="K375" t="str">
            <v>X. Vazquez</v>
          </cell>
          <cell r="M375">
            <v>0</v>
          </cell>
          <cell r="N375">
            <v>0</v>
          </cell>
          <cell r="O375">
            <v>0</v>
          </cell>
          <cell r="P375">
            <v>0</v>
          </cell>
          <cell r="Q375">
            <v>97000</v>
          </cell>
          <cell r="R375">
            <v>500000</v>
          </cell>
          <cell r="S375">
            <v>15000000</v>
          </cell>
          <cell r="T375">
            <v>7528000</v>
          </cell>
          <cell r="U375">
            <v>0</v>
          </cell>
          <cell r="V375">
            <v>0</v>
          </cell>
          <cell r="W375">
            <v>0</v>
          </cell>
        </row>
        <row r="376">
          <cell r="I376" t="str">
            <v>STADLER SUB: INSTALL 1 115KV LINE POS</v>
          </cell>
          <cell r="J376">
            <v>41791</v>
          </cell>
          <cell r="K376" t="str">
            <v>X. Vazquez</v>
          </cell>
          <cell r="M376">
            <v>0</v>
          </cell>
          <cell r="N376">
            <v>0</v>
          </cell>
          <cell r="O376">
            <v>0</v>
          </cell>
          <cell r="P376">
            <v>0</v>
          </cell>
          <cell r="Q376">
            <v>0</v>
          </cell>
          <cell r="R376">
            <v>0</v>
          </cell>
          <cell r="S376">
            <v>200000</v>
          </cell>
          <cell r="T376">
            <v>300000</v>
          </cell>
          <cell r="U376">
            <v>0</v>
          </cell>
          <cell r="V376">
            <v>0</v>
          </cell>
          <cell r="W376">
            <v>0</v>
          </cell>
        </row>
        <row r="377">
          <cell r="I377" t="str">
            <v>VALLEY SOUTH SUB: INSTALL 1 115KV LINE POS</v>
          </cell>
          <cell r="J377">
            <v>41791</v>
          </cell>
          <cell r="K377" t="str">
            <v>X. Vazquez</v>
          </cell>
          <cell r="M377">
            <v>0</v>
          </cell>
          <cell r="N377">
            <v>0</v>
          </cell>
          <cell r="O377">
            <v>0</v>
          </cell>
          <cell r="P377">
            <v>0</v>
          </cell>
          <cell r="Q377">
            <v>0</v>
          </cell>
          <cell r="R377">
            <v>0</v>
          </cell>
          <cell r="S377">
            <v>350000</v>
          </cell>
          <cell r="T377">
            <v>400000</v>
          </cell>
          <cell r="U377">
            <v>0</v>
          </cell>
          <cell r="V377">
            <v>0</v>
          </cell>
          <cell r="W377">
            <v>0</v>
          </cell>
        </row>
        <row r="378">
          <cell r="I378" t="str">
            <v>MURIETTA: INSTALL 115KV RACK AND POSITONS FOR NEW SUB TO    LOOP THE MORAGE-STADLER 115KV LINE. ADD 2-115KV 28MVA LTC   TRANSFORMERS. ADD 2-4.8MVAR EACH OF CAPACITOR BANKS.</v>
          </cell>
          <cell r="J378">
            <v>41760</v>
          </cell>
          <cell r="K378" t="str">
            <v>X. Vazquez</v>
          </cell>
          <cell r="M378">
            <v>0</v>
          </cell>
          <cell r="N378">
            <v>0</v>
          </cell>
          <cell r="O378">
            <v>0</v>
          </cell>
          <cell r="P378">
            <v>0</v>
          </cell>
          <cell r="Q378">
            <v>100000</v>
          </cell>
          <cell r="R378">
            <v>100000</v>
          </cell>
          <cell r="S378">
            <v>5000000</v>
          </cell>
          <cell r="T378">
            <v>1910000</v>
          </cell>
          <cell r="U378">
            <v>0</v>
          </cell>
          <cell r="V378">
            <v>0</v>
          </cell>
          <cell r="W378">
            <v>0</v>
          </cell>
        </row>
        <row r="379">
          <cell r="O379">
            <v>0</v>
          </cell>
          <cell r="P379">
            <v>0</v>
          </cell>
          <cell r="Q379">
            <v>197000</v>
          </cell>
          <cell r="R379">
            <v>600000</v>
          </cell>
          <cell r="S379">
            <v>20550000</v>
          </cell>
          <cell r="T379">
            <v>10138000</v>
          </cell>
          <cell r="U379">
            <v>0</v>
          </cell>
          <cell r="V379">
            <v>0</v>
          </cell>
          <cell r="W379">
            <v>0</v>
          </cell>
        </row>
        <row r="380">
          <cell r="I380" t="str">
            <v>ROADWAY SUB: INSTALL 28MVA UNIT, 4.8MVAR CAPS, 1-12KV       CIRCUIT, 2ND OPERATING 12KV BUS.</v>
          </cell>
          <cell r="J380">
            <v>40695</v>
          </cell>
          <cell r="K380" t="str">
            <v>X. Vazquez</v>
          </cell>
          <cell r="M380">
            <v>0</v>
          </cell>
          <cell r="N380">
            <v>0</v>
          </cell>
          <cell r="O380">
            <v>0</v>
          </cell>
          <cell r="P380">
            <v>1700000</v>
          </cell>
          <cell r="Q380">
            <v>2300000</v>
          </cell>
          <cell r="R380">
            <v>0</v>
          </cell>
          <cell r="S380">
            <v>0</v>
          </cell>
          <cell r="T380">
            <v>0</v>
          </cell>
          <cell r="U380">
            <v>0</v>
          </cell>
          <cell r="V380">
            <v>0</v>
          </cell>
          <cell r="W380">
            <v>0</v>
          </cell>
        </row>
        <row r="381">
          <cell r="O381">
            <v>0</v>
          </cell>
          <cell r="P381">
            <v>1700000</v>
          </cell>
          <cell r="Q381">
            <v>2300000</v>
          </cell>
          <cell r="R381">
            <v>0</v>
          </cell>
          <cell r="S381">
            <v>0</v>
          </cell>
          <cell r="T381">
            <v>0</v>
          </cell>
          <cell r="U381">
            <v>0</v>
          </cell>
          <cell r="V381">
            <v>0</v>
          </cell>
          <cell r="W381">
            <v>0</v>
          </cell>
        </row>
        <row r="382">
          <cell r="I382" t="str">
            <v>TRITON: 115/12KV- ADD  1-12KV CIRCUITS</v>
          </cell>
          <cell r="J382">
            <v>41791</v>
          </cell>
          <cell r="K382" t="str">
            <v>X. Vazquez</v>
          </cell>
          <cell r="M382">
            <v>0</v>
          </cell>
          <cell r="N382">
            <v>0</v>
          </cell>
          <cell r="O382">
            <v>0</v>
          </cell>
          <cell r="P382">
            <v>0</v>
          </cell>
          <cell r="Q382">
            <v>0</v>
          </cell>
          <cell r="R382">
            <v>0</v>
          </cell>
          <cell r="S382">
            <v>100000</v>
          </cell>
          <cell r="T382">
            <v>120000</v>
          </cell>
          <cell r="U382">
            <v>0</v>
          </cell>
          <cell r="V382">
            <v>0</v>
          </cell>
          <cell r="W382">
            <v>0</v>
          </cell>
        </row>
        <row r="383">
          <cell r="O383">
            <v>0</v>
          </cell>
          <cell r="P383">
            <v>0</v>
          </cell>
          <cell r="Q383">
            <v>0</v>
          </cell>
          <cell r="R383">
            <v>0</v>
          </cell>
          <cell r="S383">
            <v>100000</v>
          </cell>
          <cell r="T383">
            <v>120000</v>
          </cell>
          <cell r="U383">
            <v>0</v>
          </cell>
          <cell r="V383">
            <v>0</v>
          </cell>
          <cell r="W383">
            <v>0</v>
          </cell>
        </row>
        <row r="384">
          <cell r="H384" t="str">
            <v>800063256</v>
          </cell>
          <cell r="I384" t="str">
            <v>FIREHOUSE: ADD ONE NEW 12.0 KV CIRCUIT.</v>
          </cell>
          <cell r="J384">
            <v>39569</v>
          </cell>
          <cell r="K384" t="str">
            <v>X. Vazquez</v>
          </cell>
          <cell r="M384">
            <v>0</v>
          </cell>
          <cell r="N384">
            <v>0</v>
          </cell>
          <cell r="O384">
            <v>0</v>
          </cell>
          <cell r="P384">
            <v>0</v>
          </cell>
          <cell r="Q384">
            <v>0</v>
          </cell>
          <cell r="R384">
            <v>0</v>
          </cell>
          <cell r="S384">
            <v>0</v>
          </cell>
          <cell r="T384">
            <v>0</v>
          </cell>
          <cell r="U384">
            <v>0</v>
          </cell>
          <cell r="V384">
            <v>0</v>
          </cell>
          <cell r="W384">
            <v>0</v>
          </cell>
        </row>
        <row r="385">
          <cell r="O385">
            <v>0</v>
          </cell>
          <cell r="P385">
            <v>0</v>
          </cell>
          <cell r="Q385">
            <v>0</v>
          </cell>
          <cell r="R385">
            <v>0</v>
          </cell>
          <cell r="S385">
            <v>0</v>
          </cell>
          <cell r="T385">
            <v>0</v>
          </cell>
          <cell r="U385">
            <v>0</v>
          </cell>
          <cell r="V385">
            <v>0</v>
          </cell>
          <cell r="W385">
            <v>0</v>
          </cell>
        </row>
        <row r="386">
          <cell r="H386" t="str">
            <v>800062877</v>
          </cell>
          <cell r="I386" t="str">
            <v>MIRA LOMA: ADD ONE 12.0 KV CIRCUIT</v>
          </cell>
          <cell r="J386">
            <v>39569</v>
          </cell>
          <cell r="K386" t="str">
            <v>X. Vazquez</v>
          </cell>
          <cell r="M386">
            <v>0</v>
          </cell>
          <cell r="N386">
            <v>0</v>
          </cell>
          <cell r="O386">
            <v>0</v>
          </cell>
          <cell r="P386">
            <v>0</v>
          </cell>
          <cell r="Q386">
            <v>0</v>
          </cell>
          <cell r="R386">
            <v>0</v>
          </cell>
          <cell r="S386">
            <v>0</v>
          </cell>
          <cell r="T386">
            <v>0</v>
          </cell>
          <cell r="U386">
            <v>0</v>
          </cell>
          <cell r="V386">
            <v>0</v>
          </cell>
          <cell r="W386">
            <v>0</v>
          </cell>
        </row>
        <row r="387">
          <cell r="O387">
            <v>0</v>
          </cell>
          <cell r="P387">
            <v>0</v>
          </cell>
          <cell r="Q387">
            <v>0</v>
          </cell>
          <cell r="R387">
            <v>0</v>
          </cell>
          <cell r="S387">
            <v>0</v>
          </cell>
          <cell r="T387">
            <v>0</v>
          </cell>
          <cell r="U387">
            <v>0</v>
          </cell>
          <cell r="V387">
            <v>0</v>
          </cell>
          <cell r="W387">
            <v>0</v>
          </cell>
        </row>
        <row r="388">
          <cell r="H388" t="str">
            <v>800063269</v>
          </cell>
          <cell r="I388" t="str">
            <v>MIRA LOMA: ADD ONE 12.0 KV CIRCUIT</v>
          </cell>
          <cell r="J388">
            <v>40330</v>
          </cell>
          <cell r="K388" t="str">
            <v>X. Vazquez</v>
          </cell>
          <cell r="M388">
            <v>0</v>
          </cell>
          <cell r="N388">
            <v>0</v>
          </cell>
          <cell r="O388">
            <v>0</v>
          </cell>
          <cell r="P388">
            <v>0</v>
          </cell>
          <cell r="Q388">
            <v>0</v>
          </cell>
          <cell r="R388">
            <v>0</v>
          </cell>
          <cell r="S388">
            <v>0</v>
          </cell>
          <cell r="T388">
            <v>0</v>
          </cell>
          <cell r="U388">
            <v>0</v>
          </cell>
          <cell r="V388">
            <v>0</v>
          </cell>
          <cell r="W388">
            <v>0</v>
          </cell>
        </row>
        <row r="389">
          <cell r="O389">
            <v>0</v>
          </cell>
          <cell r="P389">
            <v>0</v>
          </cell>
          <cell r="Q389">
            <v>0</v>
          </cell>
          <cell r="R389">
            <v>0</v>
          </cell>
          <cell r="S389">
            <v>0</v>
          </cell>
          <cell r="T389">
            <v>0</v>
          </cell>
          <cell r="U389">
            <v>0</v>
          </cell>
          <cell r="V389">
            <v>0</v>
          </cell>
          <cell r="W389">
            <v>0</v>
          </cell>
        </row>
        <row r="390">
          <cell r="H390" t="str">
            <v>800063581</v>
          </cell>
          <cell r="I390" t="str">
            <v>HOMART SUB: INSTALL 1-12 KV CIRCUIT POSITION WITH           UNDERGROUND GETAWAY FOR A TOTAL OF 6. ADD A NEW 28 MVA      TRANSFORMER AND INSTALL SECOND OPERATING BUS. ADD 4.8 MVAR  CAPACITOR BANK.</v>
          </cell>
          <cell r="J390">
            <v>39600</v>
          </cell>
          <cell r="K390" t="str">
            <v>X. Vazquez</v>
          </cell>
          <cell r="M390">
            <v>0</v>
          </cell>
          <cell r="N390">
            <v>0</v>
          </cell>
          <cell r="O390">
            <v>0</v>
          </cell>
          <cell r="P390">
            <v>0</v>
          </cell>
          <cell r="Q390">
            <v>0</v>
          </cell>
          <cell r="R390">
            <v>0</v>
          </cell>
          <cell r="S390">
            <v>0</v>
          </cell>
          <cell r="T390">
            <v>0</v>
          </cell>
          <cell r="U390">
            <v>0</v>
          </cell>
          <cell r="V390">
            <v>0</v>
          </cell>
          <cell r="W390">
            <v>0</v>
          </cell>
        </row>
        <row r="391">
          <cell r="O391">
            <v>0</v>
          </cell>
          <cell r="P391">
            <v>0</v>
          </cell>
          <cell r="Q391">
            <v>0</v>
          </cell>
          <cell r="R391">
            <v>0</v>
          </cell>
          <cell r="S391">
            <v>0</v>
          </cell>
          <cell r="T391">
            <v>0</v>
          </cell>
          <cell r="U391">
            <v>0</v>
          </cell>
          <cell r="V391">
            <v>0</v>
          </cell>
          <cell r="W391">
            <v>0</v>
          </cell>
        </row>
        <row r="392">
          <cell r="H392" t="str">
            <v>800063692</v>
          </cell>
          <cell r="I392" t="str">
            <v>MARASCHINO SUB: ADD 2-12 KV CIRCUIT POSITIONS WITHUNDERGROUND GETAWAYS FOR A TOTAL OF 10. ADD 4.8 MVARCAPACITOR BANK. ADD NEW 28 MVA WITH LTC &amp;  INSTALL SECOND12 KV OPERATING BUS.  UPGRADE ALL NECESSARY DISCONNECTS,BREAKERS, AND BUS WORK TO OBTAIN FULL 13</v>
          </cell>
          <cell r="J392">
            <v>39600</v>
          </cell>
          <cell r="K392" t="str">
            <v>X. Vazquez</v>
          </cell>
          <cell r="M392">
            <v>0</v>
          </cell>
          <cell r="N392">
            <v>0</v>
          </cell>
          <cell r="O392">
            <v>0</v>
          </cell>
          <cell r="P392">
            <v>0</v>
          </cell>
          <cell r="Q392">
            <v>0</v>
          </cell>
          <cell r="R392">
            <v>0</v>
          </cell>
          <cell r="S392">
            <v>0</v>
          </cell>
          <cell r="T392">
            <v>0</v>
          </cell>
          <cell r="U392">
            <v>0</v>
          </cell>
          <cell r="V392">
            <v>0</v>
          </cell>
          <cell r="W392">
            <v>0</v>
          </cell>
        </row>
        <row r="393">
          <cell r="O393">
            <v>0</v>
          </cell>
          <cell r="P393">
            <v>0</v>
          </cell>
          <cell r="Q393">
            <v>0</v>
          </cell>
          <cell r="R393">
            <v>0</v>
          </cell>
          <cell r="S393">
            <v>0</v>
          </cell>
          <cell r="T393">
            <v>0</v>
          </cell>
          <cell r="U393">
            <v>0</v>
          </cell>
          <cell r="V393">
            <v>0</v>
          </cell>
          <cell r="W393">
            <v>0</v>
          </cell>
        </row>
        <row r="394">
          <cell r="H394" t="str">
            <v>800063291</v>
          </cell>
          <cell r="I394" t="str">
            <v>GONZALES : INSTALL 1 16KV CKT POS</v>
          </cell>
          <cell r="J394">
            <v>39965</v>
          </cell>
          <cell r="K394" t="str">
            <v>X. Vazquez</v>
          </cell>
          <cell r="M394">
            <v>0</v>
          </cell>
          <cell r="N394">
            <v>0</v>
          </cell>
          <cell r="O394">
            <v>163000</v>
          </cell>
          <cell r="P394">
            <v>0</v>
          </cell>
          <cell r="Q394">
            <v>0</v>
          </cell>
          <cell r="R394">
            <v>0</v>
          </cell>
          <cell r="S394">
            <v>0</v>
          </cell>
          <cell r="T394">
            <v>0</v>
          </cell>
          <cell r="U394">
            <v>0</v>
          </cell>
          <cell r="V394">
            <v>0</v>
          </cell>
          <cell r="W394">
            <v>0</v>
          </cell>
        </row>
        <row r="395">
          <cell r="O395">
            <v>163000</v>
          </cell>
          <cell r="P395">
            <v>0</v>
          </cell>
          <cell r="Q395">
            <v>0</v>
          </cell>
          <cell r="R395">
            <v>0</v>
          </cell>
          <cell r="S395">
            <v>0</v>
          </cell>
          <cell r="T395">
            <v>0</v>
          </cell>
          <cell r="U395">
            <v>0</v>
          </cell>
          <cell r="V395">
            <v>0</v>
          </cell>
          <cell r="W395">
            <v>0</v>
          </cell>
        </row>
        <row r="396">
          <cell r="H396" t="str">
            <v>800063185</v>
          </cell>
          <cell r="I396" t="str">
            <v>MONOLITH INSTALL 2 14MVA B BANKS 2 66KV CBS 2 12KV CBS AND 1 12 KV CAP BANK.</v>
          </cell>
          <cell r="J396">
            <v>39600</v>
          </cell>
          <cell r="K396" t="str">
            <v>X. Vazquez</v>
          </cell>
          <cell r="M396">
            <v>0</v>
          </cell>
          <cell r="N396">
            <v>0</v>
          </cell>
          <cell r="O396">
            <v>0</v>
          </cell>
          <cell r="P396">
            <v>0</v>
          </cell>
          <cell r="Q396">
            <v>0</v>
          </cell>
          <cell r="R396">
            <v>0</v>
          </cell>
          <cell r="S396">
            <v>0</v>
          </cell>
          <cell r="T396">
            <v>0</v>
          </cell>
          <cell r="U396">
            <v>0</v>
          </cell>
          <cell r="V396">
            <v>0</v>
          </cell>
          <cell r="W396">
            <v>0</v>
          </cell>
        </row>
        <row r="397">
          <cell r="O397">
            <v>0</v>
          </cell>
          <cell r="P397">
            <v>0</v>
          </cell>
          <cell r="Q397">
            <v>0</v>
          </cell>
          <cell r="R397">
            <v>0</v>
          </cell>
          <cell r="S397">
            <v>0</v>
          </cell>
          <cell r="T397">
            <v>0</v>
          </cell>
          <cell r="U397">
            <v>0</v>
          </cell>
          <cell r="V397">
            <v>0</v>
          </cell>
          <cell r="W397">
            <v>0</v>
          </cell>
        </row>
        <row r="398">
          <cell r="I398" t="str">
            <v>LA CANADA ADD 1 16KV CKT</v>
          </cell>
          <cell r="J398">
            <v>41426</v>
          </cell>
          <cell r="K398" t="str">
            <v>X. Vazquez</v>
          </cell>
          <cell r="M398">
            <v>0</v>
          </cell>
          <cell r="N398">
            <v>0</v>
          </cell>
          <cell r="O398">
            <v>0</v>
          </cell>
          <cell r="P398">
            <v>0</v>
          </cell>
          <cell r="Q398">
            <v>0</v>
          </cell>
          <cell r="R398">
            <v>58000</v>
          </cell>
          <cell r="S398">
            <v>250000</v>
          </cell>
          <cell r="T398">
            <v>0</v>
          </cell>
          <cell r="U398">
            <v>0</v>
          </cell>
          <cell r="V398">
            <v>0</v>
          </cell>
          <cell r="W398">
            <v>0</v>
          </cell>
        </row>
        <row r="399">
          <cell r="H399" t="str">
            <v>800063083</v>
          </cell>
          <cell r="I399" t="str">
            <v>La Canada</v>
          </cell>
          <cell r="J399">
            <v>39965</v>
          </cell>
          <cell r="K399" t="str">
            <v>X. Vazquez</v>
          </cell>
          <cell r="M399">
            <v>0</v>
          </cell>
          <cell r="N399">
            <v>0</v>
          </cell>
          <cell r="O399">
            <v>0</v>
          </cell>
          <cell r="P399">
            <v>0</v>
          </cell>
          <cell r="Q399">
            <v>0</v>
          </cell>
          <cell r="R399">
            <v>0</v>
          </cell>
          <cell r="S399">
            <v>0</v>
          </cell>
          <cell r="T399">
            <v>0</v>
          </cell>
          <cell r="U399">
            <v>0</v>
          </cell>
          <cell r="V399">
            <v>0</v>
          </cell>
          <cell r="W399">
            <v>0</v>
          </cell>
        </row>
        <row r="400">
          <cell r="O400">
            <v>0</v>
          </cell>
          <cell r="P400">
            <v>0</v>
          </cell>
          <cell r="Q400">
            <v>0</v>
          </cell>
          <cell r="R400">
            <v>58000</v>
          </cell>
          <cell r="S400">
            <v>250000</v>
          </cell>
          <cell r="T400">
            <v>0</v>
          </cell>
          <cell r="U400">
            <v>0</v>
          </cell>
          <cell r="V400">
            <v>0</v>
          </cell>
          <cell r="W400">
            <v>0</v>
          </cell>
        </row>
        <row r="401">
          <cell r="H401" t="str">
            <v>800063499</v>
          </cell>
          <cell r="I401" t="str">
            <v>MIRAGE JR SUB INSTALL 2 28MVA 115/12KV TRANSFORMERS, 2 66KV BANK POS AND 6 12KV CIRCUIT POS</v>
          </cell>
          <cell r="J401">
            <v>40695</v>
          </cell>
          <cell r="K401" t="str">
            <v>X. Vazquez</v>
          </cell>
          <cell r="M401">
            <v>0</v>
          </cell>
          <cell r="N401">
            <v>0</v>
          </cell>
          <cell r="O401">
            <v>0</v>
          </cell>
          <cell r="P401">
            <v>1438490.02156</v>
          </cell>
          <cell r="Q401">
            <v>4732000</v>
          </cell>
          <cell r="R401">
            <v>0</v>
          </cell>
          <cell r="S401">
            <v>0</v>
          </cell>
          <cell r="T401">
            <v>0</v>
          </cell>
          <cell r="U401">
            <v>0</v>
          </cell>
          <cell r="V401">
            <v>0</v>
          </cell>
          <cell r="W401">
            <v>0</v>
          </cell>
        </row>
        <row r="402">
          <cell r="O402">
            <v>0</v>
          </cell>
          <cell r="P402">
            <v>1438490.02156</v>
          </cell>
          <cell r="Q402">
            <v>4732000</v>
          </cell>
          <cell r="R402">
            <v>0</v>
          </cell>
          <cell r="S402">
            <v>0</v>
          </cell>
          <cell r="T402">
            <v>0</v>
          </cell>
          <cell r="U402">
            <v>0</v>
          </cell>
          <cell r="V402">
            <v>0</v>
          </cell>
          <cell r="W402">
            <v>0</v>
          </cell>
        </row>
        <row r="403">
          <cell r="I403" t="str">
            <v>MORONGO NEW 33/12KV 5 MVA SUB</v>
          </cell>
          <cell r="J403">
            <v>41791</v>
          </cell>
          <cell r="K403" t="str">
            <v>X. Vazquez</v>
          </cell>
          <cell r="M403">
            <v>0</v>
          </cell>
          <cell r="N403">
            <v>0</v>
          </cell>
          <cell r="O403">
            <v>0</v>
          </cell>
          <cell r="P403">
            <v>0</v>
          </cell>
          <cell r="Q403">
            <v>0</v>
          </cell>
          <cell r="R403">
            <v>0</v>
          </cell>
          <cell r="S403">
            <v>700000</v>
          </cell>
          <cell r="T403">
            <v>800000</v>
          </cell>
          <cell r="U403">
            <v>0</v>
          </cell>
          <cell r="V403">
            <v>0</v>
          </cell>
          <cell r="W403">
            <v>0</v>
          </cell>
        </row>
        <row r="404">
          <cell r="O404">
            <v>0</v>
          </cell>
          <cell r="P404">
            <v>0</v>
          </cell>
          <cell r="Q404">
            <v>0</v>
          </cell>
          <cell r="R404">
            <v>0</v>
          </cell>
          <cell r="S404">
            <v>700000</v>
          </cell>
          <cell r="T404">
            <v>800000</v>
          </cell>
          <cell r="U404">
            <v>0</v>
          </cell>
          <cell r="V404">
            <v>0</v>
          </cell>
          <cell r="W404">
            <v>0</v>
          </cell>
        </row>
        <row r="405">
          <cell r="H405" t="str">
            <v>800063710</v>
          </cell>
          <cell r="I405" t="str">
            <v>CALCITY REBUILD SUB TO ACCOMMODATE NEW 33/12KV 28MVA BANK AND ADD 1 12KV CKT</v>
          </cell>
          <cell r="J405">
            <v>39600</v>
          </cell>
          <cell r="K405" t="str">
            <v>X. Vazquez</v>
          </cell>
          <cell r="M405">
            <v>0</v>
          </cell>
          <cell r="N405">
            <v>0</v>
          </cell>
          <cell r="O405">
            <v>0</v>
          </cell>
          <cell r="P405">
            <v>0</v>
          </cell>
          <cell r="Q405">
            <v>0</v>
          </cell>
          <cell r="R405">
            <v>0</v>
          </cell>
          <cell r="S405">
            <v>0</v>
          </cell>
          <cell r="T405">
            <v>0</v>
          </cell>
          <cell r="U405">
            <v>0</v>
          </cell>
          <cell r="V405">
            <v>0</v>
          </cell>
          <cell r="W405">
            <v>0</v>
          </cell>
        </row>
        <row r="406">
          <cell r="O406">
            <v>0</v>
          </cell>
          <cell r="P406">
            <v>0</v>
          </cell>
          <cell r="Q406">
            <v>0</v>
          </cell>
          <cell r="R406">
            <v>0</v>
          </cell>
          <cell r="S406">
            <v>0</v>
          </cell>
          <cell r="T406">
            <v>0</v>
          </cell>
          <cell r="U406">
            <v>0</v>
          </cell>
          <cell r="V406">
            <v>0</v>
          </cell>
          <cell r="W406">
            <v>0</v>
          </cell>
        </row>
        <row r="407">
          <cell r="I407" t="str">
            <v>DIVISADERO: RETIRE FACILITIES</v>
          </cell>
          <cell r="J407">
            <v>40330</v>
          </cell>
          <cell r="K407" t="str">
            <v>X. Vazquez</v>
          </cell>
          <cell r="M407">
            <v>0</v>
          </cell>
          <cell r="N407">
            <v>0</v>
          </cell>
          <cell r="O407">
            <v>0</v>
          </cell>
          <cell r="P407">
            <v>150000</v>
          </cell>
          <cell r="Q407">
            <v>0</v>
          </cell>
          <cell r="R407">
            <v>0</v>
          </cell>
          <cell r="S407">
            <v>0</v>
          </cell>
          <cell r="T407">
            <v>0</v>
          </cell>
          <cell r="U407">
            <v>0</v>
          </cell>
          <cell r="V407">
            <v>0</v>
          </cell>
          <cell r="W407">
            <v>0</v>
          </cell>
        </row>
        <row r="408">
          <cell r="O408">
            <v>0</v>
          </cell>
          <cell r="P408">
            <v>150000</v>
          </cell>
          <cell r="Q408">
            <v>0</v>
          </cell>
          <cell r="R408">
            <v>0</v>
          </cell>
          <cell r="S408">
            <v>0</v>
          </cell>
          <cell r="T408">
            <v>0</v>
          </cell>
          <cell r="U408">
            <v>0</v>
          </cell>
          <cell r="V408">
            <v>0</v>
          </cell>
          <cell r="W408">
            <v>0</v>
          </cell>
        </row>
        <row r="409">
          <cell r="H409" t="str">
            <v>800063268</v>
          </cell>
          <cell r="I409" t="str">
            <v>ELIZABETH LAKE: INSTALL 1 16KV LINE POS</v>
          </cell>
          <cell r="J409">
            <v>42522</v>
          </cell>
          <cell r="K409" t="str">
            <v>X. Vazquez</v>
          </cell>
          <cell r="M409">
            <v>0</v>
          </cell>
          <cell r="N409">
            <v>0</v>
          </cell>
          <cell r="O409">
            <v>800000</v>
          </cell>
          <cell r="P409">
            <v>0</v>
          </cell>
          <cell r="Q409">
            <v>0</v>
          </cell>
          <cell r="R409">
            <v>0</v>
          </cell>
          <cell r="S409">
            <v>0</v>
          </cell>
          <cell r="T409">
            <v>0</v>
          </cell>
          <cell r="U409">
            <v>100000</v>
          </cell>
          <cell r="V409">
            <v>150000</v>
          </cell>
          <cell r="W409">
            <v>0</v>
          </cell>
        </row>
        <row r="410">
          <cell r="O410">
            <v>800000</v>
          </cell>
          <cell r="P410">
            <v>0</v>
          </cell>
          <cell r="Q410">
            <v>0</v>
          </cell>
          <cell r="R410">
            <v>0</v>
          </cell>
          <cell r="S410">
            <v>0</v>
          </cell>
          <cell r="T410">
            <v>0</v>
          </cell>
          <cell r="U410">
            <v>100000</v>
          </cell>
          <cell r="V410">
            <v>150000</v>
          </cell>
          <cell r="W410">
            <v>0</v>
          </cell>
        </row>
        <row r="411">
          <cell r="I411" t="str">
            <v>EXETER: RETIRE FACILITIES</v>
          </cell>
          <cell r="J411">
            <v>40330</v>
          </cell>
          <cell r="K411" t="str">
            <v>X. Vazquez</v>
          </cell>
          <cell r="M411">
            <v>0</v>
          </cell>
          <cell r="N411">
            <v>0</v>
          </cell>
          <cell r="O411">
            <v>0</v>
          </cell>
          <cell r="P411">
            <v>320000</v>
          </cell>
          <cell r="Q411">
            <v>0</v>
          </cell>
          <cell r="R411">
            <v>0</v>
          </cell>
          <cell r="S411">
            <v>0</v>
          </cell>
          <cell r="T411">
            <v>0</v>
          </cell>
          <cell r="U411">
            <v>0</v>
          </cell>
          <cell r="V411">
            <v>0</v>
          </cell>
          <cell r="W411">
            <v>0</v>
          </cell>
        </row>
        <row r="412">
          <cell r="O412">
            <v>0</v>
          </cell>
          <cell r="P412">
            <v>320000</v>
          </cell>
          <cell r="Q412">
            <v>0</v>
          </cell>
          <cell r="R412">
            <v>0</v>
          </cell>
          <cell r="S412">
            <v>0</v>
          </cell>
          <cell r="T412">
            <v>0</v>
          </cell>
          <cell r="U412">
            <v>0</v>
          </cell>
          <cell r="V412">
            <v>0</v>
          </cell>
          <cell r="W412">
            <v>0</v>
          </cell>
        </row>
        <row r="413">
          <cell r="I413" t="str">
            <v>GRANGEVILLE: RETIRE FACILITIES</v>
          </cell>
          <cell r="J413">
            <v>40330</v>
          </cell>
          <cell r="K413" t="str">
            <v>X. Vazquez</v>
          </cell>
          <cell r="M413">
            <v>0</v>
          </cell>
          <cell r="N413">
            <v>0</v>
          </cell>
          <cell r="O413">
            <v>0</v>
          </cell>
          <cell r="P413">
            <v>250000</v>
          </cell>
          <cell r="Q413">
            <v>0</v>
          </cell>
          <cell r="R413">
            <v>0</v>
          </cell>
          <cell r="S413">
            <v>0</v>
          </cell>
          <cell r="T413">
            <v>0</v>
          </cell>
          <cell r="U413">
            <v>0</v>
          </cell>
          <cell r="V413">
            <v>0</v>
          </cell>
          <cell r="W413">
            <v>0</v>
          </cell>
        </row>
        <row r="414">
          <cell r="O414">
            <v>0</v>
          </cell>
          <cell r="P414">
            <v>250000</v>
          </cell>
          <cell r="Q414">
            <v>0</v>
          </cell>
          <cell r="R414">
            <v>0</v>
          </cell>
          <cell r="S414">
            <v>0</v>
          </cell>
          <cell r="T414">
            <v>0</v>
          </cell>
          <cell r="U414">
            <v>0</v>
          </cell>
          <cell r="V414">
            <v>0</v>
          </cell>
          <cell r="W414">
            <v>0</v>
          </cell>
        </row>
        <row r="415">
          <cell r="I415" t="str">
            <v>MOONEY: RETIRE FACILITIES</v>
          </cell>
          <cell r="J415">
            <v>42369</v>
          </cell>
          <cell r="K415" t="str">
            <v>X. Vazquez</v>
          </cell>
          <cell r="M415">
            <v>0</v>
          </cell>
          <cell r="N415">
            <v>0</v>
          </cell>
          <cell r="O415">
            <v>0</v>
          </cell>
          <cell r="P415">
            <v>0</v>
          </cell>
          <cell r="Q415">
            <v>0</v>
          </cell>
          <cell r="R415">
            <v>0</v>
          </cell>
          <cell r="S415">
            <v>0</v>
          </cell>
          <cell r="T415">
            <v>0</v>
          </cell>
          <cell r="U415">
            <v>460000</v>
          </cell>
          <cell r="V415">
            <v>0</v>
          </cell>
          <cell r="W415">
            <v>0</v>
          </cell>
        </row>
        <row r="416">
          <cell r="O416">
            <v>0</v>
          </cell>
          <cell r="P416">
            <v>0</v>
          </cell>
          <cell r="Q416">
            <v>0</v>
          </cell>
          <cell r="R416">
            <v>0</v>
          </cell>
          <cell r="S416">
            <v>0</v>
          </cell>
          <cell r="T416">
            <v>0</v>
          </cell>
          <cell r="U416">
            <v>460000</v>
          </cell>
          <cell r="V416">
            <v>0</v>
          </cell>
          <cell r="W416">
            <v>0</v>
          </cell>
        </row>
        <row r="417">
          <cell r="H417" t="str">
            <v>800063218</v>
          </cell>
          <cell r="I417" t="str">
            <v>PALMDALE CHANGE OUT 4 22.4 MVA WITH 4 28MVA TRANSFORMERS AND REPLACE CBS WITH 3000AMP</v>
          </cell>
          <cell r="J417">
            <v>40330</v>
          </cell>
          <cell r="K417" t="str">
            <v>X. Vazquez</v>
          </cell>
          <cell r="M417">
            <v>0</v>
          </cell>
          <cell r="N417">
            <v>0</v>
          </cell>
          <cell r="O417">
            <v>2000000</v>
          </cell>
          <cell r="P417">
            <v>2745000</v>
          </cell>
          <cell r="Q417">
            <v>0</v>
          </cell>
          <cell r="R417">
            <v>0</v>
          </cell>
          <cell r="S417">
            <v>0</v>
          </cell>
          <cell r="T417">
            <v>0</v>
          </cell>
          <cell r="U417">
            <v>0</v>
          </cell>
          <cell r="V417">
            <v>0</v>
          </cell>
          <cell r="W417">
            <v>0</v>
          </cell>
        </row>
        <row r="418">
          <cell r="O418">
            <v>2000000</v>
          </cell>
          <cell r="P418">
            <v>2745000</v>
          </cell>
          <cell r="Q418">
            <v>0</v>
          </cell>
          <cell r="R418">
            <v>0</v>
          </cell>
          <cell r="S418">
            <v>0</v>
          </cell>
          <cell r="T418">
            <v>0</v>
          </cell>
          <cell r="U418">
            <v>0</v>
          </cell>
          <cell r="V418">
            <v>0</v>
          </cell>
          <cell r="W418">
            <v>0</v>
          </cell>
        </row>
        <row r="419">
          <cell r="H419" t="str">
            <v>800063186</v>
          </cell>
          <cell r="I419" t="str">
            <v>VENIDA REPLACE EXISTING BK #1 &amp; #2 WITH 2 28MVA; ADD 7.2MVAR CAP BANK AND UPGRADE OP &amp; TR BUS</v>
          </cell>
          <cell r="J419">
            <v>39965</v>
          </cell>
          <cell r="K419" t="str">
            <v>X. Vazquez</v>
          </cell>
          <cell r="M419">
            <v>0</v>
          </cell>
          <cell r="N419">
            <v>0</v>
          </cell>
          <cell r="O419">
            <v>3216000</v>
          </cell>
          <cell r="P419">
            <v>0</v>
          </cell>
          <cell r="Q419">
            <v>0</v>
          </cell>
          <cell r="R419">
            <v>0</v>
          </cell>
          <cell r="S419">
            <v>0</v>
          </cell>
          <cell r="T419">
            <v>0</v>
          </cell>
          <cell r="U419">
            <v>0</v>
          </cell>
          <cell r="V419">
            <v>0</v>
          </cell>
          <cell r="W419">
            <v>0</v>
          </cell>
        </row>
        <row r="420">
          <cell r="I420" t="str">
            <v>IT Work Element:  Venida 66/12 Project - Increase transformer capacity from 25 MVA to 56 MVA.  (Replace existing bk #1 &amp; #2).</v>
          </cell>
          <cell r="J420">
            <v>39965</v>
          </cell>
          <cell r="N420">
            <v>0</v>
          </cell>
        </row>
        <row r="421">
          <cell r="O421">
            <v>3216000</v>
          </cell>
          <cell r="P421">
            <v>0</v>
          </cell>
          <cell r="Q421">
            <v>0</v>
          </cell>
          <cell r="R421">
            <v>0</v>
          </cell>
          <cell r="S421">
            <v>0</v>
          </cell>
          <cell r="T421">
            <v>0</v>
          </cell>
          <cell r="U421">
            <v>0</v>
          </cell>
          <cell r="V421">
            <v>0</v>
          </cell>
          <cell r="W421">
            <v>0</v>
          </cell>
        </row>
        <row r="422">
          <cell r="H422" t="str">
            <v>800063778</v>
          </cell>
          <cell r="I422" t="str">
            <v>MORAGA : INSTALL 1 12KV CIRCUIT POS</v>
          </cell>
          <cell r="J422">
            <v>39600</v>
          </cell>
          <cell r="K422" t="str">
            <v>X. Vazquez</v>
          </cell>
          <cell r="M422">
            <v>0</v>
          </cell>
          <cell r="N422">
            <v>0</v>
          </cell>
          <cell r="O422">
            <v>0</v>
          </cell>
          <cell r="P422">
            <v>0</v>
          </cell>
          <cell r="Q422">
            <v>0</v>
          </cell>
          <cell r="R422">
            <v>0</v>
          </cell>
          <cell r="S422">
            <v>0</v>
          </cell>
          <cell r="T422">
            <v>0</v>
          </cell>
          <cell r="U422">
            <v>0</v>
          </cell>
          <cell r="V422">
            <v>0</v>
          </cell>
          <cell r="W422">
            <v>0</v>
          </cell>
        </row>
        <row r="423">
          <cell r="O423">
            <v>0</v>
          </cell>
          <cell r="P423">
            <v>0</v>
          </cell>
          <cell r="Q423">
            <v>0</v>
          </cell>
          <cell r="R423">
            <v>0</v>
          </cell>
          <cell r="S423">
            <v>0</v>
          </cell>
          <cell r="T423">
            <v>0</v>
          </cell>
          <cell r="U423">
            <v>0</v>
          </cell>
          <cell r="V423">
            <v>0</v>
          </cell>
          <cell r="W423">
            <v>0</v>
          </cell>
        </row>
        <row r="424">
          <cell r="H424" t="str">
            <v>800063690</v>
          </cell>
          <cell r="I424" t="str">
            <v>STETSON : INSTALL 1 12KV CKT POS</v>
          </cell>
          <cell r="J424">
            <v>39600</v>
          </cell>
          <cell r="K424" t="str">
            <v>X. Vazquez</v>
          </cell>
          <cell r="M424">
            <v>0</v>
          </cell>
          <cell r="N424">
            <v>0</v>
          </cell>
          <cell r="O424">
            <v>0</v>
          </cell>
          <cell r="P424">
            <v>0</v>
          </cell>
          <cell r="Q424">
            <v>0</v>
          </cell>
          <cell r="R424">
            <v>0</v>
          </cell>
          <cell r="S424">
            <v>0</v>
          </cell>
          <cell r="T424">
            <v>0</v>
          </cell>
          <cell r="U424">
            <v>0</v>
          </cell>
          <cell r="V424">
            <v>0</v>
          </cell>
          <cell r="W424">
            <v>0</v>
          </cell>
        </row>
        <row r="425">
          <cell r="O425">
            <v>0</v>
          </cell>
          <cell r="P425">
            <v>0</v>
          </cell>
          <cell r="Q425">
            <v>0</v>
          </cell>
          <cell r="R425">
            <v>0</v>
          </cell>
          <cell r="S425">
            <v>0</v>
          </cell>
          <cell r="T425">
            <v>0</v>
          </cell>
          <cell r="U425">
            <v>0</v>
          </cell>
          <cell r="V425">
            <v>0</v>
          </cell>
          <cell r="W425">
            <v>0</v>
          </cell>
        </row>
        <row r="426">
          <cell r="H426" t="str">
            <v>800063050</v>
          </cell>
          <cell r="I426" t="str">
            <v>ETIWANDA:</v>
          </cell>
          <cell r="J426">
            <v>39600</v>
          </cell>
          <cell r="K426" t="str">
            <v>X. Vazquez</v>
          </cell>
          <cell r="M426">
            <v>0</v>
          </cell>
          <cell r="N426">
            <v>0</v>
          </cell>
          <cell r="O426">
            <v>0</v>
          </cell>
          <cell r="P426">
            <v>0</v>
          </cell>
          <cell r="Q426">
            <v>0</v>
          </cell>
          <cell r="R426">
            <v>0</v>
          </cell>
          <cell r="S426">
            <v>0</v>
          </cell>
          <cell r="T426">
            <v>0</v>
          </cell>
          <cell r="U426">
            <v>0</v>
          </cell>
          <cell r="V426">
            <v>0</v>
          </cell>
          <cell r="W426">
            <v>0</v>
          </cell>
        </row>
        <row r="427">
          <cell r="H427" t="str">
            <v>800063236</v>
          </cell>
          <cell r="I427" t="str">
            <v>RANDALL:  RECONDUCTOR 66KV CB'S #503, #504, &amp; #505 FROM CB TO DISC,</v>
          </cell>
          <cell r="J427">
            <v>39600</v>
          </cell>
          <cell r="K427" t="str">
            <v>X. Vazquez</v>
          </cell>
          <cell r="M427">
            <v>0</v>
          </cell>
          <cell r="N427">
            <v>0</v>
          </cell>
          <cell r="O427">
            <v>0</v>
          </cell>
          <cell r="P427">
            <v>0</v>
          </cell>
          <cell r="Q427">
            <v>0</v>
          </cell>
          <cell r="R427">
            <v>0</v>
          </cell>
          <cell r="S427">
            <v>0</v>
          </cell>
          <cell r="T427">
            <v>0</v>
          </cell>
          <cell r="U427">
            <v>0</v>
          </cell>
          <cell r="V427">
            <v>0</v>
          </cell>
          <cell r="W427">
            <v>0</v>
          </cell>
        </row>
        <row r="428">
          <cell r="H428" t="str">
            <v>800063298</v>
          </cell>
          <cell r="I428" t="str">
            <v>DECLEZ:</v>
          </cell>
          <cell r="J428">
            <v>39600</v>
          </cell>
          <cell r="K428" t="str">
            <v>X. Vazquez</v>
          </cell>
          <cell r="M428">
            <v>0</v>
          </cell>
          <cell r="N428">
            <v>0</v>
          </cell>
          <cell r="O428">
            <v>0</v>
          </cell>
          <cell r="P428">
            <v>0</v>
          </cell>
          <cell r="Q428">
            <v>0</v>
          </cell>
          <cell r="R428">
            <v>0</v>
          </cell>
          <cell r="S428">
            <v>0</v>
          </cell>
          <cell r="T428">
            <v>0</v>
          </cell>
          <cell r="U428">
            <v>0</v>
          </cell>
          <cell r="V428">
            <v>0</v>
          </cell>
          <cell r="W428">
            <v>0</v>
          </cell>
        </row>
        <row r="429">
          <cell r="H429" t="str">
            <v>800063332</v>
          </cell>
          <cell r="I429" t="str">
            <v>ALDER ADD 1 28MVA TRANSFORMER, 1- 12KV LINE POS AND 4.8MVAR CAP BANK.</v>
          </cell>
          <cell r="J429">
            <v>39600</v>
          </cell>
          <cell r="K429" t="str">
            <v>X. Vazquez</v>
          </cell>
          <cell r="M429">
            <v>0</v>
          </cell>
          <cell r="N429">
            <v>0</v>
          </cell>
          <cell r="O429">
            <v>0</v>
          </cell>
          <cell r="P429">
            <v>0</v>
          </cell>
          <cell r="Q429">
            <v>0</v>
          </cell>
          <cell r="R429">
            <v>0</v>
          </cell>
          <cell r="S429">
            <v>0</v>
          </cell>
          <cell r="T429">
            <v>0</v>
          </cell>
          <cell r="U429">
            <v>0</v>
          </cell>
          <cell r="V429">
            <v>0</v>
          </cell>
          <cell r="W429">
            <v>0</v>
          </cell>
        </row>
        <row r="430">
          <cell r="O430">
            <v>0</v>
          </cell>
          <cell r="P430">
            <v>0</v>
          </cell>
          <cell r="Q430">
            <v>0</v>
          </cell>
          <cell r="R430">
            <v>0</v>
          </cell>
          <cell r="S430">
            <v>0</v>
          </cell>
          <cell r="T430">
            <v>0</v>
          </cell>
          <cell r="U430">
            <v>0</v>
          </cell>
          <cell r="V430">
            <v>0</v>
          </cell>
          <cell r="W430">
            <v>0</v>
          </cell>
        </row>
        <row r="431">
          <cell r="H431" t="str">
            <v>800063284</v>
          </cell>
          <cell r="I431" t="str">
            <v>LIVE OAK ADD 1 28MVA BACK TO BACK WITH TRANSF #1, REPLACE CB WITH 3500A, ADD 4.8MVAR CAP BANKS ADD 2 CKTS</v>
          </cell>
          <cell r="J431">
            <v>39965</v>
          </cell>
          <cell r="K431" t="str">
            <v>X. Vazquez</v>
          </cell>
          <cell r="M431">
            <v>0</v>
          </cell>
          <cell r="N431">
            <v>0</v>
          </cell>
          <cell r="O431">
            <v>1550000</v>
          </cell>
          <cell r="P431">
            <v>0</v>
          </cell>
          <cell r="Q431">
            <v>0</v>
          </cell>
          <cell r="R431">
            <v>0</v>
          </cell>
          <cell r="S431">
            <v>0</v>
          </cell>
          <cell r="T431">
            <v>0</v>
          </cell>
          <cell r="U431">
            <v>0</v>
          </cell>
          <cell r="V431">
            <v>0</v>
          </cell>
          <cell r="W431">
            <v>0</v>
          </cell>
        </row>
        <row r="432">
          <cell r="O432">
            <v>1550000</v>
          </cell>
          <cell r="P432">
            <v>0</v>
          </cell>
          <cell r="Q432">
            <v>0</v>
          </cell>
          <cell r="R432">
            <v>0</v>
          </cell>
          <cell r="S432">
            <v>0</v>
          </cell>
          <cell r="T432">
            <v>0</v>
          </cell>
          <cell r="U432">
            <v>0</v>
          </cell>
          <cell r="V432">
            <v>0</v>
          </cell>
          <cell r="W432">
            <v>0</v>
          </cell>
        </row>
        <row r="433">
          <cell r="H433" t="str">
            <v>800063509</v>
          </cell>
          <cell r="I433" t="str">
            <v>APPLE VALLEY ADD 1-12 KV CKT</v>
          </cell>
          <cell r="J433">
            <v>40330</v>
          </cell>
          <cell r="K433" t="str">
            <v>X. Vazquez</v>
          </cell>
          <cell r="M433">
            <v>0</v>
          </cell>
          <cell r="N433">
            <v>0</v>
          </cell>
          <cell r="O433">
            <v>80000</v>
          </cell>
          <cell r="P433">
            <v>100000</v>
          </cell>
          <cell r="Q433">
            <v>0</v>
          </cell>
          <cell r="R433">
            <v>0</v>
          </cell>
          <cell r="S433">
            <v>0</v>
          </cell>
          <cell r="T433">
            <v>0</v>
          </cell>
          <cell r="U433">
            <v>0</v>
          </cell>
          <cell r="V433">
            <v>0</v>
          </cell>
          <cell r="W433">
            <v>0</v>
          </cell>
        </row>
        <row r="434">
          <cell r="O434">
            <v>80000</v>
          </cell>
          <cell r="P434">
            <v>100000</v>
          </cell>
          <cell r="Q434">
            <v>0</v>
          </cell>
          <cell r="R434">
            <v>0</v>
          </cell>
          <cell r="S434">
            <v>0</v>
          </cell>
          <cell r="T434">
            <v>0</v>
          </cell>
          <cell r="U434">
            <v>0</v>
          </cell>
          <cell r="V434">
            <v>0</v>
          </cell>
          <cell r="W434">
            <v>0</v>
          </cell>
        </row>
        <row r="435">
          <cell r="H435" t="str">
            <v>800063657</v>
          </cell>
          <cell r="I435" t="str">
            <v>AQUEDUCT ADD THIRD BACK TO BACK WITH EXISTING BANK, ADD 4.8MVAR AND 2 12KV LINE POS</v>
          </cell>
          <cell r="J435">
            <v>40330</v>
          </cell>
          <cell r="K435" t="str">
            <v>X. Vazquez</v>
          </cell>
          <cell r="M435">
            <v>0</v>
          </cell>
          <cell r="N435">
            <v>0</v>
          </cell>
          <cell r="O435">
            <v>1000000</v>
          </cell>
          <cell r="P435">
            <v>2500000</v>
          </cell>
          <cell r="Q435">
            <v>0</v>
          </cell>
          <cell r="R435">
            <v>0</v>
          </cell>
          <cell r="S435">
            <v>0</v>
          </cell>
          <cell r="T435">
            <v>0</v>
          </cell>
          <cell r="U435">
            <v>0</v>
          </cell>
          <cell r="V435">
            <v>0</v>
          </cell>
          <cell r="W435">
            <v>0</v>
          </cell>
        </row>
        <row r="436">
          <cell r="O436">
            <v>1000000</v>
          </cell>
          <cell r="P436">
            <v>2500000</v>
          </cell>
          <cell r="Q436">
            <v>0</v>
          </cell>
          <cell r="R436">
            <v>0</v>
          </cell>
          <cell r="S436">
            <v>0</v>
          </cell>
          <cell r="T436">
            <v>0</v>
          </cell>
          <cell r="U436">
            <v>0</v>
          </cell>
          <cell r="V436">
            <v>0</v>
          </cell>
          <cell r="W436">
            <v>0</v>
          </cell>
        </row>
        <row r="437">
          <cell r="H437" t="str">
            <v>800063222</v>
          </cell>
          <cell r="I437" t="str">
            <v>QUARTZ HILL ADD 1 12KV CKTS</v>
          </cell>
          <cell r="J437">
            <v>39965</v>
          </cell>
          <cell r="K437" t="str">
            <v>X. Vazquez</v>
          </cell>
          <cell r="M437">
            <v>0</v>
          </cell>
          <cell r="N437">
            <v>0</v>
          </cell>
          <cell r="O437">
            <v>209000</v>
          </cell>
          <cell r="P437">
            <v>0</v>
          </cell>
          <cell r="Q437">
            <v>0</v>
          </cell>
          <cell r="R437">
            <v>0</v>
          </cell>
          <cell r="S437">
            <v>0</v>
          </cell>
          <cell r="T437">
            <v>0</v>
          </cell>
          <cell r="U437">
            <v>0</v>
          </cell>
          <cell r="V437">
            <v>0</v>
          </cell>
          <cell r="W437">
            <v>0</v>
          </cell>
        </row>
        <row r="438">
          <cell r="O438">
            <v>209000</v>
          </cell>
          <cell r="P438">
            <v>0</v>
          </cell>
          <cell r="Q438">
            <v>0</v>
          </cell>
          <cell r="R438">
            <v>0</v>
          </cell>
          <cell r="S438">
            <v>0</v>
          </cell>
          <cell r="T438">
            <v>0</v>
          </cell>
          <cell r="U438">
            <v>0</v>
          </cell>
          <cell r="V438">
            <v>0</v>
          </cell>
          <cell r="W438">
            <v>0</v>
          </cell>
        </row>
        <row r="439">
          <cell r="H439" t="str">
            <v>800063282</v>
          </cell>
          <cell r="I439" t="str">
            <v>SANTA SUSANA ADD 1 16KV CKT</v>
          </cell>
          <cell r="J439">
            <v>39600</v>
          </cell>
          <cell r="K439" t="str">
            <v>X. Vazquez</v>
          </cell>
          <cell r="M439">
            <v>0</v>
          </cell>
          <cell r="N439">
            <v>0</v>
          </cell>
          <cell r="O439">
            <v>0</v>
          </cell>
          <cell r="P439">
            <v>0</v>
          </cell>
          <cell r="Q439">
            <v>0</v>
          </cell>
          <cell r="R439">
            <v>0</v>
          </cell>
          <cell r="S439">
            <v>0</v>
          </cell>
          <cell r="T439">
            <v>0</v>
          </cell>
          <cell r="U439">
            <v>0</v>
          </cell>
          <cell r="V439">
            <v>0</v>
          </cell>
          <cell r="W439">
            <v>0</v>
          </cell>
        </row>
        <row r="440">
          <cell r="O440">
            <v>0</v>
          </cell>
          <cell r="P440">
            <v>0</v>
          </cell>
          <cell r="Q440">
            <v>0</v>
          </cell>
          <cell r="R440">
            <v>0</v>
          </cell>
          <cell r="S440">
            <v>0</v>
          </cell>
          <cell r="T440">
            <v>0</v>
          </cell>
          <cell r="U440">
            <v>0</v>
          </cell>
          <cell r="V440">
            <v>0</v>
          </cell>
          <cell r="W440">
            <v>0</v>
          </cell>
        </row>
        <row r="441">
          <cell r="H441" t="str">
            <v>800063526</v>
          </cell>
          <cell r="I441" t="str">
            <v>SANTA SUSANA ADD 1 16KV CKT</v>
          </cell>
          <cell r="J441">
            <v>39965</v>
          </cell>
          <cell r="K441" t="str">
            <v>X. Vazquez</v>
          </cell>
          <cell r="M441">
            <v>0</v>
          </cell>
          <cell r="N441">
            <v>0</v>
          </cell>
          <cell r="O441">
            <v>0</v>
          </cell>
          <cell r="P441">
            <v>0</v>
          </cell>
          <cell r="Q441">
            <v>0</v>
          </cell>
          <cell r="R441">
            <v>0</v>
          </cell>
          <cell r="S441">
            <v>0</v>
          </cell>
          <cell r="T441">
            <v>0</v>
          </cell>
          <cell r="U441">
            <v>0</v>
          </cell>
          <cell r="V441">
            <v>0</v>
          </cell>
          <cell r="W441">
            <v>0</v>
          </cell>
        </row>
        <row r="442">
          <cell r="O442">
            <v>0</v>
          </cell>
          <cell r="P442">
            <v>0</v>
          </cell>
          <cell r="Q442">
            <v>0</v>
          </cell>
          <cell r="R442">
            <v>0</v>
          </cell>
          <cell r="S442">
            <v>0</v>
          </cell>
          <cell r="T442">
            <v>0</v>
          </cell>
          <cell r="U442">
            <v>0</v>
          </cell>
          <cell r="V442">
            <v>0</v>
          </cell>
          <cell r="W442">
            <v>0</v>
          </cell>
        </row>
        <row r="443">
          <cell r="H443" t="str">
            <v>800063529</v>
          </cell>
          <cell r="I443" t="str">
            <v>SAVAGE INCR TRANSF CAPACITY FROM 95.1 TO 106.3 UPGRADE TO 9.6MVAR CAP.</v>
          </cell>
          <cell r="J443">
            <v>39965</v>
          </cell>
          <cell r="K443" t="str">
            <v>X. Vazquez</v>
          </cell>
          <cell r="M443">
            <v>0</v>
          </cell>
          <cell r="N443">
            <v>0</v>
          </cell>
          <cell r="O443">
            <v>2404460</v>
          </cell>
          <cell r="P443">
            <v>0</v>
          </cell>
          <cell r="Q443">
            <v>0</v>
          </cell>
          <cell r="R443">
            <v>0</v>
          </cell>
          <cell r="S443">
            <v>0</v>
          </cell>
          <cell r="T443">
            <v>0</v>
          </cell>
          <cell r="U443">
            <v>0</v>
          </cell>
          <cell r="V443">
            <v>0</v>
          </cell>
          <cell r="W443">
            <v>0</v>
          </cell>
        </row>
        <row r="444">
          <cell r="O444">
            <v>2404460</v>
          </cell>
          <cell r="P444">
            <v>0</v>
          </cell>
          <cell r="Q444">
            <v>0</v>
          </cell>
          <cell r="R444">
            <v>0</v>
          </cell>
          <cell r="S444">
            <v>0</v>
          </cell>
          <cell r="T444">
            <v>0</v>
          </cell>
          <cell r="U444">
            <v>0</v>
          </cell>
          <cell r="V444">
            <v>0</v>
          </cell>
          <cell r="W444">
            <v>0</v>
          </cell>
        </row>
        <row r="445">
          <cell r="H445" t="str">
            <v>800063490</v>
          </cell>
          <cell r="I445" t="str">
            <v>PAUBA : INSTALL 1 12KV CKT POS</v>
          </cell>
          <cell r="J445">
            <v>41791</v>
          </cell>
          <cell r="K445" t="str">
            <v>X. Vazquez</v>
          </cell>
          <cell r="M445">
            <v>0</v>
          </cell>
          <cell r="N445">
            <v>0</v>
          </cell>
          <cell r="O445">
            <v>0</v>
          </cell>
          <cell r="P445">
            <v>0</v>
          </cell>
          <cell r="Q445">
            <v>0</v>
          </cell>
          <cell r="R445">
            <v>0</v>
          </cell>
          <cell r="S445">
            <v>0</v>
          </cell>
          <cell r="T445">
            <v>0</v>
          </cell>
          <cell r="U445">
            <v>0</v>
          </cell>
          <cell r="V445">
            <v>0</v>
          </cell>
          <cell r="W445">
            <v>0</v>
          </cell>
        </row>
        <row r="446">
          <cell r="O446">
            <v>0</v>
          </cell>
          <cell r="P446">
            <v>0</v>
          </cell>
          <cell r="Q446">
            <v>0</v>
          </cell>
          <cell r="R446">
            <v>0</v>
          </cell>
          <cell r="S446">
            <v>0</v>
          </cell>
          <cell r="T446">
            <v>0</v>
          </cell>
          <cell r="U446">
            <v>0</v>
          </cell>
          <cell r="V446">
            <v>0</v>
          </cell>
          <cell r="W446">
            <v>0</v>
          </cell>
        </row>
        <row r="447">
          <cell r="H447" t="str">
            <v>800063045</v>
          </cell>
          <cell r="I447" t="str">
            <v>ETIWANDA ADD 1 12KV CKT</v>
          </cell>
          <cell r="J447">
            <v>39600</v>
          </cell>
          <cell r="K447" t="str">
            <v>X. Vazquez</v>
          </cell>
          <cell r="M447">
            <v>0</v>
          </cell>
          <cell r="N447">
            <v>0</v>
          </cell>
          <cell r="O447">
            <v>0</v>
          </cell>
          <cell r="P447">
            <v>0</v>
          </cell>
          <cell r="Q447">
            <v>0</v>
          </cell>
          <cell r="R447">
            <v>0</v>
          </cell>
          <cell r="S447">
            <v>0</v>
          </cell>
          <cell r="T447">
            <v>0</v>
          </cell>
          <cell r="U447">
            <v>0</v>
          </cell>
          <cell r="V447">
            <v>0</v>
          </cell>
          <cell r="W447">
            <v>0</v>
          </cell>
        </row>
        <row r="448">
          <cell r="O448">
            <v>0</v>
          </cell>
          <cell r="P448">
            <v>0</v>
          </cell>
          <cell r="Q448">
            <v>0</v>
          </cell>
          <cell r="R448">
            <v>0</v>
          </cell>
          <cell r="S448">
            <v>0</v>
          </cell>
          <cell r="T448">
            <v>0</v>
          </cell>
          <cell r="U448">
            <v>0</v>
          </cell>
          <cell r="V448">
            <v>0</v>
          </cell>
          <cell r="W448">
            <v>0</v>
          </cell>
        </row>
        <row r="449">
          <cell r="H449" t="str">
            <v>800063110</v>
          </cell>
          <cell r="I449" t="str">
            <v>INDUSTRY ADD 1 12KV CKT</v>
          </cell>
          <cell r="J449">
            <v>40695</v>
          </cell>
          <cell r="K449" t="str">
            <v>X. Vazquez</v>
          </cell>
          <cell r="M449">
            <v>0</v>
          </cell>
          <cell r="N449">
            <v>0</v>
          </cell>
          <cell r="O449">
            <v>0</v>
          </cell>
          <cell r="P449">
            <v>70000</v>
          </cell>
          <cell r="Q449">
            <v>150000</v>
          </cell>
          <cell r="R449">
            <v>0</v>
          </cell>
          <cell r="S449">
            <v>0</v>
          </cell>
          <cell r="T449">
            <v>0</v>
          </cell>
          <cell r="U449">
            <v>0</v>
          </cell>
          <cell r="V449">
            <v>0</v>
          </cell>
          <cell r="W449">
            <v>0</v>
          </cell>
        </row>
        <row r="450">
          <cell r="O450">
            <v>0</v>
          </cell>
          <cell r="P450">
            <v>70000</v>
          </cell>
          <cell r="Q450">
            <v>150000</v>
          </cell>
          <cell r="R450">
            <v>0</v>
          </cell>
          <cell r="S450">
            <v>0</v>
          </cell>
          <cell r="T450">
            <v>0</v>
          </cell>
          <cell r="U450">
            <v>0</v>
          </cell>
          <cell r="V450">
            <v>0</v>
          </cell>
          <cell r="W450">
            <v>0</v>
          </cell>
        </row>
        <row r="451">
          <cell r="H451" t="str">
            <v>800063235</v>
          </cell>
          <cell r="I451" t="str">
            <v>RANDALL EXTEND SWRK 3 POS AND ADD 1 12KV CKT</v>
          </cell>
          <cell r="J451">
            <v>39965</v>
          </cell>
          <cell r="K451" t="str">
            <v>X. Vazquez</v>
          </cell>
          <cell r="M451">
            <v>0</v>
          </cell>
          <cell r="N451">
            <v>0</v>
          </cell>
          <cell r="O451">
            <v>250000</v>
          </cell>
          <cell r="P451">
            <v>0</v>
          </cell>
          <cell r="Q451">
            <v>0</v>
          </cell>
          <cell r="R451">
            <v>0</v>
          </cell>
          <cell r="S451">
            <v>0</v>
          </cell>
          <cell r="T451">
            <v>0</v>
          </cell>
          <cell r="U451">
            <v>0</v>
          </cell>
          <cell r="V451">
            <v>0</v>
          </cell>
          <cell r="W451">
            <v>0</v>
          </cell>
        </row>
        <row r="452">
          <cell r="O452">
            <v>250000</v>
          </cell>
          <cell r="P452">
            <v>0</v>
          </cell>
          <cell r="Q452">
            <v>0</v>
          </cell>
          <cell r="R452">
            <v>0</v>
          </cell>
          <cell r="S452">
            <v>0</v>
          </cell>
          <cell r="T452">
            <v>0</v>
          </cell>
          <cell r="U452">
            <v>0</v>
          </cell>
          <cell r="V452">
            <v>0</v>
          </cell>
          <cell r="W452">
            <v>0</v>
          </cell>
        </row>
        <row r="453">
          <cell r="I453" t="str">
            <v>YUCCA ADD 1 CKT</v>
          </cell>
          <cell r="J453">
            <v>40330</v>
          </cell>
          <cell r="K453" t="str">
            <v>X. Vazquez</v>
          </cell>
          <cell r="M453">
            <v>0</v>
          </cell>
          <cell r="N453">
            <v>0</v>
          </cell>
          <cell r="O453">
            <v>70000</v>
          </cell>
          <cell r="P453">
            <v>140000</v>
          </cell>
          <cell r="Q453">
            <v>0</v>
          </cell>
          <cell r="R453">
            <v>0</v>
          </cell>
          <cell r="S453">
            <v>0</v>
          </cell>
          <cell r="T453">
            <v>0</v>
          </cell>
          <cell r="U453">
            <v>0</v>
          </cell>
          <cell r="V453">
            <v>0</v>
          </cell>
          <cell r="W453">
            <v>0</v>
          </cell>
        </row>
        <row r="454">
          <cell r="O454">
            <v>0</v>
          </cell>
          <cell r="P454">
            <v>140000</v>
          </cell>
          <cell r="Q454">
            <v>0</v>
          </cell>
          <cell r="R454">
            <v>0</v>
          </cell>
          <cell r="S454">
            <v>0</v>
          </cell>
          <cell r="T454">
            <v>0</v>
          </cell>
          <cell r="U454">
            <v>0</v>
          </cell>
          <cell r="V454">
            <v>0</v>
          </cell>
          <cell r="W454">
            <v>0</v>
          </cell>
        </row>
        <row r="455">
          <cell r="I455" t="str">
            <v>FOXFIELD CONSTRUCT NEW B SUB WITH 56MVA TRANSFORMERS , 5 12KV CIRCUITS AND 9.6MVAR CAP BANK.</v>
          </cell>
          <cell r="J455">
            <v>41426</v>
          </cell>
          <cell r="K455" t="str">
            <v>X. Vazquez</v>
          </cell>
          <cell r="M455">
            <v>0</v>
          </cell>
          <cell r="N455">
            <v>0</v>
          </cell>
          <cell r="O455">
            <v>0</v>
          </cell>
          <cell r="P455">
            <v>500000</v>
          </cell>
          <cell r="Q455">
            <v>800000</v>
          </cell>
          <cell r="R455">
            <v>4500000</v>
          </cell>
          <cell r="S455">
            <v>3000000</v>
          </cell>
          <cell r="T455">
            <v>0</v>
          </cell>
          <cell r="U455">
            <v>0</v>
          </cell>
          <cell r="V455">
            <v>0</v>
          </cell>
          <cell r="W455">
            <v>0</v>
          </cell>
        </row>
        <row r="456">
          <cell r="I456" t="str">
            <v>FOXFIELD CONSTRUCT NEW B SUB WITH 56MVA TRANSFORMERS , 5 12KV CIRCUITS AND 9.6MVAR CAP BANK.</v>
          </cell>
          <cell r="J456">
            <v>41426</v>
          </cell>
          <cell r="K456" t="str">
            <v>X. Vazquez</v>
          </cell>
          <cell r="M456">
            <v>0</v>
          </cell>
          <cell r="N456">
            <v>0</v>
          </cell>
          <cell r="O456">
            <v>0</v>
          </cell>
          <cell r="P456">
            <v>0</v>
          </cell>
          <cell r="Q456">
            <v>0</v>
          </cell>
          <cell r="R456">
            <v>500000</v>
          </cell>
          <cell r="S456">
            <v>1000000</v>
          </cell>
          <cell r="T456">
            <v>0</v>
          </cell>
          <cell r="U456">
            <v>0</v>
          </cell>
          <cell r="V456">
            <v>0</v>
          </cell>
          <cell r="W456">
            <v>0</v>
          </cell>
        </row>
        <row r="457">
          <cell r="O457">
            <v>0</v>
          </cell>
          <cell r="P457">
            <v>500000</v>
          </cell>
          <cell r="Q457">
            <v>800000</v>
          </cell>
          <cell r="R457">
            <v>5000000</v>
          </cell>
          <cell r="S457">
            <v>4000000</v>
          </cell>
          <cell r="T457">
            <v>0</v>
          </cell>
          <cell r="U457">
            <v>0</v>
          </cell>
          <cell r="V457">
            <v>0</v>
          </cell>
          <cell r="W457">
            <v>0</v>
          </cell>
        </row>
        <row r="458">
          <cell r="I458" t="str">
            <v>RITTER RANCH ADD 1 12KV CKTS</v>
          </cell>
          <cell r="J458">
            <v>40695</v>
          </cell>
          <cell r="K458" t="str">
            <v>X. Vazquez</v>
          </cell>
          <cell r="M458">
            <v>0</v>
          </cell>
          <cell r="N458">
            <v>0</v>
          </cell>
          <cell r="O458">
            <v>0</v>
          </cell>
          <cell r="P458">
            <v>100000</v>
          </cell>
          <cell r="Q458">
            <v>100000</v>
          </cell>
          <cell r="R458">
            <v>0</v>
          </cell>
          <cell r="S458">
            <v>0</v>
          </cell>
          <cell r="T458">
            <v>0</v>
          </cell>
          <cell r="U458">
            <v>0</v>
          </cell>
          <cell r="V458">
            <v>0</v>
          </cell>
          <cell r="W458">
            <v>0</v>
          </cell>
        </row>
        <row r="459">
          <cell r="O459">
            <v>0</v>
          </cell>
          <cell r="P459">
            <v>100000</v>
          </cell>
          <cell r="Q459">
            <v>100000</v>
          </cell>
          <cell r="R459">
            <v>0</v>
          </cell>
          <cell r="S459">
            <v>0</v>
          </cell>
          <cell r="T459">
            <v>0</v>
          </cell>
          <cell r="U459">
            <v>0</v>
          </cell>
          <cell r="V459">
            <v>0</v>
          </cell>
          <cell r="W459">
            <v>0</v>
          </cell>
        </row>
        <row r="460">
          <cell r="H460" t="str">
            <v>800063281</v>
          </cell>
          <cell r="I460" t="str">
            <v>SHUTTLE ADD 2 12KV CKTS</v>
          </cell>
          <cell r="J460">
            <v>40330</v>
          </cell>
          <cell r="K460" t="str">
            <v>X. Vazquez</v>
          </cell>
          <cell r="M460">
            <v>0</v>
          </cell>
          <cell r="N460">
            <v>0</v>
          </cell>
          <cell r="O460">
            <v>130000</v>
          </cell>
          <cell r="P460">
            <v>110000</v>
          </cell>
          <cell r="Q460">
            <v>0</v>
          </cell>
          <cell r="R460">
            <v>0</v>
          </cell>
          <cell r="S460">
            <v>0</v>
          </cell>
          <cell r="T460">
            <v>0</v>
          </cell>
          <cell r="U460">
            <v>0</v>
          </cell>
          <cell r="V460">
            <v>0</v>
          </cell>
          <cell r="W460">
            <v>0</v>
          </cell>
        </row>
        <row r="461">
          <cell r="O461">
            <v>130000</v>
          </cell>
          <cell r="P461">
            <v>110000</v>
          </cell>
          <cell r="Q461">
            <v>0</v>
          </cell>
          <cell r="R461">
            <v>0</v>
          </cell>
          <cell r="S461">
            <v>0</v>
          </cell>
          <cell r="T461">
            <v>0</v>
          </cell>
          <cell r="U461">
            <v>0</v>
          </cell>
          <cell r="V461">
            <v>0</v>
          </cell>
          <cell r="W461">
            <v>0</v>
          </cell>
        </row>
        <row r="462">
          <cell r="H462" t="str">
            <v>800063120</v>
          </cell>
          <cell r="I462" t="str">
            <v>VALDEZ ADD 1 16KV CKT</v>
          </cell>
          <cell r="J462">
            <v>39965</v>
          </cell>
          <cell r="K462" t="str">
            <v>X. Vazquez</v>
          </cell>
          <cell r="M462">
            <v>0</v>
          </cell>
          <cell r="N462">
            <v>0</v>
          </cell>
          <cell r="O462">
            <v>150000</v>
          </cell>
          <cell r="P462">
            <v>0</v>
          </cell>
          <cell r="Q462">
            <v>0</v>
          </cell>
          <cell r="R462">
            <v>0</v>
          </cell>
          <cell r="S462">
            <v>0</v>
          </cell>
          <cell r="T462">
            <v>0</v>
          </cell>
          <cell r="U462">
            <v>0</v>
          </cell>
          <cell r="V462">
            <v>0</v>
          </cell>
          <cell r="W462">
            <v>0</v>
          </cell>
        </row>
        <row r="463">
          <cell r="O463">
            <v>150000</v>
          </cell>
          <cell r="P463">
            <v>0</v>
          </cell>
          <cell r="Q463">
            <v>0</v>
          </cell>
          <cell r="R463">
            <v>0</v>
          </cell>
          <cell r="S463">
            <v>0</v>
          </cell>
          <cell r="T463">
            <v>0</v>
          </cell>
          <cell r="U463">
            <v>0</v>
          </cell>
          <cell r="V463">
            <v>0</v>
          </cell>
          <cell r="W463">
            <v>0</v>
          </cell>
        </row>
        <row r="464">
          <cell r="H464" t="str">
            <v>800063333</v>
          </cell>
          <cell r="I464" t="str">
            <v>ALDER ADD 2 12KV CKT</v>
          </cell>
          <cell r="J464">
            <v>39965</v>
          </cell>
          <cell r="K464" t="str">
            <v>X. Vazquez</v>
          </cell>
          <cell r="M464">
            <v>0</v>
          </cell>
          <cell r="N464">
            <v>0</v>
          </cell>
          <cell r="O464">
            <v>320000</v>
          </cell>
          <cell r="P464">
            <v>0</v>
          </cell>
          <cell r="Q464">
            <v>0</v>
          </cell>
          <cell r="R464">
            <v>0</v>
          </cell>
          <cell r="S464">
            <v>0</v>
          </cell>
          <cell r="T464">
            <v>0</v>
          </cell>
          <cell r="U464">
            <v>0</v>
          </cell>
          <cell r="V464">
            <v>0</v>
          </cell>
          <cell r="W464">
            <v>0</v>
          </cell>
        </row>
        <row r="465">
          <cell r="O465">
            <v>320000</v>
          </cell>
          <cell r="P465">
            <v>0</v>
          </cell>
          <cell r="Q465">
            <v>0</v>
          </cell>
          <cell r="R465">
            <v>0</v>
          </cell>
          <cell r="S465">
            <v>0</v>
          </cell>
          <cell r="T465">
            <v>0</v>
          </cell>
          <cell r="U465">
            <v>0</v>
          </cell>
          <cell r="V465">
            <v>0</v>
          </cell>
          <cell r="W465">
            <v>0</v>
          </cell>
        </row>
        <row r="466">
          <cell r="I466" t="str">
            <v>CORONA JR ADD 2 12KV CKTS</v>
          </cell>
          <cell r="J466">
            <v>41426</v>
          </cell>
          <cell r="K466" t="str">
            <v>X. Vazquez</v>
          </cell>
          <cell r="M466">
            <v>0</v>
          </cell>
          <cell r="N466">
            <v>0</v>
          </cell>
          <cell r="O466">
            <v>0</v>
          </cell>
          <cell r="P466">
            <v>0</v>
          </cell>
          <cell r="Q466">
            <v>0</v>
          </cell>
          <cell r="R466">
            <v>160000</v>
          </cell>
          <cell r="S466">
            <v>220000</v>
          </cell>
          <cell r="T466">
            <v>0</v>
          </cell>
          <cell r="U466">
            <v>0</v>
          </cell>
          <cell r="V466">
            <v>0</v>
          </cell>
          <cell r="W466">
            <v>0</v>
          </cell>
        </row>
        <row r="467">
          <cell r="O467">
            <v>0</v>
          </cell>
          <cell r="P467">
            <v>0</v>
          </cell>
          <cell r="Q467">
            <v>0</v>
          </cell>
          <cell r="R467">
            <v>160000</v>
          </cell>
          <cell r="S467">
            <v>220000</v>
          </cell>
          <cell r="T467">
            <v>0</v>
          </cell>
          <cell r="U467">
            <v>0</v>
          </cell>
          <cell r="V467">
            <v>0</v>
          </cell>
          <cell r="W467">
            <v>0</v>
          </cell>
        </row>
        <row r="468">
          <cell r="I468" t="str">
            <v>HIGHLAND ADD 1 12KV CKT</v>
          </cell>
          <cell r="J468">
            <v>40695</v>
          </cell>
          <cell r="K468" t="str">
            <v>X. Vazquez</v>
          </cell>
          <cell r="M468">
            <v>0</v>
          </cell>
          <cell r="N468">
            <v>0</v>
          </cell>
          <cell r="O468">
            <v>0</v>
          </cell>
          <cell r="P468">
            <v>60000</v>
          </cell>
          <cell r="Q468">
            <v>200000</v>
          </cell>
          <cell r="R468">
            <v>0</v>
          </cell>
          <cell r="S468">
            <v>0</v>
          </cell>
          <cell r="T468">
            <v>0</v>
          </cell>
          <cell r="U468">
            <v>0</v>
          </cell>
          <cell r="V468">
            <v>0</v>
          </cell>
          <cell r="W468">
            <v>0</v>
          </cell>
        </row>
        <row r="469">
          <cell r="O469">
            <v>0</v>
          </cell>
          <cell r="P469">
            <v>60000</v>
          </cell>
          <cell r="Q469">
            <v>200000</v>
          </cell>
          <cell r="R469">
            <v>0</v>
          </cell>
          <cell r="S469">
            <v>0</v>
          </cell>
          <cell r="T469">
            <v>0</v>
          </cell>
          <cell r="U469">
            <v>0</v>
          </cell>
          <cell r="V469">
            <v>0</v>
          </cell>
          <cell r="W469">
            <v>0</v>
          </cell>
        </row>
        <row r="470">
          <cell r="I470" t="str">
            <v>MIRAGE JR :INSTALL 2ND BANK, ADD 3 12KV CKTS, ADD 4.8MVAR CAPS.</v>
          </cell>
          <cell r="J470">
            <v>40695</v>
          </cell>
          <cell r="K470" t="str">
            <v>X. Vazquez</v>
          </cell>
          <cell r="M470">
            <v>0</v>
          </cell>
          <cell r="N470">
            <v>0</v>
          </cell>
          <cell r="O470">
            <v>0</v>
          </cell>
          <cell r="P470">
            <v>700000</v>
          </cell>
          <cell r="Q470">
            <v>800000</v>
          </cell>
          <cell r="R470">
            <v>0</v>
          </cell>
          <cell r="S470">
            <v>0</v>
          </cell>
          <cell r="T470">
            <v>0</v>
          </cell>
          <cell r="U470">
            <v>0</v>
          </cell>
          <cell r="V470">
            <v>0</v>
          </cell>
          <cell r="W470">
            <v>0</v>
          </cell>
        </row>
        <row r="471">
          <cell r="O471">
            <v>0</v>
          </cell>
          <cell r="P471">
            <v>700000</v>
          </cell>
          <cell r="Q471">
            <v>800000</v>
          </cell>
          <cell r="R471">
            <v>0</v>
          </cell>
          <cell r="S471">
            <v>0</v>
          </cell>
          <cell r="T471">
            <v>0</v>
          </cell>
          <cell r="U471">
            <v>0</v>
          </cell>
          <cell r="V471">
            <v>0</v>
          </cell>
          <cell r="W471">
            <v>0</v>
          </cell>
        </row>
        <row r="472">
          <cell r="I472" t="str">
            <v>APPLE VALLEY ADD 4TH BANK AND ADD 2 12KV LINE POS</v>
          </cell>
          <cell r="J472">
            <v>40695</v>
          </cell>
          <cell r="K472" t="str">
            <v>X. Vazquez</v>
          </cell>
          <cell r="M472">
            <v>0</v>
          </cell>
          <cell r="N472">
            <v>0</v>
          </cell>
          <cell r="O472">
            <v>0</v>
          </cell>
          <cell r="P472">
            <v>600000</v>
          </cell>
          <cell r="Q472">
            <v>1200000</v>
          </cell>
          <cell r="R472">
            <v>0</v>
          </cell>
          <cell r="S472">
            <v>0</v>
          </cell>
          <cell r="T472">
            <v>0</v>
          </cell>
          <cell r="U472">
            <v>0</v>
          </cell>
          <cell r="V472">
            <v>0</v>
          </cell>
          <cell r="W472">
            <v>0</v>
          </cell>
        </row>
        <row r="473">
          <cell r="O473">
            <v>0</v>
          </cell>
          <cell r="P473">
            <v>600000</v>
          </cell>
          <cell r="Q473">
            <v>1200000</v>
          </cell>
          <cell r="R473">
            <v>0</v>
          </cell>
          <cell r="S473">
            <v>0</v>
          </cell>
          <cell r="T473">
            <v>0</v>
          </cell>
          <cell r="U473">
            <v>0</v>
          </cell>
          <cell r="V473">
            <v>0</v>
          </cell>
          <cell r="W473">
            <v>0</v>
          </cell>
        </row>
        <row r="474">
          <cell r="I474" t="str">
            <v>AQUEDUCT ADD 1 12 KV CKT</v>
          </cell>
          <cell r="J474">
            <v>42522</v>
          </cell>
          <cell r="K474" t="str">
            <v>X. Vazquez</v>
          </cell>
          <cell r="M474">
            <v>0</v>
          </cell>
          <cell r="N474">
            <v>0</v>
          </cell>
          <cell r="O474">
            <v>0</v>
          </cell>
          <cell r="P474">
            <v>0</v>
          </cell>
          <cell r="Q474">
            <v>0</v>
          </cell>
          <cell r="R474">
            <v>0</v>
          </cell>
          <cell r="S474">
            <v>0</v>
          </cell>
          <cell r="T474">
            <v>0</v>
          </cell>
          <cell r="U474">
            <v>100000</v>
          </cell>
          <cell r="V474">
            <v>150000</v>
          </cell>
          <cell r="W474">
            <v>0</v>
          </cell>
        </row>
        <row r="475">
          <cell r="O475">
            <v>0</v>
          </cell>
          <cell r="P475">
            <v>0</v>
          </cell>
          <cell r="Q475">
            <v>0</v>
          </cell>
          <cell r="R475">
            <v>0</v>
          </cell>
          <cell r="S475">
            <v>0</v>
          </cell>
          <cell r="T475">
            <v>0</v>
          </cell>
          <cell r="U475">
            <v>100000</v>
          </cell>
          <cell r="V475">
            <v>150000</v>
          </cell>
          <cell r="W475">
            <v>0</v>
          </cell>
        </row>
        <row r="476">
          <cell r="H476" t="str">
            <v>A006</v>
          </cell>
          <cell r="I476" t="str">
            <v>SUBTRANS NEW VICTOR</v>
          </cell>
          <cell r="J476">
            <v>41061</v>
          </cell>
          <cell r="K476" t="str">
            <v>X. Vazquez</v>
          </cell>
          <cell r="M476">
            <v>0</v>
          </cell>
          <cell r="N476">
            <v>0</v>
          </cell>
          <cell r="O476">
            <v>0</v>
          </cell>
          <cell r="P476">
            <v>0</v>
          </cell>
          <cell r="Q476">
            <v>2000000</v>
          </cell>
          <cell r="R476">
            <v>3000000</v>
          </cell>
          <cell r="S476">
            <v>0</v>
          </cell>
          <cell r="T476">
            <v>0</v>
          </cell>
          <cell r="U476">
            <v>0</v>
          </cell>
          <cell r="V476">
            <v>0</v>
          </cell>
          <cell r="W476">
            <v>0</v>
          </cell>
        </row>
        <row r="477">
          <cell r="H477" t="str">
            <v>800063785</v>
          </cell>
          <cell r="I477" t="str">
            <v>NEW VICTOR CONSTRUCT NEW SUB WITH 56MVA 3 12KV LINE POS, 9.6MVAR CAP BANK</v>
          </cell>
          <cell r="J477">
            <v>41061</v>
          </cell>
          <cell r="K477" t="str">
            <v>X. Vazquez</v>
          </cell>
          <cell r="M477">
            <v>0</v>
          </cell>
          <cell r="N477">
            <v>0</v>
          </cell>
          <cell r="O477">
            <v>250000</v>
          </cell>
          <cell r="P477">
            <v>450000</v>
          </cell>
          <cell r="Q477">
            <v>4000000</v>
          </cell>
          <cell r="R477">
            <v>6750000</v>
          </cell>
          <cell r="S477">
            <v>0</v>
          </cell>
          <cell r="T477">
            <v>0</v>
          </cell>
          <cell r="U477">
            <v>0</v>
          </cell>
          <cell r="V477">
            <v>0</v>
          </cell>
          <cell r="W477">
            <v>0</v>
          </cell>
        </row>
        <row r="478">
          <cell r="O478">
            <v>250000</v>
          </cell>
          <cell r="P478">
            <v>450000</v>
          </cell>
          <cell r="Q478">
            <v>6000000</v>
          </cell>
          <cell r="R478">
            <v>9750000</v>
          </cell>
          <cell r="S478">
            <v>0</v>
          </cell>
          <cell r="T478">
            <v>0</v>
          </cell>
          <cell r="U478">
            <v>0</v>
          </cell>
          <cell r="V478">
            <v>0</v>
          </cell>
          <cell r="W478">
            <v>0</v>
          </cell>
        </row>
        <row r="479">
          <cell r="I479" t="str">
            <v>TORTILLA ADD 1 12KV CKT</v>
          </cell>
          <cell r="J479">
            <v>41426</v>
          </cell>
          <cell r="K479" t="str">
            <v>X. Vazquez</v>
          </cell>
          <cell r="M479">
            <v>0</v>
          </cell>
          <cell r="N479">
            <v>0</v>
          </cell>
          <cell r="O479">
            <v>0</v>
          </cell>
          <cell r="P479">
            <v>0</v>
          </cell>
          <cell r="Q479">
            <v>0</v>
          </cell>
          <cell r="R479">
            <v>110000</v>
          </cell>
          <cell r="S479">
            <v>120000</v>
          </cell>
          <cell r="T479">
            <v>0</v>
          </cell>
          <cell r="U479">
            <v>0</v>
          </cell>
          <cell r="V479">
            <v>0</v>
          </cell>
          <cell r="W479">
            <v>0</v>
          </cell>
        </row>
        <row r="480">
          <cell r="O480">
            <v>0</v>
          </cell>
          <cell r="P480">
            <v>0</v>
          </cell>
          <cell r="Q480">
            <v>0</v>
          </cell>
          <cell r="R480">
            <v>110000</v>
          </cell>
          <cell r="S480">
            <v>120000</v>
          </cell>
          <cell r="T480">
            <v>0</v>
          </cell>
          <cell r="U480">
            <v>0</v>
          </cell>
          <cell r="V480">
            <v>0</v>
          </cell>
          <cell r="W480">
            <v>0</v>
          </cell>
        </row>
        <row r="481">
          <cell r="I481" t="str">
            <v>ALHAMBRA ADD 1 16KV CKT</v>
          </cell>
          <cell r="J481">
            <v>42522</v>
          </cell>
          <cell r="K481" t="str">
            <v>X. Vazquez</v>
          </cell>
          <cell r="M481">
            <v>0</v>
          </cell>
          <cell r="N481">
            <v>0</v>
          </cell>
          <cell r="O481">
            <v>0</v>
          </cell>
          <cell r="P481">
            <v>0</v>
          </cell>
          <cell r="Q481">
            <v>0</v>
          </cell>
          <cell r="R481">
            <v>0</v>
          </cell>
          <cell r="S481">
            <v>0</v>
          </cell>
          <cell r="T481">
            <v>0</v>
          </cell>
          <cell r="U481">
            <v>300000</v>
          </cell>
          <cell r="V481">
            <v>500000</v>
          </cell>
          <cell r="W481">
            <v>0</v>
          </cell>
        </row>
        <row r="482">
          <cell r="O482">
            <v>0</v>
          </cell>
          <cell r="P482">
            <v>0</v>
          </cell>
          <cell r="Q482">
            <v>0</v>
          </cell>
          <cell r="R482">
            <v>0</v>
          </cell>
          <cell r="S482">
            <v>0</v>
          </cell>
          <cell r="T482">
            <v>0</v>
          </cell>
          <cell r="U482">
            <v>300000</v>
          </cell>
          <cell r="V482">
            <v>500000</v>
          </cell>
          <cell r="W482">
            <v>0</v>
          </cell>
        </row>
        <row r="483">
          <cell r="I483" t="str">
            <v>SAN BERNARDINO INCREASE CAPACITY TO 84MVA, ADD 2 12KV POS</v>
          </cell>
          <cell r="J483">
            <v>41426</v>
          </cell>
          <cell r="K483" t="str">
            <v>X. Vazquez</v>
          </cell>
          <cell r="M483">
            <v>0</v>
          </cell>
          <cell r="N483">
            <v>0</v>
          </cell>
          <cell r="O483">
            <v>0</v>
          </cell>
          <cell r="P483">
            <v>0</v>
          </cell>
          <cell r="Q483">
            <v>0</v>
          </cell>
          <cell r="R483">
            <v>2100000</v>
          </cell>
          <cell r="S483">
            <v>1900000</v>
          </cell>
          <cell r="T483">
            <v>0</v>
          </cell>
          <cell r="U483">
            <v>0</v>
          </cell>
          <cell r="V483">
            <v>0</v>
          </cell>
          <cell r="W483">
            <v>0</v>
          </cell>
        </row>
        <row r="484">
          <cell r="O484">
            <v>0</v>
          </cell>
          <cell r="P484">
            <v>0</v>
          </cell>
          <cell r="Q484">
            <v>0</v>
          </cell>
          <cell r="R484">
            <v>2100000</v>
          </cell>
          <cell r="S484">
            <v>1900000</v>
          </cell>
          <cell r="T484">
            <v>0</v>
          </cell>
          <cell r="U484">
            <v>0</v>
          </cell>
          <cell r="V484">
            <v>0</v>
          </cell>
          <cell r="W484">
            <v>0</v>
          </cell>
        </row>
        <row r="485">
          <cell r="I485" t="str">
            <v>TROPHY ADD 2 12KV CKTS</v>
          </cell>
          <cell r="J485">
            <v>42522</v>
          </cell>
          <cell r="K485" t="str">
            <v>X. Vazquez</v>
          </cell>
          <cell r="M485">
            <v>0</v>
          </cell>
          <cell r="N485">
            <v>0</v>
          </cell>
          <cell r="O485">
            <v>0</v>
          </cell>
          <cell r="P485">
            <v>0</v>
          </cell>
          <cell r="Q485">
            <v>0</v>
          </cell>
          <cell r="R485">
            <v>0</v>
          </cell>
          <cell r="S485">
            <v>0</v>
          </cell>
          <cell r="T485">
            <v>0</v>
          </cell>
          <cell r="U485">
            <v>400000</v>
          </cell>
          <cell r="V485">
            <v>300000</v>
          </cell>
          <cell r="W485">
            <v>0</v>
          </cell>
        </row>
        <row r="486">
          <cell r="O486">
            <v>0</v>
          </cell>
          <cell r="P486">
            <v>0</v>
          </cell>
          <cell r="Q486">
            <v>0</v>
          </cell>
          <cell r="R486">
            <v>0</v>
          </cell>
          <cell r="S486">
            <v>0</v>
          </cell>
          <cell r="T486">
            <v>0</v>
          </cell>
          <cell r="U486">
            <v>400000</v>
          </cell>
          <cell r="V486">
            <v>300000</v>
          </cell>
          <cell r="W486">
            <v>0</v>
          </cell>
        </row>
        <row r="487">
          <cell r="I487" t="str">
            <v>ACTON ADD 1 12KV CKT</v>
          </cell>
          <cell r="J487">
            <v>41061</v>
          </cell>
          <cell r="K487" t="str">
            <v>X. Vazquez</v>
          </cell>
          <cell r="M487">
            <v>0</v>
          </cell>
          <cell r="N487">
            <v>0</v>
          </cell>
          <cell r="O487">
            <v>0</v>
          </cell>
          <cell r="P487">
            <v>0</v>
          </cell>
          <cell r="Q487">
            <v>155000</v>
          </cell>
          <cell r="R487">
            <v>115000</v>
          </cell>
          <cell r="S487">
            <v>0</v>
          </cell>
          <cell r="T487">
            <v>0</v>
          </cell>
          <cell r="U487">
            <v>0</v>
          </cell>
          <cell r="V487">
            <v>0</v>
          </cell>
          <cell r="W487">
            <v>0</v>
          </cell>
        </row>
        <row r="488">
          <cell r="O488">
            <v>0</v>
          </cell>
          <cell r="P488">
            <v>0</v>
          </cell>
          <cell r="Q488">
            <v>155000</v>
          </cell>
          <cell r="R488">
            <v>115000</v>
          </cell>
          <cell r="S488">
            <v>0</v>
          </cell>
          <cell r="T488">
            <v>0</v>
          </cell>
          <cell r="U488">
            <v>0</v>
          </cell>
          <cell r="V488">
            <v>0</v>
          </cell>
          <cell r="W488">
            <v>0</v>
          </cell>
        </row>
        <row r="489">
          <cell r="I489" t="str">
            <v>QUARTZ HILLADD 2ND 28MVA TANSFORMAER, EQUIP 2 12 KV POS AND ADD 4.8MVAR CAP BANK.</v>
          </cell>
          <cell r="J489">
            <v>41791</v>
          </cell>
          <cell r="K489" t="str">
            <v>X. Vazquez</v>
          </cell>
          <cell r="M489">
            <v>0</v>
          </cell>
          <cell r="N489">
            <v>0</v>
          </cell>
          <cell r="O489">
            <v>0</v>
          </cell>
          <cell r="P489">
            <v>0</v>
          </cell>
          <cell r="Q489">
            <v>0</v>
          </cell>
          <cell r="R489">
            <v>0</v>
          </cell>
          <cell r="S489">
            <v>700000</v>
          </cell>
          <cell r="T489">
            <v>1400000</v>
          </cell>
          <cell r="U489">
            <v>0</v>
          </cell>
          <cell r="V489">
            <v>0</v>
          </cell>
          <cell r="W489">
            <v>0</v>
          </cell>
        </row>
        <row r="490">
          <cell r="O490">
            <v>0</v>
          </cell>
          <cell r="P490">
            <v>0</v>
          </cell>
          <cell r="Q490">
            <v>0</v>
          </cell>
          <cell r="R490">
            <v>0</v>
          </cell>
          <cell r="S490">
            <v>700000</v>
          </cell>
          <cell r="T490">
            <v>1400000</v>
          </cell>
          <cell r="U490">
            <v>0</v>
          </cell>
          <cell r="V490">
            <v>0</v>
          </cell>
          <cell r="W490">
            <v>0</v>
          </cell>
        </row>
        <row r="491">
          <cell r="I491" t="str">
            <v>RITTER RANCH:ADD 1 12KV CKT POS</v>
          </cell>
          <cell r="J491">
            <v>41426</v>
          </cell>
          <cell r="K491" t="str">
            <v>X. Vazquez</v>
          </cell>
          <cell r="M491">
            <v>0</v>
          </cell>
          <cell r="N491">
            <v>0</v>
          </cell>
          <cell r="O491">
            <v>0</v>
          </cell>
          <cell r="P491">
            <v>0</v>
          </cell>
          <cell r="Q491">
            <v>0</v>
          </cell>
          <cell r="R491">
            <v>200000</v>
          </cell>
          <cell r="S491">
            <v>200000</v>
          </cell>
          <cell r="T491">
            <v>0</v>
          </cell>
          <cell r="U491">
            <v>0</v>
          </cell>
          <cell r="V491">
            <v>0</v>
          </cell>
          <cell r="W491">
            <v>0</v>
          </cell>
        </row>
        <row r="492">
          <cell r="O492">
            <v>0</v>
          </cell>
          <cell r="P492">
            <v>0</v>
          </cell>
          <cell r="Q492">
            <v>0</v>
          </cell>
          <cell r="R492">
            <v>200000</v>
          </cell>
          <cell r="S492">
            <v>200000</v>
          </cell>
          <cell r="T492">
            <v>0</v>
          </cell>
          <cell r="U492">
            <v>0</v>
          </cell>
          <cell r="V492">
            <v>0</v>
          </cell>
          <cell r="W492">
            <v>0</v>
          </cell>
        </row>
        <row r="493">
          <cell r="I493" t="str">
            <v>RIVERWAY ADD 1 12KV CKT</v>
          </cell>
          <cell r="J493">
            <v>41061</v>
          </cell>
          <cell r="K493" t="str">
            <v>X. Vazquez</v>
          </cell>
          <cell r="M493">
            <v>0</v>
          </cell>
          <cell r="N493">
            <v>0</v>
          </cell>
          <cell r="O493">
            <v>0</v>
          </cell>
          <cell r="P493">
            <v>0</v>
          </cell>
          <cell r="Q493">
            <v>60000</v>
          </cell>
          <cell r="R493">
            <v>150000</v>
          </cell>
          <cell r="S493">
            <v>0</v>
          </cell>
          <cell r="T493">
            <v>0</v>
          </cell>
          <cell r="U493">
            <v>0</v>
          </cell>
          <cell r="V493">
            <v>0</v>
          </cell>
          <cell r="W493">
            <v>0</v>
          </cell>
        </row>
        <row r="494">
          <cell r="O494">
            <v>0</v>
          </cell>
          <cell r="P494">
            <v>0</v>
          </cell>
          <cell r="Q494">
            <v>60000</v>
          </cell>
          <cell r="R494">
            <v>150000</v>
          </cell>
          <cell r="S494">
            <v>0</v>
          </cell>
          <cell r="T494">
            <v>0</v>
          </cell>
          <cell r="U494">
            <v>0</v>
          </cell>
          <cell r="V494">
            <v>0</v>
          </cell>
          <cell r="W494">
            <v>0</v>
          </cell>
        </row>
        <row r="495">
          <cell r="H495" t="str">
            <v>800192141</v>
          </cell>
          <cell r="I495" t="str">
            <v>YOKOHL CONSTRUCT NEW 28MVA SUB WITH 2 14MVA TRANSFORMERS, 4-12KV POS ADD 4.8MVAR CAPS</v>
          </cell>
          <cell r="J495">
            <v>41791</v>
          </cell>
          <cell r="K495" t="str">
            <v>X. Vazquez</v>
          </cell>
          <cell r="M495">
            <v>0</v>
          </cell>
          <cell r="N495">
            <v>0</v>
          </cell>
          <cell r="O495">
            <v>150000</v>
          </cell>
          <cell r="P495">
            <v>0</v>
          </cell>
          <cell r="Q495">
            <v>200000</v>
          </cell>
          <cell r="R495">
            <v>500000</v>
          </cell>
          <cell r="S495">
            <v>4300000</v>
          </cell>
          <cell r="T495">
            <v>1200000</v>
          </cell>
          <cell r="U495">
            <v>0</v>
          </cell>
          <cell r="V495">
            <v>0</v>
          </cell>
          <cell r="W495">
            <v>0</v>
          </cell>
        </row>
        <row r="496">
          <cell r="I496" t="str">
            <v>YOHOHL SUBTRANS INSTALL 66KV T/L</v>
          </cell>
          <cell r="J496">
            <v>41791</v>
          </cell>
          <cell r="K496" t="str">
            <v>X. Vazquez</v>
          </cell>
          <cell r="M496">
            <v>0</v>
          </cell>
          <cell r="N496">
            <v>0</v>
          </cell>
          <cell r="O496">
            <v>0</v>
          </cell>
          <cell r="P496">
            <v>0</v>
          </cell>
          <cell r="Q496">
            <v>0</v>
          </cell>
          <cell r="R496">
            <v>339000</v>
          </cell>
          <cell r="S496">
            <v>5299000</v>
          </cell>
          <cell r="T496">
            <v>2187000</v>
          </cell>
          <cell r="U496">
            <v>0</v>
          </cell>
          <cell r="V496">
            <v>0</v>
          </cell>
          <cell r="W496">
            <v>0</v>
          </cell>
        </row>
        <row r="497">
          <cell r="O497">
            <v>150000</v>
          </cell>
          <cell r="P497">
            <v>0</v>
          </cell>
          <cell r="Q497">
            <v>200000</v>
          </cell>
          <cell r="R497">
            <v>839000</v>
          </cell>
          <cell r="S497">
            <v>9599000</v>
          </cell>
          <cell r="T497">
            <v>3387000</v>
          </cell>
          <cell r="U497">
            <v>0</v>
          </cell>
          <cell r="V497">
            <v>0</v>
          </cell>
          <cell r="W497">
            <v>0</v>
          </cell>
        </row>
        <row r="498">
          <cell r="H498">
            <v>800063418</v>
          </cell>
          <cell r="I498" t="str">
            <v>IRVINE BUILD NEW 12 SWRK AND ADD 2 CKTS</v>
          </cell>
          <cell r="J498">
            <v>39965</v>
          </cell>
          <cell r="K498" t="str">
            <v>X. Vazquez</v>
          </cell>
          <cell r="M498">
            <v>0</v>
          </cell>
          <cell r="N498">
            <v>0</v>
          </cell>
          <cell r="O498">
            <v>6163000</v>
          </cell>
          <cell r="P498">
            <v>0</v>
          </cell>
          <cell r="Q498">
            <v>0</v>
          </cell>
          <cell r="R498">
            <v>0</v>
          </cell>
          <cell r="S498">
            <v>0</v>
          </cell>
          <cell r="T498">
            <v>0</v>
          </cell>
          <cell r="U498">
            <v>0</v>
          </cell>
          <cell r="V498">
            <v>0</v>
          </cell>
          <cell r="W498">
            <v>0</v>
          </cell>
        </row>
        <row r="499">
          <cell r="O499">
            <v>6163000</v>
          </cell>
          <cell r="P499">
            <v>0</v>
          </cell>
          <cell r="Q499">
            <v>0</v>
          </cell>
          <cell r="R499">
            <v>0</v>
          </cell>
          <cell r="S499">
            <v>0</v>
          </cell>
          <cell r="T499">
            <v>0</v>
          </cell>
          <cell r="U499">
            <v>0</v>
          </cell>
          <cell r="V499">
            <v>0</v>
          </cell>
          <cell r="W499">
            <v>0</v>
          </cell>
        </row>
        <row r="500">
          <cell r="I500" t="str">
            <v>ETIWANDA : NEW 66KV LINE POS</v>
          </cell>
          <cell r="J500">
            <v>41426</v>
          </cell>
          <cell r="K500" t="e">
            <v>#N/A</v>
          </cell>
          <cell r="M500">
            <v>0</v>
          </cell>
          <cell r="N500">
            <v>0</v>
          </cell>
          <cell r="O500">
            <v>0</v>
          </cell>
          <cell r="P500">
            <v>0</v>
          </cell>
          <cell r="Q500">
            <v>0</v>
          </cell>
          <cell r="R500">
            <v>300000</v>
          </cell>
          <cell r="S500">
            <v>200000</v>
          </cell>
          <cell r="T500">
            <v>0</v>
          </cell>
          <cell r="U500">
            <v>0</v>
          </cell>
          <cell r="V500">
            <v>0</v>
          </cell>
          <cell r="W500">
            <v>0</v>
          </cell>
        </row>
        <row r="501">
          <cell r="I501" t="str">
            <v>GENAMIC ADD 1 28MVA TRANSFORMER, ADD 2 12KV POS AND 4.8MVAR CAP BANK.</v>
          </cell>
          <cell r="J501">
            <v>41426</v>
          </cell>
          <cell r="K501" t="e">
            <v>#N/A</v>
          </cell>
          <cell r="M501">
            <v>0</v>
          </cell>
          <cell r="N501">
            <v>0</v>
          </cell>
          <cell r="O501">
            <v>0</v>
          </cell>
          <cell r="P501">
            <v>0</v>
          </cell>
          <cell r="Q501">
            <v>0</v>
          </cell>
          <cell r="R501">
            <v>1500000</v>
          </cell>
          <cell r="S501">
            <v>2000000</v>
          </cell>
          <cell r="T501">
            <v>0</v>
          </cell>
          <cell r="U501">
            <v>0</v>
          </cell>
          <cell r="V501">
            <v>0</v>
          </cell>
          <cell r="W501">
            <v>0</v>
          </cell>
        </row>
        <row r="502">
          <cell r="I502" t="str">
            <v>SUBTRANS INSTALL 66KV T/L</v>
          </cell>
          <cell r="J502">
            <v>41426</v>
          </cell>
          <cell r="K502" t="e">
            <v>#N/A</v>
          </cell>
          <cell r="M502">
            <v>0</v>
          </cell>
          <cell r="N502">
            <v>0</v>
          </cell>
          <cell r="O502">
            <v>0</v>
          </cell>
          <cell r="P502">
            <v>0</v>
          </cell>
          <cell r="Q502">
            <v>8000</v>
          </cell>
          <cell r="R502">
            <v>547000</v>
          </cell>
          <cell r="S502">
            <v>1486000</v>
          </cell>
          <cell r="T502">
            <v>0</v>
          </cell>
          <cell r="U502">
            <v>0</v>
          </cell>
          <cell r="V502">
            <v>0</v>
          </cell>
          <cell r="W502">
            <v>0</v>
          </cell>
        </row>
        <row r="503">
          <cell r="O503">
            <v>0</v>
          </cell>
          <cell r="P503">
            <v>0</v>
          </cell>
          <cell r="Q503">
            <v>8000</v>
          </cell>
          <cell r="R503">
            <v>2347000</v>
          </cell>
          <cell r="S503">
            <v>3686000</v>
          </cell>
          <cell r="T503">
            <v>0</v>
          </cell>
          <cell r="U503">
            <v>0</v>
          </cell>
          <cell r="V503">
            <v>0</v>
          </cell>
          <cell r="W503">
            <v>0</v>
          </cell>
        </row>
        <row r="504">
          <cell r="I504" t="str">
            <v>PADUA  ADD 1 12KV CKT</v>
          </cell>
          <cell r="J504">
            <v>41426</v>
          </cell>
          <cell r="K504" t="e">
            <v>#N/A</v>
          </cell>
          <cell r="M504">
            <v>0</v>
          </cell>
          <cell r="N504">
            <v>0</v>
          </cell>
          <cell r="O504">
            <v>0</v>
          </cell>
          <cell r="P504">
            <v>0</v>
          </cell>
          <cell r="Q504">
            <v>0</v>
          </cell>
          <cell r="R504">
            <v>120000</v>
          </cell>
          <cell r="S504">
            <v>120000</v>
          </cell>
          <cell r="T504">
            <v>0</v>
          </cell>
          <cell r="U504">
            <v>0</v>
          </cell>
          <cell r="V504">
            <v>0</v>
          </cell>
          <cell r="W504">
            <v>0</v>
          </cell>
        </row>
        <row r="505">
          <cell r="O505">
            <v>0</v>
          </cell>
          <cell r="P505">
            <v>0</v>
          </cell>
          <cell r="Q505">
            <v>0</v>
          </cell>
          <cell r="R505">
            <v>120000</v>
          </cell>
          <cell r="S505">
            <v>120000</v>
          </cell>
          <cell r="T505">
            <v>0</v>
          </cell>
          <cell r="U505">
            <v>0</v>
          </cell>
          <cell r="V505">
            <v>0</v>
          </cell>
          <cell r="W505">
            <v>0</v>
          </cell>
        </row>
        <row r="506">
          <cell r="I506" t="str">
            <v>FOXFIELD ADD 1 12KV CKTS</v>
          </cell>
          <cell r="J506">
            <v>42156</v>
          </cell>
          <cell r="K506" t="e">
            <v>#N/A</v>
          </cell>
          <cell r="M506">
            <v>0</v>
          </cell>
          <cell r="N506">
            <v>0</v>
          </cell>
          <cell r="O506">
            <v>0</v>
          </cell>
          <cell r="P506">
            <v>0</v>
          </cell>
          <cell r="Q506">
            <v>0</v>
          </cell>
          <cell r="R506">
            <v>0</v>
          </cell>
          <cell r="S506">
            <v>0</v>
          </cell>
          <cell r="T506">
            <v>100000</v>
          </cell>
          <cell r="U506">
            <v>150000</v>
          </cell>
          <cell r="V506">
            <v>0</v>
          </cell>
          <cell r="W506">
            <v>0</v>
          </cell>
        </row>
        <row r="507">
          <cell r="O507">
            <v>0</v>
          </cell>
          <cell r="P507">
            <v>0</v>
          </cell>
          <cell r="Q507">
            <v>0</v>
          </cell>
          <cell r="R507">
            <v>0</v>
          </cell>
          <cell r="S507">
            <v>0</v>
          </cell>
          <cell r="T507">
            <v>100000</v>
          </cell>
          <cell r="U507">
            <v>150000</v>
          </cell>
          <cell r="V507">
            <v>0</v>
          </cell>
          <cell r="W507">
            <v>0</v>
          </cell>
        </row>
        <row r="508">
          <cell r="I508" t="str">
            <v>PALMDALE ADD 1 12KV CKT</v>
          </cell>
          <cell r="J508">
            <v>41426</v>
          </cell>
          <cell r="K508" t="e">
            <v>#N/A</v>
          </cell>
          <cell r="M508">
            <v>0</v>
          </cell>
          <cell r="N508">
            <v>0</v>
          </cell>
          <cell r="O508">
            <v>0</v>
          </cell>
          <cell r="P508">
            <v>0</v>
          </cell>
          <cell r="Q508">
            <v>0</v>
          </cell>
          <cell r="R508">
            <v>85000</v>
          </cell>
          <cell r="S508">
            <v>153000</v>
          </cell>
          <cell r="T508">
            <v>0</v>
          </cell>
          <cell r="U508">
            <v>0</v>
          </cell>
          <cell r="V508">
            <v>0</v>
          </cell>
          <cell r="W508">
            <v>0</v>
          </cell>
        </row>
        <row r="509">
          <cell r="O509">
            <v>0</v>
          </cell>
          <cell r="P509">
            <v>0</v>
          </cell>
          <cell r="Q509">
            <v>0</v>
          </cell>
          <cell r="R509">
            <v>85000</v>
          </cell>
          <cell r="S509">
            <v>153000</v>
          </cell>
          <cell r="T509">
            <v>0</v>
          </cell>
          <cell r="U509">
            <v>0</v>
          </cell>
          <cell r="V509">
            <v>0</v>
          </cell>
          <cell r="W509">
            <v>0</v>
          </cell>
        </row>
        <row r="510">
          <cell r="I510" t="str">
            <v>ROADWAY ADD 1 12KV CKT</v>
          </cell>
          <cell r="J510">
            <v>41426</v>
          </cell>
          <cell r="K510" t="e">
            <v>#N/A</v>
          </cell>
          <cell r="M510">
            <v>0</v>
          </cell>
          <cell r="N510">
            <v>0</v>
          </cell>
          <cell r="O510">
            <v>0</v>
          </cell>
          <cell r="P510">
            <v>0</v>
          </cell>
          <cell r="Q510">
            <v>0</v>
          </cell>
          <cell r="R510">
            <v>140000</v>
          </cell>
          <cell r="S510">
            <v>155000</v>
          </cell>
          <cell r="T510">
            <v>0</v>
          </cell>
          <cell r="U510">
            <v>0</v>
          </cell>
          <cell r="V510">
            <v>0</v>
          </cell>
          <cell r="W510">
            <v>0</v>
          </cell>
        </row>
        <row r="511">
          <cell r="O511">
            <v>0</v>
          </cell>
          <cell r="P511">
            <v>0</v>
          </cell>
          <cell r="Q511">
            <v>0</v>
          </cell>
          <cell r="R511">
            <v>140000</v>
          </cell>
          <cell r="S511">
            <v>155000</v>
          </cell>
          <cell r="T511">
            <v>0</v>
          </cell>
          <cell r="U511">
            <v>0</v>
          </cell>
          <cell r="V511">
            <v>0</v>
          </cell>
          <cell r="W511">
            <v>0</v>
          </cell>
        </row>
        <row r="512">
          <cell r="H512" t="str">
            <v>800063021</v>
          </cell>
          <cell r="I512" t="str">
            <v>SANTIAGO ADD 1 28MVA TRANSFORMER, 2 12KV POS AND 4.8MVAR CAP BANK</v>
          </cell>
          <cell r="J512">
            <v>39965</v>
          </cell>
          <cell r="K512" t="str">
            <v>X. Vazquez</v>
          </cell>
          <cell r="M512">
            <v>0</v>
          </cell>
          <cell r="N512">
            <v>0</v>
          </cell>
          <cell r="O512">
            <v>2580000</v>
          </cell>
          <cell r="P512">
            <v>0</v>
          </cell>
          <cell r="Q512">
            <v>0</v>
          </cell>
          <cell r="R512">
            <v>0</v>
          </cell>
          <cell r="S512">
            <v>0</v>
          </cell>
          <cell r="T512">
            <v>0</v>
          </cell>
          <cell r="U512">
            <v>0</v>
          </cell>
          <cell r="V512">
            <v>0</v>
          </cell>
          <cell r="W512">
            <v>0</v>
          </cell>
        </row>
        <row r="513">
          <cell r="O513">
            <v>2580000</v>
          </cell>
          <cell r="P513">
            <v>0</v>
          </cell>
          <cell r="Q513">
            <v>0</v>
          </cell>
          <cell r="R513">
            <v>0</v>
          </cell>
          <cell r="S513">
            <v>0</v>
          </cell>
          <cell r="T513">
            <v>0</v>
          </cell>
          <cell r="U513">
            <v>0</v>
          </cell>
          <cell r="V513">
            <v>0</v>
          </cell>
          <cell r="W513">
            <v>0</v>
          </cell>
        </row>
        <row r="514">
          <cell r="I514" t="str">
            <v>TENAJA ADD 1 12KV CKT</v>
          </cell>
          <cell r="J514">
            <v>41426</v>
          </cell>
          <cell r="K514" t="e">
            <v>#N/A</v>
          </cell>
          <cell r="M514">
            <v>0</v>
          </cell>
          <cell r="N514">
            <v>0</v>
          </cell>
          <cell r="O514">
            <v>0</v>
          </cell>
          <cell r="P514">
            <v>0</v>
          </cell>
          <cell r="Q514">
            <v>0</v>
          </cell>
          <cell r="R514">
            <v>100000</v>
          </cell>
          <cell r="S514">
            <v>120000</v>
          </cell>
          <cell r="T514">
            <v>0</v>
          </cell>
          <cell r="U514">
            <v>0</v>
          </cell>
          <cell r="V514">
            <v>0</v>
          </cell>
          <cell r="W514">
            <v>0</v>
          </cell>
        </row>
        <row r="515">
          <cell r="O515">
            <v>0</v>
          </cell>
          <cell r="P515">
            <v>0</v>
          </cell>
          <cell r="Q515">
            <v>0</v>
          </cell>
          <cell r="R515">
            <v>100000</v>
          </cell>
          <cell r="S515">
            <v>120000</v>
          </cell>
          <cell r="T515">
            <v>0</v>
          </cell>
          <cell r="U515">
            <v>0</v>
          </cell>
          <cell r="V515">
            <v>0</v>
          </cell>
          <cell r="W515">
            <v>0</v>
          </cell>
        </row>
        <row r="516">
          <cell r="I516" t="str">
            <v>GALLATIN REPLACE 2 22.4 WITH 2 28MVA TANSFORMERS, ADD 2 12KV POS AND ADD 4.8MVAR CAP BANK</v>
          </cell>
          <cell r="J516">
            <v>41791</v>
          </cell>
          <cell r="K516" t="e">
            <v>#N/A</v>
          </cell>
          <cell r="M516">
            <v>0</v>
          </cell>
          <cell r="N516">
            <v>0</v>
          </cell>
          <cell r="O516">
            <v>0</v>
          </cell>
          <cell r="P516">
            <v>0</v>
          </cell>
          <cell r="Q516">
            <v>0</v>
          </cell>
          <cell r="R516">
            <v>0</v>
          </cell>
          <cell r="S516">
            <v>1000000</v>
          </cell>
          <cell r="T516">
            <v>2000000</v>
          </cell>
          <cell r="U516">
            <v>0</v>
          </cell>
          <cell r="V516">
            <v>0</v>
          </cell>
          <cell r="W516">
            <v>0</v>
          </cell>
        </row>
        <row r="517">
          <cell r="O517">
            <v>0</v>
          </cell>
          <cell r="P517">
            <v>0</v>
          </cell>
          <cell r="Q517">
            <v>0</v>
          </cell>
          <cell r="R517">
            <v>0</v>
          </cell>
          <cell r="S517">
            <v>1000000</v>
          </cell>
          <cell r="T517">
            <v>2000000</v>
          </cell>
          <cell r="U517">
            <v>0</v>
          </cell>
          <cell r="V517">
            <v>0</v>
          </cell>
          <cell r="W517">
            <v>0</v>
          </cell>
        </row>
        <row r="518">
          <cell r="I518" t="str">
            <v>BLOOMINGTON ADD 1 12KV CKTS</v>
          </cell>
          <cell r="J518">
            <v>41791</v>
          </cell>
          <cell r="K518" t="e">
            <v>#N/A</v>
          </cell>
          <cell r="M518">
            <v>0</v>
          </cell>
          <cell r="N518">
            <v>0</v>
          </cell>
          <cell r="O518">
            <v>0</v>
          </cell>
          <cell r="P518">
            <v>0</v>
          </cell>
          <cell r="Q518">
            <v>0</v>
          </cell>
          <cell r="R518">
            <v>0</v>
          </cell>
          <cell r="S518">
            <v>100000</v>
          </cell>
          <cell r="T518">
            <v>120000</v>
          </cell>
          <cell r="U518">
            <v>0</v>
          </cell>
          <cell r="V518">
            <v>0</v>
          </cell>
          <cell r="W518">
            <v>0</v>
          </cell>
        </row>
        <row r="519">
          <cell r="O519">
            <v>0</v>
          </cell>
          <cell r="P519">
            <v>0</v>
          </cell>
          <cell r="Q519">
            <v>0</v>
          </cell>
          <cell r="R519">
            <v>0</v>
          </cell>
          <cell r="S519">
            <v>100000</v>
          </cell>
          <cell r="T519">
            <v>120000</v>
          </cell>
          <cell r="U519">
            <v>0</v>
          </cell>
          <cell r="V519">
            <v>0</v>
          </cell>
          <cell r="W519">
            <v>0</v>
          </cell>
        </row>
        <row r="520">
          <cell r="I520" t="str">
            <v>FIREHOUSE ADD 2 12KV CKTS</v>
          </cell>
          <cell r="J520">
            <v>41791</v>
          </cell>
          <cell r="K520" t="e">
            <v>#N/A</v>
          </cell>
          <cell r="M520">
            <v>0</v>
          </cell>
          <cell r="N520">
            <v>0</v>
          </cell>
          <cell r="O520">
            <v>0</v>
          </cell>
          <cell r="P520">
            <v>0</v>
          </cell>
          <cell r="Q520">
            <v>0</v>
          </cell>
          <cell r="R520">
            <v>0</v>
          </cell>
          <cell r="S520">
            <v>450000</v>
          </cell>
          <cell r="T520">
            <v>450000</v>
          </cell>
          <cell r="U520">
            <v>0</v>
          </cell>
          <cell r="V520">
            <v>0</v>
          </cell>
          <cell r="W520">
            <v>0</v>
          </cell>
        </row>
        <row r="521">
          <cell r="O521">
            <v>0</v>
          </cell>
          <cell r="P521">
            <v>0</v>
          </cell>
          <cell r="Q521">
            <v>0</v>
          </cell>
          <cell r="R521">
            <v>0</v>
          </cell>
          <cell r="S521">
            <v>450000</v>
          </cell>
          <cell r="T521">
            <v>450000</v>
          </cell>
          <cell r="U521">
            <v>0</v>
          </cell>
          <cell r="V521">
            <v>0</v>
          </cell>
          <cell r="W521">
            <v>0</v>
          </cell>
        </row>
        <row r="522">
          <cell r="I522" t="str">
            <v>GOULD SUB: EQUIP 1 16KV CKT POS</v>
          </cell>
          <cell r="J522">
            <v>42522</v>
          </cell>
          <cell r="K522" t="e">
            <v>#N/A</v>
          </cell>
          <cell r="M522">
            <v>0</v>
          </cell>
          <cell r="N522">
            <v>0</v>
          </cell>
          <cell r="O522">
            <v>0</v>
          </cell>
          <cell r="P522">
            <v>0</v>
          </cell>
          <cell r="Q522">
            <v>0</v>
          </cell>
          <cell r="R522">
            <v>0</v>
          </cell>
          <cell r="S522">
            <v>0</v>
          </cell>
          <cell r="T522">
            <v>0</v>
          </cell>
          <cell r="U522">
            <v>150000</v>
          </cell>
          <cell r="V522">
            <v>150000</v>
          </cell>
          <cell r="W522">
            <v>0</v>
          </cell>
        </row>
        <row r="523">
          <cell r="O523">
            <v>0</v>
          </cell>
          <cell r="P523">
            <v>0</v>
          </cell>
          <cell r="Q523">
            <v>0</v>
          </cell>
          <cell r="R523">
            <v>0</v>
          </cell>
          <cell r="S523">
            <v>0</v>
          </cell>
          <cell r="T523">
            <v>0</v>
          </cell>
          <cell r="U523">
            <v>150000</v>
          </cell>
          <cell r="V523">
            <v>150000</v>
          </cell>
          <cell r="W523">
            <v>0</v>
          </cell>
        </row>
        <row r="524">
          <cell r="I524" t="str">
            <v>TENNESSEE ADD 1 28MVA TRANSFORMER, 2 12KV POS AND 4.8MVAR CAP BANK.</v>
          </cell>
          <cell r="J524">
            <v>42156</v>
          </cell>
          <cell r="K524" t="e">
            <v>#N/A</v>
          </cell>
          <cell r="M524">
            <v>0</v>
          </cell>
          <cell r="N524">
            <v>0</v>
          </cell>
          <cell r="O524">
            <v>0</v>
          </cell>
          <cell r="P524">
            <v>0</v>
          </cell>
          <cell r="Q524">
            <v>0</v>
          </cell>
          <cell r="R524">
            <v>0</v>
          </cell>
          <cell r="S524">
            <v>0</v>
          </cell>
          <cell r="T524">
            <v>1000000</v>
          </cell>
          <cell r="U524">
            <v>1000000</v>
          </cell>
          <cell r="V524">
            <v>0</v>
          </cell>
          <cell r="W524">
            <v>0</v>
          </cell>
        </row>
        <row r="525">
          <cell r="O525">
            <v>0</v>
          </cell>
          <cell r="P525">
            <v>0</v>
          </cell>
          <cell r="Q525">
            <v>0</v>
          </cell>
          <cell r="R525">
            <v>0</v>
          </cell>
          <cell r="S525">
            <v>0</v>
          </cell>
          <cell r="T525">
            <v>1000000</v>
          </cell>
          <cell r="U525">
            <v>1000000</v>
          </cell>
          <cell r="V525">
            <v>0</v>
          </cell>
          <cell r="W525">
            <v>0</v>
          </cell>
        </row>
        <row r="526">
          <cell r="I526" t="str">
            <v>APPLE VALLEY ADD 1 12KV CKT</v>
          </cell>
          <cell r="J526">
            <v>41791</v>
          </cell>
          <cell r="K526" t="e">
            <v>#N/A</v>
          </cell>
          <cell r="M526">
            <v>0</v>
          </cell>
          <cell r="N526">
            <v>0</v>
          </cell>
          <cell r="O526">
            <v>0</v>
          </cell>
          <cell r="P526">
            <v>0</v>
          </cell>
          <cell r="Q526">
            <v>0</v>
          </cell>
          <cell r="R526">
            <v>0</v>
          </cell>
          <cell r="S526">
            <v>35000</v>
          </cell>
          <cell r="T526">
            <v>195000</v>
          </cell>
          <cell r="U526">
            <v>0</v>
          </cell>
          <cell r="V526">
            <v>0</v>
          </cell>
          <cell r="W526">
            <v>0</v>
          </cell>
        </row>
        <row r="527">
          <cell r="O527">
            <v>0</v>
          </cell>
          <cell r="P527">
            <v>0</v>
          </cell>
          <cell r="Q527">
            <v>0</v>
          </cell>
          <cell r="R527">
            <v>0</v>
          </cell>
          <cell r="S527">
            <v>35000</v>
          </cell>
          <cell r="T527">
            <v>195000</v>
          </cell>
          <cell r="U527">
            <v>0</v>
          </cell>
          <cell r="V527">
            <v>0</v>
          </cell>
          <cell r="W527">
            <v>0</v>
          </cell>
        </row>
        <row r="528">
          <cell r="I528" t="str">
            <v>AQUEDUCT ADD 1 12KV CKT</v>
          </cell>
          <cell r="J528">
            <v>41791</v>
          </cell>
          <cell r="K528" t="e">
            <v>#N/A</v>
          </cell>
          <cell r="M528">
            <v>0</v>
          </cell>
          <cell r="N528">
            <v>0</v>
          </cell>
          <cell r="O528">
            <v>0</v>
          </cell>
          <cell r="P528">
            <v>0</v>
          </cell>
          <cell r="Q528">
            <v>0</v>
          </cell>
          <cell r="R528">
            <v>0</v>
          </cell>
          <cell r="S528">
            <v>100000</v>
          </cell>
          <cell r="T528">
            <v>120000</v>
          </cell>
          <cell r="U528">
            <v>0</v>
          </cell>
          <cell r="V528">
            <v>0</v>
          </cell>
          <cell r="W528">
            <v>0</v>
          </cell>
        </row>
        <row r="529">
          <cell r="O529">
            <v>0</v>
          </cell>
          <cell r="P529">
            <v>0</v>
          </cell>
          <cell r="Q529">
            <v>0</v>
          </cell>
          <cell r="R529">
            <v>0</v>
          </cell>
          <cell r="S529">
            <v>100000</v>
          </cell>
          <cell r="T529">
            <v>120000</v>
          </cell>
          <cell r="U529">
            <v>0</v>
          </cell>
          <cell r="V529">
            <v>0</v>
          </cell>
          <cell r="W529">
            <v>0</v>
          </cell>
        </row>
        <row r="530">
          <cell r="I530" t="str">
            <v>HERITAGE ADD 1 16KV CKT</v>
          </cell>
          <cell r="J530">
            <v>41791</v>
          </cell>
          <cell r="K530" t="e">
            <v>#N/A</v>
          </cell>
          <cell r="M530">
            <v>0</v>
          </cell>
          <cell r="N530">
            <v>0</v>
          </cell>
          <cell r="O530">
            <v>0</v>
          </cell>
          <cell r="P530">
            <v>0</v>
          </cell>
          <cell r="Q530">
            <v>0</v>
          </cell>
          <cell r="R530">
            <v>0</v>
          </cell>
          <cell r="S530">
            <v>100000</v>
          </cell>
          <cell r="T530">
            <v>140000</v>
          </cell>
          <cell r="U530">
            <v>0</v>
          </cell>
          <cell r="V530">
            <v>0</v>
          </cell>
          <cell r="W530">
            <v>0</v>
          </cell>
        </row>
        <row r="531">
          <cell r="O531">
            <v>0</v>
          </cell>
          <cell r="P531">
            <v>0</v>
          </cell>
          <cell r="Q531">
            <v>0</v>
          </cell>
          <cell r="R531">
            <v>0</v>
          </cell>
          <cell r="S531">
            <v>100000</v>
          </cell>
          <cell r="T531">
            <v>140000</v>
          </cell>
          <cell r="U531">
            <v>0</v>
          </cell>
          <cell r="V531">
            <v>0</v>
          </cell>
          <cell r="W531">
            <v>0</v>
          </cell>
        </row>
        <row r="532">
          <cell r="H532" t="str">
            <v>800063246</v>
          </cell>
          <cell r="I532" t="str">
            <v>OASIS ADD 1 12KV CKT</v>
          </cell>
          <cell r="J532">
            <v>41791</v>
          </cell>
          <cell r="K532" t="str">
            <v>X. Vazquez</v>
          </cell>
          <cell r="M532">
            <v>0</v>
          </cell>
          <cell r="N532">
            <v>0</v>
          </cell>
          <cell r="O532">
            <v>110000</v>
          </cell>
          <cell r="P532">
            <v>0</v>
          </cell>
          <cell r="Q532">
            <v>0</v>
          </cell>
          <cell r="R532">
            <v>0</v>
          </cell>
          <cell r="S532">
            <v>124000</v>
          </cell>
          <cell r="T532">
            <v>135000</v>
          </cell>
          <cell r="U532">
            <v>0</v>
          </cell>
          <cell r="V532">
            <v>0</v>
          </cell>
          <cell r="W532">
            <v>0</v>
          </cell>
        </row>
        <row r="533">
          <cell r="O533">
            <v>110000</v>
          </cell>
          <cell r="P533">
            <v>0</v>
          </cell>
          <cell r="Q533">
            <v>0</v>
          </cell>
          <cell r="R533">
            <v>0</v>
          </cell>
          <cell r="S533">
            <v>124000</v>
          </cell>
          <cell r="T533">
            <v>135000</v>
          </cell>
          <cell r="U533">
            <v>0</v>
          </cell>
          <cell r="V533">
            <v>0</v>
          </cell>
          <cell r="W533">
            <v>0</v>
          </cell>
        </row>
        <row r="534">
          <cell r="I534" t="str">
            <v>RITTER RANCH ADD 2 12KV CKTS</v>
          </cell>
          <cell r="J534">
            <v>42156</v>
          </cell>
          <cell r="K534" t="e">
            <v>#N/A</v>
          </cell>
          <cell r="M534">
            <v>0</v>
          </cell>
          <cell r="N534">
            <v>0</v>
          </cell>
          <cell r="O534">
            <v>0</v>
          </cell>
          <cell r="P534">
            <v>0</v>
          </cell>
          <cell r="Q534">
            <v>0</v>
          </cell>
          <cell r="R534">
            <v>0</v>
          </cell>
          <cell r="S534">
            <v>0</v>
          </cell>
          <cell r="T534">
            <v>190000</v>
          </cell>
          <cell r="U534">
            <v>300000</v>
          </cell>
          <cell r="V534">
            <v>0</v>
          </cell>
          <cell r="W534">
            <v>0</v>
          </cell>
        </row>
        <row r="535">
          <cell r="O535">
            <v>0</v>
          </cell>
          <cell r="P535">
            <v>0</v>
          </cell>
          <cell r="Q535">
            <v>0</v>
          </cell>
          <cell r="R535">
            <v>0</v>
          </cell>
          <cell r="S535">
            <v>0</v>
          </cell>
          <cell r="T535">
            <v>190000</v>
          </cell>
          <cell r="U535">
            <v>300000</v>
          </cell>
          <cell r="V535">
            <v>0</v>
          </cell>
          <cell r="W535">
            <v>0</v>
          </cell>
        </row>
        <row r="536">
          <cell r="I536" t="str">
            <v>LAS LOMAS INCREASE CAPACITY TO 84MVA 2 12KV POS AND 4.8MVAR CAP BANK</v>
          </cell>
          <cell r="J536">
            <v>41791</v>
          </cell>
          <cell r="K536" t="e">
            <v>#N/A</v>
          </cell>
          <cell r="M536">
            <v>0</v>
          </cell>
          <cell r="N536">
            <v>0</v>
          </cell>
          <cell r="O536">
            <v>0</v>
          </cell>
          <cell r="P536">
            <v>0</v>
          </cell>
          <cell r="Q536">
            <v>0</v>
          </cell>
          <cell r="R536">
            <v>0</v>
          </cell>
          <cell r="S536">
            <v>1000000</v>
          </cell>
          <cell r="T536">
            <v>1500000</v>
          </cell>
          <cell r="U536">
            <v>0</v>
          </cell>
          <cell r="V536">
            <v>0</v>
          </cell>
          <cell r="W536">
            <v>0</v>
          </cell>
        </row>
        <row r="537">
          <cell r="O537">
            <v>0</v>
          </cell>
          <cell r="P537">
            <v>0</v>
          </cell>
          <cell r="Q537">
            <v>0</v>
          </cell>
          <cell r="R537">
            <v>0</v>
          </cell>
          <cell r="S537">
            <v>1000000</v>
          </cell>
          <cell r="T537">
            <v>1500000</v>
          </cell>
          <cell r="U537">
            <v>0</v>
          </cell>
          <cell r="V537">
            <v>0</v>
          </cell>
          <cell r="W537">
            <v>0</v>
          </cell>
        </row>
        <row r="538">
          <cell r="I538" t="str">
            <v>MAYBERRY SUB: EQUIP 2 12KV CKT POS</v>
          </cell>
          <cell r="J538">
            <v>42156</v>
          </cell>
          <cell r="K538" t="e">
            <v>#N/A</v>
          </cell>
          <cell r="M538">
            <v>0</v>
          </cell>
          <cell r="N538">
            <v>0</v>
          </cell>
          <cell r="O538">
            <v>0</v>
          </cell>
          <cell r="P538">
            <v>0</v>
          </cell>
          <cell r="Q538">
            <v>0</v>
          </cell>
          <cell r="R538">
            <v>0</v>
          </cell>
          <cell r="S538">
            <v>0</v>
          </cell>
          <cell r="T538">
            <v>250000</v>
          </cell>
          <cell r="U538">
            <v>230000</v>
          </cell>
          <cell r="V538">
            <v>0</v>
          </cell>
          <cell r="W538">
            <v>0</v>
          </cell>
        </row>
        <row r="539">
          <cell r="O539">
            <v>0</v>
          </cell>
          <cell r="P539">
            <v>0</v>
          </cell>
          <cell r="Q539">
            <v>0</v>
          </cell>
          <cell r="R539">
            <v>0</v>
          </cell>
          <cell r="S539">
            <v>0</v>
          </cell>
          <cell r="T539">
            <v>250000</v>
          </cell>
          <cell r="U539">
            <v>230000</v>
          </cell>
          <cell r="V539">
            <v>0</v>
          </cell>
          <cell r="W539">
            <v>0</v>
          </cell>
        </row>
        <row r="540">
          <cell r="I540" t="str">
            <v>MURRIETTA RETIRE SUB</v>
          </cell>
          <cell r="J540">
            <v>41791</v>
          </cell>
          <cell r="K540" t="e">
            <v>#N/A</v>
          </cell>
          <cell r="M540">
            <v>0</v>
          </cell>
          <cell r="N540">
            <v>0</v>
          </cell>
          <cell r="O540">
            <v>0</v>
          </cell>
          <cell r="P540">
            <v>0</v>
          </cell>
          <cell r="Q540">
            <v>0</v>
          </cell>
          <cell r="R540">
            <v>0</v>
          </cell>
          <cell r="S540">
            <v>0</v>
          </cell>
          <cell r="T540">
            <v>245000</v>
          </cell>
          <cell r="U540">
            <v>0</v>
          </cell>
          <cell r="V540">
            <v>0</v>
          </cell>
          <cell r="W540">
            <v>0</v>
          </cell>
        </row>
        <row r="541">
          <cell r="O541">
            <v>0</v>
          </cell>
          <cell r="P541">
            <v>0</v>
          </cell>
          <cell r="Q541">
            <v>0</v>
          </cell>
          <cell r="R541">
            <v>0</v>
          </cell>
          <cell r="S541">
            <v>0</v>
          </cell>
          <cell r="T541">
            <v>245000</v>
          </cell>
          <cell r="U541">
            <v>0</v>
          </cell>
          <cell r="V541">
            <v>0</v>
          </cell>
          <cell r="W541">
            <v>0</v>
          </cell>
        </row>
        <row r="542">
          <cell r="H542" t="str">
            <v>800063398</v>
          </cell>
          <cell r="I542" t="str">
            <v>SLATER ADD 1 12KV CKTS</v>
          </cell>
          <cell r="J542">
            <v>39965</v>
          </cell>
          <cell r="K542" t="str">
            <v>X. Vazquez</v>
          </cell>
          <cell r="M542">
            <v>0</v>
          </cell>
          <cell r="N542">
            <v>0</v>
          </cell>
          <cell r="O542">
            <v>150000</v>
          </cell>
          <cell r="P542">
            <v>0</v>
          </cell>
          <cell r="Q542">
            <v>0</v>
          </cell>
          <cell r="R542">
            <v>0</v>
          </cell>
          <cell r="S542">
            <v>0</v>
          </cell>
          <cell r="T542">
            <v>0</v>
          </cell>
          <cell r="U542">
            <v>0</v>
          </cell>
          <cell r="V542">
            <v>0</v>
          </cell>
          <cell r="W542">
            <v>0</v>
          </cell>
        </row>
        <row r="543">
          <cell r="O543">
            <v>150000</v>
          </cell>
          <cell r="P543">
            <v>0</v>
          </cell>
          <cell r="Q543">
            <v>0</v>
          </cell>
          <cell r="R543">
            <v>0</v>
          </cell>
          <cell r="S543">
            <v>0</v>
          </cell>
          <cell r="T543">
            <v>0</v>
          </cell>
          <cell r="U543">
            <v>0</v>
          </cell>
          <cell r="V543">
            <v>0</v>
          </cell>
          <cell r="W543">
            <v>0</v>
          </cell>
        </row>
        <row r="544">
          <cell r="H544" t="str">
            <v>800063054</v>
          </cell>
          <cell r="I544" t="str">
            <v>ETIWANDA ADD 1 28MVA TRANSFORMER 2 12KV POS AND 4.8MVAR CAP BANK</v>
          </cell>
          <cell r="J544">
            <v>40330</v>
          </cell>
          <cell r="K544" t="e">
            <v>#N/A</v>
          </cell>
          <cell r="M544">
            <v>0</v>
          </cell>
          <cell r="N544">
            <v>0</v>
          </cell>
          <cell r="O544">
            <v>700000</v>
          </cell>
          <cell r="P544">
            <v>1500000</v>
          </cell>
          <cell r="Q544">
            <v>0</v>
          </cell>
          <cell r="R544">
            <v>0</v>
          </cell>
          <cell r="S544">
            <v>0</v>
          </cell>
          <cell r="T544">
            <v>0</v>
          </cell>
          <cell r="U544">
            <v>0</v>
          </cell>
          <cell r="V544">
            <v>0</v>
          </cell>
          <cell r="W544">
            <v>0</v>
          </cell>
        </row>
        <row r="545">
          <cell r="O545">
            <v>700000</v>
          </cell>
          <cell r="P545">
            <v>1500000</v>
          </cell>
          <cell r="Q545">
            <v>0</v>
          </cell>
          <cell r="R545">
            <v>0</v>
          </cell>
          <cell r="S545">
            <v>0</v>
          </cell>
          <cell r="T545">
            <v>0</v>
          </cell>
          <cell r="U545">
            <v>0</v>
          </cell>
          <cell r="V545">
            <v>0</v>
          </cell>
          <cell r="W545">
            <v>0</v>
          </cell>
        </row>
        <row r="546">
          <cell r="I546" t="str">
            <v>KIMBALL ADD 1 28MVA TRANSFORMER, 3 12 KV POS AND 4.8MVAR CAP BANK</v>
          </cell>
          <cell r="J546">
            <v>41426</v>
          </cell>
          <cell r="K546" t="e">
            <v>#N/A</v>
          </cell>
          <cell r="M546">
            <v>0</v>
          </cell>
          <cell r="N546">
            <v>0</v>
          </cell>
          <cell r="O546">
            <v>0</v>
          </cell>
          <cell r="P546">
            <v>0</v>
          </cell>
          <cell r="Q546">
            <v>0</v>
          </cell>
          <cell r="R546">
            <v>1500000</v>
          </cell>
          <cell r="S546">
            <v>1500000</v>
          </cell>
          <cell r="T546">
            <v>0</v>
          </cell>
          <cell r="U546">
            <v>0</v>
          </cell>
          <cell r="V546">
            <v>0</v>
          </cell>
          <cell r="W546">
            <v>0</v>
          </cell>
        </row>
        <row r="547">
          <cell r="O547">
            <v>0</v>
          </cell>
          <cell r="P547">
            <v>0</v>
          </cell>
          <cell r="Q547">
            <v>0</v>
          </cell>
          <cell r="R547">
            <v>1500000</v>
          </cell>
          <cell r="S547">
            <v>1500000</v>
          </cell>
          <cell r="T547">
            <v>0</v>
          </cell>
          <cell r="U547">
            <v>0</v>
          </cell>
          <cell r="V547">
            <v>0</v>
          </cell>
          <cell r="W547">
            <v>0</v>
          </cell>
        </row>
        <row r="548">
          <cell r="I548" t="str">
            <v>MILLIKEN: INSTALL 1 12KV CKT POS</v>
          </cell>
          <cell r="J548">
            <v>41426</v>
          </cell>
          <cell r="K548" t="e">
            <v>#N/A</v>
          </cell>
          <cell r="M548">
            <v>0</v>
          </cell>
          <cell r="N548">
            <v>0</v>
          </cell>
          <cell r="O548">
            <v>0</v>
          </cell>
          <cell r="P548">
            <v>0</v>
          </cell>
          <cell r="Q548">
            <v>12000</v>
          </cell>
          <cell r="R548">
            <v>70000</v>
          </cell>
          <cell r="S548">
            <v>108000</v>
          </cell>
          <cell r="T548">
            <v>0</v>
          </cell>
          <cell r="U548">
            <v>0</v>
          </cell>
          <cell r="V548">
            <v>0</v>
          </cell>
          <cell r="W548">
            <v>0</v>
          </cell>
        </row>
        <row r="549">
          <cell r="O549">
            <v>0</v>
          </cell>
          <cell r="P549">
            <v>0</v>
          </cell>
          <cell r="Q549">
            <v>12000</v>
          </cell>
          <cell r="R549">
            <v>70000</v>
          </cell>
          <cell r="S549">
            <v>108000</v>
          </cell>
          <cell r="T549">
            <v>0</v>
          </cell>
          <cell r="U549">
            <v>0</v>
          </cell>
          <cell r="V549">
            <v>0</v>
          </cell>
          <cell r="W549">
            <v>0</v>
          </cell>
        </row>
        <row r="550">
          <cell r="I550" t="str">
            <v>SAN BERNARDINO ADD 1 12KV CKT</v>
          </cell>
          <cell r="J550">
            <v>42522</v>
          </cell>
          <cell r="K550" t="e">
            <v>#N/A</v>
          </cell>
          <cell r="M550">
            <v>0</v>
          </cell>
          <cell r="N550">
            <v>0</v>
          </cell>
          <cell r="O550">
            <v>0</v>
          </cell>
          <cell r="P550">
            <v>0</v>
          </cell>
          <cell r="Q550">
            <v>0</v>
          </cell>
          <cell r="R550">
            <v>0</v>
          </cell>
          <cell r="S550">
            <v>0</v>
          </cell>
          <cell r="T550">
            <v>0</v>
          </cell>
          <cell r="U550">
            <v>140000</v>
          </cell>
          <cell r="V550">
            <v>100000</v>
          </cell>
          <cell r="W550">
            <v>0</v>
          </cell>
        </row>
        <row r="551">
          <cell r="O551">
            <v>0</v>
          </cell>
          <cell r="P551">
            <v>0</v>
          </cell>
          <cell r="Q551">
            <v>0</v>
          </cell>
          <cell r="R551">
            <v>0</v>
          </cell>
          <cell r="S551">
            <v>0</v>
          </cell>
          <cell r="T551">
            <v>0</v>
          </cell>
          <cell r="U551">
            <v>140000</v>
          </cell>
          <cell r="V551">
            <v>100000</v>
          </cell>
          <cell r="W551">
            <v>0</v>
          </cell>
        </row>
        <row r="552">
          <cell r="I552" t="str">
            <v>DEL SUR ADD 1 12KV CKT</v>
          </cell>
          <cell r="J552">
            <v>40695</v>
          </cell>
          <cell r="K552" t="e">
            <v>#N/A</v>
          </cell>
          <cell r="M552">
            <v>0</v>
          </cell>
          <cell r="N552">
            <v>0</v>
          </cell>
          <cell r="O552">
            <v>0</v>
          </cell>
          <cell r="P552">
            <v>100000</v>
          </cell>
          <cell r="Q552">
            <v>100000</v>
          </cell>
          <cell r="R552">
            <v>0</v>
          </cell>
          <cell r="S552">
            <v>0</v>
          </cell>
          <cell r="T552">
            <v>0</v>
          </cell>
          <cell r="U552">
            <v>0</v>
          </cell>
          <cell r="V552">
            <v>0</v>
          </cell>
          <cell r="W552">
            <v>0</v>
          </cell>
        </row>
        <row r="553">
          <cell r="O553">
            <v>0</v>
          </cell>
          <cell r="P553">
            <v>100000</v>
          </cell>
          <cell r="Q553">
            <v>100000</v>
          </cell>
          <cell r="R553">
            <v>0</v>
          </cell>
          <cell r="S553">
            <v>0</v>
          </cell>
          <cell r="T553">
            <v>0</v>
          </cell>
          <cell r="U553">
            <v>0</v>
          </cell>
          <cell r="V553">
            <v>0</v>
          </cell>
          <cell r="W553">
            <v>0</v>
          </cell>
        </row>
        <row r="554">
          <cell r="I554" t="str">
            <v>QUARTZ HILL ADD 1 12KV CKT</v>
          </cell>
          <cell r="J554">
            <v>42156</v>
          </cell>
          <cell r="K554" t="e">
            <v>#N/A</v>
          </cell>
          <cell r="M554">
            <v>0</v>
          </cell>
          <cell r="N554">
            <v>0</v>
          </cell>
          <cell r="O554">
            <v>0</v>
          </cell>
          <cell r="P554">
            <v>0</v>
          </cell>
          <cell r="Q554">
            <v>0</v>
          </cell>
          <cell r="R554">
            <v>0</v>
          </cell>
          <cell r="S554">
            <v>0</v>
          </cell>
          <cell r="T554">
            <v>100000</v>
          </cell>
          <cell r="U554">
            <v>140000</v>
          </cell>
          <cell r="V554">
            <v>0</v>
          </cell>
          <cell r="W554">
            <v>0</v>
          </cell>
        </row>
        <row r="555">
          <cell r="O555">
            <v>0</v>
          </cell>
          <cell r="P555">
            <v>0</v>
          </cell>
          <cell r="Q555">
            <v>0</v>
          </cell>
          <cell r="R555">
            <v>0</v>
          </cell>
          <cell r="S555">
            <v>0</v>
          </cell>
          <cell r="T555">
            <v>100000</v>
          </cell>
          <cell r="U555">
            <v>140000</v>
          </cell>
          <cell r="V555">
            <v>0</v>
          </cell>
          <cell r="W555">
            <v>0</v>
          </cell>
        </row>
        <row r="556">
          <cell r="I556" t="str">
            <v>VALDEZ SUB: REPLACE #4 BANK WITH 2 28MVA. EQUIP 1 LINE POS, INCREADE BANK AND BUS PARRALLELING CBS TO 3000A. INCREASE CAP BANK TO 4.8MVAR.</v>
          </cell>
          <cell r="J556">
            <v>42156</v>
          </cell>
          <cell r="K556" t="e">
            <v>#N/A</v>
          </cell>
          <cell r="M556">
            <v>0</v>
          </cell>
          <cell r="N556">
            <v>0</v>
          </cell>
          <cell r="O556">
            <v>0</v>
          </cell>
          <cell r="P556">
            <v>0</v>
          </cell>
          <cell r="Q556">
            <v>0</v>
          </cell>
          <cell r="R556">
            <v>0</v>
          </cell>
          <cell r="S556">
            <v>0</v>
          </cell>
          <cell r="T556">
            <v>500000</v>
          </cell>
          <cell r="U556">
            <v>1000000</v>
          </cell>
          <cell r="V556">
            <v>0</v>
          </cell>
          <cell r="W556">
            <v>0</v>
          </cell>
        </row>
        <row r="557">
          <cell r="O557">
            <v>0</v>
          </cell>
          <cell r="P557">
            <v>0</v>
          </cell>
          <cell r="Q557">
            <v>0</v>
          </cell>
          <cell r="R557">
            <v>0</v>
          </cell>
          <cell r="S557">
            <v>0</v>
          </cell>
          <cell r="T557">
            <v>500000</v>
          </cell>
          <cell r="U557">
            <v>1000000</v>
          </cell>
          <cell r="V557">
            <v>0</v>
          </cell>
          <cell r="W557">
            <v>0</v>
          </cell>
        </row>
        <row r="558">
          <cell r="I558" t="str">
            <v>FOGARTY ADD 1 28MVA TRANSFORMER, 2 12KV POS AND 4.8MVAR CAP BANK</v>
          </cell>
          <cell r="J558">
            <v>41791</v>
          </cell>
          <cell r="K558" t="e">
            <v>#N/A</v>
          </cell>
          <cell r="M558">
            <v>0</v>
          </cell>
          <cell r="N558">
            <v>0</v>
          </cell>
          <cell r="O558">
            <v>0</v>
          </cell>
          <cell r="P558">
            <v>0</v>
          </cell>
          <cell r="Q558">
            <v>0</v>
          </cell>
          <cell r="R558">
            <v>0</v>
          </cell>
          <cell r="S558">
            <v>1000000</v>
          </cell>
          <cell r="T558">
            <v>800000</v>
          </cell>
          <cell r="U558">
            <v>0</v>
          </cell>
          <cell r="V558">
            <v>0</v>
          </cell>
          <cell r="W558">
            <v>0</v>
          </cell>
        </row>
        <row r="559">
          <cell r="O559">
            <v>0</v>
          </cell>
          <cell r="P559">
            <v>0</v>
          </cell>
          <cell r="Q559">
            <v>0</v>
          </cell>
          <cell r="R559">
            <v>0</v>
          </cell>
          <cell r="S559">
            <v>1000000</v>
          </cell>
          <cell r="T559">
            <v>800000</v>
          </cell>
          <cell r="U559">
            <v>0</v>
          </cell>
          <cell r="V559">
            <v>0</v>
          </cell>
          <cell r="W559">
            <v>0</v>
          </cell>
        </row>
        <row r="560">
          <cell r="I560" t="str">
            <v>IVYGLEN :INCREAE CAPACITY TO 84MVA ADD 1 12KV CKT</v>
          </cell>
          <cell r="J560">
            <v>42522</v>
          </cell>
          <cell r="K560" t="e">
            <v>#N/A</v>
          </cell>
          <cell r="M560">
            <v>0</v>
          </cell>
          <cell r="N560">
            <v>0</v>
          </cell>
          <cell r="O560">
            <v>0</v>
          </cell>
          <cell r="P560">
            <v>0</v>
          </cell>
          <cell r="Q560">
            <v>0</v>
          </cell>
          <cell r="R560">
            <v>0</v>
          </cell>
          <cell r="S560">
            <v>0</v>
          </cell>
          <cell r="T560">
            <v>0</v>
          </cell>
          <cell r="U560">
            <v>1000000</v>
          </cell>
          <cell r="V560">
            <v>1000000</v>
          </cell>
          <cell r="W560">
            <v>0</v>
          </cell>
        </row>
        <row r="561">
          <cell r="O561">
            <v>0</v>
          </cell>
          <cell r="P561">
            <v>0</v>
          </cell>
          <cell r="Q561">
            <v>0</v>
          </cell>
          <cell r="R561">
            <v>0</v>
          </cell>
          <cell r="S561">
            <v>0</v>
          </cell>
          <cell r="T561">
            <v>0</v>
          </cell>
          <cell r="U561">
            <v>1000000</v>
          </cell>
          <cell r="V561">
            <v>1000000</v>
          </cell>
          <cell r="W561">
            <v>0</v>
          </cell>
        </row>
        <row r="562">
          <cell r="I562" t="str">
            <v>NUEVO ADD 1 12KV CKT</v>
          </cell>
          <cell r="J562">
            <v>42156</v>
          </cell>
          <cell r="K562" t="e">
            <v>#N/A</v>
          </cell>
          <cell r="M562">
            <v>0</v>
          </cell>
          <cell r="N562">
            <v>0</v>
          </cell>
          <cell r="O562">
            <v>0</v>
          </cell>
          <cell r="P562">
            <v>0</v>
          </cell>
          <cell r="Q562">
            <v>0</v>
          </cell>
          <cell r="R562">
            <v>0</v>
          </cell>
          <cell r="S562">
            <v>0</v>
          </cell>
          <cell r="T562">
            <v>100000</v>
          </cell>
          <cell r="U562">
            <v>140000</v>
          </cell>
          <cell r="V562">
            <v>0</v>
          </cell>
          <cell r="W562">
            <v>0</v>
          </cell>
        </row>
        <row r="563">
          <cell r="O563">
            <v>0</v>
          </cell>
          <cell r="P563">
            <v>0</v>
          </cell>
          <cell r="Q563">
            <v>0</v>
          </cell>
          <cell r="R563">
            <v>0</v>
          </cell>
          <cell r="S563">
            <v>0</v>
          </cell>
          <cell r="T563">
            <v>100000</v>
          </cell>
          <cell r="U563">
            <v>140000</v>
          </cell>
          <cell r="V563">
            <v>0</v>
          </cell>
          <cell r="W563">
            <v>0</v>
          </cell>
        </row>
        <row r="564">
          <cell r="I564" t="str">
            <v>SUN CITY ADD 1 12KV CKT</v>
          </cell>
          <cell r="J564">
            <v>42156</v>
          </cell>
          <cell r="K564" t="e">
            <v>#N/A</v>
          </cell>
          <cell r="M564">
            <v>0</v>
          </cell>
          <cell r="N564">
            <v>0</v>
          </cell>
          <cell r="O564">
            <v>0</v>
          </cell>
          <cell r="P564">
            <v>0</v>
          </cell>
          <cell r="Q564">
            <v>0</v>
          </cell>
          <cell r="R564">
            <v>0</v>
          </cell>
          <cell r="S564">
            <v>0</v>
          </cell>
          <cell r="T564">
            <v>265000</v>
          </cell>
          <cell r="U564">
            <v>225000</v>
          </cell>
          <cell r="V564">
            <v>0</v>
          </cell>
          <cell r="W564">
            <v>0</v>
          </cell>
        </row>
        <row r="565">
          <cell r="O565">
            <v>0</v>
          </cell>
          <cell r="P565">
            <v>0</v>
          </cell>
          <cell r="Q565">
            <v>0</v>
          </cell>
          <cell r="R565">
            <v>0</v>
          </cell>
          <cell r="S565">
            <v>0</v>
          </cell>
          <cell r="T565">
            <v>265000</v>
          </cell>
          <cell r="U565">
            <v>225000</v>
          </cell>
          <cell r="V565">
            <v>0</v>
          </cell>
          <cell r="W565">
            <v>0</v>
          </cell>
        </row>
        <row r="566">
          <cell r="H566" t="str">
            <v>800063489</v>
          </cell>
          <cell r="I566" t="str">
            <v>SKINWATER: INSTALL NEW 33/4KV STATION.</v>
          </cell>
          <cell r="J566">
            <v>39813</v>
          </cell>
          <cell r="K566" t="str">
            <v>X. Vazquez</v>
          </cell>
          <cell r="M566">
            <v>0</v>
          </cell>
          <cell r="N566">
            <v>0</v>
          </cell>
          <cell r="O566">
            <v>0</v>
          </cell>
          <cell r="P566">
            <v>0</v>
          </cell>
          <cell r="Q566">
            <v>0</v>
          </cell>
          <cell r="R566">
            <v>0</v>
          </cell>
          <cell r="S566">
            <v>0</v>
          </cell>
          <cell r="T566">
            <v>0</v>
          </cell>
          <cell r="U566">
            <v>0</v>
          </cell>
          <cell r="V566">
            <v>0</v>
          </cell>
          <cell r="W566">
            <v>0</v>
          </cell>
        </row>
        <row r="567">
          <cell r="O567">
            <v>0</v>
          </cell>
          <cell r="P567">
            <v>0</v>
          </cell>
          <cell r="Q567">
            <v>0</v>
          </cell>
          <cell r="R567">
            <v>0</v>
          </cell>
          <cell r="S567">
            <v>0</v>
          </cell>
          <cell r="T567">
            <v>0</v>
          </cell>
          <cell r="U567">
            <v>0</v>
          </cell>
          <cell r="V567">
            <v>0</v>
          </cell>
          <cell r="W567">
            <v>0</v>
          </cell>
        </row>
        <row r="568">
          <cell r="I568" t="str">
            <v>ETIWANDA ADD 1 12KV CKT</v>
          </cell>
          <cell r="J568">
            <v>41061</v>
          </cell>
          <cell r="K568" t="e">
            <v>#N/A</v>
          </cell>
          <cell r="M568">
            <v>0</v>
          </cell>
          <cell r="N568">
            <v>0</v>
          </cell>
          <cell r="O568">
            <v>0</v>
          </cell>
          <cell r="P568">
            <v>0</v>
          </cell>
          <cell r="Q568">
            <v>100000</v>
          </cell>
          <cell r="R568">
            <v>110000</v>
          </cell>
          <cell r="S568">
            <v>0</v>
          </cell>
          <cell r="T568">
            <v>0</v>
          </cell>
          <cell r="U568">
            <v>0</v>
          </cell>
          <cell r="V568">
            <v>0</v>
          </cell>
          <cell r="W568">
            <v>0</v>
          </cell>
        </row>
        <row r="569">
          <cell r="O569">
            <v>0</v>
          </cell>
          <cell r="P569">
            <v>0</v>
          </cell>
          <cell r="Q569">
            <v>100000</v>
          </cell>
          <cell r="R569">
            <v>110000</v>
          </cell>
          <cell r="S569">
            <v>0</v>
          </cell>
          <cell r="T569">
            <v>0</v>
          </cell>
          <cell r="U569">
            <v>0</v>
          </cell>
          <cell r="V569">
            <v>0</v>
          </cell>
          <cell r="W569">
            <v>0</v>
          </cell>
        </row>
        <row r="570">
          <cell r="H570" t="str">
            <v>800063644</v>
          </cell>
          <cell r="I570" t="str">
            <v>SAN BERNARDINO: INCREASE CAPACITY FROM 28 TO 56MVA. ADD 3 POS EQUIP 1 12KV</v>
          </cell>
          <cell r="J570">
            <v>39600</v>
          </cell>
          <cell r="K570" t="str">
            <v>X. Vazquez</v>
          </cell>
          <cell r="M570">
            <v>0</v>
          </cell>
          <cell r="N570">
            <v>0</v>
          </cell>
          <cell r="O570">
            <v>0</v>
          </cell>
          <cell r="P570">
            <v>0</v>
          </cell>
          <cell r="Q570">
            <v>0</v>
          </cell>
          <cell r="R570">
            <v>0</v>
          </cell>
          <cell r="S570">
            <v>0</v>
          </cell>
          <cell r="T570">
            <v>0</v>
          </cell>
          <cell r="U570">
            <v>0</v>
          </cell>
          <cell r="V570">
            <v>0</v>
          </cell>
          <cell r="W570">
            <v>0</v>
          </cell>
        </row>
        <row r="571">
          <cell r="O571">
            <v>0</v>
          </cell>
          <cell r="P571">
            <v>0</v>
          </cell>
          <cell r="Q571">
            <v>0</v>
          </cell>
          <cell r="R571">
            <v>0</v>
          </cell>
          <cell r="S571">
            <v>0</v>
          </cell>
          <cell r="T571">
            <v>0</v>
          </cell>
          <cell r="U571">
            <v>0</v>
          </cell>
          <cell r="V571">
            <v>0</v>
          </cell>
          <cell r="W571">
            <v>0</v>
          </cell>
        </row>
        <row r="572">
          <cell r="H572" t="str">
            <v>800063180</v>
          </cell>
          <cell r="I572" t="str">
            <v>TULARE SUB-INCREASE TRANSFORMER CAPACITY FROM 106.4 TO 112 MVA ADD 1 12KV CKT</v>
          </cell>
          <cell r="J572">
            <v>39965</v>
          </cell>
          <cell r="K572" t="str">
            <v>X. Vazquez</v>
          </cell>
          <cell r="M572">
            <v>0</v>
          </cell>
          <cell r="N572">
            <v>0</v>
          </cell>
          <cell r="O572">
            <v>800000</v>
          </cell>
          <cell r="P572">
            <v>0</v>
          </cell>
          <cell r="Q572">
            <v>0</v>
          </cell>
          <cell r="R572">
            <v>0</v>
          </cell>
          <cell r="S572">
            <v>0</v>
          </cell>
          <cell r="T572">
            <v>0</v>
          </cell>
          <cell r="U572">
            <v>0</v>
          </cell>
          <cell r="V572">
            <v>0</v>
          </cell>
          <cell r="W572">
            <v>0</v>
          </cell>
        </row>
        <row r="573">
          <cell r="O573">
            <v>800000</v>
          </cell>
          <cell r="P573">
            <v>0</v>
          </cell>
          <cell r="Q573">
            <v>0</v>
          </cell>
          <cell r="R573">
            <v>0</v>
          </cell>
          <cell r="S573">
            <v>0</v>
          </cell>
          <cell r="T573">
            <v>0</v>
          </cell>
          <cell r="U573">
            <v>0</v>
          </cell>
          <cell r="V573">
            <v>0</v>
          </cell>
          <cell r="W573">
            <v>0</v>
          </cell>
        </row>
        <row r="574">
          <cell r="I574" t="str">
            <v>CAL CITY : INSTALL 1 12KV CKT POS</v>
          </cell>
          <cell r="J574">
            <v>40695</v>
          </cell>
          <cell r="K574" t="e">
            <v>#N/A</v>
          </cell>
          <cell r="M574">
            <v>0</v>
          </cell>
          <cell r="N574">
            <v>0</v>
          </cell>
          <cell r="O574">
            <v>0</v>
          </cell>
          <cell r="P574">
            <v>100000</v>
          </cell>
          <cell r="Q574">
            <v>100000</v>
          </cell>
          <cell r="R574">
            <v>0</v>
          </cell>
          <cell r="S574">
            <v>0</v>
          </cell>
          <cell r="T574">
            <v>0</v>
          </cell>
          <cell r="U574">
            <v>0</v>
          </cell>
          <cell r="V574">
            <v>0</v>
          </cell>
          <cell r="W574">
            <v>0</v>
          </cell>
        </row>
        <row r="575">
          <cell r="O575">
            <v>0</v>
          </cell>
          <cell r="P575">
            <v>100000</v>
          </cell>
          <cell r="Q575">
            <v>100000</v>
          </cell>
          <cell r="R575">
            <v>0</v>
          </cell>
          <cell r="S575">
            <v>0</v>
          </cell>
          <cell r="T575">
            <v>0</v>
          </cell>
          <cell r="U575">
            <v>0</v>
          </cell>
          <cell r="V575">
            <v>0</v>
          </cell>
          <cell r="W575">
            <v>0</v>
          </cell>
        </row>
        <row r="576">
          <cell r="I576" t="str">
            <v>BROWNING: INCREASE CAPACITY FROM 13 TO 24MVA</v>
          </cell>
          <cell r="J576">
            <v>40695</v>
          </cell>
          <cell r="K576" t="e">
            <v>#N/A</v>
          </cell>
          <cell r="M576">
            <v>0</v>
          </cell>
          <cell r="N576">
            <v>0</v>
          </cell>
          <cell r="O576">
            <v>0</v>
          </cell>
          <cell r="P576">
            <v>1000000</v>
          </cell>
          <cell r="Q576">
            <v>1100000</v>
          </cell>
          <cell r="R576">
            <v>0</v>
          </cell>
          <cell r="S576">
            <v>0</v>
          </cell>
          <cell r="T576">
            <v>0</v>
          </cell>
          <cell r="U576">
            <v>0</v>
          </cell>
          <cell r="V576">
            <v>0</v>
          </cell>
          <cell r="W576">
            <v>0</v>
          </cell>
        </row>
        <row r="577">
          <cell r="O577">
            <v>0</v>
          </cell>
          <cell r="P577">
            <v>1000000</v>
          </cell>
          <cell r="Q577">
            <v>1100000</v>
          </cell>
          <cell r="R577">
            <v>0</v>
          </cell>
          <cell r="S577">
            <v>0</v>
          </cell>
          <cell r="T577">
            <v>0</v>
          </cell>
          <cell r="U577">
            <v>0</v>
          </cell>
          <cell r="V577">
            <v>0</v>
          </cell>
          <cell r="W577">
            <v>0</v>
          </cell>
        </row>
        <row r="578">
          <cell r="H578" t="str">
            <v>800205235</v>
          </cell>
          <cell r="I578" t="str">
            <v>BLOOMINGTON : INSTALL 1 12KV CKT POS</v>
          </cell>
          <cell r="J578">
            <v>40695</v>
          </cell>
          <cell r="K578" t="e">
            <v>#N/A</v>
          </cell>
          <cell r="M578">
            <v>0</v>
          </cell>
          <cell r="N578">
            <v>0</v>
          </cell>
          <cell r="O578">
            <v>100000</v>
          </cell>
          <cell r="P578">
            <v>100000</v>
          </cell>
          <cell r="Q578">
            <v>100000</v>
          </cell>
          <cell r="R578">
            <v>0</v>
          </cell>
          <cell r="S578">
            <v>0</v>
          </cell>
          <cell r="T578">
            <v>0</v>
          </cell>
          <cell r="U578">
            <v>0</v>
          </cell>
          <cell r="V578">
            <v>0</v>
          </cell>
          <cell r="W578">
            <v>0</v>
          </cell>
        </row>
        <row r="579">
          <cell r="O579">
            <v>100000</v>
          </cell>
          <cell r="P579">
            <v>100000</v>
          </cell>
          <cell r="Q579">
            <v>100000</v>
          </cell>
          <cell r="R579">
            <v>0</v>
          </cell>
          <cell r="S579">
            <v>0</v>
          </cell>
          <cell r="T579">
            <v>0</v>
          </cell>
          <cell r="U579">
            <v>0</v>
          </cell>
          <cell r="V579">
            <v>0</v>
          </cell>
          <cell r="W579">
            <v>0</v>
          </cell>
        </row>
        <row r="580">
          <cell r="I580" t="str">
            <v>TRASK: INSTALL 1 12KV CKT POS</v>
          </cell>
          <cell r="J580">
            <v>40695</v>
          </cell>
          <cell r="K580" t="e">
            <v>#N/A</v>
          </cell>
          <cell r="M580">
            <v>0</v>
          </cell>
          <cell r="N580">
            <v>0</v>
          </cell>
          <cell r="O580">
            <v>0</v>
          </cell>
          <cell r="P580">
            <v>100000</v>
          </cell>
          <cell r="Q580">
            <v>100000</v>
          </cell>
          <cell r="R580">
            <v>0</v>
          </cell>
          <cell r="S580">
            <v>0</v>
          </cell>
          <cell r="T580">
            <v>0</v>
          </cell>
          <cell r="U580">
            <v>0</v>
          </cell>
          <cell r="V580">
            <v>0</v>
          </cell>
          <cell r="W580">
            <v>0</v>
          </cell>
        </row>
        <row r="581">
          <cell r="O581">
            <v>0</v>
          </cell>
          <cell r="P581">
            <v>100000</v>
          </cell>
          <cell r="Q581">
            <v>100000</v>
          </cell>
          <cell r="R581">
            <v>0</v>
          </cell>
          <cell r="S581">
            <v>0</v>
          </cell>
          <cell r="T581">
            <v>0</v>
          </cell>
          <cell r="U581">
            <v>0</v>
          </cell>
          <cell r="V581">
            <v>0</v>
          </cell>
          <cell r="W581">
            <v>0</v>
          </cell>
        </row>
        <row r="582">
          <cell r="I582" t="str">
            <v>SUN CITY: INSTALL 1 12KV CKT POS</v>
          </cell>
          <cell r="J582">
            <v>40695</v>
          </cell>
          <cell r="K582" t="e">
            <v>#N/A</v>
          </cell>
          <cell r="M582">
            <v>0</v>
          </cell>
          <cell r="N582">
            <v>0</v>
          </cell>
          <cell r="O582">
            <v>0</v>
          </cell>
          <cell r="P582">
            <v>100000</v>
          </cell>
          <cell r="Q582">
            <v>100000</v>
          </cell>
          <cell r="R582">
            <v>0</v>
          </cell>
          <cell r="S582">
            <v>0</v>
          </cell>
          <cell r="T582">
            <v>0</v>
          </cell>
          <cell r="U582">
            <v>0</v>
          </cell>
          <cell r="V582">
            <v>0</v>
          </cell>
          <cell r="W582">
            <v>0</v>
          </cell>
        </row>
        <row r="583">
          <cell r="O583">
            <v>0</v>
          </cell>
          <cell r="P583">
            <v>100000</v>
          </cell>
          <cell r="Q583">
            <v>100000</v>
          </cell>
          <cell r="R583">
            <v>0</v>
          </cell>
          <cell r="S583">
            <v>0</v>
          </cell>
          <cell r="T583">
            <v>0</v>
          </cell>
          <cell r="U583">
            <v>0</v>
          </cell>
          <cell r="V583">
            <v>0</v>
          </cell>
          <cell r="W583">
            <v>0</v>
          </cell>
        </row>
        <row r="584">
          <cell r="I584" t="str">
            <v>SAN BERNARDINO : INSTALL 1 12KV CKT POS</v>
          </cell>
          <cell r="J584">
            <v>40695</v>
          </cell>
          <cell r="K584" t="e">
            <v>#N/A</v>
          </cell>
          <cell r="M584">
            <v>0</v>
          </cell>
          <cell r="N584">
            <v>0</v>
          </cell>
          <cell r="O584">
            <v>0</v>
          </cell>
          <cell r="P584">
            <v>100000</v>
          </cell>
          <cell r="Q584">
            <v>100000</v>
          </cell>
          <cell r="R584">
            <v>0</v>
          </cell>
          <cell r="S584">
            <v>0</v>
          </cell>
          <cell r="T584">
            <v>0</v>
          </cell>
          <cell r="U584">
            <v>0</v>
          </cell>
          <cell r="V584">
            <v>0</v>
          </cell>
          <cell r="W584">
            <v>0</v>
          </cell>
        </row>
        <row r="585">
          <cell r="O585">
            <v>0</v>
          </cell>
          <cell r="P585">
            <v>100000</v>
          </cell>
          <cell r="Q585">
            <v>100000</v>
          </cell>
          <cell r="R585">
            <v>0</v>
          </cell>
          <cell r="S585">
            <v>0</v>
          </cell>
          <cell r="T585">
            <v>0</v>
          </cell>
          <cell r="U585">
            <v>0</v>
          </cell>
          <cell r="V585">
            <v>0</v>
          </cell>
          <cell r="W585">
            <v>0</v>
          </cell>
        </row>
        <row r="586">
          <cell r="I586" t="str">
            <v>OLIVE LAKE: INCREASE CAPACITY FROM 10.5 TO 24.5</v>
          </cell>
          <cell r="J586">
            <v>40695</v>
          </cell>
          <cell r="K586" t="e">
            <v>#N/A</v>
          </cell>
          <cell r="M586">
            <v>0</v>
          </cell>
          <cell r="N586">
            <v>0</v>
          </cell>
          <cell r="O586">
            <v>0</v>
          </cell>
          <cell r="P586">
            <v>600000</v>
          </cell>
          <cell r="Q586">
            <v>600000</v>
          </cell>
          <cell r="R586">
            <v>0</v>
          </cell>
          <cell r="S586">
            <v>0</v>
          </cell>
          <cell r="T586">
            <v>0</v>
          </cell>
          <cell r="U586">
            <v>0</v>
          </cell>
          <cell r="V586">
            <v>0</v>
          </cell>
          <cell r="W586">
            <v>0</v>
          </cell>
        </row>
        <row r="587">
          <cell r="O587">
            <v>0</v>
          </cell>
          <cell r="P587">
            <v>600000</v>
          </cell>
          <cell r="Q587">
            <v>600000</v>
          </cell>
          <cell r="R587">
            <v>0</v>
          </cell>
          <cell r="S587">
            <v>0</v>
          </cell>
          <cell r="T587">
            <v>0</v>
          </cell>
          <cell r="U587">
            <v>0</v>
          </cell>
          <cell r="V587">
            <v>0</v>
          </cell>
          <cell r="W587">
            <v>0</v>
          </cell>
        </row>
        <row r="588">
          <cell r="I588" t="str">
            <v>OCEANVIEW: INCREAE CAPACITY FROM 39.34 TO 56.9 &amp; ADD 4.8MVAR CAPACITORS</v>
          </cell>
          <cell r="J588">
            <v>40695</v>
          </cell>
          <cell r="K588" t="e">
            <v>#N/A</v>
          </cell>
          <cell r="M588">
            <v>0</v>
          </cell>
          <cell r="N588">
            <v>0</v>
          </cell>
          <cell r="O588">
            <v>0</v>
          </cell>
          <cell r="P588">
            <v>800000</v>
          </cell>
          <cell r="Q588">
            <v>400000</v>
          </cell>
          <cell r="R588">
            <v>0</v>
          </cell>
          <cell r="S588">
            <v>0</v>
          </cell>
          <cell r="T588">
            <v>0</v>
          </cell>
          <cell r="U588">
            <v>0</v>
          </cell>
          <cell r="V588">
            <v>0</v>
          </cell>
          <cell r="W588">
            <v>0</v>
          </cell>
        </row>
        <row r="589">
          <cell r="O589">
            <v>0</v>
          </cell>
          <cell r="P589">
            <v>800000</v>
          </cell>
          <cell r="Q589">
            <v>400000</v>
          </cell>
          <cell r="R589">
            <v>0</v>
          </cell>
          <cell r="S589">
            <v>0</v>
          </cell>
          <cell r="T589">
            <v>0</v>
          </cell>
          <cell r="U589">
            <v>0</v>
          </cell>
          <cell r="V589">
            <v>0</v>
          </cell>
          <cell r="W589">
            <v>0</v>
          </cell>
        </row>
        <row r="590">
          <cell r="H590" t="str">
            <v>800063485</v>
          </cell>
          <cell r="I590" t="str">
            <v>NIGUEL : INSTALL 1 12KV CKT POS</v>
          </cell>
          <cell r="J590">
            <v>39965</v>
          </cell>
          <cell r="K590" t="str">
            <v>X. Vazquez</v>
          </cell>
          <cell r="M590">
            <v>0</v>
          </cell>
          <cell r="N590">
            <v>0</v>
          </cell>
          <cell r="O590">
            <v>100000</v>
          </cell>
          <cell r="P590">
            <v>0</v>
          </cell>
          <cell r="Q590">
            <v>0</v>
          </cell>
          <cell r="R590">
            <v>0</v>
          </cell>
          <cell r="S590">
            <v>0</v>
          </cell>
          <cell r="T590">
            <v>0</v>
          </cell>
          <cell r="U590">
            <v>0</v>
          </cell>
          <cell r="V590">
            <v>0</v>
          </cell>
          <cell r="W590">
            <v>0</v>
          </cell>
        </row>
        <row r="591">
          <cell r="O591">
            <v>100000</v>
          </cell>
          <cell r="P591">
            <v>0</v>
          </cell>
          <cell r="Q591">
            <v>0</v>
          </cell>
          <cell r="R591">
            <v>0</v>
          </cell>
          <cell r="S591">
            <v>0</v>
          </cell>
          <cell r="T591">
            <v>0</v>
          </cell>
          <cell r="U591">
            <v>0</v>
          </cell>
          <cell r="V591">
            <v>0</v>
          </cell>
          <cell r="W591">
            <v>0</v>
          </cell>
        </row>
        <row r="592">
          <cell r="I592" t="str">
            <v>KIMBALL : INSTALL 2 12KV CKT POS</v>
          </cell>
          <cell r="J592">
            <v>40695</v>
          </cell>
          <cell r="K592" t="e">
            <v>#N/A</v>
          </cell>
          <cell r="M592">
            <v>0</v>
          </cell>
          <cell r="N592">
            <v>0</v>
          </cell>
          <cell r="O592">
            <v>0</v>
          </cell>
          <cell r="P592">
            <v>150000</v>
          </cell>
          <cell r="Q592">
            <v>200000</v>
          </cell>
          <cell r="R592">
            <v>0</v>
          </cell>
          <cell r="S592">
            <v>0</v>
          </cell>
          <cell r="T592">
            <v>0</v>
          </cell>
          <cell r="U592">
            <v>0</v>
          </cell>
          <cell r="V592">
            <v>0</v>
          </cell>
          <cell r="W592">
            <v>0</v>
          </cell>
        </row>
        <row r="593">
          <cell r="O593">
            <v>0</v>
          </cell>
          <cell r="P593">
            <v>150000</v>
          </cell>
          <cell r="Q593">
            <v>200000</v>
          </cell>
          <cell r="R593">
            <v>0</v>
          </cell>
          <cell r="S593">
            <v>0</v>
          </cell>
          <cell r="T593">
            <v>0</v>
          </cell>
          <cell r="U593">
            <v>0</v>
          </cell>
          <cell r="V593">
            <v>0</v>
          </cell>
          <cell r="W593">
            <v>0</v>
          </cell>
        </row>
        <row r="594">
          <cell r="I594" t="str">
            <v>FILLMORE : INCREASE CAPACITY TO 50.4, ADD 6.6 MVAR CAP</v>
          </cell>
          <cell r="J594">
            <v>40695</v>
          </cell>
          <cell r="K594" t="e">
            <v>#N/A</v>
          </cell>
          <cell r="M594">
            <v>0</v>
          </cell>
          <cell r="N594">
            <v>0</v>
          </cell>
          <cell r="O594">
            <v>0</v>
          </cell>
          <cell r="P594">
            <v>1000000</v>
          </cell>
          <cell r="Q594">
            <v>1000000</v>
          </cell>
          <cell r="R594">
            <v>0</v>
          </cell>
          <cell r="S594">
            <v>0</v>
          </cell>
          <cell r="T594">
            <v>0</v>
          </cell>
          <cell r="U594">
            <v>0</v>
          </cell>
          <cell r="V594">
            <v>0</v>
          </cell>
          <cell r="W594">
            <v>0</v>
          </cell>
        </row>
        <row r="595">
          <cell r="O595">
            <v>0</v>
          </cell>
          <cell r="P595">
            <v>1000000</v>
          </cell>
          <cell r="Q595">
            <v>1000000</v>
          </cell>
          <cell r="R595">
            <v>0</v>
          </cell>
          <cell r="S595">
            <v>0</v>
          </cell>
          <cell r="T595">
            <v>0</v>
          </cell>
          <cell r="U595">
            <v>0</v>
          </cell>
          <cell r="V595">
            <v>0</v>
          </cell>
          <cell r="W595">
            <v>0</v>
          </cell>
        </row>
        <row r="596">
          <cell r="I596" t="str">
            <v>DEVERS JR.: INSTALL 1 28 MVA, 2 12KV CKT POS</v>
          </cell>
          <cell r="J596">
            <v>40695</v>
          </cell>
          <cell r="K596" t="e">
            <v>#N/A</v>
          </cell>
          <cell r="M596">
            <v>0</v>
          </cell>
          <cell r="N596">
            <v>0</v>
          </cell>
          <cell r="O596">
            <v>0</v>
          </cell>
          <cell r="P596">
            <v>150000</v>
          </cell>
          <cell r="Q596">
            <v>1350000</v>
          </cell>
          <cell r="R596">
            <v>0</v>
          </cell>
          <cell r="S596">
            <v>0</v>
          </cell>
          <cell r="T596">
            <v>0</v>
          </cell>
          <cell r="U596">
            <v>0</v>
          </cell>
          <cell r="V596">
            <v>0</v>
          </cell>
          <cell r="W596">
            <v>0</v>
          </cell>
        </row>
        <row r="597">
          <cell r="O597">
            <v>0</v>
          </cell>
          <cell r="P597">
            <v>150000</v>
          </cell>
          <cell r="Q597">
            <v>1350000</v>
          </cell>
          <cell r="R597">
            <v>0</v>
          </cell>
          <cell r="S597">
            <v>0</v>
          </cell>
          <cell r="T597">
            <v>0</v>
          </cell>
          <cell r="U597">
            <v>0</v>
          </cell>
          <cell r="V597">
            <v>0</v>
          </cell>
          <cell r="W597">
            <v>0</v>
          </cell>
        </row>
        <row r="598">
          <cell r="I598" t="str">
            <v>JEFFERSON:: INSTALL 1 12KV CKT POS</v>
          </cell>
          <cell r="J598">
            <v>40695</v>
          </cell>
          <cell r="K598" t="e">
            <v>#N/A</v>
          </cell>
          <cell r="M598">
            <v>0</v>
          </cell>
          <cell r="N598">
            <v>0</v>
          </cell>
          <cell r="O598">
            <v>0</v>
          </cell>
          <cell r="P598">
            <v>103000</v>
          </cell>
          <cell r="Q598">
            <v>90000</v>
          </cell>
          <cell r="R598">
            <v>0</v>
          </cell>
          <cell r="S598">
            <v>0</v>
          </cell>
          <cell r="T598">
            <v>0</v>
          </cell>
          <cell r="U598">
            <v>0</v>
          </cell>
          <cell r="V598">
            <v>0</v>
          </cell>
          <cell r="W598">
            <v>0</v>
          </cell>
        </row>
        <row r="599">
          <cell r="O599">
            <v>0</v>
          </cell>
          <cell r="P599">
            <v>103000</v>
          </cell>
          <cell r="Q599">
            <v>90000</v>
          </cell>
          <cell r="R599">
            <v>0</v>
          </cell>
          <cell r="S599">
            <v>0</v>
          </cell>
          <cell r="T599">
            <v>0</v>
          </cell>
          <cell r="U599">
            <v>0</v>
          </cell>
          <cell r="V599">
            <v>0</v>
          </cell>
          <cell r="W599">
            <v>0</v>
          </cell>
        </row>
        <row r="600">
          <cell r="I600" t="str">
            <v>LINDSAY: REMOVE NO3 66/4KV BANK, BREAKERS,</v>
          </cell>
          <cell r="J600">
            <v>42887</v>
          </cell>
          <cell r="K600" t="e">
            <v>#N/A</v>
          </cell>
          <cell r="M600">
            <v>0</v>
          </cell>
          <cell r="N600">
            <v>0</v>
          </cell>
          <cell r="O600">
            <v>0</v>
          </cell>
          <cell r="P600">
            <v>200000</v>
          </cell>
          <cell r="Q600">
            <v>0</v>
          </cell>
          <cell r="R600">
            <v>0</v>
          </cell>
          <cell r="S600">
            <v>0</v>
          </cell>
          <cell r="T600">
            <v>0</v>
          </cell>
          <cell r="U600">
            <v>0</v>
          </cell>
          <cell r="V600">
            <v>0</v>
          </cell>
          <cell r="W600">
            <v>200000</v>
          </cell>
        </row>
        <row r="601">
          <cell r="O601">
            <v>0</v>
          </cell>
          <cell r="P601">
            <v>200000</v>
          </cell>
          <cell r="Q601">
            <v>0</v>
          </cell>
          <cell r="R601">
            <v>0</v>
          </cell>
          <cell r="S601">
            <v>0</v>
          </cell>
          <cell r="T601">
            <v>0</v>
          </cell>
          <cell r="U601">
            <v>0</v>
          </cell>
          <cell r="V601">
            <v>0</v>
          </cell>
          <cell r="W601">
            <v>200000</v>
          </cell>
        </row>
        <row r="602">
          <cell r="I602" t="str">
            <v>NIGUEL : REPLACE TR BANK # 4 AND INSTALL 1 12KV CKT POS</v>
          </cell>
          <cell r="J602">
            <v>40330</v>
          </cell>
          <cell r="K602" t="e">
            <v>#N/A</v>
          </cell>
          <cell r="M602">
            <v>0</v>
          </cell>
          <cell r="N602">
            <v>0</v>
          </cell>
          <cell r="O602">
            <v>0</v>
          </cell>
          <cell r="P602">
            <v>1175000</v>
          </cell>
          <cell r="Q602">
            <v>0</v>
          </cell>
          <cell r="R602">
            <v>0</v>
          </cell>
          <cell r="S602">
            <v>0</v>
          </cell>
          <cell r="T602">
            <v>0</v>
          </cell>
          <cell r="U602">
            <v>0</v>
          </cell>
          <cell r="V602">
            <v>0</v>
          </cell>
          <cell r="W602">
            <v>0</v>
          </cell>
        </row>
        <row r="603">
          <cell r="O603">
            <v>0</v>
          </cell>
          <cell r="P603">
            <v>1175000</v>
          </cell>
          <cell r="Q603">
            <v>0</v>
          </cell>
          <cell r="R603">
            <v>0</v>
          </cell>
          <cell r="S603">
            <v>0</v>
          </cell>
          <cell r="T603">
            <v>0</v>
          </cell>
          <cell r="U603">
            <v>0</v>
          </cell>
          <cell r="V603">
            <v>0</v>
          </cell>
          <cell r="W603">
            <v>0</v>
          </cell>
        </row>
        <row r="604">
          <cell r="I604" t="str">
            <v>LAFAYETTE: INCREASE CAPACITY TO 73.4MVA, ADD 1 12KV CKT POS &amp; 4.8MVAR CAP</v>
          </cell>
          <cell r="J604">
            <v>40330</v>
          </cell>
          <cell r="K604" t="e">
            <v>#N/A</v>
          </cell>
          <cell r="M604">
            <v>0</v>
          </cell>
          <cell r="N604">
            <v>0</v>
          </cell>
          <cell r="O604">
            <v>0</v>
          </cell>
          <cell r="P604">
            <v>700000</v>
          </cell>
          <cell r="Q604">
            <v>0</v>
          </cell>
          <cell r="R604">
            <v>0</v>
          </cell>
          <cell r="S604">
            <v>0</v>
          </cell>
          <cell r="T604">
            <v>0</v>
          </cell>
          <cell r="U604">
            <v>0</v>
          </cell>
          <cell r="V604">
            <v>0</v>
          </cell>
          <cell r="W604">
            <v>0</v>
          </cell>
        </row>
        <row r="605">
          <cell r="O605">
            <v>0</v>
          </cell>
          <cell r="P605">
            <v>700000</v>
          </cell>
          <cell r="Q605">
            <v>0</v>
          </cell>
          <cell r="R605">
            <v>0</v>
          </cell>
          <cell r="S605">
            <v>0</v>
          </cell>
          <cell r="T605">
            <v>0</v>
          </cell>
          <cell r="U605">
            <v>0</v>
          </cell>
          <cell r="V605">
            <v>0</v>
          </cell>
          <cell r="W605">
            <v>0</v>
          </cell>
        </row>
        <row r="606">
          <cell r="H606">
            <v>800063724</v>
          </cell>
          <cell r="I606" t="str">
            <v>MURRIETA SUB</v>
          </cell>
          <cell r="J606">
            <v>39965</v>
          </cell>
          <cell r="K606" t="str">
            <v>X. Vazquez</v>
          </cell>
          <cell r="M606">
            <v>0</v>
          </cell>
          <cell r="N606">
            <v>0</v>
          </cell>
          <cell r="O606">
            <v>90000</v>
          </cell>
          <cell r="P606">
            <v>0</v>
          </cell>
          <cell r="Q606">
            <v>0</v>
          </cell>
          <cell r="R606">
            <v>0</v>
          </cell>
          <cell r="S606">
            <v>0</v>
          </cell>
          <cell r="T606">
            <v>0</v>
          </cell>
          <cell r="U606">
            <v>0</v>
          </cell>
          <cell r="V606">
            <v>0</v>
          </cell>
          <cell r="W606">
            <v>0</v>
          </cell>
        </row>
        <row r="607">
          <cell r="O607">
            <v>90000</v>
          </cell>
          <cell r="P607">
            <v>0</v>
          </cell>
          <cell r="Q607">
            <v>0</v>
          </cell>
          <cell r="R607">
            <v>0</v>
          </cell>
          <cell r="S607">
            <v>0</v>
          </cell>
          <cell r="T607">
            <v>0</v>
          </cell>
          <cell r="U607">
            <v>0</v>
          </cell>
          <cell r="V607">
            <v>0</v>
          </cell>
          <cell r="W607">
            <v>0</v>
          </cell>
        </row>
        <row r="608">
          <cell r="I608" t="str">
            <v>VISALIA: REMOVE 4KV BANK, BREAKERS,</v>
          </cell>
          <cell r="J608">
            <v>40330</v>
          </cell>
          <cell r="K608" t="e">
            <v>#N/A</v>
          </cell>
          <cell r="M608">
            <v>0</v>
          </cell>
          <cell r="N608">
            <v>0</v>
          </cell>
          <cell r="O608">
            <v>0</v>
          </cell>
          <cell r="P608">
            <v>200000</v>
          </cell>
          <cell r="Q608">
            <v>0</v>
          </cell>
          <cell r="R608">
            <v>0</v>
          </cell>
          <cell r="S608">
            <v>0</v>
          </cell>
          <cell r="T608">
            <v>0</v>
          </cell>
          <cell r="U608">
            <v>0</v>
          </cell>
          <cell r="V608">
            <v>0</v>
          </cell>
          <cell r="W608">
            <v>0</v>
          </cell>
        </row>
        <row r="609">
          <cell r="O609">
            <v>0</v>
          </cell>
          <cell r="P609">
            <v>200000</v>
          </cell>
          <cell r="Q609">
            <v>0</v>
          </cell>
          <cell r="R609">
            <v>0</v>
          </cell>
          <cell r="S609">
            <v>0</v>
          </cell>
          <cell r="T609">
            <v>0</v>
          </cell>
          <cell r="U609">
            <v>0</v>
          </cell>
          <cell r="V609">
            <v>0</v>
          </cell>
          <cell r="W609">
            <v>0</v>
          </cell>
        </row>
        <row r="610">
          <cell r="H610" t="str">
            <v>800063522</v>
          </cell>
          <cell r="I610" t="str">
            <v>AULD SUB; ADD 1-12KV CKT POS</v>
          </cell>
          <cell r="J610">
            <v>39965</v>
          </cell>
          <cell r="K610" t="str">
            <v>X. Vazquez</v>
          </cell>
          <cell r="M610">
            <v>0</v>
          </cell>
          <cell r="N610">
            <v>0</v>
          </cell>
          <cell r="O610">
            <v>211000</v>
          </cell>
          <cell r="P610">
            <v>0</v>
          </cell>
          <cell r="Q610">
            <v>0</v>
          </cell>
          <cell r="R610">
            <v>0</v>
          </cell>
          <cell r="S610">
            <v>0</v>
          </cell>
          <cell r="T610">
            <v>0</v>
          </cell>
          <cell r="U610">
            <v>0</v>
          </cell>
          <cell r="V610">
            <v>0</v>
          </cell>
          <cell r="W610">
            <v>0</v>
          </cell>
        </row>
        <row r="611">
          <cell r="O611">
            <v>211000</v>
          </cell>
          <cell r="P611">
            <v>0</v>
          </cell>
          <cell r="Q611">
            <v>0</v>
          </cell>
          <cell r="R611">
            <v>0</v>
          </cell>
          <cell r="S611">
            <v>0</v>
          </cell>
          <cell r="T611">
            <v>0</v>
          </cell>
          <cell r="U611">
            <v>0</v>
          </cell>
          <cell r="V611">
            <v>0</v>
          </cell>
          <cell r="W611">
            <v>0</v>
          </cell>
        </row>
        <row r="612">
          <cell r="H612" t="str">
            <v>800063137</v>
          </cell>
          <cell r="I612" t="str">
            <v>HANFORD: INSTALL TEMPORARY 28MVA BAK TO BE RETIRED IN 2011.</v>
          </cell>
          <cell r="J612">
            <v>39965</v>
          </cell>
          <cell r="K612" t="str">
            <v>X. Vazquez</v>
          </cell>
          <cell r="M612">
            <v>0</v>
          </cell>
          <cell r="N612">
            <v>0</v>
          </cell>
          <cell r="O612">
            <v>4782000</v>
          </cell>
          <cell r="P612">
            <v>0</v>
          </cell>
          <cell r="Q612">
            <v>0</v>
          </cell>
          <cell r="R612">
            <v>0</v>
          </cell>
          <cell r="S612">
            <v>0</v>
          </cell>
          <cell r="T612">
            <v>0</v>
          </cell>
          <cell r="U612">
            <v>0</v>
          </cell>
          <cell r="V612">
            <v>0</v>
          </cell>
          <cell r="W612">
            <v>0</v>
          </cell>
        </row>
        <row r="613">
          <cell r="O613">
            <v>4782000</v>
          </cell>
          <cell r="P613">
            <v>0</v>
          </cell>
          <cell r="Q613">
            <v>0</v>
          </cell>
          <cell r="R613">
            <v>0</v>
          </cell>
          <cell r="S613">
            <v>0</v>
          </cell>
          <cell r="T613">
            <v>0</v>
          </cell>
          <cell r="U613">
            <v>0</v>
          </cell>
          <cell r="V613">
            <v>0</v>
          </cell>
          <cell r="W613">
            <v>0</v>
          </cell>
        </row>
        <row r="614">
          <cell r="H614" t="str">
            <v>800063739</v>
          </cell>
          <cell r="I614" t="str">
            <v>JEFFERSON : INSTALL 1 12KV CKT POS</v>
          </cell>
          <cell r="J614">
            <v>39965</v>
          </cell>
          <cell r="K614" t="str">
            <v>X. Vazquez</v>
          </cell>
          <cell r="M614">
            <v>0</v>
          </cell>
          <cell r="N614">
            <v>0</v>
          </cell>
          <cell r="O614">
            <v>300000</v>
          </cell>
          <cell r="P614">
            <v>0</v>
          </cell>
          <cell r="Q614">
            <v>0</v>
          </cell>
          <cell r="R614">
            <v>0</v>
          </cell>
          <cell r="S614">
            <v>0</v>
          </cell>
          <cell r="T614">
            <v>0</v>
          </cell>
          <cell r="U614">
            <v>0</v>
          </cell>
          <cell r="V614">
            <v>0</v>
          </cell>
          <cell r="W614">
            <v>0</v>
          </cell>
        </row>
        <row r="615">
          <cell r="O615">
            <v>300000</v>
          </cell>
          <cell r="P615">
            <v>0</v>
          </cell>
          <cell r="Q615">
            <v>0</v>
          </cell>
          <cell r="R615">
            <v>0</v>
          </cell>
          <cell r="S615">
            <v>0</v>
          </cell>
          <cell r="T615">
            <v>0</v>
          </cell>
          <cell r="U615">
            <v>0</v>
          </cell>
          <cell r="V615">
            <v>0</v>
          </cell>
          <cell r="W615">
            <v>0</v>
          </cell>
        </row>
        <row r="616">
          <cell r="I616" t="str">
            <v>RINDGE: RETIRE SUB</v>
          </cell>
          <cell r="J616">
            <v>39965</v>
          </cell>
          <cell r="K616" t="e">
            <v>#N/A</v>
          </cell>
          <cell r="M616">
            <v>0</v>
          </cell>
          <cell r="N616">
            <v>0</v>
          </cell>
          <cell r="O616">
            <v>0</v>
          </cell>
          <cell r="P616">
            <v>0</v>
          </cell>
          <cell r="Q616">
            <v>0</v>
          </cell>
          <cell r="R616">
            <v>0</v>
          </cell>
          <cell r="S616">
            <v>0</v>
          </cell>
          <cell r="T616">
            <v>0</v>
          </cell>
          <cell r="U616">
            <v>0</v>
          </cell>
          <cell r="V616">
            <v>0</v>
          </cell>
          <cell r="W616">
            <v>0</v>
          </cell>
        </row>
        <row r="617">
          <cell r="O617">
            <v>0</v>
          </cell>
          <cell r="P617">
            <v>0</v>
          </cell>
          <cell r="Q617">
            <v>0</v>
          </cell>
          <cell r="R617">
            <v>0</v>
          </cell>
          <cell r="S617">
            <v>0</v>
          </cell>
          <cell r="T617">
            <v>0</v>
          </cell>
          <cell r="U617">
            <v>0</v>
          </cell>
          <cell r="V617">
            <v>0</v>
          </cell>
          <cell r="W617">
            <v>0</v>
          </cell>
        </row>
        <row r="618">
          <cell r="H618" t="str">
            <v>800063475</v>
          </cell>
          <cell r="I618" t="str">
            <v>YORBA LINDA : INSTALL 1 12KV CKT POS</v>
          </cell>
          <cell r="J618">
            <v>39965</v>
          </cell>
          <cell r="K618" t="str">
            <v>X. Vazquez</v>
          </cell>
          <cell r="M618">
            <v>0</v>
          </cell>
          <cell r="N618">
            <v>0</v>
          </cell>
          <cell r="O618">
            <v>100000</v>
          </cell>
          <cell r="P618">
            <v>0</v>
          </cell>
          <cell r="Q618">
            <v>0</v>
          </cell>
          <cell r="R618">
            <v>0</v>
          </cell>
          <cell r="S618">
            <v>0</v>
          </cell>
          <cell r="T618">
            <v>0</v>
          </cell>
          <cell r="U618">
            <v>0</v>
          </cell>
          <cell r="V618">
            <v>0</v>
          </cell>
          <cell r="W618">
            <v>0</v>
          </cell>
        </row>
        <row r="619">
          <cell r="O619">
            <v>100000</v>
          </cell>
          <cell r="P619">
            <v>0</v>
          </cell>
          <cell r="Q619">
            <v>0</v>
          </cell>
          <cell r="R619">
            <v>0</v>
          </cell>
          <cell r="S619">
            <v>0</v>
          </cell>
          <cell r="T619">
            <v>0</v>
          </cell>
          <cell r="U619">
            <v>0</v>
          </cell>
          <cell r="V619">
            <v>0</v>
          </cell>
          <cell r="W619">
            <v>0</v>
          </cell>
        </row>
        <row r="620">
          <cell r="H620" t="str">
            <v>800062974</v>
          </cell>
          <cell r="I620" t="str">
            <v>BARRE : EXTEND RACK, INSTALL CABLE TRENCH AND EQUIP 1 12KV CKT POS.</v>
          </cell>
          <cell r="J620">
            <v>39965</v>
          </cell>
          <cell r="K620" t="str">
            <v>X. Vazquez</v>
          </cell>
          <cell r="M620">
            <v>0</v>
          </cell>
          <cell r="N620">
            <v>0</v>
          </cell>
          <cell r="O620">
            <v>264000</v>
          </cell>
          <cell r="P620">
            <v>0</v>
          </cell>
          <cell r="Q620">
            <v>0</v>
          </cell>
          <cell r="R620">
            <v>0</v>
          </cell>
          <cell r="S620">
            <v>0</v>
          </cell>
          <cell r="T620">
            <v>0</v>
          </cell>
          <cell r="U620">
            <v>0</v>
          </cell>
          <cell r="V620">
            <v>0</v>
          </cell>
          <cell r="W620">
            <v>0</v>
          </cell>
        </row>
        <row r="621">
          <cell r="O621">
            <v>264000</v>
          </cell>
          <cell r="P621">
            <v>0</v>
          </cell>
          <cell r="Q621">
            <v>0</v>
          </cell>
          <cell r="R621">
            <v>0</v>
          </cell>
          <cell r="S621">
            <v>0</v>
          </cell>
          <cell r="T621">
            <v>0</v>
          </cell>
          <cell r="U621">
            <v>0</v>
          </cell>
          <cell r="V621">
            <v>0</v>
          </cell>
          <cell r="W621">
            <v>0</v>
          </cell>
        </row>
        <row r="622">
          <cell r="H622" t="str">
            <v>800063775</v>
          </cell>
          <cell r="I622" t="str">
            <v>INDIAN WELLS: INSTALL 1 12KV CKT POS</v>
          </cell>
          <cell r="J622">
            <v>39965</v>
          </cell>
          <cell r="K622" t="str">
            <v>X. Vazquez</v>
          </cell>
          <cell r="M622">
            <v>0</v>
          </cell>
          <cell r="N622">
            <v>0</v>
          </cell>
          <cell r="O622">
            <v>72000</v>
          </cell>
          <cell r="P622">
            <v>0</v>
          </cell>
          <cell r="Q622">
            <v>0</v>
          </cell>
          <cell r="R622">
            <v>0</v>
          </cell>
          <cell r="S622">
            <v>0</v>
          </cell>
          <cell r="T622">
            <v>0</v>
          </cell>
          <cell r="U622">
            <v>0</v>
          </cell>
          <cell r="V622">
            <v>0</v>
          </cell>
          <cell r="W622">
            <v>0</v>
          </cell>
        </row>
        <row r="623">
          <cell r="O623">
            <v>72000</v>
          </cell>
          <cell r="P623">
            <v>0</v>
          </cell>
          <cell r="Q623">
            <v>0</v>
          </cell>
          <cell r="R623">
            <v>0</v>
          </cell>
          <cell r="S623">
            <v>0</v>
          </cell>
          <cell r="T623">
            <v>0</v>
          </cell>
          <cell r="U623">
            <v>0</v>
          </cell>
          <cell r="V623">
            <v>0</v>
          </cell>
          <cell r="W623">
            <v>0</v>
          </cell>
        </row>
        <row r="624">
          <cell r="H624">
            <v>800062997</v>
          </cell>
          <cell r="I624" t="str">
            <v>JOHANNA : INSTALL 1 12KV CKT POS</v>
          </cell>
          <cell r="J624">
            <v>39965</v>
          </cell>
          <cell r="K624" t="str">
            <v>X. Vazquez</v>
          </cell>
          <cell r="M624">
            <v>0</v>
          </cell>
          <cell r="N624">
            <v>0</v>
          </cell>
          <cell r="O624">
            <v>180000</v>
          </cell>
          <cell r="P624">
            <v>0</v>
          </cell>
          <cell r="Q624">
            <v>0</v>
          </cell>
          <cell r="R624">
            <v>0</v>
          </cell>
          <cell r="S624">
            <v>0</v>
          </cell>
          <cell r="T624">
            <v>0</v>
          </cell>
          <cell r="U624">
            <v>0</v>
          </cell>
          <cell r="V624">
            <v>0</v>
          </cell>
          <cell r="W624">
            <v>0</v>
          </cell>
        </row>
        <row r="625">
          <cell r="O625">
            <v>180000</v>
          </cell>
          <cell r="P625">
            <v>0</v>
          </cell>
          <cell r="Q625">
            <v>0</v>
          </cell>
          <cell r="R625">
            <v>0</v>
          </cell>
          <cell r="S625">
            <v>0</v>
          </cell>
          <cell r="T625">
            <v>0</v>
          </cell>
          <cell r="U625">
            <v>0</v>
          </cell>
          <cell r="V625">
            <v>0</v>
          </cell>
          <cell r="W625">
            <v>0</v>
          </cell>
        </row>
        <row r="626">
          <cell r="H626">
            <v>800063274</v>
          </cell>
          <cell r="I626" t="str">
            <v>OAK PARK : INSTALL 1 12KV CKT POS</v>
          </cell>
          <cell r="J626">
            <v>39965</v>
          </cell>
          <cell r="K626" t="str">
            <v>X. Vazquez</v>
          </cell>
          <cell r="M626">
            <v>0</v>
          </cell>
          <cell r="N626">
            <v>0</v>
          </cell>
          <cell r="O626">
            <v>100000</v>
          </cell>
          <cell r="P626">
            <v>0</v>
          </cell>
          <cell r="Q626">
            <v>0</v>
          </cell>
          <cell r="R626">
            <v>0</v>
          </cell>
          <cell r="S626">
            <v>0</v>
          </cell>
          <cell r="T626">
            <v>0</v>
          </cell>
          <cell r="U626">
            <v>0</v>
          </cell>
          <cell r="V626">
            <v>0</v>
          </cell>
          <cell r="W626">
            <v>0</v>
          </cell>
        </row>
        <row r="627">
          <cell r="O627">
            <v>100000</v>
          </cell>
          <cell r="P627">
            <v>0</v>
          </cell>
          <cell r="Q627">
            <v>0</v>
          </cell>
          <cell r="R627">
            <v>0</v>
          </cell>
          <cell r="S627">
            <v>0</v>
          </cell>
          <cell r="T627">
            <v>0</v>
          </cell>
          <cell r="U627">
            <v>0</v>
          </cell>
          <cell r="V627">
            <v>0</v>
          </cell>
          <cell r="W627">
            <v>0</v>
          </cell>
        </row>
        <row r="628">
          <cell r="H628" t="str">
            <v>800063573</v>
          </cell>
          <cell r="I628" t="str">
            <v>TORTILLA : INSTALL 1 12KV CKT POS</v>
          </cell>
          <cell r="J628">
            <v>39965</v>
          </cell>
          <cell r="K628" t="str">
            <v>X. Vazquez</v>
          </cell>
          <cell r="M628">
            <v>0</v>
          </cell>
          <cell r="N628">
            <v>0</v>
          </cell>
          <cell r="O628">
            <v>60000</v>
          </cell>
          <cell r="P628">
            <v>0</v>
          </cell>
          <cell r="Q628">
            <v>0</v>
          </cell>
          <cell r="R628">
            <v>0</v>
          </cell>
          <cell r="S628">
            <v>0</v>
          </cell>
          <cell r="T628">
            <v>0</v>
          </cell>
          <cell r="U628">
            <v>0</v>
          </cell>
          <cell r="V628">
            <v>0</v>
          </cell>
          <cell r="W628">
            <v>0</v>
          </cell>
        </row>
        <row r="629">
          <cell r="O629">
            <v>60000</v>
          </cell>
          <cell r="P629">
            <v>0</v>
          </cell>
          <cell r="Q629">
            <v>0</v>
          </cell>
          <cell r="R629">
            <v>0</v>
          </cell>
          <cell r="S629">
            <v>0</v>
          </cell>
          <cell r="T629">
            <v>0</v>
          </cell>
          <cell r="U629">
            <v>0</v>
          </cell>
          <cell r="V629">
            <v>0</v>
          </cell>
          <cell r="W629">
            <v>0</v>
          </cell>
        </row>
        <row r="630">
          <cell r="H630" t="str">
            <v>800062891</v>
          </cell>
          <cell r="I630" t="str">
            <v>VALLEY : INSTALL 1 12KV CKT POS</v>
          </cell>
          <cell r="J630">
            <v>39965</v>
          </cell>
          <cell r="K630" t="str">
            <v>X. Vazquez</v>
          </cell>
          <cell r="M630">
            <v>0</v>
          </cell>
          <cell r="N630">
            <v>0</v>
          </cell>
          <cell r="O630">
            <v>140000</v>
          </cell>
          <cell r="P630">
            <v>0</v>
          </cell>
          <cell r="Q630">
            <v>0</v>
          </cell>
          <cell r="R630">
            <v>0</v>
          </cell>
          <cell r="S630">
            <v>0</v>
          </cell>
          <cell r="T630">
            <v>0</v>
          </cell>
          <cell r="U630">
            <v>0</v>
          </cell>
          <cell r="V630">
            <v>0</v>
          </cell>
          <cell r="W630">
            <v>0</v>
          </cell>
        </row>
        <row r="631">
          <cell r="O631">
            <v>140000</v>
          </cell>
          <cell r="P631">
            <v>0</v>
          </cell>
          <cell r="Q631">
            <v>0</v>
          </cell>
          <cell r="R631">
            <v>0</v>
          </cell>
          <cell r="S631">
            <v>0</v>
          </cell>
          <cell r="T631">
            <v>0</v>
          </cell>
          <cell r="U631">
            <v>0</v>
          </cell>
          <cell r="V631">
            <v>0</v>
          </cell>
          <cell r="W631">
            <v>0</v>
          </cell>
        </row>
        <row r="632">
          <cell r="H632" t="str">
            <v>800063273</v>
          </cell>
          <cell r="I632" t="str">
            <v>OAK PARK : INSTALL 1 16KV CKT POS</v>
          </cell>
          <cell r="J632">
            <v>39600</v>
          </cell>
          <cell r="K632" t="str">
            <v>X. Vazquez</v>
          </cell>
          <cell r="M632">
            <v>0</v>
          </cell>
          <cell r="N632">
            <v>0</v>
          </cell>
          <cell r="O632">
            <v>0</v>
          </cell>
          <cell r="P632">
            <v>0</v>
          </cell>
          <cell r="Q632">
            <v>0</v>
          </cell>
          <cell r="R632">
            <v>0</v>
          </cell>
          <cell r="S632">
            <v>0</v>
          </cell>
          <cell r="T632">
            <v>0</v>
          </cell>
          <cell r="U632">
            <v>0</v>
          </cell>
          <cell r="V632">
            <v>0</v>
          </cell>
          <cell r="W632">
            <v>0</v>
          </cell>
        </row>
        <row r="633">
          <cell r="O633">
            <v>0</v>
          </cell>
          <cell r="P633">
            <v>0</v>
          </cell>
          <cell r="Q633">
            <v>0</v>
          </cell>
          <cell r="R633">
            <v>0</v>
          </cell>
          <cell r="S633">
            <v>0</v>
          </cell>
          <cell r="T633">
            <v>0</v>
          </cell>
          <cell r="U633">
            <v>0</v>
          </cell>
          <cell r="V633">
            <v>0</v>
          </cell>
          <cell r="W633">
            <v>0</v>
          </cell>
        </row>
        <row r="634">
          <cell r="H634" t="str">
            <v>800063683</v>
          </cell>
          <cell r="I634" t="str">
            <v>SKYLARK: EQUIP 1 12KV CKT POS</v>
          </cell>
          <cell r="J634">
            <v>39600</v>
          </cell>
          <cell r="K634" t="str">
            <v>X. Vazquez</v>
          </cell>
          <cell r="M634">
            <v>0</v>
          </cell>
          <cell r="N634">
            <v>0</v>
          </cell>
          <cell r="O634">
            <v>0</v>
          </cell>
          <cell r="P634">
            <v>0</v>
          </cell>
          <cell r="Q634">
            <v>0</v>
          </cell>
          <cell r="R634">
            <v>0</v>
          </cell>
          <cell r="S634">
            <v>0</v>
          </cell>
          <cell r="T634">
            <v>0</v>
          </cell>
          <cell r="U634">
            <v>0</v>
          </cell>
          <cell r="V634">
            <v>0</v>
          </cell>
          <cell r="W634">
            <v>0</v>
          </cell>
        </row>
        <row r="635">
          <cell r="O635">
            <v>0</v>
          </cell>
          <cell r="P635">
            <v>0</v>
          </cell>
          <cell r="Q635">
            <v>0</v>
          </cell>
          <cell r="R635">
            <v>0</v>
          </cell>
          <cell r="S635">
            <v>0</v>
          </cell>
          <cell r="T635">
            <v>0</v>
          </cell>
          <cell r="U635">
            <v>0</v>
          </cell>
          <cell r="V635">
            <v>0</v>
          </cell>
          <cell r="W635">
            <v>0</v>
          </cell>
        </row>
        <row r="636">
          <cell r="H636" t="str">
            <v>800063297</v>
          </cell>
          <cell r="I636" t="str">
            <v>DECLEZ : INSTALL 12KV LINE POS UGG.</v>
          </cell>
          <cell r="J636">
            <v>39600</v>
          </cell>
          <cell r="K636" t="str">
            <v>X. Vazquez</v>
          </cell>
          <cell r="M636">
            <v>0</v>
          </cell>
          <cell r="N636">
            <v>0</v>
          </cell>
          <cell r="O636">
            <v>0</v>
          </cell>
          <cell r="P636">
            <v>0</v>
          </cell>
          <cell r="Q636">
            <v>0</v>
          </cell>
          <cell r="R636">
            <v>0</v>
          </cell>
          <cell r="S636">
            <v>0</v>
          </cell>
          <cell r="T636">
            <v>0</v>
          </cell>
          <cell r="U636">
            <v>0</v>
          </cell>
          <cell r="V636">
            <v>0</v>
          </cell>
          <cell r="W636">
            <v>0</v>
          </cell>
        </row>
        <row r="637">
          <cell r="O637">
            <v>0</v>
          </cell>
          <cell r="P637">
            <v>0</v>
          </cell>
          <cell r="Q637">
            <v>0</v>
          </cell>
          <cell r="R637">
            <v>0</v>
          </cell>
          <cell r="S637">
            <v>0</v>
          </cell>
          <cell r="T637">
            <v>0</v>
          </cell>
          <cell r="U637">
            <v>0</v>
          </cell>
          <cell r="V637">
            <v>0</v>
          </cell>
          <cell r="W637">
            <v>0</v>
          </cell>
        </row>
        <row r="638">
          <cell r="H638" t="str">
            <v>800063707</v>
          </cell>
          <cell r="I638" t="str">
            <v>LITTLE LAKE; RETIRE SUB</v>
          </cell>
          <cell r="J638">
            <v>40543</v>
          </cell>
          <cell r="K638" t="str">
            <v>X. Vazquez</v>
          </cell>
          <cell r="M638">
            <v>0</v>
          </cell>
          <cell r="N638">
            <v>0</v>
          </cell>
          <cell r="O638">
            <v>0</v>
          </cell>
          <cell r="P638">
            <v>0</v>
          </cell>
          <cell r="Q638">
            <v>0</v>
          </cell>
          <cell r="R638">
            <v>0</v>
          </cell>
          <cell r="S638">
            <v>0</v>
          </cell>
          <cell r="T638">
            <v>0</v>
          </cell>
          <cell r="U638">
            <v>0</v>
          </cell>
          <cell r="V638">
            <v>0</v>
          </cell>
          <cell r="W638">
            <v>0</v>
          </cell>
        </row>
        <row r="639">
          <cell r="O639">
            <v>0</v>
          </cell>
          <cell r="P639">
            <v>0</v>
          </cell>
          <cell r="Q639">
            <v>0</v>
          </cell>
          <cell r="R639">
            <v>0</v>
          </cell>
          <cell r="S639">
            <v>0</v>
          </cell>
          <cell r="T639">
            <v>0</v>
          </cell>
          <cell r="U639">
            <v>0</v>
          </cell>
          <cell r="V639">
            <v>0</v>
          </cell>
          <cell r="W639">
            <v>0</v>
          </cell>
        </row>
        <row r="640">
          <cell r="H640" t="str">
            <v>800063527</v>
          </cell>
          <cell r="I640" t="str">
            <v>SAVAGE: EQUIP 1 12KV CKT POS</v>
          </cell>
          <cell r="J640">
            <v>39600</v>
          </cell>
          <cell r="K640" t="str">
            <v>X. Vazquez</v>
          </cell>
          <cell r="M640">
            <v>0</v>
          </cell>
          <cell r="N640">
            <v>0</v>
          </cell>
          <cell r="O640">
            <v>0</v>
          </cell>
          <cell r="P640">
            <v>0</v>
          </cell>
          <cell r="Q640">
            <v>0</v>
          </cell>
          <cell r="R640">
            <v>0</v>
          </cell>
          <cell r="S640">
            <v>0</v>
          </cell>
          <cell r="T640">
            <v>0</v>
          </cell>
          <cell r="U640">
            <v>0</v>
          </cell>
          <cell r="V640">
            <v>0</v>
          </cell>
          <cell r="W640">
            <v>0</v>
          </cell>
        </row>
        <row r="641">
          <cell r="O641">
            <v>0</v>
          </cell>
          <cell r="P641">
            <v>0</v>
          </cell>
          <cell r="Q641">
            <v>0</v>
          </cell>
          <cell r="R641">
            <v>0</v>
          </cell>
          <cell r="S641">
            <v>0</v>
          </cell>
          <cell r="T641">
            <v>0</v>
          </cell>
          <cell r="U641">
            <v>0</v>
          </cell>
          <cell r="V641">
            <v>0</v>
          </cell>
          <cell r="W641">
            <v>0</v>
          </cell>
        </row>
        <row r="642">
          <cell r="H642" t="str">
            <v>800063467</v>
          </cell>
          <cell r="I642" t="str">
            <v>YORBA LINDA: INSTALL 1 12KV CKT POS</v>
          </cell>
          <cell r="J642">
            <v>39600</v>
          </cell>
          <cell r="K642" t="str">
            <v>X. Vazquez</v>
          </cell>
          <cell r="M642">
            <v>0</v>
          </cell>
          <cell r="N642">
            <v>0</v>
          </cell>
          <cell r="O642">
            <v>0</v>
          </cell>
          <cell r="P642">
            <v>0</v>
          </cell>
          <cell r="Q642">
            <v>0</v>
          </cell>
          <cell r="R642">
            <v>0</v>
          </cell>
          <cell r="S642">
            <v>0</v>
          </cell>
          <cell r="T642">
            <v>0</v>
          </cell>
          <cell r="U642">
            <v>0</v>
          </cell>
          <cell r="V642">
            <v>0</v>
          </cell>
          <cell r="W642">
            <v>0</v>
          </cell>
        </row>
        <row r="643">
          <cell r="O643">
            <v>0</v>
          </cell>
          <cell r="P643">
            <v>0</v>
          </cell>
          <cell r="Q643">
            <v>0</v>
          </cell>
          <cell r="R643">
            <v>0</v>
          </cell>
          <cell r="S643">
            <v>0</v>
          </cell>
          <cell r="T643">
            <v>0</v>
          </cell>
          <cell r="U643">
            <v>0</v>
          </cell>
          <cell r="V643">
            <v>0</v>
          </cell>
          <cell r="W643">
            <v>0</v>
          </cell>
        </row>
        <row r="644">
          <cell r="I644" t="str">
            <v>YORBA LINDA: INSTALL 1 12KV CKT POS</v>
          </cell>
          <cell r="J644">
            <v>40695</v>
          </cell>
          <cell r="K644" t="str">
            <v>X. Vazquez</v>
          </cell>
          <cell r="M644">
            <v>0</v>
          </cell>
          <cell r="N644">
            <v>0</v>
          </cell>
          <cell r="O644">
            <v>0</v>
          </cell>
          <cell r="P644">
            <v>100000</v>
          </cell>
          <cell r="Q644">
            <v>100000</v>
          </cell>
          <cell r="R644">
            <v>0</v>
          </cell>
          <cell r="S644">
            <v>0</v>
          </cell>
          <cell r="T644">
            <v>0</v>
          </cell>
          <cell r="U644">
            <v>0</v>
          </cell>
          <cell r="V644">
            <v>0</v>
          </cell>
          <cell r="W644">
            <v>0</v>
          </cell>
        </row>
        <row r="645">
          <cell r="O645">
            <v>0</v>
          </cell>
          <cell r="P645">
            <v>100000</v>
          </cell>
          <cell r="Q645">
            <v>100000</v>
          </cell>
          <cell r="R645">
            <v>0</v>
          </cell>
          <cell r="S645">
            <v>0</v>
          </cell>
          <cell r="T645">
            <v>0</v>
          </cell>
          <cell r="U645">
            <v>0</v>
          </cell>
          <cell r="V645">
            <v>0</v>
          </cell>
          <cell r="W645">
            <v>0</v>
          </cell>
        </row>
        <row r="646">
          <cell r="I646" t="str">
            <v>VIEJO: INSTALL 1 12KV CKT POS</v>
          </cell>
          <cell r="J646">
            <v>41061</v>
          </cell>
          <cell r="K646" t="str">
            <v>X. Vazquez</v>
          </cell>
          <cell r="M646">
            <v>0</v>
          </cell>
          <cell r="N646">
            <v>0</v>
          </cell>
          <cell r="O646">
            <v>0</v>
          </cell>
          <cell r="P646">
            <v>0</v>
          </cell>
          <cell r="Q646">
            <v>60000</v>
          </cell>
          <cell r="R646">
            <v>110000</v>
          </cell>
          <cell r="S646">
            <v>0</v>
          </cell>
          <cell r="T646">
            <v>0</v>
          </cell>
          <cell r="U646">
            <v>0</v>
          </cell>
          <cell r="V646">
            <v>0</v>
          </cell>
          <cell r="W646">
            <v>0</v>
          </cell>
        </row>
        <row r="647">
          <cell r="O647">
            <v>0</v>
          </cell>
          <cell r="P647">
            <v>0</v>
          </cell>
          <cell r="Q647">
            <v>60000</v>
          </cell>
          <cell r="R647">
            <v>110000</v>
          </cell>
          <cell r="S647">
            <v>0</v>
          </cell>
          <cell r="T647">
            <v>0</v>
          </cell>
          <cell r="U647">
            <v>0</v>
          </cell>
          <cell r="V647">
            <v>0</v>
          </cell>
          <cell r="W647">
            <v>0</v>
          </cell>
        </row>
        <row r="648">
          <cell r="I648" t="str">
            <v>VALDEZ: INSTALL 1 16KV CKT POS</v>
          </cell>
          <cell r="J648">
            <v>41061</v>
          </cell>
          <cell r="K648" t="str">
            <v>X. Vazquez</v>
          </cell>
          <cell r="M648">
            <v>0</v>
          </cell>
          <cell r="N648">
            <v>0</v>
          </cell>
          <cell r="O648">
            <v>0</v>
          </cell>
          <cell r="P648">
            <v>0</v>
          </cell>
          <cell r="Q648">
            <v>75000</v>
          </cell>
          <cell r="R648">
            <v>115000</v>
          </cell>
          <cell r="S648">
            <v>0</v>
          </cell>
          <cell r="T648">
            <v>0</v>
          </cell>
          <cell r="U648">
            <v>0</v>
          </cell>
          <cell r="V648">
            <v>0</v>
          </cell>
          <cell r="W648">
            <v>0</v>
          </cell>
        </row>
        <row r="649">
          <cell r="O649">
            <v>0</v>
          </cell>
          <cell r="P649">
            <v>0</v>
          </cell>
          <cell r="Q649">
            <v>75000</v>
          </cell>
          <cell r="R649">
            <v>115000</v>
          </cell>
          <cell r="S649">
            <v>0</v>
          </cell>
          <cell r="T649">
            <v>0</v>
          </cell>
          <cell r="U649">
            <v>0</v>
          </cell>
          <cell r="V649">
            <v>0</v>
          </cell>
          <cell r="W649">
            <v>0</v>
          </cell>
        </row>
        <row r="650">
          <cell r="I650" t="str">
            <v>TRITON: INSTALL 2 12KV CKT POS</v>
          </cell>
          <cell r="J650">
            <v>41061</v>
          </cell>
          <cell r="K650" t="str">
            <v>X. Vazquez</v>
          </cell>
          <cell r="M650">
            <v>0</v>
          </cell>
          <cell r="N650">
            <v>0</v>
          </cell>
          <cell r="O650">
            <v>0</v>
          </cell>
          <cell r="P650">
            <v>0</v>
          </cell>
          <cell r="Q650">
            <v>100000</v>
          </cell>
          <cell r="R650">
            <v>210000</v>
          </cell>
          <cell r="S650">
            <v>0</v>
          </cell>
          <cell r="T650">
            <v>0</v>
          </cell>
          <cell r="U650">
            <v>0</v>
          </cell>
          <cell r="V650">
            <v>0</v>
          </cell>
          <cell r="W650">
            <v>0</v>
          </cell>
        </row>
        <row r="651">
          <cell r="O651">
            <v>0</v>
          </cell>
          <cell r="P651">
            <v>0</v>
          </cell>
          <cell r="Q651">
            <v>100000</v>
          </cell>
          <cell r="R651">
            <v>210000</v>
          </cell>
          <cell r="S651">
            <v>0</v>
          </cell>
          <cell r="T651">
            <v>0</v>
          </cell>
          <cell r="U651">
            <v>0</v>
          </cell>
          <cell r="V651">
            <v>0</v>
          </cell>
          <cell r="W651">
            <v>0</v>
          </cell>
        </row>
        <row r="652">
          <cell r="I652" t="str">
            <v>SIMI: INSTALL 1 12KV CKT POS</v>
          </cell>
          <cell r="J652">
            <v>41061</v>
          </cell>
          <cell r="K652" t="str">
            <v>X. Vazquez</v>
          </cell>
          <cell r="M652">
            <v>0</v>
          </cell>
          <cell r="N652">
            <v>0</v>
          </cell>
          <cell r="O652">
            <v>0</v>
          </cell>
          <cell r="P652">
            <v>0</v>
          </cell>
          <cell r="Q652">
            <v>100000</v>
          </cell>
          <cell r="R652">
            <v>125000</v>
          </cell>
          <cell r="S652">
            <v>0</v>
          </cell>
          <cell r="T652">
            <v>0</v>
          </cell>
          <cell r="U652">
            <v>0</v>
          </cell>
          <cell r="V652">
            <v>0</v>
          </cell>
          <cell r="W652">
            <v>0</v>
          </cell>
        </row>
        <row r="653">
          <cell r="O653">
            <v>0</v>
          </cell>
          <cell r="P653">
            <v>0</v>
          </cell>
          <cell r="Q653">
            <v>100000</v>
          </cell>
          <cell r="R653">
            <v>125000</v>
          </cell>
          <cell r="S653">
            <v>0</v>
          </cell>
          <cell r="T653">
            <v>0</v>
          </cell>
          <cell r="U653">
            <v>0</v>
          </cell>
          <cell r="V653">
            <v>0</v>
          </cell>
          <cell r="W653">
            <v>0</v>
          </cell>
        </row>
        <row r="654">
          <cell r="I654" t="str">
            <v>NEW HANFORD: INSTALL 1 12KV CKT POS</v>
          </cell>
          <cell r="J654">
            <v>41061</v>
          </cell>
          <cell r="K654" t="str">
            <v>X. Vazquez</v>
          </cell>
          <cell r="M654">
            <v>0</v>
          </cell>
          <cell r="N654">
            <v>0</v>
          </cell>
          <cell r="O654">
            <v>0</v>
          </cell>
          <cell r="P654">
            <v>15000</v>
          </cell>
          <cell r="Q654">
            <v>59000</v>
          </cell>
          <cell r="R654">
            <v>129000</v>
          </cell>
          <cell r="S654">
            <v>0</v>
          </cell>
          <cell r="T654">
            <v>0</v>
          </cell>
          <cell r="U654">
            <v>0</v>
          </cell>
          <cell r="V654">
            <v>0</v>
          </cell>
          <cell r="W654">
            <v>0</v>
          </cell>
        </row>
        <row r="655">
          <cell r="O655">
            <v>0</v>
          </cell>
          <cell r="P655">
            <v>15000</v>
          </cell>
          <cell r="Q655">
            <v>59000</v>
          </cell>
          <cell r="R655">
            <v>129000</v>
          </cell>
          <cell r="S655">
            <v>0</v>
          </cell>
          <cell r="T655">
            <v>0</v>
          </cell>
          <cell r="U655">
            <v>0</v>
          </cell>
          <cell r="V655">
            <v>0</v>
          </cell>
          <cell r="W655">
            <v>0</v>
          </cell>
        </row>
        <row r="656">
          <cell r="I656" t="str">
            <v>MIRA LOMA: INSTALL 1 12KV CKT POS</v>
          </cell>
          <cell r="J656">
            <v>41061</v>
          </cell>
          <cell r="K656" t="str">
            <v>X. Vazquez</v>
          </cell>
          <cell r="M656">
            <v>0</v>
          </cell>
          <cell r="N656">
            <v>0</v>
          </cell>
          <cell r="O656">
            <v>0</v>
          </cell>
          <cell r="P656">
            <v>0</v>
          </cell>
          <cell r="Q656">
            <v>100000</v>
          </cell>
          <cell r="R656">
            <v>110000</v>
          </cell>
          <cell r="S656">
            <v>0</v>
          </cell>
          <cell r="T656">
            <v>0</v>
          </cell>
          <cell r="U656">
            <v>0</v>
          </cell>
          <cell r="V656">
            <v>0</v>
          </cell>
          <cell r="W656">
            <v>0</v>
          </cell>
        </row>
        <row r="657">
          <cell r="O657">
            <v>0</v>
          </cell>
          <cell r="P657">
            <v>0</v>
          </cell>
          <cell r="Q657">
            <v>100000</v>
          </cell>
          <cell r="R657">
            <v>110000</v>
          </cell>
          <cell r="S657">
            <v>0</v>
          </cell>
          <cell r="T657">
            <v>0</v>
          </cell>
          <cell r="U657">
            <v>0</v>
          </cell>
          <cell r="V657">
            <v>0</v>
          </cell>
          <cell r="W657">
            <v>0</v>
          </cell>
        </row>
        <row r="658">
          <cell r="I658" t="str">
            <v>LA VETA: INSTALL 1 12KV CKT POS</v>
          </cell>
          <cell r="J658">
            <v>41061</v>
          </cell>
          <cell r="K658" t="str">
            <v>X. Vazquez</v>
          </cell>
          <cell r="M658">
            <v>0</v>
          </cell>
          <cell r="N658">
            <v>0</v>
          </cell>
          <cell r="O658">
            <v>0</v>
          </cell>
          <cell r="P658">
            <v>0</v>
          </cell>
          <cell r="Q658">
            <v>100000</v>
          </cell>
          <cell r="R658">
            <v>110000</v>
          </cell>
          <cell r="S658">
            <v>0</v>
          </cell>
          <cell r="T658">
            <v>0</v>
          </cell>
          <cell r="U658">
            <v>0</v>
          </cell>
          <cell r="V658">
            <v>0</v>
          </cell>
          <cell r="W658">
            <v>0</v>
          </cell>
        </row>
        <row r="659">
          <cell r="O659">
            <v>0</v>
          </cell>
          <cell r="P659">
            <v>0</v>
          </cell>
          <cell r="Q659">
            <v>100000</v>
          </cell>
          <cell r="R659">
            <v>110000</v>
          </cell>
          <cell r="S659">
            <v>0</v>
          </cell>
          <cell r="T659">
            <v>0</v>
          </cell>
          <cell r="U659">
            <v>0</v>
          </cell>
          <cell r="V659">
            <v>0</v>
          </cell>
          <cell r="W659">
            <v>0</v>
          </cell>
        </row>
        <row r="660">
          <cell r="I660" t="str">
            <v>JEFFERSON: INSTALL 1 12KV CKT POS</v>
          </cell>
          <cell r="J660">
            <v>41061</v>
          </cell>
          <cell r="K660" t="str">
            <v>X. Vazquez</v>
          </cell>
          <cell r="M660">
            <v>0</v>
          </cell>
          <cell r="N660">
            <v>0</v>
          </cell>
          <cell r="O660">
            <v>0</v>
          </cell>
          <cell r="P660">
            <v>0</v>
          </cell>
          <cell r="Q660">
            <v>80000</v>
          </cell>
          <cell r="R660">
            <v>75000</v>
          </cell>
          <cell r="S660">
            <v>0</v>
          </cell>
          <cell r="T660">
            <v>0</v>
          </cell>
          <cell r="U660">
            <v>0</v>
          </cell>
          <cell r="V660">
            <v>0</v>
          </cell>
          <cell r="W660">
            <v>0</v>
          </cell>
        </row>
        <row r="661">
          <cell r="O661">
            <v>0</v>
          </cell>
          <cell r="P661">
            <v>0</v>
          </cell>
          <cell r="Q661">
            <v>80000</v>
          </cell>
          <cell r="R661">
            <v>75000</v>
          </cell>
          <cell r="S661">
            <v>0</v>
          </cell>
          <cell r="T661">
            <v>0</v>
          </cell>
          <cell r="U661">
            <v>0</v>
          </cell>
          <cell r="V661">
            <v>0</v>
          </cell>
          <cell r="W661">
            <v>0</v>
          </cell>
        </row>
        <row r="662">
          <cell r="I662" t="str">
            <v>INDIAN WELLS: INSTALL 1 12KV CKT POS</v>
          </cell>
          <cell r="J662">
            <v>41061</v>
          </cell>
          <cell r="K662" t="str">
            <v>X. Vazquez</v>
          </cell>
          <cell r="M662">
            <v>0</v>
          </cell>
          <cell r="N662">
            <v>0</v>
          </cell>
          <cell r="O662">
            <v>0</v>
          </cell>
          <cell r="P662">
            <v>9000</v>
          </cell>
          <cell r="Q662">
            <v>75000</v>
          </cell>
          <cell r="R662">
            <v>160000</v>
          </cell>
          <cell r="S662">
            <v>0</v>
          </cell>
          <cell r="T662">
            <v>0</v>
          </cell>
          <cell r="U662">
            <v>0</v>
          </cell>
          <cell r="V662">
            <v>0</v>
          </cell>
          <cell r="W662">
            <v>0</v>
          </cell>
        </row>
        <row r="663">
          <cell r="O663">
            <v>0</v>
          </cell>
          <cell r="P663">
            <v>9000</v>
          </cell>
          <cell r="Q663">
            <v>75000</v>
          </cell>
          <cell r="R663">
            <v>160000</v>
          </cell>
          <cell r="S663">
            <v>0</v>
          </cell>
          <cell r="T663">
            <v>0</v>
          </cell>
          <cell r="U663">
            <v>0</v>
          </cell>
          <cell r="V663">
            <v>0</v>
          </cell>
          <cell r="W663">
            <v>0</v>
          </cell>
        </row>
        <row r="664">
          <cell r="I664" t="str">
            <v>HANFORD: REMOVE 4KV BANKS, SWGR</v>
          </cell>
          <cell r="J664">
            <v>41061</v>
          </cell>
          <cell r="K664" t="str">
            <v>X. Vazquez</v>
          </cell>
          <cell r="M664">
            <v>0</v>
          </cell>
          <cell r="N664">
            <v>0</v>
          </cell>
          <cell r="O664">
            <v>0</v>
          </cell>
          <cell r="P664">
            <v>0</v>
          </cell>
          <cell r="Q664">
            <v>45000</v>
          </cell>
          <cell r="R664">
            <v>415000</v>
          </cell>
          <cell r="S664">
            <v>0</v>
          </cell>
          <cell r="T664">
            <v>0</v>
          </cell>
          <cell r="U664">
            <v>0</v>
          </cell>
          <cell r="V664">
            <v>0</v>
          </cell>
          <cell r="W664">
            <v>0</v>
          </cell>
        </row>
        <row r="665">
          <cell r="O665">
            <v>0</v>
          </cell>
          <cell r="P665">
            <v>0</v>
          </cell>
          <cell r="Q665">
            <v>45000</v>
          </cell>
          <cell r="R665">
            <v>415000</v>
          </cell>
          <cell r="S665">
            <v>0</v>
          </cell>
          <cell r="T665">
            <v>0</v>
          </cell>
          <cell r="U665">
            <v>0</v>
          </cell>
          <cell r="V665">
            <v>0</v>
          </cell>
          <cell r="W665">
            <v>0</v>
          </cell>
        </row>
        <row r="666">
          <cell r="I666" t="str">
            <v>BARRE: INSTALL 1 12KV CKT POS</v>
          </cell>
          <cell r="J666">
            <v>41061</v>
          </cell>
          <cell r="K666" t="str">
            <v>X. Vazquez</v>
          </cell>
          <cell r="M666">
            <v>0</v>
          </cell>
          <cell r="N666">
            <v>0</v>
          </cell>
          <cell r="O666">
            <v>0</v>
          </cell>
          <cell r="P666">
            <v>0</v>
          </cell>
          <cell r="Q666">
            <v>100000</v>
          </cell>
          <cell r="R666">
            <v>110000</v>
          </cell>
          <cell r="S666">
            <v>0</v>
          </cell>
          <cell r="T666">
            <v>0</v>
          </cell>
          <cell r="U666">
            <v>0</v>
          </cell>
          <cell r="V666">
            <v>0</v>
          </cell>
          <cell r="W666">
            <v>0</v>
          </cell>
        </row>
        <row r="667">
          <cell r="O667">
            <v>0</v>
          </cell>
          <cell r="P667">
            <v>0</v>
          </cell>
          <cell r="Q667">
            <v>100000</v>
          </cell>
          <cell r="R667">
            <v>110000</v>
          </cell>
          <cell r="S667">
            <v>0</v>
          </cell>
          <cell r="T667">
            <v>0</v>
          </cell>
          <cell r="U667">
            <v>0</v>
          </cell>
          <cell r="V667">
            <v>0</v>
          </cell>
          <cell r="W667">
            <v>0</v>
          </cell>
        </row>
        <row r="668">
          <cell r="I668" t="str">
            <v>SLATER: INSTALL 1 12KV CKT POS</v>
          </cell>
          <cell r="J668">
            <v>41426</v>
          </cell>
          <cell r="K668" t="str">
            <v>X. Vazquez</v>
          </cell>
          <cell r="M668">
            <v>0</v>
          </cell>
          <cell r="N668">
            <v>0</v>
          </cell>
          <cell r="O668">
            <v>0</v>
          </cell>
          <cell r="P668">
            <v>0</v>
          </cell>
          <cell r="Q668">
            <v>0</v>
          </cell>
          <cell r="R668">
            <v>110000</v>
          </cell>
          <cell r="S668">
            <v>110000</v>
          </cell>
          <cell r="T668">
            <v>0</v>
          </cell>
          <cell r="U668">
            <v>0</v>
          </cell>
          <cell r="V668">
            <v>0</v>
          </cell>
          <cell r="W668">
            <v>0</v>
          </cell>
        </row>
        <row r="669">
          <cell r="O669">
            <v>0</v>
          </cell>
          <cell r="P669">
            <v>0</v>
          </cell>
          <cell r="Q669">
            <v>0</v>
          </cell>
          <cell r="R669">
            <v>110000</v>
          </cell>
          <cell r="S669">
            <v>110000</v>
          </cell>
          <cell r="T669">
            <v>0</v>
          </cell>
          <cell r="U669">
            <v>0</v>
          </cell>
          <cell r="V669">
            <v>0</v>
          </cell>
          <cell r="W669">
            <v>0</v>
          </cell>
        </row>
        <row r="670">
          <cell r="I670" t="str">
            <v>SIMI: INSTALL 1 16KV CKT POS</v>
          </cell>
          <cell r="J670">
            <v>41426</v>
          </cell>
          <cell r="K670" t="str">
            <v>X. Vazquez</v>
          </cell>
          <cell r="M670">
            <v>0</v>
          </cell>
          <cell r="N670">
            <v>0</v>
          </cell>
          <cell r="O670">
            <v>0</v>
          </cell>
          <cell r="P670">
            <v>0</v>
          </cell>
          <cell r="Q670">
            <v>0</v>
          </cell>
          <cell r="R670">
            <v>110000</v>
          </cell>
          <cell r="S670">
            <v>110000</v>
          </cell>
          <cell r="T670">
            <v>0</v>
          </cell>
          <cell r="U670">
            <v>0</v>
          </cell>
          <cell r="V670">
            <v>0</v>
          </cell>
          <cell r="W670">
            <v>0</v>
          </cell>
        </row>
        <row r="671">
          <cell r="O671">
            <v>0</v>
          </cell>
          <cell r="P671">
            <v>0</v>
          </cell>
          <cell r="Q671">
            <v>0</v>
          </cell>
          <cell r="R671">
            <v>110000</v>
          </cell>
          <cell r="S671">
            <v>110000</v>
          </cell>
          <cell r="T671">
            <v>0</v>
          </cell>
          <cell r="U671">
            <v>0</v>
          </cell>
          <cell r="V671">
            <v>0</v>
          </cell>
          <cell r="W671">
            <v>0</v>
          </cell>
        </row>
        <row r="672">
          <cell r="I672" t="str">
            <v>SAWTELLE: INCREASE CAPACITY TO 39.2 MVA</v>
          </cell>
          <cell r="J672">
            <v>41426</v>
          </cell>
          <cell r="K672" t="str">
            <v>X. Vazquez</v>
          </cell>
          <cell r="M672">
            <v>0</v>
          </cell>
          <cell r="N672">
            <v>0</v>
          </cell>
          <cell r="O672">
            <v>0</v>
          </cell>
          <cell r="P672">
            <v>0</v>
          </cell>
          <cell r="Q672">
            <v>0</v>
          </cell>
          <cell r="R672">
            <v>700000</v>
          </cell>
          <cell r="S672">
            <v>700000</v>
          </cell>
          <cell r="T672">
            <v>0</v>
          </cell>
          <cell r="U672">
            <v>0</v>
          </cell>
          <cell r="V672">
            <v>0</v>
          </cell>
          <cell r="W672">
            <v>0</v>
          </cell>
        </row>
        <row r="673">
          <cell r="O673">
            <v>0</v>
          </cell>
          <cell r="P673">
            <v>0</v>
          </cell>
          <cell r="Q673">
            <v>0</v>
          </cell>
          <cell r="R673">
            <v>700000</v>
          </cell>
          <cell r="S673">
            <v>700000</v>
          </cell>
          <cell r="T673">
            <v>0</v>
          </cell>
          <cell r="U673">
            <v>0</v>
          </cell>
          <cell r="V673">
            <v>0</v>
          </cell>
          <cell r="W673">
            <v>0</v>
          </cell>
        </row>
        <row r="674">
          <cell r="I674" t="str">
            <v>SANTIAGO: INSTALL 2 12KV CKT POS</v>
          </cell>
          <cell r="J674">
            <v>41426</v>
          </cell>
          <cell r="K674" t="str">
            <v>X. Vazquez</v>
          </cell>
          <cell r="M674">
            <v>0</v>
          </cell>
          <cell r="N674">
            <v>0</v>
          </cell>
          <cell r="O674">
            <v>0</v>
          </cell>
          <cell r="P674">
            <v>0</v>
          </cell>
          <cell r="Q674">
            <v>0</v>
          </cell>
          <cell r="R674">
            <v>155000</v>
          </cell>
          <cell r="S674">
            <v>235000</v>
          </cell>
          <cell r="T674">
            <v>0</v>
          </cell>
          <cell r="U674">
            <v>0</v>
          </cell>
          <cell r="V674">
            <v>0</v>
          </cell>
          <cell r="W674">
            <v>0</v>
          </cell>
        </row>
        <row r="675">
          <cell r="O675">
            <v>0</v>
          </cell>
          <cell r="P675">
            <v>0</v>
          </cell>
          <cell r="Q675">
            <v>0</v>
          </cell>
          <cell r="R675">
            <v>155000</v>
          </cell>
          <cell r="S675">
            <v>235000</v>
          </cell>
          <cell r="T675">
            <v>0</v>
          </cell>
          <cell r="U675">
            <v>0</v>
          </cell>
          <cell r="V675">
            <v>0</v>
          </cell>
          <cell r="W675">
            <v>0</v>
          </cell>
        </row>
        <row r="676">
          <cell r="I676" t="str">
            <v>QUARTZ HILL: INSTALL 1 12KV CKT POS</v>
          </cell>
          <cell r="J676">
            <v>41426</v>
          </cell>
          <cell r="K676" t="str">
            <v>X. Vazquez</v>
          </cell>
          <cell r="M676">
            <v>0</v>
          </cell>
          <cell r="N676">
            <v>0</v>
          </cell>
          <cell r="O676">
            <v>0</v>
          </cell>
          <cell r="P676">
            <v>0</v>
          </cell>
          <cell r="Q676">
            <v>0</v>
          </cell>
          <cell r="R676">
            <v>70000</v>
          </cell>
          <cell r="S676">
            <v>70000</v>
          </cell>
          <cell r="T676">
            <v>0</v>
          </cell>
          <cell r="U676">
            <v>0</v>
          </cell>
          <cell r="V676">
            <v>0</v>
          </cell>
          <cell r="W676">
            <v>0</v>
          </cell>
        </row>
        <row r="677">
          <cell r="O677">
            <v>0</v>
          </cell>
          <cell r="P677">
            <v>0</v>
          </cell>
          <cell r="Q677">
            <v>0</v>
          </cell>
          <cell r="R677">
            <v>70000</v>
          </cell>
          <cell r="S677">
            <v>70000</v>
          </cell>
          <cell r="T677">
            <v>0</v>
          </cell>
          <cell r="U677">
            <v>0</v>
          </cell>
          <cell r="V677">
            <v>0</v>
          </cell>
          <cell r="W677">
            <v>0</v>
          </cell>
        </row>
        <row r="678">
          <cell r="I678" t="str">
            <v>PECHANGA: INSTALL 1 12KV CKT POS</v>
          </cell>
          <cell r="J678">
            <v>41426</v>
          </cell>
          <cell r="K678" t="str">
            <v>X. Vazquez</v>
          </cell>
          <cell r="M678">
            <v>0</v>
          </cell>
          <cell r="N678">
            <v>0</v>
          </cell>
          <cell r="O678">
            <v>0</v>
          </cell>
          <cell r="P678">
            <v>0</v>
          </cell>
          <cell r="Q678">
            <v>0</v>
          </cell>
          <cell r="R678">
            <v>110000</v>
          </cell>
          <cell r="S678">
            <v>110000</v>
          </cell>
          <cell r="T678">
            <v>0</v>
          </cell>
          <cell r="U678">
            <v>0</v>
          </cell>
          <cell r="V678">
            <v>0</v>
          </cell>
          <cell r="W678">
            <v>0</v>
          </cell>
        </row>
        <row r="679">
          <cell r="O679">
            <v>0</v>
          </cell>
          <cell r="P679">
            <v>0</v>
          </cell>
          <cell r="Q679">
            <v>0</v>
          </cell>
          <cell r="R679">
            <v>110000</v>
          </cell>
          <cell r="S679">
            <v>110000</v>
          </cell>
          <cell r="T679">
            <v>0</v>
          </cell>
          <cell r="U679">
            <v>0</v>
          </cell>
          <cell r="V679">
            <v>0</v>
          </cell>
          <cell r="W679">
            <v>0</v>
          </cell>
        </row>
        <row r="680">
          <cell r="I680" t="str">
            <v>PARKWOOD: INSTALL 1 12KV CKT POS</v>
          </cell>
          <cell r="J680">
            <v>41426</v>
          </cell>
          <cell r="K680" t="str">
            <v>X. Vazquez</v>
          </cell>
          <cell r="M680">
            <v>0</v>
          </cell>
          <cell r="N680">
            <v>0</v>
          </cell>
          <cell r="O680">
            <v>0</v>
          </cell>
          <cell r="P680">
            <v>0</v>
          </cell>
          <cell r="Q680">
            <v>0</v>
          </cell>
          <cell r="R680">
            <v>110000</v>
          </cell>
          <cell r="S680">
            <v>110000</v>
          </cell>
          <cell r="T680">
            <v>0</v>
          </cell>
          <cell r="U680">
            <v>0</v>
          </cell>
          <cell r="V680">
            <v>0</v>
          </cell>
          <cell r="W680">
            <v>0</v>
          </cell>
        </row>
        <row r="681">
          <cell r="O681">
            <v>0</v>
          </cell>
          <cell r="P681">
            <v>0</v>
          </cell>
          <cell r="Q681">
            <v>0</v>
          </cell>
          <cell r="R681">
            <v>110000</v>
          </cell>
          <cell r="S681">
            <v>110000</v>
          </cell>
          <cell r="T681">
            <v>0</v>
          </cell>
          <cell r="U681">
            <v>0</v>
          </cell>
          <cell r="V681">
            <v>0</v>
          </cell>
          <cell r="W681">
            <v>0</v>
          </cell>
        </row>
        <row r="682">
          <cell r="I682" t="str">
            <v>LAS LOMAS: INSTALL 1 12KV CKT POS</v>
          </cell>
          <cell r="J682">
            <v>41426</v>
          </cell>
          <cell r="K682" t="str">
            <v>X. Vazquez</v>
          </cell>
          <cell r="M682">
            <v>0</v>
          </cell>
          <cell r="N682">
            <v>0</v>
          </cell>
          <cell r="O682">
            <v>0</v>
          </cell>
          <cell r="P682">
            <v>0</v>
          </cell>
          <cell r="Q682">
            <v>0</v>
          </cell>
          <cell r="R682">
            <v>110000</v>
          </cell>
          <cell r="S682">
            <v>110000</v>
          </cell>
          <cell r="T682">
            <v>0</v>
          </cell>
          <cell r="U682">
            <v>0</v>
          </cell>
          <cell r="V682">
            <v>0</v>
          </cell>
          <cell r="W682">
            <v>0</v>
          </cell>
        </row>
        <row r="683">
          <cell r="O683">
            <v>0</v>
          </cell>
          <cell r="P683">
            <v>0</v>
          </cell>
          <cell r="Q683">
            <v>0</v>
          </cell>
          <cell r="R683">
            <v>110000</v>
          </cell>
          <cell r="S683">
            <v>110000</v>
          </cell>
          <cell r="T683">
            <v>0</v>
          </cell>
          <cell r="U683">
            <v>0</v>
          </cell>
          <cell r="V683">
            <v>0</v>
          </cell>
          <cell r="W683">
            <v>0</v>
          </cell>
        </row>
        <row r="684">
          <cell r="I684" t="str">
            <v>LAGUNA BELL: INCREASE CAPACITY TO 100.8 MVA.</v>
          </cell>
          <cell r="J684">
            <v>41426</v>
          </cell>
          <cell r="K684" t="str">
            <v>X. Vazquez</v>
          </cell>
          <cell r="M684">
            <v>0</v>
          </cell>
          <cell r="N684">
            <v>0</v>
          </cell>
          <cell r="O684">
            <v>0</v>
          </cell>
          <cell r="P684">
            <v>0</v>
          </cell>
          <cell r="Q684">
            <v>0</v>
          </cell>
          <cell r="R684">
            <v>490000</v>
          </cell>
          <cell r="S684">
            <v>380000</v>
          </cell>
          <cell r="T684">
            <v>0</v>
          </cell>
          <cell r="U684">
            <v>0</v>
          </cell>
          <cell r="V684">
            <v>0</v>
          </cell>
          <cell r="W684">
            <v>0</v>
          </cell>
        </row>
        <row r="685">
          <cell r="O685">
            <v>0</v>
          </cell>
          <cell r="P685">
            <v>0</v>
          </cell>
          <cell r="Q685">
            <v>0</v>
          </cell>
          <cell r="R685">
            <v>490000</v>
          </cell>
          <cell r="S685">
            <v>380000</v>
          </cell>
          <cell r="T685">
            <v>0</v>
          </cell>
          <cell r="U685">
            <v>0</v>
          </cell>
          <cell r="V685">
            <v>0</v>
          </cell>
          <cell r="W685">
            <v>0</v>
          </cell>
        </row>
        <row r="686">
          <cell r="I686" t="str">
            <v>CHANNEL ISLAND: INCREASE CAPACITY TO 56 MVA.</v>
          </cell>
          <cell r="J686">
            <v>39600</v>
          </cell>
          <cell r="K686" t="str">
            <v>X. Vazquez</v>
          </cell>
          <cell r="M686">
            <v>0</v>
          </cell>
          <cell r="N686">
            <v>0</v>
          </cell>
          <cell r="O686">
            <v>0</v>
          </cell>
          <cell r="P686">
            <v>0</v>
          </cell>
          <cell r="Q686">
            <v>0</v>
          </cell>
          <cell r="R686">
            <v>0</v>
          </cell>
          <cell r="S686">
            <v>0</v>
          </cell>
          <cell r="T686">
            <v>0</v>
          </cell>
          <cell r="U686">
            <v>0</v>
          </cell>
          <cell r="V686">
            <v>0</v>
          </cell>
          <cell r="W686">
            <v>0</v>
          </cell>
        </row>
        <row r="687">
          <cell r="O687">
            <v>0</v>
          </cell>
          <cell r="P687">
            <v>0</v>
          </cell>
          <cell r="Q687">
            <v>0</v>
          </cell>
          <cell r="R687">
            <v>0</v>
          </cell>
          <cell r="S687">
            <v>0</v>
          </cell>
          <cell r="T687">
            <v>0</v>
          </cell>
          <cell r="U687">
            <v>0</v>
          </cell>
          <cell r="V687">
            <v>0</v>
          </cell>
          <cell r="W687">
            <v>0</v>
          </cell>
        </row>
        <row r="688">
          <cell r="I688" t="str">
            <v>CAJALCO: INSTALL 2 12KV CKT POS</v>
          </cell>
          <cell r="J688">
            <v>41426</v>
          </cell>
          <cell r="K688" t="str">
            <v>X. Vazquez</v>
          </cell>
          <cell r="M688">
            <v>0</v>
          </cell>
          <cell r="N688">
            <v>0</v>
          </cell>
          <cell r="O688">
            <v>0</v>
          </cell>
          <cell r="P688">
            <v>0</v>
          </cell>
          <cell r="Q688">
            <v>0</v>
          </cell>
          <cell r="R688">
            <v>220000</v>
          </cell>
          <cell r="S688">
            <v>250000</v>
          </cell>
          <cell r="T688">
            <v>0</v>
          </cell>
          <cell r="U688">
            <v>0</v>
          </cell>
          <cell r="V688">
            <v>0</v>
          </cell>
          <cell r="W688">
            <v>0</v>
          </cell>
        </row>
        <row r="689">
          <cell r="O689">
            <v>0</v>
          </cell>
          <cell r="P689">
            <v>0</v>
          </cell>
          <cell r="Q689">
            <v>0</v>
          </cell>
          <cell r="R689">
            <v>220000</v>
          </cell>
          <cell r="S689">
            <v>250000</v>
          </cell>
          <cell r="T689">
            <v>0</v>
          </cell>
          <cell r="U689">
            <v>0</v>
          </cell>
          <cell r="V689">
            <v>0</v>
          </cell>
          <cell r="W689">
            <v>0</v>
          </cell>
        </row>
        <row r="690">
          <cell r="H690" t="str">
            <v>800063512</v>
          </cell>
          <cell r="I690" t="str">
            <v>BUNKER SUB: ADD 1-28 MVA TRANSFORMER. EQUIP 1-12 KV CIRCUIT POSITION. ADD CAP BANK #2 AT 4800 KVAR</v>
          </cell>
          <cell r="J690">
            <v>40695</v>
          </cell>
          <cell r="K690" t="str">
            <v>X. Vazquez</v>
          </cell>
          <cell r="M690">
            <v>0</v>
          </cell>
          <cell r="N690">
            <v>0</v>
          </cell>
          <cell r="O690">
            <v>0</v>
          </cell>
          <cell r="P690">
            <v>0</v>
          </cell>
          <cell r="Q690">
            <v>0</v>
          </cell>
          <cell r="R690">
            <v>2300000</v>
          </cell>
          <cell r="S690">
            <v>2000000</v>
          </cell>
          <cell r="T690">
            <v>0</v>
          </cell>
          <cell r="U690">
            <v>0</v>
          </cell>
          <cell r="V690">
            <v>0</v>
          </cell>
          <cell r="W690">
            <v>0</v>
          </cell>
        </row>
        <row r="691">
          <cell r="O691">
            <v>0</v>
          </cell>
          <cell r="P691">
            <v>0</v>
          </cell>
          <cell r="Q691">
            <v>0</v>
          </cell>
          <cell r="R691">
            <v>2300000</v>
          </cell>
          <cell r="S691">
            <v>2000000</v>
          </cell>
          <cell r="T691">
            <v>0</v>
          </cell>
          <cell r="U691">
            <v>0</v>
          </cell>
          <cell r="V691">
            <v>0</v>
          </cell>
          <cell r="W691">
            <v>0</v>
          </cell>
        </row>
        <row r="692">
          <cell r="I692" t="str">
            <v>BAIN: INSTALL 1 12KV CKT POS</v>
          </cell>
          <cell r="J692">
            <v>41426</v>
          </cell>
          <cell r="K692" t="str">
            <v>X. Vazquez</v>
          </cell>
          <cell r="M692">
            <v>0</v>
          </cell>
          <cell r="N692">
            <v>0</v>
          </cell>
          <cell r="O692">
            <v>0</v>
          </cell>
          <cell r="P692">
            <v>0</v>
          </cell>
          <cell r="Q692">
            <v>0</v>
          </cell>
          <cell r="R692">
            <v>110000</v>
          </cell>
          <cell r="S692">
            <v>110000</v>
          </cell>
          <cell r="T692">
            <v>0</v>
          </cell>
          <cell r="U692">
            <v>0</v>
          </cell>
          <cell r="V692">
            <v>0</v>
          </cell>
          <cell r="W692">
            <v>0</v>
          </cell>
        </row>
        <row r="693">
          <cell r="O693">
            <v>0</v>
          </cell>
          <cell r="P693">
            <v>0</v>
          </cell>
          <cell r="Q693">
            <v>0</v>
          </cell>
          <cell r="R693">
            <v>110000</v>
          </cell>
          <cell r="S693">
            <v>110000</v>
          </cell>
          <cell r="T693">
            <v>0</v>
          </cell>
          <cell r="U693">
            <v>0</v>
          </cell>
          <cell r="V693">
            <v>0</v>
          </cell>
          <cell r="W693">
            <v>0</v>
          </cell>
        </row>
        <row r="694">
          <cell r="I694" t="str">
            <v>APPLE VALLEY: INSTALL 1 12KV CKT POS</v>
          </cell>
          <cell r="J694">
            <v>41426</v>
          </cell>
          <cell r="K694" t="str">
            <v>X. Vazquez</v>
          </cell>
          <cell r="M694">
            <v>0</v>
          </cell>
          <cell r="N694">
            <v>0</v>
          </cell>
          <cell r="O694">
            <v>0</v>
          </cell>
          <cell r="P694">
            <v>0</v>
          </cell>
          <cell r="Q694">
            <v>0</v>
          </cell>
          <cell r="R694">
            <v>110000</v>
          </cell>
          <cell r="S694">
            <v>110000</v>
          </cell>
          <cell r="T694">
            <v>0</v>
          </cell>
          <cell r="U694">
            <v>0</v>
          </cell>
          <cell r="V694">
            <v>0</v>
          </cell>
          <cell r="W694">
            <v>0</v>
          </cell>
        </row>
        <row r="695">
          <cell r="O695">
            <v>0</v>
          </cell>
          <cell r="P695">
            <v>0</v>
          </cell>
          <cell r="Q695">
            <v>0</v>
          </cell>
          <cell r="R695">
            <v>110000</v>
          </cell>
          <cell r="S695">
            <v>110000</v>
          </cell>
          <cell r="T695">
            <v>0</v>
          </cell>
          <cell r="U695">
            <v>0</v>
          </cell>
          <cell r="V695">
            <v>0</v>
          </cell>
          <cell r="W695">
            <v>0</v>
          </cell>
        </row>
        <row r="696">
          <cell r="I696" t="str">
            <v>YUCAIPA: INSTALL 1 12KV CKT POS</v>
          </cell>
          <cell r="J696">
            <v>41426</v>
          </cell>
          <cell r="K696" t="str">
            <v>X. Vazquez</v>
          </cell>
          <cell r="M696">
            <v>0</v>
          </cell>
          <cell r="N696">
            <v>0</v>
          </cell>
          <cell r="O696">
            <v>0</v>
          </cell>
          <cell r="P696">
            <v>0</v>
          </cell>
          <cell r="Q696">
            <v>0</v>
          </cell>
          <cell r="R696">
            <v>110000</v>
          </cell>
          <cell r="S696">
            <v>110000</v>
          </cell>
          <cell r="T696">
            <v>0</v>
          </cell>
          <cell r="U696">
            <v>0</v>
          </cell>
          <cell r="V696">
            <v>0</v>
          </cell>
          <cell r="W696">
            <v>0</v>
          </cell>
        </row>
        <row r="697">
          <cell r="O697">
            <v>0</v>
          </cell>
          <cell r="P697">
            <v>0</v>
          </cell>
          <cell r="Q697">
            <v>0</v>
          </cell>
          <cell r="R697">
            <v>110000</v>
          </cell>
          <cell r="S697">
            <v>110000</v>
          </cell>
          <cell r="T697">
            <v>0</v>
          </cell>
          <cell r="U697">
            <v>0</v>
          </cell>
          <cell r="V697">
            <v>0</v>
          </cell>
          <cell r="W697">
            <v>0</v>
          </cell>
        </row>
        <row r="698">
          <cell r="I698" t="str">
            <v>TEAM: INSTALL 1 12KV CKT POS</v>
          </cell>
          <cell r="J698">
            <v>41426</v>
          </cell>
          <cell r="K698" t="str">
            <v>X. Vazquez</v>
          </cell>
          <cell r="M698">
            <v>0</v>
          </cell>
          <cell r="N698">
            <v>0</v>
          </cell>
          <cell r="O698">
            <v>0</v>
          </cell>
          <cell r="P698">
            <v>0</v>
          </cell>
          <cell r="Q698">
            <v>0</v>
          </cell>
          <cell r="R698">
            <v>110000</v>
          </cell>
          <cell r="S698">
            <v>110000</v>
          </cell>
          <cell r="T698">
            <v>0</v>
          </cell>
          <cell r="U698">
            <v>0</v>
          </cell>
          <cell r="V698">
            <v>0</v>
          </cell>
          <cell r="W698">
            <v>0</v>
          </cell>
        </row>
        <row r="699">
          <cell r="O699">
            <v>0</v>
          </cell>
          <cell r="P699">
            <v>0</v>
          </cell>
          <cell r="Q699">
            <v>0</v>
          </cell>
          <cell r="R699">
            <v>110000</v>
          </cell>
          <cell r="S699">
            <v>110000</v>
          </cell>
          <cell r="T699">
            <v>0</v>
          </cell>
          <cell r="U699">
            <v>0</v>
          </cell>
          <cell r="V699">
            <v>0</v>
          </cell>
          <cell r="W699">
            <v>0</v>
          </cell>
        </row>
        <row r="700">
          <cell r="I700" t="str">
            <v>FARRELL : EQUIP 2 12KV CKT POS</v>
          </cell>
          <cell r="J700">
            <v>41791</v>
          </cell>
          <cell r="K700" t="str">
            <v>X. Vazquez</v>
          </cell>
          <cell r="M700">
            <v>0</v>
          </cell>
          <cell r="N700">
            <v>0</v>
          </cell>
          <cell r="O700">
            <v>0</v>
          </cell>
          <cell r="P700">
            <v>0</v>
          </cell>
          <cell r="Q700">
            <v>0</v>
          </cell>
          <cell r="R700">
            <v>0</v>
          </cell>
          <cell r="S700">
            <v>200000</v>
          </cell>
          <cell r="T700">
            <v>220000</v>
          </cell>
          <cell r="U700">
            <v>0</v>
          </cell>
          <cell r="V700">
            <v>0</v>
          </cell>
          <cell r="W700">
            <v>0</v>
          </cell>
        </row>
        <row r="701">
          <cell r="O701">
            <v>0</v>
          </cell>
          <cell r="P701">
            <v>0</v>
          </cell>
          <cell r="Q701">
            <v>0</v>
          </cell>
          <cell r="R701">
            <v>0</v>
          </cell>
          <cell r="S701">
            <v>200000</v>
          </cell>
          <cell r="T701">
            <v>220000</v>
          </cell>
          <cell r="U701">
            <v>0</v>
          </cell>
          <cell r="V701">
            <v>0</v>
          </cell>
          <cell r="W701">
            <v>0</v>
          </cell>
        </row>
        <row r="702">
          <cell r="I702" t="str">
            <v>INDUSTRY SUB: EQUIP 1 12KV CKT POS</v>
          </cell>
          <cell r="J702">
            <v>41791</v>
          </cell>
          <cell r="K702" t="str">
            <v>X. Vazquez</v>
          </cell>
          <cell r="M702">
            <v>0</v>
          </cell>
          <cell r="N702">
            <v>0</v>
          </cell>
          <cell r="O702">
            <v>0</v>
          </cell>
          <cell r="P702">
            <v>0</v>
          </cell>
          <cell r="Q702">
            <v>0</v>
          </cell>
          <cell r="R702">
            <v>0</v>
          </cell>
          <cell r="S702">
            <v>100000</v>
          </cell>
          <cell r="T702">
            <v>120000</v>
          </cell>
          <cell r="U702">
            <v>0</v>
          </cell>
          <cell r="V702">
            <v>0</v>
          </cell>
          <cell r="W702">
            <v>0</v>
          </cell>
        </row>
        <row r="703">
          <cell r="O703">
            <v>0</v>
          </cell>
          <cell r="P703">
            <v>0</v>
          </cell>
          <cell r="Q703">
            <v>0</v>
          </cell>
          <cell r="R703">
            <v>0</v>
          </cell>
          <cell r="S703">
            <v>100000</v>
          </cell>
          <cell r="T703">
            <v>120000</v>
          </cell>
          <cell r="U703">
            <v>0</v>
          </cell>
          <cell r="V703">
            <v>0</v>
          </cell>
          <cell r="W703">
            <v>0</v>
          </cell>
        </row>
        <row r="704">
          <cell r="I704" t="str">
            <v>GONZALES SUB: EQUIP 1 16KV CKT POS</v>
          </cell>
          <cell r="J704">
            <v>41791</v>
          </cell>
          <cell r="K704" t="str">
            <v>X. Vazquez</v>
          </cell>
          <cell r="M704">
            <v>0</v>
          </cell>
          <cell r="N704">
            <v>0</v>
          </cell>
          <cell r="O704">
            <v>0</v>
          </cell>
          <cell r="P704">
            <v>0</v>
          </cell>
          <cell r="Q704">
            <v>0</v>
          </cell>
          <cell r="R704">
            <v>0</v>
          </cell>
          <cell r="S704">
            <v>100000</v>
          </cell>
          <cell r="T704">
            <v>120000</v>
          </cell>
          <cell r="U704">
            <v>0</v>
          </cell>
          <cell r="V704">
            <v>0</v>
          </cell>
          <cell r="W704">
            <v>0</v>
          </cell>
        </row>
        <row r="705">
          <cell r="O705">
            <v>0</v>
          </cell>
          <cell r="P705">
            <v>0</v>
          </cell>
          <cell r="Q705">
            <v>0</v>
          </cell>
          <cell r="R705">
            <v>0</v>
          </cell>
          <cell r="S705">
            <v>100000</v>
          </cell>
          <cell r="T705">
            <v>120000</v>
          </cell>
          <cell r="U705">
            <v>0</v>
          </cell>
          <cell r="V705">
            <v>0</v>
          </cell>
          <cell r="W705">
            <v>0</v>
          </cell>
        </row>
        <row r="706">
          <cell r="I706" t="str">
            <v>DEVORE SUB : EQUIP 2 12KV CKT POS</v>
          </cell>
          <cell r="J706">
            <v>41791</v>
          </cell>
          <cell r="K706" t="str">
            <v>X. Vazquez</v>
          </cell>
          <cell r="M706">
            <v>0</v>
          </cell>
          <cell r="N706">
            <v>0</v>
          </cell>
          <cell r="O706">
            <v>0</v>
          </cell>
          <cell r="P706">
            <v>0</v>
          </cell>
          <cell r="Q706">
            <v>0</v>
          </cell>
          <cell r="R706">
            <v>0</v>
          </cell>
          <cell r="S706">
            <v>200000</v>
          </cell>
          <cell r="T706">
            <v>220000</v>
          </cell>
          <cell r="U706">
            <v>0</v>
          </cell>
          <cell r="V706">
            <v>0</v>
          </cell>
          <cell r="W706">
            <v>0</v>
          </cell>
        </row>
        <row r="707">
          <cell r="O707">
            <v>0</v>
          </cell>
          <cell r="P707">
            <v>0</v>
          </cell>
          <cell r="Q707">
            <v>0</v>
          </cell>
          <cell r="R707">
            <v>0</v>
          </cell>
          <cell r="S707">
            <v>200000</v>
          </cell>
          <cell r="T707">
            <v>220000</v>
          </cell>
          <cell r="U707">
            <v>0</v>
          </cell>
          <cell r="V707">
            <v>0</v>
          </cell>
          <cell r="W707">
            <v>0</v>
          </cell>
        </row>
        <row r="708">
          <cell r="I708" t="str">
            <v>DELANO SUB: REMOVE 4KV FACILITIES</v>
          </cell>
          <cell r="J708">
            <v>41791</v>
          </cell>
          <cell r="K708" t="str">
            <v>X. Vazquez</v>
          </cell>
          <cell r="M708">
            <v>0</v>
          </cell>
          <cell r="N708">
            <v>0</v>
          </cell>
          <cell r="O708">
            <v>0</v>
          </cell>
          <cell r="P708">
            <v>0</v>
          </cell>
          <cell r="Q708">
            <v>0</v>
          </cell>
          <cell r="R708">
            <v>0</v>
          </cell>
          <cell r="S708">
            <v>0</v>
          </cell>
          <cell r="T708">
            <v>200000</v>
          </cell>
          <cell r="U708">
            <v>0</v>
          </cell>
          <cell r="V708">
            <v>0</v>
          </cell>
          <cell r="W708">
            <v>0</v>
          </cell>
        </row>
        <row r="709">
          <cell r="O709">
            <v>0</v>
          </cell>
          <cell r="P709">
            <v>0</v>
          </cell>
          <cell r="Q709">
            <v>0</v>
          </cell>
          <cell r="R709">
            <v>0</v>
          </cell>
          <cell r="S709">
            <v>0</v>
          </cell>
          <cell r="T709">
            <v>200000</v>
          </cell>
          <cell r="U709">
            <v>0</v>
          </cell>
          <cell r="V709">
            <v>0</v>
          </cell>
          <cell r="W709">
            <v>0</v>
          </cell>
        </row>
        <row r="710">
          <cell r="H710" t="str">
            <v>800063141</v>
          </cell>
          <cell r="I710" t="str">
            <v>DELANO SUB: INSTALL 28 MVA TRANSF, 66KV CB, 12 KV BANK CB,</v>
          </cell>
          <cell r="J710">
            <v>41426</v>
          </cell>
          <cell r="K710" t="str">
            <v>X. Vazquez</v>
          </cell>
          <cell r="M710">
            <v>0</v>
          </cell>
          <cell r="N710">
            <v>0</v>
          </cell>
          <cell r="O710">
            <v>0</v>
          </cell>
          <cell r="P710">
            <v>0</v>
          </cell>
          <cell r="Q710">
            <v>0</v>
          </cell>
          <cell r="R710">
            <v>0</v>
          </cell>
          <cell r="S710">
            <v>500000</v>
          </cell>
          <cell r="T710">
            <v>600000</v>
          </cell>
          <cell r="U710">
            <v>0</v>
          </cell>
          <cell r="V710">
            <v>0</v>
          </cell>
          <cell r="W710">
            <v>0</v>
          </cell>
        </row>
        <row r="711">
          <cell r="O711">
            <v>0</v>
          </cell>
          <cell r="P711">
            <v>0</v>
          </cell>
          <cell r="Q711">
            <v>0</v>
          </cell>
          <cell r="R711">
            <v>0</v>
          </cell>
          <cell r="S711">
            <v>500000</v>
          </cell>
          <cell r="T711">
            <v>600000</v>
          </cell>
          <cell r="U711">
            <v>0</v>
          </cell>
          <cell r="V711">
            <v>0</v>
          </cell>
          <cell r="W711">
            <v>0</v>
          </cell>
        </row>
        <row r="712">
          <cell r="H712" t="str">
            <v>800063446</v>
          </cell>
          <cell r="I712" t="str">
            <v>CYPRESS SUB: EQUIP 1 12KV CKT POS</v>
          </cell>
          <cell r="J712">
            <v>41791</v>
          </cell>
          <cell r="K712" t="str">
            <v>X. Vazquez</v>
          </cell>
          <cell r="M712">
            <v>0</v>
          </cell>
          <cell r="N712">
            <v>0</v>
          </cell>
          <cell r="O712">
            <v>89000</v>
          </cell>
          <cell r="P712">
            <v>0</v>
          </cell>
          <cell r="Q712">
            <v>0</v>
          </cell>
          <cell r="R712">
            <v>0</v>
          </cell>
          <cell r="S712">
            <v>100000</v>
          </cell>
          <cell r="T712">
            <v>120000</v>
          </cell>
          <cell r="U712">
            <v>0</v>
          </cell>
          <cell r="V712">
            <v>0</v>
          </cell>
          <cell r="W712">
            <v>0</v>
          </cell>
        </row>
        <row r="713">
          <cell r="O713">
            <v>89000</v>
          </cell>
          <cell r="P713">
            <v>0</v>
          </cell>
          <cell r="Q713">
            <v>0</v>
          </cell>
          <cell r="R713">
            <v>0</v>
          </cell>
          <cell r="S713">
            <v>100000</v>
          </cell>
          <cell r="T713">
            <v>120000</v>
          </cell>
          <cell r="U713">
            <v>0</v>
          </cell>
          <cell r="V713">
            <v>0</v>
          </cell>
          <cell r="W713">
            <v>0</v>
          </cell>
        </row>
        <row r="714">
          <cell r="I714" t="str">
            <v>CROWN: INCREASE CAPACITY TO 102.8 MVA</v>
          </cell>
          <cell r="J714">
            <v>41791</v>
          </cell>
          <cell r="K714" t="str">
            <v>X. Vazquez</v>
          </cell>
          <cell r="M714">
            <v>0</v>
          </cell>
          <cell r="N714">
            <v>0</v>
          </cell>
          <cell r="O714">
            <v>0</v>
          </cell>
          <cell r="P714">
            <v>0</v>
          </cell>
          <cell r="Q714">
            <v>0</v>
          </cell>
          <cell r="R714">
            <v>0</v>
          </cell>
          <cell r="S714">
            <v>1100000</v>
          </cell>
          <cell r="T714">
            <v>1000000</v>
          </cell>
          <cell r="U714">
            <v>0</v>
          </cell>
          <cell r="V714">
            <v>0</v>
          </cell>
          <cell r="W714">
            <v>0</v>
          </cell>
        </row>
        <row r="715">
          <cell r="O715">
            <v>0</v>
          </cell>
          <cell r="P715">
            <v>0</v>
          </cell>
          <cell r="Q715">
            <v>0</v>
          </cell>
          <cell r="R715">
            <v>0</v>
          </cell>
          <cell r="S715">
            <v>1100000</v>
          </cell>
          <cell r="T715">
            <v>1000000</v>
          </cell>
          <cell r="U715">
            <v>0</v>
          </cell>
          <cell r="V715">
            <v>0</v>
          </cell>
          <cell r="W715">
            <v>0</v>
          </cell>
        </row>
        <row r="716">
          <cell r="I716" t="str">
            <v>CHESTNUT SUB: INCREASE CAPACITY TO 109MVA</v>
          </cell>
          <cell r="J716">
            <v>41791</v>
          </cell>
          <cell r="K716" t="str">
            <v>X. Vazquez</v>
          </cell>
          <cell r="M716">
            <v>0</v>
          </cell>
          <cell r="N716">
            <v>0</v>
          </cell>
          <cell r="O716">
            <v>0</v>
          </cell>
          <cell r="P716">
            <v>0</v>
          </cell>
          <cell r="Q716">
            <v>0</v>
          </cell>
          <cell r="R716">
            <v>0</v>
          </cell>
          <cell r="S716">
            <v>450000</v>
          </cell>
          <cell r="T716">
            <v>500000</v>
          </cell>
          <cell r="U716">
            <v>0</v>
          </cell>
          <cell r="V716">
            <v>0</v>
          </cell>
          <cell r="W716">
            <v>0</v>
          </cell>
        </row>
        <row r="717">
          <cell r="O717">
            <v>0</v>
          </cell>
          <cell r="P717">
            <v>0</v>
          </cell>
          <cell r="Q717">
            <v>0</v>
          </cell>
          <cell r="R717">
            <v>0</v>
          </cell>
          <cell r="S717">
            <v>450000</v>
          </cell>
          <cell r="T717">
            <v>500000</v>
          </cell>
          <cell r="U717">
            <v>0</v>
          </cell>
          <cell r="V717">
            <v>0</v>
          </cell>
          <cell r="W717">
            <v>0</v>
          </cell>
        </row>
        <row r="718">
          <cell r="I718" t="str">
            <v>CANYON SUB: EQUIP 1 12KV CKT POS</v>
          </cell>
          <cell r="J718">
            <v>41791</v>
          </cell>
          <cell r="K718" t="str">
            <v>X. Vazquez</v>
          </cell>
          <cell r="M718">
            <v>0</v>
          </cell>
          <cell r="N718">
            <v>0</v>
          </cell>
          <cell r="O718">
            <v>0</v>
          </cell>
          <cell r="P718">
            <v>0</v>
          </cell>
          <cell r="Q718">
            <v>0</v>
          </cell>
          <cell r="R718">
            <v>0</v>
          </cell>
          <cell r="S718">
            <v>100000</v>
          </cell>
          <cell r="T718">
            <v>120000</v>
          </cell>
          <cell r="U718">
            <v>0</v>
          </cell>
          <cell r="V718">
            <v>0</v>
          </cell>
          <cell r="W718">
            <v>0</v>
          </cell>
        </row>
        <row r="719">
          <cell r="O719">
            <v>0</v>
          </cell>
          <cell r="P719">
            <v>0</v>
          </cell>
          <cell r="Q719">
            <v>0</v>
          </cell>
          <cell r="R719">
            <v>0</v>
          </cell>
          <cell r="S719">
            <v>100000</v>
          </cell>
          <cell r="T719">
            <v>120000</v>
          </cell>
          <cell r="U719">
            <v>0</v>
          </cell>
          <cell r="V719">
            <v>0</v>
          </cell>
          <cell r="W719">
            <v>0</v>
          </cell>
        </row>
        <row r="720">
          <cell r="I720" t="str">
            <v>NEW VICTOR SUB: EQUIP 1 12KV CKT POS</v>
          </cell>
          <cell r="J720">
            <v>41791</v>
          </cell>
          <cell r="K720" t="str">
            <v>X. Vazquez</v>
          </cell>
          <cell r="M720">
            <v>0</v>
          </cell>
          <cell r="N720">
            <v>0</v>
          </cell>
          <cell r="O720">
            <v>0</v>
          </cell>
          <cell r="P720">
            <v>0</v>
          </cell>
          <cell r="Q720">
            <v>0</v>
          </cell>
          <cell r="R720">
            <v>0</v>
          </cell>
          <cell r="S720">
            <v>100000</v>
          </cell>
          <cell r="T720">
            <v>120000</v>
          </cell>
          <cell r="U720">
            <v>0</v>
          </cell>
          <cell r="V720">
            <v>0</v>
          </cell>
          <cell r="W720">
            <v>0</v>
          </cell>
        </row>
        <row r="721">
          <cell r="O721">
            <v>0</v>
          </cell>
          <cell r="P721">
            <v>0</v>
          </cell>
          <cell r="Q721">
            <v>0</v>
          </cell>
          <cell r="R721">
            <v>0</v>
          </cell>
          <cell r="S721">
            <v>100000</v>
          </cell>
          <cell r="T721">
            <v>120000</v>
          </cell>
          <cell r="U721">
            <v>0</v>
          </cell>
          <cell r="V721">
            <v>0</v>
          </cell>
          <cell r="W721">
            <v>0</v>
          </cell>
        </row>
        <row r="722">
          <cell r="I722" t="str">
            <v>NEW HANFORD SUB: EQUIP 1 12KV CKT POS</v>
          </cell>
          <cell r="J722">
            <v>41791</v>
          </cell>
          <cell r="K722" t="str">
            <v>X. Vazquez</v>
          </cell>
          <cell r="M722">
            <v>0</v>
          </cell>
          <cell r="N722">
            <v>0</v>
          </cell>
          <cell r="O722">
            <v>0</v>
          </cell>
          <cell r="P722">
            <v>0</v>
          </cell>
          <cell r="Q722">
            <v>0</v>
          </cell>
          <cell r="R722">
            <v>0</v>
          </cell>
          <cell r="S722">
            <v>100000</v>
          </cell>
          <cell r="T722">
            <v>120000</v>
          </cell>
          <cell r="U722">
            <v>0</v>
          </cell>
          <cell r="V722">
            <v>0</v>
          </cell>
          <cell r="W722">
            <v>0</v>
          </cell>
        </row>
        <row r="723">
          <cell r="O723">
            <v>0</v>
          </cell>
          <cell r="P723">
            <v>0</v>
          </cell>
          <cell r="Q723">
            <v>0</v>
          </cell>
          <cell r="R723">
            <v>0</v>
          </cell>
          <cell r="S723">
            <v>100000</v>
          </cell>
          <cell r="T723">
            <v>120000</v>
          </cell>
          <cell r="U723">
            <v>0</v>
          </cell>
          <cell r="V723">
            <v>0</v>
          </cell>
          <cell r="W723">
            <v>0</v>
          </cell>
        </row>
        <row r="724">
          <cell r="H724" t="str">
            <v>800063112</v>
          </cell>
          <cell r="I724" t="str">
            <v>BEVERLY SUB: REPLACE NO 4 BANK WITH 2 28MVA,</v>
          </cell>
          <cell r="J724">
            <v>39965</v>
          </cell>
          <cell r="K724" t="str">
            <v>X. Vazquez</v>
          </cell>
          <cell r="M724">
            <v>0</v>
          </cell>
          <cell r="N724">
            <v>0</v>
          </cell>
          <cell r="O724">
            <v>1100000</v>
          </cell>
          <cell r="P724">
            <v>0</v>
          </cell>
          <cell r="Q724">
            <v>0</v>
          </cell>
          <cell r="R724">
            <v>0</v>
          </cell>
          <cell r="S724">
            <v>1000000</v>
          </cell>
          <cell r="T724">
            <v>1100000</v>
          </cell>
          <cell r="U724">
            <v>0</v>
          </cell>
          <cell r="V724">
            <v>0</v>
          </cell>
          <cell r="W724">
            <v>0</v>
          </cell>
        </row>
        <row r="725">
          <cell r="O725">
            <v>1100000</v>
          </cell>
          <cell r="P725">
            <v>0</v>
          </cell>
          <cell r="Q725">
            <v>0</v>
          </cell>
          <cell r="R725">
            <v>0</v>
          </cell>
          <cell r="S725">
            <v>1000000</v>
          </cell>
          <cell r="T725">
            <v>1100000</v>
          </cell>
          <cell r="U725">
            <v>0</v>
          </cell>
          <cell r="V725">
            <v>0</v>
          </cell>
          <cell r="W725">
            <v>0</v>
          </cell>
        </row>
        <row r="726">
          <cell r="I726" t="str">
            <v>RECTOR SUB: EQUIP 2 12KV CKT POS</v>
          </cell>
          <cell r="J726">
            <v>42156</v>
          </cell>
          <cell r="K726" t="str">
            <v>X. Vazquez</v>
          </cell>
          <cell r="M726">
            <v>0</v>
          </cell>
          <cell r="N726">
            <v>0</v>
          </cell>
          <cell r="O726">
            <v>0</v>
          </cell>
          <cell r="P726">
            <v>0</v>
          </cell>
          <cell r="Q726">
            <v>0</v>
          </cell>
          <cell r="R726">
            <v>0</v>
          </cell>
          <cell r="S726">
            <v>0</v>
          </cell>
          <cell r="T726">
            <v>250000</v>
          </cell>
          <cell r="U726">
            <v>230000</v>
          </cell>
          <cell r="V726">
            <v>0</v>
          </cell>
          <cell r="W726">
            <v>0</v>
          </cell>
        </row>
        <row r="727">
          <cell r="O727">
            <v>0</v>
          </cell>
          <cell r="P727">
            <v>0</v>
          </cell>
          <cell r="Q727">
            <v>0</v>
          </cell>
          <cell r="R727">
            <v>0</v>
          </cell>
          <cell r="S727">
            <v>0</v>
          </cell>
          <cell r="T727">
            <v>250000</v>
          </cell>
          <cell r="U727">
            <v>230000</v>
          </cell>
          <cell r="V727">
            <v>0</v>
          </cell>
          <cell r="W727">
            <v>0</v>
          </cell>
        </row>
        <row r="728">
          <cell r="I728" t="str">
            <v>POTRERO SUB: INCREASE CAPACITY TO 112MVA,</v>
          </cell>
          <cell r="J728">
            <v>42156</v>
          </cell>
          <cell r="K728" t="str">
            <v>X. Vazquez</v>
          </cell>
          <cell r="M728">
            <v>0</v>
          </cell>
          <cell r="N728">
            <v>0</v>
          </cell>
          <cell r="O728">
            <v>0</v>
          </cell>
          <cell r="P728">
            <v>0</v>
          </cell>
          <cell r="Q728">
            <v>0</v>
          </cell>
          <cell r="R728">
            <v>0</v>
          </cell>
          <cell r="S728">
            <v>0</v>
          </cell>
          <cell r="T728">
            <v>1000000</v>
          </cell>
          <cell r="U728">
            <v>1000000</v>
          </cell>
          <cell r="V728">
            <v>0</v>
          </cell>
          <cell r="W728">
            <v>0</v>
          </cell>
        </row>
        <row r="729">
          <cell r="O729">
            <v>0</v>
          </cell>
          <cell r="P729">
            <v>0</v>
          </cell>
          <cell r="Q729">
            <v>0</v>
          </cell>
          <cell r="R729">
            <v>0</v>
          </cell>
          <cell r="S729">
            <v>0</v>
          </cell>
          <cell r="T729">
            <v>1000000</v>
          </cell>
          <cell r="U729">
            <v>1000000</v>
          </cell>
          <cell r="V729">
            <v>0</v>
          </cell>
          <cell r="W729">
            <v>0</v>
          </cell>
        </row>
        <row r="730">
          <cell r="I730" t="str">
            <v>OAK PARK SUB: EQUIP 1 16KV CKT POS</v>
          </cell>
          <cell r="J730">
            <v>42156</v>
          </cell>
          <cell r="K730" t="str">
            <v>X. Vazquez</v>
          </cell>
          <cell r="M730">
            <v>0</v>
          </cell>
          <cell r="N730">
            <v>0</v>
          </cell>
          <cell r="O730">
            <v>0</v>
          </cell>
          <cell r="P730">
            <v>0</v>
          </cell>
          <cell r="Q730">
            <v>0</v>
          </cell>
          <cell r="R730">
            <v>0</v>
          </cell>
          <cell r="S730">
            <v>0</v>
          </cell>
          <cell r="T730">
            <v>150000</v>
          </cell>
          <cell r="U730">
            <v>100000</v>
          </cell>
          <cell r="V730">
            <v>0</v>
          </cell>
          <cell r="W730">
            <v>0</v>
          </cell>
        </row>
        <row r="731">
          <cell r="O731">
            <v>0</v>
          </cell>
          <cell r="P731">
            <v>0</v>
          </cell>
          <cell r="Q731">
            <v>0</v>
          </cell>
          <cell r="R731">
            <v>0</v>
          </cell>
          <cell r="S731">
            <v>0</v>
          </cell>
          <cell r="T731">
            <v>150000</v>
          </cell>
          <cell r="U731">
            <v>100000</v>
          </cell>
          <cell r="V731">
            <v>0</v>
          </cell>
          <cell r="W731">
            <v>0</v>
          </cell>
        </row>
        <row r="732">
          <cell r="I732" t="str">
            <v>MORENO SUB: EQUIP 2 12KV CKT POS</v>
          </cell>
          <cell r="J732">
            <v>42156</v>
          </cell>
          <cell r="K732" t="str">
            <v>X. Vazquez</v>
          </cell>
          <cell r="M732">
            <v>0</v>
          </cell>
          <cell r="N732">
            <v>0</v>
          </cell>
          <cell r="O732">
            <v>0</v>
          </cell>
          <cell r="P732">
            <v>0</v>
          </cell>
          <cell r="Q732">
            <v>0</v>
          </cell>
          <cell r="R732">
            <v>0</v>
          </cell>
          <cell r="S732">
            <v>0</v>
          </cell>
          <cell r="T732">
            <v>250000</v>
          </cell>
          <cell r="U732">
            <v>230000</v>
          </cell>
          <cell r="V732">
            <v>0</v>
          </cell>
          <cell r="W732">
            <v>0</v>
          </cell>
        </row>
        <row r="733">
          <cell r="O733">
            <v>0</v>
          </cell>
          <cell r="P733">
            <v>0</v>
          </cell>
          <cell r="Q733">
            <v>0</v>
          </cell>
          <cell r="R733">
            <v>0</v>
          </cell>
          <cell r="S733">
            <v>0</v>
          </cell>
          <cell r="T733">
            <v>250000</v>
          </cell>
          <cell r="U733">
            <v>230000</v>
          </cell>
          <cell r="V733">
            <v>0</v>
          </cell>
          <cell r="W733">
            <v>0</v>
          </cell>
        </row>
        <row r="734">
          <cell r="I734" t="str">
            <v>MOORPARK SUB: EQUIP 1 12KV CKT POS</v>
          </cell>
          <cell r="J734">
            <v>42156</v>
          </cell>
          <cell r="K734" t="str">
            <v>X. Vazquez</v>
          </cell>
          <cell r="M734">
            <v>0</v>
          </cell>
          <cell r="N734">
            <v>0</v>
          </cell>
          <cell r="O734">
            <v>0</v>
          </cell>
          <cell r="P734">
            <v>0</v>
          </cell>
          <cell r="Q734">
            <v>0</v>
          </cell>
          <cell r="R734">
            <v>0</v>
          </cell>
          <cell r="S734">
            <v>0</v>
          </cell>
          <cell r="T734">
            <v>150000</v>
          </cell>
          <cell r="U734">
            <v>100000</v>
          </cell>
          <cell r="V734">
            <v>0</v>
          </cell>
          <cell r="W734">
            <v>0</v>
          </cell>
        </row>
        <row r="735">
          <cell r="O735">
            <v>0</v>
          </cell>
          <cell r="P735">
            <v>0</v>
          </cell>
          <cell r="Q735">
            <v>0</v>
          </cell>
          <cell r="R735">
            <v>0</v>
          </cell>
          <cell r="S735">
            <v>0</v>
          </cell>
          <cell r="T735">
            <v>150000</v>
          </cell>
          <cell r="U735">
            <v>100000</v>
          </cell>
          <cell r="V735">
            <v>0</v>
          </cell>
          <cell r="W735">
            <v>0</v>
          </cell>
        </row>
        <row r="736">
          <cell r="I736" t="str">
            <v>MODENA SUB: EQUIP 1 12KV CKT POS</v>
          </cell>
          <cell r="J736">
            <v>42156</v>
          </cell>
          <cell r="K736" t="str">
            <v>X. Vazquez</v>
          </cell>
          <cell r="M736">
            <v>0</v>
          </cell>
          <cell r="N736">
            <v>0</v>
          </cell>
          <cell r="O736">
            <v>0</v>
          </cell>
          <cell r="P736">
            <v>0</v>
          </cell>
          <cell r="Q736">
            <v>0</v>
          </cell>
          <cell r="R736">
            <v>0</v>
          </cell>
          <cell r="S736">
            <v>0</v>
          </cell>
          <cell r="T736">
            <v>150000</v>
          </cell>
          <cell r="U736">
            <v>100000</v>
          </cell>
          <cell r="V736">
            <v>0</v>
          </cell>
          <cell r="W736">
            <v>0</v>
          </cell>
        </row>
        <row r="737">
          <cell r="O737">
            <v>0</v>
          </cell>
          <cell r="P737">
            <v>0</v>
          </cell>
          <cell r="Q737">
            <v>0</v>
          </cell>
          <cell r="R737">
            <v>0</v>
          </cell>
          <cell r="S737">
            <v>0</v>
          </cell>
          <cell r="T737">
            <v>150000</v>
          </cell>
          <cell r="U737">
            <v>100000</v>
          </cell>
          <cell r="V737">
            <v>0</v>
          </cell>
          <cell r="W737">
            <v>0</v>
          </cell>
        </row>
        <row r="738">
          <cell r="I738" t="str">
            <v>MIRAGE SUB: EQUIP 1 12KV CKT POS</v>
          </cell>
          <cell r="J738">
            <v>42156</v>
          </cell>
          <cell r="K738" t="str">
            <v>X. Vazquez</v>
          </cell>
          <cell r="M738">
            <v>0</v>
          </cell>
          <cell r="N738">
            <v>0</v>
          </cell>
          <cell r="O738">
            <v>0</v>
          </cell>
          <cell r="P738">
            <v>0</v>
          </cell>
          <cell r="Q738">
            <v>0</v>
          </cell>
          <cell r="R738">
            <v>0</v>
          </cell>
          <cell r="S738">
            <v>0</v>
          </cell>
          <cell r="T738">
            <v>150000</v>
          </cell>
          <cell r="U738">
            <v>100000</v>
          </cell>
          <cell r="V738">
            <v>0</v>
          </cell>
          <cell r="W738">
            <v>0</v>
          </cell>
        </row>
        <row r="739">
          <cell r="O739">
            <v>0</v>
          </cell>
          <cell r="P739">
            <v>0</v>
          </cell>
          <cell r="Q739">
            <v>0</v>
          </cell>
          <cell r="R739">
            <v>0</v>
          </cell>
          <cell r="S739">
            <v>0</v>
          </cell>
          <cell r="T739">
            <v>150000</v>
          </cell>
          <cell r="U739">
            <v>100000</v>
          </cell>
          <cell r="V739">
            <v>0</v>
          </cell>
          <cell r="W739">
            <v>0</v>
          </cell>
        </row>
        <row r="740">
          <cell r="I740" t="str">
            <v>LIBERTY SUB: EQUIP 2 12KV CKT POS</v>
          </cell>
          <cell r="J740">
            <v>42156</v>
          </cell>
          <cell r="K740" t="str">
            <v>X. Vazquez</v>
          </cell>
          <cell r="M740">
            <v>0</v>
          </cell>
          <cell r="N740">
            <v>0</v>
          </cell>
          <cell r="O740">
            <v>0</v>
          </cell>
          <cell r="P740">
            <v>0</v>
          </cell>
          <cell r="Q740">
            <v>0</v>
          </cell>
          <cell r="R740">
            <v>0</v>
          </cell>
          <cell r="S740">
            <v>0</v>
          </cell>
          <cell r="T740">
            <v>300000</v>
          </cell>
          <cell r="U740">
            <v>500000</v>
          </cell>
          <cell r="V740">
            <v>0</v>
          </cell>
          <cell r="W740">
            <v>0</v>
          </cell>
        </row>
        <row r="741">
          <cell r="O741">
            <v>0</v>
          </cell>
          <cell r="P741">
            <v>0</v>
          </cell>
          <cell r="Q741">
            <v>0</v>
          </cell>
          <cell r="R741">
            <v>0</v>
          </cell>
          <cell r="S741">
            <v>0</v>
          </cell>
          <cell r="T741">
            <v>300000</v>
          </cell>
          <cell r="U741">
            <v>500000</v>
          </cell>
          <cell r="V741">
            <v>0</v>
          </cell>
          <cell r="W741">
            <v>0</v>
          </cell>
        </row>
        <row r="742">
          <cell r="I742" t="str">
            <v>LEVY SUB: INCREASE CAPACITY TO 56MVA,</v>
          </cell>
          <cell r="J742">
            <v>42156</v>
          </cell>
          <cell r="K742" t="str">
            <v>X. Vazquez</v>
          </cell>
          <cell r="M742">
            <v>0</v>
          </cell>
          <cell r="N742">
            <v>0</v>
          </cell>
          <cell r="O742">
            <v>0</v>
          </cell>
          <cell r="P742">
            <v>0</v>
          </cell>
          <cell r="Q742">
            <v>0</v>
          </cell>
          <cell r="R742">
            <v>0</v>
          </cell>
          <cell r="S742">
            <v>0</v>
          </cell>
          <cell r="T742">
            <v>1000000</v>
          </cell>
          <cell r="U742">
            <v>500000</v>
          </cell>
          <cell r="V742">
            <v>0</v>
          </cell>
          <cell r="W742">
            <v>0</v>
          </cell>
        </row>
        <row r="743">
          <cell r="O743">
            <v>0</v>
          </cell>
          <cell r="P743">
            <v>0</v>
          </cell>
          <cell r="Q743">
            <v>0</v>
          </cell>
          <cell r="R743">
            <v>0</v>
          </cell>
          <cell r="S743">
            <v>0</v>
          </cell>
          <cell r="T743">
            <v>1000000</v>
          </cell>
          <cell r="U743">
            <v>500000</v>
          </cell>
          <cell r="V743">
            <v>0</v>
          </cell>
          <cell r="W743">
            <v>0</v>
          </cell>
        </row>
        <row r="744">
          <cell r="I744" t="str">
            <v>LEMON COVE SUB: INCREASE CAPACITY TO 28MVA,</v>
          </cell>
          <cell r="J744">
            <v>42156</v>
          </cell>
          <cell r="K744" t="str">
            <v>X. Vazquez</v>
          </cell>
          <cell r="M744">
            <v>0</v>
          </cell>
          <cell r="N744">
            <v>0</v>
          </cell>
          <cell r="O744">
            <v>0</v>
          </cell>
          <cell r="P744">
            <v>0</v>
          </cell>
          <cell r="Q744">
            <v>0</v>
          </cell>
          <cell r="R744">
            <v>0</v>
          </cell>
          <cell r="S744">
            <v>0</v>
          </cell>
          <cell r="T744">
            <v>1000000</v>
          </cell>
          <cell r="U744">
            <v>1500000</v>
          </cell>
          <cell r="V744">
            <v>0</v>
          </cell>
          <cell r="W744">
            <v>0</v>
          </cell>
        </row>
        <row r="745">
          <cell r="O745">
            <v>0</v>
          </cell>
          <cell r="P745">
            <v>0</v>
          </cell>
          <cell r="Q745">
            <v>0</v>
          </cell>
          <cell r="R745">
            <v>0</v>
          </cell>
          <cell r="S745">
            <v>0</v>
          </cell>
          <cell r="T745">
            <v>1000000</v>
          </cell>
          <cell r="U745">
            <v>1500000</v>
          </cell>
          <cell r="V745">
            <v>0</v>
          </cell>
          <cell r="W745">
            <v>0</v>
          </cell>
        </row>
        <row r="746">
          <cell r="I746" t="str">
            <v>KIMBALL SUB: EQUIP 2 12KV CKT POS</v>
          </cell>
          <cell r="J746">
            <v>42156</v>
          </cell>
          <cell r="K746" t="str">
            <v>X. Vazquez</v>
          </cell>
          <cell r="M746">
            <v>0</v>
          </cell>
          <cell r="N746">
            <v>0</v>
          </cell>
          <cell r="O746">
            <v>0</v>
          </cell>
          <cell r="P746">
            <v>0</v>
          </cell>
          <cell r="Q746">
            <v>0</v>
          </cell>
          <cell r="R746">
            <v>0</v>
          </cell>
          <cell r="S746">
            <v>0</v>
          </cell>
          <cell r="T746">
            <v>250000</v>
          </cell>
          <cell r="U746">
            <v>230000</v>
          </cell>
          <cell r="V746">
            <v>0</v>
          </cell>
          <cell r="W746">
            <v>0</v>
          </cell>
        </row>
        <row r="747">
          <cell r="O747">
            <v>0</v>
          </cell>
          <cell r="P747">
            <v>0</v>
          </cell>
          <cell r="Q747">
            <v>0</v>
          </cell>
          <cell r="R747">
            <v>0</v>
          </cell>
          <cell r="S747">
            <v>0</v>
          </cell>
          <cell r="T747">
            <v>250000</v>
          </cell>
          <cell r="U747">
            <v>230000</v>
          </cell>
          <cell r="V747">
            <v>0</v>
          </cell>
          <cell r="W747">
            <v>0</v>
          </cell>
        </row>
        <row r="748">
          <cell r="I748" t="str">
            <v>GENAMIC SUB: EQUIP 1 12KV CKT POS</v>
          </cell>
          <cell r="J748">
            <v>42156</v>
          </cell>
          <cell r="K748" t="str">
            <v>X. Vazquez</v>
          </cell>
          <cell r="M748">
            <v>0</v>
          </cell>
          <cell r="N748">
            <v>0</v>
          </cell>
          <cell r="O748">
            <v>0</v>
          </cell>
          <cell r="P748">
            <v>0</v>
          </cell>
          <cell r="Q748">
            <v>0</v>
          </cell>
          <cell r="R748">
            <v>0</v>
          </cell>
          <cell r="S748">
            <v>0</v>
          </cell>
          <cell r="T748">
            <v>150000</v>
          </cell>
          <cell r="U748">
            <v>100000</v>
          </cell>
          <cell r="V748">
            <v>0</v>
          </cell>
          <cell r="W748">
            <v>0</v>
          </cell>
        </row>
        <row r="749">
          <cell r="O749">
            <v>0</v>
          </cell>
          <cell r="P749">
            <v>0</v>
          </cell>
          <cell r="Q749">
            <v>0</v>
          </cell>
          <cell r="R749">
            <v>0</v>
          </cell>
          <cell r="S749">
            <v>0</v>
          </cell>
          <cell r="T749">
            <v>150000</v>
          </cell>
          <cell r="U749">
            <v>100000</v>
          </cell>
          <cell r="V749">
            <v>0</v>
          </cell>
          <cell r="W749">
            <v>0</v>
          </cell>
        </row>
        <row r="750">
          <cell r="I750" t="str">
            <v>DEL VALLE SUB: EQUIP 2 12KV CKT POS</v>
          </cell>
          <cell r="J750">
            <v>42156</v>
          </cell>
          <cell r="K750" t="str">
            <v>X. Vazquez</v>
          </cell>
          <cell r="M750">
            <v>0</v>
          </cell>
          <cell r="N750">
            <v>0</v>
          </cell>
          <cell r="O750">
            <v>0</v>
          </cell>
          <cell r="P750">
            <v>0</v>
          </cell>
          <cell r="Q750">
            <v>0</v>
          </cell>
          <cell r="R750">
            <v>0</v>
          </cell>
          <cell r="S750">
            <v>0</v>
          </cell>
          <cell r="T750">
            <v>250000</v>
          </cell>
          <cell r="U750">
            <v>230000</v>
          </cell>
          <cell r="V750">
            <v>0</v>
          </cell>
          <cell r="W750">
            <v>0</v>
          </cell>
        </row>
        <row r="751">
          <cell r="O751">
            <v>0</v>
          </cell>
          <cell r="P751">
            <v>0</v>
          </cell>
          <cell r="Q751">
            <v>0</v>
          </cell>
          <cell r="R751">
            <v>0</v>
          </cell>
          <cell r="S751">
            <v>0</v>
          </cell>
          <cell r="T751">
            <v>250000</v>
          </cell>
          <cell r="U751">
            <v>230000</v>
          </cell>
          <cell r="V751">
            <v>0</v>
          </cell>
          <cell r="W751">
            <v>0</v>
          </cell>
        </row>
        <row r="752">
          <cell r="I752" t="str">
            <v>DEL SUR SUB: EQUIP 1 12KV CKT POS</v>
          </cell>
          <cell r="J752">
            <v>42156</v>
          </cell>
          <cell r="K752" t="str">
            <v>X. Vazquez</v>
          </cell>
          <cell r="M752">
            <v>0</v>
          </cell>
          <cell r="N752">
            <v>0</v>
          </cell>
          <cell r="O752">
            <v>0</v>
          </cell>
          <cell r="P752">
            <v>0</v>
          </cell>
          <cell r="Q752">
            <v>0</v>
          </cell>
          <cell r="R752">
            <v>0</v>
          </cell>
          <cell r="S752">
            <v>0</v>
          </cell>
          <cell r="T752">
            <v>120000</v>
          </cell>
          <cell r="U752">
            <v>120000</v>
          </cell>
          <cell r="V752">
            <v>0</v>
          </cell>
          <cell r="W752">
            <v>0</v>
          </cell>
        </row>
        <row r="753">
          <cell r="O753">
            <v>0</v>
          </cell>
          <cell r="P753">
            <v>0</v>
          </cell>
          <cell r="Q753">
            <v>0</v>
          </cell>
          <cell r="R753">
            <v>0</v>
          </cell>
          <cell r="S753">
            <v>0</v>
          </cell>
          <cell r="T753">
            <v>120000</v>
          </cell>
          <cell r="U753">
            <v>120000</v>
          </cell>
          <cell r="V753">
            <v>0</v>
          </cell>
          <cell r="W753">
            <v>0</v>
          </cell>
        </row>
        <row r="754">
          <cell r="I754" t="str">
            <v>CAROLINA SUB: EQUIP 1 12KV CKT POS</v>
          </cell>
          <cell r="J754">
            <v>42156</v>
          </cell>
          <cell r="K754" t="str">
            <v>X. Vazquez</v>
          </cell>
          <cell r="M754">
            <v>0</v>
          </cell>
          <cell r="N754">
            <v>0</v>
          </cell>
          <cell r="O754">
            <v>0</v>
          </cell>
          <cell r="P754">
            <v>0</v>
          </cell>
          <cell r="Q754">
            <v>0</v>
          </cell>
          <cell r="R754">
            <v>0</v>
          </cell>
          <cell r="S754">
            <v>0</v>
          </cell>
          <cell r="T754">
            <v>120000</v>
          </cell>
          <cell r="U754">
            <v>120000</v>
          </cell>
          <cell r="V754">
            <v>0</v>
          </cell>
          <cell r="W754">
            <v>0</v>
          </cell>
        </row>
        <row r="755">
          <cell r="O755">
            <v>0</v>
          </cell>
          <cell r="P755">
            <v>0</v>
          </cell>
          <cell r="Q755">
            <v>0</v>
          </cell>
          <cell r="R755">
            <v>0</v>
          </cell>
          <cell r="S755">
            <v>0</v>
          </cell>
          <cell r="T755">
            <v>120000</v>
          </cell>
          <cell r="U755">
            <v>120000</v>
          </cell>
          <cell r="V755">
            <v>0</v>
          </cell>
          <cell r="W755">
            <v>0</v>
          </cell>
        </row>
        <row r="756">
          <cell r="H756" t="str">
            <v>800063465</v>
          </cell>
          <cell r="I756" t="str">
            <v>CABRILLO SUB: INCREA CAPACITY TO 152.89MVA,</v>
          </cell>
          <cell r="J756">
            <v>42156</v>
          </cell>
          <cell r="K756" t="str">
            <v>X. Vazquez</v>
          </cell>
          <cell r="M756">
            <v>0</v>
          </cell>
          <cell r="N756">
            <v>0</v>
          </cell>
          <cell r="O756">
            <v>540000</v>
          </cell>
          <cell r="P756">
            <v>0</v>
          </cell>
          <cell r="Q756">
            <v>0</v>
          </cell>
          <cell r="R756">
            <v>0</v>
          </cell>
          <cell r="S756">
            <v>0</v>
          </cell>
          <cell r="T756">
            <v>600000</v>
          </cell>
          <cell r="U756">
            <v>700000</v>
          </cell>
          <cell r="V756">
            <v>0</v>
          </cell>
          <cell r="W756">
            <v>0</v>
          </cell>
        </row>
        <row r="757">
          <cell r="O757">
            <v>540000</v>
          </cell>
          <cell r="P757">
            <v>0</v>
          </cell>
          <cell r="Q757">
            <v>0</v>
          </cell>
          <cell r="R757">
            <v>0</v>
          </cell>
          <cell r="S757">
            <v>0</v>
          </cell>
          <cell r="T757">
            <v>600000</v>
          </cell>
          <cell r="U757">
            <v>700000</v>
          </cell>
          <cell r="V757">
            <v>0</v>
          </cell>
          <cell r="W757">
            <v>0</v>
          </cell>
        </row>
        <row r="758">
          <cell r="I758" t="str">
            <v>BREA SUB: EQUIP 1 12KV CKT POS</v>
          </cell>
          <cell r="J758">
            <v>42156</v>
          </cell>
          <cell r="K758" t="str">
            <v>X. Vazquez</v>
          </cell>
          <cell r="M758">
            <v>0</v>
          </cell>
          <cell r="N758">
            <v>0</v>
          </cell>
          <cell r="O758">
            <v>0</v>
          </cell>
          <cell r="P758">
            <v>0</v>
          </cell>
          <cell r="Q758">
            <v>0</v>
          </cell>
          <cell r="R758">
            <v>0</v>
          </cell>
          <cell r="S758">
            <v>0</v>
          </cell>
          <cell r="T758">
            <v>120000</v>
          </cell>
          <cell r="U758">
            <v>120000</v>
          </cell>
          <cell r="V758">
            <v>0</v>
          </cell>
          <cell r="W758">
            <v>0</v>
          </cell>
        </row>
        <row r="759">
          <cell r="O759">
            <v>0</v>
          </cell>
          <cell r="P759">
            <v>0</v>
          </cell>
          <cell r="Q759">
            <v>0</v>
          </cell>
          <cell r="R759">
            <v>0</v>
          </cell>
          <cell r="S759">
            <v>0</v>
          </cell>
          <cell r="T759">
            <v>120000</v>
          </cell>
          <cell r="U759">
            <v>120000</v>
          </cell>
          <cell r="V759">
            <v>0</v>
          </cell>
          <cell r="W759">
            <v>0</v>
          </cell>
        </row>
        <row r="760">
          <cell r="I760" t="str">
            <v>YORBA LINDA SUB: EQUIP 1 12KV CKT POS</v>
          </cell>
          <cell r="J760">
            <v>42156</v>
          </cell>
          <cell r="K760" t="str">
            <v>X. Vazquez</v>
          </cell>
          <cell r="M760">
            <v>0</v>
          </cell>
          <cell r="N760">
            <v>0</v>
          </cell>
          <cell r="O760">
            <v>0</v>
          </cell>
          <cell r="P760">
            <v>0</v>
          </cell>
          <cell r="Q760">
            <v>0</v>
          </cell>
          <cell r="R760">
            <v>0</v>
          </cell>
          <cell r="S760">
            <v>0</v>
          </cell>
          <cell r="T760">
            <v>150000</v>
          </cell>
          <cell r="U760">
            <v>100000</v>
          </cell>
          <cell r="V760">
            <v>0</v>
          </cell>
          <cell r="W760">
            <v>0</v>
          </cell>
        </row>
        <row r="761">
          <cell r="O761">
            <v>0</v>
          </cell>
          <cell r="P761">
            <v>0</v>
          </cell>
          <cell r="Q761">
            <v>0</v>
          </cell>
          <cell r="R761">
            <v>0</v>
          </cell>
          <cell r="S761">
            <v>0</v>
          </cell>
          <cell r="T761">
            <v>150000</v>
          </cell>
          <cell r="U761">
            <v>100000</v>
          </cell>
          <cell r="V761">
            <v>0</v>
          </cell>
          <cell r="W761">
            <v>0</v>
          </cell>
        </row>
        <row r="762">
          <cell r="I762" t="str">
            <v>WHEATLAND SUB: INCREASE CAPACITY TO 26.5MVA,</v>
          </cell>
          <cell r="J762">
            <v>42156</v>
          </cell>
          <cell r="K762" t="str">
            <v>X. Vazquez</v>
          </cell>
          <cell r="M762">
            <v>0</v>
          </cell>
          <cell r="N762">
            <v>0</v>
          </cell>
          <cell r="O762">
            <v>0</v>
          </cell>
          <cell r="P762">
            <v>0</v>
          </cell>
          <cell r="Q762">
            <v>0</v>
          </cell>
          <cell r="R762">
            <v>0</v>
          </cell>
          <cell r="S762">
            <v>0</v>
          </cell>
          <cell r="T762">
            <v>1500000</v>
          </cell>
          <cell r="U762">
            <v>1500000</v>
          </cell>
          <cell r="V762">
            <v>0</v>
          </cell>
          <cell r="W762">
            <v>0</v>
          </cell>
        </row>
        <row r="763">
          <cell r="O763">
            <v>0</v>
          </cell>
          <cell r="P763">
            <v>0</v>
          </cell>
          <cell r="Q763">
            <v>0</v>
          </cell>
          <cell r="R763">
            <v>0</v>
          </cell>
          <cell r="S763">
            <v>0</v>
          </cell>
          <cell r="T763">
            <v>1500000</v>
          </cell>
          <cell r="U763">
            <v>1500000</v>
          </cell>
          <cell r="V763">
            <v>0</v>
          </cell>
          <cell r="W763">
            <v>0</v>
          </cell>
        </row>
        <row r="764">
          <cell r="H764" t="str">
            <v>800063614</v>
          </cell>
          <cell r="I764" t="str">
            <v>VICTOR SUB: EQUIP 1 12KV CKT POS</v>
          </cell>
          <cell r="J764">
            <v>42156</v>
          </cell>
          <cell r="K764" t="str">
            <v>X. Vazquez</v>
          </cell>
          <cell r="M764">
            <v>0</v>
          </cell>
          <cell r="N764">
            <v>0</v>
          </cell>
          <cell r="O764">
            <v>129000</v>
          </cell>
          <cell r="P764">
            <v>0</v>
          </cell>
          <cell r="Q764">
            <v>0</v>
          </cell>
          <cell r="R764">
            <v>0</v>
          </cell>
          <cell r="S764">
            <v>0</v>
          </cell>
          <cell r="T764">
            <v>150000</v>
          </cell>
          <cell r="U764">
            <v>100000</v>
          </cell>
          <cell r="V764">
            <v>0</v>
          </cell>
          <cell r="W764">
            <v>0</v>
          </cell>
        </row>
        <row r="765">
          <cell r="O765">
            <v>129000</v>
          </cell>
          <cell r="P765">
            <v>0</v>
          </cell>
          <cell r="Q765">
            <v>0</v>
          </cell>
          <cell r="R765">
            <v>0</v>
          </cell>
          <cell r="S765">
            <v>0</v>
          </cell>
          <cell r="T765">
            <v>150000</v>
          </cell>
          <cell r="U765">
            <v>100000</v>
          </cell>
          <cell r="V765">
            <v>0</v>
          </cell>
          <cell r="W765">
            <v>0</v>
          </cell>
        </row>
        <row r="766">
          <cell r="H766" t="str">
            <v>800063181</v>
          </cell>
          <cell r="I766" t="str">
            <v>SAUGUS SUB: EQUIP 1 12KV CKT POS</v>
          </cell>
          <cell r="J766">
            <v>42156</v>
          </cell>
          <cell r="K766" t="str">
            <v>X. Vazquez</v>
          </cell>
          <cell r="M766">
            <v>0</v>
          </cell>
          <cell r="N766">
            <v>0</v>
          </cell>
          <cell r="O766">
            <v>129000</v>
          </cell>
          <cell r="P766">
            <v>0</v>
          </cell>
          <cell r="Q766">
            <v>0</v>
          </cell>
          <cell r="R766">
            <v>0</v>
          </cell>
          <cell r="S766">
            <v>0</v>
          </cell>
          <cell r="T766">
            <v>150000</v>
          </cell>
          <cell r="U766">
            <v>100000</v>
          </cell>
          <cell r="V766">
            <v>0</v>
          </cell>
          <cell r="W766">
            <v>0</v>
          </cell>
        </row>
        <row r="767">
          <cell r="O767">
            <v>129000</v>
          </cell>
          <cell r="P767">
            <v>0</v>
          </cell>
          <cell r="Q767">
            <v>0</v>
          </cell>
          <cell r="R767">
            <v>0</v>
          </cell>
          <cell r="S767">
            <v>0</v>
          </cell>
          <cell r="T767">
            <v>150000</v>
          </cell>
          <cell r="U767">
            <v>100000</v>
          </cell>
          <cell r="V767">
            <v>0</v>
          </cell>
          <cell r="W767">
            <v>0</v>
          </cell>
        </row>
        <row r="768">
          <cell r="I768" t="str">
            <v>SKYLARK SUB: EQUIP 2 12KV CKT POS</v>
          </cell>
          <cell r="J768">
            <v>42156</v>
          </cell>
          <cell r="K768" t="str">
            <v>X. Vazquez</v>
          </cell>
          <cell r="M768">
            <v>0</v>
          </cell>
          <cell r="N768">
            <v>0</v>
          </cell>
          <cell r="O768">
            <v>0</v>
          </cell>
          <cell r="P768">
            <v>0</v>
          </cell>
          <cell r="Q768">
            <v>0</v>
          </cell>
          <cell r="R768">
            <v>0</v>
          </cell>
          <cell r="S768">
            <v>0</v>
          </cell>
          <cell r="T768">
            <v>250000</v>
          </cell>
          <cell r="U768">
            <v>230000</v>
          </cell>
          <cell r="V768">
            <v>0</v>
          </cell>
          <cell r="W768">
            <v>0</v>
          </cell>
        </row>
        <row r="769">
          <cell r="O769">
            <v>0</v>
          </cell>
          <cell r="P769">
            <v>0</v>
          </cell>
          <cell r="Q769">
            <v>0</v>
          </cell>
          <cell r="R769">
            <v>0</v>
          </cell>
          <cell r="S769">
            <v>0</v>
          </cell>
          <cell r="T769">
            <v>250000</v>
          </cell>
          <cell r="U769">
            <v>230000</v>
          </cell>
          <cell r="V769">
            <v>0</v>
          </cell>
          <cell r="W769">
            <v>0</v>
          </cell>
        </row>
        <row r="770">
          <cell r="I770" t="str">
            <v>SAUGUS SUB: EQUIP 1 16KV CKT POS</v>
          </cell>
          <cell r="J770">
            <v>42156</v>
          </cell>
          <cell r="K770" t="str">
            <v>X. Vazquez</v>
          </cell>
          <cell r="M770">
            <v>0</v>
          </cell>
          <cell r="N770">
            <v>0</v>
          </cell>
          <cell r="O770">
            <v>0</v>
          </cell>
          <cell r="P770">
            <v>0</v>
          </cell>
          <cell r="Q770">
            <v>0</v>
          </cell>
          <cell r="R770">
            <v>0</v>
          </cell>
          <cell r="S770">
            <v>0</v>
          </cell>
          <cell r="T770">
            <v>150000</v>
          </cell>
          <cell r="U770">
            <v>100000</v>
          </cell>
          <cell r="V770">
            <v>0</v>
          </cell>
          <cell r="W770">
            <v>0</v>
          </cell>
        </row>
        <row r="771">
          <cell r="O771">
            <v>0</v>
          </cell>
          <cell r="P771">
            <v>0</v>
          </cell>
          <cell r="Q771">
            <v>0</v>
          </cell>
          <cell r="R771">
            <v>0</v>
          </cell>
          <cell r="S771">
            <v>0</v>
          </cell>
          <cell r="T771">
            <v>150000</v>
          </cell>
          <cell r="U771">
            <v>100000</v>
          </cell>
          <cell r="V771">
            <v>0</v>
          </cell>
          <cell r="W771">
            <v>0</v>
          </cell>
        </row>
        <row r="772">
          <cell r="I772" t="str">
            <v>SANTA SUSANA SUB: INCREASE CAPACITY TO 112MVA,</v>
          </cell>
          <cell r="J772">
            <v>42156</v>
          </cell>
          <cell r="K772" t="str">
            <v>X. Vazquez</v>
          </cell>
          <cell r="M772">
            <v>0</v>
          </cell>
          <cell r="N772">
            <v>0</v>
          </cell>
          <cell r="O772">
            <v>0</v>
          </cell>
          <cell r="P772">
            <v>0</v>
          </cell>
          <cell r="Q772">
            <v>0</v>
          </cell>
          <cell r="R772">
            <v>0</v>
          </cell>
          <cell r="S772">
            <v>0</v>
          </cell>
          <cell r="T772">
            <v>1000000</v>
          </cell>
          <cell r="U772">
            <v>1000000</v>
          </cell>
          <cell r="V772">
            <v>0</v>
          </cell>
          <cell r="W772">
            <v>0</v>
          </cell>
        </row>
        <row r="773">
          <cell r="O773">
            <v>0</v>
          </cell>
          <cell r="P773">
            <v>0</v>
          </cell>
          <cell r="Q773">
            <v>0</v>
          </cell>
          <cell r="R773">
            <v>0</v>
          </cell>
          <cell r="S773">
            <v>0</v>
          </cell>
          <cell r="T773">
            <v>1000000</v>
          </cell>
          <cell r="U773">
            <v>1000000</v>
          </cell>
          <cell r="V773">
            <v>0</v>
          </cell>
          <cell r="W773">
            <v>0</v>
          </cell>
        </row>
        <row r="774">
          <cell r="I774" t="str">
            <v>ROYAL SUB: EQUIP 1 16KV CKT POS</v>
          </cell>
          <cell r="J774">
            <v>42156</v>
          </cell>
          <cell r="K774" t="str">
            <v>X. Vazquez</v>
          </cell>
          <cell r="M774">
            <v>0</v>
          </cell>
          <cell r="N774">
            <v>0</v>
          </cell>
          <cell r="O774">
            <v>0</v>
          </cell>
          <cell r="P774">
            <v>0</v>
          </cell>
          <cell r="Q774">
            <v>0</v>
          </cell>
          <cell r="R774">
            <v>0</v>
          </cell>
          <cell r="S774">
            <v>0</v>
          </cell>
          <cell r="T774">
            <v>150000</v>
          </cell>
          <cell r="U774">
            <v>100000</v>
          </cell>
          <cell r="V774">
            <v>0</v>
          </cell>
          <cell r="W774">
            <v>0</v>
          </cell>
        </row>
        <row r="775">
          <cell r="O775">
            <v>0</v>
          </cell>
          <cell r="P775">
            <v>0</v>
          </cell>
          <cell r="Q775">
            <v>0</v>
          </cell>
          <cell r="R775">
            <v>0</v>
          </cell>
          <cell r="S775">
            <v>0</v>
          </cell>
          <cell r="T775">
            <v>150000</v>
          </cell>
          <cell r="U775">
            <v>100000</v>
          </cell>
          <cell r="V775">
            <v>0</v>
          </cell>
          <cell r="W775">
            <v>0</v>
          </cell>
        </row>
        <row r="776">
          <cell r="I776" t="str">
            <v>RIVERWAY SUB: EQUIP 2 12KV CKT POS</v>
          </cell>
          <cell r="J776">
            <v>42156</v>
          </cell>
          <cell r="K776" t="str">
            <v>X. Vazquez</v>
          </cell>
          <cell r="M776">
            <v>0</v>
          </cell>
          <cell r="N776">
            <v>0</v>
          </cell>
          <cell r="O776">
            <v>0</v>
          </cell>
          <cell r="P776">
            <v>0</v>
          </cell>
          <cell r="Q776">
            <v>0</v>
          </cell>
          <cell r="R776">
            <v>0</v>
          </cell>
          <cell r="S776">
            <v>0</v>
          </cell>
          <cell r="T776">
            <v>250000</v>
          </cell>
          <cell r="U776">
            <v>230000</v>
          </cell>
          <cell r="V776">
            <v>0</v>
          </cell>
          <cell r="W776">
            <v>0</v>
          </cell>
        </row>
        <row r="777">
          <cell r="O777">
            <v>0</v>
          </cell>
          <cell r="P777">
            <v>0</v>
          </cell>
          <cell r="Q777">
            <v>0</v>
          </cell>
          <cell r="R777">
            <v>0</v>
          </cell>
          <cell r="S777">
            <v>0</v>
          </cell>
          <cell r="T777">
            <v>250000</v>
          </cell>
          <cell r="U777">
            <v>230000</v>
          </cell>
          <cell r="V777">
            <v>0</v>
          </cell>
          <cell r="W777">
            <v>0</v>
          </cell>
        </row>
        <row r="778">
          <cell r="I778" t="str">
            <v>MURRIETTA SUB: EQUIP 1 12KV CKT POS</v>
          </cell>
          <cell r="J778">
            <v>42522</v>
          </cell>
          <cell r="K778" t="str">
            <v>X. Vazquez</v>
          </cell>
          <cell r="M778">
            <v>0</v>
          </cell>
          <cell r="N778">
            <v>0</v>
          </cell>
          <cell r="O778">
            <v>0</v>
          </cell>
          <cell r="P778">
            <v>0</v>
          </cell>
          <cell r="Q778">
            <v>0</v>
          </cell>
          <cell r="R778">
            <v>0</v>
          </cell>
          <cell r="S778">
            <v>0</v>
          </cell>
          <cell r="T778">
            <v>0</v>
          </cell>
          <cell r="U778">
            <v>100000</v>
          </cell>
          <cell r="V778">
            <v>150000</v>
          </cell>
          <cell r="W778">
            <v>0</v>
          </cell>
        </row>
        <row r="779">
          <cell r="O779">
            <v>0</v>
          </cell>
          <cell r="P779">
            <v>0</v>
          </cell>
          <cell r="Q779">
            <v>0</v>
          </cell>
          <cell r="R779">
            <v>0</v>
          </cell>
          <cell r="S779">
            <v>0</v>
          </cell>
          <cell r="T779">
            <v>0</v>
          </cell>
          <cell r="U779">
            <v>100000</v>
          </cell>
          <cell r="V779">
            <v>150000</v>
          </cell>
          <cell r="W779">
            <v>0</v>
          </cell>
        </row>
        <row r="780">
          <cell r="I780" t="str">
            <v>MOORPARK SUB: EQUIP 1 16KV CKT POS</v>
          </cell>
          <cell r="J780">
            <v>42522</v>
          </cell>
          <cell r="K780" t="str">
            <v>X. Vazquez</v>
          </cell>
          <cell r="M780">
            <v>0</v>
          </cell>
          <cell r="N780">
            <v>0</v>
          </cell>
          <cell r="O780">
            <v>0</v>
          </cell>
          <cell r="P780">
            <v>0</v>
          </cell>
          <cell r="Q780">
            <v>0</v>
          </cell>
          <cell r="R780">
            <v>0</v>
          </cell>
          <cell r="S780">
            <v>0</v>
          </cell>
          <cell r="T780">
            <v>0</v>
          </cell>
          <cell r="U780">
            <v>100000</v>
          </cell>
          <cell r="V780">
            <v>150000</v>
          </cell>
          <cell r="W780">
            <v>0</v>
          </cell>
        </row>
        <row r="781">
          <cell r="O781">
            <v>0</v>
          </cell>
          <cell r="P781">
            <v>0</v>
          </cell>
          <cell r="Q781">
            <v>0</v>
          </cell>
          <cell r="R781">
            <v>0</v>
          </cell>
          <cell r="S781">
            <v>0</v>
          </cell>
          <cell r="T781">
            <v>0</v>
          </cell>
          <cell r="U781">
            <v>100000</v>
          </cell>
          <cell r="V781">
            <v>150000</v>
          </cell>
          <cell r="W781">
            <v>0</v>
          </cell>
        </row>
        <row r="782">
          <cell r="I782" t="str">
            <v>LAYFAIR: INCREASE CAPACITY TO 101.5 MVA,</v>
          </cell>
          <cell r="J782">
            <v>42522</v>
          </cell>
          <cell r="K782" t="str">
            <v>X. Vazquez</v>
          </cell>
          <cell r="M782">
            <v>0</v>
          </cell>
          <cell r="N782">
            <v>0</v>
          </cell>
          <cell r="O782">
            <v>0</v>
          </cell>
          <cell r="P782">
            <v>0</v>
          </cell>
          <cell r="Q782">
            <v>0</v>
          </cell>
          <cell r="R782">
            <v>0</v>
          </cell>
          <cell r="S782">
            <v>0</v>
          </cell>
          <cell r="T782">
            <v>0</v>
          </cell>
          <cell r="U782">
            <v>1500000</v>
          </cell>
          <cell r="V782">
            <v>1000000</v>
          </cell>
          <cell r="W782">
            <v>0</v>
          </cell>
        </row>
        <row r="783">
          <cell r="O783">
            <v>0</v>
          </cell>
          <cell r="P783">
            <v>0</v>
          </cell>
          <cell r="Q783">
            <v>0</v>
          </cell>
          <cell r="R783">
            <v>0</v>
          </cell>
          <cell r="S783">
            <v>0</v>
          </cell>
          <cell r="T783">
            <v>0</v>
          </cell>
          <cell r="U783">
            <v>1500000</v>
          </cell>
          <cell r="V783">
            <v>1000000</v>
          </cell>
          <cell r="W783">
            <v>0</v>
          </cell>
        </row>
        <row r="784">
          <cell r="I784" t="str">
            <v>LAS LOMAS SUB: EQUIP 1 12KV CKT POS</v>
          </cell>
          <cell r="J784">
            <v>42522</v>
          </cell>
          <cell r="K784" t="str">
            <v>X. Vazquez</v>
          </cell>
          <cell r="M784">
            <v>0</v>
          </cell>
          <cell r="N784">
            <v>0</v>
          </cell>
          <cell r="O784">
            <v>0</v>
          </cell>
          <cell r="P784">
            <v>0</v>
          </cell>
          <cell r="Q784">
            <v>0</v>
          </cell>
          <cell r="R784">
            <v>0</v>
          </cell>
          <cell r="S784">
            <v>0</v>
          </cell>
          <cell r="T784">
            <v>0</v>
          </cell>
          <cell r="U784">
            <v>100000</v>
          </cell>
          <cell r="V784">
            <v>150000</v>
          </cell>
          <cell r="W784">
            <v>0</v>
          </cell>
        </row>
        <row r="785">
          <cell r="O785">
            <v>0</v>
          </cell>
          <cell r="P785">
            <v>0</v>
          </cell>
          <cell r="Q785">
            <v>0</v>
          </cell>
          <cell r="R785">
            <v>0</v>
          </cell>
          <cell r="S785">
            <v>0</v>
          </cell>
          <cell r="T785">
            <v>0</v>
          </cell>
          <cell r="U785">
            <v>100000</v>
          </cell>
          <cell r="V785">
            <v>150000</v>
          </cell>
          <cell r="W785">
            <v>0</v>
          </cell>
        </row>
        <row r="786">
          <cell r="I786" t="str">
            <v>LAMPSON SUB: EQUIP 1 12KV CKT POS</v>
          </cell>
          <cell r="J786">
            <v>42522</v>
          </cell>
          <cell r="K786" t="str">
            <v>X. Vazquez</v>
          </cell>
          <cell r="M786">
            <v>0</v>
          </cell>
          <cell r="N786">
            <v>0</v>
          </cell>
          <cell r="O786">
            <v>0</v>
          </cell>
          <cell r="P786">
            <v>0</v>
          </cell>
          <cell r="Q786">
            <v>0</v>
          </cell>
          <cell r="R786">
            <v>0</v>
          </cell>
          <cell r="S786">
            <v>0</v>
          </cell>
          <cell r="T786">
            <v>0</v>
          </cell>
          <cell r="U786">
            <v>100000</v>
          </cell>
          <cell r="V786">
            <v>150000</v>
          </cell>
          <cell r="W786">
            <v>0</v>
          </cell>
        </row>
        <row r="787">
          <cell r="O787">
            <v>0</v>
          </cell>
          <cell r="P787">
            <v>0</v>
          </cell>
          <cell r="Q787">
            <v>0</v>
          </cell>
          <cell r="R787">
            <v>0</v>
          </cell>
          <cell r="S787">
            <v>0</v>
          </cell>
          <cell r="T787">
            <v>0</v>
          </cell>
          <cell r="U787">
            <v>100000</v>
          </cell>
          <cell r="V787">
            <v>150000</v>
          </cell>
          <cell r="W787">
            <v>0</v>
          </cell>
        </row>
        <row r="788">
          <cell r="I788" t="str">
            <v>HASKELL SUB: EQUIP 1 16KV CKT POS</v>
          </cell>
          <cell r="J788">
            <v>42522</v>
          </cell>
          <cell r="K788" t="str">
            <v>X. Vazquez</v>
          </cell>
          <cell r="M788">
            <v>0</v>
          </cell>
          <cell r="N788">
            <v>0</v>
          </cell>
          <cell r="O788">
            <v>0</v>
          </cell>
          <cell r="P788">
            <v>0</v>
          </cell>
          <cell r="Q788">
            <v>0</v>
          </cell>
          <cell r="R788">
            <v>0</v>
          </cell>
          <cell r="S788">
            <v>0</v>
          </cell>
          <cell r="T788">
            <v>0</v>
          </cell>
          <cell r="U788">
            <v>100000</v>
          </cell>
          <cell r="V788">
            <v>150000</v>
          </cell>
          <cell r="W788">
            <v>0</v>
          </cell>
        </row>
        <row r="789">
          <cell r="O789">
            <v>0</v>
          </cell>
          <cell r="P789">
            <v>0</v>
          </cell>
          <cell r="Q789">
            <v>0</v>
          </cell>
          <cell r="R789">
            <v>0</v>
          </cell>
          <cell r="S789">
            <v>0</v>
          </cell>
          <cell r="T789">
            <v>0</v>
          </cell>
          <cell r="U789">
            <v>100000</v>
          </cell>
          <cell r="V789">
            <v>150000</v>
          </cell>
          <cell r="W789">
            <v>0</v>
          </cell>
        </row>
        <row r="790">
          <cell r="I790" t="str">
            <v>FOGARTY SUB: EQUIP 1 12KV CKT POS</v>
          </cell>
          <cell r="J790">
            <v>42522</v>
          </cell>
          <cell r="K790" t="str">
            <v>X. Vazquez</v>
          </cell>
          <cell r="M790">
            <v>0</v>
          </cell>
          <cell r="N790">
            <v>0</v>
          </cell>
          <cell r="O790">
            <v>0</v>
          </cell>
          <cell r="P790">
            <v>0</v>
          </cell>
          <cell r="Q790">
            <v>0</v>
          </cell>
          <cell r="R790">
            <v>0</v>
          </cell>
          <cell r="S790">
            <v>0</v>
          </cell>
          <cell r="T790">
            <v>0</v>
          </cell>
          <cell r="U790">
            <v>100000</v>
          </cell>
          <cell r="V790">
            <v>150000</v>
          </cell>
          <cell r="W790">
            <v>0</v>
          </cell>
        </row>
        <row r="791">
          <cell r="O791">
            <v>0</v>
          </cell>
          <cell r="P791">
            <v>0</v>
          </cell>
          <cell r="Q791">
            <v>0</v>
          </cell>
          <cell r="R791">
            <v>0</v>
          </cell>
          <cell r="S791">
            <v>0</v>
          </cell>
          <cell r="T791">
            <v>0</v>
          </cell>
          <cell r="U791">
            <v>100000</v>
          </cell>
          <cell r="V791">
            <v>150000</v>
          </cell>
          <cell r="W791">
            <v>0</v>
          </cell>
        </row>
        <row r="792">
          <cell r="I792" t="str">
            <v>ETIWANDA: INCREASE CAPACITY TO 112 MVA,</v>
          </cell>
          <cell r="J792">
            <v>42522</v>
          </cell>
          <cell r="K792" t="str">
            <v>X. Vazquez</v>
          </cell>
          <cell r="M792">
            <v>0</v>
          </cell>
          <cell r="N792">
            <v>0</v>
          </cell>
          <cell r="O792">
            <v>0</v>
          </cell>
          <cell r="P792">
            <v>0</v>
          </cell>
          <cell r="Q792">
            <v>0</v>
          </cell>
          <cell r="R792">
            <v>0</v>
          </cell>
          <cell r="S792">
            <v>0</v>
          </cell>
          <cell r="T792">
            <v>0</v>
          </cell>
          <cell r="U792">
            <v>1500000</v>
          </cell>
          <cell r="V792">
            <v>1000000</v>
          </cell>
          <cell r="W792">
            <v>0</v>
          </cell>
        </row>
        <row r="793">
          <cell r="O793">
            <v>0</v>
          </cell>
          <cell r="P793">
            <v>0</v>
          </cell>
          <cell r="Q793">
            <v>0</v>
          </cell>
          <cell r="R793">
            <v>0</v>
          </cell>
          <cell r="S793">
            <v>0</v>
          </cell>
          <cell r="T793">
            <v>0</v>
          </cell>
          <cell r="U793">
            <v>1500000</v>
          </cell>
          <cell r="V793">
            <v>1000000</v>
          </cell>
          <cell r="W793">
            <v>0</v>
          </cell>
        </row>
        <row r="794">
          <cell r="I794" t="str">
            <v>EL CASCO SUB: EQUIP 1 12KV CKT POS</v>
          </cell>
          <cell r="J794">
            <v>42522</v>
          </cell>
          <cell r="K794" t="str">
            <v>X. Vazquez</v>
          </cell>
          <cell r="M794">
            <v>0</v>
          </cell>
          <cell r="N794">
            <v>0</v>
          </cell>
          <cell r="O794">
            <v>0</v>
          </cell>
          <cell r="P794">
            <v>0</v>
          </cell>
          <cell r="Q794">
            <v>0</v>
          </cell>
          <cell r="R794">
            <v>0</v>
          </cell>
          <cell r="S794">
            <v>0</v>
          </cell>
          <cell r="T794">
            <v>0</v>
          </cell>
          <cell r="U794">
            <v>200000</v>
          </cell>
          <cell r="V794">
            <v>300000</v>
          </cell>
          <cell r="W794">
            <v>0</v>
          </cell>
        </row>
        <row r="795">
          <cell r="O795">
            <v>0</v>
          </cell>
          <cell r="P795">
            <v>0</v>
          </cell>
          <cell r="Q795">
            <v>0</v>
          </cell>
          <cell r="R795">
            <v>0</v>
          </cell>
          <cell r="S795">
            <v>0</v>
          </cell>
          <cell r="T795">
            <v>0</v>
          </cell>
          <cell r="U795">
            <v>200000</v>
          </cell>
          <cell r="V795">
            <v>300000</v>
          </cell>
          <cell r="W795">
            <v>0</v>
          </cell>
        </row>
        <row r="796">
          <cell r="I796" t="str">
            <v>DEVORE SUB: EQUIP 1 12KV CKT POS</v>
          </cell>
          <cell r="J796">
            <v>42522</v>
          </cell>
          <cell r="K796" t="str">
            <v>X. Vazquez</v>
          </cell>
          <cell r="M796">
            <v>0</v>
          </cell>
          <cell r="N796">
            <v>0</v>
          </cell>
          <cell r="O796">
            <v>0</v>
          </cell>
          <cell r="P796">
            <v>0</v>
          </cell>
          <cell r="Q796">
            <v>0</v>
          </cell>
          <cell r="R796">
            <v>0</v>
          </cell>
          <cell r="S796">
            <v>0</v>
          </cell>
          <cell r="T796">
            <v>0</v>
          </cell>
          <cell r="U796">
            <v>200000</v>
          </cell>
          <cell r="V796">
            <v>300000</v>
          </cell>
          <cell r="W796">
            <v>0</v>
          </cell>
        </row>
        <row r="797">
          <cell r="O797">
            <v>0</v>
          </cell>
          <cell r="P797">
            <v>0</v>
          </cell>
          <cell r="Q797">
            <v>0</v>
          </cell>
          <cell r="R797">
            <v>0</v>
          </cell>
          <cell r="S797">
            <v>0</v>
          </cell>
          <cell r="T797">
            <v>0</v>
          </cell>
          <cell r="U797">
            <v>200000</v>
          </cell>
          <cell r="V797">
            <v>300000</v>
          </cell>
          <cell r="W797">
            <v>0</v>
          </cell>
        </row>
        <row r="798">
          <cell r="H798" t="str">
            <v>800063517</v>
          </cell>
          <cell r="I798" t="str">
            <v>CONCHO SUB: EQUIP 1 12KV CKT POS</v>
          </cell>
          <cell r="J798">
            <v>40695</v>
          </cell>
          <cell r="K798" t="str">
            <v>X. Vazquez</v>
          </cell>
          <cell r="M798">
            <v>0</v>
          </cell>
          <cell r="N798">
            <v>0</v>
          </cell>
          <cell r="O798">
            <v>0</v>
          </cell>
          <cell r="P798">
            <v>0</v>
          </cell>
          <cell r="Q798">
            <v>0</v>
          </cell>
          <cell r="R798">
            <v>0</v>
          </cell>
          <cell r="S798">
            <v>0</v>
          </cell>
          <cell r="T798">
            <v>0</v>
          </cell>
          <cell r="U798">
            <v>100000</v>
          </cell>
          <cell r="V798">
            <v>150000</v>
          </cell>
          <cell r="W798">
            <v>0</v>
          </cell>
        </row>
        <row r="799">
          <cell r="O799">
            <v>0</v>
          </cell>
          <cell r="P799">
            <v>0</v>
          </cell>
          <cell r="Q799">
            <v>0</v>
          </cell>
          <cell r="R799">
            <v>0</v>
          </cell>
          <cell r="S799">
            <v>0</v>
          </cell>
          <cell r="T799">
            <v>0</v>
          </cell>
          <cell r="U799">
            <v>100000</v>
          </cell>
          <cell r="V799">
            <v>150000</v>
          </cell>
          <cell r="W799">
            <v>0</v>
          </cell>
        </row>
        <row r="800">
          <cell r="I800" t="str">
            <v>CHATSWORTH SUB: EQUIP 1 16KV CKT POS</v>
          </cell>
          <cell r="J800">
            <v>42522</v>
          </cell>
          <cell r="K800" t="str">
            <v>X. Vazquez</v>
          </cell>
          <cell r="M800">
            <v>0</v>
          </cell>
          <cell r="N800">
            <v>0</v>
          </cell>
          <cell r="O800">
            <v>0</v>
          </cell>
          <cell r="P800">
            <v>0</v>
          </cell>
          <cell r="Q800">
            <v>0</v>
          </cell>
          <cell r="R800">
            <v>0</v>
          </cell>
          <cell r="S800">
            <v>0</v>
          </cell>
          <cell r="T800">
            <v>0</v>
          </cell>
          <cell r="U800">
            <v>100000</v>
          </cell>
          <cell r="V800">
            <v>150000</v>
          </cell>
          <cell r="W800">
            <v>0</v>
          </cell>
        </row>
        <row r="801">
          <cell r="O801">
            <v>0</v>
          </cell>
          <cell r="P801">
            <v>0</v>
          </cell>
          <cell r="Q801">
            <v>0</v>
          </cell>
          <cell r="R801">
            <v>0</v>
          </cell>
          <cell r="S801">
            <v>0</v>
          </cell>
          <cell r="T801">
            <v>0</v>
          </cell>
          <cell r="U801">
            <v>100000</v>
          </cell>
          <cell r="V801">
            <v>150000</v>
          </cell>
          <cell r="W801">
            <v>0</v>
          </cell>
        </row>
        <row r="802">
          <cell r="I802" t="str">
            <v>ARCHIBALD: INCREASE CAPACITY TO 100.8MVA,</v>
          </cell>
          <cell r="J802">
            <v>42522</v>
          </cell>
          <cell r="K802" t="str">
            <v>X. Vazquez</v>
          </cell>
          <cell r="M802">
            <v>0</v>
          </cell>
          <cell r="N802">
            <v>0</v>
          </cell>
          <cell r="O802">
            <v>0</v>
          </cell>
          <cell r="P802">
            <v>0</v>
          </cell>
          <cell r="Q802">
            <v>0</v>
          </cell>
          <cell r="R802">
            <v>0</v>
          </cell>
          <cell r="S802">
            <v>0</v>
          </cell>
          <cell r="T802">
            <v>0</v>
          </cell>
          <cell r="U802">
            <v>1000000</v>
          </cell>
          <cell r="V802">
            <v>1200000</v>
          </cell>
          <cell r="W802">
            <v>0</v>
          </cell>
        </row>
        <row r="803">
          <cell r="O803">
            <v>0</v>
          </cell>
          <cell r="P803">
            <v>0</v>
          </cell>
          <cell r="Q803">
            <v>0</v>
          </cell>
          <cell r="R803">
            <v>0</v>
          </cell>
          <cell r="S803">
            <v>0</v>
          </cell>
          <cell r="T803">
            <v>0</v>
          </cell>
          <cell r="U803">
            <v>1000000</v>
          </cell>
          <cell r="V803">
            <v>1200000</v>
          </cell>
          <cell r="W803">
            <v>0</v>
          </cell>
        </row>
        <row r="804">
          <cell r="I804" t="str">
            <v>ALESSANDRO SUB: EQUIP 1 12KV CKT POS</v>
          </cell>
          <cell r="J804">
            <v>42522</v>
          </cell>
          <cell r="K804" t="str">
            <v>X. Vazquez</v>
          </cell>
          <cell r="M804">
            <v>0</v>
          </cell>
          <cell r="N804">
            <v>0</v>
          </cell>
          <cell r="O804">
            <v>0</v>
          </cell>
          <cell r="P804">
            <v>0</v>
          </cell>
          <cell r="Q804">
            <v>0</v>
          </cell>
          <cell r="R804">
            <v>0</v>
          </cell>
          <cell r="S804">
            <v>0</v>
          </cell>
          <cell r="T804">
            <v>0</v>
          </cell>
          <cell r="U804">
            <v>100000</v>
          </cell>
          <cell r="V804">
            <v>160000</v>
          </cell>
          <cell r="W804">
            <v>0</v>
          </cell>
        </row>
        <row r="805">
          <cell r="O805">
            <v>0</v>
          </cell>
          <cell r="P805">
            <v>0</v>
          </cell>
          <cell r="Q805">
            <v>0</v>
          </cell>
          <cell r="R805">
            <v>0</v>
          </cell>
          <cell r="S805">
            <v>0</v>
          </cell>
          <cell r="T805">
            <v>0</v>
          </cell>
          <cell r="U805">
            <v>100000</v>
          </cell>
          <cell r="V805">
            <v>160000</v>
          </cell>
          <cell r="W805">
            <v>0</v>
          </cell>
        </row>
        <row r="806">
          <cell r="I806" t="str">
            <v>WIMBLEDON SUB: EQUIP 1 12KV CKT POS</v>
          </cell>
          <cell r="J806">
            <v>42522</v>
          </cell>
          <cell r="K806" t="str">
            <v>X. Vazquez</v>
          </cell>
          <cell r="M806">
            <v>0</v>
          </cell>
          <cell r="N806">
            <v>0</v>
          </cell>
          <cell r="O806">
            <v>0</v>
          </cell>
          <cell r="P806">
            <v>0</v>
          </cell>
          <cell r="Q806">
            <v>0</v>
          </cell>
          <cell r="R806">
            <v>0</v>
          </cell>
          <cell r="S806">
            <v>0</v>
          </cell>
          <cell r="T806">
            <v>0</v>
          </cell>
          <cell r="U806">
            <v>100000</v>
          </cell>
          <cell r="V806">
            <v>150000</v>
          </cell>
          <cell r="W806">
            <v>0</v>
          </cell>
        </row>
        <row r="807">
          <cell r="O807">
            <v>0</v>
          </cell>
          <cell r="P807">
            <v>0</v>
          </cell>
          <cell r="Q807">
            <v>0</v>
          </cell>
          <cell r="R807">
            <v>0</v>
          </cell>
          <cell r="S807">
            <v>0</v>
          </cell>
          <cell r="T807">
            <v>0</v>
          </cell>
          <cell r="U807">
            <v>100000</v>
          </cell>
          <cell r="V807">
            <v>150000</v>
          </cell>
          <cell r="W807">
            <v>0</v>
          </cell>
        </row>
        <row r="808">
          <cell r="I808" t="str">
            <v>VALLEY: INCREASE CAPACITY TO 100.8 MVA,</v>
          </cell>
          <cell r="J808">
            <v>42522</v>
          </cell>
          <cell r="K808" t="str">
            <v>X. Vazquez</v>
          </cell>
          <cell r="M808">
            <v>0</v>
          </cell>
          <cell r="N808">
            <v>0</v>
          </cell>
          <cell r="O808">
            <v>0</v>
          </cell>
          <cell r="P808">
            <v>0</v>
          </cell>
          <cell r="Q808">
            <v>0</v>
          </cell>
          <cell r="R808">
            <v>0</v>
          </cell>
          <cell r="S808">
            <v>0</v>
          </cell>
          <cell r="T808">
            <v>0</v>
          </cell>
          <cell r="U808">
            <v>1000000</v>
          </cell>
          <cell r="V808">
            <v>1500000</v>
          </cell>
          <cell r="W808">
            <v>0</v>
          </cell>
        </row>
        <row r="809">
          <cell r="O809">
            <v>0</v>
          </cell>
          <cell r="P809">
            <v>0</v>
          </cell>
          <cell r="Q809">
            <v>0</v>
          </cell>
          <cell r="R809">
            <v>0</v>
          </cell>
          <cell r="S809">
            <v>0</v>
          </cell>
          <cell r="T809">
            <v>0</v>
          </cell>
          <cell r="U809">
            <v>1000000</v>
          </cell>
          <cell r="V809">
            <v>1500000</v>
          </cell>
          <cell r="W809">
            <v>0</v>
          </cell>
        </row>
        <row r="810">
          <cell r="I810" t="str">
            <v>TRITON: INCREASE CAPACITY TO 84 MVA,</v>
          </cell>
          <cell r="J810">
            <v>42522</v>
          </cell>
          <cell r="K810" t="str">
            <v>X. Vazquez</v>
          </cell>
          <cell r="M810">
            <v>0</v>
          </cell>
          <cell r="N810">
            <v>0</v>
          </cell>
          <cell r="O810">
            <v>0</v>
          </cell>
          <cell r="P810">
            <v>0</v>
          </cell>
          <cell r="Q810">
            <v>0</v>
          </cell>
          <cell r="R810">
            <v>0</v>
          </cell>
          <cell r="S810">
            <v>0</v>
          </cell>
          <cell r="T810">
            <v>0</v>
          </cell>
          <cell r="U810">
            <v>1000000</v>
          </cell>
          <cell r="V810">
            <v>1500000</v>
          </cell>
          <cell r="W810">
            <v>0</v>
          </cell>
        </row>
        <row r="811">
          <cell r="O811">
            <v>0</v>
          </cell>
          <cell r="P811">
            <v>0</v>
          </cell>
          <cell r="Q811">
            <v>0</v>
          </cell>
          <cell r="R811">
            <v>0</v>
          </cell>
          <cell r="S811">
            <v>0</v>
          </cell>
          <cell r="T811">
            <v>0</v>
          </cell>
          <cell r="U811">
            <v>1000000</v>
          </cell>
          <cell r="V811">
            <v>1500000</v>
          </cell>
          <cell r="W811">
            <v>0</v>
          </cell>
        </row>
        <row r="812">
          <cell r="I812" t="str">
            <v>TALBERT: INCREASE CAPACITY TO 85.2 MVA,</v>
          </cell>
          <cell r="J812">
            <v>42522</v>
          </cell>
          <cell r="K812" t="str">
            <v>X. Vazquez</v>
          </cell>
          <cell r="M812">
            <v>0</v>
          </cell>
          <cell r="N812">
            <v>0</v>
          </cell>
          <cell r="O812">
            <v>0</v>
          </cell>
          <cell r="P812">
            <v>0</v>
          </cell>
          <cell r="Q812">
            <v>0</v>
          </cell>
          <cell r="R812">
            <v>0</v>
          </cell>
          <cell r="S812">
            <v>0</v>
          </cell>
          <cell r="T812">
            <v>0</v>
          </cell>
          <cell r="U812">
            <v>1000000</v>
          </cell>
          <cell r="V812">
            <v>1500000</v>
          </cell>
          <cell r="W812">
            <v>0</v>
          </cell>
        </row>
        <row r="813">
          <cell r="O813">
            <v>0</v>
          </cell>
          <cell r="P813">
            <v>0</v>
          </cell>
          <cell r="Q813">
            <v>0</v>
          </cell>
          <cell r="R813">
            <v>0</v>
          </cell>
          <cell r="S813">
            <v>0</v>
          </cell>
          <cell r="T813">
            <v>0</v>
          </cell>
          <cell r="U813">
            <v>1000000</v>
          </cell>
          <cell r="V813">
            <v>1500000</v>
          </cell>
          <cell r="W813">
            <v>0</v>
          </cell>
        </row>
        <row r="814">
          <cell r="H814" t="str">
            <v>800062722</v>
          </cell>
          <cell r="I814" t="str">
            <v>SAUGUS SUB: EQUIP 1 16KV CKT POS</v>
          </cell>
          <cell r="J814">
            <v>42522</v>
          </cell>
          <cell r="K814" t="str">
            <v>X. Vazquez</v>
          </cell>
          <cell r="M814">
            <v>0</v>
          </cell>
          <cell r="N814">
            <v>0</v>
          </cell>
          <cell r="O814">
            <v>83000</v>
          </cell>
          <cell r="P814">
            <v>0</v>
          </cell>
          <cell r="Q814">
            <v>0</v>
          </cell>
          <cell r="R814">
            <v>0</v>
          </cell>
          <cell r="S814">
            <v>0</v>
          </cell>
          <cell r="T814">
            <v>0</v>
          </cell>
          <cell r="U814">
            <v>100000</v>
          </cell>
          <cell r="V814">
            <v>150000</v>
          </cell>
          <cell r="W814">
            <v>0</v>
          </cell>
        </row>
        <row r="815">
          <cell r="O815">
            <v>83000</v>
          </cell>
          <cell r="P815">
            <v>0</v>
          </cell>
          <cell r="Q815">
            <v>0</v>
          </cell>
          <cell r="R815">
            <v>0</v>
          </cell>
          <cell r="S815">
            <v>0</v>
          </cell>
          <cell r="T815">
            <v>0</v>
          </cell>
          <cell r="U815">
            <v>100000</v>
          </cell>
          <cell r="V815">
            <v>150000</v>
          </cell>
          <cell r="W815">
            <v>0</v>
          </cell>
        </row>
        <row r="816">
          <cell r="I816" t="str">
            <v>SAN ANTONIO SUB: EQUIP 1 12KV CKT POS</v>
          </cell>
          <cell r="J816">
            <v>42522</v>
          </cell>
          <cell r="K816" t="str">
            <v>X. Vazquez</v>
          </cell>
          <cell r="M816">
            <v>0</v>
          </cell>
          <cell r="N816">
            <v>0</v>
          </cell>
          <cell r="O816">
            <v>0</v>
          </cell>
          <cell r="P816">
            <v>0</v>
          </cell>
          <cell r="Q816">
            <v>0</v>
          </cell>
          <cell r="R816">
            <v>0</v>
          </cell>
          <cell r="S816">
            <v>0</v>
          </cell>
          <cell r="T816">
            <v>0</v>
          </cell>
          <cell r="U816">
            <v>100000</v>
          </cell>
          <cell r="V816">
            <v>150000</v>
          </cell>
          <cell r="W816">
            <v>0</v>
          </cell>
        </row>
        <row r="817">
          <cell r="O817">
            <v>0</v>
          </cell>
          <cell r="P817">
            <v>0</v>
          </cell>
          <cell r="Q817">
            <v>0</v>
          </cell>
          <cell r="R817">
            <v>0</v>
          </cell>
          <cell r="S817">
            <v>0</v>
          </cell>
          <cell r="T817">
            <v>0</v>
          </cell>
          <cell r="U817">
            <v>100000</v>
          </cell>
          <cell r="V817">
            <v>150000</v>
          </cell>
          <cell r="W817">
            <v>0</v>
          </cell>
        </row>
        <row r="818">
          <cell r="I818" t="str">
            <v>PAUBA SUB: EQUIP 1 12KV CKT POS</v>
          </cell>
          <cell r="J818">
            <v>42522</v>
          </cell>
          <cell r="K818" t="str">
            <v>X. Vazquez</v>
          </cell>
          <cell r="M818">
            <v>0</v>
          </cell>
          <cell r="N818">
            <v>0</v>
          </cell>
          <cell r="O818">
            <v>0</v>
          </cell>
          <cell r="P818">
            <v>0</v>
          </cell>
          <cell r="Q818">
            <v>0</v>
          </cell>
          <cell r="R818">
            <v>0</v>
          </cell>
          <cell r="S818">
            <v>0</v>
          </cell>
          <cell r="T818">
            <v>0</v>
          </cell>
          <cell r="U818">
            <v>100000</v>
          </cell>
          <cell r="V818">
            <v>150000</v>
          </cell>
          <cell r="W818">
            <v>0</v>
          </cell>
        </row>
        <row r="819">
          <cell r="O819">
            <v>0</v>
          </cell>
          <cell r="P819">
            <v>0</v>
          </cell>
          <cell r="Q819">
            <v>0</v>
          </cell>
          <cell r="R819">
            <v>0</v>
          </cell>
          <cell r="S819">
            <v>0</v>
          </cell>
          <cell r="T819">
            <v>0</v>
          </cell>
          <cell r="U819">
            <v>100000</v>
          </cell>
          <cell r="V819">
            <v>150000</v>
          </cell>
          <cell r="W819">
            <v>0</v>
          </cell>
        </row>
        <row r="820">
          <cell r="I820" t="str">
            <v>PALMDALE SUB: EQUIP 1 12KV CKT POS</v>
          </cell>
          <cell r="J820">
            <v>42522</v>
          </cell>
          <cell r="K820" t="str">
            <v>X. Vazquez</v>
          </cell>
          <cell r="M820">
            <v>0</v>
          </cell>
          <cell r="N820">
            <v>0</v>
          </cell>
          <cell r="O820">
            <v>0</v>
          </cell>
          <cell r="P820">
            <v>0</v>
          </cell>
          <cell r="Q820">
            <v>0</v>
          </cell>
          <cell r="R820">
            <v>0</v>
          </cell>
          <cell r="S820">
            <v>0</v>
          </cell>
          <cell r="T820">
            <v>0</v>
          </cell>
          <cell r="U820">
            <v>100000</v>
          </cell>
          <cell r="V820">
            <v>150000</v>
          </cell>
          <cell r="W820">
            <v>0</v>
          </cell>
        </row>
        <row r="821">
          <cell r="O821">
            <v>0</v>
          </cell>
          <cell r="P821">
            <v>0</v>
          </cell>
          <cell r="Q821">
            <v>0</v>
          </cell>
          <cell r="R821">
            <v>0</v>
          </cell>
          <cell r="S821">
            <v>0</v>
          </cell>
          <cell r="T821">
            <v>0</v>
          </cell>
          <cell r="U821">
            <v>100000</v>
          </cell>
          <cell r="V821">
            <v>150000</v>
          </cell>
          <cell r="W821">
            <v>0</v>
          </cell>
        </row>
        <row r="822">
          <cell r="I822" t="str">
            <v>OASIS SUB: EQUIP 1 12KV CKT POS</v>
          </cell>
          <cell r="J822">
            <v>42522</v>
          </cell>
          <cell r="K822" t="str">
            <v>X. Vazquez</v>
          </cell>
          <cell r="M822">
            <v>0</v>
          </cell>
          <cell r="N822">
            <v>0</v>
          </cell>
          <cell r="O822">
            <v>0</v>
          </cell>
          <cell r="P822">
            <v>0</v>
          </cell>
          <cell r="Q822">
            <v>0</v>
          </cell>
          <cell r="R822">
            <v>0</v>
          </cell>
          <cell r="S822">
            <v>0</v>
          </cell>
          <cell r="T822">
            <v>0</v>
          </cell>
          <cell r="U822">
            <v>100000</v>
          </cell>
          <cell r="V822">
            <v>150000</v>
          </cell>
          <cell r="W822">
            <v>0</v>
          </cell>
        </row>
        <row r="823">
          <cell r="O823">
            <v>0</v>
          </cell>
          <cell r="P823">
            <v>0</v>
          </cell>
          <cell r="Q823">
            <v>0</v>
          </cell>
          <cell r="R823">
            <v>0</v>
          </cell>
          <cell r="S823">
            <v>0</v>
          </cell>
          <cell r="T823">
            <v>0</v>
          </cell>
          <cell r="U823">
            <v>100000</v>
          </cell>
          <cell r="V823">
            <v>150000</v>
          </cell>
          <cell r="W823">
            <v>0</v>
          </cell>
        </row>
        <row r="824">
          <cell r="I824" t="str">
            <v>NIGUEL: EQUIP 2 12KV CKT POS</v>
          </cell>
          <cell r="J824">
            <v>42522</v>
          </cell>
          <cell r="K824" t="str">
            <v>X. Vazquez</v>
          </cell>
          <cell r="M824">
            <v>0</v>
          </cell>
          <cell r="N824">
            <v>0</v>
          </cell>
          <cell r="O824">
            <v>0</v>
          </cell>
          <cell r="P824">
            <v>0</v>
          </cell>
          <cell r="Q824">
            <v>0</v>
          </cell>
          <cell r="R824">
            <v>0</v>
          </cell>
          <cell r="S824">
            <v>0</v>
          </cell>
          <cell r="T824">
            <v>0</v>
          </cell>
          <cell r="U824">
            <v>200000</v>
          </cell>
          <cell r="V824">
            <v>300000</v>
          </cell>
          <cell r="W824">
            <v>0</v>
          </cell>
        </row>
        <row r="825">
          <cell r="O825">
            <v>0</v>
          </cell>
          <cell r="P825">
            <v>0</v>
          </cell>
          <cell r="Q825">
            <v>0</v>
          </cell>
          <cell r="R825">
            <v>0</v>
          </cell>
          <cell r="S825">
            <v>0</v>
          </cell>
          <cell r="T825">
            <v>0</v>
          </cell>
          <cell r="U825">
            <v>200000</v>
          </cell>
          <cell r="V825">
            <v>300000</v>
          </cell>
          <cell r="W825">
            <v>0</v>
          </cell>
        </row>
        <row r="826">
          <cell r="I826" t="str">
            <v>NEW VICTOR SUB: EQUIP 1 12KV CKT POS</v>
          </cell>
          <cell r="J826">
            <v>42522</v>
          </cell>
          <cell r="K826" t="str">
            <v>X. Vazquez</v>
          </cell>
          <cell r="M826">
            <v>0</v>
          </cell>
          <cell r="N826">
            <v>0</v>
          </cell>
          <cell r="O826">
            <v>0</v>
          </cell>
          <cell r="P826">
            <v>0</v>
          </cell>
          <cell r="Q826">
            <v>0</v>
          </cell>
          <cell r="R826">
            <v>0</v>
          </cell>
          <cell r="S826">
            <v>0</v>
          </cell>
          <cell r="T826">
            <v>0</v>
          </cell>
          <cell r="U826">
            <v>100000</v>
          </cell>
          <cell r="V826">
            <v>150000</v>
          </cell>
          <cell r="W826">
            <v>0</v>
          </cell>
        </row>
        <row r="827">
          <cell r="O827">
            <v>0</v>
          </cell>
          <cell r="P827">
            <v>0</v>
          </cell>
          <cell r="Q827">
            <v>0</v>
          </cell>
          <cell r="R827">
            <v>0</v>
          </cell>
          <cell r="S827">
            <v>0</v>
          </cell>
          <cell r="T827">
            <v>0</v>
          </cell>
          <cell r="U827">
            <v>100000</v>
          </cell>
          <cell r="V827">
            <v>150000</v>
          </cell>
          <cell r="W827">
            <v>0</v>
          </cell>
        </row>
        <row r="828">
          <cell r="I828" t="str">
            <v>NEW TULARE SUB: EQUIP 2 12KV CKT POS</v>
          </cell>
          <cell r="J828">
            <v>42522</v>
          </cell>
          <cell r="K828" t="str">
            <v>X. Vazquez</v>
          </cell>
          <cell r="M828">
            <v>0</v>
          </cell>
          <cell r="N828">
            <v>0</v>
          </cell>
          <cell r="O828">
            <v>0</v>
          </cell>
          <cell r="P828">
            <v>0</v>
          </cell>
          <cell r="Q828">
            <v>0</v>
          </cell>
          <cell r="R828">
            <v>0</v>
          </cell>
          <cell r="S828">
            <v>0</v>
          </cell>
          <cell r="T828">
            <v>0</v>
          </cell>
          <cell r="U828">
            <v>200000</v>
          </cell>
          <cell r="V828">
            <v>300000</v>
          </cell>
          <cell r="W828">
            <v>0</v>
          </cell>
        </row>
        <row r="829">
          <cell r="O829">
            <v>0</v>
          </cell>
          <cell r="P829">
            <v>0</v>
          </cell>
          <cell r="Q829">
            <v>0</v>
          </cell>
          <cell r="R829">
            <v>0</v>
          </cell>
          <cell r="S829">
            <v>0</v>
          </cell>
          <cell r="T829">
            <v>0</v>
          </cell>
          <cell r="U829">
            <v>200000</v>
          </cell>
          <cell r="V829">
            <v>300000</v>
          </cell>
          <cell r="W829">
            <v>0</v>
          </cell>
        </row>
        <row r="830">
          <cell r="I830" t="str">
            <v>NEW HANFORD: INCREASE CAPACITY TO 84 MVA,</v>
          </cell>
          <cell r="J830">
            <v>42522</v>
          </cell>
          <cell r="K830" t="str">
            <v>X. Vazquez</v>
          </cell>
          <cell r="M830">
            <v>0</v>
          </cell>
          <cell r="N830">
            <v>0</v>
          </cell>
          <cell r="O830">
            <v>0</v>
          </cell>
          <cell r="P830">
            <v>0</v>
          </cell>
          <cell r="Q830">
            <v>0</v>
          </cell>
          <cell r="R830">
            <v>0</v>
          </cell>
          <cell r="S830">
            <v>0</v>
          </cell>
          <cell r="T830">
            <v>0</v>
          </cell>
          <cell r="U830">
            <v>1000000</v>
          </cell>
          <cell r="V830">
            <v>1000000</v>
          </cell>
          <cell r="W830">
            <v>0</v>
          </cell>
        </row>
        <row r="831">
          <cell r="O831">
            <v>0</v>
          </cell>
          <cell r="P831">
            <v>0</v>
          </cell>
          <cell r="Q831">
            <v>0</v>
          </cell>
          <cell r="R831">
            <v>0</v>
          </cell>
          <cell r="S831">
            <v>0</v>
          </cell>
          <cell r="T831">
            <v>0</v>
          </cell>
          <cell r="U831">
            <v>1000000</v>
          </cell>
          <cell r="V831">
            <v>1000000</v>
          </cell>
          <cell r="W831">
            <v>0</v>
          </cell>
        </row>
        <row r="832">
          <cell r="I832" t="str">
            <v>BLISS: INCREASE CAPACITY TO 28.8, ADD 1 12KV CKT POS &amp; 4.8 MVAR CAP</v>
          </cell>
          <cell r="J832">
            <v>40695</v>
          </cell>
          <cell r="K832" t="str">
            <v>X. Vazquez</v>
          </cell>
          <cell r="M832">
            <v>0</v>
          </cell>
          <cell r="N832">
            <v>0</v>
          </cell>
          <cell r="O832">
            <v>0</v>
          </cell>
          <cell r="P832">
            <v>2000000</v>
          </cell>
          <cell r="Q832">
            <v>2000000</v>
          </cell>
          <cell r="R832">
            <v>0</v>
          </cell>
          <cell r="S832">
            <v>0</v>
          </cell>
          <cell r="T832">
            <v>0</v>
          </cell>
          <cell r="U832">
            <v>0</v>
          </cell>
          <cell r="V832">
            <v>0</v>
          </cell>
          <cell r="W832">
            <v>0</v>
          </cell>
        </row>
        <row r="833">
          <cell r="O833">
            <v>0</v>
          </cell>
          <cell r="P833">
            <v>2000000</v>
          </cell>
          <cell r="Q833">
            <v>2000000</v>
          </cell>
          <cell r="R833">
            <v>0</v>
          </cell>
          <cell r="S833">
            <v>0</v>
          </cell>
          <cell r="T833">
            <v>0</v>
          </cell>
          <cell r="U833">
            <v>0</v>
          </cell>
          <cell r="V833">
            <v>0</v>
          </cell>
          <cell r="W833">
            <v>0</v>
          </cell>
        </row>
        <row r="834">
          <cell r="I834" t="str">
            <v>QUARTZ HILL : INCREASE CAPACITY TO 84MVA, ADD 1 12KV CKT POS</v>
          </cell>
          <cell r="J834">
            <v>40330</v>
          </cell>
          <cell r="K834" t="str">
            <v>X. Vazquez</v>
          </cell>
          <cell r="M834">
            <v>0</v>
          </cell>
          <cell r="N834">
            <v>0</v>
          </cell>
          <cell r="O834">
            <v>0</v>
          </cell>
          <cell r="P834">
            <v>1600000</v>
          </cell>
          <cell r="Q834">
            <v>0</v>
          </cell>
          <cell r="R834">
            <v>0</v>
          </cell>
          <cell r="S834">
            <v>0</v>
          </cell>
          <cell r="T834">
            <v>0</v>
          </cell>
          <cell r="U834">
            <v>0</v>
          </cell>
          <cell r="V834">
            <v>0</v>
          </cell>
          <cell r="W834">
            <v>0</v>
          </cell>
        </row>
        <row r="835">
          <cell r="O835">
            <v>0</v>
          </cell>
          <cell r="P835">
            <v>1600000</v>
          </cell>
          <cell r="Q835">
            <v>0</v>
          </cell>
          <cell r="R835">
            <v>0</v>
          </cell>
          <cell r="S835">
            <v>0</v>
          </cell>
          <cell r="T835">
            <v>0</v>
          </cell>
          <cell r="U835">
            <v>0</v>
          </cell>
          <cell r="V835">
            <v>0</v>
          </cell>
          <cell r="W835">
            <v>0</v>
          </cell>
        </row>
        <row r="836">
          <cell r="I836" t="str">
            <v>SHUTTLE SUB: ADD 2-12 KV CIRCUITS AND REPLACE 2-22.4 MVA TRANSFORMERS TO 2-28 MVA ON TRANSFORMER BANK #1.</v>
          </cell>
          <cell r="J836">
            <v>40695</v>
          </cell>
          <cell r="K836" t="str">
            <v>X. Vazquez</v>
          </cell>
          <cell r="M836">
            <v>0</v>
          </cell>
          <cell r="N836">
            <v>0</v>
          </cell>
          <cell r="O836">
            <v>0</v>
          </cell>
          <cell r="P836">
            <v>820000</v>
          </cell>
          <cell r="Q836">
            <v>670000</v>
          </cell>
          <cell r="R836">
            <v>0</v>
          </cell>
          <cell r="S836">
            <v>0</v>
          </cell>
          <cell r="T836">
            <v>0</v>
          </cell>
          <cell r="U836">
            <v>0</v>
          </cell>
          <cell r="V836">
            <v>0</v>
          </cell>
          <cell r="W836">
            <v>0</v>
          </cell>
        </row>
        <row r="837">
          <cell r="O837">
            <v>0</v>
          </cell>
          <cell r="P837">
            <v>820000</v>
          </cell>
          <cell r="Q837">
            <v>670000</v>
          </cell>
          <cell r="R837">
            <v>0</v>
          </cell>
          <cell r="S837">
            <v>0</v>
          </cell>
          <cell r="T837">
            <v>0</v>
          </cell>
          <cell r="U837">
            <v>0</v>
          </cell>
          <cell r="V837">
            <v>0</v>
          </cell>
          <cell r="W837">
            <v>0</v>
          </cell>
        </row>
        <row r="838">
          <cell r="I838" t="str">
            <v>BARRE : EQUIP 2 12KV CKT POS</v>
          </cell>
          <cell r="J838">
            <v>41791</v>
          </cell>
          <cell r="K838" t="str">
            <v>X. Vazquez</v>
          </cell>
          <cell r="M838">
            <v>0</v>
          </cell>
          <cell r="N838">
            <v>0</v>
          </cell>
          <cell r="O838">
            <v>0</v>
          </cell>
          <cell r="P838">
            <v>0</v>
          </cell>
          <cell r="Q838">
            <v>0</v>
          </cell>
          <cell r="R838">
            <v>0</v>
          </cell>
          <cell r="S838">
            <v>200000</v>
          </cell>
          <cell r="T838">
            <v>220000</v>
          </cell>
          <cell r="U838">
            <v>0</v>
          </cell>
          <cell r="V838">
            <v>0</v>
          </cell>
          <cell r="W838">
            <v>0</v>
          </cell>
        </row>
        <row r="839">
          <cell r="O839">
            <v>0</v>
          </cell>
          <cell r="P839">
            <v>0</v>
          </cell>
          <cell r="Q839">
            <v>0</v>
          </cell>
          <cell r="R839">
            <v>0</v>
          </cell>
          <cell r="S839">
            <v>200000</v>
          </cell>
          <cell r="T839">
            <v>220000</v>
          </cell>
          <cell r="U839">
            <v>0</v>
          </cell>
          <cell r="V839">
            <v>0</v>
          </cell>
          <cell r="W839">
            <v>0</v>
          </cell>
        </row>
        <row r="840">
          <cell r="I840" t="str">
            <v>FARRELL : EQUIP 2 12KV CKT POS</v>
          </cell>
          <cell r="J840">
            <v>41791</v>
          </cell>
          <cell r="K840" t="str">
            <v>X. Vazquez</v>
          </cell>
          <cell r="M840">
            <v>0</v>
          </cell>
          <cell r="N840">
            <v>0</v>
          </cell>
          <cell r="O840">
            <v>0</v>
          </cell>
          <cell r="P840">
            <v>0</v>
          </cell>
          <cell r="Q840">
            <v>0</v>
          </cell>
          <cell r="R840">
            <v>0</v>
          </cell>
          <cell r="S840">
            <v>200000</v>
          </cell>
          <cell r="T840">
            <v>220000</v>
          </cell>
          <cell r="U840">
            <v>0</v>
          </cell>
          <cell r="V840">
            <v>0</v>
          </cell>
          <cell r="W840">
            <v>0</v>
          </cell>
        </row>
        <row r="841">
          <cell r="O841">
            <v>0</v>
          </cell>
          <cell r="P841">
            <v>0</v>
          </cell>
          <cell r="Q841">
            <v>0</v>
          </cell>
          <cell r="R841">
            <v>0</v>
          </cell>
          <cell r="S841">
            <v>200000</v>
          </cell>
          <cell r="T841">
            <v>220000</v>
          </cell>
          <cell r="U841">
            <v>0</v>
          </cell>
          <cell r="V841">
            <v>0</v>
          </cell>
          <cell r="W841">
            <v>0</v>
          </cell>
        </row>
        <row r="842">
          <cell r="I842" t="str">
            <v>IVYGLEN SUB: EQUIP 1 12KV CKT POS</v>
          </cell>
          <cell r="J842">
            <v>41791</v>
          </cell>
          <cell r="K842" t="str">
            <v>X. Vazquez</v>
          </cell>
          <cell r="M842">
            <v>0</v>
          </cell>
          <cell r="N842">
            <v>0</v>
          </cell>
          <cell r="O842">
            <v>0</v>
          </cell>
          <cell r="P842">
            <v>0</v>
          </cell>
          <cell r="Q842">
            <v>0</v>
          </cell>
          <cell r="R842">
            <v>0</v>
          </cell>
          <cell r="S842">
            <v>100000</v>
          </cell>
          <cell r="T842">
            <v>120000</v>
          </cell>
          <cell r="U842">
            <v>0</v>
          </cell>
          <cell r="V842">
            <v>0</v>
          </cell>
          <cell r="W842">
            <v>0</v>
          </cell>
        </row>
        <row r="843">
          <cell r="O843">
            <v>0</v>
          </cell>
          <cell r="P843">
            <v>0</v>
          </cell>
          <cell r="Q843">
            <v>0</v>
          </cell>
          <cell r="R843">
            <v>0</v>
          </cell>
          <cell r="S843">
            <v>100000</v>
          </cell>
          <cell r="T843">
            <v>120000</v>
          </cell>
          <cell r="U843">
            <v>0</v>
          </cell>
          <cell r="V843">
            <v>0</v>
          </cell>
          <cell r="W843">
            <v>0</v>
          </cell>
        </row>
        <row r="844">
          <cell r="I844" t="str">
            <v>NEWBURY SUB: INCREASE TANSF CAPACITY TO 112MVA</v>
          </cell>
          <cell r="J844">
            <v>41791</v>
          </cell>
          <cell r="K844" t="str">
            <v>X. Vazquez</v>
          </cell>
          <cell r="M844">
            <v>0</v>
          </cell>
          <cell r="N844">
            <v>0</v>
          </cell>
          <cell r="O844">
            <v>0</v>
          </cell>
          <cell r="P844">
            <v>0</v>
          </cell>
          <cell r="Q844">
            <v>0</v>
          </cell>
          <cell r="R844">
            <v>0</v>
          </cell>
          <cell r="S844">
            <v>800000</v>
          </cell>
          <cell r="T844">
            <v>700000</v>
          </cell>
          <cell r="U844">
            <v>0</v>
          </cell>
          <cell r="V844">
            <v>0</v>
          </cell>
          <cell r="W844">
            <v>0</v>
          </cell>
        </row>
        <row r="845">
          <cell r="O845">
            <v>0</v>
          </cell>
          <cell r="P845">
            <v>0</v>
          </cell>
          <cell r="Q845">
            <v>0</v>
          </cell>
          <cell r="R845">
            <v>0</v>
          </cell>
          <cell r="S845">
            <v>800000</v>
          </cell>
          <cell r="T845">
            <v>700000</v>
          </cell>
          <cell r="U845">
            <v>0</v>
          </cell>
          <cell r="V845">
            <v>0</v>
          </cell>
          <cell r="W845">
            <v>0</v>
          </cell>
        </row>
        <row r="846">
          <cell r="I846" t="str">
            <v>OJAI SUB: INSTALL 28MVA. ADD 1 16KV CKT POS,</v>
          </cell>
          <cell r="J846">
            <v>41791</v>
          </cell>
          <cell r="K846" t="str">
            <v>X. Vazquez</v>
          </cell>
          <cell r="M846">
            <v>0</v>
          </cell>
          <cell r="N846">
            <v>0</v>
          </cell>
          <cell r="O846">
            <v>0</v>
          </cell>
          <cell r="P846">
            <v>0</v>
          </cell>
          <cell r="Q846">
            <v>0</v>
          </cell>
          <cell r="R846">
            <v>0</v>
          </cell>
          <cell r="S846">
            <v>900000</v>
          </cell>
          <cell r="T846">
            <v>800000</v>
          </cell>
          <cell r="U846">
            <v>0</v>
          </cell>
          <cell r="V846">
            <v>0</v>
          </cell>
          <cell r="W846">
            <v>0</v>
          </cell>
        </row>
        <row r="847">
          <cell r="O847">
            <v>0</v>
          </cell>
          <cell r="P847">
            <v>0</v>
          </cell>
          <cell r="Q847">
            <v>0</v>
          </cell>
          <cell r="R847">
            <v>0</v>
          </cell>
          <cell r="S847">
            <v>900000</v>
          </cell>
          <cell r="T847">
            <v>800000</v>
          </cell>
          <cell r="U847">
            <v>0</v>
          </cell>
          <cell r="V847">
            <v>0</v>
          </cell>
          <cell r="W847">
            <v>0</v>
          </cell>
        </row>
        <row r="848">
          <cell r="I848" t="str">
            <v>TENAJA SUB: EQUIP 1 12KV CKT POS</v>
          </cell>
          <cell r="J848">
            <v>41791</v>
          </cell>
          <cell r="K848" t="str">
            <v>X. Vazquez</v>
          </cell>
          <cell r="M848">
            <v>0</v>
          </cell>
          <cell r="N848">
            <v>0</v>
          </cell>
          <cell r="O848">
            <v>0</v>
          </cell>
          <cell r="P848">
            <v>0</v>
          </cell>
          <cell r="Q848">
            <v>0</v>
          </cell>
          <cell r="R848">
            <v>0</v>
          </cell>
          <cell r="S848">
            <v>100000</v>
          </cell>
          <cell r="T848">
            <v>120000</v>
          </cell>
          <cell r="U848">
            <v>0</v>
          </cell>
          <cell r="V848">
            <v>0</v>
          </cell>
          <cell r="W848">
            <v>0</v>
          </cell>
        </row>
        <row r="849">
          <cell r="O849">
            <v>0</v>
          </cell>
          <cell r="P849">
            <v>0</v>
          </cell>
          <cell r="Q849">
            <v>0</v>
          </cell>
          <cell r="R849">
            <v>0</v>
          </cell>
          <cell r="S849">
            <v>100000</v>
          </cell>
          <cell r="T849">
            <v>120000</v>
          </cell>
          <cell r="U849">
            <v>0</v>
          </cell>
          <cell r="V849">
            <v>0</v>
          </cell>
          <cell r="W849">
            <v>0</v>
          </cell>
        </row>
        <row r="850">
          <cell r="I850" t="str">
            <v>NEW VICTOR SUB: EQUIP 1 12KV CKT POS</v>
          </cell>
          <cell r="J850">
            <v>42156</v>
          </cell>
          <cell r="K850" t="str">
            <v>X. Vazquez</v>
          </cell>
          <cell r="M850">
            <v>0</v>
          </cell>
          <cell r="N850">
            <v>0</v>
          </cell>
          <cell r="O850">
            <v>0</v>
          </cell>
          <cell r="P850">
            <v>0</v>
          </cell>
          <cell r="Q850">
            <v>0</v>
          </cell>
          <cell r="R850">
            <v>0</v>
          </cell>
          <cell r="S850">
            <v>0</v>
          </cell>
          <cell r="T850">
            <v>150000</v>
          </cell>
          <cell r="U850">
            <v>100000</v>
          </cell>
          <cell r="V850">
            <v>0</v>
          </cell>
          <cell r="W850">
            <v>0</v>
          </cell>
        </row>
        <row r="851">
          <cell r="O851">
            <v>0</v>
          </cell>
          <cell r="P851">
            <v>0</v>
          </cell>
          <cell r="Q851">
            <v>0</v>
          </cell>
          <cell r="R851">
            <v>0</v>
          </cell>
          <cell r="S851">
            <v>0</v>
          </cell>
          <cell r="T851">
            <v>150000</v>
          </cell>
          <cell r="U851">
            <v>100000</v>
          </cell>
          <cell r="V851">
            <v>0</v>
          </cell>
          <cell r="W851">
            <v>0</v>
          </cell>
        </row>
        <row r="852">
          <cell r="I852" t="str">
            <v>QUARTZ HILL SUB: ADD 1-12KV CKT</v>
          </cell>
          <cell r="J852">
            <v>42522</v>
          </cell>
          <cell r="K852" t="str">
            <v>X. Vazquez</v>
          </cell>
          <cell r="M852">
            <v>0</v>
          </cell>
          <cell r="N852">
            <v>0</v>
          </cell>
          <cell r="O852">
            <v>0</v>
          </cell>
          <cell r="P852">
            <v>0</v>
          </cell>
          <cell r="Q852">
            <v>0</v>
          </cell>
          <cell r="R852">
            <v>0</v>
          </cell>
          <cell r="S852">
            <v>0</v>
          </cell>
          <cell r="T852">
            <v>0</v>
          </cell>
          <cell r="U852">
            <v>100000</v>
          </cell>
          <cell r="V852">
            <v>150000</v>
          </cell>
          <cell r="W852">
            <v>0</v>
          </cell>
        </row>
        <row r="853">
          <cell r="O853">
            <v>0</v>
          </cell>
          <cell r="P853">
            <v>0</v>
          </cell>
          <cell r="Q853">
            <v>0</v>
          </cell>
          <cell r="R853">
            <v>0</v>
          </cell>
          <cell r="S853">
            <v>0</v>
          </cell>
          <cell r="T853">
            <v>0</v>
          </cell>
          <cell r="U853">
            <v>100000</v>
          </cell>
          <cell r="V853">
            <v>150000</v>
          </cell>
          <cell r="W853">
            <v>0</v>
          </cell>
        </row>
        <row r="854">
          <cell r="H854" t="str">
            <v>800063096</v>
          </cell>
          <cell r="I854" t="str">
            <v>TERRACE: INCREASE CAPACITY FROM 3.0 TO 6.0 MVA</v>
          </cell>
          <cell r="J854">
            <v>39600</v>
          </cell>
          <cell r="K854" t="str">
            <v>X. Vazquez</v>
          </cell>
          <cell r="M854">
            <v>0</v>
          </cell>
          <cell r="N854">
            <v>0</v>
          </cell>
          <cell r="O854">
            <v>0</v>
          </cell>
          <cell r="P854">
            <v>0</v>
          </cell>
          <cell r="Q854">
            <v>0</v>
          </cell>
          <cell r="R854">
            <v>0</v>
          </cell>
          <cell r="S854">
            <v>0</v>
          </cell>
          <cell r="T854">
            <v>0</v>
          </cell>
          <cell r="U854">
            <v>0</v>
          </cell>
          <cell r="V854">
            <v>0</v>
          </cell>
          <cell r="W854">
            <v>0</v>
          </cell>
        </row>
        <row r="855">
          <cell r="O855">
            <v>0</v>
          </cell>
          <cell r="P855">
            <v>0</v>
          </cell>
          <cell r="Q855">
            <v>0</v>
          </cell>
          <cell r="R855">
            <v>0</v>
          </cell>
          <cell r="S855">
            <v>0</v>
          </cell>
          <cell r="T855">
            <v>0</v>
          </cell>
          <cell r="U855">
            <v>0</v>
          </cell>
          <cell r="V855">
            <v>0</v>
          </cell>
          <cell r="W855">
            <v>0</v>
          </cell>
        </row>
        <row r="856">
          <cell r="H856" t="str">
            <v>800063394</v>
          </cell>
          <cell r="I856" t="str">
            <v>BRYAN: UPGRADE #1 BANK 12KV CB TO 3500AMPS</v>
          </cell>
          <cell r="J856">
            <v>39600</v>
          </cell>
          <cell r="K856" t="str">
            <v>X. Vazquez</v>
          </cell>
          <cell r="M856">
            <v>0</v>
          </cell>
          <cell r="N856">
            <v>0</v>
          </cell>
          <cell r="O856">
            <v>0</v>
          </cell>
          <cell r="P856">
            <v>0</v>
          </cell>
          <cell r="Q856">
            <v>0</v>
          </cell>
          <cell r="R856">
            <v>0</v>
          </cell>
          <cell r="S856">
            <v>0</v>
          </cell>
          <cell r="T856">
            <v>0</v>
          </cell>
          <cell r="U856">
            <v>0</v>
          </cell>
          <cell r="V856">
            <v>0</v>
          </cell>
          <cell r="W856">
            <v>0</v>
          </cell>
        </row>
        <row r="857">
          <cell r="O857">
            <v>0</v>
          </cell>
          <cell r="P857">
            <v>0</v>
          </cell>
          <cell r="Q857">
            <v>0</v>
          </cell>
          <cell r="R857">
            <v>0</v>
          </cell>
          <cell r="S857">
            <v>0</v>
          </cell>
          <cell r="T857">
            <v>0</v>
          </cell>
          <cell r="U857">
            <v>0</v>
          </cell>
          <cell r="V857">
            <v>0</v>
          </cell>
          <cell r="W857">
            <v>0</v>
          </cell>
        </row>
        <row r="858">
          <cell r="I858" t="str">
            <v>PICO-SEABRIGHT-PIER G 66KV T/L: INSTALL A TAP LINE OFF THE EXISTING PICO-SEABRIGHT 66KV T/L</v>
          </cell>
          <cell r="J858">
            <v>40087</v>
          </cell>
          <cell r="K858" t="str">
            <v>X. Vazquez</v>
          </cell>
          <cell r="M858">
            <v>0</v>
          </cell>
          <cell r="N858">
            <v>0</v>
          </cell>
          <cell r="O858">
            <v>0</v>
          </cell>
          <cell r="P858">
            <v>0</v>
          </cell>
          <cell r="Q858">
            <v>0</v>
          </cell>
          <cell r="R858">
            <v>0</v>
          </cell>
          <cell r="S858">
            <v>0</v>
          </cell>
          <cell r="T858">
            <v>0</v>
          </cell>
          <cell r="U858">
            <v>0</v>
          </cell>
          <cell r="V858">
            <v>0</v>
          </cell>
          <cell r="W858">
            <v>0</v>
          </cell>
        </row>
        <row r="859">
          <cell r="I859" t="str">
            <v>PICO-PIER G 66KV: INSTALL A NEW 66KV</v>
          </cell>
          <cell r="J859">
            <v>40087</v>
          </cell>
          <cell r="K859" t="str">
            <v>X. Vazquez</v>
          </cell>
          <cell r="M859">
            <v>0</v>
          </cell>
          <cell r="N859">
            <v>0</v>
          </cell>
          <cell r="O859">
            <v>0</v>
          </cell>
          <cell r="P859">
            <v>0</v>
          </cell>
          <cell r="Q859">
            <v>0</v>
          </cell>
          <cell r="R859">
            <v>0</v>
          </cell>
          <cell r="S859">
            <v>0</v>
          </cell>
          <cell r="T859">
            <v>0</v>
          </cell>
          <cell r="U859">
            <v>0</v>
          </cell>
          <cell r="V859">
            <v>0</v>
          </cell>
          <cell r="W859">
            <v>0</v>
          </cell>
        </row>
        <row r="860">
          <cell r="I860" t="str">
            <v>PICO: INSTALL 1-66KV POSITION</v>
          </cell>
          <cell r="J860">
            <v>40087</v>
          </cell>
          <cell r="K860" t="str">
            <v>X. Vazquez</v>
          </cell>
          <cell r="M860">
            <v>0</v>
          </cell>
          <cell r="N860">
            <v>0</v>
          </cell>
          <cell r="O860">
            <v>0</v>
          </cell>
          <cell r="P860">
            <v>0</v>
          </cell>
          <cell r="Q860">
            <v>0</v>
          </cell>
          <cell r="R860">
            <v>0</v>
          </cell>
          <cell r="S860">
            <v>0</v>
          </cell>
          <cell r="T860">
            <v>0</v>
          </cell>
          <cell r="U860">
            <v>0</v>
          </cell>
          <cell r="V860">
            <v>0</v>
          </cell>
          <cell r="W860">
            <v>0</v>
          </cell>
        </row>
        <row r="861">
          <cell r="I861" t="str">
            <v>SEABRIGHT: UPGRADE PROTECTION ON 66KV LINE</v>
          </cell>
          <cell r="J861">
            <v>40087</v>
          </cell>
          <cell r="K861" t="str">
            <v>X. Vazquez</v>
          </cell>
          <cell r="M861">
            <v>0</v>
          </cell>
          <cell r="N861">
            <v>0</v>
          </cell>
          <cell r="O861">
            <v>0</v>
          </cell>
          <cell r="P861">
            <v>0</v>
          </cell>
          <cell r="Q861">
            <v>0</v>
          </cell>
          <cell r="R861">
            <v>0</v>
          </cell>
          <cell r="S861">
            <v>0</v>
          </cell>
          <cell r="T861">
            <v>0</v>
          </cell>
          <cell r="U861">
            <v>0</v>
          </cell>
          <cell r="V861">
            <v>0</v>
          </cell>
          <cell r="W861">
            <v>0</v>
          </cell>
        </row>
        <row r="862">
          <cell r="I862" t="str">
            <v>PIER G STATION: CONSTRUCT A NEW 66/12KV STATION</v>
          </cell>
          <cell r="J862">
            <v>40087</v>
          </cell>
          <cell r="K862" t="str">
            <v>X. Vazquez</v>
          </cell>
          <cell r="M862">
            <v>0</v>
          </cell>
          <cell r="N862">
            <v>0</v>
          </cell>
          <cell r="O862">
            <v>0</v>
          </cell>
          <cell r="P862">
            <v>0</v>
          </cell>
          <cell r="Q862">
            <v>0</v>
          </cell>
          <cell r="R862">
            <v>0</v>
          </cell>
          <cell r="S862">
            <v>0</v>
          </cell>
          <cell r="T862">
            <v>0</v>
          </cell>
          <cell r="U862">
            <v>0</v>
          </cell>
          <cell r="V862">
            <v>0</v>
          </cell>
          <cell r="W862">
            <v>0</v>
          </cell>
        </row>
        <row r="863">
          <cell r="H863" t="str">
            <v>800063805</v>
          </cell>
          <cell r="I863" t="str">
            <v>PORT OF LONG BEACH</v>
          </cell>
          <cell r="J863">
            <v>40087</v>
          </cell>
          <cell r="K863" t="str">
            <v>X. Vazquez</v>
          </cell>
          <cell r="M863">
            <v>0</v>
          </cell>
          <cell r="N863">
            <v>0</v>
          </cell>
          <cell r="O863">
            <v>0</v>
          </cell>
          <cell r="P863">
            <v>0</v>
          </cell>
          <cell r="Q863">
            <v>0</v>
          </cell>
          <cell r="R863">
            <v>0</v>
          </cell>
          <cell r="S863">
            <v>0</v>
          </cell>
          <cell r="T863">
            <v>0</v>
          </cell>
          <cell r="U863">
            <v>0</v>
          </cell>
          <cell r="V863">
            <v>0</v>
          </cell>
          <cell r="W863">
            <v>0</v>
          </cell>
        </row>
        <row r="864">
          <cell r="O864">
            <v>0</v>
          </cell>
          <cell r="P864">
            <v>0</v>
          </cell>
          <cell r="Q864">
            <v>0</v>
          </cell>
          <cell r="R864">
            <v>0</v>
          </cell>
          <cell r="S864">
            <v>0</v>
          </cell>
          <cell r="T864">
            <v>0</v>
          </cell>
          <cell r="U864">
            <v>0</v>
          </cell>
          <cell r="V864">
            <v>0</v>
          </cell>
          <cell r="W864">
            <v>0</v>
          </cell>
        </row>
        <row r="865">
          <cell r="H865" t="str">
            <v>800063226</v>
          </cell>
          <cell r="I865" t="str">
            <v>THOUSAND OAKS: ADD 1-16.0KV CIRCUIT</v>
          </cell>
          <cell r="J865">
            <v>39965</v>
          </cell>
          <cell r="K865" t="str">
            <v>X. Vazquez</v>
          </cell>
          <cell r="M865">
            <v>0</v>
          </cell>
          <cell r="N865">
            <v>0</v>
          </cell>
          <cell r="O865">
            <v>2465000</v>
          </cell>
          <cell r="P865">
            <v>0</v>
          </cell>
          <cell r="Q865">
            <v>0</v>
          </cell>
          <cell r="R865">
            <v>0</v>
          </cell>
          <cell r="S865">
            <v>0</v>
          </cell>
          <cell r="T865">
            <v>0</v>
          </cell>
          <cell r="U865">
            <v>0</v>
          </cell>
          <cell r="V865">
            <v>0</v>
          </cell>
          <cell r="W865">
            <v>0</v>
          </cell>
        </row>
        <row r="866">
          <cell r="O866">
            <v>2465000</v>
          </cell>
          <cell r="P866">
            <v>0</v>
          </cell>
          <cell r="Q866">
            <v>0</v>
          </cell>
          <cell r="R866">
            <v>0</v>
          </cell>
          <cell r="S866">
            <v>0</v>
          </cell>
          <cell r="T866">
            <v>0</v>
          </cell>
          <cell r="U866">
            <v>0</v>
          </cell>
          <cell r="V866">
            <v>0</v>
          </cell>
          <cell r="W866">
            <v>0</v>
          </cell>
        </row>
        <row r="867">
          <cell r="H867" t="str">
            <v>800063510</v>
          </cell>
          <cell r="I867" t="str">
            <v>BUNKER SUB: INSTALL 1-12 KV CIRCUIT POSITION.</v>
          </cell>
          <cell r="J867">
            <v>39965</v>
          </cell>
          <cell r="K867" t="str">
            <v>X. Vazquez</v>
          </cell>
          <cell r="M867">
            <v>0</v>
          </cell>
          <cell r="N867">
            <v>0</v>
          </cell>
          <cell r="O867">
            <v>211000</v>
          </cell>
          <cell r="P867">
            <v>0</v>
          </cell>
          <cell r="Q867">
            <v>0</v>
          </cell>
          <cell r="R867">
            <v>0</v>
          </cell>
          <cell r="S867">
            <v>0</v>
          </cell>
          <cell r="T867">
            <v>0</v>
          </cell>
          <cell r="U867">
            <v>0</v>
          </cell>
          <cell r="V867">
            <v>0</v>
          </cell>
          <cell r="W867">
            <v>0</v>
          </cell>
        </row>
        <row r="868">
          <cell r="O868">
            <v>211000</v>
          </cell>
          <cell r="P868">
            <v>0</v>
          </cell>
          <cell r="Q868">
            <v>0</v>
          </cell>
          <cell r="R868">
            <v>0</v>
          </cell>
          <cell r="S868">
            <v>0</v>
          </cell>
          <cell r="T868">
            <v>0</v>
          </cell>
          <cell r="U868">
            <v>0</v>
          </cell>
          <cell r="V868">
            <v>0</v>
          </cell>
          <cell r="W868">
            <v>0</v>
          </cell>
        </row>
        <row r="869">
          <cell r="H869" t="str">
            <v>800063091</v>
          </cell>
          <cell r="I869" t="str">
            <v>ARROYO SUB: REPLACE #1 BANK WITH 2-28MVA BACK-TO-BACK       TRANSFORMER.</v>
          </cell>
          <cell r="J869">
            <v>39965</v>
          </cell>
          <cell r="K869" t="str">
            <v>X. Vazquez</v>
          </cell>
          <cell r="M869">
            <v>0</v>
          </cell>
          <cell r="N869">
            <v>0</v>
          </cell>
          <cell r="O869">
            <v>7170000</v>
          </cell>
          <cell r="P869">
            <v>0</v>
          </cell>
          <cell r="Q869">
            <v>0</v>
          </cell>
          <cell r="R869">
            <v>0</v>
          </cell>
          <cell r="S869">
            <v>0</v>
          </cell>
          <cell r="T869">
            <v>0</v>
          </cell>
          <cell r="U869">
            <v>0</v>
          </cell>
          <cell r="V869">
            <v>0</v>
          </cell>
          <cell r="W869">
            <v>0</v>
          </cell>
        </row>
        <row r="870">
          <cell r="I870" t="str">
            <v>Install a new steel pole and remove an existing steel pole to accomodate the installation of new switchrack.</v>
          </cell>
          <cell r="J870">
            <v>39965</v>
          </cell>
          <cell r="N870">
            <v>0</v>
          </cell>
          <cell r="O870">
            <v>0</v>
          </cell>
        </row>
        <row r="871">
          <cell r="O871">
            <v>7170000</v>
          </cell>
          <cell r="P871">
            <v>0</v>
          </cell>
          <cell r="Q871">
            <v>0</v>
          </cell>
          <cell r="R871">
            <v>0</v>
          </cell>
          <cell r="S871">
            <v>0</v>
          </cell>
          <cell r="T871">
            <v>0</v>
          </cell>
          <cell r="U871">
            <v>0</v>
          </cell>
          <cell r="V871">
            <v>0</v>
          </cell>
          <cell r="W871">
            <v>0</v>
          </cell>
        </row>
        <row r="872">
          <cell r="H872" t="str">
            <v>800063411</v>
          </cell>
          <cell r="I872" t="str">
            <v>FAIRVIEW SUB: ADD 1-12 KV CIRCUIT.</v>
          </cell>
          <cell r="J872">
            <v>39965</v>
          </cell>
          <cell r="K872" t="str">
            <v>X. Vazquez</v>
          </cell>
          <cell r="M872">
            <v>0</v>
          </cell>
          <cell r="N872">
            <v>0</v>
          </cell>
          <cell r="O872">
            <v>700000</v>
          </cell>
          <cell r="P872">
            <v>0</v>
          </cell>
          <cell r="Q872">
            <v>0</v>
          </cell>
          <cell r="R872">
            <v>0</v>
          </cell>
          <cell r="S872">
            <v>0</v>
          </cell>
          <cell r="T872">
            <v>0</v>
          </cell>
          <cell r="U872">
            <v>0</v>
          </cell>
          <cell r="V872">
            <v>0</v>
          </cell>
          <cell r="W872">
            <v>0</v>
          </cell>
        </row>
        <row r="873">
          <cell r="O873">
            <v>700000</v>
          </cell>
          <cell r="P873">
            <v>0</v>
          </cell>
          <cell r="Q873">
            <v>0</v>
          </cell>
          <cell r="R873">
            <v>0</v>
          </cell>
          <cell r="S873">
            <v>0</v>
          </cell>
          <cell r="T873">
            <v>0</v>
          </cell>
          <cell r="U873">
            <v>0</v>
          </cell>
          <cell r="V873">
            <v>0</v>
          </cell>
          <cell r="W873">
            <v>0</v>
          </cell>
        </row>
        <row r="874">
          <cell r="H874" t="str">
            <v>800063682</v>
          </cell>
          <cell r="I874" t="str">
            <v>MAYBERRY SUB: ADD 1-12 KV CIRCUIT.</v>
          </cell>
          <cell r="J874">
            <v>39965</v>
          </cell>
          <cell r="K874" t="str">
            <v>X. Vazquez</v>
          </cell>
          <cell r="M874">
            <v>0</v>
          </cell>
          <cell r="N874">
            <v>0</v>
          </cell>
          <cell r="O874">
            <v>211000</v>
          </cell>
          <cell r="P874">
            <v>0</v>
          </cell>
          <cell r="Q874">
            <v>0</v>
          </cell>
          <cell r="R874">
            <v>0</v>
          </cell>
          <cell r="S874">
            <v>0</v>
          </cell>
          <cell r="T874">
            <v>0</v>
          </cell>
          <cell r="U874">
            <v>0</v>
          </cell>
          <cell r="V874">
            <v>0</v>
          </cell>
          <cell r="W874">
            <v>0</v>
          </cell>
        </row>
        <row r="875">
          <cell r="O875">
            <v>211000</v>
          </cell>
          <cell r="P875">
            <v>0</v>
          </cell>
          <cell r="Q875">
            <v>0</v>
          </cell>
          <cell r="R875">
            <v>0</v>
          </cell>
          <cell r="S875">
            <v>0</v>
          </cell>
          <cell r="T875">
            <v>0</v>
          </cell>
          <cell r="U875">
            <v>0</v>
          </cell>
          <cell r="V875">
            <v>0</v>
          </cell>
          <cell r="W875">
            <v>0</v>
          </cell>
        </row>
        <row r="876">
          <cell r="H876" t="str">
            <v>800063151</v>
          </cell>
          <cell r="I876" t="str">
            <v>PIXLEY</v>
          </cell>
          <cell r="J876">
            <v>39965</v>
          </cell>
          <cell r="K876" t="str">
            <v>X. Vazquez</v>
          </cell>
          <cell r="M876">
            <v>0</v>
          </cell>
          <cell r="N876">
            <v>0</v>
          </cell>
          <cell r="O876">
            <v>4500000</v>
          </cell>
          <cell r="P876">
            <v>0</v>
          </cell>
          <cell r="Q876">
            <v>0</v>
          </cell>
          <cell r="R876">
            <v>0</v>
          </cell>
          <cell r="S876">
            <v>0</v>
          </cell>
          <cell r="T876">
            <v>0</v>
          </cell>
          <cell r="U876">
            <v>0</v>
          </cell>
          <cell r="V876">
            <v>0</v>
          </cell>
          <cell r="W876">
            <v>0</v>
          </cell>
        </row>
        <row r="877">
          <cell r="O877">
            <v>4500000</v>
          </cell>
          <cell r="P877">
            <v>0</v>
          </cell>
          <cell r="Q877">
            <v>0</v>
          </cell>
          <cell r="R877">
            <v>0</v>
          </cell>
          <cell r="S877">
            <v>0</v>
          </cell>
          <cell r="T877">
            <v>0</v>
          </cell>
          <cell r="U877">
            <v>0</v>
          </cell>
          <cell r="V877">
            <v>0</v>
          </cell>
          <cell r="W877">
            <v>0</v>
          </cell>
        </row>
        <row r="878">
          <cell r="I878" t="str">
            <v>Visalia: upgrade existing 12kv bus &amp; CB</v>
          </cell>
          <cell r="J878">
            <v>40238</v>
          </cell>
          <cell r="N878">
            <v>0</v>
          </cell>
          <cell r="O878">
            <v>0</v>
          </cell>
          <cell r="P878">
            <v>857000</v>
          </cell>
          <cell r="Q878">
            <v>0</v>
          </cell>
          <cell r="R878">
            <v>0</v>
          </cell>
          <cell r="S878">
            <v>0</v>
          </cell>
          <cell r="T878">
            <v>0</v>
          </cell>
          <cell r="U878">
            <v>0</v>
          </cell>
          <cell r="V878">
            <v>0</v>
          </cell>
          <cell r="W878">
            <v>0</v>
          </cell>
        </row>
        <row r="879">
          <cell r="I879" t="str">
            <v>Visalia 66/12: Replace 2850 A Bank Breaker with 3500 A.  Replace Operating and Transfer from 3" to 3 1/2" IPS EH Al.</v>
          </cell>
          <cell r="J879">
            <v>40603</v>
          </cell>
          <cell r="N879">
            <v>0</v>
          </cell>
          <cell r="O879">
            <v>0</v>
          </cell>
        </row>
        <row r="880">
          <cell r="O880">
            <v>0</v>
          </cell>
          <cell r="P880">
            <v>857000</v>
          </cell>
          <cell r="Q880">
            <v>0</v>
          </cell>
          <cell r="R880">
            <v>0</v>
          </cell>
          <cell r="S880">
            <v>0</v>
          </cell>
          <cell r="T880">
            <v>0</v>
          </cell>
          <cell r="U880">
            <v>0</v>
          </cell>
          <cell r="V880">
            <v>0</v>
          </cell>
          <cell r="W880">
            <v>0</v>
          </cell>
        </row>
        <row r="881">
          <cell r="H881">
            <v>800063419</v>
          </cell>
          <cell r="I881" t="str">
            <v>Irvine: increase transformer capacity from 78.4 to 106.4 MVA. Add 1-12kv circuit position</v>
          </cell>
          <cell r="J881">
            <v>40330</v>
          </cell>
          <cell r="N881">
            <v>0</v>
          </cell>
          <cell r="O881">
            <v>130000</v>
          </cell>
          <cell r="P881">
            <v>991000</v>
          </cell>
          <cell r="Q881">
            <v>0</v>
          </cell>
          <cell r="R881">
            <v>0</v>
          </cell>
          <cell r="S881">
            <v>0</v>
          </cell>
          <cell r="T881">
            <v>0</v>
          </cell>
          <cell r="U881">
            <v>0</v>
          </cell>
          <cell r="V881">
            <v>0</v>
          </cell>
          <cell r="W881">
            <v>0</v>
          </cell>
        </row>
        <row r="882">
          <cell r="O882">
            <v>130000</v>
          </cell>
          <cell r="P882">
            <v>991000</v>
          </cell>
          <cell r="Q882">
            <v>0</v>
          </cell>
          <cell r="R882">
            <v>0</v>
          </cell>
          <cell r="S882">
            <v>0</v>
          </cell>
          <cell r="T882">
            <v>0</v>
          </cell>
          <cell r="U882">
            <v>0</v>
          </cell>
          <cell r="V882">
            <v>0</v>
          </cell>
          <cell r="W882">
            <v>0</v>
          </cell>
        </row>
        <row r="883">
          <cell r="H883">
            <v>800063577</v>
          </cell>
          <cell r="I883" t="str">
            <v xml:space="preserve">NELSON: ADD 1-12KV CIRCUIT                                                                                                                                                                                                                      </v>
          </cell>
          <cell r="J883">
            <v>40330</v>
          </cell>
          <cell r="K883" t="str">
            <v>X. Vasquez</v>
          </cell>
          <cell r="N883">
            <v>0</v>
          </cell>
          <cell r="O883">
            <v>25000</v>
          </cell>
          <cell r="P883">
            <v>230000</v>
          </cell>
          <cell r="Q883">
            <v>0</v>
          </cell>
          <cell r="R883">
            <v>0</v>
          </cell>
          <cell r="S883">
            <v>0</v>
          </cell>
          <cell r="T883">
            <v>0</v>
          </cell>
          <cell r="U883">
            <v>0</v>
          </cell>
          <cell r="V883">
            <v>0</v>
          </cell>
          <cell r="W883">
            <v>0</v>
          </cell>
        </row>
        <row r="884">
          <cell r="O884">
            <v>25000</v>
          </cell>
          <cell r="P884">
            <v>230000</v>
          </cell>
          <cell r="Q884">
            <v>0</v>
          </cell>
          <cell r="R884">
            <v>0</v>
          </cell>
          <cell r="S884">
            <v>0</v>
          </cell>
          <cell r="T884">
            <v>0</v>
          </cell>
          <cell r="U884">
            <v>0</v>
          </cell>
          <cell r="V884">
            <v>0</v>
          </cell>
          <cell r="W884">
            <v>0</v>
          </cell>
        </row>
        <row r="885">
          <cell r="H885">
            <v>800063187</v>
          </cell>
          <cell r="I885" t="str">
            <v>Venida: add 1-12kv circuit position</v>
          </cell>
          <cell r="J885">
            <v>40330</v>
          </cell>
          <cell r="K885" t="str">
            <v>X. Vasquez</v>
          </cell>
          <cell r="N885">
            <v>0</v>
          </cell>
          <cell r="O885">
            <v>25000</v>
          </cell>
          <cell r="P885">
            <v>242000</v>
          </cell>
          <cell r="Q885">
            <v>0</v>
          </cell>
          <cell r="R885">
            <v>0</v>
          </cell>
          <cell r="S885">
            <v>0</v>
          </cell>
          <cell r="T885">
            <v>0</v>
          </cell>
          <cell r="U885">
            <v>0</v>
          </cell>
          <cell r="V885">
            <v>0</v>
          </cell>
          <cell r="W885">
            <v>0</v>
          </cell>
        </row>
        <row r="886">
          <cell r="O886">
            <v>25000</v>
          </cell>
          <cell r="P886">
            <v>242000</v>
          </cell>
          <cell r="Q886">
            <v>0</v>
          </cell>
          <cell r="R886">
            <v>0</v>
          </cell>
          <cell r="S886">
            <v>0</v>
          </cell>
          <cell r="T886">
            <v>0</v>
          </cell>
          <cell r="U886">
            <v>0</v>
          </cell>
          <cell r="V886">
            <v>0</v>
          </cell>
          <cell r="W886">
            <v>0</v>
          </cell>
        </row>
        <row r="887">
          <cell r="H887" t="str">
            <v>800063086</v>
          </cell>
          <cell r="I887" t="str">
            <v>Bradbury: increase transformer capacity from 67.2 to 95.2 MVA, add 1-16kv circuit position, and add 4.8 kvars to caps.</v>
          </cell>
          <cell r="J887">
            <v>40330</v>
          </cell>
          <cell r="N887">
            <v>0</v>
          </cell>
          <cell r="O887">
            <v>206000</v>
          </cell>
          <cell r="P887">
            <v>1861000</v>
          </cell>
          <cell r="Q887">
            <v>0</v>
          </cell>
          <cell r="R887">
            <v>0</v>
          </cell>
          <cell r="S887">
            <v>0</v>
          </cell>
          <cell r="T887">
            <v>0</v>
          </cell>
          <cell r="U887">
            <v>0</v>
          </cell>
          <cell r="V887">
            <v>0</v>
          </cell>
          <cell r="W887">
            <v>0</v>
          </cell>
        </row>
        <row r="888">
          <cell r="O888">
            <v>206000</v>
          </cell>
          <cell r="P888">
            <v>1861000</v>
          </cell>
          <cell r="Q888">
            <v>0</v>
          </cell>
          <cell r="R888">
            <v>0</v>
          </cell>
          <cell r="S888">
            <v>0</v>
          </cell>
          <cell r="T888">
            <v>0</v>
          </cell>
          <cell r="U888">
            <v>0</v>
          </cell>
          <cell r="V888">
            <v>0</v>
          </cell>
          <cell r="W888">
            <v>0</v>
          </cell>
        </row>
        <row r="889">
          <cell r="I889" t="str">
            <v>Woodlake: remove station equipment and tear down station.</v>
          </cell>
          <cell r="J889">
            <v>40330</v>
          </cell>
          <cell r="N889">
            <v>0</v>
          </cell>
          <cell r="O889">
            <v>0</v>
          </cell>
          <cell r="P889">
            <v>250000</v>
          </cell>
          <cell r="Q889">
            <v>0</v>
          </cell>
          <cell r="R889">
            <v>0</v>
          </cell>
          <cell r="S889">
            <v>0</v>
          </cell>
          <cell r="T889">
            <v>0</v>
          </cell>
          <cell r="U889">
            <v>0</v>
          </cell>
          <cell r="V889">
            <v>0</v>
          </cell>
          <cell r="W889">
            <v>0</v>
          </cell>
        </row>
        <row r="890">
          <cell r="O890">
            <v>0</v>
          </cell>
          <cell r="P890">
            <v>250000</v>
          </cell>
          <cell r="Q890">
            <v>0</v>
          </cell>
          <cell r="R890">
            <v>0</v>
          </cell>
          <cell r="S890">
            <v>0</v>
          </cell>
          <cell r="T890">
            <v>0</v>
          </cell>
          <cell r="U890">
            <v>0</v>
          </cell>
          <cell r="V890">
            <v>0</v>
          </cell>
          <cell r="W890">
            <v>0</v>
          </cell>
        </row>
        <row r="891">
          <cell r="I891" t="str">
            <v>Gilser: Add 1-12kv circuit position</v>
          </cell>
          <cell r="J891">
            <v>40330</v>
          </cell>
          <cell r="N891">
            <v>0</v>
          </cell>
          <cell r="O891">
            <v>0</v>
          </cell>
          <cell r="P891">
            <v>242000</v>
          </cell>
          <cell r="Q891">
            <v>0</v>
          </cell>
          <cell r="R891">
            <v>0</v>
          </cell>
          <cell r="S891">
            <v>0</v>
          </cell>
          <cell r="T891">
            <v>0</v>
          </cell>
          <cell r="U891">
            <v>0</v>
          </cell>
          <cell r="V891">
            <v>0</v>
          </cell>
          <cell r="W891">
            <v>0</v>
          </cell>
        </row>
        <row r="892">
          <cell r="H892">
            <v>800063453</v>
          </cell>
          <cell r="I892" t="str">
            <v>Gisler 66/12 - Equip 1-12 kV circuit for a total of 14.
Gisler Sub:  Equip 1-12 kV circuit position with UG getaway.</v>
          </cell>
          <cell r="J892">
            <v>40695</v>
          </cell>
          <cell r="O892">
            <v>0</v>
          </cell>
        </row>
        <row r="893">
          <cell r="O893">
            <v>0</v>
          </cell>
          <cell r="P893">
            <v>242000</v>
          </cell>
          <cell r="Q893">
            <v>0</v>
          </cell>
          <cell r="R893">
            <v>0</v>
          </cell>
          <cell r="S893">
            <v>0</v>
          </cell>
          <cell r="T893">
            <v>0</v>
          </cell>
          <cell r="U893">
            <v>0</v>
          </cell>
          <cell r="V893">
            <v>0</v>
          </cell>
          <cell r="W893">
            <v>0</v>
          </cell>
        </row>
        <row r="894">
          <cell r="I894" t="str">
            <v>Frazier Park: Upgrade 12kv CB</v>
          </cell>
          <cell r="J894">
            <v>40330</v>
          </cell>
          <cell r="N894">
            <v>0</v>
          </cell>
          <cell r="O894">
            <v>0</v>
          </cell>
          <cell r="P894">
            <v>118000</v>
          </cell>
          <cell r="Q894">
            <v>0</v>
          </cell>
          <cell r="R894">
            <v>0</v>
          </cell>
          <cell r="S894">
            <v>0</v>
          </cell>
          <cell r="T894">
            <v>0</v>
          </cell>
          <cell r="U894">
            <v>0</v>
          </cell>
          <cell r="V894">
            <v>0</v>
          </cell>
          <cell r="W894">
            <v>0</v>
          </cell>
        </row>
        <row r="895">
          <cell r="H895">
            <v>800063790</v>
          </cell>
          <cell r="I895" t="str">
            <v>Frazier Park Sub:  Replace 12 kV CB.</v>
          </cell>
          <cell r="J895">
            <v>41061</v>
          </cell>
          <cell r="O895">
            <v>0</v>
          </cell>
        </row>
        <row r="896">
          <cell r="O896">
            <v>0</v>
          </cell>
          <cell r="P896">
            <v>118000</v>
          </cell>
          <cell r="Q896">
            <v>0</v>
          </cell>
          <cell r="R896">
            <v>0</v>
          </cell>
          <cell r="S896">
            <v>0</v>
          </cell>
          <cell r="T896">
            <v>0</v>
          </cell>
          <cell r="U896">
            <v>0</v>
          </cell>
          <cell r="V896">
            <v>0</v>
          </cell>
          <cell r="W896">
            <v>0</v>
          </cell>
        </row>
        <row r="897">
          <cell r="I897" t="str">
            <v>Hanford: upgrade 12kv inner &amp; outer operating buses</v>
          </cell>
          <cell r="J897">
            <v>40603</v>
          </cell>
          <cell r="N897">
            <v>0</v>
          </cell>
          <cell r="O897">
            <v>0</v>
          </cell>
          <cell r="P897">
            <v>0</v>
          </cell>
          <cell r="Q897">
            <v>1345000</v>
          </cell>
          <cell r="R897">
            <v>0</v>
          </cell>
          <cell r="S897">
            <v>0</v>
          </cell>
          <cell r="T897">
            <v>0</v>
          </cell>
          <cell r="U897">
            <v>0</v>
          </cell>
          <cell r="V897">
            <v>0</v>
          </cell>
          <cell r="W897">
            <v>0</v>
          </cell>
        </row>
        <row r="898">
          <cell r="O898">
            <v>0</v>
          </cell>
          <cell r="P898">
            <v>0</v>
          </cell>
          <cell r="Q898">
            <v>1345000</v>
          </cell>
          <cell r="R898">
            <v>0</v>
          </cell>
          <cell r="S898">
            <v>0</v>
          </cell>
          <cell r="T898">
            <v>0</v>
          </cell>
          <cell r="U898">
            <v>0</v>
          </cell>
          <cell r="V898">
            <v>0</v>
          </cell>
          <cell r="W898">
            <v>0</v>
          </cell>
        </row>
        <row r="899">
          <cell r="I899" t="str">
            <v>Johanna: Increase transformer capacity from 72.7 to 100.7, add 2-12kv ciruit positions, and add 4.8 kvar to caps.</v>
          </cell>
          <cell r="J899">
            <v>40695</v>
          </cell>
          <cell r="N899">
            <v>0</v>
          </cell>
          <cell r="O899">
            <v>0</v>
          </cell>
          <cell r="P899">
            <v>463000</v>
          </cell>
          <cell r="Q899">
            <v>694000</v>
          </cell>
          <cell r="R899">
            <v>0</v>
          </cell>
          <cell r="S899">
            <v>0</v>
          </cell>
          <cell r="T899">
            <v>0</v>
          </cell>
          <cell r="U899">
            <v>0</v>
          </cell>
          <cell r="V899">
            <v>0</v>
          </cell>
          <cell r="W899">
            <v>0</v>
          </cell>
        </row>
        <row r="900">
          <cell r="O900">
            <v>0</v>
          </cell>
          <cell r="P900">
            <v>463000</v>
          </cell>
          <cell r="Q900">
            <v>694000</v>
          </cell>
          <cell r="R900">
            <v>0</v>
          </cell>
          <cell r="S900">
            <v>0</v>
          </cell>
          <cell r="T900">
            <v>0</v>
          </cell>
          <cell r="U900">
            <v>0</v>
          </cell>
          <cell r="V900">
            <v>0</v>
          </cell>
          <cell r="W900">
            <v>0</v>
          </cell>
        </row>
        <row r="901">
          <cell r="I901" t="str">
            <v>Little Rock: increase transformer capacity from 24.5 to 56 MVA and add 4.8 kvar to caps.</v>
          </cell>
          <cell r="J901">
            <v>40695</v>
          </cell>
          <cell r="N901">
            <v>0</v>
          </cell>
          <cell r="O901">
            <v>0</v>
          </cell>
          <cell r="P901">
            <v>764000</v>
          </cell>
          <cell r="Q901">
            <v>0</v>
          </cell>
          <cell r="R901">
            <v>0</v>
          </cell>
          <cell r="S901">
            <v>0</v>
          </cell>
          <cell r="T901">
            <v>0</v>
          </cell>
          <cell r="U901">
            <v>0</v>
          </cell>
          <cell r="V901">
            <v>0</v>
          </cell>
          <cell r="W901">
            <v>0</v>
          </cell>
        </row>
        <row r="902">
          <cell r="I902" t="str">
            <v>Little Rock: increase transformer capacity from 24.5 to 56 MVA and add 4.8 kvar to caps.</v>
          </cell>
          <cell r="J902">
            <v>40695</v>
          </cell>
          <cell r="N902">
            <v>0</v>
          </cell>
          <cell r="O902">
            <v>0</v>
          </cell>
          <cell r="P902">
            <v>913000</v>
          </cell>
          <cell r="Q902">
            <v>4687000</v>
          </cell>
          <cell r="R902">
            <v>0</v>
          </cell>
          <cell r="S902">
            <v>0</v>
          </cell>
          <cell r="T902">
            <v>0</v>
          </cell>
          <cell r="U902">
            <v>0</v>
          </cell>
          <cell r="V902">
            <v>0</v>
          </cell>
          <cell r="W902">
            <v>0</v>
          </cell>
        </row>
        <row r="903">
          <cell r="O903">
            <v>0</v>
          </cell>
          <cell r="P903">
            <v>1677000</v>
          </cell>
          <cell r="Q903">
            <v>4687000</v>
          </cell>
          <cell r="R903">
            <v>0</v>
          </cell>
          <cell r="S903">
            <v>0</v>
          </cell>
          <cell r="T903">
            <v>0</v>
          </cell>
          <cell r="U903">
            <v>0</v>
          </cell>
          <cell r="V903">
            <v>0</v>
          </cell>
          <cell r="W903">
            <v>0</v>
          </cell>
        </row>
        <row r="904">
          <cell r="I904" t="str">
            <v>Tapia 66/16 - Add 1-16 kV circuit for a total of 3.</v>
          </cell>
          <cell r="J904">
            <v>40695</v>
          </cell>
          <cell r="N904">
            <v>0</v>
          </cell>
          <cell r="P904">
            <v>200000</v>
          </cell>
          <cell r="Q904">
            <v>1797000</v>
          </cell>
        </row>
        <row r="905">
          <cell r="O905">
            <v>0</v>
          </cell>
          <cell r="P905">
            <v>200000</v>
          </cell>
          <cell r="Q905">
            <v>1797000</v>
          </cell>
          <cell r="R905">
            <v>0</v>
          </cell>
          <cell r="S905">
            <v>0</v>
          </cell>
          <cell r="T905">
            <v>0</v>
          </cell>
          <cell r="U905">
            <v>0</v>
          </cell>
          <cell r="V905">
            <v>0</v>
          </cell>
          <cell r="W905">
            <v>0</v>
          </cell>
        </row>
        <row r="906">
          <cell r="I906" t="str">
            <v>Valley 115/12 - Add 1-12 kV circuit for a total of 10.</v>
          </cell>
          <cell r="J906">
            <v>40695</v>
          </cell>
          <cell r="N906">
            <v>0</v>
          </cell>
          <cell r="P906">
            <v>200000</v>
          </cell>
          <cell r="Q906">
            <v>1807000</v>
          </cell>
        </row>
        <row r="907">
          <cell r="O907">
            <v>0</v>
          </cell>
          <cell r="P907">
            <v>200000</v>
          </cell>
          <cell r="Q907">
            <v>1807000</v>
          </cell>
          <cell r="R907">
            <v>0</v>
          </cell>
          <cell r="S907">
            <v>0</v>
          </cell>
          <cell r="T907">
            <v>0</v>
          </cell>
          <cell r="U907">
            <v>0</v>
          </cell>
          <cell r="V907">
            <v>0</v>
          </cell>
          <cell r="W907">
            <v>0</v>
          </cell>
        </row>
        <row r="908">
          <cell r="I908" t="str">
            <v>Colorado 66/16 - Increase transformer capacity from 56.0 to 84.0 MVA. Add 2-16 kV circuits for a total of 7.</v>
          </cell>
          <cell r="J908">
            <v>40695</v>
          </cell>
          <cell r="N908">
            <v>0</v>
          </cell>
          <cell r="P908">
            <v>441000</v>
          </cell>
          <cell r="Q908">
            <v>3958000</v>
          </cell>
        </row>
        <row r="909">
          <cell r="O909">
            <v>0</v>
          </cell>
          <cell r="P909">
            <v>441000</v>
          </cell>
          <cell r="Q909">
            <v>3958000</v>
          </cell>
          <cell r="R909">
            <v>0</v>
          </cell>
          <cell r="S909">
            <v>0</v>
          </cell>
          <cell r="T909">
            <v>0</v>
          </cell>
          <cell r="U909">
            <v>0</v>
          </cell>
          <cell r="V909">
            <v>0</v>
          </cell>
          <cell r="W909">
            <v>0</v>
          </cell>
        </row>
        <row r="910">
          <cell r="I910" t="str">
            <v>Hi Desert 115/33 - Increase transformer capacity from 50.0 to 112.0 MVA. Add 1-33 kV circuit for a total of 5.</v>
          </cell>
          <cell r="J910">
            <v>40695</v>
          </cell>
          <cell r="N910">
            <v>0</v>
          </cell>
          <cell r="P910">
            <v>790000</v>
          </cell>
          <cell r="Q910">
            <v>6839000</v>
          </cell>
        </row>
        <row r="911">
          <cell r="O911">
            <v>0</v>
          </cell>
          <cell r="P911">
            <v>790000</v>
          </cell>
          <cell r="Q911">
            <v>6839000</v>
          </cell>
          <cell r="R911">
            <v>0</v>
          </cell>
          <cell r="S911">
            <v>0</v>
          </cell>
          <cell r="T911">
            <v>0</v>
          </cell>
          <cell r="U911">
            <v>0</v>
          </cell>
          <cell r="V911">
            <v>0</v>
          </cell>
          <cell r="W911">
            <v>0</v>
          </cell>
        </row>
        <row r="912">
          <cell r="I912" t="str">
            <v>Antelope-Bailey-WindHub System 66kV Reconfiguration</v>
          </cell>
          <cell r="J912">
            <v>41061</v>
          </cell>
          <cell r="N912">
            <v>0</v>
          </cell>
          <cell r="P912">
            <v>0</v>
          </cell>
          <cell r="Q912">
            <v>0</v>
          </cell>
        </row>
        <row r="913">
          <cell r="O913">
            <v>0</v>
          </cell>
          <cell r="P913">
            <v>0</v>
          </cell>
          <cell r="Q913">
            <v>0</v>
          </cell>
          <cell r="R913">
            <v>0</v>
          </cell>
          <cell r="S913">
            <v>0</v>
          </cell>
          <cell r="T913">
            <v>0</v>
          </cell>
          <cell r="U913">
            <v>0</v>
          </cell>
          <cell r="V913">
            <v>0</v>
          </cell>
          <cell r="W913">
            <v>0</v>
          </cell>
        </row>
        <row r="914">
          <cell r="I914" t="str">
            <v>Downs 33/12 -Convert Downs Substation to a 56MVA-115/12 Substation</v>
          </cell>
          <cell r="J914">
            <v>40695</v>
          </cell>
          <cell r="N914">
            <v>0</v>
          </cell>
          <cell r="P914">
            <v>0</v>
          </cell>
          <cell r="Q914">
            <v>7000000</v>
          </cell>
        </row>
        <row r="915">
          <cell r="O915">
            <v>0</v>
          </cell>
          <cell r="P915">
            <v>0</v>
          </cell>
          <cell r="Q915">
            <v>7000000</v>
          </cell>
          <cell r="R915">
            <v>0</v>
          </cell>
          <cell r="S915">
            <v>0</v>
          </cell>
          <cell r="T915">
            <v>0</v>
          </cell>
          <cell r="U915">
            <v>0</v>
          </cell>
          <cell r="V915">
            <v>0</v>
          </cell>
          <cell r="W915">
            <v>0</v>
          </cell>
        </row>
        <row r="916">
          <cell r="H916" t="str">
            <v>A007</v>
          </cell>
          <cell r="I916" t="str">
            <v>Construct a new 56MVA substation: Add two 66/12- 28MVA TRANSFORMER BANKS, four 12KV LINE POSITION 1-CB, a 12KV CAPACITOR BANK 1-CB, 2-4.8 Mvar Capacitor Banks.  Design all other components as to allow the use of 130% of transformer nameplate.  Install tra</v>
          </cell>
          <cell r="J916">
            <v>41061</v>
          </cell>
          <cell r="N916">
            <v>0</v>
          </cell>
          <cell r="O916">
            <v>250000</v>
          </cell>
          <cell r="P916">
            <v>107000.308</v>
          </cell>
        </row>
        <row r="917">
          <cell r="O917">
            <v>250000</v>
          </cell>
          <cell r="P917">
            <v>107000.308</v>
          </cell>
          <cell r="Q917">
            <v>0</v>
          </cell>
          <cell r="R917">
            <v>0</v>
          </cell>
          <cell r="S917">
            <v>0</v>
          </cell>
          <cell r="T917">
            <v>0</v>
          </cell>
          <cell r="U917">
            <v>0</v>
          </cell>
          <cell r="V917">
            <v>0</v>
          </cell>
          <cell r="W917">
            <v>0</v>
          </cell>
        </row>
        <row r="918">
          <cell r="I918" t="str">
            <v>Alder: add 1-12kv circuit position</v>
          </cell>
          <cell r="J918">
            <v>40330</v>
          </cell>
          <cell r="N918">
            <v>0</v>
          </cell>
          <cell r="O918">
            <v>0</v>
          </cell>
          <cell r="P918">
            <v>242000</v>
          </cell>
          <cell r="Q918">
            <v>0</v>
          </cell>
          <cell r="R918">
            <v>0</v>
          </cell>
          <cell r="S918">
            <v>0</v>
          </cell>
          <cell r="T918">
            <v>0</v>
          </cell>
          <cell r="U918">
            <v>0</v>
          </cell>
          <cell r="V918">
            <v>0</v>
          </cell>
          <cell r="W918">
            <v>0</v>
          </cell>
        </row>
        <row r="919">
          <cell r="H919">
            <v>800063334</v>
          </cell>
          <cell r="I919" t="str">
            <v>Alder 66/12 - Equip 1-12 kV circuit for a total of 16.
Alder Sub:  Equip 1-12 kV circuit position with UG getaway.</v>
          </cell>
          <cell r="J919">
            <v>40695</v>
          </cell>
          <cell r="O919">
            <v>0</v>
          </cell>
        </row>
        <row r="920">
          <cell r="O920">
            <v>0</v>
          </cell>
          <cell r="P920">
            <v>242000</v>
          </cell>
          <cell r="Q920">
            <v>0</v>
          </cell>
          <cell r="R920">
            <v>0</v>
          </cell>
          <cell r="S920">
            <v>0</v>
          </cell>
          <cell r="T920">
            <v>0</v>
          </cell>
          <cell r="U920">
            <v>0</v>
          </cell>
          <cell r="V920">
            <v>0</v>
          </cell>
          <cell r="W920">
            <v>0</v>
          </cell>
        </row>
        <row r="921">
          <cell r="H921" t="str">
            <v>800205307</v>
          </cell>
          <cell r="I921" t="str">
            <v>Dinosaur 115/12 - Licensing for new substation.</v>
          </cell>
          <cell r="J921">
            <v>41426</v>
          </cell>
          <cell r="N921">
            <v>0</v>
          </cell>
          <cell r="O921">
            <v>350000</v>
          </cell>
        </row>
        <row r="922">
          <cell r="O922">
            <v>350000</v>
          </cell>
          <cell r="P922">
            <v>0</v>
          </cell>
          <cell r="Q922">
            <v>0</v>
          </cell>
          <cell r="R922">
            <v>0</v>
          </cell>
          <cell r="S922">
            <v>0</v>
          </cell>
          <cell r="T922">
            <v>0</v>
          </cell>
          <cell r="U922">
            <v>0</v>
          </cell>
          <cell r="V922">
            <v>0</v>
          </cell>
          <cell r="W922">
            <v>0</v>
          </cell>
        </row>
        <row r="923">
          <cell r="H923" t="str">
            <v>800205310</v>
          </cell>
          <cell r="I923" t="str">
            <v>Macarthur Sub: Add the second 28MVA 66/12kV transformer in a back-to-back configuration with the existing bank #3. Replace existing low side bank CB (breaker 313) with a 3500A Breaker. Reconductor all existing 3" IPS bus sections to 3.5" E.H. IPS. Upgrade</v>
          </cell>
          <cell r="J923">
            <v>40330</v>
          </cell>
          <cell r="N923">
            <v>0</v>
          </cell>
          <cell r="O923">
            <v>275000</v>
          </cell>
          <cell r="P923">
            <v>1832915.2760400001</v>
          </cell>
        </row>
        <row r="924">
          <cell r="O924">
            <v>275000</v>
          </cell>
          <cell r="P924">
            <v>1832915.2760400001</v>
          </cell>
          <cell r="Q924">
            <v>0</v>
          </cell>
          <cell r="R924">
            <v>0</v>
          </cell>
          <cell r="S924">
            <v>0</v>
          </cell>
          <cell r="T924">
            <v>0</v>
          </cell>
          <cell r="U924">
            <v>0</v>
          </cell>
          <cell r="V924">
            <v>0</v>
          </cell>
          <cell r="W924">
            <v>0</v>
          </cell>
        </row>
        <row r="925">
          <cell r="I925" t="str">
            <v>Antelope-Bailey-WindHub System 66kV Reconfiguration</v>
          </cell>
          <cell r="J925">
            <v>41061</v>
          </cell>
          <cell r="N925">
            <v>0</v>
          </cell>
          <cell r="P925">
            <v>0</v>
          </cell>
          <cell r="Q925">
            <v>0</v>
          </cell>
        </row>
        <row r="926">
          <cell r="I926" t="str">
            <v xml:space="preserve">Arbwind-Monolith: Sub-Trans 66kv lines </v>
          </cell>
          <cell r="J926">
            <v>41061</v>
          </cell>
          <cell r="N926">
            <v>0</v>
          </cell>
          <cell r="P926">
            <v>0</v>
          </cell>
          <cell r="Q926">
            <v>0</v>
          </cell>
        </row>
        <row r="927">
          <cell r="I927" t="str">
            <v>Wiindhub-Canwind-Enwind-Varwind: Sub-Trans 66kv lines</v>
          </cell>
          <cell r="J927">
            <v>41061</v>
          </cell>
          <cell r="N927">
            <v>0</v>
          </cell>
          <cell r="P927">
            <v>0</v>
          </cell>
          <cell r="Q927">
            <v>0</v>
          </cell>
        </row>
        <row r="928">
          <cell r="I928" t="str">
            <v>CalCement-Rosamond: Sub-Trans 66kv lines</v>
          </cell>
          <cell r="J928">
            <v>41061</v>
          </cell>
          <cell r="N928">
            <v>0</v>
          </cell>
          <cell r="P928">
            <v>0</v>
          </cell>
          <cell r="Q928">
            <v>0</v>
          </cell>
        </row>
        <row r="929">
          <cell r="I929" t="str">
            <v>Windhub-Goldtown-Morwind: Sub-Trans 66kv lines</v>
          </cell>
          <cell r="J929">
            <v>41061</v>
          </cell>
          <cell r="N929">
            <v>0</v>
          </cell>
          <cell r="P929">
            <v>0</v>
          </cell>
          <cell r="Q929">
            <v>0</v>
          </cell>
        </row>
        <row r="930">
          <cell r="I930" t="str">
            <v>Windhub-Midwind-Monlilth: Sub-Trans 66kv lines</v>
          </cell>
          <cell r="J930">
            <v>41061</v>
          </cell>
          <cell r="N930">
            <v>0</v>
          </cell>
          <cell r="P930">
            <v>0</v>
          </cell>
          <cell r="Q930">
            <v>0</v>
          </cell>
        </row>
        <row r="931">
          <cell r="I931" t="str">
            <v>Windhub-CalCement-Monolilth: Sub-Trans 66kv lines</v>
          </cell>
          <cell r="J931">
            <v>41061</v>
          </cell>
          <cell r="N931">
            <v>0</v>
          </cell>
          <cell r="P931">
            <v>0</v>
          </cell>
          <cell r="Q931">
            <v>0</v>
          </cell>
        </row>
        <row r="932">
          <cell r="I932" t="str">
            <v>Calcement-Windpark: Sub-Trans 66kv lines</v>
          </cell>
          <cell r="J932">
            <v>41061</v>
          </cell>
          <cell r="N932">
            <v>0</v>
          </cell>
          <cell r="P932">
            <v>0</v>
          </cell>
          <cell r="Q932">
            <v>0</v>
          </cell>
        </row>
        <row r="933">
          <cell r="I933" t="str">
            <v>Windhub-Calcement: Sub-Trans 66kv lines</v>
          </cell>
          <cell r="J933">
            <v>41061</v>
          </cell>
          <cell r="N933">
            <v>0</v>
          </cell>
          <cell r="P933">
            <v>0</v>
          </cell>
          <cell r="Q933">
            <v>0</v>
          </cell>
        </row>
        <row r="934">
          <cell r="I934" t="str">
            <v>Antelope-Rosamond: Sub-Trans 66kv lines</v>
          </cell>
          <cell r="J934">
            <v>41061</v>
          </cell>
          <cell r="N934">
            <v>0</v>
          </cell>
          <cell r="P934">
            <v>0</v>
          </cell>
          <cell r="Q934">
            <v>0</v>
          </cell>
        </row>
        <row r="935">
          <cell r="I935" t="str">
            <v>Windhub-Corum-Great Lakes: Sub-Trans 66kv lines</v>
          </cell>
          <cell r="J935">
            <v>41061</v>
          </cell>
          <cell r="N935">
            <v>0</v>
          </cell>
          <cell r="P935">
            <v>0</v>
          </cell>
          <cell r="Q935">
            <v>0</v>
          </cell>
        </row>
        <row r="936">
          <cell r="I936" t="str">
            <v>Bailey-Gorman #2: Sub-Trans 66kv lines</v>
          </cell>
          <cell r="J936">
            <v>41061</v>
          </cell>
          <cell r="N936">
            <v>0</v>
          </cell>
          <cell r="P936">
            <v>0</v>
          </cell>
          <cell r="Q936">
            <v>0</v>
          </cell>
        </row>
        <row r="937">
          <cell r="I937" t="str">
            <v>Gorman-Kern River #1: Sub-Trans 66kv lines</v>
          </cell>
          <cell r="J937">
            <v>41061</v>
          </cell>
          <cell r="N937">
            <v>0</v>
          </cell>
          <cell r="P937">
            <v>0</v>
          </cell>
          <cell r="Q937">
            <v>0</v>
          </cell>
        </row>
        <row r="938">
          <cell r="I938" t="str">
            <v>Antelope-Neenach: Sub-Trans 66kv lines</v>
          </cell>
          <cell r="J938">
            <v>41061</v>
          </cell>
          <cell r="N938">
            <v>0</v>
          </cell>
          <cell r="P938">
            <v>0</v>
          </cell>
          <cell r="Q938">
            <v>0</v>
          </cell>
        </row>
        <row r="939">
          <cell r="I939" t="str">
            <v xml:space="preserve">Antelope: </v>
          </cell>
          <cell r="J939">
            <v>41061</v>
          </cell>
          <cell r="N939">
            <v>0</v>
          </cell>
          <cell r="P939">
            <v>95000</v>
          </cell>
          <cell r="Q939">
            <v>205000</v>
          </cell>
        </row>
        <row r="940">
          <cell r="I940" t="str">
            <v>Arbwind:</v>
          </cell>
          <cell r="J940">
            <v>41061</v>
          </cell>
          <cell r="N940">
            <v>0</v>
          </cell>
          <cell r="P940">
            <v>50000</v>
          </cell>
          <cell r="Q940">
            <v>115000</v>
          </cell>
        </row>
        <row r="941">
          <cell r="I941" t="str">
            <v>Enwind:</v>
          </cell>
          <cell r="J941">
            <v>41061</v>
          </cell>
          <cell r="N941">
            <v>0</v>
          </cell>
          <cell r="P941">
            <v>50000</v>
          </cell>
          <cell r="Q941">
            <v>115000</v>
          </cell>
        </row>
        <row r="942">
          <cell r="I942" t="str">
            <v>Canwind:</v>
          </cell>
          <cell r="J942">
            <v>41061</v>
          </cell>
          <cell r="N942">
            <v>0</v>
          </cell>
          <cell r="P942">
            <v>50000</v>
          </cell>
          <cell r="Q942">
            <v>115000</v>
          </cell>
        </row>
        <row r="943">
          <cell r="I943" t="str">
            <v>Morwind:</v>
          </cell>
          <cell r="J943">
            <v>41061</v>
          </cell>
          <cell r="N943">
            <v>0</v>
          </cell>
          <cell r="P943">
            <v>50000</v>
          </cell>
          <cell r="Q943">
            <v>115000</v>
          </cell>
        </row>
        <row r="944">
          <cell r="I944" t="str">
            <v>Midwind:</v>
          </cell>
          <cell r="J944">
            <v>41061</v>
          </cell>
          <cell r="N944">
            <v>0</v>
          </cell>
          <cell r="P944">
            <v>125000</v>
          </cell>
          <cell r="Q944">
            <v>505000</v>
          </cell>
        </row>
        <row r="945">
          <cell r="I945" t="str">
            <v>Lancaster:</v>
          </cell>
          <cell r="J945">
            <v>41061</v>
          </cell>
          <cell r="N945">
            <v>0</v>
          </cell>
          <cell r="P945">
            <v>40000</v>
          </cell>
          <cell r="Q945">
            <v>120000</v>
          </cell>
        </row>
        <row r="946">
          <cell r="I946" t="str">
            <v>Bailey:</v>
          </cell>
          <cell r="J946">
            <v>41061</v>
          </cell>
          <cell r="N946">
            <v>0</v>
          </cell>
          <cell r="P946">
            <v>2600000</v>
          </cell>
          <cell r="Q946">
            <v>2700000</v>
          </cell>
        </row>
        <row r="947">
          <cell r="I947" t="str">
            <v>WindHub:</v>
          </cell>
          <cell r="J947">
            <v>41061</v>
          </cell>
          <cell r="N947">
            <v>0</v>
          </cell>
          <cell r="P947">
            <v>15000000</v>
          </cell>
          <cell r="Q947">
            <v>26000000</v>
          </cell>
        </row>
        <row r="948">
          <cell r="I948" t="str">
            <v>CalCement:</v>
          </cell>
          <cell r="J948">
            <v>41061</v>
          </cell>
          <cell r="N948">
            <v>0</v>
          </cell>
          <cell r="P948">
            <v>130000</v>
          </cell>
          <cell r="Q948">
            <v>510000</v>
          </cell>
        </row>
        <row r="949">
          <cell r="I949" t="str">
            <v>Monolilth:</v>
          </cell>
          <cell r="J949">
            <v>41061</v>
          </cell>
          <cell r="N949">
            <v>0</v>
          </cell>
          <cell r="P949">
            <v>50000</v>
          </cell>
          <cell r="Q949">
            <v>140000</v>
          </cell>
        </row>
        <row r="950">
          <cell r="I950" t="str">
            <v>Goldtown:</v>
          </cell>
          <cell r="J950">
            <v>41061</v>
          </cell>
          <cell r="N950">
            <v>0</v>
          </cell>
          <cell r="P950">
            <v>40000</v>
          </cell>
          <cell r="Q950">
            <v>140000</v>
          </cell>
        </row>
        <row r="951">
          <cell r="I951" t="str">
            <v>Corum:</v>
          </cell>
          <cell r="J951">
            <v>41061</v>
          </cell>
          <cell r="N951">
            <v>0</v>
          </cell>
          <cell r="P951">
            <v>45000</v>
          </cell>
          <cell r="Q951">
            <v>125000</v>
          </cell>
        </row>
        <row r="952">
          <cell r="I952" t="str">
            <v>Rosamond:</v>
          </cell>
          <cell r="J952">
            <v>41061</v>
          </cell>
          <cell r="N952">
            <v>0</v>
          </cell>
          <cell r="P952">
            <v>40000</v>
          </cell>
          <cell r="Q952">
            <v>200000</v>
          </cell>
        </row>
        <row r="953">
          <cell r="I953" t="str">
            <v>Neenach:</v>
          </cell>
          <cell r="J953">
            <v>41061</v>
          </cell>
          <cell r="N953">
            <v>0</v>
          </cell>
          <cell r="P953">
            <v>55000</v>
          </cell>
          <cell r="Q953">
            <v>105000</v>
          </cell>
        </row>
        <row r="954">
          <cell r="I954" t="str">
            <v>Gorman:</v>
          </cell>
          <cell r="J954">
            <v>41061</v>
          </cell>
          <cell r="N954">
            <v>0</v>
          </cell>
          <cell r="P954">
            <v>50000</v>
          </cell>
          <cell r="Q954">
            <v>70000</v>
          </cell>
        </row>
        <row r="955">
          <cell r="O955">
            <v>0</v>
          </cell>
          <cell r="P955">
            <v>18470000</v>
          </cell>
          <cell r="Q955">
            <v>31280000</v>
          </cell>
          <cell r="R955">
            <v>0</v>
          </cell>
          <cell r="S955">
            <v>0</v>
          </cell>
          <cell r="T955">
            <v>0</v>
          </cell>
          <cell r="U955">
            <v>0</v>
          </cell>
          <cell r="V955">
            <v>0</v>
          </cell>
          <cell r="W955">
            <v>0</v>
          </cell>
        </row>
        <row r="956">
          <cell r="H956" t="str">
            <v>800063264</v>
          </cell>
          <cell r="I956" t="str">
            <v>LANCASTER</v>
          </cell>
          <cell r="J956">
            <v>40087</v>
          </cell>
          <cell r="K956" t="str">
            <v>X. Vazquez</v>
          </cell>
          <cell r="M956">
            <v>0</v>
          </cell>
          <cell r="N956">
            <v>0</v>
          </cell>
          <cell r="O956">
            <v>383000</v>
          </cell>
          <cell r="P956">
            <v>0</v>
          </cell>
          <cell r="Q956">
            <v>0</v>
          </cell>
          <cell r="R956">
            <v>0</v>
          </cell>
          <cell r="S956">
            <v>0</v>
          </cell>
          <cell r="T956">
            <v>0</v>
          </cell>
          <cell r="U956">
            <v>0</v>
          </cell>
          <cell r="V956">
            <v>0</v>
          </cell>
          <cell r="W956">
            <v>0</v>
          </cell>
        </row>
        <row r="957">
          <cell r="H957" t="str">
            <v>800062740</v>
          </cell>
          <cell r="I957" t="str">
            <v>ANTELOPE</v>
          </cell>
          <cell r="J957">
            <v>40087</v>
          </cell>
          <cell r="K957" t="str">
            <v>X. Vazquez</v>
          </cell>
          <cell r="M957">
            <v>0</v>
          </cell>
          <cell r="N957">
            <v>0</v>
          </cell>
          <cell r="O957">
            <v>191000</v>
          </cell>
          <cell r="P957">
            <v>0</v>
          </cell>
          <cell r="Q957">
            <v>0</v>
          </cell>
          <cell r="R957">
            <v>0</v>
          </cell>
          <cell r="S957">
            <v>0</v>
          </cell>
          <cell r="T957">
            <v>0</v>
          </cell>
          <cell r="U957">
            <v>0</v>
          </cell>
          <cell r="V957">
            <v>0</v>
          </cell>
          <cell r="W957">
            <v>0</v>
          </cell>
        </row>
        <row r="958">
          <cell r="H958" t="str">
            <v>800063260</v>
          </cell>
          <cell r="I958" t="str">
            <v xml:space="preserve">DEL SUR </v>
          </cell>
          <cell r="J958">
            <v>40087</v>
          </cell>
          <cell r="K958" t="str">
            <v>X. Vazquez</v>
          </cell>
          <cell r="M958">
            <v>0</v>
          </cell>
          <cell r="N958">
            <v>0</v>
          </cell>
          <cell r="O958">
            <v>306000</v>
          </cell>
          <cell r="P958">
            <v>0</v>
          </cell>
          <cell r="Q958">
            <v>0</v>
          </cell>
          <cell r="R958">
            <v>0</v>
          </cell>
          <cell r="S958">
            <v>0</v>
          </cell>
          <cell r="T958">
            <v>0</v>
          </cell>
          <cell r="U958">
            <v>0</v>
          </cell>
          <cell r="V958">
            <v>0</v>
          </cell>
          <cell r="W958">
            <v>0</v>
          </cell>
        </row>
        <row r="959">
          <cell r="H959" t="str">
            <v>800063201</v>
          </cell>
          <cell r="I959" t="str">
            <v>PURIFY</v>
          </cell>
          <cell r="J959">
            <v>40087</v>
          </cell>
          <cell r="K959" t="str">
            <v>X. Vazquez</v>
          </cell>
          <cell r="M959">
            <v>0</v>
          </cell>
          <cell r="N959">
            <v>0</v>
          </cell>
          <cell r="O959">
            <v>994000</v>
          </cell>
          <cell r="P959">
            <v>0</v>
          </cell>
          <cell r="Q959">
            <v>0</v>
          </cell>
          <cell r="R959">
            <v>0</v>
          </cell>
          <cell r="S959">
            <v>0</v>
          </cell>
          <cell r="T959">
            <v>0</v>
          </cell>
          <cell r="U959">
            <v>0</v>
          </cell>
          <cell r="V959">
            <v>0</v>
          </cell>
          <cell r="W959">
            <v>0</v>
          </cell>
        </row>
        <row r="960">
          <cell r="H960" t="str">
            <v>800063261</v>
          </cell>
          <cell r="I960" t="str">
            <v>GOLDTOWN</v>
          </cell>
          <cell r="J960">
            <v>40087</v>
          </cell>
          <cell r="K960" t="str">
            <v>X. Vazquez</v>
          </cell>
          <cell r="M960">
            <v>0</v>
          </cell>
          <cell r="N960">
            <v>0</v>
          </cell>
          <cell r="O960">
            <v>77000</v>
          </cell>
          <cell r="P960">
            <v>0</v>
          </cell>
          <cell r="Q960">
            <v>0</v>
          </cell>
          <cell r="R960">
            <v>0</v>
          </cell>
          <cell r="S960">
            <v>0</v>
          </cell>
          <cell r="T960">
            <v>0</v>
          </cell>
          <cell r="U960">
            <v>0</v>
          </cell>
          <cell r="V960">
            <v>0</v>
          </cell>
          <cell r="W960">
            <v>0</v>
          </cell>
        </row>
        <row r="961">
          <cell r="I961" t="str">
            <v>GOLDTOWN LANCASTER</v>
          </cell>
          <cell r="J961">
            <v>40087</v>
          </cell>
          <cell r="K961" t="str">
            <v>X. Vazquez</v>
          </cell>
          <cell r="M961">
            <v>0</v>
          </cell>
          <cell r="N961">
            <v>0</v>
          </cell>
          <cell r="O961">
            <v>1255000</v>
          </cell>
          <cell r="P961">
            <v>0</v>
          </cell>
          <cell r="Q961">
            <v>0</v>
          </cell>
          <cell r="R961">
            <v>0</v>
          </cell>
          <cell r="S961">
            <v>0</v>
          </cell>
          <cell r="T961">
            <v>0</v>
          </cell>
          <cell r="U961">
            <v>0</v>
          </cell>
          <cell r="V961">
            <v>0</v>
          </cell>
          <cell r="W961">
            <v>0</v>
          </cell>
        </row>
        <row r="962">
          <cell r="O962">
            <v>3206000</v>
          </cell>
          <cell r="P962">
            <v>0</v>
          </cell>
          <cell r="Q962">
            <v>0</v>
          </cell>
          <cell r="R962">
            <v>0</v>
          </cell>
          <cell r="S962">
            <v>0</v>
          </cell>
          <cell r="T962">
            <v>0</v>
          </cell>
          <cell r="U962">
            <v>0</v>
          </cell>
          <cell r="V962">
            <v>0</v>
          </cell>
          <cell r="W962">
            <v>0</v>
          </cell>
        </row>
        <row r="963">
          <cell r="O963">
            <v>299904839.0333333</v>
          </cell>
          <cell r="P963">
            <v>303628759.34856004</v>
          </cell>
          <cell r="Q963">
            <v>353015132.16245341</v>
          </cell>
          <cell r="R963">
            <v>262978022.40000001</v>
          </cell>
          <cell r="S963">
            <v>264354445.15797257</v>
          </cell>
          <cell r="T963">
            <v>236627000</v>
          </cell>
          <cell r="U963">
            <v>190158000</v>
          </cell>
          <cell r="V963">
            <v>195038000</v>
          </cell>
          <cell r="W963">
            <v>165056000</v>
          </cell>
        </row>
        <row r="964">
          <cell r="N964">
            <v>0</v>
          </cell>
        </row>
        <row r="965">
          <cell r="H965" t="str">
            <v>800062640</v>
          </cell>
          <cell r="I965" t="str">
            <v>RECTOR SUB: ADD 14.4 MVAR SWITCHED CAPACITOR BANK</v>
          </cell>
          <cell r="J965">
            <v>39600</v>
          </cell>
          <cell r="K965" t="str">
            <v>T. Yim</v>
          </cell>
          <cell r="M965">
            <v>0</v>
          </cell>
          <cell r="N965">
            <v>0</v>
          </cell>
          <cell r="O965">
            <v>0</v>
          </cell>
          <cell r="P965">
            <v>0</v>
          </cell>
          <cell r="Q965">
            <v>0</v>
          </cell>
          <cell r="R965">
            <v>0</v>
          </cell>
          <cell r="S965">
            <v>0</v>
          </cell>
          <cell r="T965">
            <v>0</v>
          </cell>
          <cell r="U965">
            <v>0</v>
          </cell>
          <cell r="V965">
            <v>0</v>
          </cell>
          <cell r="W965">
            <v>0</v>
          </cell>
        </row>
        <row r="966">
          <cell r="I966" t="str">
            <v>VIEJO: ADD 28.8MVAR SWITCHED CAPACITOR BANK</v>
          </cell>
          <cell r="J966">
            <v>41061</v>
          </cell>
          <cell r="K966" t="str">
            <v>T. Yim</v>
          </cell>
          <cell r="M966">
            <v>0</v>
          </cell>
          <cell r="N966">
            <v>0</v>
          </cell>
          <cell r="O966">
            <v>0</v>
          </cell>
          <cell r="P966">
            <v>0</v>
          </cell>
          <cell r="Q966">
            <v>150000</v>
          </cell>
          <cell r="R966">
            <v>1160000</v>
          </cell>
          <cell r="S966">
            <v>0</v>
          </cell>
          <cell r="T966">
            <v>0</v>
          </cell>
          <cell r="U966">
            <v>0</v>
          </cell>
          <cell r="V966">
            <v>0</v>
          </cell>
          <cell r="W966">
            <v>0</v>
          </cell>
        </row>
        <row r="967">
          <cell r="H967" t="str">
            <v>800063013</v>
          </cell>
          <cell r="I967" t="str">
            <v>OLINDA: ADD 28.8MVAR SWITCHED CAPACITOR BANK</v>
          </cell>
          <cell r="J967">
            <v>40178</v>
          </cell>
          <cell r="K967" t="str">
            <v>T. Yim</v>
          </cell>
          <cell r="M967">
            <v>0</v>
          </cell>
          <cell r="N967">
            <v>0</v>
          </cell>
          <cell r="O967">
            <v>570000</v>
          </cell>
          <cell r="P967">
            <v>0</v>
          </cell>
          <cell r="Q967">
            <v>0</v>
          </cell>
          <cell r="R967">
            <v>0</v>
          </cell>
          <cell r="S967">
            <v>0</v>
          </cell>
          <cell r="T967">
            <v>0</v>
          </cell>
          <cell r="U967">
            <v>0</v>
          </cell>
          <cell r="V967">
            <v>0</v>
          </cell>
          <cell r="W967">
            <v>0</v>
          </cell>
        </row>
        <row r="968">
          <cell r="O968">
            <v>570000</v>
          </cell>
          <cell r="P968">
            <v>0</v>
          </cell>
          <cell r="Q968">
            <v>150000</v>
          </cell>
          <cell r="R968">
            <v>1160000</v>
          </cell>
          <cell r="S968">
            <v>0</v>
          </cell>
          <cell r="T968">
            <v>0</v>
          </cell>
          <cell r="U968">
            <v>0</v>
          </cell>
          <cell r="V968">
            <v>0</v>
          </cell>
          <cell r="W968">
            <v>0</v>
          </cell>
        </row>
        <row r="969">
          <cell r="H969">
            <v>800060357</v>
          </cell>
          <cell r="I969" t="str">
            <v>Remove and replace the existing severely corroded Aesthetic “A-Frame” structures and concrete footings along El Segundo-El Nido 220kV transmission line route, structures M0-T5 thru M1-T11.</v>
          </cell>
          <cell r="J969">
            <v>40057</v>
          </cell>
          <cell r="N969">
            <v>100</v>
          </cell>
          <cell r="O969">
            <v>3303000</v>
          </cell>
        </row>
        <row r="970">
          <cell r="O970">
            <v>3303000</v>
          </cell>
          <cell r="P970">
            <v>0</v>
          </cell>
          <cell r="Q970">
            <v>0</v>
          </cell>
          <cell r="R970">
            <v>0</v>
          </cell>
          <cell r="S970">
            <v>0</v>
          </cell>
          <cell r="T970">
            <v>0</v>
          </cell>
          <cell r="U970">
            <v>0</v>
          </cell>
          <cell r="V970">
            <v>0</v>
          </cell>
          <cell r="W970">
            <v>0</v>
          </cell>
        </row>
        <row r="971">
          <cell r="H971" t="str">
            <v>800060204</v>
          </cell>
          <cell r="I971" t="str">
            <v>GOULD-LA CANADA 66KV T/L (C.381): FOOTHILL BLVD. TO         SRS IN LA CANADA.  REPLACE .81 MILES OF 1750 AL CABLE       WITH 2000CU CABLE.</v>
          </cell>
          <cell r="J971">
            <v>41061</v>
          </cell>
          <cell r="K971" t="str">
            <v>S.V. Murthy</v>
          </cell>
          <cell r="M971">
            <v>0</v>
          </cell>
          <cell r="N971">
            <v>0</v>
          </cell>
          <cell r="O971">
            <v>0</v>
          </cell>
          <cell r="P971">
            <v>0</v>
          </cell>
          <cell r="Q971">
            <v>816000</v>
          </cell>
          <cell r="R971">
            <v>655000</v>
          </cell>
          <cell r="S971">
            <v>0</v>
          </cell>
          <cell r="T971">
            <v>0</v>
          </cell>
          <cell r="U971">
            <v>0</v>
          </cell>
          <cell r="V971">
            <v>0</v>
          </cell>
          <cell r="W971">
            <v>0</v>
          </cell>
        </row>
        <row r="972">
          <cell r="O972">
            <v>0</v>
          </cell>
          <cell r="P972">
            <v>0</v>
          </cell>
          <cell r="Q972">
            <v>816000</v>
          </cell>
          <cell r="R972">
            <v>655000</v>
          </cell>
          <cell r="S972">
            <v>0</v>
          </cell>
          <cell r="T972">
            <v>0</v>
          </cell>
          <cell r="U972">
            <v>0</v>
          </cell>
          <cell r="V972">
            <v>0</v>
          </cell>
          <cell r="W972">
            <v>0</v>
          </cell>
        </row>
        <row r="973">
          <cell r="H973">
            <v>800062827</v>
          </cell>
          <cell r="I973" t="str">
            <v>Chino Sub: Equip a 66kv line</v>
          </cell>
          <cell r="J973" t="str">
            <v>?</v>
          </cell>
          <cell r="K973" t="str">
            <v>S. Ghoraishi</v>
          </cell>
          <cell r="N973">
            <v>0</v>
          </cell>
          <cell r="O973">
            <v>0</v>
          </cell>
          <cell r="P973">
            <v>0</v>
          </cell>
          <cell r="Q973">
            <v>0</v>
          </cell>
          <cell r="R973">
            <v>0</v>
          </cell>
          <cell r="S973">
            <v>0</v>
          </cell>
          <cell r="T973">
            <v>0</v>
          </cell>
          <cell r="U973">
            <v>0</v>
          </cell>
          <cell r="V973">
            <v>0</v>
          </cell>
          <cell r="W973">
            <v>0</v>
          </cell>
        </row>
        <row r="974">
          <cell r="O974">
            <v>0</v>
          </cell>
          <cell r="P974">
            <v>0</v>
          </cell>
          <cell r="Q974">
            <v>0</v>
          </cell>
          <cell r="R974">
            <v>0</v>
          </cell>
          <cell r="S974">
            <v>0</v>
          </cell>
          <cell r="T974">
            <v>0</v>
          </cell>
          <cell r="U974">
            <v>0</v>
          </cell>
          <cell r="V974">
            <v>0</v>
          </cell>
          <cell r="W974">
            <v>0</v>
          </cell>
        </row>
        <row r="975">
          <cell r="H975">
            <v>800060040</v>
          </cell>
          <cell r="I975" t="str">
            <v>Future Mira Loma-Corona-Jeffe</v>
          </cell>
          <cell r="J975" t="str">
            <v>?</v>
          </cell>
          <cell r="K975" t="str">
            <v>S. Ghoraishi</v>
          </cell>
          <cell r="N975">
            <v>0</v>
          </cell>
          <cell r="O975">
            <v>0</v>
          </cell>
          <cell r="P975">
            <v>0</v>
          </cell>
          <cell r="Q975">
            <v>0</v>
          </cell>
          <cell r="R975">
            <v>0</v>
          </cell>
          <cell r="S975">
            <v>0</v>
          </cell>
          <cell r="T975">
            <v>0</v>
          </cell>
          <cell r="U975">
            <v>0</v>
          </cell>
          <cell r="V975">
            <v>0</v>
          </cell>
          <cell r="W975">
            <v>0</v>
          </cell>
        </row>
        <row r="976">
          <cell r="H976">
            <v>800062872</v>
          </cell>
          <cell r="I976" t="str">
            <v>Mira Loma Sub:</v>
          </cell>
          <cell r="J976" t="str">
            <v>?</v>
          </cell>
          <cell r="K976" t="str">
            <v>S. Ghoraishi</v>
          </cell>
          <cell r="N976">
            <v>0</v>
          </cell>
          <cell r="O976">
            <v>0</v>
          </cell>
          <cell r="P976">
            <v>0</v>
          </cell>
          <cell r="Q976">
            <v>0</v>
          </cell>
          <cell r="R976">
            <v>0</v>
          </cell>
          <cell r="S976">
            <v>0</v>
          </cell>
          <cell r="T976">
            <v>0</v>
          </cell>
          <cell r="U976">
            <v>0</v>
          </cell>
          <cell r="V976">
            <v>0</v>
          </cell>
          <cell r="W976">
            <v>0</v>
          </cell>
        </row>
        <row r="977">
          <cell r="H977">
            <v>800063761</v>
          </cell>
          <cell r="I977" t="str">
            <v>Jefferson Sub</v>
          </cell>
          <cell r="J977" t="str">
            <v>?</v>
          </cell>
          <cell r="K977" t="str">
            <v>S. Ghoraishi</v>
          </cell>
          <cell r="N977">
            <v>0</v>
          </cell>
          <cell r="O977">
            <v>0</v>
          </cell>
          <cell r="P977">
            <v>0</v>
          </cell>
          <cell r="Q977">
            <v>0</v>
          </cell>
          <cell r="R977">
            <v>0</v>
          </cell>
          <cell r="S977">
            <v>0</v>
          </cell>
          <cell r="T977">
            <v>0</v>
          </cell>
          <cell r="U977">
            <v>0</v>
          </cell>
          <cell r="V977">
            <v>0</v>
          </cell>
          <cell r="W977">
            <v>0</v>
          </cell>
        </row>
        <row r="978">
          <cell r="O978">
            <v>0</v>
          </cell>
          <cell r="P978">
            <v>0</v>
          </cell>
          <cell r="Q978">
            <v>0</v>
          </cell>
          <cell r="R978">
            <v>0</v>
          </cell>
          <cell r="S978">
            <v>0</v>
          </cell>
          <cell r="T978">
            <v>0</v>
          </cell>
          <cell r="U978">
            <v>0</v>
          </cell>
          <cell r="V978">
            <v>0</v>
          </cell>
          <cell r="W978">
            <v>0</v>
          </cell>
        </row>
        <row r="979">
          <cell r="H979" t="str">
            <v>800063586</v>
          </cell>
          <cell r="I979" t="str">
            <v>CALECTRIC SUB: ADD 1 115KV LINE POS</v>
          </cell>
          <cell r="J979">
            <v>40330</v>
          </cell>
          <cell r="K979" t="str">
            <v>T. Yim</v>
          </cell>
          <cell r="M979">
            <v>0</v>
          </cell>
          <cell r="N979">
            <v>0</v>
          </cell>
          <cell r="O979">
            <v>420000</v>
          </cell>
          <cell r="P979">
            <v>710000</v>
          </cell>
          <cell r="Q979">
            <v>0</v>
          </cell>
          <cell r="R979">
            <v>0</v>
          </cell>
          <cell r="S979">
            <v>0</v>
          </cell>
          <cell r="T979">
            <v>0</v>
          </cell>
          <cell r="U979">
            <v>0</v>
          </cell>
          <cell r="V979">
            <v>0</v>
          </cell>
          <cell r="W979">
            <v>0</v>
          </cell>
        </row>
        <row r="980">
          <cell r="H980" t="str">
            <v>800063687</v>
          </cell>
          <cell r="I980" t="str">
            <v>SHANDIN SUB: INSTALL RELAYS</v>
          </cell>
          <cell r="J980">
            <v>40330</v>
          </cell>
          <cell r="K980" t="str">
            <v>T. Yim</v>
          </cell>
          <cell r="M980">
            <v>0</v>
          </cell>
          <cell r="N980">
            <v>0</v>
          </cell>
          <cell r="O980">
            <v>65000</v>
          </cell>
          <cell r="P980">
            <v>55000</v>
          </cell>
          <cell r="Q980">
            <v>0</v>
          </cell>
          <cell r="R980">
            <v>0</v>
          </cell>
          <cell r="S980">
            <v>0</v>
          </cell>
          <cell r="T980">
            <v>0</v>
          </cell>
          <cell r="U980">
            <v>0</v>
          </cell>
          <cell r="V980">
            <v>0</v>
          </cell>
          <cell r="W980">
            <v>0</v>
          </cell>
        </row>
        <row r="981">
          <cell r="O981">
            <v>485000</v>
          </cell>
          <cell r="P981">
            <v>765000</v>
          </cell>
          <cell r="Q981">
            <v>0</v>
          </cell>
          <cell r="R981">
            <v>0</v>
          </cell>
          <cell r="S981">
            <v>0</v>
          </cell>
          <cell r="T981">
            <v>0</v>
          </cell>
          <cell r="U981">
            <v>0</v>
          </cell>
          <cell r="V981">
            <v>0</v>
          </cell>
          <cell r="W981">
            <v>0</v>
          </cell>
        </row>
        <row r="982">
          <cell r="I982" t="str">
            <v>CHINO-GANESHA-PLASTIC 66KV: BUNDLE 1750 UG SECTIONS</v>
          </cell>
          <cell r="J982">
            <v>41061</v>
          </cell>
          <cell r="K982" t="e">
            <v>#N/A</v>
          </cell>
          <cell r="M982">
            <v>0</v>
          </cell>
          <cell r="N982">
            <v>0</v>
          </cell>
          <cell r="O982">
            <v>0</v>
          </cell>
          <cell r="P982">
            <v>0</v>
          </cell>
          <cell r="Q982">
            <v>1592000</v>
          </cell>
          <cell r="R982">
            <v>907000</v>
          </cell>
          <cell r="S982">
            <v>0</v>
          </cell>
          <cell r="T982">
            <v>0</v>
          </cell>
          <cell r="U982">
            <v>0</v>
          </cell>
          <cell r="V982">
            <v>0</v>
          </cell>
          <cell r="W982">
            <v>0</v>
          </cell>
        </row>
        <row r="983">
          <cell r="O983">
            <v>0</v>
          </cell>
          <cell r="P983">
            <v>0</v>
          </cell>
          <cell r="Q983">
            <v>1592000</v>
          </cell>
          <cell r="R983">
            <v>907000</v>
          </cell>
          <cell r="S983">
            <v>0</v>
          </cell>
          <cell r="T983">
            <v>0</v>
          </cell>
          <cell r="U983">
            <v>0</v>
          </cell>
          <cell r="V983">
            <v>0</v>
          </cell>
          <cell r="W983">
            <v>0</v>
          </cell>
        </row>
        <row r="984">
          <cell r="I984" t="str">
            <v>SUB TRANS: RIO HONDO - DALTON - LIQUID 66KV LINE: RECONDUCTO APPROX 4.138 FT TO 2000 CU.</v>
          </cell>
          <cell r="J984">
            <v>42156</v>
          </cell>
          <cell r="K984" t="e">
            <v>#N/A</v>
          </cell>
          <cell r="M984">
            <v>0</v>
          </cell>
          <cell r="N984">
            <v>0</v>
          </cell>
          <cell r="O984">
            <v>0</v>
          </cell>
          <cell r="P984">
            <v>0</v>
          </cell>
          <cell r="Q984">
            <v>0</v>
          </cell>
          <cell r="R984">
            <v>0</v>
          </cell>
          <cell r="S984">
            <v>0</v>
          </cell>
          <cell r="T984">
            <v>819000</v>
          </cell>
          <cell r="U984">
            <v>565000</v>
          </cell>
          <cell r="V984">
            <v>0</v>
          </cell>
          <cell r="W984">
            <v>0</v>
          </cell>
        </row>
        <row r="985">
          <cell r="O985">
            <v>0</v>
          </cell>
          <cell r="P985">
            <v>0</v>
          </cell>
          <cell r="Q985">
            <v>0</v>
          </cell>
          <cell r="R985">
            <v>0</v>
          </cell>
          <cell r="S985">
            <v>0</v>
          </cell>
          <cell r="T985">
            <v>819000</v>
          </cell>
          <cell r="U985">
            <v>565000</v>
          </cell>
          <cell r="V985">
            <v>0</v>
          </cell>
          <cell r="W985">
            <v>0</v>
          </cell>
        </row>
        <row r="986">
          <cell r="I986" t="str">
            <v>RIO HONDO- DALTON-LARK ELLEN 66KV: OPEN SHIELDS ON          1750 UG SECTION.</v>
          </cell>
          <cell r="J986">
            <v>41426</v>
          </cell>
          <cell r="K986" t="e">
            <v>#N/A</v>
          </cell>
          <cell r="M986">
            <v>0</v>
          </cell>
          <cell r="N986">
            <v>0</v>
          </cell>
          <cell r="O986">
            <v>0</v>
          </cell>
          <cell r="P986">
            <v>0</v>
          </cell>
          <cell r="Q986">
            <v>0</v>
          </cell>
          <cell r="R986">
            <v>0</v>
          </cell>
          <cell r="S986">
            <v>47000</v>
          </cell>
          <cell r="T986">
            <v>0</v>
          </cell>
          <cell r="U986">
            <v>0</v>
          </cell>
          <cell r="V986">
            <v>0</v>
          </cell>
          <cell r="W986">
            <v>0</v>
          </cell>
        </row>
        <row r="987">
          <cell r="O987">
            <v>0</v>
          </cell>
          <cell r="P987">
            <v>0</v>
          </cell>
          <cell r="Q987">
            <v>0</v>
          </cell>
          <cell r="R987">
            <v>0</v>
          </cell>
          <cell r="S987">
            <v>47000</v>
          </cell>
          <cell r="T987">
            <v>0</v>
          </cell>
          <cell r="U987">
            <v>0</v>
          </cell>
          <cell r="V987">
            <v>0</v>
          </cell>
          <cell r="W987">
            <v>0</v>
          </cell>
        </row>
        <row r="988">
          <cell r="H988" t="str">
            <v>800062979</v>
          </cell>
          <cell r="I988" t="str">
            <v>BARRE: ADD 2ND "A" BANK TO "C" 66KV BUS SECTION.  ADD       220/66KV 280MVA BANK TO "C" 66KV BUS SECTION. ADD 220KV     DOUBLE BREAKER POSITION. ADD 66KV DOUBLE BREAKER POSITION   IN POS. 9.</v>
          </cell>
          <cell r="J988">
            <v>40330</v>
          </cell>
          <cell r="K988" t="e">
            <v>#N/A</v>
          </cell>
          <cell r="M988">
            <v>0</v>
          </cell>
          <cell r="N988">
            <v>0</v>
          </cell>
          <cell r="O988">
            <v>0</v>
          </cell>
          <cell r="P988">
            <v>3500000</v>
          </cell>
          <cell r="Q988">
            <v>0</v>
          </cell>
          <cell r="R988">
            <v>0</v>
          </cell>
          <cell r="S988">
            <v>0</v>
          </cell>
          <cell r="T988">
            <v>0</v>
          </cell>
          <cell r="U988">
            <v>0</v>
          </cell>
          <cell r="V988">
            <v>0</v>
          </cell>
          <cell r="W988">
            <v>0</v>
          </cell>
        </row>
        <row r="989">
          <cell r="I989" t="str">
            <v xml:space="preserve">Relocate Kinder-Lampson Line from Pos. 16 to Pos. 11. Relocate Lampson Line from Pos. 19 to Pos. 12. </v>
          </cell>
          <cell r="J989">
            <v>42887</v>
          </cell>
          <cell r="N989">
            <v>0</v>
          </cell>
          <cell r="O989">
            <v>0</v>
          </cell>
        </row>
        <row r="990">
          <cell r="O990">
            <v>0</v>
          </cell>
          <cell r="P990">
            <v>3500000</v>
          </cell>
          <cell r="Q990">
            <v>0</v>
          </cell>
          <cell r="R990">
            <v>0</v>
          </cell>
          <cell r="S990">
            <v>0</v>
          </cell>
          <cell r="T990">
            <v>0</v>
          </cell>
          <cell r="U990">
            <v>0</v>
          </cell>
          <cell r="V990">
            <v>0</v>
          </cell>
          <cell r="W990">
            <v>0</v>
          </cell>
        </row>
        <row r="991">
          <cell r="H991" t="str">
            <v>800062931</v>
          </cell>
          <cell r="I991" t="str">
            <v>DEL AMO: LOAD ROLL CYPRESS "B" SUBSTATION TO BARRE "AB"     BUS SECTION. BRAKER UP THE CYPRESS-BARRE-DEL AMO-ELY-       MARION LINE TO FORM THE DEL AMO-CYPRESS-BARRE-DEL AMO-      MARION LINE &amp; THE BARRE-ELY-MARION LINE</v>
          </cell>
          <cell r="J991">
            <v>40330</v>
          </cell>
          <cell r="K991" t="str">
            <v>T. Yim</v>
          </cell>
          <cell r="M991">
            <v>0</v>
          </cell>
          <cell r="N991">
            <v>0</v>
          </cell>
          <cell r="O991">
            <v>50000</v>
          </cell>
          <cell r="P991">
            <v>0</v>
          </cell>
          <cell r="Q991">
            <v>0</v>
          </cell>
          <cell r="R991">
            <v>0</v>
          </cell>
          <cell r="S991">
            <v>0</v>
          </cell>
          <cell r="T991">
            <v>0</v>
          </cell>
          <cell r="U991">
            <v>0</v>
          </cell>
          <cell r="V991">
            <v>0</v>
          </cell>
          <cell r="W991">
            <v>0</v>
          </cell>
        </row>
        <row r="992">
          <cell r="H992">
            <v>800062980</v>
          </cell>
          <cell r="I992" t="str">
            <v>BARRE:TRANSFER CYPRESS SUB TO BARRE AB BUS SECTION</v>
          </cell>
          <cell r="J992">
            <v>39965</v>
          </cell>
          <cell r="K992" t="str">
            <v>T. Yim</v>
          </cell>
          <cell r="N992">
            <v>0</v>
          </cell>
          <cell r="O992">
            <v>50000</v>
          </cell>
          <cell r="P992">
            <v>0</v>
          </cell>
          <cell r="Q992">
            <v>0</v>
          </cell>
          <cell r="R992">
            <v>0</v>
          </cell>
          <cell r="S992">
            <v>0</v>
          </cell>
          <cell r="T992">
            <v>0</v>
          </cell>
          <cell r="U992">
            <v>0</v>
          </cell>
          <cell r="V992">
            <v>0</v>
          </cell>
          <cell r="W992">
            <v>0</v>
          </cell>
        </row>
        <row r="993">
          <cell r="H993">
            <v>800063448</v>
          </cell>
          <cell r="I993" t="str">
            <v>CYPRESS SUB: TRANSFER CYPRESS SUB TO BARRE AB BUS SECTION</v>
          </cell>
          <cell r="J993">
            <v>39965</v>
          </cell>
          <cell r="K993" t="str">
            <v>T. Yim</v>
          </cell>
          <cell r="N993">
            <v>0</v>
          </cell>
          <cell r="O993">
            <v>0</v>
          </cell>
          <cell r="P993">
            <v>0</v>
          </cell>
          <cell r="Q993">
            <v>0</v>
          </cell>
          <cell r="R993">
            <v>0</v>
          </cell>
          <cell r="S993">
            <v>0</v>
          </cell>
          <cell r="T993">
            <v>0</v>
          </cell>
          <cell r="U993">
            <v>0</v>
          </cell>
          <cell r="V993">
            <v>0</v>
          </cell>
          <cell r="W993">
            <v>0</v>
          </cell>
        </row>
        <row r="994">
          <cell r="I994" t="str">
            <v>DEL AMO-CYPRESS #3 66KV: PROTECTION, AUTOMATION AND LINE NAME CHAMGES AS NECESSARY.</v>
          </cell>
          <cell r="J994">
            <v>39965</v>
          </cell>
          <cell r="K994" t="str">
            <v>T. Yim</v>
          </cell>
          <cell r="N994">
            <v>0</v>
          </cell>
          <cell r="O994">
            <v>30000</v>
          </cell>
          <cell r="P994">
            <v>0</v>
          </cell>
          <cell r="Q994">
            <v>0</v>
          </cell>
          <cell r="R994">
            <v>0</v>
          </cell>
          <cell r="S994">
            <v>0</v>
          </cell>
          <cell r="T994">
            <v>0</v>
          </cell>
          <cell r="U994">
            <v>0</v>
          </cell>
          <cell r="V994">
            <v>0</v>
          </cell>
          <cell r="W994">
            <v>0</v>
          </cell>
        </row>
        <row r="995">
          <cell r="I995" t="str">
            <v>MARION SUB: PROTECTION, AUTOMATION, AND LINE NAME CHANGE AS NECESSARY.</v>
          </cell>
          <cell r="J995">
            <v>39965</v>
          </cell>
          <cell r="K995" t="str">
            <v>T. Yim</v>
          </cell>
          <cell r="N995">
            <v>0</v>
          </cell>
          <cell r="O995">
            <v>50000</v>
          </cell>
          <cell r="P995">
            <v>0</v>
          </cell>
          <cell r="Q995">
            <v>0</v>
          </cell>
          <cell r="R995">
            <v>0</v>
          </cell>
          <cell r="S995">
            <v>0</v>
          </cell>
          <cell r="T995">
            <v>0</v>
          </cell>
          <cell r="U995">
            <v>0</v>
          </cell>
          <cell r="V995">
            <v>0</v>
          </cell>
          <cell r="W995">
            <v>0</v>
          </cell>
        </row>
        <row r="996">
          <cell r="H996" t="str">
            <v>800063409</v>
          </cell>
          <cell r="I996" t="str">
            <v>ELY SUB: REMOVE HCB</v>
          </cell>
          <cell r="J996">
            <v>40330</v>
          </cell>
          <cell r="K996" t="str">
            <v>T. Yim</v>
          </cell>
          <cell r="M996">
            <v>0</v>
          </cell>
          <cell r="N996">
            <v>0</v>
          </cell>
          <cell r="O996">
            <v>50000</v>
          </cell>
          <cell r="P996">
            <v>0</v>
          </cell>
          <cell r="Q996">
            <v>0</v>
          </cell>
          <cell r="R996">
            <v>0</v>
          </cell>
          <cell r="S996">
            <v>0</v>
          </cell>
          <cell r="T996">
            <v>0</v>
          </cell>
          <cell r="U996">
            <v>0</v>
          </cell>
          <cell r="V996">
            <v>0</v>
          </cell>
          <cell r="W996">
            <v>0</v>
          </cell>
        </row>
        <row r="997">
          <cell r="O997">
            <v>230000</v>
          </cell>
          <cell r="P997">
            <v>0</v>
          </cell>
          <cell r="Q997">
            <v>0</v>
          </cell>
          <cell r="R997">
            <v>0</v>
          </cell>
          <cell r="S997">
            <v>0</v>
          </cell>
          <cell r="T997">
            <v>0</v>
          </cell>
          <cell r="U997">
            <v>0</v>
          </cell>
          <cell r="V997">
            <v>0</v>
          </cell>
          <cell r="W997">
            <v>0</v>
          </cell>
        </row>
        <row r="998">
          <cell r="I998" t="str">
            <v>ELLIS SUBTRANS: REARRANGE THE 66KV CIRCUITS INTO THE        ELLIS "A" SYSTEM TO TRANSFER WAVE FROM THE "A" BUS SECTION  TO THE "C" BUS SECTION.</v>
          </cell>
          <cell r="J998">
            <v>39904</v>
          </cell>
          <cell r="K998" t="str">
            <v>T. Yim</v>
          </cell>
          <cell r="M998">
            <v>0</v>
          </cell>
          <cell r="N998">
            <v>0</v>
          </cell>
          <cell r="O998">
            <v>0</v>
          </cell>
          <cell r="P998">
            <v>0</v>
          </cell>
          <cell r="Q998">
            <v>0</v>
          </cell>
          <cell r="R998">
            <v>0</v>
          </cell>
          <cell r="S998">
            <v>0</v>
          </cell>
          <cell r="T998">
            <v>0</v>
          </cell>
          <cell r="U998">
            <v>0</v>
          </cell>
          <cell r="V998">
            <v>0</v>
          </cell>
          <cell r="W998">
            <v>0</v>
          </cell>
        </row>
        <row r="999">
          <cell r="H999" t="str">
            <v>800063001</v>
          </cell>
          <cell r="I999" t="str">
            <v>ELLIS: TRANSFER WAVE 66KV LINES FROM THE "A" SECTION OF THE "C" SECTION.</v>
          </cell>
          <cell r="J999">
            <v>39965</v>
          </cell>
          <cell r="K999" t="str">
            <v>T. Yim</v>
          </cell>
          <cell r="M999">
            <v>0</v>
          </cell>
          <cell r="N999">
            <v>0</v>
          </cell>
          <cell r="O999">
            <v>0</v>
          </cell>
          <cell r="P999">
            <v>0</v>
          </cell>
          <cell r="Q999">
            <v>0</v>
          </cell>
          <cell r="R999">
            <v>0</v>
          </cell>
          <cell r="S999">
            <v>0</v>
          </cell>
          <cell r="T999">
            <v>0</v>
          </cell>
          <cell r="U999">
            <v>0</v>
          </cell>
          <cell r="V999">
            <v>0</v>
          </cell>
          <cell r="W999">
            <v>0</v>
          </cell>
        </row>
        <row r="1000">
          <cell r="O1000">
            <v>0</v>
          </cell>
          <cell r="P1000">
            <v>0</v>
          </cell>
          <cell r="Q1000">
            <v>0</v>
          </cell>
          <cell r="R1000">
            <v>0</v>
          </cell>
          <cell r="S1000">
            <v>0</v>
          </cell>
          <cell r="T1000">
            <v>0</v>
          </cell>
          <cell r="U1000">
            <v>0</v>
          </cell>
          <cell r="V1000">
            <v>0</v>
          </cell>
          <cell r="W1000">
            <v>0</v>
          </cell>
        </row>
        <row r="1001">
          <cell r="H1001" t="str">
            <v>800060261</v>
          </cell>
          <cell r="I1001" t="str">
            <v>SUB TRANS: HINSON SUBTRANS LINES:  UNDERGROUND FIVE 66KV    CIRCUITS AT SUB TO FACILITATE SYSTEM SPLIT.  RECONFIGURE THEHINSON-LONG BEACH 66KV LINE TO FORM THE HINSON-CARBOGEN-LONGBEACH 66KV LINE.</v>
          </cell>
          <cell r="J1001">
            <v>41426</v>
          </cell>
          <cell r="K1001" t="e">
            <v>#N/A</v>
          </cell>
          <cell r="M1001">
            <v>0</v>
          </cell>
          <cell r="N1001">
            <v>0</v>
          </cell>
          <cell r="O1001">
            <v>0</v>
          </cell>
          <cell r="P1001">
            <v>0</v>
          </cell>
          <cell r="Q1001">
            <v>0</v>
          </cell>
          <cell r="R1001">
            <v>522000</v>
          </cell>
          <cell r="S1001">
            <v>1269000</v>
          </cell>
          <cell r="T1001">
            <v>0</v>
          </cell>
          <cell r="U1001">
            <v>0</v>
          </cell>
          <cell r="V1001">
            <v>0</v>
          </cell>
          <cell r="W1001">
            <v>0</v>
          </cell>
        </row>
        <row r="1002">
          <cell r="I1002" t="str">
            <v>HINSON: SPLIT 66KV SYS: ADD BUS SECTIONALIZING CIRCUIT      BREAKERS; CREATE 2-66KV BREAKER-AND-ONE-HALF POS.; CREATE   1-66KV DOUBLE BREAKER POS.</v>
          </cell>
          <cell r="J1002">
            <v>41426</v>
          </cell>
          <cell r="K1002" t="e">
            <v>#N/A</v>
          </cell>
          <cell r="M1002">
            <v>0</v>
          </cell>
          <cell r="N1002">
            <v>0</v>
          </cell>
          <cell r="O1002">
            <v>0</v>
          </cell>
          <cell r="P1002">
            <v>0</v>
          </cell>
          <cell r="Q1002">
            <v>0</v>
          </cell>
          <cell r="R1002">
            <v>300000</v>
          </cell>
          <cell r="S1002">
            <v>3100000</v>
          </cell>
          <cell r="T1002">
            <v>0</v>
          </cell>
          <cell r="U1002">
            <v>0</v>
          </cell>
          <cell r="V1002">
            <v>0</v>
          </cell>
          <cell r="W1002">
            <v>0</v>
          </cell>
        </row>
        <row r="1003">
          <cell r="O1003">
            <v>0</v>
          </cell>
          <cell r="P1003">
            <v>0</v>
          </cell>
          <cell r="Q1003">
            <v>0</v>
          </cell>
          <cell r="R1003">
            <v>822000</v>
          </cell>
          <cell r="S1003">
            <v>4369000</v>
          </cell>
          <cell r="T1003">
            <v>0</v>
          </cell>
          <cell r="U1003">
            <v>0</v>
          </cell>
          <cell r="V1003">
            <v>0</v>
          </cell>
          <cell r="W1003">
            <v>0</v>
          </cell>
        </row>
        <row r="1004">
          <cell r="H1004" t="str">
            <v>800060559</v>
          </cell>
          <cell r="I1004" t="str">
            <v>DEVERS-CAPWIND-MIRAGE 115KV: PROPOSED MIRAGE-CONCHO 115KV   FORMED BY LOOPING THE EXISTING DEVERS-CAPWIND-CONCHO-MIRAGE 115KV INTO MIRAGE SUBSTATION CREATING THE DEVERS-CAPWIND-   MIRAGE 115KV, &amp; MIRAGE-CONCHO 115KV LINES.</v>
          </cell>
          <cell r="J1004">
            <v>39538</v>
          </cell>
          <cell r="K1004" t="str">
            <v>S. Ghoraishi</v>
          </cell>
          <cell r="M1004">
            <v>100</v>
          </cell>
          <cell r="N1004">
            <v>100</v>
          </cell>
          <cell r="O1004">
            <v>10000</v>
          </cell>
          <cell r="P1004">
            <v>0</v>
          </cell>
          <cell r="Q1004">
            <v>0</v>
          </cell>
          <cell r="R1004">
            <v>0</v>
          </cell>
          <cell r="S1004">
            <v>0</v>
          </cell>
          <cell r="T1004">
            <v>0</v>
          </cell>
          <cell r="U1004">
            <v>0</v>
          </cell>
          <cell r="V1004">
            <v>0</v>
          </cell>
          <cell r="W1004">
            <v>0</v>
          </cell>
        </row>
        <row r="1005">
          <cell r="H1005" t="str">
            <v>800062857</v>
          </cell>
          <cell r="I1005" t="str">
            <v>DEVERS UPGRADE PROTECTION</v>
          </cell>
          <cell r="J1005">
            <v>39538</v>
          </cell>
          <cell r="K1005" t="str">
            <v>S. Ghoraishi</v>
          </cell>
          <cell r="M1005">
            <v>100</v>
          </cell>
          <cell r="N1005">
            <v>100</v>
          </cell>
          <cell r="O1005">
            <v>10000</v>
          </cell>
          <cell r="P1005">
            <v>0</v>
          </cell>
          <cell r="Q1005">
            <v>0</v>
          </cell>
          <cell r="R1005">
            <v>0</v>
          </cell>
          <cell r="S1005">
            <v>0</v>
          </cell>
          <cell r="T1005">
            <v>0</v>
          </cell>
          <cell r="U1005">
            <v>0</v>
          </cell>
          <cell r="V1005">
            <v>0</v>
          </cell>
          <cell r="W1005">
            <v>0</v>
          </cell>
        </row>
        <row r="1006">
          <cell r="H1006">
            <v>800063500</v>
          </cell>
          <cell r="O1006">
            <v>10000</v>
          </cell>
        </row>
        <row r="1007">
          <cell r="H1007" t="str">
            <v>800063501</v>
          </cell>
          <cell r="I1007" t="str">
            <v>MIRAGE SUB: CONSTRUCT NEW 115KV OPEN AIR RACK.  INSTALL 2-115KV DBL BRKR BK POS.</v>
          </cell>
          <cell r="J1007">
            <v>39538</v>
          </cell>
          <cell r="K1007" t="str">
            <v>S. Ghoraishi</v>
          </cell>
          <cell r="M1007">
            <v>100</v>
          </cell>
          <cell r="N1007">
            <v>100</v>
          </cell>
          <cell r="O1007">
            <v>120000</v>
          </cell>
          <cell r="P1007">
            <v>0</v>
          </cell>
          <cell r="Q1007">
            <v>0</v>
          </cell>
          <cell r="R1007">
            <v>0</v>
          </cell>
          <cell r="S1007">
            <v>0</v>
          </cell>
          <cell r="T1007">
            <v>0</v>
          </cell>
          <cell r="U1007">
            <v>0</v>
          </cell>
          <cell r="V1007">
            <v>0</v>
          </cell>
          <cell r="W1007">
            <v>0</v>
          </cell>
        </row>
        <row r="1008">
          <cell r="H1008" t="str">
            <v>800063696</v>
          </cell>
          <cell r="I1008" t="str">
            <v>TAMARISK  UPGRADE PROTECTION</v>
          </cell>
          <cell r="J1008">
            <v>39538</v>
          </cell>
          <cell r="K1008" t="str">
            <v>S. Ghoraishi</v>
          </cell>
          <cell r="M1008">
            <v>100</v>
          </cell>
          <cell r="N1008">
            <v>100</v>
          </cell>
          <cell r="O1008">
            <v>0</v>
          </cell>
          <cell r="P1008">
            <v>0</v>
          </cell>
          <cell r="Q1008">
            <v>0</v>
          </cell>
          <cell r="R1008">
            <v>0</v>
          </cell>
          <cell r="S1008">
            <v>0</v>
          </cell>
          <cell r="T1008">
            <v>0</v>
          </cell>
          <cell r="U1008">
            <v>0</v>
          </cell>
          <cell r="V1008">
            <v>0</v>
          </cell>
          <cell r="W1008">
            <v>0</v>
          </cell>
        </row>
        <row r="1009">
          <cell r="O1009">
            <v>150000</v>
          </cell>
          <cell r="P1009">
            <v>0</v>
          </cell>
          <cell r="Q1009">
            <v>0</v>
          </cell>
          <cell r="R1009">
            <v>0</v>
          </cell>
          <cell r="S1009">
            <v>0</v>
          </cell>
          <cell r="T1009">
            <v>0</v>
          </cell>
          <cell r="U1009">
            <v>0</v>
          </cell>
          <cell r="V1009">
            <v>0</v>
          </cell>
          <cell r="W1009">
            <v>0</v>
          </cell>
        </row>
        <row r="1010">
          <cell r="H1010" t="str">
            <v>800062496</v>
          </cell>
          <cell r="I1010" t="str">
            <v>MOORPARK SUBTRANS LINE: CREATE A NEW MOORPARK-SIMI LINE. CREATE A NEW SIMI-SANTA SUSANA LINE.</v>
          </cell>
          <cell r="J1010">
            <v>39799</v>
          </cell>
          <cell r="K1010" t="str">
            <v>T. Yim</v>
          </cell>
          <cell r="M1010">
            <v>0</v>
          </cell>
          <cell r="N1010">
            <v>0</v>
          </cell>
          <cell r="O1010">
            <v>0</v>
          </cell>
          <cell r="P1010">
            <v>0</v>
          </cell>
          <cell r="Q1010">
            <v>0</v>
          </cell>
          <cell r="R1010">
            <v>0</v>
          </cell>
          <cell r="S1010">
            <v>0</v>
          </cell>
          <cell r="T1010">
            <v>0</v>
          </cell>
          <cell r="U1010">
            <v>0</v>
          </cell>
          <cell r="V1010">
            <v>0</v>
          </cell>
          <cell r="W1010">
            <v>0</v>
          </cell>
        </row>
        <row r="1011">
          <cell r="H1011" t="str">
            <v>800060852</v>
          </cell>
          <cell r="I1011" t="str">
            <v>MOORPARK SUBTRANS LINE: CREATE A NEW MOORPARK-SIMI LINE. CREATE A NEW SIMI-SANTA SUSANA LINE.</v>
          </cell>
          <cell r="J1011">
            <v>39904</v>
          </cell>
          <cell r="K1011" t="str">
            <v>T. Yim</v>
          </cell>
          <cell r="M1011">
            <v>0</v>
          </cell>
          <cell r="N1011">
            <v>0</v>
          </cell>
          <cell r="O1011">
            <v>50000</v>
          </cell>
          <cell r="P1011">
            <v>0</v>
          </cell>
          <cell r="Q1011">
            <v>0</v>
          </cell>
          <cell r="R1011">
            <v>0</v>
          </cell>
          <cell r="S1011">
            <v>0</v>
          </cell>
          <cell r="T1011">
            <v>0</v>
          </cell>
          <cell r="U1011">
            <v>0</v>
          </cell>
          <cell r="V1011">
            <v>0</v>
          </cell>
          <cell r="W1011">
            <v>0</v>
          </cell>
        </row>
        <row r="1012">
          <cell r="H1012" t="str">
            <v>800060853</v>
          </cell>
          <cell r="I1012" t="str">
            <v>MOORPARK SUBTRANS LINE: CREATE A NEW MOORPARK-SIMI LINE. CREATE A NEW SIMI-SANTA SUSANA LINE.</v>
          </cell>
          <cell r="J1012">
            <v>39904</v>
          </cell>
          <cell r="K1012" t="str">
            <v>T. Yim</v>
          </cell>
          <cell r="M1012">
            <v>0</v>
          </cell>
          <cell r="N1012">
            <v>0</v>
          </cell>
          <cell r="O1012">
            <v>746000</v>
          </cell>
          <cell r="P1012">
            <v>0</v>
          </cell>
          <cell r="Q1012">
            <v>0</v>
          </cell>
          <cell r="R1012">
            <v>0</v>
          </cell>
          <cell r="S1012">
            <v>0</v>
          </cell>
          <cell r="T1012">
            <v>0</v>
          </cell>
          <cell r="U1012">
            <v>0</v>
          </cell>
          <cell r="V1012">
            <v>0</v>
          </cell>
          <cell r="W1012">
            <v>0</v>
          </cell>
        </row>
        <row r="1013">
          <cell r="H1013" t="str">
            <v>800062771</v>
          </cell>
          <cell r="I1013" t="str">
            <v>MOORPARK: INSTALL NEW DOUBLE BREAKER 200KV BANK POSITION (POS. 2) INSTALL 4TH 280MVA, 220/66KV "A" BANK. INSTALL 2EA. BUS 66KV BUS SECTIONALIZING CB'S IN THE NORTH &amp; SOUTH BUS (POSITION 10 &amp; 11)</v>
          </cell>
          <cell r="J1013">
            <v>39887</v>
          </cell>
          <cell r="K1013" t="str">
            <v>T. Yim</v>
          </cell>
          <cell r="M1013">
            <v>3</v>
          </cell>
          <cell r="N1013">
            <v>3</v>
          </cell>
          <cell r="O1013">
            <v>1414000</v>
          </cell>
          <cell r="P1013">
            <v>0</v>
          </cell>
          <cell r="Q1013">
            <v>0</v>
          </cell>
          <cell r="R1013">
            <v>0</v>
          </cell>
          <cell r="S1013">
            <v>0</v>
          </cell>
          <cell r="T1013">
            <v>0</v>
          </cell>
          <cell r="U1013">
            <v>0</v>
          </cell>
          <cell r="V1013">
            <v>0</v>
          </cell>
          <cell r="W1013">
            <v>0</v>
          </cell>
        </row>
        <row r="1014">
          <cell r="H1014" t="str">
            <v>800063224</v>
          </cell>
          <cell r="I1014" t="str">
            <v>THOUSAND OAKS:</v>
          </cell>
          <cell r="J1014">
            <v>39799</v>
          </cell>
          <cell r="K1014" t="str">
            <v>T. Yim</v>
          </cell>
          <cell r="M1014">
            <v>0</v>
          </cell>
          <cell r="N1014">
            <v>0</v>
          </cell>
          <cell r="O1014">
            <v>0</v>
          </cell>
          <cell r="P1014">
            <v>0</v>
          </cell>
          <cell r="Q1014">
            <v>0</v>
          </cell>
          <cell r="R1014">
            <v>0</v>
          </cell>
          <cell r="S1014">
            <v>0</v>
          </cell>
          <cell r="T1014">
            <v>0</v>
          </cell>
          <cell r="U1014">
            <v>0</v>
          </cell>
          <cell r="V1014">
            <v>0</v>
          </cell>
          <cell r="W1014">
            <v>0</v>
          </cell>
        </row>
        <row r="1015">
          <cell r="H1015" t="str">
            <v>800063233</v>
          </cell>
          <cell r="I1015" t="str">
            <v>POTRERO: INSTALL PROTECTION</v>
          </cell>
          <cell r="J1015">
            <v>39799</v>
          </cell>
          <cell r="K1015" t="str">
            <v>T. Yim</v>
          </cell>
          <cell r="M1015">
            <v>0</v>
          </cell>
          <cell r="N1015">
            <v>0</v>
          </cell>
          <cell r="O1015">
            <v>0</v>
          </cell>
          <cell r="P1015">
            <v>0</v>
          </cell>
          <cell r="Q1015">
            <v>0</v>
          </cell>
          <cell r="R1015">
            <v>0</v>
          </cell>
          <cell r="S1015">
            <v>0</v>
          </cell>
          <cell r="T1015">
            <v>0</v>
          </cell>
          <cell r="U1015">
            <v>0</v>
          </cell>
          <cell r="V1015">
            <v>0</v>
          </cell>
          <cell r="W1015">
            <v>0</v>
          </cell>
        </row>
        <row r="1016">
          <cell r="O1016">
            <v>2210000</v>
          </cell>
          <cell r="P1016">
            <v>0</v>
          </cell>
          <cell r="Q1016">
            <v>0</v>
          </cell>
          <cell r="R1016">
            <v>0</v>
          </cell>
          <cell r="S1016">
            <v>0</v>
          </cell>
          <cell r="T1016">
            <v>0</v>
          </cell>
          <cell r="U1016">
            <v>0</v>
          </cell>
          <cell r="V1016">
            <v>0</v>
          </cell>
          <cell r="W1016">
            <v>0</v>
          </cell>
        </row>
        <row r="1017">
          <cell r="H1017" t="str">
            <v>800062509</v>
          </cell>
          <cell r="I1017" t="str">
            <v>DEVERS-SAN BERNARDINO 220KV T/L: LOOP 220KV T/L INTO EL CASCO</v>
          </cell>
          <cell r="J1017">
            <v>40330</v>
          </cell>
          <cell r="K1017" t="str">
            <v>S. Ghoraishi</v>
          </cell>
          <cell r="M1017">
            <v>100</v>
          </cell>
          <cell r="N1017">
            <v>100</v>
          </cell>
          <cell r="O1017">
            <v>1796978</v>
          </cell>
          <cell r="P1017">
            <v>1550000</v>
          </cell>
          <cell r="Q1017">
            <v>0</v>
          </cell>
          <cell r="R1017">
            <v>0</v>
          </cell>
          <cell r="S1017">
            <v>0</v>
          </cell>
          <cell r="T1017">
            <v>0</v>
          </cell>
          <cell r="U1017">
            <v>0</v>
          </cell>
          <cell r="V1017">
            <v>0</v>
          </cell>
          <cell r="W1017">
            <v>0</v>
          </cell>
        </row>
        <row r="1018">
          <cell r="H1018" t="str">
            <v>800060505</v>
          </cell>
          <cell r="I1018" t="str">
            <v>EL CASCO-MARASCHINO &amp; EL CASCO-VISTA-SAN BERNARDINO 66KV T/L</v>
          </cell>
          <cell r="J1018">
            <v>39965</v>
          </cell>
          <cell r="K1018" t="str">
            <v>S. Ghoraishi</v>
          </cell>
          <cell r="M1018">
            <v>0</v>
          </cell>
          <cell r="N1018">
            <v>0</v>
          </cell>
          <cell r="O1018">
            <v>986190</v>
          </cell>
          <cell r="P1018">
            <v>0</v>
          </cell>
          <cell r="Q1018">
            <v>0</v>
          </cell>
          <cell r="R1018">
            <v>0</v>
          </cell>
          <cell r="S1018">
            <v>0</v>
          </cell>
          <cell r="T1018">
            <v>0</v>
          </cell>
          <cell r="U1018">
            <v>0</v>
          </cell>
          <cell r="V1018">
            <v>0</v>
          </cell>
          <cell r="W1018">
            <v>0</v>
          </cell>
        </row>
        <row r="1019">
          <cell r="H1019" t="str">
            <v>800062514</v>
          </cell>
          <cell r="I1019" t="str">
            <v>DEVERS-BANNING-GARNET-WINDPARK-ZANJA: VARIOUS SUB-TRANS WORK</v>
          </cell>
          <cell r="J1019">
            <v>40330</v>
          </cell>
          <cell r="K1019" t="str">
            <v>S. Ghoraishi</v>
          </cell>
          <cell r="M1019">
            <v>0</v>
          </cell>
          <cell r="N1019">
            <v>0</v>
          </cell>
          <cell r="O1019">
            <v>11735877</v>
          </cell>
          <cell r="P1019">
            <v>3101000</v>
          </cell>
          <cell r="Q1019">
            <v>0</v>
          </cell>
          <cell r="R1019">
            <v>0</v>
          </cell>
          <cell r="S1019">
            <v>0</v>
          </cell>
          <cell r="T1019">
            <v>0</v>
          </cell>
          <cell r="U1019">
            <v>0</v>
          </cell>
          <cell r="V1019">
            <v>0</v>
          </cell>
          <cell r="W1019">
            <v>0</v>
          </cell>
        </row>
        <row r="1020">
          <cell r="H1020" t="str">
            <v>800062835</v>
          </cell>
          <cell r="I1020" t="str">
            <v>VISTA SUB: UPGRADE PROTECTION AS REQUIRED.</v>
          </cell>
          <cell r="J1020">
            <v>40330</v>
          </cell>
          <cell r="K1020" t="str">
            <v>S. Ghoraishi</v>
          </cell>
          <cell r="M1020">
            <v>0</v>
          </cell>
          <cell r="N1020">
            <v>0</v>
          </cell>
          <cell r="O1020">
            <v>128451</v>
          </cell>
          <cell r="P1020">
            <v>12000</v>
          </cell>
          <cell r="Q1020">
            <v>0</v>
          </cell>
          <cell r="R1020">
            <v>0</v>
          </cell>
          <cell r="S1020">
            <v>0</v>
          </cell>
          <cell r="T1020">
            <v>0</v>
          </cell>
          <cell r="U1020">
            <v>0</v>
          </cell>
          <cell r="V1020">
            <v>0</v>
          </cell>
          <cell r="W1020">
            <v>0</v>
          </cell>
        </row>
        <row r="1021">
          <cell r="H1021">
            <v>800062866</v>
          </cell>
          <cell r="I1021" t="str">
            <v>DEVERS: INSTALL 2-SEL-352 BREAKER FAILURE RELAY, 1-0 GE L90 LINE CURRENT DIFFERENTIAL RELAY &amp; 1-SEL 311L, ONE CURRENT   DIFFERENTIAL RELAY.</v>
          </cell>
          <cell r="J1021">
            <v>40330</v>
          </cell>
          <cell r="K1021" t="str">
            <v>S. Ghoraishi</v>
          </cell>
          <cell r="M1021">
            <v>67</v>
          </cell>
          <cell r="N1021">
            <v>67</v>
          </cell>
          <cell r="O1021">
            <v>240000</v>
          </cell>
          <cell r="P1021">
            <v>105000</v>
          </cell>
          <cell r="Q1021">
            <v>0</v>
          </cell>
          <cell r="R1021">
            <v>0</v>
          </cell>
          <cell r="S1021">
            <v>0</v>
          </cell>
          <cell r="T1021">
            <v>0</v>
          </cell>
          <cell r="U1021">
            <v>0</v>
          </cell>
          <cell r="V1021">
            <v>0</v>
          </cell>
          <cell r="W1021">
            <v>0</v>
          </cell>
        </row>
        <row r="1022">
          <cell r="H1022" t="str">
            <v>800063494</v>
          </cell>
          <cell r="I1022" t="str">
            <v>EL CASCO (OAK VALLEY): CONSTRUCT A NEW 220KV OPEN AIR SWITCHRACK WITH  2-220KV DOUBLE BREAKER LINE POS. &amp; 2-DOUBLE BREAKER BANK    POSITION. INSTALL 2-28MVA, 220/115KV "A" BANKS.</v>
          </cell>
          <cell r="J1022">
            <v>40330</v>
          </cell>
          <cell r="K1022" t="str">
            <v>S. Ghoraishi</v>
          </cell>
          <cell r="M1022">
            <v>13</v>
          </cell>
          <cell r="N1022">
            <v>12.52</v>
          </cell>
          <cell r="O1022">
            <v>33791755</v>
          </cell>
          <cell r="P1022">
            <v>17604031.416000001</v>
          </cell>
          <cell r="Q1022">
            <v>0</v>
          </cell>
          <cell r="R1022">
            <v>0</v>
          </cell>
          <cell r="S1022">
            <v>0</v>
          </cell>
          <cell r="T1022">
            <v>0</v>
          </cell>
          <cell r="U1022">
            <v>0</v>
          </cell>
          <cell r="V1022">
            <v>0</v>
          </cell>
          <cell r="W1022">
            <v>0</v>
          </cell>
        </row>
        <row r="1023">
          <cell r="H1023" t="str">
            <v>800063536</v>
          </cell>
          <cell r="I1023" t="str">
            <v>BANNING: ASSUMPTION: NEW 115KV SWITCHRACK WILL BE BUILT AT BANNING.  INSTALL 2-GE C60 BREAKER MANAGEMENT RELAYS, 1-SEL-311L LINE CURRENT DIFFERENTIAL RELAY &amp; 1- GE D60 DISTANCE RELAY.</v>
          </cell>
          <cell r="J1023">
            <v>40299</v>
          </cell>
          <cell r="K1023" t="str">
            <v>S. Ghoraishi</v>
          </cell>
          <cell r="M1023">
            <v>0</v>
          </cell>
          <cell r="N1023">
            <v>0</v>
          </cell>
          <cell r="O1023">
            <v>7524456</v>
          </cell>
          <cell r="P1023">
            <v>2299000</v>
          </cell>
          <cell r="Q1023">
            <v>0</v>
          </cell>
          <cell r="R1023">
            <v>0</v>
          </cell>
          <cell r="S1023">
            <v>0</v>
          </cell>
          <cell r="T1023">
            <v>0</v>
          </cell>
          <cell r="U1023">
            <v>0</v>
          </cell>
          <cell r="V1023">
            <v>0</v>
          </cell>
          <cell r="W1023">
            <v>0</v>
          </cell>
        </row>
        <row r="1024">
          <cell r="H1024" t="str">
            <v>800063571</v>
          </cell>
          <cell r="I1024" t="str">
            <v>ZANJA SUB: REBUILD 115KV SWITCHRACK TO A 3 ELEMENT RING BUS (TWO LINES, ONE BANK). UPGRADE PROTECTION.</v>
          </cell>
          <cell r="J1024">
            <v>40299</v>
          </cell>
          <cell r="K1024" t="str">
            <v>S. Ghoraishi</v>
          </cell>
          <cell r="M1024">
            <v>0</v>
          </cell>
          <cell r="N1024">
            <v>0</v>
          </cell>
          <cell r="O1024">
            <v>2195768</v>
          </cell>
          <cell r="P1024">
            <v>1200000</v>
          </cell>
          <cell r="Q1024">
            <v>0</v>
          </cell>
          <cell r="R1024">
            <v>0</v>
          </cell>
          <cell r="S1024">
            <v>0</v>
          </cell>
          <cell r="T1024">
            <v>0</v>
          </cell>
          <cell r="U1024">
            <v>0</v>
          </cell>
          <cell r="V1024">
            <v>0</v>
          </cell>
          <cell r="W1024">
            <v>0</v>
          </cell>
        </row>
        <row r="1025">
          <cell r="H1025" t="str">
            <v>800063582</v>
          </cell>
          <cell r="I1025" t="str">
            <v>HOMART SUB: UPGRADE PROTECTION AS REQUIRED.</v>
          </cell>
          <cell r="J1025">
            <v>40330</v>
          </cell>
          <cell r="K1025" t="str">
            <v>S. Ghoraishi</v>
          </cell>
          <cell r="M1025">
            <v>0</v>
          </cell>
          <cell r="N1025">
            <v>0</v>
          </cell>
          <cell r="O1025">
            <v>185000</v>
          </cell>
          <cell r="P1025">
            <v>45000</v>
          </cell>
          <cell r="Q1025">
            <v>0</v>
          </cell>
          <cell r="R1025">
            <v>0</v>
          </cell>
          <cell r="S1025">
            <v>0</v>
          </cell>
          <cell r="T1025">
            <v>0</v>
          </cell>
          <cell r="U1025">
            <v>0</v>
          </cell>
          <cell r="V1025">
            <v>0</v>
          </cell>
          <cell r="W1025">
            <v>0</v>
          </cell>
        </row>
        <row r="1026">
          <cell r="H1026" t="str">
            <v>800063588</v>
          </cell>
          <cell r="I1026" t="str">
            <v>CALECTRIC SUB: UPGRADE PROTECTION AS REQUIRED.</v>
          </cell>
          <cell r="J1026">
            <v>40330</v>
          </cell>
          <cell r="K1026" t="str">
            <v>S. Ghoraishi</v>
          </cell>
          <cell r="M1026">
            <v>0</v>
          </cell>
          <cell r="N1026">
            <v>0</v>
          </cell>
          <cell r="O1026">
            <v>315000</v>
          </cell>
          <cell r="P1026">
            <v>90000</v>
          </cell>
          <cell r="Q1026">
            <v>0</v>
          </cell>
          <cell r="R1026">
            <v>0</v>
          </cell>
          <cell r="S1026">
            <v>0</v>
          </cell>
          <cell r="T1026">
            <v>0</v>
          </cell>
          <cell r="U1026">
            <v>0</v>
          </cell>
          <cell r="V1026">
            <v>0</v>
          </cell>
          <cell r="W1026">
            <v>0</v>
          </cell>
        </row>
        <row r="1027">
          <cell r="H1027" t="str">
            <v>800063591</v>
          </cell>
          <cell r="I1027" t="str">
            <v>GARNET SUB: UPGRADE PROTECTION AS REQUIRED.</v>
          </cell>
          <cell r="J1027">
            <v>40330</v>
          </cell>
          <cell r="K1027" t="str">
            <v>S. Ghoraishi</v>
          </cell>
          <cell r="M1027">
            <v>0</v>
          </cell>
          <cell r="N1027">
            <v>0</v>
          </cell>
          <cell r="O1027">
            <v>0</v>
          </cell>
          <cell r="P1027">
            <v>45000</v>
          </cell>
          <cell r="Q1027">
            <v>0</v>
          </cell>
          <cell r="R1027">
            <v>0</v>
          </cell>
          <cell r="S1027">
            <v>0</v>
          </cell>
          <cell r="T1027">
            <v>0</v>
          </cell>
          <cell r="U1027">
            <v>0</v>
          </cell>
          <cell r="V1027">
            <v>0</v>
          </cell>
          <cell r="W1027">
            <v>0</v>
          </cell>
        </row>
        <row r="1028">
          <cell r="H1028" t="str">
            <v>800063650</v>
          </cell>
          <cell r="I1028" t="str">
            <v>SAN BERNARDINO: INSTALL 2-SEL 352 BREAKER FAILURE RELAYS, 1-GE L90 CURRENT DIFF RELAY, &amp; 1-SEL 311L LINE CURRENT DIFF RELAY.  INSTALL RELAYS FOR 4-115KV LINES.</v>
          </cell>
          <cell r="J1028">
            <v>40330</v>
          </cell>
          <cell r="K1028" t="str">
            <v>S. Ghoraishi</v>
          </cell>
          <cell r="M1028">
            <v>30</v>
          </cell>
          <cell r="N1028">
            <v>30</v>
          </cell>
          <cell r="O1028">
            <v>647660</v>
          </cell>
          <cell r="P1028">
            <v>215000</v>
          </cell>
          <cell r="Q1028">
            <v>0</v>
          </cell>
          <cell r="R1028">
            <v>0</v>
          </cell>
          <cell r="S1028">
            <v>0</v>
          </cell>
          <cell r="T1028">
            <v>0</v>
          </cell>
          <cell r="U1028">
            <v>0</v>
          </cell>
          <cell r="V1028">
            <v>0</v>
          </cell>
          <cell r="W1028">
            <v>0</v>
          </cell>
        </row>
        <row r="1029">
          <cell r="I1029" t="str">
            <v>Distribute 115kV to 12kV</v>
          </cell>
          <cell r="J1029" t="str">
            <v>?</v>
          </cell>
          <cell r="K1029" t="str">
            <v>Sal Siddiki?</v>
          </cell>
          <cell r="O1029">
            <v>1944000</v>
          </cell>
          <cell r="P1029">
            <v>572000</v>
          </cell>
        </row>
        <row r="1030">
          <cell r="I1030" t="str">
            <v>CRE: El Casco Purchase/Lease land Rights</v>
          </cell>
          <cell r="J1030" t="str">
            <v>?</v>
          </cell>
          <cell r="K1030" t="str">
            <v>Sal Siddiki?</v>
          </cell>
          <cell r="O1030">
            <v>944000</v>
          </cell>
          <cell r="P1030">
            <v>0</v>
          </cell>
        </row>
        <row r="1031">
          <cell r="I1031" t="str">
            <v>IT: Install new Microwave Tower</v>
          </cell>
          <cell r="J1031" t="str">
            <v>?</v>
          </cell>
          <cell r="K1031" t="str">
            <v>Sal Siddiki?</v>
          </cell>
          <cell r="O1031">
            <v>3450000</v>
          </cell>
          <cell r="P1031">
            <v>1050000</v>
          </cell>
        </row>
        <row r="1032">
          <cell r="H1032" t="str">
            <v>800063656</v>
          </cell>
          <cell r="I1032" t="str">
            <v>MENTONE: INSTALL 2-GE C60 BREAKER MANAGEMENT RELAY, 1-SEL-  311L LINE CURRENT DIFFERENTIAL RELAY &amp; 1-GE D60 DISTANCE    RELAY.  INDEPENDENT FIBER OPTIC PATHS BETWEEN OAK VALLEY,   BANNING AND ZANJA</v>
          </cell>
          <cell r="J1032">
            <v>40330</v>
          </cell>
          <cell r="K1032" t="str">
            <v>S. Ghoraishi</v>
          </cell>
          <cell r="M1032">
            <v>0</v>
          </cell>
          <cell r="N1032">
            <v>0</v>
          </cell>
          <cell r="O1032">
            <v>240000</v>
          </cell>
          <cell r="P1032">
            <v>170000</v>
          </cell>
          <cell r="Q1032">
            <v>0</v>
          </cell>
          <cell r="R1032">
            <v>0</v>
          </cell>
          <cell r="S1032">
            <v>0</v>
          </cell>
          <cell r="T1032">
            <v>0</v>
          </cell>
          <cell r="U1032">
            <v>0</v>
          </cell>
          <cell r="V1032">
            <v>0</v>
          </cell>
          <cell r="W1032">
            <v>0</v>
          </cell>
        </row>
        <row r="1033">
          <cell r="H1033" t="str">
            <v>800063691</v>
          </cell>
          <cell r="I1033" t="str">
            <v>MARASCHINO SUB: UPGRADE PROTECTION AS REQUIRED.</v>
          </cell>
          <cell r="J1033">
            <v>40330</v>
          </cell>
          <cell r="K1033" t="str">
            <v>S. Ghoraishi</v>
          </cell>
          <cell r="M1033">
            <v>0</v>
          </cell>
          <cell r="N1033">
            <v>0</v>
          </cell>
          <cell r="O1033">
            <v>100000</v>
          </cell>
          <cell r="P1033">
            <v>225000</v>
          </cell>
          <cell r="Q1033">
            <v>0</v>
          </cell>
          <cell r="R1033">
            <v>0</v>
          </cell>
          <cell r="S1033">
            <v>0</v>
          </cell>
          <cell r="T1033">
            <v>0</v>
          </cell>
          <cell r="U1033">
            <v>0</v>
          </cell>
          <cell r="V1033">
            <v>0</v>
          </cell>
          <cell r="W1033">
            <v>0</v>
          </cell>
        </row>
        <row r="1034">
          <cell r="O1034">
            <v>66225135</v>
          </cell>
          <cell r="P1034">
            <v>28283031.416000001</v>
          </cell>
          <cell r="Q1034">
            <v>0</v>
          </cell>
          <cell r="R1034">
            <v>0</v>
          </cell>
          <cell r="S1034">
            <v>0</v>
          </cell>
          <cell r="T1034">
            <v>0</v>
          </cell>
          <cell r="U1034">
            <v>0</v>
          </cell>
          <cell r="V1034">
            <v>0</v>
          </cell>
          <cell r="W1034">
            <v>0</v>
          </cell>
        </row>
        <row r="1035">
          <cell r="H1035" t="str">
            <v>800062644</v>
          </cell>
          <cell r="I1035" t="str">
            <v>SANTA CLARA: UPGRADE THE STATION CAPACITY TO 840MVA BY ADDING, 3RD 220/66KV 280MVA TRANSFORMER, 1-220KV DOUBLE BREAKER POSITION AND 1-66KV DOUBLE BREAKER POSITION.</v>
          </cell>
          <cell r="J1035">
            <v>40695</v>
          </cell>
          <cell r="K1035" t="str">
            <v>T. Yim</v>
          </cell>
          <cell r="M1035">
            <v>4</v>
          </cell>
          <cell r="N1035">
            <v>4</v>
          </cell>
          <cell r="O1035">
            <v>800000</v>
          </cell>
          <cell r="P1035">
            <v>9300000</v>
          </cell>
          <cell r="Q1035">
            <v>8350000</v>
          </cell>
          <cell r="R1035">
            <v>0</v>
          </cell>
          <cell r="S1035">
            <v>0</v>
          </cell>
          <cell r="T1035">
            <v>0</v>
          </cell>
          <cell r="U1035">
            <v>0</v>
          </cell>
          <cell r="V1035">
            <v>0</v>
          </cell>
          <cell r="W1035">
            <v>0</v>
          </cell>
        </row>
        <row r="1036">
          <cell r="O1036">
            <v>800000</v>
          </cell>
          <cell r="P1036">
            <v>9300000</v>
          </cell>
          <cell r="Q1036">
            <v>8350000</v>
          </cell>
          <cell r="R1036">
            <v>0</v>
          </cell>
          <cell r="S1036">
            <v>0</v>
          </cell>
          <cell r="T1036">
            <v>0</v>
          </cell>
          <cell r="U1036">
            <v>0</v>
          </cell>
          <cell r="V1036">
            <v>0</v>
          </cell>
          <cell r="W1036">
            <v>0</v>
          </cell>
        </row>
        <row r="1037">
          <cell r="I1037" t="str">
            <v>VILLA PARK SUB TRANS LINE: ROOL WASHINGTON SUB FROM THE VILLA PARK SYSTEM TO THE JOHANNA SYSTEM.</v>
          </cell>
          <cell r="J1037">
            <v>40695</v>
          </cell>
          <cell r="K1037" t="e">
            <v>#N/A</v>
          </cell>
          <cell r="M1037">
            <v>0</v>
          </cell>
          <cell r="N1037">
            <v>0</v>
          </cell>
          <cell r="O1037">
            <v>0</v>
          </cell>
          <cell r="P1037">
            <v>322000</v>
          </cell>
          <cell r="Q1037">
            <v>1414000</v>
          </cell>
          <cell r="R1037">
            <v>0</v>
          </cell>
          <cell r="S1037">
            <v>0</v>
          </cell>
          <cell r="T1037">
            <v>0</v>
          </cell>
          <cell r="U1037">
            <v>0</v>
          </cell>
          <cell r="V1037">
            <v>0</v>
          </cell>
          <cell r="W1037">
            <v>0</v>
          </cell>
        </row>
        <row r="1038">
          <cell r="O1038">
            <v>0</v>
          </cell>
          <cell r="P1038">
            <v>322000</v>
          </cell>
          <cell r="Q1038">
            <v>1414000</v>
          </cell>
          <cell r="R1038">
            <v>0</v>
          </cell>
          <cell r="S1038">
            <v>0</v>
          </cell>
          <cell r="T1038">
            <v>0</v>
          </cell>
          <cell r="U1038">
            <v>0</v>
          </cell>
          <cell r="V1038">
            <v>0</v>
          </cell>
          <cell r="W1038">
            <v>0</v>
          </cell>
        </row>
        <row r="1039">
          <cell r="I1039" t="str">
            <v>TRITON SUB: INSTALL 28MVAR</v>
          </cell>
          <cell r="J1039">
            <v>40695</v>
          </cell>
          <cell r="K1039" t="str">
            <v>T. Yim</v>
          </cell>
          <cell r="M1039">
            <v>0</v>
          </cell>
          <cell r="N1039">
            <v>0</v>
          </cell>
          <cell r="O1039">
            <v>0</v>
          </cell>
          <cell r="P1039">
            <v>500000</v>
          </cell>
          <cell r="Q1039">
            <v>400000</v>
          </cell>
          <cell r="R1039">
            <v>0</v>
          </cell>
          <cell r="S1039">
            <v>0</v>
          </cell>
          <cell r="T1039">
            <v>0</v>
          </cell>
          <cell r="U1039">
            <v>0</v>
          </cell>
          <cell r="V1039">
            <v>0</v>
          </cell>
          <cell r="W1039">
            <v>0</v>
          </cell>
        </row>
        <row r="1040">
          <cell r="I1040" t="str">
            <v>OLINDA ADD 28.8MVAR SWITCHED CAPACITOR BANK (2)</v>
          </cell>
          <cell r="J1040">
            <v>42156</v>
          </cell>
          <cell r="K1040" t="str">
            <v>T. Yim</v>
          </cell>
          <cell r="M1040">
            <v>0</v>
          </cell>
          <cell r="N1040">
            <v>0</v>
          </cell>
          <cell r="O1040">
            <v>0</v>
          </cell>
          <cell r="P1040">
            <v>0</v>
          </cell>
          <cell r="Q1040">
            <v>0</v>
          </cell>
          <cell r="R1040">
            <v>0</v>
          </cell>
          <cell r="S1040">
            <v>0</v>
          </cell>
          <cell r="T1040">
            <v>350000</v>
          </cell>
          <cell r="U1040">
            <v>400000</v>
          </cell>
          <cell r="V1040">
            <v>0</v>
          </cell>
          <cell r="W1040">
            <v>0</v>
          </cell>
        </row>
        <row r="1041">
          <cell r="I1041" t="str">
            <v>EAGLE ROCK ADD 1 28MVAR 66KV CAP BANK</v>
          </cell>
          <cell r="J1041">
            <v>42156</v>
          </cell>
          <cell r="K1041" t="str">
            <v>T. Yim</v>
          </cell>
          <cell r="M1041">
            <v>0</v>
          </cell>
          <cell r="N1041">
            <v>0</v>
          </cell>
          <cell r="O1041">
            <v>0</v>
          </cell>
          <cell r="P1041">
            <v>0</v>
          </cell>
          <cell r="Q1041">
            <v>0</v>
          </cell>
          <cell r="R1041">
            <v>0</v>
          </cell>
          <cell r="S1041">
            <v>0</v>
          </cell>
          <cell r="T1041">
            <v>300000</v>
          </cell>
          <cell r="U1041">
            <v>480000</v>
          </cell>
          <cell r="V1041">
            <v>0</v>
          </cell>
          <cell r="W1041">
            <v>0</v>
          </cell>
        </row>
        <row r="1042">
          <cell r="H1042" t="str">
            <v>800062585</v>
          </cell>
          <cell r="I1042" t="str">
            <v>MESA: INSTALL NEW 28.8MVAR</v>
          </cell>
          <cell r="J1042">
            <v>42156</v>
          </cell>
          <cell r="K1042" t="str">
            <v>T. Yim</v>
          </cell>
          <cell r="M1042">
            <v>0</v>
          </cell>
          <cell r="N1042">
            <v>0</v>
          </cell>
          <cell r="O1042">
            <v>0</v>
          </cell>
          <cell r="P1042">
            <v>0</v>
          </cell>
          <cell r="Q1042">
            <v>0</v>
          </cell>
          <cell r="R1042">
            <v>0</v>
          </cell>
          <cell r="S1042">
            <v>0</v>
          </cell>
          <cell r="T1042">
            <v>350000</v>
          </cell>
          <cell r="U1042">
            <v>400000</v>
          </cell>
          <cell r="V1042">
            <v>0</v>
          </cell>
          <cell r="W1042">
            <v>0</v>
          </cell>
        </row>
        <row r="1043">
          <cell r="H1043" t="str">
            <v>800062590</v>
          </cell>
          <cell r="I1043" t="str">
            <v>RIO HONDO SUB: ADD A 28.8MVAR SWITCHED CAPACITOR BANK AT RIOHONDO SUB. INSTALL THIS NEW CAP BANK AS A SECOND STAGE FOR  THE #7 CAP BANK.</v>
          </cell>
          <cell r="J1043">
            <v>41791</v>
          </cell>
          <cell r="K1043" t="str">
            <v>T. Yim</v>
          </cell>
          <cell r="M1043">
            <v>0</v>
          </cell>
          <cell r="N1043">
            <v>0</v>
          </cell>
          <cell r="O1043">
            <v>0</v>
          </cell>
          <cell r="P1043">
            <v>0</v>
          </cell>
          <cell r="Q1043">
            <v>0</v>
          </cell>
          <cell r="R1043">
            <v>0</v>
          </cell>
          <cell r="S1043">
            <v>0</v>
          </cell>
          <cell r="T1043">
            <v>513548.27669768431</v>
          </cell>
          <cell r="U1043">
            <v>0</v>
          </cell>
          <cell r="V1043">
            <v>0</v>
          </cell>
          <cell r="W1043">
            <v>0</v>
          </cell>
        </row>
        <row r="1044">
          <cell r="H1044" t="str">
            <v>800062597</v>
          </cell>
          <cell r="I1044" t="str">
            <v>WALNUT: ADD 28.8MVAR SWITCHED CAPACITOR BANK</v>
          </cell>
          <cell r="J1044">
            <v>41426</v>
          </cell>
          <cell r="K1044" t="str">
            <v>T. Yim</v>
          </cell>
          <cell r="M1044">
            <v>0</v>
          </cell>
          <cell r="N1044">
            <v>0</v>
          </cell>
          <cell r="O1044">
            <v>0</v>
          </cell>
          <cell r="P1044">
            <v>0</v>
          </cell>
          <cell r="Q1044">
            <v>0</v>
          </cell>
          <cell r="R1044">
            <v>0</v>
          </cell>
          <cell r="S1044">
            <v>563807.04289082601</v>
          </cell>
          <cell r="T1044">
            <v>0</v>
          </cell>
          <cell r="U1044">
            <v>0</v>
          </cell>
          <cell r="V1044">
            <v>0</v>
          </cell>
          <cell r="W1044">
            <v>0</v>
          </cell>
        </row>
        <row r="1045">
          <cell r="H1045" t="str">
            <v>800062650</v>
          </cell>
          <cell r="I1045" t="str">
            <v>RECTOR ADD 1 28MVAR 66KV CAP BANK</v>
          </cell>
          <cell r="J1045">
            <v>40330</v>
          </cell>
          <cell r="K1045" t="str">
            <v>T. Yim</v>
          </cell>
          <cell r="M1045">
            <v>0</v>
          </cell>
          <cell r="N1045">
            <v>0</v>
          </cell>
          <cell r="O1045">
            <v>300000</v>
          </cell>
          <cell r="P1045">
            <v>330000</v>
          </cell>
          <cell r="Q1045">
            <v>0</v>
          </cell>
          <cell r="R1045">
            <v>0</v>
          </cell>
          <cell r="S1045">
            <v>0</v>
          </cell>
          <cell r="T1045">
            <v>0</v>
          </cell>
          <cell r="U1045">
            <v>0</v>
          </cell>
          <cell r="V1045">
            <v>0</v>
          </cell>
          <cell r="W1045">
            <v>0</v>
          </cell>
        </row>
        <row r="1046">
          <cell r="H1046" t="str">
            <v>800062720</v>
          </cell>
          <cell r="I1046" t="str">
            <v>SAUGUS: ADD 28.8MVAR 66KV TO CAPS</v>
          </cell>
          <cell r="J1046">
            <v>39965</v>
          </cell>
          <cell r="K1046" t="str">
            <v>T. Yim</v>
          </cell>
          <cell r="M1046">
            <v>0</v>
          </cell>
          <cell r="N1046">
            <v>0</v>
          </cell>
          <cell r="O1046">
            <v>30000</v>
          </cell>
          <cell r="P1046">
            <v>0</v>
          </cell>
          <cell r="Q1046">
            <v>0</v>
          </cell>
          <cell r="R1046">
            <v>0</v>
          </cell>
          <cell r="S1046">
            <v>0</v>
          </cell>
          <cell r="T1046">
            <v>0</v>
          </cell>
          <cell r="U1046">
            <v>0</v>
          </cell>
          <cell r="V1046">
            <v>0</v>
          </cell>
          <cell r="W1046">
            <v>0</v>
          </cell>
        </row>
        <row r="1047">
          <cell r="H1047" t="str">
            <v>800062775</v>
          </cell>
          <cell r="I1047" t="str">
            <v>MOORPARK: ("A" BUS SECTION): ADD 28.8MVAR SWITCHED CAPACITOR BANK</v>
          </cell>
          <cell r="J1047">
            <v>40330</v>
          </cell>
          <cell r="K1047" t="str">
            <v>T. Yim</v>
          </cell>
          <cell r="M1047">
            <v>0</v>
          </cell>
          <cell r="N1047">
            <v>0</v>
          </cell>
          <cell r="O1047">
            <v>160000</v>
          </cell>
          <cell r="P1047">
            <v>555000</v>
          </cell>
          <cell r="Q1047">
            <v>0</v>
          </cell>
          <cell r="R1047">
            <v>0</v>
          </cell>
          <cell r="S1047">
            <v>0</v>
          </cell>
          <cell r="T1047">
            <v>0</v>
          </cell>
          <cell r="U1047">
            <v>0</v>
          </cell>
          <cell r="V1047">
            <v>0</v>
          </cell>
          <cell r="W1047">
            <v>0</v>
          </cell>
        </row>
        <row r="1048">
          <cell r="I1048" t="str">
            <v>PADUA  ADD 1 28MVAR 66KV CAP BANK</v>
          </cell>
          <cell r="J1048">
            <v>41426</v>
          </cell>
          <cell r="K1048" t="str">
            <v>T. Yim</v>
          </cell>
          <cell r="M1048">
            <v>0</v>
          </cell>
          <cell r="N1048">
            <v>0</v>
          </cell>
          <cell r="O1048">
            <v>0</v>
          </cell>
          <cell r="P1048">
            <v>0</v>
          </cell>
          <cell r="Q1048">
            <v>0</v>
          </cell>
          <cell r="R1048">
            <v>300000</v>
          </cell>
          <cell r="S1048">
            <v>400000</v>
          </cell>
          <cell r="T1048">
            <v>0</v>
          </cell>
          <cell r="U1048">
            <v>0</v>
          </cell>
          <cell r="V1048">
            <v>0</v>
          </cell>
          <cell r="W1048">
            <v>0</v>
          </cell>
        </row>
        <row r="1049">
          <cell r="H1049" t="str">
            <v>800062788</v>
          </cell>
          <cell r="I1049" t="str">
            <v>PADUA  ADD 1 28MVAR 66KV CAP BANK</v>
          </cell>
          <cell r="J1049">
            <v>39965</v>
          </cell>
          <cell r="K1049" t="str">
            <v>T. Yim</v>
          </cell>
          <cell r="M1049">
            <v>0</v>
          </cell>
          <cell r="N1049">
            <v>0</v>
          </cell>
          <cell r="O1049">
            <v>810000</v>
          </cell>
          <cell r="P1049">
            <v>0</v>
          </cell>
          <cell r="Q1049">
            <v>0</v>
          </cell>
          <cell r="R1049">
            <v>0</v>
          </cell>
          <cell r="S1049">
            <v>0</v>
          </cell>
          <cell r="T1049">
            <v>0</v>
          </cell>
          <cell r="U1049">
            <v>0</v>
          </cell>
          <cell r="V1049">
            <v>0</v>
          </cell>
          <cell r="W1049">
            <v>0</v>
          </cell>
        </row>
        <row r="1050">
          <cell r="I1050" t="str">
            <v>CHINO: ADD 28.8MVAR SWITCHED CAPACITOR BANK</v>
          </cell>
          <cell r="J1050">
            <v>42522</v>
          </cell>
          <cell r="K1050" t="str">
            <v>T. Yim</v>
          </cell>
          <cell r="M1050">
            <v>0</v>
          </cell>
          <cell r="N1050">
            <v>0</v>
          </cell>
          <cell r="O1050">
            <v>0</v>
          </cell>
          <cell r="P1050">
            <v>0</v>
          </cell>
          <cell r="Q1050">
            <v>0</v>
          </cell>
          <cell r="R1050">
            <v>0</v>
          </cell>
          <cell r="S1050">
            <v>0</v>
          </cell>
          <cell r="T1050">
            <v>0</v>
          </cell>
          <cell r="U1050">
            <v>150000</v>
          </cell>
          <cell r="V1050">
            <v>600000</v>
          </cell>
          <cell r="W1050">
            <v>0</v>
          </cell>
        </row>
        <row r="1051">
          <cell r="I1051" t="str">
            <v>CHINO: ADD 28.8MVAR SWITCHED CAPACITOR BANK</v>
          </cell>
          <cell r="J1051">
            <v>40695</v>
          </cell>
          <cell r="K1051" t="str">
            <v>T. Yim</v>
          </cell>
          <cell r="M1051">
            <v>0</v>
          </cell>
          <cell r="N1051">
            <v>0</v>
          </cell>
          <cell r="O1051">
            <v>0</v>
          </cell>
          <cell r="P1051">
            <v>440000</v>
          </cell>
          <cell r="Q1051">
            <v>360000</v>
          </cell>
          <cell r="R1051">
            <v>0</v>
          </cell>
          <cell r="S1051">
            <v>0</v>
          </cell>
          <cell r="T1051">
            <v>0</v>
          </cell>
          <cell r="U1051">
            <v>0</v>
          </cell>
          <cell r="V1051">
            <v>0</v>
          </cell>
          <cell r="W1051">
            <v>0</v>
          </cell>
        </row>
        <row r="1052">
          <cell r="I1052" t="str">
            <v>CHINO: ADD 28.8MVAR SWITCHED CAPACITOR BANK</v>
          </cell>
          <cell r="J1052">
            <v>41426</v>
          </cell>
          <cell r="K1052" t="str">
            <v>T. Yim</v>
          </cell>
          <cell r="M1052">
            <v>0</v>
          </cell>
          <cell r="N1052">
            <v>0</v>
          </cell>
          <cell r="O1052">
            <v>0</v>
          </cell>
          <cell r="P1052">
            <v>0</v>
          </cell>
          <cell r="Q1052">
            <v>0</v>
          </cell>
          <cell r="R1052">
            <v>150000</v>
          </cell>
          <cell r="S1052">
            <v>600000</v>
          </cell>
          <cell r="T1052">
            <v>0</v>
          </cell>
          <cell r="U1052">
            <v>0</v>
          </cell>
          <cell r="V1052">
            <v>0</v>
          </cell>
          <cell r="W1052">
            <v>0</v>
          </cell>
        </row>
        <row r="1053">
          <cell r="I1053" t="str">
            <v>MIRA LOMA: ADD 28.8MVAR SWITCHED CAPACITOR BANK (1)</v>
          </cell>
          <cell r="J1053">
            <v>41061</v>
          </cell>
          <cell r="K1053" t="str">
            <v>T. Yim</v>
          </cell>
          <cell r="M1053">
            <v>0</v>
          </cell>
          <cell r="N1053">
            <v>0</v>
          </cell>
          <cell r="O1053">
            <v>0</v>
          </cell>
          <cell r="P1053">
            <v>0</v>
          </cell>
          <cell r="Q1053">
            <v>500000</v>
          </cell>
          <cell r="R1053">
            <v>420000</v>
          </cell>
          <cell r="S1053">
            <v>0</v>
          </cell>
          <cell r="T1053">
            <v>0</v>
          </cell>
          <cell r="U1053">
            <v>0</v>
          </cell>
          <cell r="V1053">
            <v>0</v>
          </cell>
          <cell r="W1053">
            <v>0</v>
          </cell>
        </row>
        <row r="1054">
          <cell r="I1054" t="str">
            <v>MIRA LOMA: ADD 28.8MVAR SWITCHED CAPACITOR BANK (2)</v>
          </cell>
          <cell r="J1054">
            <v>42156</v>
          </cell>
          <cell r="K1054" t="str">
            <v>T. Yim</v>
          </cell>
          <cell r="M1054">
            <v>0</v>
          </cell>
          <cell r="N1054">
            <v>0</v>
          </cell>
          <cell r="O1054">
            <v>0</v>
          </cell>
          <cell r="P1054">
            <v>0</v>
          </cell>
          <cell r="Q1054">
            <v>0</v>
          </cell>
          <cell r="R1054">
            <v>0</v>
          </cell>
          <cell r="S1054">
            <v>0</v>
          </cell>
          <cell r="T1054">
            <v>350000</v>
          </cell>
          <cell r="U1054">
            <v>400000</v>
          </cell>
          <cell r="V1054">
            <v>0</v>
          </cell>
          <cell r="W1054">
            <v>0</v>
          </cell>
        </row>
        <row r="1055">
          <cell r="I1055" t="str">
            <v>VALLEY 'AB' : INSTALL 46.8MVAR CAPACITOR (1)</v>
          </cell>
          <cell r="J1055">
            <v>42156</v>
          </cell>
          <cell r="K1055" t="str">
            <v>T. Yim</v>
          </cell>
          <cell r="M1055">
            <v>0</v>
          </cell>
          <cell r="N1055">
            <v>0</v>
          </cell>
          <cell r="O1055">
            <v>0</v>
          </cell>
          <cell r="P1055">
            <v>0</v>
          </cell>
          <cell r="Q1055">
            <v>0</v>
          </cell>
          <cell r="R1055">
            <v>0</v>
          </cell>
          <cell r="S1055">
            <v>0</v>
          </cell>
          <cell r="T1055">
            <v>550000</v>
          </cell>
          <cell r="U1055">
            <v>450000</v>
          </cell>
          <cell r="V1055">
            <v>0</v>
          </cell>
          <cell r="W1055">
            <v>0</v>
          </cell>
        </row>
        <row r="1056">
          <cell r="I1056" t="str">
            <v>VALLEY 'AB' : INSTALL 46.8MVAR CAPACITOR (1)</v>
          </cell>
          <cell r="J1056">
            <v>40330</v>
          </cell>
          <cell r="K1056" t="str">
            <v>T. Yim</v>
          </cell>
          <cell r="M1056">
            <v>0</v>
          </cell>
          <cell r="N1056">
            <v>0</v>
          </cell>
          <cell r="O1056">
            <v>0</v>
          </cell>
          <cell r="P1056">
            <v>370000</v>
          </cell>
          <cell r="Q1056">
            <v>0</v>
          </cell>
          <cell r="R1056">
            <v>0</v>
          </cell>
          <cell r="S1056">
            <v>0</v>
          </cell>
          <cell r="T1056">
            <v>0</v>
          </cell>
          <cell r="U1056">
            <v>0</v>
          </cell>
          <cell r="V1056">
            <v>0</v>
          </cell>
          <cell r="W1056">
            <v>0</v>
          </cell>
        </row>
        <row r="1057">
          <cell r="H1057" t="str">
            <v>800062892</v>
          </cell>
          <cell r="I1057" t="str">
            <v>VALLEY 'AB' : INSTALL 46.8MVAR CAPACITOR (1)</v>
          </cell>
          <cell r="J1057">
            <v>39965</v>
          </cell>
          <cell r="K1057" t="str">
            <v>T. Yim</v>
          </cell>
          <cell r="M1057">
            <v>0</v>
          </cell>
          <cell r="N1057">
            <v>0</v>
          </cell>
          <cell r="O1057">
            <v>583000</v>
          </cell>
          <cell r="P1057">
            <v>0</v>
          </cell>
          <cell r="Q1057">
            <v>0</v>
          </cell>
          <cell r="R1057">
            <v>0</v>
          </cell>
          <cell r="S1057">
            <v>0</v>
          </cell>
          <cell r="T1057">
            <v>0</v>
          </cell>
          <cell r="U1057">
            <v>0</v>
          </cell>
          <cell r="V1057">
            <v>0</v>
          </cell>
          <cell r="W1057">
            <v>0</v>
          </cell>
        </row>
        <row r="1058">
          <cell r="I1058" t="str">
            <v>BARRE C ADD 1 28MVAR 66KV CAP BANK</v>
          </cell>
          <cell r="J1058">
            <v>42156</v>
          </cell>
          <cell r="K1058" t="str">
            <v>T. Yim</v>
          </cell>
          <cell r="M1058">
            <v>0</v>
          </cell>
          <cell r="N1058">
            <v>0</v>
          </cell>
          <cell r="O1058">
            <v>0</v>
          </cell>
          <cell r="P1058">
            <v>0</v>
          </cell>
          <cell r="Q1058">
            <v>0</v>
          </cell>
          <cell r="R1058">
            <v>0</v>
          </cell>
          <cell r="S1058">
            <v>0</v>
          </cell>
          <cell r="T1058">
            <v>350000</v>
          </cell>
          <cell r="U1058">
            <v>400000</v>
          </cell>
          <cell r="V1058">
            <v>0</v>
          </cell>
          <cell r="W1058">
            <v>0</v>
          </cell>
        </row>
        <row r="1059">
          <cell r="H1059" t="str">
            <v>800062976</v>
          </cell>
          <cell r="I1059" t="str">
            <v>BARRE AB ADD 1 28MVAR 66KV CAP BANK</v>
          </cell>
          <cell r="J1059">
            <v>39965</v>
          </cell>
          <cell r="K1059" t="str">
            <v>T. Yim</v>
          </cell>
          <cell r="M1059">
            <v>0</v>
          </cell>
          <cell r="N1059">
            <v>0</v>
          </cell>
          <cell r="O1059">
            <v>409000</v>
          </cell>
          <cell r="P1059">
            <v>0</v>
          </cell>
          <cell r="Q1059">
            <v>0</v>
          </cell>
          <cell r="R1059">
            <v>0</v>
          </cell>
          <cell r="S1059">
            <v>0</v>
          </cell>
          <cell r="T1059">
            <v>0</v>
          </cell>
          <cell r="U1059">
            <v>0</v>
          </cell>
          <cell r="V1059">
            <v>0</v>
          </cell>
          <cell r="W1059">
            <v>0</v>
          </cell>
        </row>
        <row r="1060">
          <cell r="I1060" t="str">
            <v>JOHANNA SUB: ADD 28.8MVAR SWITCHED CAPACITOR BANK</v>
          </cell>
          <cell r="J1060">
            <v>41426</v>
          </cell>
          <cell r="K1060" t="str">
            <v>T. Yim</v>
          </cell>
          <cell r="M1060">
            <v>0</v>
          </cell>
          <cell r="N1060">
            <v>0</v>
          </cell>
          <cell r="O1060">
            <v>0</v>
          </cell>
          <cell r="P1060">
            <v>0</v>
          </cell>
          <cell r="Q1060">
            <v>0</v>
          </cell>
          <cell r="R1060">
            <v>200000</v>
          </cell>
          <cell r="S1060">
            <v>450000</v>
          </cell>
          <cell r="T1060">
            <v>0</v>
          </cell>
          <cell r="U1060">
            <v>0</v>
          </cell>
          <cell r="V1060">
            <v>0</v>
          </cell>
          <cell r="W1060">
            <v>0</v>
          </cell>
        </row>
        <row r="1061">
          <cell r="I1061" t="str">
            <v>SANTIAGO ADD 1 28MVAR 66KV CAP BANK</v>
          </cell>
          <cell r="J1061">
            <v>42522</v>
          </cell>
          <cell r="K1061" t="str">
            <v>T. Yim</v>
          </cell>
          <cell r="M1061">
            <v>0</v>
          </cell>
          <cell r="N1061">
            <v>0</v>
          </cell>
          <cell r="O1061">
            <v>0</v>
          </cell>
          <cell r="P1061">
            <v>0</v>
          </cell>
          <cell r="Q1061">
            <v>0</v>
          </cell>
          <cell r="R1061">
            <v>0</v>
          </cell>
          <cell r="S1061">
            <v>0</v>
          </cell>
          <cell r="T1061">
            <v>0</v>
          </cell>
          <cell r="U1061">
            <v>200000</v>
          </cell>
          <cell r="V1061">
            <v>300000</v>
          </cell>
          <cell r="W1061">
            <v>0</v>
          </cell>
        </row>
        <row r="1062">
          <cell r="I1062" t="str">
            <v>SANTIAGO SUB: ADD 28.8MVAR SWITCHED CAPACITOR BANK</v>
          </cell>
          <cell r="J1062">
            <v>41426</v>
          </cell>
          <cell r="K1062" t="str">
            <v>T. Yim</v>
          </cell>
          <cell r="M1062">
            <v>0</v>
          </cell>
          <cell r="N1062">
            <v>0</v>
          </cell>
          <cell r="O1062">
            <v>0</v>
          </cell>
          <cell r="P1062">
            <v>0</v>
          </cell>
          <cell r="Q1062">
            <v>0</v>
          </cell>
          <cell r="R1062">
            <v>0</v>
          </cell>
          <cell r="S1062">
            <v>0</v>
          </cell>
          <cell r="T1062">
            <v>0</v>
          </cell>
          <cell r="U1062">
            <v>0</v>
          </cell>
          <cell r="V1062">
            <v>0</v>
          </cell>
          <cell r="W1062">
            <v>0</v>
          </cell>
        </row>
        <row r="1063">
          <cell r="I1063" t="str">
            <v>WOODVILLE SUB: INSTALL 14.4MVAR</v>
          </cell>
          <cell r="J1063">
            <v>42522</v>
          </cell>
          <cell r="K1063" t="str">
            <v>T. Yim</v>
          </cell>
          <cell r="M1063">
            <v>0</v>
          </cell>
          <cell r="N1063">
            <v>0</v>
          </cell>
          <cell r="O1063">
            <v>0</v>
          </cell>
          <cell r="P1063">
            <v>0</v>
          </cell>
          <cell r="Q1063">
            <v>0</v>
          </cell>
          <cell r="R1063">
            <v>0</v>
          </cell>
          <cell r="S1063">
            <v>0</v>
          </cell>
          <cell r="T1063">
            <v>0</v>
          </cell>
          <cell r="U1063">
            <v>150000</v>
          </cell>
          <cell r="V1063">
            <v>300000</v>
          </cell>
          <cell r="W1063">
            <v>0</v>
          </cell>
        </row>
        <row r="1064">
          <cell r="H1064" t="str">
            <v>800063203</v>
          </cell>
          <cell r="I1064" t="str">
            <v>COLONIA SUB: INSTALL 14.4MVAR</v>
          </cell>
          <cell r="J1064">
            <v>39600</v>
          </cell>
          <cell r="K1064" t="str">
            <v>T. Yim</v>
          </cell>
          <cell r="M1064">
            <v>0</v>
          </cell>
          <cell r="N1064">
            <v>0</v>
          </cell>
          <cell r="O1064">
            <v>0</v>
          </cell>
          <cell r="P1064">
            <v>0</v>
          </cell>
          <cell r="Q1064">
            <v>0</v>
          </cell>
          <cell r="R1064">
            <v>0</v>
          </cell>
          <cell r="S1064">
            <v>0</v>
          </cell>
          <cell r="T1064">
            <v>0</v>
          </cell>
          <cell r="U1064">
            <v>0</v>
          </cell>
          <cell r="V1064">
            <v>0</v>
          </cell>
          <cell r="W1064">
            <v>0</v>
          </cell>
        </row>
        <row r="1065">
          <cell r="I1065" t="str">
            <v>FILLMORE SUB: ADD 28.8MVAR SWITCHED CAPACITOR BANK</v>
          </cell>
          <cell r="J1065">
            <v>41791</v>
          </cell>
          <cell r="K1065" t="str">
            <v>T. Yim</v>
          </cell>
          <cell r="M1065">
            <v>0</v>
          </cell>
          <cell r="N1065">
            <v>0</v>
          </cell>
          <cell r="O1065">
            <v>0</v>
          </cell>
          <cell r="P1065">
            <v>0</v>
          </cell>
          <cell r="Q1065">
            <v>0</v>
          </cell>
          <cell r="R1065">
            <v>0</v>
          </cell>
          <cell r="S1065">
            <v>200000</v>
          </cell>
          <cell r="T1065">
            <v>500000</v>
          </cell>
          <cell r="U1065">
            <v>0</v>
          </cell>
          <cell r="V1065">
            <v>0</v>
          </cell>
          <cell r="W1065">
            <v>0</v>
          </cell>
        </row>
        <row r="1066">
          <cell r="I1066" t="str">
            <v>HERITAGE: ADD 28.8MVAR SWITCHED CAPACITOR BANK</v>
          </cell>
          <cell r="J1066">
            <v>42522</v>
          </cell>
          <cell r="K1066" t="str">
            <v>T. Yim</v>
          </cell>
          <cell r="M1066">
            <v>0</v>
          </cell>
          <cell r="N1066">
            <v>0</v>
          </cell>
          <cell r="O1066">
            <v>0</v>
          </cell>
          <cell r="P1066">
            <v>0</v>
          </cell>
          <cell r="Q1066">
            <v>0</v>
          </cell>
          <cell r="R1066">
            <v>0</v>
          </cell>
          <cell r="S1066">
            <v>0</v>
          </cell>
          <cell r="T1066">
            <v>0</v>
          </cell>
          <cell r="U1066">
            <v>150000</v>
          </cell>
          <cell r="V1066">
            <v>600000</v>
          </cell>
          <cell r="W1066">
            <v>0</v>
          </cell>
        </row>
        <row r="1067">
          <cell r="H1067" t="str">
            <v>800063479</v>
          </cell>
          <cell r="I1067" t="str">
            <v>CANYON ADD 28MVAR</v>
          </cell>
          <cell r="J1067">
            <v>39600</v>
          </cell>
          <cell r="K1067" t="str">
            <v>T. Yim</v>
          </cell>
          <cell r="M1067">
            <v>0</v>
          </cell>
          <cell r="N1067">
            <v>0</v>
          </cell>
          <cell r="O1067">
            <v>0</v>
          </cell>
          <cell r="P1067">
            <v>0</v>
          </cell>
          <cell r="Q1067">
            <v>0</v>
          </cell>
          <cell r="R1067">
            <v>0</v>
          </cell>
          <cell r="S1067">
            <v>0</v>
          </cell>
          <cell r="T1067">
            <v>0</v>
          </cell>
          <cell r="U1067">
            <v>0</v>
          </cell>
          <cell r="V1067">
            <v>0</v>
          </cell>
          <cell r="W1067">
            <v>0</v>
          </cell>
        </row>
        <row r="1068">
          <cell r="H1068" t="str">
            <v>800063636</v>
          </cell>
          <cell r="I1068" t="str">
            <v>IVYGLEN SUB: INSTALL 28MVAR</v>
          </cell>
          <cell r="J1068">
            <v>39600</v>
          </cell>
          <cell r="K1068" t="str">
            <v>T. Yim</v>
          </cell>
          <cell r="M1068">
            <v>0</v>
          </cell>
          <cell r="N1068">
            <v>0</v>
          </cell>
          <cell r="O1068">
            <v>0</v>
          </cell>
          <cell r="P1068">
            <v>0</v>
          </cell>
          <cell r="Q1068">
            <v>0</v>
          </cell>
          <cell r="R1068">
            <v>0</v>
          </cell>
          <cell r="S1068">
            <v>0</v>
          </cell>
          <cell r="T1068">
            <v>0</v>
          </cell>
          <cell r="U1068">
            <v>0</v>
          </cell>
          <cell r="V1068">
            <v>0</v>
          </cell>
          <cell r="W1068">
            <v>0</v>
          </cell>
        </row>
        <row r="1069">
          <cell r="I1069" t="str">
            <v>SAN BERNARDINO: ADD 28.8MVAR SWITCHED CAPACITOR BANK (1)</v>
          </cell>
          <cell r="J1069">
            <v>41791</v>
          </cell>
          <cell r="K1069" t="str">
            <v>T. Yim</v>
          </cell>
          <cell r="M1069">
            <v>0</v>
          </cell>
          <cell r="N1069">
            <v>0</v>
          </cell>
          <cell r="O1069">
            <v>0</v>
          </cell>
          <cell r="P1069">
            <v>0</v>
          </cell>
          <cell r="Q1069">
            <v>0</v>
          </cell>
          <cell r="R1069">
            <v>0</v>
          </cell>
          <cell r="S1069">
            <v>350000</v>
          </cell>
          <cell r="T1069">
            <v>400000</v>
          </cell>
          <cell r="U1069">
            <v>0</v>
          </cell>
          <cell r="V1069">
            <v>0</v>
          </cell>
          <cell r="W1069">
            <v>0</v>
          </cell>
        </row>
        <row r="1070">
          <cell r="I1070" t="str">
            <v>SAN BERNARDINO: ADD 28.8MVAR SWITCHED CAPACITOR BANK (1)</v>
          </cell>
          <cell r="J1070">
            <v>40330</v>
          </cell>
          <cell r="K1070" t="str">
            <v>T. Yim</v>
          </cell>
          <cell r="M1070">
            <v>0</v>
          </cell>
          <cell r="N1070">
            <v>0</v>
          </cell>
          <cell r="O1070">
            <v>0</v>
          </cell>
          <cell r="P1070">
            <v>0</v>
          </cell>
          <cell r="Q1070">
            <v>0</v>
          </cell>
          <cell r="R1070">
            <v>0</v>
          </cell>
          <cell r="S1070">
            <v>0</v>
          </cell>
          <cell r="T1070">
            <v>0</v>
          </cell>
          <cell r="U1070">
            <v>0</v>
          </cell>
          <cell r="V1070">
            <v>0</v>
          </cell>
          <cell r="W1070">
            <v>0</v>
          </cell>
        </row>
        <row r="1071">
          <cell r="I1071" t="str">
            <v>SUN CITY: INSTALL 1-28MVAR CAPACITOR        BANK.</v>
          </cell>
          <cell r="J1071">
            <v>41426</v>
          </cell>
          <cell r="K1071" t="str">
            <v>T. Yim</v>
          </cell>
          <cell r="M1071">
            <v>0</v>
          </cell>
          <cell r="N1071">
            <v>0</v>
          </cell>
          <cell r="O1071">
            <v>0</v>
          </cell>
          <cell r="P1071">
            <v>0</v>
          </cell>
          <cell r="Q1071">
            <v>0</v>
          </cell>
          <cell r="R1071">
            <v>520000</v>
          </cell>
          <cell r="S1071">
            <v>1045000</v>
          </cell>
          <cell r="T1071">
            <v>0</v>
          </cell>
          <cell r="U1071">
            <v>0</v>
          </cell>
          <cell r="V1071">
            <v>0</v>
          </cell>
          <cell r="W1071">
            <v>0</v>
          </cell>
        </row>
        <row r="1072">
          <cell r="I1072" t="str">
            <v>MURIETTA: ADD 28.8MVAR SWITCHED CAPACITOR BANK</v>
          </cell>
          <cell r="J1072">
            <v>42522</v>
          </cell>
          <cell r="K1072" t="str">
            <v>T. Yim</v>
          </cell>
          <cell r="M1072">
            <v>0</v>
          </cell>
          <cell r="N1072">
            <v>0</v>
          </cell>
          <cell r="O1072">
            <v>0</v>
          </cell>
          <cell r="P1072">
            <v>0</v>
          </cell>
          <cell r="Q1072">
            <v>0</v>
          </cell>
          <cell r="R1072">
            <v>0</v>
          </cell>
          <cell r="S1072">
            <v>0</v>
          </cell>
          <cell r="T1072">
            <v>0</v>
          </cell>
          <cell r="U1072">
            <v>300000</v>
          </cell>
          <cell r="V1072">
            <v>600000</v>
          </cell>
          <cell r="W1072">
            <v>0</v>
          </cell>
        </row>
        <row r="1073">
          <cell r="H1073" t="str">
            <v>800063737</v>
          </cell>
          <cell r="I1073" t="str">
            <v>TENAJA ADD 1 46.8MVAR 115KV CAP BANK</v>
          </cell>
          <cell r="J1073">
            <v>40330</v>
          </cell>
          <cell r="K1073" t="str">
            <v>T. Yim</v>
          </cell>
          <cell r="M1073">
            <v>0</v>
          </cell>
          <cell r="N1073">
            <v>0</v>
          </cell>
          <cell r="O1073">
            <v>300000</v>
          </cell>
          <cell r="P1073">
            <v>600000</v>
          </cell>
          <cell r="Q1073">
            <v>0</v>
          </cell>
          <cell r="R1073">
            <v>0</v>
          </cell>
          <cell r="S1073">
            <v>0</v>
          </cell>
          <cell r="T1073">
            <v>0</v>
          </cell>
          <cell r="U1073">
            <v>0</v>
          </cell>
          <cell r="V1073">
            <v>0</v>
          </cell>
          <cell r="W1073">
            <v>0</v>
          </cell>
        </row>
        <row r="1074">
          <cell r="O1074">
            <v>2592000</v>
          </cell>
          <cell r="P1074">
            <v>2795000</v>
          </cell>
          <cell r="Q1074">
            <v>1260000</v>
          </cell>
          <cell r="R1074">
            <v>1590000</v>
          </cell>
          <cell r="S1074">
            <v>3608807.0428908262</v>
          </cell>
          <cell r="T1074">
            <v>3663548.2766976841</v>
          </cell>
          <cell r="U1074">
            <v>3480000</v>
          </cell>
          <cell r="V1074">
            <v>2400000</v>
          </cell>
          <cell r="W1074">
            <v>0</v>
          </cell>
        </row>
        <row r="1075">
          <cell r="H1075" t="str">
            <v>800062885</v>
          </cell>
          <cell r="I1075" t="str">
            <v>MIRA LOMA: ADD TWO 500KV CB'S TO NO. 3AA BANK.  ADD NORTH   500KV BUS DIFFERENTIAL RELAYS.  MODIFY 3AA BANK PROTECTION. ADD TWO SEL-352LBFB RELAYS AND MODIFY EXISTING 500KV &amp;      200KV LBFB RELAY SCHEMESM</v>
          </cell>
          <cell r="J1075">
            <v>39965</v>
          </cell>
          <cell r="K1075" t="str">
            <v>S. Ghoraishi</v>
          </cell>
          <cell r="M1075">
            <v>100</v>
          </cell>
          <cell r="N1075">
            <v>100</v>
          </cell>
          <cell r="O1075">
            <v>2622567.79</v>
          </cell>
          <cell r="P1075">
            <v>0</v>
          </cell>
          <cell r="Q1075">
            <v>0</v>
          </cell>
          <cell r="R1075">
            <v>0</v>
          </cell>
          <cell r="S1075">
            <v>0</v>
          </cell>
          <cell r="T1075">
            <v>0</v>
          </cell>
          <cell r="U1075">
            <v>0</v>
          </cell>
          <cell r="V1075">
            <v>0</v>
          </cell>
          <cell r="W1075">
            <v>0</v>
          </cell>
        </row>
        <row r="1076">
          <cell r="O1076">
            <v>2622567.79</v>
          </cell>
          <cell r="P1076">
            <v>0</v>
          </cell>
          <cell r="Q1076">
            <v>0</v>
          </cell>
          <cell r="R1076">
            <v>0</v>
          </cell>
          <cell r="S1076">
            <v>0</v>
          </cell>
          <cell r="T1076">
            <v>0</v>
          </cell>
          <cell r="U1076">
            <v>0</v>
          </cell>
          <cell r="V1076">
            <v>0</v>
          </cell>
          <cell r="W1076">
            <v>0</v>
          </cell>
        </row>
        <row r="1077">
          <cell r="H1077" t="str">
            <v>800060744</v>
          </cell>
          <cell r="I1077" t="str">
            <v>SUB TRANS: SAUGUS-NEWHALL # 3 - REMOVE 6 BIG CREEK TOWERS,  2-H-FRAME, 1 RISER, 4300 CIR. FT. OF 605 &amp; 1/2 H.S. SKYLINE.INSTALL 7-ENG POLES, 4300 CIR.FT. OF 954 &amp; 2 POLE SWITCHES.</v>
          </cell>
          <cell r="J1077">
            <v>39600</v>
          </cell>
          <cell r="K1077" t="str">
            <v>S. Ghoraishi</v>
          </cell>
          <cell r="M1077">
            <v>0</v>
          </cell>
          <cell r="N1077">
            <v>0</v>
          </cell>
          <cell r="O1077">
            <v>0</v>
          </cell>
          <cell r="P1077">
            <v>0</v>
          </cell>
          <cell r="Q1077">
            <v>0</v>
          </cell>
          <cell r="R1077">
            <v>0</v>
          </cell>
          <cell r="S1077">
            <v>0</v>
          </cell>
          <cell r="T1077">
            <v>0</v>
          </cell>
          <cell r="U1077">
            <v>0</v>
          </cell>
          <cell r="V1077">
            <v>0</v>
          </cell>
          <cell r="W1077">
            <v>0</v>
          </cell>
        </row>
        <row r="1078">
          <cell r="H1078" t="str">
            <v>800060745</v>
          </cell>
          <cell r="I1078" t="str">
            <v>SUB TRANS: SAUGUS-NEWHALL # 3 - INSTALL 1-75' POLE, 933     CIR.FT. 653F ACSR. INSTALL 7952 CIR.FT. 954 ACSR ON EXISTINGTOWERS &amp; 4361 CIR.FT. OF 954 ACSR ON NEW TSP'S TO RISER.</v>
          </cell>
          <cell r="J1078">
            <v>39600</v>
          </cell>
          <cell r="K1078" t="str">
            <v>S. Ghoraishi</v>
          </cell>
          <cell r="M1078">
            <v>0</v>
          </cell>
          <cell r="N1078">
            <v>0</v>
          </cell>
          <cell r="O1078">
            <v>0</v>
          </cell>
          <cell r="P1078">
            <v>0</v>
          </cell>
          <cell r="Q1078">
            <v>0</v>
          </cell>
          <cell r="R1078">
            <v>0</v>
          </cell>
          <cell r="S1078">
            <v>0</v>
          </cell>
          <cell r="T1078">
            <v>0</v>
          </cell>
          <cell r="U1078">
            <v>0</v>
          </cell>
          <cell r="V1078">
            <v>0</v>
          </cell>
          <cell r="W1078">
            <v>0</v>
          </cell>
        </row>
        <row r="1079">
          <cell r="H1079" t="str">
            <v>800060848</v>
          </cell>
          <cell r="I1079" t="str">
            <v>SAUGUS-NEWHALL #1&amp;#2 66KV LINE: RE-CABLE BOTH CIRCUITS.     EACH UG CIRCUIT IS 13,157' REPLACING 1750 KCMIL WITH        2000 SEGMENTED COPPER.</v>
          </cell>
          <cell r="J1079">
            <v>39600</v>
          </cell>
          <cell r="K1079" t="str">
            <v>S. Ghoraishi</v>
          </cell>
          <cell r="M1079">
            <v>0</v>
          </cell>
          <cell r="N1079">
            <v>0</v>
          </cell>
          <cell r="O1079">
            <v>0</v>
          </cell>
          <cell r="P1079">
            <v>0</v>
          </cell>
          <cell r="Q1079">
            <v>0</v>
          </cell>
          <cell r="R1079">
            <v>0</v>
          </cell>
          <cell r="S1079">
            <v>0</v>
          </cell>
          <cell r="T1079">
            <v>0</v>
          </cell>
          <cell r="U1079">
            <v>0</v>
          </cell>
          <cell r="V1079">
            <v>0</v>
          </cell>
          <cell r="W1079">
            <v>0</v>
          </cell>
        </row>
        <row r="1080">
          <cell r="H1080" t="str">
            <v>800060849</v>
          </cell>
          <cell r="I1080" t="str">
            <v>SUB TRANS: SAUGUS-NEWHALL # 3 -FROM NEWHALL SUB TO RISER @  ORCHARD VILLAGE &amp; NEWHALL AVE. INSTALL 1 VAULT, 414 CIR. FT.OF NEW SUBSTRUCTURE, INSTALL 6,800 CIR. FT. OF NEW CABLE.</v>
          </cell>
          <cell r="J1080">
            <v>39600</v>
          </cell>
          <cell r="K1080" t="str">
            <v>S. Ghoraishi</v>
          </cell>
          <cell r="M1080">
            <v>0</v>
          </cell>
          <cell r="N1080">
            <v>0</v>
          </cell>
          <cell r="O1080">
            <v>0</v>
          </cell>
          <cell r="P1080">
            <v>0</v>
          </cell>
          <cell r="Q1080">
            <v>0</v>
          </cell>
          <cell r="R1080">
            <v>0</v>
          </cell>
          <cell r="S1080">
            <v>0</v>
          </cell>
          <cell r="T1080">
            <v>0</v>
          </cell>
          <cell r="U1080">
            <v>0</v>
          </cell>
          <cell r="V1080">
            <v>0</v>
          </cell>
          <cell r="W1080">
            <v>0</v>
          </cell>
        </row>
        <row r="1081">
          <cell r="H1081" t="str">
            <v>800062718</v>
          </cell>
          <cell r="I1081" t="str">
            <v>SAUGUS: INSTALL 1-66KV POSITION.</v>
          </cell>
          <cell r="J1081">
            <v>39600</v>
          </cell>
          <cell r="K1081" t="str">
            <v>S. Ghoraishi</v>
          </cell>
          <cell r="M1081">
            <v>0</v>
          </cell>
          <cell r="N1081">
            <v>0</v>
          </cell>
          <cell r="O1081">
            <v>0</v>
          </cell>
          <cell r="P1081">
            <v>0</v>
          </cell>
          <cell r="Q1081">
            <v>0</v>
          </cell>
          <cell r="R1081">
            <v>0</v>
          </cell>
          <cell r="S1081">
            <v>0</v>
          </cell>
          <cell r="T1081">
            <v>0</v>
          </cell>
          <cell r="U1081">
            <v>0</v>
          </cell>
          <cell r="V1081">
            <v>0</v>
          </cell>
          <cell r="W1081">
            <v>0</v>
          </cell>
        </row>
        <row r="1082">
          <cell r="H1082" t="str">
            <v>800061957</v>
          </cell>
          <cell r="I1082" t="str">
            <v>NEWHALL: INSTALL 1-66KV CIRCUIT POSITION.</v>
          </cell>
          <cell r="J1082">
            <v>39600</v>
          </cell>
          <cell r="K1082" t="str">
            <v>S. Ghoraishi</v>
          </cell>
          <cell r="M1082">
            <v>0</v>
          </cell>
          <cell r="N1082">
            <v>0</v>
          </cell>
          <cell r="O1082">
            <v>0</v>
          </cell>
          <cell r="P1082">
            <v>0</v>
          </cell>
          <cell r="Q1082">
            <v>0</v>
          </cell>
          <cell r="R1082">
            <v>0</v>
          </cell>
          <cell r="S1082">
            <v>0</v>
          </cell>
          <cell r="T1082">
            <v>0</v>
          </cell>
          <cell r="U1082">
            <v>0</v>
          </cell>
          <cell r="V1082">
            <v>0</v>
          </cell>
          <cell r="W1082">
            <v>0</v>
          </cell>
        </row>
        <row r="1083">
          <cell r="O1083">
            <v>0</v>
          </cell>
          <cell r="P1083">
            <v>0</v>
          </cell>
          <cell r="Q1083">
            <v>0</v>
          </cell>
          <cell r="R1083">
            <v>0</v>
          </cell>
          <cell r="S1083">
            <v>0</v>
          </cell>
          <cell r="T1083">
            <v>0</v>
          </cell>
          <cell r="U1083">
            <v>0</v>
          </cell>
          <cell r="V1083">
            <v>0</v>
          </cell>
          <cell r="W1083">
            <v>0</v>
          </cell>
        </row>
        <row r="1084">
          <cell r="I1084" t="str">
            <v>ELLIS-FAIRVIEW-GISLER 66KV: W/ HARBOR BLVD ON SUNFLOWER AVE TO GISLER SUB, COSTA MESA RECABLING EXISTING 1750KCMIL AL UGIN THE ELLIS-GISLER SECTION TO 2000CU</v>
          </cell>
          <cell r="J1084">
            <v>41061</v>
          </cell>
          <cell r="K1084" t="e">
            <v>#N/A</v>
          </cell>
          <cell r="M1084">
            <v>0</v>
          </cell>
          <cell r="N1084">
            <v>0</v>
          </cell>
          <cell r="O1084">
            <v>0</v>
          </cell>
          <cell r="P1084">
            <v>0</v>
          </cell>
          <cell r="Q1084">
            <v>897000</v>
          </cell>
          <cell r="R1084">
            <v>676000</v>
          </cell>
          <cell r="S1084">
            <v>0</v>
          </cell>
          <cell r="T1084">
            <v>0</v>
          </cell>
          <cell r="U1084">
            <v>0</v>
          </cell>
          <cell r="V1084">
            <v>0</v>
          </cell>
          <cell r="W1084">
            <v>0</v>
          </cell>
        </row>
        <row r="1085">
          <cell r="O1085">
            <v>0</v>
          </cell>
          <cell r="P1085">
            <v>0</v>
          </cell>
          <cell r="Q1085">
            <v>897000</v>
          </cell>
          <cell r="R1085">
            <v>676000</v>
          </cell>
          <cell r="S1085">
            <v>0</v>
          </cell>
          <cell r="T1085">
            <v>0</v>
          </cell>
          <cell r="U1085">
            <v>0</v>
          </cell>
          <cell r="V1085">
            <v>0</v>
          </cell>
          <cell r="W1085">
            <v>0</v>
          </cell>
        </row>
        <row r="1086">
          <cell r="I1086" t="str">
            <v>JOHANNA- CHESTNUT-WASHINGTON 66KV LINE: OPEN SHIELDS ON THE 0.45 ILE SECTON OF 1750 UG ON THE JOHANNA- CHESTNUT SECTION OF THE LINE</v>
          </cell>
          <cell r="J1086">
            <v>40634</v>
          </cell>
          <cell r="K1086" t="e">
            <v>#N/A</v>
          </cell>
          <cell r="M1086">
            <v>0</v>
          </cell>
          <cell r="N1086">
            <v>0</v>
          </cell>
          <cell r="O1086">
            <v>0</v>
          </cell>
          <cell r="P1086">
            <v>0</v>
          </cell>
          <cell r="Q1086">
            <v>617000</v>
          </cell>
          <cell r="R1086">
            <v>0</v>
          </cell>
          <cell r="S1086">
            <v>0</v>
          </cell>
          <cell r="T1086">
            <v>0</v>
          </cell>
          <cell r="U1086">
            <v>0</v>
          </cell>
          <cell r="V1086">
            <v>0</v>
          </cell>
          <cell r="W1086">
            <v>0</v>
          </cell>
        </row>
        <row r="1087">
          <cell r="O1087">
            <v>0</v>
          </cell>
          <cell r="P1087">
            <v>0</v>
          </cell>
          <cell r="Q1087">
            <v>617000</v>
          </cell>
          <cell r="R1087">
            <v>0</v>
          </cell>
          <cell r="S1087">
            <v>0</v>
          </cell>
          <cell r="T1087">
            <v>0</v>
          </cell>
          <cell r="U1087">
            <v>0</v>
          </cell>
          <cell r="V1087">
            <v>0</v>
          </cell>
          <cell r="W1087">
            <v>0</v>
          </cell>
        </row>
        <row r="1088">
          <cell r="H1088" t="str">
            <v>T003</v>
          </cell>
          <cell r="I1088" t="str">
            <v>VARIOUS SUBSTATONS: INSTALL FIRE MITIGATION FACILITIES IN   VARIOUS AA &amp; A SUBSTATIONS.</v>
          </cell>
          <cell r="J1088">
            <v>43465</v>
          </cell>
          <cell r="K1088" t="str">
            <v>S. Ghoraishi</v>
          </cell>
          <cell r="M1088">
            <v>100</v>
          </cell>
          <cell r="N1088">
            <v>100</v>
          </cell>
          <cell r="O1088">
            <v>2070000</v>
          </cell>
          <cell r="P1088">
            <v>2140000</v>
          </cell>
          <cell r="Q1088">
            <v>2200000</v>
          </cell>
          <cell r="R1088">
            <v>2270000</v>
          </cell>
          <cell r="S1088">
            <v>2340000</v>
          </cell>
          <cell r="T1088">
            <v>2410000</v>
          </cell>
          <cell r="U1088">
            <v>2490000</v>
          </cell>
          <cell r="V1088">
            <v>2570000</v>
          </cell>
          <cell r="W1088">
            <v>2650000</v>
          </cell>
        </row>
        <row r="1089">
          <cell r="O1089">
            <v>2070000</v>
          </cell>
          <cell r="P1089">
            <v>2140000</v>
          </cell>
          <cell r="Q1089">
            <v>2200000</v>
          </cell>
          <cell r="R1089">
            <v>2270000</v>
          </cell>
          <cell r="S1089">
            <v>2340000</v>
          </cell>
          <cell r="T1089">
            <v>2410000</v>
          </cell>
          <cell r="U1089">
            <v>2490000</v>
          </cell>
          <cell r="V1089">
            <v>2570000</v>
          </cell>
          <cell r="W1089">
            <v>2650000</v>
          </cell>
        </row>
        <row r="1090">
          <cell r="H1090" t="str">
            <v>800059840</v>
          </cell>
          <cell r="I1090" t="str">
            <v>ETIWANDA-DECLEZ NO. 1 66KV:  RECABLE 5,973 CKT FT. OF       1750 AL WITH 2000 CU UNDERGROUND CABLE FROM TSP 923E TO TSP 923E TO TSP 937E. ETIWANDA-DECELZ NO.2: RECABLE 607 CKT FT. OF 1750 AL W/2000 CU UG CABLE FROM TSP 935E TO RISER PED.</v>
          </cell>
          <cell r="J1090">
            <v>40695</v>
          </cell>
          <cell r="K1090" t="str">
            <v>S. Ghoraishi</v>
          </cell>
          <cell r="M1090">
            <v>0</v>
          </cell>
          <cell r="N1090">
            <v>0</v>
          </cell>
          <cell r="O1090">
            <v>0</v>
          </cell>
          <cell r="P1090">
            <v>1500000</v>
          </cell>
          <cell r="Q1090">
            <v>1316178.3122702639</v>
          </cell>
          <cell r="R1090">
            <v>0</v>
          </cell>
          <cell r="S1090">
            <v>0</v>
          </cell>
          <cell r="T1090">
            <v>0</v>
          </cell>
          <cell r="U1090">
            <v>0</v>
          </cell>
          <cell r="V1090">
            <v>0</v>
          </cell>
          <cell r="W1090">
            <v>0</v>
          </cell>
        </row>
        <row r="1091">
          <cell r="H1091">
            <v>800060663</v>
          </cell>
          <cell r="I1091" t="str">
            <v>Garnet-Santa Rosa 115kv</v>
          </cell>
          <cell r="J1091">
            <v>40695</v>
          </cell>
          <cell r="K1091" t="str">
            <v>S. Ghoraishi</v>
          </cell>
          <cell r="N1091">
            <v>0</v>
          </cell>
          <cell r="O1091">
            <v>0</v>
          </cell>
          <cell r="P1091">
            <v>0</v>
          </cell>
          <cell r="Q1091">
            <v>0</v>
          </cell>
          <cell r="R1091">
            <v>0</v>
          </cell>
          <cell r="S1091">
            <v>0</v>
          </cell>
          <cell r="T1091">
            <v>0</v>
          </cell>
          <cell r="U1091">
            <v>0</v>
          </cell>
          <cell r="V1091">
            <v>0</v>
          </cell>
          <cell r="W1091">
            <v>0</v>
          </cell>
        </row>
        <row r="1092">
          <cell r="H1092">
            <v>800063296</v>
          </cell>
          <cell r="I1092" t="str">
            <v>DECLEZ: INSTALL A 66KV TERMINATION PEDESTAL IN THE          EXISTING #1 POSITION.</v>
          </cell>
          <cell r="J1092">
            <v>40695</v>
          </cell>
          <cell r="K1092" t="str">
            <v>S. Ghoraishi</v>
          </cell>
          <cell r="M1092">
            <v>0</v>
          </cell>
          <cell r="N1092">
            <v>0</v>
          </cell>
          <cell r="O1092">
            <v>0</v>
          </cell>
          <cell r="P1092">
            <v>20000</v>
          </cell>
          <cell r="Q1092">
            <v>62000</v>
          </cell>
          <cell r="R1092">
            <v>0</v>
          </cell>
          <cell r="S1092">
            <v>0</v>
          </cell>
          <cell r="T1092">
            <v>0</v>
          </cell>
          <cell r="U1092">
            <v>0</v>
          </cell>
          <cell r="V1092">
            <v>0</v>
          </cell>
          <cell r="W1092">
            <v>0</v>
          </cell>
        </row>
        <row r="1093">
          <cell r="O1093">
            <v>0</v>
          </cell>
          <cell r="P1093">
            <v>1520000</v>
          </cell>
          <cell r="Q1093">
            <v>1378178.3122702639</v>
          </cell>
          <cell r="R1093">
            <v>0</v>
          </cell>
          <cell r="S1093">
            <v>0</v>
          </cell>
          <cell r="T1093">
            <v>0</v>
          </cell>
          <cell r="U1093">
            <v>0</v>
          </cell>
          <cell r="V1093">
            <v>0</v>
          </cell>
          <cell r="W1093">
            <v>0</v>
          </cell>
        </row>
        <row r="1094">
          <cell r="H1094" t="str">
            <v>800062652</v>
          </cell>
          <cell r="I1094" t="str">
            <v>RECTOR: ADD 1-220/66KV 280 MVA TRANSFORMER UNIT &amp;           REPLACE 2-66KV CIRCUIT BREAKER AT POS. #11.</v>
          </cell>
          <cell r="J1094">
            <v>40695</v>
          </cell>
          <cell r="K1094" t="str">
            <v>T. Yim</v>
          </cell>
          <cell r="M1094">
            <v>0</v>
          </cell>
          <cell r="N1094">
            <v>0</v>
          </cell>
          <cell r="O1094">
            <v>0</v>
          </cell>
          <cell r="P1094">
            <v>3370000</v>
          </cell>
          <cell r="Q1094">
            <v>4718000</v>
          </cell>
          <cell r="R1094">
            <v>0</v>
          </cell>
          <cell r="S1094">
            <v>0</v>
          </cell>
          <cell r="T1094">
            <v>0</v>
          </cell>
          <cell r="U1094">
            <v>0</v>
          </cell>
          <cell r="V1094">
            <v>0</v>
          </cell>
          <cell r="W1094">
            <v>0</v>
          </cell>
        </row>
        <row r="1095">
          <cell r="O1095">
            <v>0</v>
          </cell>
          <cell r="P1095">
            <v>3370000</v>
          </cell>
          <cell r="Q1095">
            <v>4718000</v>
          </cell>
          <cell r="R1095">
            <v>0</v>
          </cell>
          <cell r="S1095">
            <v>0</v>
          </cell>
          <cell r="T1095">
            <v>0</v>
          </cell>
          <cell r="U1095">
            <v>0</v>
          </cell>
          <cell r="V1095">
            <v>0</v>
          </cell>
          <cell r="W1095">
            <v>0</v>
          </cell>
        </row>
        <row r="1096">
          <cell r="I1096" t="str">
            <v>SPRINGVILLE: REPLACE #2 BANK AND INSTALL 1-66KV GROUND      BANK AND INSTALL RELAYS</v>
          </cell>
          <cell r="J1096">
            <v>40695</v>
          </cell>
          <cell r="K1096" t="str">
            <v>T. Yim</v>
          </cell>
          <cell r="M1096">
            <v>0</v>
          </cell>
          <cell r="N1096">
            <v>0</v>
          </cell>
          <cell r="O1096">
            <v>0</v>
          </cell>
          <cell r="P1096">
            <v>710000</v>
          </cell>
          <cell r="Q1096">
            <v>7000000</v>
          </cell>
          <cell r="R1096">
            <v>0</v>
          </cell>
          <cell r="S1096">
            <v>0</v>
          </cell>
          <cell r="T1096">
            <v>0</v>
          </cell>
          <cell r="U1096">
            <v>0</v>
          </cell>
          <cell r="V1096">
            <v>0</v>
          </cell>
          <cell r="W1096">
            <v>0</v>
          </cell>
        </row>
        <row r="1097">
          <cell r="O1097">
            <v>0</v>
          </cell>
          <cell r="P1097">
            <v>710000</v>
          </cell>
          <cell r="Q1097">
            <v>7000000</v>
          </cell>
          <cell r="R1097">
            <v>0</v>
          </cell>
          <cell r="S1097">
            <v>0</v>
          </cell>
          <cell r="T1097">
            <v>0</v>
          </cell>
          <cell r="U1097">
            <v>0</v>
          </cell>
          <cell r="V1097">
            <v>0</v>
          </cell>
          <cell r="W1097">
            <v>0</v>
          </cell>
        </row>
        <row r="1098">
          <cell r="H1098" t="str">
            <v>800059819</v>
          </cell>
          <cell r="I1098" t="str">
            <v>ALDER-DECLEZ 66KV: BUNDLE 5,158 CIRCUIT FEET OF EXISTING    1750KCMIL UG CABLE TO CORRECT N-1 OVERLOAD</v>
          </cell>
          <cell r="J1098">
            <v>40330</v>
          </cell>
          <cell r="K1098" t="str">
            <v>S.V. Murthy</v>
          </cell>
          <cell r="M1098">
            <v>0</v>
          </cell>
          <cell r="N1098">
            <v>0</v>
          </cell>
          <cell r="O1098">
            <v>427000</v>
          </cell>
          <cell r="P1098">
            <v>913000</v>
          </cell>
          <cell r="Q1098">
            <v>0</v>
          </cell>
          <cell r="R1098">
            <v>0</v>
          </cell>
          <cell r="S1098">
            <v>0</v>
          </cell>
          <cell r="T1098">
            <v>0</v>
          </cell>
          <cell r="U1098">
            <v>0</v>
          </cell>
          <cell r="V1098">
            <v>0</v>
          </cell>
          <cell r="W1098">
            <v>0</v>
          </cell>
        </row>
        <row r="1099">
          <cell r="O1099">
            <v>427000</v>
          </cell>
          <cell r="P1099">
            <v>913000</v>
          </cell>
          <cell r="Q1099">
            <v>0</v>
          </cell>
          <cell r="R1099">
            <v>0</v>
          </cell>
          <cell r="S1099">
            <v>0</v>
          </cell>
          <cell r="T1099">
            <v>0</v>
          </cell>
          <cell r="U1099">
            <v>0</v>
          </cell>
          <cell r="V1099">
            <v>0</v>
          </cell>
          <cell r="W1099">
            <v>0</v>
          </cell>
        </row>
        <row r="1100">
          <cell r="I1100" t="str">
            <v>CARDIFF-DEL ROSA 66KV: WATERMAN AVE BETWEEN 9TH STREET &amp;    CARDIFF SUB, CITY OF SAN BERNARDINO: BUNDLE 5561 FEET OF    EXISTING 1750KCMIL</v>
          </cell>
          <cell r="J1100">
            <v>41791</v>
          </cell>
          <cell r="K1100" t="e">
            <v>#N/A</v>
          </cell>
          <cell r="M1100">
            <v>0</v>
          </cell>
          <cell r="N1100">
            <v>0</v>
          </cell>
          <cell r="O1100">
            <v>0</v>
          </cell>
          <cell r="P1100">
            <v>0</v>
          </cell>
          <cell r="Q1100">
            <v>0</v>
          </cell>
          <cell r="R1100">
            <v>0</v>
          </cell>
          <cell r="S1100">
            <v>286000</v>
          </cell>
          <cell r="T1100">
            <v>448000</v>
          </cell>
          <cell r="U1100">
            <v>0</v>
          </cell>
          <cell r="V1100">
            <v>0</v>
          </cell>
          <cell r="W1100">
            <v>0</v>
          </cell>
        </row>
        <row r="1101">
          <cell r="O1101">
            <v>0</v>
          </cell>
          <cell r="P1101">
            <v>0</v>
          </cell>
          <cell r="Q1101">
            <v>0</v>
          </cell>
          <cell r="R1101">
            <v>0</v>
          </cell>
          <cell r="S1101">
            <v>286000</v>
          </cell>
          <cell r="T1101">
            <v>448000</v>
          </cell>
          <cell r="U1101">
            <v>0</v>
          </cell>
          <cell r="V1101">
            <v>0</v>
          </cell>
          <cell r="W1101">
            <v>0</v>
          </cell>
        </row>
        <row r="1102">
          <cell r="H1102" t="str">
            <v>800060319</v>
          </cell>
          <cell r="I1102" t="str">
            <v>CENTER-DOWNEYMED-STEWART 66KV: RECONDUCTOR 336 &amp; 4/0 TO 954 SAC.</v>
          </cell>
          <cell r="J1102">
            <v>40695</v>
          </cell>
          <cell r="K1102" t="e">
            <v>#N/A</v>
          </cell>
          <cell r="M1102">
            <v>0</v>
          </cell>
          <cell r="N1102">
            <v>0</v>
          </cell>
          <cell r="O1102">
            <v>0</v>
          </cell>
          <cell r="P1102">
            <v>0</v>
          </cell>
          <cell r="Q1102">
            <v>926000</v>
          </cell>
          <cell r="R1102">
            <v>0</v>
          </cell>
          <cell r="S1102">
            <v>0</v>
          </cell>
          <cell r="T1102">
            <v>0</v>
          </cell>
          <cell r="U1102">
            <v>0</v>
          </cell>
          <cell r="V1102">
            <v>0</v>
          </cell>
          <cell r="W1102">
            <v>0</v>
          </cell>
        </row>
        <row r="1103">
          <cell r="O1103">
            <v>0</v>
          </cell>
          <cell r="P1103">
            <v>0</v>
          </cell>
          <cell r="Q1103">
            <v>926000</v>
          </cell>
          <cell r="R1103">
            <v>0</v>
          </cell>
          <cell r="S1103">
            <v>0</v>
          </cell>
          <cell r="T1103">
            <v>0</v>
          </cell>
          <cell r="U1103">
            <v>0</v>
          </cell>
          <cell r="V1103">
            <v>0</v>
          </cell>
          <cell r="W1103">
            <v>0</v>
          </cell>
        </row>
        <row r="1104">
          <cell r="I1104" t="str">
            <v>CENTER-STEWART 66KV: RECONDUCTOR 336 &amp; 4/0 TO 954 SAC.</v>
          </cell>
          <cell r="J1104">
            <v>41061</v>
          </cell>
          <cell r="K1104" t="e">
            <v>#N/A</v>
          </cell>
          <cell r="M1104">
            <v>0</v>
          </cell>
          <cell r="N1104">
            <v>0</v>
          </cell>
          <cell r="O1104">
            <v>0</v>
          </cell>
          <cell r="P1104">
            <v>0</v>
          </cell>
          <cell r="Q1104">
            <v>0</v>
          </cell>
          <cell r="R1104">
            <v>829000</v>
          </cell>
          <cell r="S1104">
            <v>0</v>
          </cell>
          <cell r="T1104">
            <v>0</v>
          </cell>
          <cell r="U1104">
            <v>0</v>
          </cell>
          <cell r="V1104">
            <v>0</v>
          </cell>
          <cell r="W1104">
            <v>0</v>
          </cell>
        </row>
        <row r="1105">
          <cell r="O1105">
            <v>0</v>
          </cell>
          <cell r="P1105">
            <v>0</v>
          </cell>
          <cell r="Q1105">
            <v>0</v>
          </cell>
          <cell r="R1105">
            <v>829000</v>
          </cell>
          <cell r="S1105">
            <v>0</v>
          </cell>
          <cell r="T1105">
            <v>0</v>
          </cell>
          <cell r="U1105">
            <v>0</v>
          </cell>
          <cell r="V1105">
            <v>0</v>
          </cell>
          <cell r="W1105">
            <v>0</v>
          </cell>
        </row>
        <row r="1106">
          <cell r="I1106" t="str">
            <v>DIAMOND BAR-SOPIPE-TROPHY 66KV, CHINO-DIAMOND BAR-GANESHA   66KV: RECONDUCTOR APPROX. 2550' OF 4/0 CU CONDUCTOR TO 954  SAC ON THE DIAMOND BAR-SOPIPE-TROPHY 66KV T/L TO RELIEVE N-1OVERLOAD CONDITION ON THAT LINE.</v>
          </cell>
          <cell r="J1106">
            <v>41791</v>
          </cell>
          <cell r="K1106" t="e">
            <v>#N/A</v>
          </cell>
          <cell r="M1106">
            <v>0</v>
          </cell>
          <cell r="N1106">
            <v>0</v>
          </cell>
          <cell r="O1106">
            <v>0</v>
          </cell>
          <cell r="P1106">
            <v>0</v>
          </cell>
          <cell r="Q1106">
            <v>0</v>
          </cell>
          <cell r="R1106">
            <v>0</v>
          </cell>
          <cell r="S1106">
            <v>0</v>
          </cell>
          <cell r="T1106">
            <v>289000</v>
          </cell>
          <cell r="U1106">
            <v>0</v>
          </cell>
          <cell r="V1106">
            <v>0</v>
          </cell>
          <cell r="W1106">
            <v>0</v>
          </cell>
        </row>
        <row r="1107">
          <cell r="O1107">
            <v>0</v>
          </cell>
          <cell r="P1107">
            <v>0</v>
          </cell>
          <cell r="Q1107">
            <v>0</v>
          </cell>
          <cell r="R1107">
            <v>0</v>
          </cell>
          <cell r="S1107">
            <v>0</v>
          </cell>
          <cell r="T1107">
            <v>289000</v>
          </cell>
          <cell r="U1107">
            <v>0</v>
          </cell>
          <cell r="V1107">
            <v>0</v>
          </cell>
          <cell r="W1107">
            <v>0</v>
          </cell>
        </row>
        <row r="1108">
          <cell r="I1108" t="str">
            <v>JOHANNA-CABRILLO-FAIRVIEW-JOHNAIR 66KV U.G.: OPEN SHIELDS   ON THE 1.48 MILES OF 1750 KCMIL U.G. ON THE JOHANNA-FAIRVIEWSECTON OF THE LINE.</v>
          </cell>
          <cell r="J1108">
            <v>39965</v>
          </cell>
          <cell r="K1108" t="str">
            <v>S. Ghoraishi</v>
          </cell>
          <cell r="M1108">
            <v>0</v>
          </cell>
          <cell r="N1108">
            <v>0</v>
          </cell>
          <cell r="O1108">
            <v>38000</v>
          </cell>
          <cell r="P1108">
            <v>0</v>
          </cell>
          <cell r="Q1108">
            <v>0</v>
          </cell>
          <cell r="R1108">
            <v>0</v>
          </cell>
          <cell r="S1108">
            <v>0</v>
          </cell>
          <cell r="T1108">
            <v>0</v>
          </cell>
          <cell r="U1108">
            <v>0</v>
          </cell>
          <cell r="V1108">
            <v>0</v>
          </cell>
          <cell r="W1108">
            <v>0</v>
          </cell>
        </row>
        <row r="1109">
          <cell r="O1109">
            <v>38000</v>
          </cell>
          <cell r="P1109">
            <v>0</v>
          </cell>
          <cell r="Q1109">
            <v>0</v>
          </cell>
          <cell r="R1109">
            <v>0</v>
          </cell>
          <cell r="S1109">
            <v>0</v>
          </cell>
          <cell r="T1109">
            <v>0</v>
          </cell>
          <cell r="U1109">
            <v>0</v>
          </cell>
          <cell r="V1109">
            <v>0</v>
          </cell>
          <cell r="W1109">
            <v>0</v>
          </cell>
        </row>
        <row r="1110">
          <cell r="I1110" t="str">
            <v>LA CIENEGA-BEVERLY-CULVER 66KV T/L: LA CIENEGA-BEVERLY-     COLORADO-MWD 66KV (ADJACENT LINE): REMOVE AND REPLACE       EXISTING 1750 KCMIL ALUMINUM CABLE WITH NEW 2000 KCMIL      COPPER CABLE (BEVERLY LEG ONLY)</v>
          </cell>
          <cell r="J1110">
            <v>40695</v>
          </cell>
          <cell r="K1110" t="e">
            <v>#N/A</v>
          </cell>
          <cell r="M1110">
            <v>0</v>
          </cell>
          <cell r="N1110">
            <v>0</v>
          </cell>
          <cell r="O1110">
            <v>0</v>
          </cell>
          <cell r="P1110">
            <v>2046000</v>
          </cell>
          <cell r="Q1110">
            <v>294000</v>
          </cell>
          <cell r="R1110">
            <v>0</v>
          </cell>
          <cell r="S1110">
            <v>0</v>
          </cell>
          <cell r="T1110">
            <v>0</v>
          </cell>
          <cell r="U1110">
            <v>0</v>
          </cell>
          <cell r="V1110">
            <v>0</v>
          </cell>
          <cell r="W1110">
            <v>0</v>
          </cell>
        </row>
        <row r="1111">
          <cell r="O1111">
            <v>0</v>
          </cell>
          <cell r="P1111">
            <v>2046000</v>
          </cell>
          <cell r="Q1111">
            <v>294000</v>
          </cell>
          <cell r="R1111">
            <v>0</v>
          </cell>
          <cell r="S1111">
            <v>0</v>
          </cell>
          <cell r="T1111">
            <v>0</v>
          </cell>
          <cell r="U1111">
            <v>0</v>
          </cell>
          <cell r="V1111">
            <v>0</v>
          </cell>
          <cell r="W1111">
            <v>0</v>
          </cell>
        </row>
        <row r="1112">
          <cell r="I1112" t="str">
            <v>MESA-NARROWS 66/KV T/L: RECONDUCTOR .31 MILES OF 4/0 TO     954 SAC.</v>
          </cell>
          <cell r="J1112">
            <v>40299</v>
          </cell>
          <cell r="K1112" t="e">
            <v>#N/A</v>
          </cell>
          <cell r="M1112">
            <v>0</v>
          </cell>
          <cell r="N1112">
            <v>0</v>
          </cell>
          <cell r="O1112">
            <v>30000</v>
          </cell>
          <cell r="P1112">
            <v>98000</v>
          </cell>
          <cell r="Q1112">
            <v>0</v>
          </cell>
          <cell r="R1112">
            <v>0</v>
          </cell>
          <cell r="S1112">
            <v>0</v>
          </cell>
          <cell r="T1112">
            <v>0</v>
          </cell>
          <cell r="U1112">
            <v>0</v>
          </cell>
          <cell r="V1112">
            <v>0</v>
          </cell>
          <cell r="W1112">
            <v>0</v>
          </cell>
        </row>
        <row r="1113">
          <cell r="O1113">
            <v>30000</v>
          </cell>
          <cell r="P1113">
            <v>98000</v>
          </cell>
          <cell r="Q1113">
            <v>0</v>
          </cell>
          <cell r="R1113">
            <v>0</v>
          </cell>
          <cell r="S1113">
            <v>0</v>
          </cell>
          <cell r="T1113">
            <v>0</v>
          </cell>
          <cell r="U1113">
            <v>0</v>
          </cell>
          <cell r="V1113">
            <v>0</v>
          </cell>
          <cell r="W1113">
            <v>0</v>
          </cell>
        </row>
        <row r="1114">
          <cell r="I1114" t="str">
            <v>MESA-RUSH 66KVL OPEN SHIELDS ON 1250 UG SECTION</v>
          </cell>
          <cell r="J1114">
            <v>42156</v>
          </cell>
          <cell r="K1114" t="e">
            <v>#N/A</v>
          </cell>
          <cell r="M1114">
            <v>0</v>
          </cell>
          <cell r="N1114">
            <v>0</v>
          </cell>
          <cell r="O1114">
            <v>0</v>
          </cell>
          <cell r="P1114">
            <v>0</v>
          </cell>
          <cell r="Q1114">
            <v>0</v>
          </cell>
          <cell r="R1114">
            <v>0</v>
          </cell>
          <cell r="S1114">
            <v>0</v>
          </cell>
          <cell r="T1114">
            <v>0</v>
          </cell>
          <cell r="U1114">
            <v>45000</v>
          </cell>
          <cell r="V1114">
            <v>0</v>
          </cell>
          <cell r="W1114">
            <v>0</v>
          </cell>
        </row>
        <row r="1115">
          <cell r="O1115">
            <v>0</v>
          </cell>
          <cell r="P1115">
            <v>0</v>
          </cell>
          <cell r="Q1115">
            <v>0</v>
          </cell>
          <cell r="R1115">
            <v>0</v>
          </cell>
          <cell r="S1115">
            <v>0</v>
          </cell>
          <cell r="T1115">
            <v>0</v>
          </cell>
          <cell r="U1115">
            <v>45000</v>
          </cell>
          <cell r="V1115">
            <v>0</v>
          </cell>
          <cell r="W1115">
            <v>0</v>
          </cell>
        </row>
        <row r="1116">
          <cell r="I1116" t="str">
            <v>MIRA LOMA-CORONA #2 66KV: CONSTRUCT A NEW 66KV LINE FROM    MIRA LOMA STATION TO CORONA SUB.</v>
          </cell>
          <cell r="J1116">
            <v>40695</v>
          </cell>
          <cell r="K1116" t="e">
            <v>#N/A</v>
          </cell>
          <cell r="M1116">
            <v>0</v>
          </cell>
          <cell r="N1116">
            <v>0</v>
          </cell>
          <cell r="O1116">
            <v>0</v>
          </cell>
          <cell r="P1116">
            <v>3170000</v>
          </cell>
          <cell r="Q1116">
            <v>319000</v>
          </cell>
          <cell r="R1116">
            <v>0</v>
          </cell>
          <cell r="S1116">
            <v>0</v>
          </cell>
          <cell r="T1116">
            <v>0</v>
          </cell>
          <cell r="U1116">
            <v>0</v>
          </cell>
          <cell r="V1116">
            <v>0</v>
          </cell>
          <cell r="W1116">
            <v>0</v>
          </cell>
        </row>
        <row r="1117">
          <cell r="I1117" t="str">
            <v>MIRA LOMA-CORONA #2 66KV: CONSTRUCT A NEW 66KV LINE FROM    MIRA LOMA STATION TO CORONA SUB.</v>
          </cell>
          <cell r="J1117">
            <v>40695</v>
          </cell>
          <cell r="K1117" t="e">
            <v>#N/A</v>
          </cell>
          <cell r="M1117">
            <v>0</v>
          </cell>
          <cell r="N1117">
            <v>0</v>
          </cell>
          <cell r="O1117">
            <v>0</v>
          </cell>
          <cell r="P1117">
            <v>586000</v>
          </cell>
          <cell r="Q1117">
            <v>404000</v>
          </cell>
          <cell r="R1117">
            <v>0</v>
          </cell>
          <cell r="S1117">
            <v>0</v>
          </cell>
          <cell r="T1117">
            <v>0</v>
          </cell>
          <cell r="U1117">
            <v>0</v>
          </cell>
          <cell r="V1117">
            <v>0</v>
          </cell>
          <cell r="W1117">
            <v>0</v>
          </cell>
        </row>
        <row r="1118">
          <cell r="I1118" t="str">
            <v>MIRA LOMA: EQUIP 1-66KV POSITION FOR NEW 66KV LINE TO CORONASUB</v>
          </cell>
          <cell r="J1118">
            <v>40695</v>
          </cell>
          <cell r="K1118" t="e">
            <v>#N/A</v>
          </cell>
          <cell r="M1118">
            <v>0</v>
          </cell>
          <cell r="N1118">
            <v>0</v>
          </cell>
          <cell r="O1118">
            <v>0</v>
          </cell>
          <cell r="P1118">
            <v>305000</v>
          </cell>
          <cell r="Q1118">
            <v>385000</v>
          </cell>
          <cell r="R1118">
            <v>0</v>
          </cell>
          <cell r="S1118">
            <v>0</v>
          </cell>
          <cell r="T1118">
            <v>0</v>
          </cell>
          <cell r="U1118">
            <v>0</v>
          </cell>
          <cell r="V1118">
            <v>0</v>
          </cell>
          <cell r="W1118">
            <v>0</v>
          </cell>
        </row>
        <row r="1119">
          <cell r="I1119" t="str">
            <v>CORONA: INSTALL AND EQUIP 1-66KV POSITION</v>
          </cell>
          <cell r="J1119">
            <v>40695</v>
          </cell>
          <cell r="K1119" t="e">
            <v>#N/A</v>
          </cell>
          <cell r="M1119">
            <v>0</v>
          </cell>
          <cell r="N1119">
            <v>0</v>
          </cell>
          <cell r="O1119">
            <v>0</v>
          </cell>
          <cell r="P1119">
            <v>400000</v>
          </cell>
          <cell r="Q1119">
            <v>280000</v>
          </cell>
          <cell r="R1119">
            <v>0</v>
          </cell>
          <cell r="S1119">
            <v>0</v>
          </cell>
          <cell r="T1119">
            <v>0</v>
          </cell>
          <cell r="U1119">
            <v>0</v>
          </cell>
          <cell r="V1119">
            <v>0</v>
          </cell>
          <cell r="W1119">
            <v>0</v>
          </cell>
        </row>
        <row r="1120">
          <cell r="O1120">
            <v>0</v>
          </cell>
          <cell r="P1120">
            <v>4461000</v>
          </cell>
          <cell r="Q1120">
            <v>1388000</v>
          </cell>
          <cell r="R1120">
            <v>0</v>
          </cell>
          <cell r="S1120">
            <v>0</v>
          </cell>
          <cell r="T1120">
            <v>0</v>
          </cell>
          <cell r="U1120">
            <v>0</v>
          </cell>
          <cell r="V1120">
            <v>0</v>
          </cell>
          <cell r="W1120">
            <v>0</v>
          </cell>
        </row>
        <row r="1121">
          <cell r="H1121" t="str">
            <v>800060749</v>
          </cell>
          <cell r="I1121" t="str">
            <v>MOORPARK-NEWBURY 66KV: STRING NEW 66KV SOURCE LINE TO       NEWBURY SUB.</v>
          </cell>
          <cell r="J1121">
            <v>40695</v>
          </cell>
          <cell r="K1121" t="str">
            <v>S. Ghoraishi</v>
          </cell>
          <cell r="M1121">
            <v>0</v>
          </cell>
          <cell r="N1121">
            <v>0</v>
          </cell>
          <cell r="O1121">
            <v>5876000.0000000009</v>
          </cell>
          <cell r="P1121">
            <v>3226000</v>
          </cell>
          <cell r="Q1121">
            <v>0</v>
          </cell>
          <cell r="R1121">
            <v>0</v>
          </cell>
          <cell r="S1121">
            <v>0</v>
          </cell>
          <cell r="T1121">
            <v>0</v>
          </cell>
          <cell r="U1121">
            <v>0</v>
          </cell>
          <cell r="V1121">
            <v>0</v>
          </cell>
          <cell r="W1121">
            <v>0</v>
          </cell>
        </row>
        <row r="1122">
          <cell r="H1122" t="str">
            <v>800062768</v>
          </cell>
          <cell r="I1122" t="str">
            <v>MOORPARK: INSTALL NEW 66KV LINE POSITION TO TERMINATE NEW   MOORPARK-NEWBURY LINE. PROVIDE PROTECTION EQUIPMENT AS      REQUIRED.</v>
          </cell>
          <cell r="J1122">
            <v>40695</v>
          </cell>
          <cell r="K1122" t="str">
            <v>S. Ghoraishi</v>
          </cell>
          <cell r="M1122">
            <v>0</v>
          </cell>
          <cell r="N1122">
            <v>0</v>
          </cell>
          <cell r="O1122">
            <v>540584.80000000005</v>
          </cell>
          <cell r="P1122">
            <v>13000</v>
          </cell>
          <cell r="Q1122">
            <v>0</v>
          </cell>
          <cell r="R1122">
            <v>0</v>
          </cell>
          <cell r="S1122">
            <v>0</v>
          </cell>
          <cell r="T1122">
            <v>0</v>
          </cell>
          <cell r="U1122">
            <v>0</v>
          </cell>
          <cell r="V1122">
            <v>0</v>
          </cell>
          <cell r="W1122">
            <v>0</v>
          </cell>
        </row>
        <row r="1123">
          <cell r="I1123" t="str">
            <v>IT Work Element:  Moorpark-Newbury 66 kV Project: New 954 SAC 66 kV Source Line.</v>
          </cell>
          <cell r="J1123">
            <v>40543</v>
          </cell>
          <cell r="N1123">
            <v>0</v>
          </cell>
          <cell r="O1123">
            <v>0</v>
          </cell>
        </row>
        <row r="1124">
          <cell r="H1124" t="str">
            <v>800063208</v>
          </cell>
          <cell r="I1124" t="str">
            <v>NEWBURY: CONSTRUCT NEW 66KV LINE POSITION</v>
          </cell>
          <cell r="J1124">
            <v>40695</v>
          </cell>
          <cell r="K1124" t="str">
            <v>S. Ghoraishi</v>
          </cell>
          <cell r="M1124">
            <v>0</v>
          </cell>
          <cell r="N1124">
            <v>0</v>
          </cell>
          <cell r="O1124">
            <v>313080</v>
          </cell>
          <cell r="P1124">
            <v>89000</v>
          </cell>
          <cell r="Q1124">
            <v>0</v>
          </cell>
          <cell r="R1124">
            <v>0</v>
          </cell>
          <cell r="S1124">
            <v>0</v>
          </cell>
          <cell r="T1124">
            <v>0</v>
          </cell>
          <cell r="U1124">
            <v>0</v>
          </cell>
          <cell r="V1124">
            <v>0</v>
          </cell>
          <cell r="W1124">
            <v>0</v>
          </cell>
        </row>
        <row r="1125">
          <cell r="O1125">
            <v>6729664.8000000007</v>
          </cell>
          <cell r="P1125">
            <v>3328000</v>
          </cell>
          <cell r="Q1125">
            <v>0</v>
          </cell>
          <cell r="R1125">
            <v>0</v>
          </cell>
          <cell r="S1125">
            <v>0</v>
          </cell>
          <cell r="T1125">
            <v>0</v>
          </cell>
          <cell r="U1125">
            <v>0</v>
          </cell>
          <cell r="V1125">
            <v>0</v>
          </cell>
          <cell r="W1125">
            <v>0</v>
          </cell>
        </row>
        <row r="1126">
          <cell r="I1126" t="str">
            <v>PADUA-CUCAMONGA 66KV, PADUA-CUCAMONGA-ORANGE PRODUCT 66KV:  RECONDUCTOR 2.4 MILES OF 653 TO 954 CONDUCTOR TO RELIEVE AN N-1 OVERLOAD CONDITON ON THE PADUA-CUCAMONGA 66KV T/L.</v>
          </cell>
          <cell r="J1126">
            <v>40695</v>
          </cell>
          <cell r="K1126" t="e">
            <v>#N/A</v>
          </cell>
          <cell r="M1126">
            <v>0</v>
          </cell>
          <cell r="N1126">
            <v>0</v>
          </cell>
          <cell r="O1126">
            <v>0</v>
          </cell>
          <cell r="P1126">
            <v>0</v>
          </cell>
          <cell r="Q1126">
            <v>419000</v>
          </cell>
          <cell r="R1126">
            <v>0</v>
          </cell>
          <cell r="S1126">
            <v>0</v>
          </cell>
          <cell r="T1126">
            <v>0</v>
          </cell>
          <cell r="U1126">
            <v>0</v>
          </cell>
          <cell r="V1126">
            <v>0</v>
          </cell>
          <cell r="W1126">
            <v>0</v>
          </cell>
        </row>
        <row r="1127">
          <cell r="O1127">
            <v>0</v>
          </cell>
          <cell r="P1127">
            <v>0</v>
          </cell>
          <cell r="Q1127">
            <v>419000</v>
          </cell>
          <cell r="R1127">
            <v>0</v>
          </cell>
          <cell r="S1127">
            <v>0</v>
          </cell>
          <cell r="T1127">
            <v>0</v>
          </cell>
          <cell r="U1127">
            <v>0</v>
          </cell>
          <cell r="V1127">
            <v>0</v>
          </cell>
          <cell r="W1127">
            <v>0</v>
          </cell>
        </row>
        <row r="1128">
          <cell r="I1128" t="str">
            <v>VALLEY-MWD-STETSON: REBUILD AND RECONDUCTOR APPROX. 5.6 MILEOF 653 ACSR TO 954 SAC USING ENGINEERED AND LIGHT DUTY STEELPOLES.</v>
          </cell>
          <cell r="J1128">
            <v>42522</v>
          </cell>
          <cell r="K1128" t="e">
            <v>#N/A</v>
          </cell>
          <cell r="M1128">
            <v>0</v>
          </cell>
          <cell r="N1128">
            <v>0</v>
          </cell>
          <cell r="O1128">
            <v>0</v>
          </cell>
          <cell r="P1128">
            <v>0</v>
          </cell>
          <cell r="Q1128">
            <v>0</v>
          </cell>
          <cell r="R1128">
            <v>0</v>
          </cell>
          <cell r="S1128">
            <v>0</v>
          </cell>
          <cell r="T1128">
            <v>56000</v>
          </cell>
          <cell r="U1128">
            <v>1635000</v>
          </cell>
          <cell r="V1128">
            <v>3059000</v>
          </cell>
          <cell r="W1128">
            <v>0</v>
          </cell>
        </row>
        <row r="1129">
          <cell r="O1129">
            <v>0</v>
          </cell>
          <cell r="P1129">
            <v>0</v>
          </cell>
          <cell r="Q1129">
            <v>0</v>
          </cell>
          <cell r="R1129">
            <v>0</v>
          </cell>
          <cell r="S1129">
            <v>0</v>
          </cell>
          <cell r="T1129">
            <v>56000</v>
          </cell>
          <cell r="U1129">
            <v>1635000</v>
          </cell>
          <cell r="V1129">
            <v>3059000</v>
          </cell>
          <cell r="W1129">
            <v>0</v>
          </cell>
        </row>
        <row r="1130">
          <cell r="H1130" t="str">
            <v>800061545</v>
          </cell>
          <cell r="I1130" t="str">
            <v>VALLEY PAUBA 115KV LINE: DOUBLE CIRCUIT 22 MILES TO FORM VALLEY-PAUBA.</v>
          </cell>
          <cell r="J1130">
            <v>41061</v>
          </cell>
          <cell r="K1130" t="e">
            <v>#N/A</v>
          </cell>
          <cell r="M1130">
            <v>0</v>
          </cell>
          <cell r="N1130">
            <v>0</v>
          </cell>
          <cell r="O1130">
            <v>0</v>
          </cell>
          <cell r="P1130">
            <v>2931000</v>
          </cell>
          <cell r="Q1130">
            <v>9347000</v>
          </cell>
          <cell r="R1130">
            <v>5677000</v>
          </cell>
          <cell r="S1130">
            <v>0</v>
          </cell>
          <cell r="T1130">
            <v>0</v>
          </cell>
          <cell r="U1130">
            <v>0</v>
          </cell>
          <cell r="V1130">
            <v>0</v>
          </cell>
          <cell r="W1130">
            <v>0</v>
          </cell>
        </row>
        <row r="1131">
          <cell r="I1131" t="str">
            <v>VALLEY: CONSTRUCT/ EQUIP 115KV LINE POSITIONS AND PROVIDE   NECESSARY PROTECTION AT VALLEY SUB SOUTH 115KV BUS</v>
          </cell>
          <cell r="J1131">
            <v>41426</v>
          </cell>
          <cell r="K1131" t="e">
            <v>#N/A</v>
          </cell>
          <cell r="M1131">
            <v>0</v>
          </cell>
          <cell r="N1131">
            <v>0</v>
          </cell>
          <cell r="O1131">
            <v>0</v>
          </cell>
          <cell r="P1131">
            <v>0</v>
          </cell>
          <cell r="Q1131">
            <v>0</v>
          </cell>
          <cell r="R1131">
            <v>110000</v>
          </cell>
          <cell r="S1131">
            <v>1200000</v>
          </cell>
          <cell r="T1131">
            <v>0</v>
          </cell>
          <cell r="U1131">
            <v>0</v>
          </cell>
          <cell r="V1131">
            <v>0</v>
          </cell>
          <cell r="W1131">
            <v>0</v>
          </cell>
        </row>
        <row r="1132">
          <cell r="I1132" t="str">
            <v>IT Work Element:  Valley-Pauba 115kV Project: New 115kV Source line.</v>
          </cell>
          <cell r="J1132">
            <v>40695</v>
          </cell>
          <cell r="N1132">
            <v>0</v>
          </cell>
          <cell r="O1132">
            <v>0</v>
          </cell>
        </row>
        <row r="1133">
          <cell r="I1133" t="str">
            <v>PAUBA: CONSTRUCT/ EQUIP 115KV LINE POSITION AND PROVIDE     NECESSARY PROTECTION AT PAUBA 115KV BUS</v>
          </cell>
          <cell r="J1133">
            <v>41426</v>
          </cell>
          <cell r="K1133" t="e">
            <v>#N/A</v>
          </cell>
          <cell r="M1133">
            <v>0</v>
          </cell>
          <cell r="N1133">
            <v>0</v>
          </cell>
          <cell r="O1133">
            <v>0</v>
          </cell>
          <cell r="P1133">
            <v>0</v>
          </cell>
          <cell r="Q1133">
            <v>0</v>
          </cell>
          <cell r="R1133">
            <v>186000</v>
          </cell>
          <cell r="S1133">
            <v>545000</v>
          </cell>
          <cell r="T1133">
            <v>0</v>
          </cell>
          <cell r="U1133">
            <v>0</v>
          </cell>
          <cell r="V1133">
            <v>0</v>
          </cell>
          <cell r="W1133">
            <v>0</v>
          </cell>
        </row>
        <row r="1134">
          <cell r="O1134">
            <v>0</v>
          </cell>
          <cell r="P1134">
            <v>2931000</v>
          </cell>
          <cell r="Q1134">
            <v>9347000</v>
          </cell>
          <cell r="R1134">
            <v>5973000</v>
          </cell>
          <cell r="S1134">
            <v>1745000</v>
          </cell>
          <cell r="T1134">
            <v>0</v>
          </cell>
          <cell r="U1134">
            <v>0</v>
          </cell>
          <cell r="V1134">
            <v>0</v>
          </cell>
          <cell r="W1134">
            <v>0</v>
          </cell>
        </row>
        <row r="1135">
          <cell r="I1135" t="str">
            <v>VESTAL-BROWNING-DELANO RECONDUCTOR 2.1 MILES TO 954 SAC IN THE DELANO LEG.</v>
          </cell>
          <cell r="J1135">
            <v>42522</v>
          </cell>
          <cell r="K1135" t="e">
            <v>#N/A</v>
          </cell>
          <cell r="M1135">
            <v>0</v>
          </cell>
          <cell r="N1135">
            <v>0</v>
          </cell>
          <cell r="O1135">
            <v>0</v>
          </cell>
          <cell r="P1135">
            <v>0</v>
          </cell>
          <cell r="Q1135">
            <v>0</v>
          </cell>
          <cell r="R1135">
            <v>0</v>
          </cell>
          <cell r="S1135">
            <v>0</v>
          </cell>
          <cell r="T1135">
            <v>0</v>
          </cell>
          <cell r="U1135">
            <v>0</v>
          </cell>
          <cell r="V1135">
            <v>496000</v>
          </cell>
          <cell r="W1135">
            <v>0</v>
          </cell>
        </row>
        <row r="1136">
          <cell r="O1136">
            <v>0</v>
          </cell>
          <cell r="P1136">
            <v>0</v>
          </cell>
          <cell r="Q1136">
            <v>0</v>
          </cell>
          <cell r="R1136">
            <v>0</v>
          </cell>
          <cell r="S1136">
            <v>0</v>
          </cell>
          <cell r="T1136">
            <v>0</v>
          </cell>
          <cell r="U1136">
            <v>0</v>
          </cell>
          <cell r="V1136">
            <v>496000</v>
          </cell>
          <cell r="W1136">
            <v>0</v>
          </cell>
        </row>
        <row r="1137">
          <cell r="I1137" t="str">
            <v>VILLA PARK- LA VETA NO. 1 66KV U.G.: OPEN CABLE SHIELDS ON  .018 MILES OF 1750 KCMIL U.G. ON THE VILLA PARK- LA VETA    U.G. SECTION.</v>
          </cell>
          <cell r="J1137">
            <v>40695</v>
          </cell>
          <cell r="K1137" t="e">
            <v>#N/A</v>
          </cell>
          <cell r="M1137">
            <v>0</v>
          </cell>
          <cell r="N1137">
            <v>0</v>
          </cell>
          <cell r="O1137">
            <v>0</v>
          </cell>
          <cell r="P1137">
            <v>0</v>
          </cell>
          <cell r="Q1137">
            <v>29000</v>
          </cell>
          <cell r="R1137">
            <v>0</v>
          </cell>
          <cell r="S1137">
            <v>0</v>
          </cell>
          <cell r="T1137">
            <v>0</v>
          </cell>
          <cell r="U1137">
            <v>0</v>
          </cell>
          <cell r="V1137">
            <v>0</v>
          </cell>
          <cell r="W1137">
            <v>0</v>
          </cell>
        </row>
        <row r="1138">
          <cell r="O1138">
            <v>0</v>
          </cell>
          <cell r="P1138">
            <v>0</v>
          </cell>
          <cell r="Q1138">
            <v>29000</v>
          </cell>
          <cell r="R1138">
            <v>0</v>
          </cell>
          <cell r="S1138">
            <v>0</v>
          </cell>
          <cell r="T1138">
            <v>0</v>
          </cell>
          <cell r="U1138">
            <v>0</v>
          </cell>
          <cell r="V1138">
            <v>0</v>
          </cell>
          <cell r="W1138">
            <v>0</v>
          </cell>
        </row>
        <row r="1139">
          <cell r="I1139" t="str">
            <v>VISTA-BLOOMINGTON-CRESTMORE RECOND 66KV TO 336 ACSR IN THE GLEN AVON LEG.</v>
          </cell>
          <cell r="J1139">
            <v>41426</v>
          </cell>
          <cell r="K1139" t="e">
            <v>#N/A</v>
          </cell>
          <cell r="M1139">
            <v>0</v>
          </cell>
          <cell r="N1139">
            <v>0</v>
          </cell>
          <cell r="O1139">
            <v>0</v>
          </cell>
          <cell r="P1139">
            <v>0</v>
          </cell>
          <cell r="Q1139">
            <v>0</v>
          </cell>
          <cell r="R1139">
            <v>0</v>
          </cell>
          <cell r="S1139">
            <v>907000</v>
          </cell>
          <cell r="T1139">
            <v>0</v>
          </cell>
          <cell r="U1139">
            <v>0</v>
          </cell>
          <cell r="V1139">
            <v>0</v>
          </cell>
          <cell r="W1139">
            <v>0</v>
          </cell>
        </row>
        <row r="1140">
          <cell r="O1140">
            <v>0</v>
          </cell>
          <cell r="P1140">
            <v>0</v>
          </cell>
          <cell r="Q1140">
            <v>0</v>
          </cell>
          <cell r="R1140">
            <v>0</v>
          </cell>
          <cell r="S1140">
            <v>907000</v>
          </cell>
          <cell r="T1140">
            <v>0</v>
          </cell>
          <cell r="U1140">
            <v>0</v>
          </cell>
          <cell r="V1140">
            <v>0</v>
          </cell>
          <cell r="W1140">
            <v>0</v>
          </cell>
        </row>
        <row r="1141">
          <cell r="I1141" t="str">
            <v>WALNUT-NOGALES-RAILROAD NO.2 66KV T/L: RECONDUCTOR 2.2 MILESOF 4/0 CU TO 954 SAC.</v>
          </cell>
          <cell r="J1141">
            <v>40695</v>
          </cell>
          <cell r="K1141" t="e">
            <v>#N/A</v>
          </cell>
          <cell r="M1141">
            <v>0</v>
          </cell>
          <cell r="N1141">
            <v>0</v>
          </cell>
          <cell r="O1141">
            <v>0</v>
          </cell>
          <cell r="P1141">
            <v>120000</v>
          </cell>
          <cell r="Q1141">
            <v>300000</v>
          </cell>
          <cell r="R1141">
            <v>0</v>
          </cell>
          <cell r="S1141">
            <v>0</v>
          </cell>
          <cell r="T1141">
            <v>0</v>
          </cell>
          <cell r="U1141">
            <v>0</v>
          </cell>
          <cell r="V1141">
            <v>0</v>
          </cell>
          <cell r="W1141">
            <v>0</v>
          </cell>
        </row>
        <row r="1142">
          <cell r="O1142">
            <v>0</v>
          </cell>
          <cell r="P1142">
            <v>120000</v>
          </cell>
          <cell r="Q1142">
            <v>300000</v>
          </cell>
          <cell r="R1142">
            <v>0</v>
          </cell>
          <cell r="S1142">
            <v>0</v>
          </cell>
          <cell r="T1142">
            <v>0</v>
          </cell>
          <cell r="U1142">
            <v>0</v>
          </cell>
          <cell r="V1142">
            <v>0</v>
          </cell>
          <cell r="W1142">
            <v>0</v>
          </cell>
        </row>
        <row r="1143">
          <cell r="H1143" t="str">
            <v>800060574</v>
          </cell>
          <cell r="I1143" t="str">
            <v>DEVERS-MIRAGE 115KV SYSTEM: SPLIT THE DEVERS-MIRAGE 'A'     SYSTEM INTO SEPARATE SYSTEMS.  PROJECT REQUIRES CONSTRUCTIONOF ONE NEW 115KV SOURCE LINE AND VARIOUS SUBTRANSMISSION    LINE REARRANGEMENTS</v>
          </cell>
          <cell r="J1143">
            <v>40330</v>
          </cell>
          <cell r="K1143" t="str">
            <v>S. Zohary</v>
          </cell>
          <cell r="M1143">
            <v>0</v>
          </cell>
          <cell r="N1143">
            <v>0</v>
          </cell>
          <cell r="O1143">
            <v>4098990</v>
          </cell>
          <cell r="P1143">
            <v>1397000</v>
          </cell>
          <cell r="Q1143">
            <v>0</v>
          </cell>
          <cell r="R1143">
            <v>0</v>
          </cell>
          <cell r="S1143">
            <v>0</v>
          </cell>
          <cell r="T1143">
            <v>0</v>
          </cell>
          <cell r="U1143">
            <v>0</v>
          </cell>
          <cell r="V1143">
            <v>0</v>
          </cell>
          <cell r="W1143">
            <v>0</v>
          </cell>
        </row>
        <row r="1144">
          <cell r="H1144" t="str">
            <v>800062862</v>
          </cell>
          <cell r="I1144" t="str">
            <v>DEVERS: REPLACE 4-115KV CB'S, 2-115KV POS. 4&amp;2, 2-115KV CB  IN POS. #7.  UPGRADE PROTECTION AS REQUIRED.  INSTALL 2-SEL-352 BREAKER FAILURE &amp; 2-G.E. D-60 RELAYS &amp; 2-GE D60 DISTANCERELAYS</v>
          </cell>
          <cell r="J1144">
            <v>40330</v>
          </cell>
          <cell r="K1144" t="str">
            <v>S. Zohary</v>
          </cell>
          <cell r="M1144">
            <v>0</v>
          </cell>
          <cell r="N1144">
            <v>0</v>
          </cell>
          <cell r="O1144">
            <v>989733</v>
          </cell>
          <cell r="P1144">
            <v>0</v>
          </cell>
          <cell r="Q1144">
            <v>0</v>
          </cell>
          <cell r="R1144">
            <v>0</v>
          </cell>
          <cell r="S1144">
            <v>0</v>
          </cell>
          <cell r="T1144">
            <v>0</v>
          </cell>
          <cell r="U1144">
            <v>0</v>
          </cell>
          <cell r="V1144">
            <v>0</v>
          </cell>
          <cell r="W1144">
            <v>0</v>
          </cell>
        </row>
        <row r="1145">
          <cell r="H1145" t="str">
            <v>800063491</v>
          </cell>
          <cell r="I1145" t="str">
            <v>THORNHILL: INSTALL 1-G.E. D60 WITH IEEE C37.94 COMMUNICATIONINTERFACE FOR POTT/DTT. INSTALL SEL-311C RELAY</v>
          </cell>
          <cell r="J1145">
            <v>40330</v>
          </cell>
          <cell r="K1145" t="str">
            <v>S. Zohary</v>
          </cell>
          <cell r="M1145">
            <v>0</v>
          </cell>
          <cell r="N1145">
            <v>0</v>
          </cell>
          <cell r="O1145">
            <v>194088</v>
          </cell>
          <cell r="P1145">
            <v>0</v>
          </cell>
          <cell r="Q1145">
            <v>0</v>
          </cell>
          <cell r="R1145">
            <v>0</v>
          </cell>
          <cell r="S1145">
            <v>0</v>
          </cell>
          <cell r="T1145">
            <v>0</v>
          </cell>
          <cell r="U1145">
            <v>0</v>
          </cell>
          <cell r="V1145">
            <v>0</v>
          </cell>
          <cell r="W1145">
            <v>0</v>
          </cell>
        </row>
        <row r="1146">
          <cell r="H1146" t="str">
            <v>800063506</v>
          </cell>
          <cell r="I1146" t="str">
            <v>MIRAGE: RELOCATE JULIAN HINDS 220KV LINE TO POS. #1. RELOCATE DEVERS 220KV LINE TO POS. #2.  INSTALL 3RD "A" BANK IN POS. #6 IN 220KV RACK &amp; IN 115KV RACK.  INSTALL 1-115KV  POSITION FOR NEW 115KV INE. UPGRADE PROTECTION AS REQUIRED.</v>
          </cell>
          <cell r="J1146">
            <v>40330</v>
          </cell>
          <cell r="K1146" t="str">
            <v>S. Zohary</v>
          </cell>
          <cell r="M1146">
            <v>75</v>
          </cell>
          <cell r="N1146">
            <v>75</v>
          </cell>
          <cell r="O1146">
            <v>4800000</v>
          </cell>
          <cell r="P1146">
            <v>2870891.9311600002</v>
          </cell>
          <cell r="Q1146">
            <v>0</v>
          </cell>
          <cell r="R1146">
            <v>0</v>
          </cell>
          <cell r="S1146">
            <v>0</v>
          </cell>
          <cell r="T1146">
            <v>0</v>
          </cell>
          <cell r="U1146">
            <v>0</v>
          </cell>
          <cell r="V1146">
            <v>0</v>
          </cell>
          <cell r="W1146">
            <v>0</v>
          </cell>
        </row>
        <row r="1147">
          <cell r="H1147" t="str">
            <v>800063513</v>
          </cell>
          <cell r="I1147" t="str">
            <v>FARRELL: INSTALL 1-115KV LINE POSITION FOR GARNET 115KV LINEUPGRADE PROTECTION AS REQUIRED.</v>
          </cell>
          <cell r="J1147">
            <v>40330</v>
          </cell>
          <cell r="K1147" t="str">
            <v>S. Zohary</v>
          </cell>
          <cell r="M1147">
            <v>0</v>
          </cell>
          <cell r="N1147">
            <v>0</v>
          </cell>
          <cell r="O1147">
            <v>677468</v>
          </cell>
          <cell r="P1147">
            <v>0</v>
          </cell>
          <cell r="Q1147">
            <v>0</v>
          </cell>
          <cell r="R1147">
            <v>0</v>
          </cell>
          <cell r="S1147">
            <v>0</v>
          </cell>
          <cell r="T1147">
            <v>0</v>
          </cell>
          <cell r="U1147">
            <v>0</v>
          </cell>
          <cell r="V1147">
            <v>0</v>
          </cell>
          <cell r="W1147">
            <v>0</v>
          </cell>
        </row>
        <row r="1148">
          <cell r="H1148" t="str">
            <v>800063515</v>
          </cell>
          <cell r="I1148" t="str">
            <v>CONCHO SUB; PROTECTION UPGRADE</v>
          </cell>
          <cell r="J1148">
            <v>40330</v>
          </cell>
          <cell r="K1148" t="str">
            <v>S. Zohary</v>
          </cell>
          <cell r="M1148">
            <v>0</v>
          </cell>
          <cell r="N1148">
            <v>0</v>
          </cell>
          <cell r="O1148">
            <v>128443</v>
          </cell>
          <cell r="P1148">
            <v>0</v>
          </cell>
          <cell r="Q1148">
            <v>0</v>
          </cell>
          <cell r="R1148">
            <v>0</v>
          </cell>
          <cell r="S1148">
            <v>0</v>
          </cell>
          <cell r="T1148">
            <v>0</v>
          </cell>
          <cell r="U1148">
            <v>0</v>
          </cell>
          <cell r="V1148">
            <v>0</v>
          </cell>
          <cell r="W1148">
            <v>0</v>
          </cell>
        </row>
        <row r="1149">
          <cell r="H1149" t="str">
            <v>800063572</v>
          </cell>
          <cell r="I1149" t="str">
            <v>SANTA ROSA: REPLACE POS. #2 115KV CB.  UPGRADE PROTECTION   AS REQUIRED. INSTALL 2-SEL-352 BREAKER FAILURE RELAY,       1-SEL-311L LINE CURRENT DIFFERENTIAL RELAY</v>
          </cell>
          <cell r="J1149">
            <v>40330</v>
          </cell>
          <cell r="K1149" t="str">
            <v>S. Zohary</v>
          </cell>
          <cell r="M1149">
            <v>0</v>
          </cell>
          <cell r="N1149">
            <v>0</v>
          </cell>
          <cell r="O1149">
            <v>319626</v>
          </cell>
          <cell r="P1149">
            <v>0</v>
          </cell>
          <cell r="Q1149">
            <v>0</v>
          </cell>
          <cell r="R1149">
            <v>0</v>
          </cell>
          <cell r="S1149">
            <v>0</v>
          </cell>
          <cell r="T1149">
            <v>0</v>
          </cell>
          <cell r="U1149">
            <v>0</v>
          </cell>
          <cell r="V1149">
            <v>0</v>
          </cell>
          <cell r="W1149">
            <v>0</v>
          </cell>
        </row>
        <row r="1150">
          <cell r="I1150" t="str">
            <v>SANTA ROSA: REPLACE POS. #2 115KV CB. UPGRADE PROTECTION AS REQUIRED. INSTALL 2-SEL-352 BREAKER FAILURE RELAY, 1-SEL-311L LINE CURRENT DIFFERENTIAL RELAY.  (PWEE# 23618)</v>
          </cell>
          <cell r="J1150">
            <v>40330</v>
          </cell>
          <cell r="N1150">
            <v>0</v>
          </cell>
          <cell r="O1150">
            <v>0</v>
          </cell>
        </row>
        <row r="1151">
          <cell r="H1151" t="str">
            <v>800063589</v>
          </cell>
          <cell r="I1151" t="str">
            <v>GARNET: INSTALL 1-G.E. D 60 WITH IEEE C37.94 COMMUNICATION  INTERFACE FOR POTT/DTT. INSTALL SEL-311C RELAY</v>
          </cell>
          <cell r="J1151">
            <v>40330</v>
          </cell>
          <cell r="K1151" t="str">
            <v>S. Zohary</v>
          </cell>
          <cell r="M1151">
            <v>0</v>
          </cell>
          <cell r="N1151">
            <v>0</v>
          </cell>
          <cell r="O1151">
            <v>199126</v>
          </cell>
          <cell r="P1151">
            <v>0</v>
          </cell>
          <cell r="Q1151">
            <v>0</v>
          </cell>
          <cell r="R1151">
            <v>0</v>
          </cell>
          <cell r="S1151">
            <v>0</v>
          </cell>
          <cell r="T1151">
            <v>0</v>
          </cell>
          <cell r="U1151">
            <v>0</v>
          </cell>
          <cell r="V1151">
            <v>0</v>
          </cell>
          <cell r="W1151">
            <v>0</v>
          </cell>
        </row>
        <row r="1152">
          <cell r="H1152" t="str">
            <v>800063695</v>
          </cell>
          <cell r="I1152" t="str">
            <v>EISENHOWER: CONVERT 115 POSITION #6 INTO BUS TIE AND INSTALLDISCONNECT. CONVERT EXISTING 115KV BUS TIE INTO 115KV LINE  POSITION.  REPLACE CB'S AT POS. #2 #3 &amp; #6.  UPGRADE        PROTECTION AS REQUIRED.</v>
          </cell>
          <cell r="J1152">
            <v>40330</v>
          </cell>
          <cell r="K1152" t="str">
            <v>S. Zohary</v>
          </cell>
          <cell r="M1152">
            <v>0</v>
          </cell>
          <cell r="N1152">
            <v>0</v>
          </cell>
          <cell r="O1152">
            <v>644065</v>
          </cell>
          <cell r="P1152">
            <v>569000</v>
          </cell>
          <cell r="Q1152">
            <v>0</v>
          </cell>
          <cell r="R1152">
            <v>0</v>
          </cell>
          <cell r="S1152">
            <v>0</v>
          </cell>
          <cell r="T1152">
            <v>0</v>
          </cell>
          <cell r="U1152">
            <v>0</v>
          </cell>
          <cell r="V1152">
            <v>0</v>
          </cell>
          <cell r="W1152">
            <v>0</v>
          </cell>
        </row>
        <row r="1153">
          <cell r="H1153" t="str">
            <v>800063697</v>
          </cell>
          <cell r="I1153" t="str">
            <v>TAMARISK: REPLACE POS. #4 115KV CB.  UPGRADE PROTECTION AS  REQUIRED</v>
          </cell>
          <cell r="J1153">
            <v>39965</v>
          </cell>
          <cell r="K1153" t="str">
            <v>S. Zohary</v>
          </cell>
          <cell r="M1153">
            <v>0</v>
          </cell>
          <cell r="N1153">
            <v>0</v>
          </cell>
          <cell r="O1153">
            <v>660881</v>
          </cell>
          <cell r="P1153">
            <v>0</v>
          </cell>
          <cell r="Q1153">
            <v>0</v>
          </cell>
          <cell r="R1153">
            <v>0</v>
          </cell>
          <cell r="S1153">
            <v>0</v>
          </cell>
          <cell r="T1153">
            <v>0</v>
          </cell>
          <cell r="U1153">
            <v>0</v>
          </cell>
          <cell r="V1153">
            <v>0</v>
          </cell>
          <cell r="W1153">
            <v>0</v>
          </cell>
        </row>
        <row r="1154">
          <cell r="I1154" t="str">
            <v>IT Work Element:  Devers-Mirage 115 kV System Split and Mirage 3rd ‘A’ Bank Project.</v>
          </cell>
          <cell r="J1154">
            <v>40330</v>
          </cell>
          <cell r="N1154">
            <v>0</v>
          </cell>
          <cell r="O1154">
            <v>0</v>
          </cell>
        </row>
        <row r="1155">
          <cell r="H1155" t="str">
            <v>800063774</v>
          </cell>
          <cell r="I1155" t="str">
            <v>INDIAN WELLS: INSTALL 1-G.E. D 60 WITH IEEE C37.94          COMMUNICATION INTERFACE FOR POTT/DTT. INSTALL SEL-311C RELAY</v>
          </cell>
          <cell r="J1155">
            <v>39965</v>
          </cell>
          <cell r="K1155" t="str">
            <v>S. Zohary</v>
          </cell>
          <cell r="M1155">
            <v>0</v>
          </cell>
          <cell r="N1155">
            <v>0</v>
          </cell>
          <cell r="O1155">
            <v>220110</v>
          </cell>
          <cell r="P1155">
            <v>0</v>
          </cell>
          <cell r="Q1155">
            <v>0</v>
          </cell>
          <cell r="R1155">
            <v>0</v>
          </cell>
          <cell r="S1155">
            <v>0</v>
          </cell>
          <cell r="T1155">
            <v>0</v>
          </cell>
          <cell r="U1155">
            <v>0</v>
          </cell>
          <cell r="V1155">
            <v>0</v>
          </cell>
          <cell r="W1155">
            <v>0</v>
          </cell>
        </row>
        <row r="1156">
          <cell r="O1156">
            <v>12932530</v>
          </cell>
          <cell r="P1156">
            <v>4836891.9311600002</v>
          </cell>
          <cell r="Q1156">
            <v>0</v>
          </cell>
          <cell r="R1156">
            <v>0</v>
          </cell>
          <cell r="S1156">
            <v>0</v>
          </cell>
          <cell r="T1156">
            <v>0</v>
          </cell>
          <cell r="U1156">
            <v>0</v>
          </cell>
          <cell r="V1156">
            <v>0</v>
          </cell>
          <cell r="W1156">
            <v>0</v>
          </cell>
        </row>
        <row r="1157">
          <cell r="I1157" t="str">
            <v>KERN RIVER 3: REPLACE 2 CBS</v>
          </cell>
          <cell r="J1157">
            <v>40695</v>
          </cell>
          <cell r="K1157" t="str">
            <v>T. Yim</v>
          </cell>
          <cell r="M1157">
            <v>0</v>
          </cell>
          <cell r="N1157">
            <v>100</v>
          </cell>
          <cell r="O1157">
            <v>0</v>
          </cell>
          <cell r="P1157">
            <v>50000</v>
          </cell>
          <cell r="Q1157">
            <v>350000</v>
          </cell>
          <cell r="R1157">
            <v>0</v>
          </cell>
          <cell r="S1157">
            <v>0</v>
          </cell>
          <cell r="T1157">
            <v>0</v>
          </cell>
          <cell r="U1157">
            <v>0</v>
          </cell>
          <cell r="V1157">
            <v>0</v>
          </cell>
          <cell r="W1157">
            <v>0</v>
          </cell>
        </row>
        <row r="1158">
          <cell r="I1158" t="str">
            <v>BOREL SUB: REPLACE 1 CB</v>
          </cell>
          <cell r="J1158">
            <v>40695</v>
          </cell>
          <cell r="K1158" t="str">
            <v>T. Yim</v>
          </cell>
          <cell r="M1158">
            <v>0</v>
          </cell>
          <cell r="N1158">
            <v>0</v>
          </cell>
          <cell r="O1158">
            <v>0</v>
          </cell>
          <cell r="P1158">
            <v>30000</v>
          </cell>
          <cell r="Q1158">
            <v>180000</v>
          </cell>
          <cell r="R1158">
            <v>0</v>
          </cell>
          <cell r="S1158">
            <v>0</v>
          </cell>
          <cell r="T1158">
            <v>0</v>
          </cell>
          <cell r="U1158">
            <v>0</v>
          </cell>
          <cell r="V1158">
            <v>0</v>
          </cell>
          <cell r="W1158">
            <v>0</v>
          </cell>
        </row>
        <row r="1159">
          <cell r="I1159" t="str">
            <v>EXTEND SUBTRANSMISSION LINE TO CONNECT TO SWITCHRACK</v>
          </cell>
          <cell r="J1159">
            <v>40695</v>
          </cell>
          <cell r="K1159" t="str">
            <v>T. Yim</v>
          </cell>
          <cell r="M1159">
            <v>0</v>
          </cell>
          <cell r="N1159">
            <v>0</v>
          </cell>
          <cell r="O1159">
            <v>0</v>
          </cell>
          <cell r="P1159">
            <v>0</v>
          </cell>
          <cell r="Q1159">
            <v>42000</v>
          </cell>
          <cell r="R1159">
            <v>0</v>
          </cell>
          <cell r="S1159">
            <v>0</v>
          </cell>
          <cell r="T1159">
            <v>0</v>
          </cell>
          <cell r="U1159">
            <v>0</v>
          </cell>
          <cell r="V1159">
            <v>0</v>
          </cell>
          <cell r="W1159">
            <v>0</v>
          </cell>
        </row>
        <row r="1160">
          <cell r="I1160" t="str">
            <v>WELDON: ADD 14.4MVAR TO 66KV SWITCHED CAP BANK, NEW 6       BAY OPERATING BUS, 1-66KV LINE POSITION</v>
          </cell>
          <cell r="J1160">
            <v>40695</v>
          </cell>
          <cell r="K1160" t="str">
            <v>T. Yim</v>
          </cell>
          <cell r="M1160">
            <v>0</v>
          </cell>
          <cell r="N1160">
            <v>0</v>
          </cell>
          <cell r="O1160">
            <v>0</v>
          </cell>
          <cell r="P1160">
            <v>500000</v>
          </cell>
          <cell r="Q1160">
            <v>520000</v>
          </cell>
          <cell r="R1160">
            <v>0</v>
          </cell>
          <cell r="S1160">
            <v>0</v>
          </cell>
          <cell r="T1160">
            <v>0</v>
          </cell>
          <cell r="U1160">
            <v>0</v>
          </cell>
          <cell r="V1160">
            <v>0</v>
          </cell>
          <cell r="W1160">
            <v>0</v>
          </cell>
        </row>
        <row r="1161">
          <cell r="O1161">
            <v>0</v>
          </cell>
          <cell r="P1161">
            <v>580000</v>
          </cell>
          <cell r="Q1161">
            <v>1092000</v>
          </cell>
          <cell r="R1161">
            <v>0</v>
          </cell>
          <cell r="S1161">
            <v>0</v>
          </cell>
          <cell r="T1161">
            <v>0</v>
          </cell>
          <cell r="U1161">
            <v>0</v>
          </cell>
          <cell r="V1161">
            <v>0</v>
          </cell>
          <cell r="W1161">
            <v>0</v>
          </cell>
        </row>
        <row r="1162">
          <cell r="I1162" t="str">
            <v>MIRA LOMA-ARCHIBALD-BAIN-METALCAN 66KV: (N/S MIRA LOMA SUB: SPLIT 66KV LINE AT MIRA LOMA. INSTALL 13,000 954SAC</v>
          </cell>
          <cell r="J1162">
            <v>40695</v>
          </cell>
          <cell r="K1162" t="e">
            <v>#N/A</v>
          </cell>
          <cell r="M1162">
            <v>0</v>
          </cell>
          <cell r="N1162">
            <v>0</v>
          </cell>
          <cell r="O1162">
            <v>0</v>
          </cell>
          <cell r="P1162">
            <v>0</v>
          </cell>
          <cell r="Q1162">
            <v>185000</v>
          </cell>
          <cell r="R1162">
            <v>0</v>
          </cell>
          <cell r="S1162">
            <v>0</v>
          </cell>
          <cell r="T1162">
            <v>0</v>
          </cell>
          <cell r="U1162">
            <v>0</v>
          </cell>
          <cell r="V1162">
            <v>0</v>
          </cell>
          <cell r="W1162">
            <v>0</v>
          </cell>
        </row>
        <row r="1163">
          <cell r="I1163" t="str">
            <v>MIRA LOMA: INSTALL 1-66KV CIRCUIT BREAKER</v>
          </cell>
          <cell r="J1163">
            <v>40695</v>
          </cell>
          <cell r="K1163" t="e">
            <v>#N/A</v>
          </cell>
          <cell r="M1163">
            <v>0</v>
          </cell>
          <cell r="N1163">
            <v>0</v>
          </cell>
          <cell r="O1163">
            <v>0</v>
          </cell>
          <cell r="P1163">
            <v>0</v>
          </cell>
          <cell r="Q1163">
            <v>370000</v>
          </cell>
          <cell r="R1163">
            <v>0</v>
          </cell>
          <cell r="S1163">
            <v>0</v>
          </cell>
          <cell r="T1163">
            <v>0</v>
          </cell>
          <cell r="U1163">
            <v>0</v>
          </cell>
          <cell r="V1163">
            <v>0</v>
          </cell>
          <cell r="W1163">
            <v>0</v>
          </cell>
        </row>
        <row r="1164">
          <cell r="O1164">
            <v>0</v>
          </cell>
          <cell r="P1164">
            <v>0</v>
          </cell>
          <cell r="Q1164">
            <v>555000</v>
          </cell>
          <cell r="R1164">
            <v>0</v>
          </cell>
          <cell r="S1164">
            <v>0</v>
          </cell>
          <cell r="T1164">
            <v>0</v>
          </cell>
          <cell r="U1164">
            <v>0</v>
          </cell>
          <cell r="V1164">
            <v>0</v>
          </cell>
          <cell r="W1164">
            <v>0</v>
          </cell>
        </row>
        <row r="1165">
          <cell r="H1165" t="str">
            <v>T001</v>
          </cell>
          <cell r="I1165" t="str">
            <v>REARRANGE EXISITNG 66KV SYSTEM TO FORM FIREHOUSE-MILLIKEN,</v>
          </cell>
          <cell r="J1165">
            <v>40330</v>
          </cell>
          <cell r="K1165" t="str">
            <v>T. Yim</v>
          </cell>
          <cell r="M1165">
            <v>0</v>
          </cell>
          <cell r="N1165">
            <v>0</v>
          </cell>
          <cell r="O1165">
            <v>0</v>
          </cell>
          <cell r="P1165">
            <v>652000</v>
          </cell>
          <cell r="Q1165">
            <v>710129.80010606395</v>
          </cell>
          <cell r="R1165">
            <v>0</v>
          </cell>
          <cell r="S1165">
            <v>752505.14041006798</v>
          </cell>
          <cell r="T1165">
            <v>0</v>
          </cell>
          <cell r="U1165">
            <v>0</v>
          </cell>
          <cell r="V1165">
            <v>0</v>
          </cell>
          <cell r="W1165">
            <v>0</v>
          </cell>
        </row>
        <row r="1166">
          <cell r="H1166" t="str">
            <v>T002</v>
          </cell>
          <cell r="I1166" t="str">
            <v>REARRANGE EXISITNG 66KV SYSTEM TO FORM FIREHOUSE-MILLIKEN,</v>
          </cell>
          <cell r="J1166">
            <v>40330</v>
          </cell>
          <cell r="K1166" t="str">
            <v>T. Yim</v>
          </cell>
          <cell r="M1166">
            <v>0</v>
          </cell>
          <cell r="N1166">
            <v>0</v>
          </cell>
          <cell r="O1166">
            <v>0</v>
          </cell>
          <cell r="P1166">
            <v>463410.50203999999</v>
          </cell>
          <cell r="Q1166">
            <v>0</v>
          </cell>
          <cell r="R1166">
            <v>2652530.851500473</v>
          </cell>
          <cell r="S1166">
            <v>330507.57686703594</v>
          </cell>
          <cell r="T1166">
            <v>0</v>
          </cell>
          <cell r="U1166">
            <v>0</v>
          </cell>
          <cell r="V1166">
            <v>0</v>
          </cell>
          <cell r="W1166">
            <v>0</v>
          </cell>
        </row>
        <row r="1167">
          <cell r="H1167" t="str">
            <v>800062503</v>
          </cell>
          <cell r="I1167" t="str">
            <v>CHINO-MIRA LOMA NO.1 220KV T/L: REMOVE ONE SPAN MIRA LOMA NO.1 220KV   LINE FROM 220KV RACK POS. 4W.  REPLACE TO POS. 4E BY        SHORTENING TO APPROX 170' (SHORTEN)</v>
          </cell>
          <cell r="J1167">
            <v>40330</v>
          </cell>
          <cell r="K1167" t="str">
            <v>T. Yim</v>
          </cell>
          <cell r="M1167">
            <v>100</v>
          </cell>
          <cell r="N1167">
            <v>100</v>
          </cell>
          <cell r="O1167">
            <v>0</v>
          </cell>
          <cell r="P1167">
            <v>30000</v>
          </cell>
          <cell r="Q1167">
            <v>32674.684053960002</v>
          </cell>
          <cell r="R1167">
            <v>0</v>
          </cell>
          <cell r="S1167">
            <v>263033.71169348882</v>
          </cell>
          <cell r="T1167">
            <v>0</v>
          </cell>
          <cell r="U1167">
            <v>0</v>
          </cell>
          <cell r="V1167">
            <v>0</v>
          </cell>
          <cell r="W1167">
            <v>0</v>
          </cell>
        </row>
        <row r="1168">
          <cell r="H1168" t="str">
            <v>800062829</v>
          </cell>
          <cell r="I1168" t="str">
            <v>CHINO: INSTALL 4TH 280MVA UNIT TO SOUTH SECTION, EXTEND     66KV SWITCHRACK ONE BANK POSITION, AND REARRANGE 66KV       GETAWAYS TO SPLIT SYSTEM.</v>
          </cell>
          <cell r="J1168">
            <v>40299</v>
          </cell>
          <cell r="K1168" t="str">
            <v>T. Yim</v>
          </cell>
          <cell r="M1168">
            <v>0</v>
          </cell>
          <cell r="N1168">
            <v>0</v>
          </cell>
          <cell r="O1168">
            <v>0</v>
          </cell>
          <cell r="P1168">
            <v>7200000</v>
          </cell>
          <cell r="Q1168">
            <v>0</v>
          </cell>
          <cell r="R1168">
            <v>19838162.13432803</v>
          </cell>
          <cell r="S1168">
            <v>25651505.014282409</v>
          </cell>
          <cell r="T1168">
            <v>0</v>
          </cell>
          <cell r="U1168">
            <v>0</v>
          </cell>
          <cell r="V1168">
            <v>0</v>
          </cell>
          <cell r="W1168">
            <v>0</v>
          </cell>
        </row>
        <row r="1169">
          <cell r="H1169" t="str">
            <v>800063295</v>
          </cell>
          <cell r="I1169" t="str">
            <v>PEYTON: REPLACE EXISTING HCB-1 RELAY WITH S-SEL-311L RELAY. SOQUEL 66KV (FUTURE CHINO - SOQUEL) POS. 3: REPLACE         EXISTING HCB RELAY WITH S-SEL-311L RELAY</v>
          </cell>
          <cell r="J1169">
            <v>40330</v>
          </cell>
          <cell r="K1169" t="str">
            <v>T. Yim</v>
          </cell>
          <cell r="M1169">
            <v>0</v>
          </cell>
          <cell r="N1169">
            <v>0</v>
          </cell>
          <cell r="O1169">
            <v>0</v>
          </cell>
          <cell r="P1169">
            <v>61050.046199999997</v>
          </cell>
          <cell r="Q1169">
            <v>65349.368107920003</v>
          </cell>
          <cell r="R1169">
            <v>0</v>
          </cell>
          <cell r="S1169">
            <v>51463.117505247807</v>
          </cell>
          <cell r="T1169">
            <v>0</v>
          </cell>
          <cell r="U1169">
            <v>0</v>
          </cell>
          <cell r="V1169">
            <v>0</v>
          </cell>
          <cell r="W1169">
            <v>0</v>
          </cell>
        </row>
        <row r="1170">
          <cell r="H1170" t="str">
            <v>800063276</v>
          </cell>
          <cell r="I1170" t="str">
            <v>GANESHA: REPLACE EXISTING LCBII RELAY WITH 1-SEL-311L RELAY</v>
          </cell>
          <cell r="J1170">
            <v>40330</v>
          </cell>
          <cell r="K1170" t="str">
            <v>T. Yim</v>
          </cell>
          <cell r="M1170">
            <v>0</v>
          </cell>
          <cell r="N1170">
            <v>0</v>
          </cell>
          <cell r="O1170">
            <v>0</v>
          </cell>
          <cell r="P1170">
            <v>91400.061600000001</v>
          </cell>
          <cell r="Q1170">
            <v>98024.052161879998</v>
          </cell>
          <cell r="R1170">
            <v>0</v>
          </cell>
          <cell r="S1170">
            <v>80053.738341496588</v>
          </cell>
          <cell r="T1170">
            <v>0</v>
          </cell>
          <cell r="U1170">
            <v>0</v>
          </cell>
          <cell r="V1170">
            <v>0</v>
          </cell>
          <cell r="W1170">
            <v>0</v>
          </cell>
        </row>
        <row r="1171">
          <cell r="H1171" t="str">
            <v>800063258</v>
          </cell>
          <cell r="I1171" t="str">
            <v>FIREHOUSE: CHINO NO. 1 66KV LINE POS. 7: REPLACE EXISTING   HCB RELAY WITH 1-SEL 311L RELAY.  CHINO NO.2 66KV LINE      POS. 3: REPLACE EXISTING HCB RELAY WITH 1-SEL-311L RELAY.</v>
          </cell>
          <cell r="J1171">
            <v>40330</v>
          </cell>
          <cell r="K1171" t="str">
            <v>T. Yim</v>
          </cell>
          <cell r="M1171">
            <v>0</v>
          </cell>
          <cell r="N1171">
            <v>0</v>
          </cell>
          <cell r="O1171">
            <v>0</v>
          </cell>
          <cell r="P1171">
            <v>60700.0308</v>
          </cell>
          <cell r="Q1171">
            <v>65349.368107920003</v>
          </cell>
          <cell r="R1171">
            <v>0</v>
          </cell>
          <cell r="S1171">
            <v>57181.24167249757</v>
          </cell>
          <cell r="T1171">
            <v>0</v>
          </cell>
          <cell r="U1171">
            <v>0</v>
          </cell>
          <cell r="V1171">
            <v>0</v>
          </cell>
          <cell r="W1171">
            <v>0</v>
          </cell>
        </row>
        <row r="1172">
          <cell r="H1172" t="str">
            <v>800063247</v>
          </cell>
          <cell r="I1172" t="str">
            <v>SAN ANTONIO: CHINO-FRANCIS 66KV LINE POS. 5: REPLACE        EXISTING HCB RELAY WITH 1-SEL 311L RELAY.</v>
          </cell>
          <cell r="J1172">
            <v>40330</v>
          </cell>
          <cell r="K1172" t="str">
            <v>T. Yim</v>
          </cell>
          <cell r="M1172">
            <v>0</v>
          </cell>
          <cell r="N1172">
            <v>0</v>
          </cell>
          <cell r="O1172">
            <v>0</v>
          </cell>
          <cell r="P1172">
            <v>51050.046199999997</v>
          </cell>
          <cell r="Q1172">
            <v>54457.806756600003</v>
          </cell>
          <cell r="R1172">
            <v>0</v>
          </cell>
          <cell r="S1172">
            <v>40026.869170748294</v>
          </cell>
          <cell r="T1172">
            <v>0</v>
          </cell>
          <cell r="U1172">
            <v>0</v>
          </cell>
          <cell r="V1172">
            <v>0</v>
          </cell>
          <cell r="W1172">
            <v>0</v>
          </cell>
        </row>
        <row r="1173">
          <cell r="H1173" t="str">
            <v>800063351</v>
          </cell>
          <cell r="I1173" t="str">
            <v>FRANCIS: CHINO 66KV LINE POS. 2: REPLACE EXISTING HCB RELAY WITH 1-SEL-311L RELAY.  CHINO-SAN ANTONIO 66KV LINE POS. 1: REPLACE EXISTING HCB RELAY WITH 1-SEL-311L RELAY</v>
          </cell>
          <cell r="J1173">
            <v>40299</v>
          </cell>
          <cell r="K1173" t="str">
            <v>T. Yim</v>
          </cell>
          <cell r="M1173">
            <v>0</v>
          </cell>
          <cell r="N1173">
            <v>0</v>
          </cell>
          <cell r="O1173">
            <v>0</v>
          </cell>
          <cell r="P1173">
            <v>76750.077000000005</v>
          </cell>
          <cell r="Q1173">
            <v>81686.7101349</v>
          </cell>
          <cell r="R1173">
            <v>0</v>
          </cell>
          <cell r="S1173">
            <v>57181.24167249757</v>
          </cell>
          <cell r="T1173">
            <v>0</v>
          </cell>
          <cell r="U1173">
            <v>0</v>
          </cell>
          <cell r="V1173">
            <v>0</v>
          </cell>
          <cell r="W1173">
            <v>0</v>
          </cell>
        </row>
        <row r="1174">
          <cell r="H1174" t="str">
            <v>800063349</v>
          </cell>
          <cell r="I1174" t="str">
            <v>NAROD: CHINO NO1 66KV LINE POS. 6: REPLACE EXISTING HCB     RELAY WITH SEL-311L RELAY. CHINO NO. 2 66KV LINE POS. 5:    REPLACE EXISTING HCB RELAY WITH 1-SEL-311L RELAY. CHINO NO.3REPLACE EXISTING HCB RELAY W/ 1-SEL-311L</v>
          </cell>
          <cell r="J1174">
            <v>40330</v>
          </cell>
          <cell r="K1174" t="str">
            <v>T. Yim</v>
          </cell>
          <cell r="M1174">
            <v>0</v>
          </cell>
          <cell r="N1174">
            <v>0</v>
          </cell>
          <cell r="O1174">
            <v>0</v>
          </cell>
          <cell r="P1174">
            <v>86400.061600000001</v>
          </cell>
          <cell r="Q1174">
            <v>92578.271486219994</v>
          </cell>
          <cell r="R1174">
            <v>0</v>
          </cell>
          <cell r="S1174">
            <v>74335.614174246832</v>
          </cell>
          <cell r="T1174">
            <v>0</v>
          </cell>
          <cell r="U1174">
            <v>0</v>
          </cell>
          <cell r="V1174">
            <v>0</v>
          </cell>
          <cell r="W1174">
            <v>0</v>
          </cell>
        </row>
        <row r="1175">
          <cell r="H1175" t="str">
            <v>800063335</v>
          </cell>
          <cell r="I1175" t="str">
            <v>DIAMOND BAR: CHINO-GANESHA 66KV LINE POS.4: REPLACE         EXISTING LCBII RELAY WITH 1-SEL 311L RELAY.</v>
          </cell>
          <cell r="J1175">
            <v>40330</v>
          </cell>
          <cell r="K1175" t="str">
            <v>T. Yim</v>
          </cell>
          <cell r="M1175">
            <v>0</v>
          </cell>
          <cell r="N1175">
            <v>0</v>
          </cell>
          <cell r="O1175">
            <v>0</v>
          </cell>
          <cell r="P1175">
            <v>40000</v>
          </cell>
          <cell r="Q1175">
            <v>43566.245405280002</v>
          </cell>
          <cell r="R1175">
            <v>0</v>
          </cell>
          <cell r="S1175">
            <v>45744.99333799805</v>
          </cell>
          <cell r="T1175">
            <v>0</v>
          </cell>
          <cell r="U1175">
            <v>0</v>
          </cell>
          <cell r="V1175">
            <v>0</v>
          </cell>
          <cell r="W1175">
            <v>0</v>
          </cell>
        </row>
        <row r="1176">
          <cell r="H1176" t="str">
            <v>800063354</v>
          </cell>
          <cell r="I1176" t="str">
            <v>CIMGEN: CHINO 66KV LINE: REPLACE EXISTING HCB RELAY WITH    1-SEL-311L RELAY.</v>
          </cell>
          <cell r="J1176">
            <v>40330</v>
          </cell>
          <cell r="K1176" t="str">
            <v>T. Yim</v>
          </cell>
          <cell r="M1176">
            <v>0</v>
          </cell>
          <cell r="N1176">
            <v>0</v>
          </cell>
          <cell r="O1176">
            <v>0</v>
          </cell>
          <cell r="P1176">
            <v>51050.046199999997</v>
          </cell>
          <cell r="Q1176">
            <v>54457.806756600003</v>
          </cell>
          <cell r="R1176">
            <v>0</v>
          </cell>
          <cell r="S1176">
            <v>40026.869170748294</v>
          </cell>
          <cell r="T1176">
            <v>0</v>
          </cell>
          <cell r="U1176">
            <v>0</v>
          </cell>
          <cell r="V1176">
            <v>0</v>
          </cell>
          <cell r="W1176">
            <v>0</v>
          </cell>
        </row>
        <row r="1177">
          <cell r="H1177" t="str">
            <v>800063326</v>
          </cell>
          <cell r="I1177" t="str">
            <v>Milliken Sub: Upgrade protection as required to support revised 66 kV system arrangement.</v>
          </cell>
          <cell r="J1177">
            <v>40330</v>
          </cell>
          <cell r="N1177">
            <v>0</v>
          </cell>
          <cell r="O1177">
            <v>0</v>
          </cell>
          <cell r="P1177">
            <v>0</v>
          </cell>
        </row>
        <row r="1178">
          <cell r="H1178" t="str">
            <v>800062889</v>
          </cell>
          <cell r="I1178" t="str">
            <v>Mira Loma Sub: Upgrade protection as required to support revised 66 kV system arrangement.</v>
          </cell>
          <cell r="J1178">
            <v>40330</v>
          </cell>
          <cell r="N1178">
            <v>0</v>
          </cell>
          <cell r="O1178">
            <v>0</v>
          </cell>
          <cell r="P1178">
            <v>0</v>
          </cell>
        </row>
        <row r="1179">
          <cell r="I1179" t="str">
            <v>IT Work Element:  Chino 220/66 kV A Bank Project</v>
          </cell>
          <cell r="J1179">
            <v>40330</v>
          </cell>
          <cell r="N1179">
            <v>0</v>
          </cell>
          <cell r="O1179">
            <v>0</v>
          </cell>
          <cell r="P1179">
            <v>1284003.696</v>
          </cell>
        </row>
        <row r="1180">
          <cell r="H1180" t="str">
            <v>800063356</v>
          </cell>
          <cell r="I1180" t="str">
            <v>SOQUEL: REPLACE EXISTING HCB RELAY WITH 1-SEL-311L RELAY.   PEYTON (FUTURE CHINO-PEYTON) 66KV LINE POS. #2.  REPLACE    EXISTING HCB RELAY WITH 1-SEL-311L RELAY</v>
          </cell>
          <cell r="J1180">
            <v>40330</v>
          </cell>
          <cell r="K1180" t="str">
            <v>T. Yim</v>
          </cell>
          <cell r="M1180">
            <v>0</v>
          </cell>
          <cell r="N1180">
            <v>0</v>
          </cell>
          <cell r="O1180">
            <v>0</v>
          </cell>
          <cell r="P1180">
            <v>60350.015399999997</v>
          </cell>
          <cell r="Q1180">
            <v>65349.368107920003</v>
          </cell>
          <cell r="R1180">
            <v>0</v>
          </cell>
          <cell r="S1180">
            <v>62899.365839747319</v>
          </cell>
          <cell r="T1180">
            <v>0</v>
          </cell>
          <cell r="U1180">
            <v>0</v>
          </cell>
          <cell r="V1180">
            <v>0</v>
          </cell>
          <cell r="W1180">
            <v>0</v>
          </cell>
        </row>
        <row r="1181">
          <cell r="O1181">
            <v>0</v>
          </cell>
          <cell r="P1181">
            <v>10208164.583039999</v>
          </cell>
          <cell r="Q1181">
            <v>1363623.4811852642</v>
          </cell>
          <cell r="R1181">
            <v>22490692.985828504</v>
          </cell>
          <cell r="S1181">
            <v>27506464.494138226</v>
          </cell>
          <cell r="T1181">
            <v>0</v>
          </cell>
          <cell r="U1181">
            <v>0</v>
          </cell>
          <cell r="V1181">
            <v>0</v>
          </cell>
          <cell r="W1181">
            <v>0</v>
          </cell>
        </row>
        <row r="1182">
          <cell r="H1182">
            <v>800135529</v>
          </cell>
          <cell r="I1182" t="str">
            <v>RIO HONDO SUB: REMOVE EXISTING 3-SINGLE PHASE 120MVA #2A    BANKS &amp; REPLACE W/ NEW SINGLE 3-PHASE 280MVA BK.</v>
          </cell>
          <cell r="J1182">
            <v>40330</v>
          </cell>
          <cell r="K1182" t="str">
            <v>T. Yim</v>
          </cell>
          <cell r="M1182">
            <v>0</v>
          </cell>
          <cell r="N1182">
            <v>0</v>
          </cell>
          <cell r="O1182">
            <v>3800000</v>
          </cell>
          <cell r="P1182">
            <v>3060208.8087999998</v>
          </cell>
          <cell r="Q1182">
            <v>0</v>
          </cell>
          <cell r="R1182">
            <v>0</v>
          </cell>
          <cell r="S1182">
            <v>0</v>
          </cell>
          <cell r="T1182">
            <v>0</v>
          </cell>
          <cell r="U1182">
            <v>0</v>
          </cell>
          <cell r="V1182">
            <v>0</v>
          </cell>
          <cell r="W1182">
            <v>0</v>
          </cell>
        </row>
        <row r="1183">
          <cell r="H1183">
            <v>800135532</v>
          </cell>
          <cell r="I1183" t="str">
            <v>Citrus Sub: Upgrade 66 kV protection as required.</v>
          </cell>
          <cell r="J1183">
            <v>40299</v>
          </cell>
          <cell r="K1183" t="str">
            <v>T. Yim</v>
          </cell>
          <cell r="N1183">
            <v>100</v>
          </cell>
          <cell r="O1183">
            <v>50000</v>
          </cell>
          <cell r="P1183">
            <v>26750.077000000001</v>
          </cell>
          <cell r="Q1183">
            <v>0</v>
          </cell>
          <cell r="R1183">
            <v>0</v>
          </cell>
          <cell r="S1183">
            <v>0</v>
          </cell>
          <cell r="T1183">
            <v>0</v>
          </cell>
          <cell r="U1183">
            <v>0</v>
          </cell>
          <cell r="V1183">
            <v>0</v>
          </cell>
          <cell r="W1183">
            <v>0</v>
          </cell>
        </row>
        <row r="1184">
          <cell r="H1184">
            <v>800135530</v>
          </cell>
          <cell r="I1184" t="str">
            <v>Dalton Sub: Upgrade 66 kV protection as required.</v>
          </cell>
          <cell r="J1184">
            <v>40299</v>
          </cell>
          <cell r="K1184" t="str">
            <v>T. Yim</v>
          </cell>
          <cell r="N1184">
            <v>100</v>
          </cell>
          <cell r="O1184">
            <v>50000</v>
          </cell>
          <cell r="P1184">
            <v>26750.077000000001</v>
          </cell>
          <cell r="Q1184">
            <v>0</v>
          </cell>
          <cell r="R1184">
            <v>0</v>
          </cell>
          <cell r="S1184">
            <v>0</v>
          </cell>
          <cell r="T1184">
            <v>0</v>
          </cell>
          <cell r="U1184">
            <v>0</v>
          </cell>
          <cell r="V1184">
            <v>0</v>
          </cell>
          <cell r="W1184">
            <v>0</v>
          </cell>
        </row>
        <row r="1185">
          <cell r="H1185">
            <v>800135531</v>
          </cell>
          <cell r="I1185" t="str">
            <v>Lark Ellen Sub: Upgrade 66 kV protection as required.</v>
          </cell>
          <cell r="J1185">
            <v>40299</v>
          </cell>
          <cell r="K1185" t="str">
            <v>T. Yim</v>
          </cell>
          <cell r="N1185">
            <v>100</v>
          </cell>
          <cell r="O1185">
            <v>50000</v>
          </cell>
          <cell r="P1185">
            <v>26750.077000000001</v>
          </cell>
          <cell r="Q1185">
            <v>0</v>
          </cell>
          <cell r="R1185">
            <v>0</v>
          </cell>
          <cell r="S1185">
            <v>0</v>
          </cell>
          <cell r="T1185">
            <v>0</v>
          </cell>
          <cell r="U1185">
            <v>0</v>
          </cell>
          <cell r="V1185">
            <v>0</v>
          </cell>
          <cell r="W1185">
            <v>0</v>
          </cell>
        </row>
        <row r="1186">
          <cell r="H1186">
            <v>800137512</v>
          </cell>
          <cell r="I1186" t="str">
            <v>Relocate the following 66kV lines inside Rio Hondo Sub: Dalton-Finanace-Lark Ellen 66kV Line: From Pos# 6 to Pos# 11; Citrus 66kV line: From Pos# 5 to Pos# 9; Package 66kV line: From Pos# 4 to Pos# 9; Arcadia-Bradbury-Hopefull 66kV Line: From Pos# 15 to P</v>
          </cell>
          <cell r="J1186">
            <v>40299</v>
          </cell>
          <cell r="K1186" t="str">
            <v>T. Yim</v>
          </cell>
          <cell r="N1186">
            <v>100</v>
          </cell>
          <cell r="O1186">
            <v>140000</v>
          </cell>
          <cell r="P1186">
            <v>535001.54</v>
          </cell>
          <cell r="Q1186">
            <v>0</v>
          </cell>
          <cell r="R1186">
            <v>0</v>
          </cell>
          <cell r="S1186">
            <v>0</v>
          </cell>
          <cell r="T1186">
            <v>0</v>
          </cell>
          <cell r="U1186">
            <v>0</v>
          </cell>
          <cell r="V1186">
            <v>0</v>
          </cell>
          <cell r="W1186">
            <v>0</v>
          </cell>
        </row>
        <row r="1187">
          <cell r="H1187">
            <v>800135533</v>
          </cell>
          <cell r="I1187" t="str">
            <v>Walnut Sub: Upgrade 66 kV protection as required.</v>
          </cell>
          <cell r="J1187">
            <v>40299</v>
          </cell>
          <cell r="K1187" t="str">
            <v>T. Yim</v>
          </cell>
          <cell r="N1187">
            <v>100</v>
          </cell>
          <cell r="O1187">
            <v>50000</v>
          </cell>
          <cell r="P1187">
            <v>26750.077000000001</v>
          </cell>
          <cell r="Q1187">
            <v>0</v>
          </cell>
          <cell r="R1187">
            <v>0</v>
          </cell>
          <cell r="S1187">
            <v>0</v>
          </cell>
          <cell r="T1187">
            <v>0</v>
          </cell>
          <cell r="U1187">
            <v>0</v>
          </cell>
          <cell r="V1187">
            <v>0</v>
          </cell>
          <cell r="W1187">
            <v>0</v>
          </cell>
        </row>
        <row r="1188">
          <cell r="O1188">
            <v>4140000</v>
          </cell>
          <cell r="P1188">
            <v>3702210.6568</v>
          </cell>
          <cell r="Q1188">
            <v>0</v>
          </cell>
          <cell r="R1188">
            <v>0</v>
          </cell>
          <cell r="S1188">
            <v>0</v>
          </cell>
          <cell r="T1188">
            <v>0</v>
          </cell>
          <cell r="U1188">
            <v>0</v>
          </cell>
          <cell r="V1188">
            <v>0</v>
          </cell>
          <cell r="W1188">
            <v>0</v>
          </cell>
        </row>
        <row r="1189">
          <cell r="I1189" t="str">
            <v>TERRA BELLA: ADD 14.4MVAR TO CAPS</v>
          </cell>
          <cell r="J1189">
            <v>40695</v>
          </cell>
          <cell r="K1189" t="e">
            <v>#N/A</v>
          </cell>
          <cell r="M1189">
            <v>0</v>
          </cell>
          <cell r="N1189">
            <v>0</v>
          </cell>
          <cell r="O1189">
            <v>0</v>
          </cell>
          <cell r="P1189">
            <v>250000</v>
          </cell>
          <cell r="Q1189">
            <v>850000</v>
          </cell>
          <cell r="R1189">
            <v>0</v>
          </cell>
          <cell r="S1189">
            <v>0</v>
          </cell>
          <cell r="T1189">
            <v>0</v>
          </cell>
          <cell r="U1189">
            <v>0</v>
          </cell>
          <cell r="V1189">
            <v>0</v>
          </cell>
          <cell r="W1189">
            <v>0</v>
          </cell>
        </row>
        <row r="1190">
          <cell r="O1190">
            <v>0</v>
          </cell>
          <cell r="P1190">
            <v>250000</v>
          </cell>
          <cell r="Q1190">
            <v>850000</v>
          </cell>
          <cell r="R1190">
            <v>0</v>
          </cell>
          <cell r="S1190">
            <v>0</v>
          </cell>
          <cell r="T1190">
            <v>0</v>
          </cell>
          <cell r="U1190">
            <v>0</v>
          </cell>
          <cell r="V1190">
            <v>0</v>
          </cell>
          <cell r="W1190">
            <v>0</v>
          </cell>
        </row>
        <row r="1191">
          <cell r="I1191" t="str">
            <v>ELLIS: CREAT AUTOMATED LOAD SHEDDING SCHEME TO LOAD SHED    SLATER SUBSTATION</v>
          </cell>
          <cell r="J1191">
            <v>41791</v>
          </cell>
          <cell r="K1191" t="e">
            <v>#N/A</v>
          </cell>
          <cell r="M1191">
            <v>0</v>
          </cell>
          <cell r="N1191">
            <v>0</v>
          </cell>
          <cell r="O1191">
            <v>0</v>
          </cell>
          <cell r="P1191">
            <v>0</v>
          </cell>
          <cell r="Q1191">
            <v>0</v>
          </cell>
          <cell r="R1191">
            <v>0</v>
          </cell>
          <cell r="S1191">
            <v>30000</v>
          </cell>
          <cell r="T1191">
            <v>150000</v>
          </cell>
          <cell r="U1191">
            <v>0</v>
          </cell>
          <cell r="V1191">
            <v>0</v>
          </cell>
          <cell r="W1191">
            <v>0</v>
          </cell>
        </row>
        <row r="1192">
          <cell r="I1192" t="str">
            <v>SLATER: MODIFY PROTECTION</v>
          </cell>
          <cell r="J1192">
            <v>41791</v>
          </cell>
          <cell r="K1192" t="e">
            <v>#N/A</v>
          </cell>
          <cell r="M1192">
            <v>0</v>
          </cell>
          <cell r="N1192">
            <v>0</v>
          </cell>
          <cell r="O1192">
            <v>0</v>
          </cell>
          <cell r="P1192">
            <v>0</v>
          </cell>
          <cell r="Q1192">
            <v>0</v>
          </cell>
          <cell r="R1192">
            <v>0</v>
          </cell>
          <cell r="S1192">
            <v>50000</v>
          </cell>
          <cell r="T1192">
            <v>70000</v>
          </cell>
          <cell r="U1192">
            <v>0</v>
          </cell>
          <cell r="V1192">
            <v>0</v>
          </cell>
          <cell r="W1192">
            <v>0</v>
          </cell>
        </row>
        <row r="1193">
          <cell r="O1193">
            <v>0</v>
          </cell>
          <cell r="P1193">
            <v>0</v>
          </cell>
          <cell r="Q1193">
            <v>0</v>
          </cell>
          <cell r="R1193">
            <v>0</v>
          </cell>
          <cell r="S1193">
            <v>80000</v>
          </cell>
          <cell r="T1193">
            <v>220000</v>
          </cell>
          <cell r="U1193">
            <v>0</v>
          </cell>
          <cell r="V1193">
            <v>0</v>
          </cell>
          <cell r="W1193">
            <v>0</v>
          </cell>
        </row>
        <row r="1194">
          <cell r="I1194" t="str">
            <v>MANDALAY-SAN MIGUEL 66KV: RECONDUCTOR TO 954 SAC.</v>
          </cell>
          <cell r="J1194">
            <v>42156</v>
          </cell>
          <cell r="K1194" t="e">
            <v>#N/A</v>
          </cell>
          <cell r="M1194">
            <v>0</v>
          </cell>
          <cell r="N1194">
            <v>0</v>
          </cell>
          <cell r="O1194">
            <v>0</v>
          </cell>
          <cell r="P1194">
            <v>0</v>
          </cell>
          <cell r="Q1194">
            <v>0</v>
          </cell>
          <cell r="R1194">
            <v>0</v>
          </cell>
          <cell r="S1194">
            <v>0</v>
          </cell>
          <cell r="T1194">
            <v>75000</v>
          </cell>
          <cell r="U1194">
            <v>1005000</v>
          </cell>
          <cell r="V1194">
            <v>0</v>
          </cell>
          <cell r="W1194">
            <v>0</v>
          </cell>
        </row>
        <row r="1195">
          <cell r="O1195">
            <v>0</v>
          </cell>
          <cell r="P1195">
            <v>0</v>
          </cell>
          <cell r="Q1195">
            <v>0</v>
          </cell>
          <cell r="R1195">
            <v>0</v>
          </cell>
          <cell r="S1195">
            <v>0</v>
          </cell>
          <cell r="T1195">
            <v>75000</v>
          </cell>
          <cell r="U1195">
            <v>1005000</v>
          </cell>
          <cell r="V1195">
            <v>0</v>
          </cell>
          <cell r="W1195">
            <v>0</v>
          </cell>
        </row>
        <row r="1196">
          <cell r="I1196" t="str">
            <v>JOHANNA: INSTALL TRANSFER TRIP TO SHED WASHINGTON SUB.</v>
          </cell>
          <cell r="J1196">
            <v>42156</v>
          </cell>
          <cell r="K1196" t="e">
            <v>#N/A</v>
          </cell>
          <cell r="M1196">
            <v>0</v>
          </cell>
          <cell r="N1196">
            <v>0</v>
          </cell>
          <cell r="O1196">
            <v>0</v>
          </cell>
          <cell r="P1196">
            <v>0</v>
          </cell>
          <cell r="Q1196">
            <v>0</v>
          </cell>
          <cell r="R1196">
            <v>0</v>
          </cell>
          <cell r="S1196">
            <v>0</v>
          </cell>
          <cell r="T1196">
            <v>50000</v>
          </cell>
          <cell r="U1196">
            <v>130000</v>
          </cell>
          <cell r="V1196">
            <v>0</v>
          </cell>
          <cell r="W1196">
            <v>0</v>
          </cell>
        </row>
        <row r="1197">
          <cell r="I1197" t="str">
            <v>WASHINGTON: MODIFY PROTECTION, INSTALL NEW PROTECTION       EQUIPMENT FOR LOAD DROPPING SCHEME.</v>
          </cell>
          <cell r="J1197">
            <v>42125</v>
          </cell>
          <cell r="K1197" t="e">
            <v>#N/A</v>
          </cell>
          <cell r="M1197">
            <v>0</v>
          </cell>
          <cell r="N1197">
            <v>0</v>
          </cell>
          <cell r="O1197">
            <v>0</v>
          </cell>
          <cell r="P1197">
            <v>0</v>
          </cell>
          <cell r="Q1197">
            <v>0</v>
          </cell>
          <cell r="R1197">
            <v>0</v>
          </cell>
          <cell r="S1197">
            <v>0</v>
          </cell>
          <cell r="T1197">
            <v>40000</v>
          </cell>
          <cell r="U1197">
            <v>100000</v>
          </cell>
          <cell r="V1197">
            <v>0</v>
          </cell>
          <cell r="W1197">
            <v>0</v>
          </cell>
        </row>
        <row r="1198">
          <cell r="O1198">
            <v>0</v>
          </cell>
          <cell r="P1198">
            <v>0</v>
          </cell>
          <cell r="Q1198">
            <v>0</v>
          </cell>
          <cell r="R1198">
            <v>0</v>
          </cell>
          <cell r="S1198">
            <v>0</v>
          </cell>
          <cell r="T1198">
            <v>90000</v>
          </cell>
          <cell r="U1198">
            <v>230000</v>
          </cell>
          <cell r="V1198">
            <v>0</v>
          </cell>
          <cell r="W1198">
            <v>0</v>
          </cell>
        </row>
        <row r="1199">
          <cell r="H1199" t="str">
            <v>800062728</v>
          </cell>
          <cell r="I1199" t="str">
            <v>ANTELOPE: INSTALL 4TH 280MVA 220/66KV TRANSFORMER, ADD 1 -220KV POSITION WITH 2-220KV CBS, ADD 2-66KV CBS. INCLUDE SA-2.</v>
          </cell>
          <cell r="J1199">
            <v>39600</v>
          </cell>
          <cell r="K1199" t="str">
            <v>T. Yim</v>
          </cell>
          <cell r="M1199">
            <v>100</v>
          </cell>
          <cell r="N1199">
            <v>100</v>
          </cell>
          <cell r="O1199">
            <v>0</v>
          </cell>
          <cell r="P1199">
            <v>0</v>
          </cell>
          <cell r="Q1199">
            <v>0</v>
          </cell>
          <cell r="R1199">
            <v>0</v>
          </cell>
          <cell r="S1199">
            <v>0</v>
          </cell>
          <cell r="T1199">
            <v>0</v>
          </cell>
          <cell r="U1199">
            <v>0</v>
          </cell>
          <cell r="V1199">
            <v>0</v>
          </cell>
          <cell r="W1199">
            <v>0</v>
          </cell>
        </row>
        <row r="1200">
          <cell r="O1200">
            <v>0</v>
          </cell>
          <cell r="P1200">
            <v>0</v>
          </cell>
          <cell r="Q1200">
            <v>0</v>
          </cell>
          <cell r="R1200">
            <v>0</v>
          </cell>
          <cell r="S1200">
            <v>0</v>
          </cell>
          <cell r="T1200">
            <v>0</v>
          </cell>
          <cell r="U1200">
            <v>0</v>
          </cell>
          <cell r="V1200">
            <v>0</v>
          </cell>
          <cell r="W1200">
            <v>0</v>
          </cell>
        </row>
        <row r="1201">
          <cell r="I1201" t="str">
            <v>ETIWANDA-ALDER-RANDALL RECONDUCTOR 16,000 FT TO 954 SAC IN THE ETIWANDA LEG.</v>
          </cell>
          <cell r="J1201">
            <v>40695</v>
          </cell>
          <cell r="K1201" t="str">
            <v>X. Vazquez</v>
          </cell>
          <cell r="M1201">
            <v>0</v>
          </cell>
          <cell r="N1201">
            <v>0</v>
          </cell>
          <cell r="O1201">
            <v>8000</v>
          </cell>
          <cell r="P1201">
            <v>558000</v>
          </cell>
          <cell r="Q1201">
            <v>1542000</v>
          </cell>
          <cell r="R1201">
            <v>0</v>
          </cell>
          <cell r="S1201">
            <v>0</v>
          </cell>
          <cell r="T1201">
            <v>0</v>
          </cell>
          <cell r="U1201">
            <v>0</v>
          </cell>
          <cell r="V1201">
            <v>0</v>
          </cell>
          <cell r="W1201">
            <v>0</v>
          </cell>
        </row>
        <row r="1202">
          <cell r="O1202">
            <v>8000</v>
          </cell>
          <cell r="P1202">
            <v>558000</v>
          </cell>
          <cell r="Q1202">
            <v>1542000</v>
          </cell>
          <cell r="R1202">
            <v>0</v>
          </cell>
          <cell r="S1202">
            <v>0</v>
          </cell>
          <cell r="T1202">
            <v>0</v>
          </cell>
          <cell r="U1202">
            <v>0</v>
          </cell>
          <cell r="V1202">
            <v>0</v>
          </cell>
          <cell r="W1202">
            <v>0</v>
          </cell>
        </row>
        <row r="1203">
          <cell r="I1203" t="str">
            <v>VALLEY-ELSINORE-IVYGLEN: RECONDUCTOR THE ELSINORE LEG TO 954SAC.</v>
          </cell>
          <cell r="J1203">
            <v>39965</v>
          </cell>
          <cell r="K1203" t="e">
            <v>#N/A</v>
          </cell>
          <cell r="M1203">
            <v>0</v>
          </cell>
          <cell r="N1203">
            <v>0</v>
          </cell>
          <cell r="O1203">
            <v>195000</v>
          </cell>
          <cell r="P1203">
            <v>0</v>
          </cell>
          <cell r="Q1203">
            <v>0</v>
          </cell>
          <cell r="R1203">
            <v>0</v>
          </cell>
          <cell r="S1203">
            <v>0</v>
          </cell>
          <cell r="T1203">
            <v>0</v>
          </cell>
          <cell r="U1203">
            <v>0</v>
          </cell>
          <cell r="V1203">
            <v>0</v>
          </cell>
          <cell r="W1203">
            <v>0</v>
          </cell>
        </row>
        <row r="1204">
          <cell r="O1204">
            <v>195000</v>
          </cell>
          <cell r="P1204">
            <v>0</v>
          </cell>
          <cell r="Q1204">
            <v>0</v>
          </cell>
          <cell r="R1204">
            <v>0</v>
          </cell>
          <cell r="S1204">
            <v>0</v>
          </cell>
          <cell r="T1204">
            <v>0</v>
          </cell>
          <cell r="U1204">
            <v>0</v>
          </cell>
          <cell r="V1204">
            <v>0</v>
          </cell>
          <cell r="W1204">
            <v>0</v>
          </cell>
        </row>
        <row r="1205">
          <cell r="H1205" t="str">
            <v>800061475</v>
          </cell>
          <cell r="I1205" t="str">
            <v>IVYGLEN: BRING IN SECOND 115KV LINE FROM VALLEY TO IVYGLEN.</v>
          </cell>
          <cell r="J1205">
            <v>39965</v>
          </cell>
          <cell r="K1205" t="str">
            <v>S. Ghoraishi</v>
          </cell>
          <cell r="M1205">
            <v>0</v>
          </cell>
          <cell r="N1205">
            <v>0</v>
          </cell>
          <cell r="O1205">
            <v>10241820.199999999</v>
          </cell>
          <cell r="P1205">
            <v>8503314.47676</v>
          </cell>
          <cell r="Q1205">
            <v>0</v>
          </cell>
          <cell r="R1205">
            <v>0</v>
          </cell>
          <cell r="S1205">
            <v>0</v>
          </cell>
          <cell r="T1205">
            <v>0</v>
          </cell>
          <cell r="U1205">
            <v>0</v>
          </cell>
          <cell r="V1205">
            <v>0</v>
          </cell>
          <cell r="W1205">
            <v>0</v>
          </cell>
        </row>
        <row r="1206">
          <cell r="H1206" t="str">
            <v>800062894</v>
          </cell>
          <cell r="I1206" t="str">
            <v>VALLEY SUB; EQUIP 115KV LINE POS</v>
          </cell>
          <cell r="J1206">
            <v>39965</v>
          </cell>
          <cell r="K1206" t="str">
            <v>S. Ghoraishi</v>
          </cell>
          <cell r="M1206">
            <v>0</v>
          </cell>
          <cell r="N1206">
            <v>0</v>
          </cell>
          <cell r="O1206">
            <v>802427.6316666666</v>
          </cell>
          <cell r="P1206">
            <v>0</v>
          </cell>
          <cell r="Q1206">
            <v>0</v>
          </cell>
          <cell r="R1206">
            <v>0</v>
          </cell>
          <cell r="S1206">
            <v>0</v>
          </cell>
          <cell r="T1206">
            <v>0</v>
          </cell>
          <cell r="U1206">
            <v>0</v>
          </cell>
          <cell r="V1206">
            <v>0</v>
          </cell>
          <cell r="W1206">
            <v>0</v>
          </cell>
        </row>
        <row r="1207">
          <cell r="I1207" t="str">
            <v>IVYGLEN SUB: EQUIP AN EXISTING LINE POS</v>
          </cell>
          <cell r="J1207">
            <v>39965</v>
          </cell>
          <cell r="K1207" t="str">
            <v>S. Ghoraishi</v>
          </cell>
          <cell r="M1207">
            <v>0</v>
          </cell>
          <cell r="N1207">
            <v>0</v>
          </cell>
          <cell r="O1207">
            <v>0</v>
          </cell>
          <cell r="P1207">
            <v>0</v>
          </cell>
          <cell r="Q1207">
            <v>0</v>
          </cell>
          <cell r="R1207">
            <v>0</v>
          </cell>
          <cell r="S1207">
            <v>0</v>
          </cell>
          <cell r="T1207">
            <v>0</v>
          </cell>
          <cell r="U1207">
            <v>0</v>
          </cell>
          <cell r="V1207">
            <v>0</v>
          </cell>
          <cell r="W1207">
            <v>0</v>
          </cell>
        </row>
        <row r="1208">
          <cell r="H1208">
            <v>800063635</v>
          </cell>
          <cell r="I1208" t="str">
            <v>Ivyglen Sub: Equip the 115 kV line position created in 2008 DSP project. (PWEE #24816)</v>
          </cell>
          <cell r="J1208">
            <v>40695</v>
          </cell>
          <cell r="N1208">
            <v>0</v>
          </cell>
          <cell r="O1208">
            <v>0</v>
          </cell>
        </row>
        <row r="1209">
          <cell r="I1209" t="str">
            <v>CRE Costs:  Valley-Ivyglen New 115kv source Sub</v>
          </cell>
          <cell r="J1209">
            <v>40178</v>
          </cell>
          <cell r="N1209">
            <v>0</v>
          </cell>
          <cell r="O1209">
            <v>0</v>
          </cell>
        </row>
        <row r="1210">
          <cell r="I1210" t="str">
            <v>IT Work Element:  Valley - Ivyglen Project: New 115kV Line Source</v>
          </cell>
          <cell r="J1210">
            <v>40695</v>
          </cell>
          <cell r="N1210">
            <v>0</v>
          </cell>
          <cell r="O1210">
            <v>0</v>
          </cell>
        </row>
        <row r="1211">
          <cell r="H1211" t="str">
            <v>800063634</v>
          </cell>
          <cell r="I1211" t="str">
            <v xml:space="preserve">IVYGLEN SUB: PRELIMINARY ENGINEERNG, RIGHTS CHECK </v>
          </cell>
          <cell r="J1211">
            <v>39873</v>
          </cell>
          <cell r="K1211" t="str">
            <v>S. Ghoraishi</v>
          </cell>
          <cell r="M1211">
            <v>0</v>
          </cell>
          <cell r="N1211">
            <v>0</v>
          </cell>
          <cell r="O1211">
            <v>150000</v>
          </cell>
          <cell r="P1211">
            <v>0</v>
          </cell>
          <cell r="Q1211">
            <v>0</v>
          </cell>
          <cell r="R1211">
            <v>0</v>
          </cell>
          <cell r="S1211">
            <v>0</v>
          </cell>
          <cell r="T1211">
            <v>0</v>
          </cell>
          <cell r="U1211">
            <v>0</v>
          </cell>
          <cell r="V1211">
            <v>0</v>
          </cell>
          <cell r="W1211">
            <v>0</v>
          </cell>
        </row>
        <row r="1212">
          <cell r="O1212">
            <v>11194247.831666665</v>
          </cell>
          <cell r="P1212">
            <v>8503314.47676</v>
          </cell>
          <cell r="Q1212">
            <v>0</v>
          </cell>
          <cell r="R1212">
            <v>0</v>
          </cell>
          <cell r="S1212">
            <v>0</v>
          </cell>
          <cell r="T1212">
            <v>0</v>
          </cell>
          <cell r="U1212">
            <v>0</v>
          </cell>
          <cell r="V1212">
            <v>0</v>
          </cell>
          <cell r="W1212">
            <v>0</v>
          </cell>
        </row>
        <row r="1213">
          <cell r="I1213" t="str">
            <v>PADUA-SAN ANTONIO 66KV: RECONDUCTOR .63 MILES TO 954 SAC</v>
          </cell>
          <cell r="J1213">
            <v>39965</v>
          </cell>
          <cell r="K1213" t="e">
            <v>#N/A</v>
          </cell>
          <cell r="M1213">
            <v>0</v>
          </cell>
          <cell r="N1213">
            <v>0</v>
          </cell>
          <cell r="O1213">
            <v>199000</v>
          </cell>
          <cell r="P1213">
            <v>0</v>
          </cell>
          <cell r="Q1213">
            <v>0</v>
          </cell>
          <cell r="R1213">
            <v>0</v>
          </cell>
          <cell r="S1213">
            <v>0</v>
          </cell>
          <cell r="T1213">
            <v>0</v>
          </cell>
          <cell r="U1213">
            <v>0</v>
          </cell>
          <cell r="V1213">
            <v>0</v>
          </cell>
          <cell r="W1213">
            <v>0</v>
          </cell>
        </row>
        <row r="1214">
          <cell r="O1214">
            <v>199000</v>
          </cell>
          <cell r="P1214">
            <v>0</v>
          </cell>
          <cell r="Q1214">
            <v>0</v>
          </cell>
          <cell r="R1214">
            <v>0</v>
          </cell>
          <cell r="S1214">
            <v>0</v>
          </cell>
          <cell r="T1214">
            <v>0</v>
          </cell>
          <cell r="U1214">
            <v>0</v>
          </cell>
          <cell r="V1214">
            <v>0</v>
          </cell>
          <cell r="W1214">
            <v>0</v>
          </cell>
        </row>
        <row r="1215">
          <cell r="I1215" t="str">
            <v>MALIBU ADD 2 14.4 MVAR CAP BANK</v>
          </cell>
          <cell r="J1215">
            <v>41791</v>
          </cell>
          <cell r="K1215" t="e">
            <v>#N/A</v>
          </cell>
          <cell r="M1215">
            <v>0</v>
          </cell>
          <cell r="N1215">
            <v>0</v>
          </cell>
          <cell r="O1215">
            <v>0</v>
          </cell>
          <cell r="P1215">
            <v>0</v>
          </cell>
          <cell r="Q1215">
            <v>0</v>
          </cell>
          <cell r="R1215">
            <v>0</v>
          </cell>
          <cell r="S1215">
            <v>250000</v>
          </cell>
          <cell r="T1215">
            <v>600000</v>
          </cell>
          <cell r="U1215">
            <v>0</v>
          </cell>
          <cell r="V1215">
            <v>0</v>
          </cell>
          <cell r="W1215">
            <v>0</v>
          </cell>
        </row>
        <row r="1216">
          <cell r="O1216">
            <v>0</v>
          </cell>
          <cell r="P1216">
            <v>0</v>
          </cell>
          <cell r="Q1216">
            <v>0</v>
          </cell>
          <cell r="R1216">
            <v>0</v>
          </cell>
          <cell r="S1216">
            <v>250000</v>
          </cell>
          <cell r="T1216">
            <v>600000</v>
          </cell>
          <cell r="U1216">
            <v>0</v>
          </cell>
          <cell r="V1216">
            <v>0</v>
          </cell>
          <cell r="W1216">
            <v>0</v>
          </cell>
        </row>
        <row r="1217">
          <cell r="I1217" t="str">
            <v>MOORPARK-ROYAL 66KV T/L: RECABLE THE 1750KCMIL UG</v>
          </cell>
          <cell r="J1217">
            <v>40695</v>
          </cell>
          <cell r="K1217" t="e">
            <v>#N/A</v>
          </cell>
          <cell r="M1217">
            <v>0</v>
          </cell>
          <cell r="N1217">
            <v>0</v>
          </cell>
          <cell r="O1217">
            <v>0</v>
          </cell>
          <cell r="P1217">
            <v>390000</v>
          </cell>
          <cell r="Q1217">
            <v>341000</v>
          </cell>
          <cell r="R1217">
            <v>0</v>
          </cell>
          <cell r="S1217">
            <v>0</v>
          </cell>
          <cell r="T1217">
            <v>0</v>
          </cell>
          <cell r="U1217">
            <v>0</v>
          </cell>
          <cell r="V1217">
            <v>0</v>
          </cell>
          <cell r="W1217">
            <v>0</v>
          </cell>
        </row>
        <row r="1218">
          <cell r="O1218">
            <v>0</v>
          </cell>
          <cell r="P1218">
            <v>390000</v>
          </cell>
          <cell r="Q1218">
            <v>341000</v>
          </cell>
          <cell r="R1218">
            <v>0</v>
          </cell>
          <cell r="S1218">
            <v>0</v>
          </cell>
          <cell r="T1218">
            <v>0</v>
          </cell>
          <cell r="U1218">
            <v>0</v>
          </cell>
          <cell r="V1218">
            <v>0</v>
          </cell>
          <cell r="W1218">
            <v>0</v>
          </cell>
        </row>
        <row r="1219">
          <cell r="I1219" t="str">
            <v>VALYERMO (ANTELOPE VALLEY) NEW 230/66KV SUB: DEVELOP A NEW 560MVA 220/66KV A STATION IN THE ANTELOPE VALLEY AREA.</v>
          </cell>
          <cell r="J1219">
            <v>41791</v>
          </cell>
          <cell r="K1219" t="e">
            <v>#N/A</v>
          </cell>
          <cell r="M1219">
            <v>40</v>
          </cell>
          <cell r="N1219">
            <v>40</v>
          </cell>
          <cell r="O1219">
            <v>0</v>
          </cell>
          <cell r="P1219">
            <v>1000000</v>
          </cell>
          <cell r="Q1219">
            <v>1000000</v>
          </cell>
          <cell r="R1219">
            <v>5000000</v>
          </cell>
          <cell r="S1219">
            <v>70000000</v>
          </cell>
          <cell r="T1219">
            <v>60000000</v>
          </cell>
          <cell r="U1219">
            <v>0</v>
          </cell>
          <cell r="V1219">
            <v>0</v>
          </cell>
          <cell r="W1219">
            <v>0</v>
          </cell>
        </row>
        <row r="1220">
          <cell r="O1220">
            <v>0</v>
          </cell>
          <cell r="P1220">
            <v>1000000</v>
          </cell>
          <cell r="Q1220">
            <v>1000000</v>
          </cell>
          <cell r="R1220">
            <v>5000000</v>
          </cell>
          <cell r="S1220">
            <v>70000000</v>
          </cell>
          <cell r="T1220">
            <v>60000000</v>
          </cell>
          <cell r="U1220">
            <v>0</v>
          </cell>
          <cell r="V1220">
            <v>0</v>
          </cell>
          <cell r="W1220">
            <v>0</v>
          </cell>
        </row>
        <row r="1221">
          <cell r="I1221" t="str">
            <v>CITRUS-DALTON-KIRKWALL OPEN SHIELDS</v>
          </cell>
          <cell r="J1221">
            <v>40330</v>
          </cell>
          <cell r="K1221" t="e">
            <v>#N/A</v>
          </cell>
          <cell r="M1221">
            <v>0</v>
          </cell>
          <cell r="N1221">
            <v>0</v>
          </cell>
          <cell r="O1221">
            <v>0</v>
          </cell>
          <cell r="P1221">
            <v>43000</v>
          </cell>
          <cell r="Q1221">
            <v>0</v>
          </cell>
          <cell r="R1221">
            <v>0</v>
          </cell>
          <cell r="S1221">
            <v>0</v>
          </cell>
          <cell r="T1221">
            <v>0</v>
          </cell>
          <cell r="U1221">
            <v>0</v>
          </cell>
          <cell r="V1221">
            <v>0</v>
          </cell>
          <cell r="W1221">
            <v>0</v>
          </cell>
        </row>
        <row r="1222">
          <cell r="I1222" t="str">
            <v>Citrus-Dalton-Kirkwall 66 kV: Recable 0.80 miles of 1750 kcmil to 2000 Cu on the Dalton leg</v>
          </cell>
          <cell r="J1222">
            <v>40330</v>
          </cell>
          <cell r="N1222">
            <v>0</v>
          </cell>
          <cell r="O1222">
            <v>0</v>
          </cell>
        </row>
        <row r="1223">
          <cell r="O1223">
            <v>0</v>
          </cell>
          <cell r="P1223">
            <v>43000</v>
          </cell>
          <cell r="Q1223">
            <v>0</v>
          </cell>
          <cell r="R1223">
            <v>0</v>
          </cell>
          <cell r="S1223">
            <v>0</v>
          </cell>
          <cell r="T1223">
            <v>0</v>
          </cell>
          <cell r="U1223">
            <v>0</v>
          </cell>
          <cell r="V1223">
            <v>0</v>
          </cell>
          <cell r="W1223">
            <v>0</v>
          </cell>
        </row>
        <row r="1224">
          <cell r="I1224" t="str">
            <v>MESA-NARROWS RECOND APPROX 4.7 MILES OF 66KV TO 954 SAC</v>
          </cell>
          <cell r="J1224">
            <v>41791</v>
          </cell>
          <cell r="K1224" t="e">
            <v>#N/A</v>
          </cell>
          <cell r="M1224">
            <v>0</v>
          </cell>
          <cell r="N1224">
            <v>0</v>
          </cell>
          <cell r="O1224">
            <v>0</v>
          </cell>
          <cell r="P1224">
            <v>0</v>
          </cell>
          <cell r="Q1224">
            <v>0</v>
          </cell>
          <cell r="R1224">
            <v>0</v>
          </cell>
          <cell r="S1224">
            <v>632000</v>
          </cell>
          <cell r="T1224">
            <v>889000</v>
          </cell>
          <cell r="U1224">
            <v>0</v>
          </cell>
          <cell r="V1224">
            <v>0</v>
          </cell>
          <cell r="W1224">
            <v>0</v>
          </cell>
        </row>
        <row r="1225">
          <cell r="O1225">
            <v>0</v>
          </cell>
          <cell r="P1225">
            <v>0</v>
          </cell>
          <cell r="Q1225">
            <v>0</v>
          </cell>
          <cell r="R1225">
            <v>0</v>
          </cell>
          <cell r="S1225">
            <v>632000</v>
          </cell>
          <cell r="T1225">
            <v>889000</v>
          </cell>
          <cell r="U1225">
            <v>0</v>
          </cell>
          <cell r="V1225">
            <v>0</v>
          </cell>
          <cell r="W1225">
            <v>0</v>
          </cell>
        </row>
        <row r="1226">
          <cell r="I1226" t="str">
            <v>REDLANDS-TENNESSEE-YUCAIPA RECONDUCTOR 2.52 MILES TO 954 SAC</v>
          </cell>
          <cell r="J1226">
            <v>42156</v>
          </cell>
          <cell r="K1226" t="e">
            <v>#N/A</v>
          </cell>
          <cell r="M1226">
            <v>0</v>
          </cell>
          <cell r="N1226">
            <v>0</v>
          </cell>
          <cell r="O1226">
            <v>0</v>
          </cell>
          <cell r="P1226">
            <v>0</v>
          </cell>
          <cell r="Q1226">
            <v>0</v>
          </cell>
          <cell r="R1226">
            <v>0</v>
          </cell>
          <cell r="S1226">
            <v>0</v>
          </cell>
          <cell r="T1226">
            <v>478000</v>
          </cell>
          <cell r="U1226">
            <v>780000</v>
          </cell>
          <cell r="V1226">
            <v>0</v>
          </cell>
          <cell r="W1226">
            <v>0</v>
          </cell>
        </row>
        <row r="1227">
          <cell r="O1227">
            <v>0</v>
          </cell>
          <cell r="P1227">
            <v>0</v>
          </cell>
          <cell r="Q1227">
            <v>0</v>
          </cell>
          <cell r="R1227">
            <v>0</v>
          </cell>
          <cell r="S1227">
            <v>0</v>
          </cell>
          <cell r="T1227">
            <v>478000</v>
          </cell>
          <cell r="U1227">
            <v>780000</v>
          </cell>
          <cell r="V1227">
            <v>0</v>
          </cell>
          <cell r="W1227">
            <v>0</v>
          </cell>
        </row>
        <row r="1228">
          <cell r="I1228" t="str">
            <v>RECTOR-VENICE HILL-VENIDA RECOND 4.39 MILES IN THE VENIDA LEG TO 954 SAC</v>
          </cell>
          <cell r="J1228">
            <v>40695</v>
          </cell>
          <cell r="K1228" t="e">
            <v>#N/A</v>
          </cell>
          <cell r="M1228">
            <v>0</v>
          </cell>
          <cell r="N1228">
            <v>0</v>
          </cell>
          <cell r="O1228">
            <v>0</v>
          </cell>
          <cell r="P1228">
            <v>36000</v>
          </cell>
          <cell r="Q1228">
            <v>966000</v>
          </cell>
          <cell r="R1228">
            <v>0</v>
          </cell>
          <cell r="S1228">
            <v>0</v>
          </cell>
          <cell r="T1228">
            <v>0</v>
          </cell>
          <cell r="U1228">
            <v>0</v>
          </cell>
          <cell r="V1228">
            <v>0</v>
          </cell>
          <cell r="W1228">
            <v>0</v>
          </cell>
        </row>
        <row r="1229">
          <cell r="O1229">
            <v>0</v>
          </cell>
          <cell r="P1229">
            <v>36000</v>
          </cell>
          <cell r="Q1229">
            <v>966000</v>
          </cell>
          <cell r="R1229">
            <v>0</v>
          </cell>
          <cell r="S1229">
            <v>0</v>
          </cell>
          <cell r="T1229">
            <v>0</v>
          </cell>
          <cell r="U1229">
            <v>0</v>
          </cell>
          <cell r="V1229">
            <v>0</v>
          </cell>
          <cell r="W1229">
            <v>0</v>
          </cell>
        </row>
        <row r="1230">
          <cell r="I1230" t="str">
            <v>SAUGUS-NEWHALL NO 1 RECONDUCTOR 2.5 MILES TO 2000 CU</v>
          </cell>
          <cell r="J1230">
            <v>40695</v>
          </cell>
          <cell r="K1230" t="e">
            <v>#N/A</v>
          </cell>
          <cell r="M1230">
            <v>0</v>
          </cell>
          <cell r="N1230">
            <v>0</v>
          </cell>
          <cell r="O1230">
            <v>2057000</v>
          </cell>
          <cell r="P1230">
            <v>1949000</v>
          </cell>
          <cell r="Q1230">
            <v>999000</v>
          </cell>
          <cell r="R1230">
            <v>0</v>
          </cell>
          <cell r="S1230">
            <v>0</v>
          </cell>
          <cell r="T1230">
            <v>0</v>
          </cell>
          <cell r="U1230">
            <v>0</v>
          </cell>
          <cell r="V1230">
            <v>0</v>
          </cell>
          <cell r="W1230">
            <v>0</v>
          </cell>
        </row>
        <row r="1231">
          <cell r="I1231" t="str">
            <v>Saugus-Newhall No.1 66 kV &amp; Saugus-Newhall No.2 66 kV: Reconductor 2.5 miles (each) of 1750 XLP to 2000 Cu.</v>
          </cell>
          <cell r="J1231">
            <v>40695</v>
          </cell>
          <cell r="N1231">
            <v>0</v>
          </cell>
          <cell r="O1231">
            <v>0</v>
          </cell>
        </row>
        <row r="1232">
          <cell r="O1232">
            <v>2057000</v>
          </cell>
          <cell r="P1232">
            <v>1949000</v>
          </cell>
          <cell r="Q1232">
            <v>999000</v>
          </cell>
          <cell r="R1232">
            <v>0</v>
          </cell>
          <cell r="S1232">
            <v>0</v>
          </cell>
          <cell r="T1232">
            <v>0</v>
          </cell>
          <cell r="U1232">
            <v>0</v>
          </cell>
          <cell r="V1232">
            <v>0</v>
          </cell>
          <cell r="W1232">
            <v>0</v>
          </cell>
        </row>
        <row r="1233">
          <cell r="I1233" t="str">
            <v>ALDER ADD 1 14.4MVAR CAP BANK</v>
          </cell>
          <cell r="J1233">
            <v>41061</v>
          </cell>
          <cell r="K1233" t="e">
            <v>#N/A</v>
          </cell>
          <cell r="M1233">
            <v>0</v>
          </cell>
          <cell r="N1233">
            <v>0</v>
          </cell>
          <cell r="O1233">
            <v>0</v>
          </cell>
          <cell r="P1233">
            <v>0</v>
          </cell>
          <cell r="Q1233">
            <v>320000</v>
          </cell>
          <cell r="R1233">
            <v>360000</v>
          </cell>
          <cell r="S1233">
            <v>0</v>
          </cell>
          <cell r="T1233">
            <v>0</v>
          </cell>
          <cell r="U1233">
            <v>0</v>
          </cell>
          <cell r="V1233">
            <v>0</v>
          </cell>
          <cell r="W1233">
            <v>0</v>
          </cell>
        </row>
        <row r="1234">
          <cell r="O1234">
            <v>0</v>
          </cell>
          <cell r="P1234">
            <v>0</v>
          </cell>
          <cell r="Q1234">
            <v>320000</v>
          </cell>
          <cell r="R1234">
            <v>360000</v>
          </cell>
          <cell r="S1234">
            <v>0</v>
          </cell>
          <cell r="T1234">
            <v>0</v>
          </cell>
          <cell r="U1234">
            <v>0</v>
          </cell>
          <cell r="V1234">
            <v>0</v>
          </cell>
          <cell r="W1234">
            <v>0</v>
          </cell>
        </row>
        <row r="1235">
          <cell r="I1235" t="str">
            <v>MESA-LAGUNA BELL-NARROWS RECONDUCTOR APPROX 2.3 MILES TO 954 IN THE NAROOWS LEG</v>
          </cell>
          <cell r="J1235">
            <v>42156</v>
          </cell>
          <cell r="K1235" t="e">
            <v>#N/A</v>
          </cell>
          <cell r="M1235">
            <v>0</v>
          </cell>
          <cell r="N1235">
            <v>0</v>
          </cell>
          <cell r="O1235">
            <v>0</v>
          </cell>
          <cell r="P1235">
            <v>0</v>
          </cell>
          <cell r="Q1235">
            <v>0</v>
          </cell>
          <cell r="R1235">
            <v>0</v>
          </cell>
          <cell r="S1235">
            <v>0</v>
          </cell>
          <cell r="T1235">
            <v>438000</v>
          </cell>
          <cell r="U1235">
            <v>533000</v>
          </cell>
          <cell r="V1235">
            <v>0</v>
          </cell>
          <cell r="W1235">
            <v>0</v>
          </cell>
        </row>
        <row r="1236">
          <cell r="O1236">
            <v>0</v>
          </cell>
          <cell r="P1236">
            <v>0</v>
          </cell>
          <cell r="Q1236">
            <v>0</v>
          </cell>
          <cell r="R1236">
            <v>0</v>
          </cell>
          <cell r="S1236">
            <v>0</v>
          </cell>
          <cell r="T1236">
            <v>438000</v>
          </cell>
          <cell r="U1236">
            <v>533000</v>
          </cell>
          <cell r="V1236">
            <v>0</v>
          </cell>
          <cell r="W1236">
            <v>0</v>
          </cell>
        </row>
        <row r="1237">
          <cell r="I1237" t="str">
            <v>PADUA-LIVE OAK RECOND 1.78 MILESOF 66KV LINES TO 954 SAC.</v>
          </cell>
          <cell r="J1237">
            <v>40330</v>
          </cell>
          <cell r="K1237" t="e">
            <v>#N/A</v>
          </cell>
          <cell r="M1237">
            <v>0</v>
          </cell>
          <cell r="N1237">
            <v>0</v>
          </cell>
          <cell r="O1237">
            <v>179000</v>
          </cell>
          <cell r="P1237">
            <v>393000</v>
          </cell>
          <cell r="Q1237">
            <v>0</v>
          </cell>
          <cell r="R1237">
            <v>0</v>
          </cell>
          <cell r="S1237">
            <v>0</v>
          </cell>
          <cell r="T1237">
            <v>0</v>
          </cell>
          <cell r="U1237">
            <v>0</v>
          </cell>
          <cell r="V1237">
            <v>0</v>
          </cell>
          <cell r="W1237">
            <v>0</v>
          </cell>
        </row>
        <row r="1238">
          <cell r="O1238">
            <v>179000</v>
          </cell>
          <cell r="P1238">
            <v>393000</v>
          </cell>
          <cell r="Q1238">
            <v>0</v>
          </cell>
          <cell r="R1238">
            <v>0</v>
          </cell>
          <cell r="S1238">
            <v>0</v>
          </cell>
          <cell r="T1238">
            <v>0</v>
          </cell>
          <cell r="U1238">
            <v>0</v>
          </cell>
          <cell r="V1238">
            <v>0</v>
          </cell>
          <cell r="W1238">
            <v>0</v>
          </cell>
        </row>
        <row r="1239">
          <cell r="I1239" t="str">
            <v>TENNESSEE-YUCAIPA RECONDUCTOR 3.56 MILES TO 954 SAC</v>
          </cell>
          <cell r="J1239">
            <v>41061</v>
          </cell>
          <cell r="K1239" t="e">
            <v>#N/A</v>
          </cell>
          <cell r="M1239">
            <v>0</v>
          </cell>
          <cell r="N1239">
            <v>0</v>
          </cell>
          <cell r="O1239">
            <v>0</v>
          </cell>
          <cell r="P1239">
            <v>0</v>
          </cell>
          <cell r="Q1239">
            <v>656000</v>
          </cell>
          <cell r="R1239">
            <v>1111000</v>
          </cell>
          <cell r="S1239">
            <v>0</v>
          </cell>
          <cell r="T1239">
            <v>0</v>
          </cell>
          <cell r="U1239">
            <v>0</v>
          </cell>
          <cell r="V1239">
            <v>0</v>
          </cell>
          <cell r="W1239">
            <v>0</v>
          </cell>
        </row>
        <row r="1240">
          <cell r="O1240">
            <v>0</v>
          </cell>
          <cell r="P1240">
            <v>0</v>
          </cell>
          <cell r="Q1240">
            <v>656000</v>
          </cell>
          <cell r="R1240">
            <v>1111000</v>
          </cell>
          <cell r="S1240">
            <v>0</v>
          </cell>
          <cell r="T1240">
            <v>0</v>
          </cell>
          <cell r="U1240">
            <v>0</v>
          </cell>
          <cell r="V1240">
            <v>0</v>
          </cell>
          <cell r="W1240">
            <v>0</v>
          </cell>
        </row>
        <row r="1241">
          <cell r="I1241" t="str">
            <v>VALDEZ ADD 14.4MVAR CAP BANK</v>
          </cell>
          <cell r="J1241">
            <v>41061</v>
          </cell>
          <cell r="K1241" t="e">
            <v>#N/A</v>
          </cell>
          <cell r="M1241">
            <v>0</v>
          </cell>
          <cell r="N1241">
            <v>0</v>
          </cell>
          <cell r="O1241">
            <v>0</v>
          </cell>
          <cell r="P1241">
            <v>0</v>
          </cell>
          <cell r="Q1241">
            <v>70000</v>
          </cell>
          <cell r="R1241">
            <v>80000</v>
          </cell>
          <cell r="S1241">
            <v>0</v>
          </cell>
          <cell r="T1241">
            <v>0</v>
          </cell>
          <cell r="U1241">
            <v>0</v>
          </cell>
          <cell r="V1241">
            <v>0</v>
          </cell>
          <cell r="W1241">
            <v>0</v>
          </cell>
        </row>
        <row r="1242">
          <cell r="O1242">
            <v>0</v>
          </cell>
          <cell r="P1242">
            <v>0</v>
          </cell>
          <cell r="Q1242">
            <v>70000</v>
          </cell>
          <cell r="R1242">
            <v>80000</v>
          </cell>
          <cell r="S1242">
            <v>0</v>
          </cell>
          <cell r="T1242">
            <v>0</v>
          </cell>
          <cell r="U1242">
            <v>0</v>
          </cell>
          <cell r="V1242">
            <v>0</v>
          </cell>
          <cell r="W1242">
            <v>0</v>
          </cell>
        </row>
        <row r="1243">
          <cell r="I1243" t="str">
            <v>MIRA LOMA-MILLIKEN &amp; ETIWANDA-INLAND-WIMBLEDON 66KV: RECONDUCTOR 12,707 FT OF 4/0 TO 953 SAC.</v>
          </cell>
          <cell r="J1243">
            <v>41426</v>
          </cell>
          <cell r="K1243" t="e">
            <v>#N/A</v>
          </cell>
          <cell r="M1243">
            <v>0</v>
          </cell>
          <cell r="N1243">
            <v>0</v>
          </cell>
          <cell r="O1243">
            <v>0</v>
          </cell>
          <cell r="P1243">
            <v>0</v>
          </cell>
          <cell r="Q1243">
            <v>0</v>
          </cell>
          <cell r="R1243">
            <v>273000</v>
          </cell>
          <cell r="S1243">
            <v>568000</v>
          </cell>
          <cell r="T1243">
            <v>0</v>
          </cell>
          <cell r="U1243">
            <v>0</v>
          </cell>
          <cell r="V1243">
            <v>0</v>
          </cell>
          <cell r="W1243">
            <v>0</v>
          </cell>
        </row>
        <row r="1244">
          <cell r="O1244">
            <v>0</v>
          </cell>
          <cell r="P1244">
            <v>0</v>
          </cell>
          <cell r="Q1244">
            <v>0</v>
          </cell>
          <cell r="R1244">
            <v>273000</v>
          </cell>
          <cell r="S1244">
            <v>568000</v>
          </cell>
          <cell r="T1244">
            <v>0</v>
          </cell>
          <cell r="U1244">
            <v>0</v>
          </cell>
          <cell r="V1244">
            <v>0</v>
          </cell>
          <cell r="W1244">
            <v>0</v>
          </cell>
        </row>
        <row r="1245">
          <cell r="I1245" t="str">
            <v>MIRAGE-CONCHO-TAMARISK NEW 115KV SOURCE LINE S/T: FORMED BY INSTALLING 8.2 MILES OF NEW 954 SAC CONDUCTOR</v>
          </cell>
          <cell r="J1245">
            <v>41426</v>
          </cell>
          <cell r="K1245" t="e">
            <v>#N/A</v>
          </cell>
          <cell r="M1245">
            <v>0</v>
          </cell>
          <cell r="N1245">
            <v>0</v>
          </cell>
          <cell r="O1245">
            <v>0</v>
          </cell>
          <cell r="P1245">
            <v>97000</v>
          </cell>
          <cell r="Q1245">
            <v>609000</v>
          </cell>
          <cell r="R1245">
            <v>12861000</v>
          </cell>
          <cell r="S1245">
            <v>7433000</v>
          </cell>
          <cell r="T1245">
            <v>0</v>
          </cell>
          <cell r="U1245">
            <v>0</v>
          </cell>
          <cell r="V1245">
            <v>0</v>
          </cell>
          <cell r="W1245">
            <v>0</v>
          </cell>
        </row>
        <row r="1246">
          <cell r="I1246" t="str">
            <v>MIRAGE INSTALL 1 115KV LINE POS</v>
          </cell>
          <cell r="J1246">
            <v>41426</v>
          </cell>
          <cell r="K1246" t="e">
            <v>#N/A</v>
          </cell>
          <cell r="M1246">
            <v>0</v>
          </cell>
          <cell r="N1246">
            <v>0</v>
          </cell>
          <cell r="O1246">
            <v>0</v>
          </cell>
          <cell r="P1246">
            <v>0</v>
          </cell>
          <cell r="Q1246">
            <v>0</v>
          </cell>
          <cell r="R1246">
            <v>400000</v>
          </cell>
          <cell r="S1246">
            <v>600000</v>
          </cell>
          <cell r="T1246">
            <v>0</v>
          </cell>
          <cell r="U1246">
            <v>0</v>
          </cell>
          <cell r="V1246">
            <v>0</v>
          </cell>
          <cell r="W1246">
            <v>0</v>
          </cell>
        </row>
        <row r="1247">
          <cell r="I1247" t="str">
            <v>CONCHO INSTALL 115KV LINE POS</v>
          </cell>
          <cell r="J1247">
            <v>41426</v>
          </cell>
          <cell r="K1247" t="e">
            <v>#N/A</v>
          </cell>
          <cell r="M1247">
            <v>0</v>
          </cell>
          <cell r="N1247">
            <v>0</v>
          </cell>
          <cell r="O1247">
            <v>0</v>
          </cell>
          <cell r="P1247">
            <v>0</v>
          </cell>
          <cell r="Q1247">
            <v>0</v>
          </cell>
          <cell r="R1247">
            <v>400000</v>
          </cell>
          <cell r="S1247">
            <v>400000</v>
          </cell>
          <cell r="T1247">
            <v>0</v>
          </cell>
          <cell r="U1247">
            <v>0</v>
          </cell>
          <cell r="V1247">
            <v>0</v>
          </cell>
          <cell r="W1247">
            <v>0</v>
          </cell>
        </row>
        <row r="1248">
          <cell r="I1248" t="str">
            <v>TAMARISK UPGRADE PROTECTION</v>
          </cell>
          <cell r="J1248">
            <v>41426</v>
          </cell>
          <cell r="K1248" t="e">
            <v>#N/A</v>
          </cell>
          <cell r="M1248">
            <v>0</v>
          </cell>
          <cell r="N1248">
            <v>0</v>
          </cell>
          <cell r="O1248">
            <v>0</v>
          </cell>
          <cell r="P1248">
            <v>0</v>
          </cell>
          <cell r="Q1248">
            <v>0</v>
          </cell>
          <cell r="R1248">
            <v>200000</v>
          </cell>
          <cell r="S1248">
            <v>300000</v>
          </cell>
          <cell r="T1248">
            <v>0</v>
          </cell>
          <cell r="U1248">
            <v>0</v>
          </cell>
          <cell r="V1248">
            <v>0</v>
          </cell>
          <cell r="W1248">
            <v>0</v>
          </cell>
        </row>
        <row r="1249">
          <cell r="O1249">
            <v>0</v>
          </cell>
          <cell r="P1249">
            <v>97000</v>
          </cell>
          <cell r="Q1249">
            <v>609000</v>
          </cell>
          <cell r="R1249">
            <v>13861000</v>
          </cell>
          <cell r="S1249">
            <v>8733000</v>
          </cell>
          <cell r="T1249">
            <v>0</v>
          </cell>
          <cell r="U1249">
            <v>0</v>
          </cell>
          <cell r="V1249">
            <v>0</v>
          </cell>
          <cell r="W1249">
            <v>0</v>
          </cell>
        </row>
        <row r="1250">
          <cell r="I1250" t="str">
            <v>PADUA-SAN ANTONIO: RECONDUCTOR .63MILES OF 653 TO 954SAC</v>
          </cell>
          <cell r="J1250">
            <v>41061</v>
          </cell>
          <cell r="K1250" t="e">
            <v>#N/A</v>
          </cell>
          <cell r="M1250">
            <v>0</v>
          </cell>
          <cell r="N1250">
            <v>0</v>
          </cell>
          <cell r="O1250">
            <v>0</v>
          </cell>
          <cell r="P1250">
            <v>0</v>
          </cell>
          <cell r="Q1250">
            <v>637000</v>
          </cell>
          <cell r="R1250">
            <v>363000</v>
          </cell>
          <cell r="S1250">
            <v>0</v>
          </cell>
          <cell r="T1250">
            <v>0</v>
          </cell>
          <cell r="U1250">
            <v>0</v>
          </cell>
          <cell r="V1250">
            <v>0</v>
          </cell>
          <cell r="W1250">
            <v>0</v>
          </cell>
        </row>
        <row r="1251">
          <cell r="I1251" t="str">
            <v>PADUA SUB: INSTALL 1 66KV LINE POS</v>
          </cell>
          <cell r="J1251">
            <v>41061</v>
          </cell>
          <cell r="K1251" t="e">
            <v>#N/A</v>
          </cell>
          <cell r="M1251">
            <v>0</v>
          </cell>
          <cell r="N1251">
            <v>0</v>
          </cell>
          <cell r="O1251">
            <v>0</v>
          </cell>
          <cell r="P1251">
            <v>0</v>
          </cell>
          <cell r="Q1251">
            <v>250000</v>
          </cell>
          <cell r="R1251">
            <v>300000</v>
          </cell>
          <cell r="S1251">
            <v>0</v>
          </cell>
          <cell r="T1251">
            <v>0</v>
          </cell>
          <cell r="U1251">
            <v>0</v>
          </cell>
          <cell r="V1251">
            <v>0</v>
          </cell>
          <cell r="W1251">
            <v>0</v>
          </cell>
        </row>
        <row r="1252">
          <cell r="I1252" t="str">
            <v>SAN ANTONIO SUB: INSTALL 1 66KV LINE POS</v>
          </cell>
          <cell r="J1252">
            <v>41061</v>
          </cell>
          <cell r="K1252" t="e">
            <v>#N/A</v>
          </cell>
          <cell r="M1252">
            <v>0</v>
          </cell>
          <cell r="N1252">
            <v>0</v>
          </cell>
          <cell r="O1252">
            <v>0</v>
          </cell>
          <cell r="P1252">
            <v>0</v>
          </cell>
          <cell r="Q1252">
            <v>100000</v>
          </cell>
          <cell r="R1252">
            <v>300000</v>
          </cell>
          <cell r="S1252">
            <v>0</v>
          </cell>
          <cell r="T1252">
            <v>0</v>
          </cell>
          <cell r="U1252">
            <v>0</v>
          </cell>
          <cell r="V1252">
            <v>0</v>
          </cell>
          <cell r="W1252">
            <v>0</v>
          </cell>
        </row>
        <row r="1253">
          <cell r="O1253">
            <v>0</v>
          </cell>
          <cell r="P1253">
            <v>0</v>
          </cell>
          <cell r="Q1253">
            <v>987000</v>
          </cell>
          <cell r="R1253">
            <v>963000</v>
          </cell>
          <cell r="S1253">
            <v>0</v>
          </cell>
          <cell r="T1253">
            <v>0</v>
          </cell>
          <cell r="U1253">
            <v>0</v>
          </cell>
          <cell r="V1253">
            <v>0</v>
          </cell>
          <cell r="W1253">
            <v>0</v>
          </cell>
        </row>
        <row r="1254">
          <cell r="I1254" t="str">
            <v>SAN BERNARDINO-CARDIFF RECABLE APPROX 500 FT WITH 2000 CU</v>
          </cell>
          <cell r="J1254">
            <v>42156</v>
          </cell>
          <cell r="K1254" t="e">
            <v>#N/A</v>
          </cell>
          <cell r="M1254">
            <v>0</v>
          </cell>
          <cell r="N1254">
            <v>0</v>
          </cell>
          <cell r="O1254">
            <v>0</v>
          </cell>
          <cell r="P1254">
            <v>0</v>
          </cell>
          <cell r="Q1254">
            <v>0</v>
          </cell>
          <cell r="R1254">
            <v>0</v>
          </cell>
          <cell r="S1254">
            <v>0</v>
          </cell>
          <cell r="T1254">
            <v>0</v>
          </cell>
          <cell r="U1254">
            <v>454000</v>
          </cell>
          <cell r="V1254">
            <v>0</v>
          </cell>
          <cell r="W1254">
            <v>0</v>
          </cell>
        </row>
        <row r="1255">
          <cell r="I1255" t="str">
            <v>San Bernardino-Cardiff 66 kV: Recable approx 1280 feet of 1750 kcmil with 2000 Cu</v>
          </cell>
          <cell r="J1255">
            <v>40330</v>
          </cell>
          <cell r="N1255">
            <v>0</v>
          </cell>
          <cell r="O1255">
            <v>0</v>
          </cell>
        </row>
        <row r="1256">
          <cell r="O1256">
            <v>0</v>
          </cell>
          <cell r="P1256">
            <v>0</v>
          </cell>
          <cell r="Q1256">
            <v>0</v>
          </cell>
          <cell r="R1256">
            <v>0</v>
          </cell>
          <cell r="S1256">
            <v>0</v>
          </cell>
          <cell r="T1256">
            <v>0</v>
          </cell>
          <cell r="U1256">
            <v>454000</v>
          </cell>
          <cell r="V1256">
            <v>0</v>
          </cell>
          <cell r="W1256">
            <v>0</v>
          </cell>
        </row>
        <row r="1257">
          <cell r="I1257" t="str">
            <v>MOORPARK-CRATER-MALIBU RECONDUCTOR 2.7 MILES TO 954 SAC IN THE CRATER LEG.</v>
          </cell>
          <cell r="J1257">
            <v>41426</v>
          </cell>
          <cell r="K1257" t="e">
            <v>#N/A</v>
          </cell>
          <cell r="M1257">
            <v>0</v>
          </cell>
          <cell r="N1257">
            <v>0</v>
          </cell>
          <cell r="O1257">
            <v>0</v>
          </cell>
          <cell r="P1257">
            <v>0</v>
          </cell>
          <cell r="Q1257">
            <v>0</v>
          </cell>
          <cell r="R1257">
            <v>33000</v>
          </cell>
          <cell r="S1257">
            <v>1308000</v>
          </cell>
          <cell r="T1257">
            <v>0</v>
          </cell>
          <cell r="U1257">
            <v>0</v>
          </cell>
          <cell r="V1257">
            <v>0</v>
          </cell>
          <cell r="W1257">
            <v>0</v>
          </cell>
        </row>
        <row r="1258">
          <cell r="O1258">
            <v>0</v>
          </cell>
          <cell r="P1258">
            <v>0</v>
          </cell>
          <cell r="Q1258">
            <v>0</v>
          </cell>
          <cell r="R1258">
            <v>33000</v>
          </cell>
          <cell r="S1258">
            <v>1308000</v>
          </cell>
          <cell r="T1258">
            <v>0</v>
          </cell>
          <cell r="U1258">
            <v>0</v>
          </cell>
          <cell r="V1258">
            <v>0</v>
          </cell>
          <cell r="W1258">
            <v>0</v>
          </cell>
        </row>
        <row r="1259">
          <cell r="I1259" t="str">
            <v>DISTRIBUTION SUB: VARIOUS</v>
          </cell>
          <cell r="J1259">
            <v>42156</v>
          </cell>
          <cell r="K1259" t="e">
            <v>#N/A</v>
          </cell>
          <cell r="M1259">
            <v>0</v>
          </cell>
          <cell r="N1259">
            <v>0</v>
          </cell>
          <cell r="O1259">
            <v>0</v>
          </cell>
          <cell r="P1259">
            <v>0</v>
          </cell>
          <cell r="Q1259">
            <v>0</v>
          </cell>
          <cell r="R1259">
            <v>0</v>
          </cell>
          <cell r="S1259">
            <v>0</v>
          </cell>
          <cell r="T1259">
            <v>2000000</v>
          </cell>
          <cell r="U1259">
            <v>3000000</v>
          </cell>
          <cell r="V1259">
            <v>0</v>
          </cell>
          <cell r="W1259">
            <v>0</v>
          </cell>
        </row>
        <row r="1260">
          <cell r="I1260" t="str">
            <v>SAN JOAQUIN VALLEY NEW 230/66KV SUB: DEVELOP A NEW 560MVA 220/66 KV A STATION IN THE SAN JOAQUIN VALLEY AREA.</v>
          </cell>
          <cell r="J1260">
            <v>42156</v>
          </cell>
          <cell r="K1260" t="e">
            <v>#N/A</v>
          </cell>
          <cell r="M1260">
            <v>15</v>
          </cell>
          <cell r="N1260">
            <v>15</v>
          </cell>
          <cell r="O1260">
            <v>0</v>
          </cell>
          <cell r="P1260">
            <v>0</v>
          </cell>
          <cell r="Q1260">
            <v>500000</v>
          </cell>
          <cell r="R1260">
            <v>5000000</v>
          </cell>
          <cell r="S1260">
            <v>5000000</v>
          </cell>
          <cell r="T1260">
            <v>20000000</v>
          </cell>
          <cell r="U1260">
            <v>20000000</v>
          </cell>
          <cell r="V1260">
            <v>0</v>
          </cell>
          <cell r="W1260">
            <v>0</v>
          </cell>
        </row>
        <row r="1261">
          <cell r="I1261" t="str">
            <v>VARIOUS S/T</v>
          </cell>
          <cell r="J1261">
            <v>42156</v>
          </cell>
          <cell r="K1261" t="e">
            <v>#N/A</v>
          </cell>
          <cell r="M1261">
            <v>0</v>
          </cell>
          <cell r="N1261">
            <v>0</v>
          </cell>
          <cell r="O1261">
            <v>0</v>
          </cell>
          <cell r="P1261">
            <v>0</v>
          </cell>
          <cell r="Q1261">
            <v>0</v>
          </cell>
          <cell r="R1261">
            <v>0</v>
          </cell>
          <cell r="S1261">
            <v>64000</v>
          </cell>
          <cell r="T1261">
            <v>7303000</v>
          </cell>
          <cell r="U1261">
            <v>2633000</v>
          </cell>
          <cell r="V1261">
            <v>0</v>
          </cell>
          <cell r="W1261">
            <v>0</v>
          </cell>
        </row>
        <row r="1262">
          <cell r="I1262" t="str">
            <v>VARIOUS TRANS LINE</v>
          </cell>
          <cell r="J1262">
            <v>42156</v>
          </cell>
          <cell r="K1262" t="e">
            <v>#N/A</v>
          </cell>
          <cell r="M1262">
            <v>100</v>
          </cell>
          <cell r="N1262">
            <v>100</v>
          </cell>
          <cell r="O1262">
            <v>0</v>
          </cell>
          <cell r="P1262">
            <v>0</v>
          </cell>
          <cell r="Q1262">
            <v>0</v>
          </cell>
          <cell r="R1262">
            <v>0</v>
          </cell>
          <cell r="S1262">
            <v>0</v>
          </cell>
          <cell r="T1262">
            <v>2000000</v>
          </cell>
          <cell r="U1262">
            <v>3000000</v>
          </cell>
          <cell r="V1262">
            <v>0</v>
          </cell>
          <cell r="W1262">
            <v>0</v>
          </cell>
        </row>
        <row r="1263">
          <cell r="O1263">
            <v>0</v>
          </cell>
          <cell r="P1263">
            <v>0</v>
          </cell>
          <cell r="Q1263">
            <v>500000</v>
          </cell>
          <cell r="R1263">
            <v>5000000</v>
          </cell>
          <cell r="S1263">
            <v>5064000</v>
          </cell>
          <cell r="T1263">
            <v>31303000</v>
          </cell>
          <cell r="U1263">
            <v>28633000</v>
          </cell>
          <cell r="V1263">
            <v>0</v>
          </cell>
          <cell r="W1263">
            <v>0</v>
          </cell>
        </row>
        <row r="1264">
          <cell r="I1264" t="str">
            <v>REDLANDS-TENNESSEE 66KV NEW LINE SOURCE S/T: CONSTRUCT NEW 66 KV FROM REDLANDS TO TENNESSEE.</v>
          </cell>
          <cell r="J1264">
            <v>42156</v>
          </cell>
          <cell r="K1264" t="e">
            <v>#N/A</v>
          </cell>
          <cell r="M1264">
            <v>0</v>
          </cell>
          <cell r="N1264">
            <v>0</v>
          </cell>
          <cell r="O1264">
            <v>0</v>
          </cell>
          <cell r="P1264">
            <v>0</v>
          </cell>
          <cell r="Q1264">
            <v>0</v>
          </cell>
          <cell r="R1264">
            <v>0</v>
          </cell>
          <cell r="S1264">
            <v>0</v>
          </cell>
          <cell r="T1264">
            <v>1807000</v>
          </cell>
          <cell r="U1264">
            <v>2815000</v>
          </cell>
          <cell r="V1264">
            <v>0</v>
          </cell>
          <cell r="W1264">
            <v>0</v>
          </cell>
        </row>
        <row r="1265">
          <cell r="I1265" t="str">
            <v>TENNESSEE: INSTALL 1 66KV LINE POS</v>
          </cell>
          <cell r="J1265">
            <v>42156</v>
          </cell>
          <cell r="K1265" t="e">
            <v>#N/A</v>
          </cell>
          <cell r="M1265">
            <v>0</v>
          </cell>
          <cell r="N1265">
            <v>0</v>
          </cell>
          <cell r="O1265">
            <v>0</v>
          </cell>
          <cell r="P1265">
            <v>0</v>
          </cell>
          <cell r="Q1265">
            <v>0</v>
          </cell>
          <cell r="R1265">
            <v>0</v>
          </cell>
          <cell r="S1265">
            <v>0</v>
          </cell>
          <cell r="T1265">
            <v>330000</v>
          </cell>
          <cell r="U1265">
            <v>320000</v>
          </cell>
          <cell r="V1265">
            <v>0</v>
          </cell>
          <cell r="W1265">
            <v>0</v>
          </cell>
        </row>
        <row r="1266">
          <cell r="I1266" t="str">
            <v>REDLANDSSUB: INSTALL 1 66KV LINE POS</v>
          </cell>
          <cell r="J1266">
            <v>42156</v>
          </cell>
          <cell r="K1266" t="e">
            <v>#N/A</v>
          </cell>
          <cell r="M1266">
            <v>0</v>
          </cell>
          <cell r="N1266">
            <v>0</v>
          </cell>
          <cell r="O1266">
            <v>0</v>
          </cell>
          <cell r="P1266">
            <v>0</v>
          </cell>
          <cell r="Q1266">
            <v>0</v>
          </cell>
          <cell r="R1266">
            <v>0</v>
          </cell>
          <cell r="S1266">
            <v>0</v>
          </cell>
          <cell r="T1266">
            <v>330000</v>
          </cell>
          <cell r="U1266">
            <v>320000</v>
          </cell>
          <cell r="V1266">
            <v>0</v>
          </cell>
          <cell r="W1266">
            <v>0</v>
          </cell>
        </row>
        <row r="1267">
          <cell r="O1267">
            <v>0</v>
          </cell>
          <cell r="P1267">
            <v>0</v>
          </cell>
          <cell r="Q1267">
            <v>0</v>
          </cell>
          <cell r="R1267">
            <v>0</v>
          </cell>
          <cell r="S1267">
            <v>0</v>
          </cell>
          <cell r="T1267">
            <v>2467000</v>
          </cell>
          <cell r="U1267">
            <v>3455000</v>
          </cell>
          <cell r="V1267">
            <v>0</v>
          </cell>
          <cell r="W1267">
            <v>0</v>
          </cell>
        </row>
        <row r="1268">
          <cell r="I1268" t="str">
            <v>PARDEE-SAUGUS : INSTALL CABLES TO CONNECT NEW SAUGUS BANK TO PARDEE POS 12. PARDEE</v>
          </cell>
          <cell r="J1268">
            <v>42156</v>
          </cell>
          <cell r="K1268" t="e">
            <v>#N/A</v>
          </cell>
          <cell r="M1268">
            <v>0</v>
          </cell>
          <cell r="N1268">
            <v>0</v>
          </cell>
          <cell r="O1268">
            <v>0</v>
          </cell>
          <cell r="P1268">
            <v>0</v>
          </cell>
          <cell r="Q1268">
            <v>0</v>
          </cell>
          <cell r="R1268">
            <v>0</v>
          </cell>
          <cell r="S1268">
            <v>0</v>
          </cell>
          <cell r="T1268">
            <v>1000000</v>
          </cell>
          <cell r="U1268">
            <v>1700000</v>
          </cell>
          <cell r="V1268">
            <v>0</v>
          </cell>
          <cell r="W1268">
            <v>0</v>
          </cell>
        </row>
        <row r="1269">
          <cell r="I1269" t="str">
            <v>VAIOUS 66KV S/T</v>
          </cell>
          <cell r="J1269">
            <v>42156</v>
          </cell>
          <cell r="K1269" t="e">
            <v>#N/A</v>
          </cell>
          <cell r="M1269">
            <v>0</v>
          </cell>
          <cell r="N1269">
            <v>0</v>
          </cell>
          <cell r="O1269">
            <v>0</v>
          </cell>
          <cell r="P1269">
            <v>0</v>
          </cell>
          <cell r="Q1269">
            <v>0</v>
          </cell>
          <cell r="R1269">
            <v>0</v>
          </cell>
          <cell r="S1269">
            <v>0</v>
          </cell>
          <cell r="T1269">
            <v>500000</v>
          </cell>
          <cell r="U1269">
            <v>500000</v>
          </cell>
          <cell r="V1269">
            <v>0</v>
          </cell>
          <cell r="W1269">
            <v>0</v>
          </cell>
        </row>
        <row r="1270">
          <cell r="I1270" t="str">
            <v>SAUGUS: INSTALL 4TH 280MVA 220/66KV TRANSFORMER. DROP THE NEW 66KV LEADS FROM THE 4A BANK TO POS 2 ON THE THE 66KV RACK.</v>
          </cell>
          <cell r="J1270">
            <v>42156</v>
          </cell>
          <cell r="K1270" t="e">
            <v>#N/A</v>
          </cell>
          <cell r="M1270">
            <v>0</v>
          </cell>
          <cell r="N1270">
            <v>0</v>
          </cell>
          <cell r="O1270">
            <v>0</v>
          </cell>
          <cell r="P1270">
            <v>0</v>
          </cell>
          <cell r="Q1270">
            <v>0</v>
          </cell>
          <cell r="R1270">
            <v>0</v>
          </cell>
          <cell r="S1270">
            <v>0</v>
          </cell>
          <cell r="T1270">
            <v>5000000</v>
          </cell>
          <cell r="U1270">
            <v>4000000</v>
          </cell>
          <cell r="V1270">
            <v>0</v>
          </cell>
          <cell r="W1270">
            <v>0</v>
          </cell>
        </row>
        <row r="1271">
          <cell r="I1271" t="str">
            <v>PARDEE: INSTALL A DOUBLE BREAKER TO TERMINATE THE 4TH A BANK IN POS 11</v>
          </cell>
          <cell r="J1271">
            <v>42156</v>
          </cell>
          <cell r="K1271" t="e">
            <v>#N/A</v>
          </cell>
          <cell r="M1271">
            <v>0</v>
          </cell>
          <cell r="N1271">
            <v>0</v>
          </cell>
          <cell r="O1271">
            <v>0</v>
          </cell>
          <cell r="P1271">
            <v>0</v>
          </cell>
          <cell r="Q1271">
            <v>0</v>
          </cell>
          <cell r="R1271">
            <v>0</v>
          </cell>
          <cell r="S1271">
            <v>0</v>
          </cell>
          <cell r="T1271">
            <v>2700000</v>
          </cell>
          <cell r="U1271">
            <v>2000000</v>
          </cell>
          <cell r="V1271">
            <v>0</v>
          </cell>
          <cell r="W1271">
            <v>0</v>
          </cell>
        </row>
        <row r="1272">
          <cell r="O1272">
            <v>0</v>
          </cell>
          <cell r="P1272">
            <v>0</v>
          </cell>
          <cell r="Q1272">
            <v>0</v>
          </cell>
          <cell r="R1272">
            <v>0</v>
          </cell>
          <cell r="S1272">
            <v>0</v>
          </cell>
          <cell r="T1272">
            <v>9200000</v>
          </cell>
          <cell r="U1272">
            <v>8200000</v>
          </cell>
          <cell r="V1272">
            <v>0</v>
          </cell>
          <cell r="W1272">
            <v>0</v>
          </cell>
        </row>
        <row r="1273">
          <cell r="I1273" t="str">
            <v>RECTOR OFFLOAD RECONDUCTOR PROJECT 1</v>
          </cell>
          <cell r="J1273">
            <v>41061</v>
          </cell>
          <cell r="K1273" t="str">
            <v>S. Ghoraishi</v>
          </cell>
          <cell r="M1273">
            <v>0</v>
          </cell>
          <cell r="N1273">
            <v>0</v>
          </cell>
          <cell r="O1273">
            <v>0</v>
          </cell>
          <cell r="P1273">
            <v>0</v>
          </cell>
          <cell r="Q1273">
            <v>600000</v>
          </cell>
          <cell r="R1273">
            <v>750000</v>
          </cell>
          <cell r="S1273">
            <v>0</v>
          </cell>
          <cell r="T1273">
            <v>0</v>
          </cell>
          <cell r="U1273">
            <v>0</v>
          </cell>
          <cell r="V1273">
            <v>0</v>
          </cell>
          <cell r="W1273">
            <v>0</v>
          </cell>
        </row>
        <row r="1274">
          <cell r="I1274" t="str">
            <v>S/T PROJECT 1</v>
          </cell>
          <cell r="J1274">
            <v>41061</v>
          </cell>
          <cell r="K1274" t="str">
            <v>S. Ghoraishi</v>
          </cell>
          <cell r="M1274">
            <v>0</v>
          </cell>
          <cell r="N1274">
            <v>0</v>
          </cell>
          <cell r="O1274">
            <v>0</v>
          </cell>
          <cell r="P1274">
            <v>0</v>
          </cell>
          <cell r="Q1274">
            <v>100000</v>
          </cell>
          <cell r="R1274">
            <v>480000</v>
          </cell>
          <cell r="S1274">
            <v>0</v>
          </cell>
          <cell r="T1274">
            <v>0</v>
          </cell>
          <cell r="U1274">
            <v>0</v>
          </cell>
          <cell r="V1274">
            <v>0</v>
          </cell>
          <cell r="W1274">
            <v>0</v>
          </cell>
        </row>
        <row r="1275">
          <cell r="O1275">
            <v>0</v>
          </cell>
          <cell r="P1275">
            <v>0</v>
          </cell>
          <cell r="Q1275">
            <v>700000</v>
          </cell>
          <cell r="R1275">
            <v>1230000</v>
          </cell>
          <cell r="S1275">
            <v>0</v>
          </cell>
          <cell r="T1275">
            <v>0</v>
          </cell>
          <cell r="U1275">
            <v>0</v>
          </cell>
          <cell r="V1275">
            <v>0</v>
          </cell>
          <cell r="W1275">
            <v>0</v>
          </cell>
        </row>
        <row r="1276">
          <cell r="I1276" t="str">
            <v>GOLETA SUB: INSTALL 4-220KV CBS</v>
          </cell>
          <cell r="J1276">
            <v>40695</v>
          </cell>
          <cell r="K1276" t="e">
            <v>#N/A</v>
          </cell>
          <cell r="M1276">
            <v>0</v>
          </cell>
          <cell r="N1276">
            <v>0</v>
          </cell>
          <cell r="O1276">
            <v>0</v>
          </cell>
          <cell r="P1276">
            <v>1000000</v>
          </cell>
          <cell r="Q1276">
            <v>2000000</v>
          </cell>
          <cell r="R1276">
            <v>0</v>
          </cell>
          <cell r="S1276">
            <v>0</v>
          </cell>
          <cell r="T1276">
            <v>0</v>
          </cell>
          <cell r="U1276">
            <v>0</v>
          </cell>
          <cell r="V1276">
            <v>0</v>
          </cell>
          <cell r="W1276">
            <v>0</v>
          </cell>
        </row>
        <row r="1277">
          <cell r="O1277">
            <v>0</v>
          </cell>
          <cell r="P1277">
            <v>1000000</v>
          </cell>
          <cell r="Q1277">
            <v>2000000</v>
          </cell>
          <cell r="R1277">
            <v>0</v>
          </cell>
          <cell r="S1277">
            <v>0</v>
          </cell>
          <cell r="T1277">
            <v>0</v>
          </cell>
          <cell r="U1277">
            <v>0</v>
          </cell>
          <cell r="V1277">
            <v>0</v>
          </cell>
          <cell r="W1277">
            <v>0</v>
          </cell>
        </row>
        <row r="1278">
          <cell r="I1278" t="str">
            <v>ELLIS SUB: INCREASE TRANSFORMER CAPACITY TO 560MVA</v>
          </cell>
          <cell r="J1278">
            <v>40695</v>
          </cell>
          <cell r="K1278" t="e">
            <v>#N/A</v>
          </cell>
          <cell r="M1278">
            <v>0</v>
          </cell>
          <cell r="N1278">
            <v>0</v>
          </cell>
          <cell r="O1278">
            <v>0</v>
          </cell>
          <cell r="P1278">
            <v>2000000</v>
          </cell>
          <cell r="Q1278">
            <v>8200000</v>
          </cell>
          <cell r="R1278">
            <v>0</v>
          </cell>
          <cell r="S1278">
            <v>0</v>
          </cell>
          <cell r="T1278">
            <v>0</v>
          </cell>
          <cell r="U1278">
            <v>0</v>
          </cell>
          <cell r="V1278">
            <v>0</v>
          </cell>
          <cell r="W1278">
            <v>0</v>
          </cell>
        </row>
        <row r="1279">
          <cell r="O1279">
            <v>0</v>
          </cell>
          <cell r="P1279">
            <v>2000000</v>
          </cell>
          <cell r="Q1279">
            <v>8200000</v>
          </cell>
          <cell r="R1279">
            <v>0</v>
          </cell>
          <cell r="S1279">
            <v>0</v>
          </cell>
          <cell r="T1279">
            <v>0</v>
          </cell>
          <cell r="U1279">
            <v>0</v>
          </cell>
          <cell r="V1279">
            <v>0</v>
          </cell>
          <cell r="W1279">
            <v>0</v>
          </cell>
        </row>
        <row r="1280">
          <cell r="H1280" t="str">
            <v>800063022</v>
          </cell>
          <cell r="I1280" t="str">
            <v>SANTIAGO SUB: INCREASE TRANSFORMER CAPACITY TO 1120MVA</v>
          </cell>
          <cell r="J1280">
            <v>40330</v>
          </cell>
          <cell r="K1280" t="str">
            <v>D. Gazzola</v>
          </cell>
          <cell r="M1280">
            <v>0</v>
          </cell>
          <cell r="N1280">
            <v>0</v>
          </cell>
          <cell r="O1280">
            <v>4000000</v>
          </cell>
          <cell r="P1280">
            <v>3985000</v>
          </cell>
          <cell r="Q1280">
            <v>9148911.5351087991</v>
          </cell>
          <cell r="R1280">
            <v>0</v>
          </cell>
          <cell r="S1280">
            <v>0</v>
          </cell>
          <cell r="T1280">
            <v>0</v>
          </cell>
          <cell r="U1280">
            <v>0</v>
          </cell>
          <cell r="V1280">
            <v>0</v>
          </cell>
          <cell r="W1280">
            <v>0</v>
          </cell>
        </row>
        <row r="1281">
          <cell r="H1281" t="str">
            <v>T004</v>
          </cell>
          <cell r="I1281" t="str">
            <v>Subtrans line relocations within Santiago Sub</v>
          </cell>
          <cell r="J1281">
            <v>40330</v>
          </cell>
          <cell r="K1281" t="str">
            <v>D. Gazzola</v>
          </cell>
          <cell r="M1281">
            <v>0</v>
          </cell>
          <cell r="N1281">
            <v>0</v>
          </cell>
          <cell r="O1281">
            <v>400000</v>
          </cell>
          <cell r="P1281">
            <v>428001.23200000002</v>
          </cell>
          <cell r="Q1281">
            <v>653493.6810792</v>
          </cell>
          <cell r="R1281">
            <v>0</v>
          </cell>
          <cell r="S1281">
            <v>0</v>
          </cell>
          <cell r="U1281">
            <v>0</v>
          </cell>
          <cell r="V1281">
            <v>0</v>
          </cell>
          <cell r="W1281">
            <v>0</v>
          </cell>
        </row>
        <row r="1282">
          <cell r="O1282">
            <v>4400000</v>
          </cell>
          <cell r="P1282">
            <v>4413001.2319999998</v>
          </cell>
          <cell r="Q1282">
            <v>9802405.2161879987</v>
          </cell>
          <cell r="R1282">
            <v>0</v>
          </cell>
          <cell r="S1282">
            <v>0</v>
          </cell>
          <cell r="T1282">
            <v>0</v>
          </cell>
          <cell r="U1282">
            <v>0</v>
          </cell>
          <cell r="V1282">
            <v>0</v>
          </cell>
          <cell r="W1282">
            <v>0</v>
          </cell>
        </row>
        <row r="1283">
          <cell r="H1283">
            <v>800062610</v>
          </cell>
          <cell r="I1283" t="str">
            <v>EL NIDO: REPLACE 66KV CB #57 &amp; 58</v>
          </cell>
          <cell r="J1283">
            <v>40330</v>
          </cell>
          <cell r="K1283" t="e">
            <v>#N/A</v>
          </cell>
          <cell r="M1283">
            <v>0</v>
          </cell>
          <cell r="N1283">
            <v>0</v>
          </cell>
          <cell r="O1283">
            <v>150000</v>
          </cell>
          <cell r="P1283">
            <v>200000</v>
          </cell>
          <cell r="Q1283">
            <v>0</v>
          </cell>
          <cell r="R1283">
            <v>0</v>
          </cell>
          <cell r="S1283">
            <v>0</v>
          </cell>
          <cell r="T1283">
            <v>0</v>
          </cell>
          <cell r="U1283">
            <v>0</v>
          </cell>
          <cell r="V1283">
            <v>0</v>
          </cell>
          <cell r="W1283">
            <v>0</v>
          </cell>
        </row>
        <row r="1284">
          <cell r="O1284">
            <v>150000</v>
          </cell>
          <cell r="P1284">
            <v>200000</v>
          </cell>
          <cell r="Q1284">
            <v>0</v>
          </cell>
          <cell r="R1284">
            <v>0</v>
          </cell>
          <cell r="S1284">
            <v>0</v>
          </cell>
          <cell r="T1284">
            <v>0</v>
          </cell>
          <cell r="U1284">
            <v>0</v>
          </cell>
          <cell r="V1284">
            <v>0</v>
          </cell>
          <cell r="W1284">
            <v>0</v>
          </cell>
        </row>
        <row r="1285">
          <cell r="I1285" t="str">
            <v>RIO-HONDO-LARK ELLEN-PACKAGE-WALNUT: RECOND .55 MI 4/0 TO 954 AND 4.25MI 336.4 TO 954.</v>
          </cell>
          <cell r="J1285">
            <v>40330</v>
          </cell>
          <cell r="K1285" t="e">
            <v>#N/A</v>
          </cell>
          <cell r="M1285">
            <v>0</v>
          </cell>
          <cell r="N1285">
            <v>0</v>
          </cell>
          <cell r="O1285">
            <v>572000</v>
          </cell>
          <cell r="P1285">
            <v>882000</v>
          </cell>
          <cell r="Q1285">
            <v>0</v>
          </cell>
          <cell r="R1285">
            <v>0</v>
          </cell>
          <cell r="S1285">
            <v>0</v>
          </cell>
          <cell r="T1285">
            <v>0</v>
          </cell>
          <cell r="U1285">
            <v>0</v>
          </cell>
          <cell r="V1285">
            <v>0</v>
          </cell>
          <cell r="W1285">
            <v>0</v>
          </cell>
        </row>
        <row r="1286">
          <cell r="O1286">
            <v>572000</v>
          </cell>
          <cell r="P1286">
            <v>882000</v>
          </cell>
          <cell r="Q1286">
            <v>0</v>
          </cell>
          <cell r="R1286">
            <v>0</v>
          </cell>
          <cell r="S1286">
            <v>0</v>
          </cell>
          <cell r="T1286">
            <v>0</v>
          </cell>
          <cell r="U1286">
            <v>0</v>
          </cell>
          <cell r="V1286">
            <v>0</v>
          </cell>
          <cell r="W1286">
            <v>0</v>
          </cell>
        </row>
        <row r="1287">
          <cell r="I1287" t="str">
            <v>VESTAL : REPLACE 2A WITH NEW 280MVA TRANSFORMER</v>
          </cell>
          <cell r="J1287">
            <v>41061</v>
          </cell>
          <cell r="K1287" t="e">
            <v>#N/A</v>
          </cell>
          <cell r="M1287">
            <v>0</v>
          </cell>
          <cell r="N1287">
            <v>0</v>
          </cell>
          <cell r="O1287">
            <v>0</v>
          </cell>
          <cell r="P1287">
            <v>0</v>
          </cell>
          <cell r="Q1287">
            <v>4000000</v>
          </cell>
          <cell r="R1287">
            <v>4500000</v>
          </cell>
          <cell r="S1287">
            <v>0</v>
          </cell>
          <cell r="T1287">
            <v>0</v>
          </cell>
          <cell r="U1287">
            <v>0</v>
          </cell>
          <cell r="V1287">
            <v>0</v>
          </cell>
          <cell r="W1287">
            <v>0</v>
          </cell>
        </row>
        <row r="1288">
          <cell r="O1288">
            <v>0</v>
          </cell>
          <cell r="P1288">
            <v>0</v>
          </cell>
          <cell r="Q1288">
            <v>4000000</v>
          </cell>
          <cell r="R1288">
            <v>4500000</v>
          </cell>
          <cell r="S1288">
            <v>0</v>
          </cell>
          <cell r="T1288">
            <v>0</v>
          </cell>
          <cell r="U1288">
            <v>0</v>
          </cell>
          <cell r="V1288">
            <v>0</v>
          </cell>
          <cell r="W1288">
            <v>0</v>
          </cell>
        </row>
        <row r="1289">
          <cell r="I1289" t="str">
            <v>LA CIENEGA SUB: INCREASE CAPACITY TO 840MVA</v>
          </cell>
          <cell r="J1289">
            <v>41426</v>
          </cell>
          <cell r="K1289" t="e">
            <v>#N/A</v>
          </cell>
          <cell r="M1289">
            <v>0</v>
          </cell>
          <cell r="N1289">
            <v>0</v>
          </cell>
          <cell r="O1289">
            <v>0</v>
          </cell>
          <cell r="P1289">
            <v>0</v>
          </cell>
          <cell r="Q1289">
            <v>0</v>
          </cell>
          <cell r="R1289">
            <v>5000000</v>
          </cell>
          <cell r="S1289">
            <v>5000000</v>
          </cell>
          <cell r="T1289">
            <v>0</v>
          </cell>
          <cell r="U1289">
            <v>0</v>
          </cell>
          <cell r="V1289">
            <v>0</v>
          </cell>
          <cell r="W1289">
            <v>0</v>
          </cell>
        </row>
        <row r="1290">
          <cell r="O1290">
            <v>0</v>
          </cell>
          <cell r="P1290">
            <v>0</v>
          </cell>
          <cell r="Q1290">
            <v>0</v>
          </cell>
          <cell r="R1290">
            <v>5000000</v>
          </cell>
          <cell r="S1290">
            <v>5000000</v>
          </cell>
          <cell r="T1290">
            <v>0</v>
          </cell>
          <cell r="U1290">
            <v>0</v>
          </cell>
          <cell r="V1290">
            <v>0</v>
          </cell>
          <cell r="W1290">
            <v>0</v>
          </cell>
        </row>
        <row r="1291">
          <cell r="I1291" t="str">
            <v>ETIWANDA SUB: INSTALL A 280MVA ON B BUS SECTION</v>
          </cell>
          <cell r="J1291">
            <v>42156</v>
          </cell>
          <cell r="K1291" t="e">
            <v>#N/A</v>
          </cell>
          <cell r="M1291">
            <v>0</v>
          </cell>
          <cell r="N1291">
            <v>0</v>
          </cell>
          <cell r="O1291">
            <v>0</v>
          </cell>
          <cell r="P1291">
            <v>0</v>
          </cell>
          <cell r="Q1291">
            <v>0</v>
          </cell>
          <cell r="R1291">
            <v>0</v>
          </cell>
          <cell r="S1291">
            <v>0</v>
          </cell>
          <cell r="T1291">
            <v>4000000</v>
          </cell>
          <cell r="U1291">
            <v>5000000</v>
          </cell>
          <cell r="V1291">
            <v>0</v>
          </cell>
          <cell r="W1291">
            <v>0</v>
          </cell>
        </row>
        <row r="1292">
          <cell r="O1292">
            <v>0</v>
          </cell>
          <cell r="P1292">
            <v>0</v>
          </cell>
          <cell r="Q1292">
            <v>0</v>
          </cell>
          <cell r="R1292">
            <v>0</v>
          </cell>
          <cell r="S1292">
            <v>0</v>
          </cell>
          <cell r="T1292">
            <v>4000000</v>
          </cell>
          <cell r="U1292">
            <v>5000000</v>
          </cell>
          <cell r="V1292">
            <v>0</v>
          </cell>
          <cell r="W1292">
            <v>0</v>
          </cell>
        </row>
        <row r="1293">
          <cell r="I1293" t="str">
            <v>BARRE SUB: EQUIP POS 13 WITH NEW DBL CB AND DISC SW. EQUIP POS 14 WITH NEW CB AND DISC SW, ETC</v>
          </cell>
          <cell r="J1293">
            <v>42522</v>
          </cell>
          <cell r="K1293" t="e">
            <v>#N/A</v>
          </cell>
          <cell r="M1293">
            <v>0</v>
          </cell>
          <cell r="N1293">
            <v>0</v>
          </cell>
          <cell r="O1293">
            <v>0</v>
          </cell>
          <cell r="P1293">
            <v>0</v>
          </cell>
          <cell r="Q1293">
            <v>0</v>
          </cell>
          <cell r="R1293">
            <v>0</v>
          </cell>
          <cell r="S1293">
            <v>0</v>
          </cell>
          <cell r="T1293">
            <v>0</v>
          </cell>
          <cell r="U1293">
            <v>1000000</v>
          </cell>
          <cell r="V1293">
            <v>800000</v>
          </cell>
          <cell r="W1293">
            <v>0</v>
          </cell>
        </row>
        <row r="1294">
          <cell r="O1294">
            <v>0</v>
          </cell>
          <cell r="P1294">
            <v>0</v>
          </cell>
          <cell r="Q1294">
            <v>0</v>
          </cell>
          <cell r="R1294">
            <v>0</v>
          </cell>
          <cell r="S1294">
            <v>0</v>
          </cell>
          <cell r="T1294">
            <v>0</v>
          </cell>
          <cell r="U1294">
            <v>1000000</v>
          </cell>
          <cell r="V1294">
            <v>800000</v>
          </cell>
          <cell r="W1294">
            <v>0</v>
          </cell>
        </row>
        <row r="1295">
          <cell r="I1295" t="str">
            <v>BLOOMINGTON-COLTON-GLEN AVON RECONFIGURE 66KV TRANSFER FROM MIRA LOMA SYSTEM TO VISTA A SYSTEM</v>
          </cell>
          <cell r="J1295">
            <v>42522</v>
          </cell>
          <cell r="K1295" t="e">
            <v>#N/A</v>
          </cell>
          <cell r="M1295">
            <v>0</v>
          </cell>
          <cell r="N1295">
            <v>0</v>
          </cell>
          <cell r="O1295">
            <v>0</v>
          </cell>
          <cell r="P1295">
            <v>0</v>
          </cell>
          <cell r="Q1295">
            <v>0</v>
          </cell>
          <cell r="R1295">
            <v>100000</v>
          </cell>
          <cell r="S1295">
            <v>100000</v>
          </cell>
          <cell r="T1295">
            <v>100000</v>
          </cell>
          <cell r="U1295">
            <v>2000000</v>
          </cell>
          <cell r="V1295">
            <v>4000000</v>
          </cell>
          <cell r="W1295">
            <v>0</v>
          </cell>
        </row>
        <row r="1296">
          <cell r="O1296">
            <v>0</v>
          </cell>
          <cell r="P1296">
            <v>0</v>
          </cell>
          <cell r="Q1296">
            <v>0</v>
          </cell>
          <cell r="R1296">
            <v>100000</v>
          </cell>
          <cell r="S1296">
            <v>100000</v>
          </cell>
          <cell r="T1296">
            <v>100000</v>
          </cell>
          <cell r="U1296">
            <v>2000000</v>
          </cell>
          <cell r="V1296">
            <v>4000000</v>
          </cell>
          <cell r="W1296">
            <v>0</v>
          </cell>
        </row>
        <row r="1297">
          <cell r="I1297" t="str">
            <v>BARRE-KINDER-LAMPSON 66KV T/L: RECOND 3.735MILES OF 4/0</v>
          </cell>
          <cell r="J1297">
            <v>41791</v>
          </cell>
          <cell r="K1297" t="e">
            <v>#N/A</v>
          </cell>
          <cell r="M1297">
            <v>0</v>
          </cell>
          <cell r="N1297">
            <v>0</v>
          </cell>
          <cell r="O1297">
            <v>0</v>
          </cell>
          <cell r="P1297">
            <v>0</v>
          </cell>
          <cell r="Q1297">
            <v>0</v>
          </cell>
          <cell r="R1297">
            <v>0</v>
          </cell>
          <cell r="S1297">
            <v>0</v>
          </cell>
          <cell r="T1297">
            <v>212000</v>
          </cell>
          <cell r="U1297">
            <v>0</v>
          </cell>
          <cell r="V1297">
            <v>0</v>
          </cell>
          <cell r="W1297">
            <v>0</v>
          </cell>
        </row>
        <row r="1298">
          <cell r="O1298">
            <v>0</v>
          </cell>
          <cell r="P1298">
            <v>0</v>
          </cell>
          <cell r="Q1298">
            <v>0</v>
          </cell>
          <cell r="R1298">
            <v>0</v>
          </cell>
          <cell r="S1298">
            <v>0</v>
          </cell>
          <cell r="T1298">
            <v>212000</v>
          </cell>
          <cell r="U1298">
            <v>0</v>
          </cell>
          <cell r="V1298">
            <v>0</v>
          </cell>
          <cell r="W1298">
            <v>0</v>
          </cell>
        </row>
        <row r="1299">
          <cell r="I1299" t="str">
            <v>BARRE-LAMPSON 66KV T/L: RECOND 17358 FT OF 4/0</v>
          </cell>
          <cell r="J1299">
            <v>41791</v>
          </cell>
          <cell r="K1299" t="e">
            <v>#N/A</v>
          </cell>
          <cell r="M1299">
            <v>0</v>
          </cell>
          <cell r="N1299">
            <v>0</v>
          </cell>
          <cell r="O1299">
            <v>0</v>
          </cell>
          <cell r="P1299">
            <v>0</v>
          </cell>
          <cell r="Q1299">
            <v>0</v>
          </cell>
          <cell r="R1299">
            <v>0</v>
          </cell>
          <cell r="S1299">
            <v>0</v>
          </cell>
          <cell r="T1299">
            <v>802000</v>
          </cell>
          <cell r="U1299">
            <v>0</v>
          </cell>
          <cell r="V1299">
            <v>0</v>
          </cell>
          <cell r="W1299">
            <v>0</v>
          </cell>
        </row>
        <row r="1300">
          <cell r="O1300">
            <v>0</v>
          </cell>
          <cell r="P1300">
            <v>0</v>
          </cell>
          <cell r="Q1300">
            <v>0</v>
          </cell>
          <cell r="R1300">
            <v>0</v>
          </cell>
          <cell r="S1300">
            <v>0</v>
          </cell>
          <cell r="T1300">
            <v>802000</v>
          </cell>
          <cell r="U1300">
            <v>0</v>
          </cell>
          <cell r="V1300">
            <v>0</v>
          </cell>
          <cell r="W1300">
            <v>0</v>
          </cell>
        </row>
        <row r="1301">
          <cell r="I1301" t="str">
            <v>SAWTELLE-CULVER 66KV T/L: RECABLE THE 1750KCMIL UG</v>
          </cell>
          <cell r="J1301">
            <v>41426</v>
          </cell>
          <cell r="K1301" t="e">
            <v>#N/A</v>
          </cell>
          <cell r="M1301">
            <v>0</v>
          </cell>
          <cell r="N1301">
            <v>0</v>
          </cell>
          <cell r="O1301">
            <v>0</v>
          </cell>
          <cell r="P1301">
            <v>0</v>
          </cell>
          <cell r="Q1301">
            <v>0</v>
          </cell>
          <cell r="R1301">
            <v>40000</v>
          </cell>
          <cell r="S1301">
            <v>662000</v>
          </cell>
          <cell r="T1301">
            <v>0</v>
          </cell>
          <cell r="U1301">
            <v>0</v>
          </cell>
          <cell r="V1301">
            <v>0</v>
          </cell>
          <cell r="W1301">
            <v>0</v>
          </cell>
        </row>
        <row r="1302">
          <cell r="O1302">
            <v>0</v>
          </cell>
          <cell r="P1302">
            <v>0</v>
          </cell>
          <cell r="Q1302">
            <v>0</v>
          </cell>
          <cell r="R1302">
            <v>40000</v>
          </cell>
          <cell r="S1302">
            <v>662000</v>
          </cell>
          <cell r="T1302">
            <v>0</v>
          </cell>
          <cell r="U1302">
            <v>0</v>
          </cell>
          <cell r="V1302">
            <v>0</v>
          </cell>
          <cell r="W1302">
            <v>0</v>
          </cell>
        </row>
        <row r="1303">
          <cell r="I1303" t="str">
            <v>LA CIENEGA-BEVERLY-CULVER66KV T/L: RECABLE THE 1750KCMIL UG</v>
          </cell>
          <cell r="J1303">
            <v>41061</v>
          </cell>
          <cell r="K1303" t="e">
            <v>#N/A</v>
          </cell>
          <cell r="M1303">
            <v>0</v>
          </cell>
          <cell r="N1303">
            <v>0</v>
          </cell>
          <cell r="O1303">
            <v>0</v>
          </cell>
          <cell r="P1303">
            <v>0</v>
          </cell>
          <cell r="Q1303">
            <v>983000</v>
          </cell>
          <cell r="R1303">
            <v>571000</v>
          </cell>
          <cell r="S1303">
            <v>0</v>
          </cell>
          <cell r="T1303">
            <v>0</v>
          </cell>
          <cell r="U1303">
            <v>0</v>
          </cell>
          <cell r="V1303">
            <v>0</v>
          </cell>
          <cell r="W1303">
            <v>0</v>
          </cell>
        </row>
        <row r="1304">
          <cell r="O1304">
            <v>0</v>
          </cell>
          <cell r="P1304">
            <v>0</v>
          </cell>
          <cell r="Q1304">
            <v>983000</v>
          </cell>
          <cell r="R1304">
            <v>571000</v>
          </cell>
          <cell r="S1304">
            <v>0</v>
          </cell>
          <cell r="T1304">
            <v>0</v>
          </cell>
          <cell r="U1304">
            <v>0</v>
          </cell>
          <cell r="V1304">
            <v>0</v>
          </cell>
          <cell r="W1304">
            <v>0</v>
          </cell>
        </row>
        <row r="1305">
          <cell r="I1305" t="str">
            <v>LA CIENEGA-CULVER66KV T/L: RECABLE THE 1750KCMIL UG</v>
          </cell>
          <cell r="J1305">
            <v>41791</v>
          </cell>
          <cell r="K1305" t="e">
            <v>#N/A</v>
          </cell>
          <cell r="M1305">
            <v>0</v>
          </cell>
          <cell r="N1305">
            <v>0</v>
          </cell>
          <cell r="O1305">
            <v>0</v>
          </cell>
          <cell r="P1305">
            <v>0</v>
          </cell>
          <cell r="Q1305">
            <v>0</v>
          </cell>
          <cell r="R1305">
            <v>0</v>
          </cell>
          <cell r="S1305">
            <v>1010000</v>
          </cell>
          <cell r="T1305">
            <v>571000</v>
          </cell>
          <cell r="U1305">
            <v>0</v>
          </cell>
          <cell r="V1305">
            <v>0</v>
          </cell>
          <cell r="W1305">
            <v>0</v>
          </cell>
        </row>
        <row r="1306">
          <cell r="O1306">
            <v>0</v>
          </cell>
          <cell r="P1306">
            <v>0</v>
          </cell>
          <cell r="Q1306">
            <v>0</v>
          </cell>
          <cell r="R1306">
            <v>0</v>
          </cell>
          <cell r="S1306">
            <v>1010000</v>
          </cell>
          <cell r="T1306">
            <v>571000</v>
          </cell>
          <cell r="U1306">
            <v>0</v>
          </cell>
          <cell r="V1306">
            <v>0</v>
          </cell>
          <cell r="W1306">
            <v>0</v>
          </cell>
        </row>
        <row r="1307">
          <cell r="I1307" t="str">
            <v>LAYFAIR-SAN ANTONIO: OPEN SHIELDS</v>
          </cell>
          <cell r="J1307">
            <v>42522</v>
          </cell>
          <cell r="K1307" t="e">
            <v>#N/A</v>
          </cell>
          <cell r="M1307">
            <v>0</v>
          </cell>
          <cell r="N1307">
            <v>0</v>
          </cell>
          <cell r="O1307">
            <v>0</v>
          </cell>
          <cell r="P1307">
            <v>0</v>
          </cell>
          <cell r="Q1307">
            <v>0</v>
          </cell>
          <cell r="R1307">
            <v>0</v>
          </cell>
          <cell r="S1307">
            <v>0</v>
          </cell>
          <cell r="T1307">
            <v>0</v>
          </cell>
          <cell r="U1307">
            <v>0</v>
          </cell>
          <cell r="V1307">
            <v>40000</v>
          </cell>
          <cell r="W1307">
            <v>0</v>
          </cell>
        </row>
        <row r="1308">
          <cell r="O1308">
            <v>0</v>
          </cell>
          <cell r="P1308">
            <v>0</v>
          </cell>
          <cell r="Q1308">
            <v>0</v>
          </cell>
          <cell r="R1308">
            <v>0</v>
          </cell>
          <cell r="S1308">
            <v>0</v>
          </cell>
          <cell r="T1308">
            <v>0</v>
          </cell>
          <cell r="U1308">
            <v>0</v>
          </cell>
          <cell r="V1308">
            <v>40000</v>
          </cell>
          <cell r="W1308">
            <v>0</v>
          </cell>
        </row>
        <row r="1309">
          <cell r="I1309" t="str">
            <v>MIRA LOMA-BAIN-PEDLEY 66KV T/L: REPLACE PS 456 WITH RTS</v>
          </cell>
          <cell r="J1309">
            <v>42156</v>
          </cell>
          <cell r="K1309" t="e">
            <v>#N/A</v>
          </cell>
          <cell r="M1309">
            <v>0</v>
          </cell>
          <cell r="N1309">
            <v>0</v>
          </cell>
          <cell r="O1309">
            <v>0</v>
          </cell>
          <cell r="P1309">
            <v>0</v>
          </cell>
          <cell r="Q1309">
            <v>0</v>
          </cell>
          <cell r="R1309">
            <v>0</v>
          </cell>
          <cell r="S1309">
            <v>0</v>
          </cell>
          <cell r="T1309">
            <v>0</v>
          </cell>
          <cell r="U1309">
            <v>46000</v>
          </cell>
          <cell r="V1309">
            <v>0</v>
          </cell>
          <cell r="W1309">
            <v>0</v>
          </cell>
        </row>
        <row r="1310">
          <cell r="O1310">
            <v>0</v>
          </cell>
          <cell r="P1310">
            <v>0</v>
          </cell>
          <cell r="Q1310">
            <v>0</v>
          </cell>
          <cell r="R1310">
            <v>0</v>
          </cell>
          <cell r="S1310">
            <v>0</v>
          </cell>
          <cell r="T1310">
            <v>0</v>
          </cell>
          <cell r="U1310">
            <v>46000</v>
          </cell>
          <cell r="V1310">
            <v>0</v>
          </cell>
          <cell r="W1310">
            <v>0</v>
          </cell>
        </row>
        <row r="1311">
          <cell r="I1311" t="str">
            <v>NAROD-SAN ANTONIO-UPLAND 66KV T/L: RECOND 653 ACSR</v>
          </cell>
          <cell r="J1311">
            <v>41791</v>
          </cell>
          <cell r="K1311" t="e">
            <v>#N/A</v>
          </cell>
          <cell r="M1311">
            <v>0</v>
          </cell>
          <cell r="N1311">
            <v>0</v>
          </cell>
          <cell r="O1311">
            <v>0</v>
          </cell>
          <cell r="P1311">
            <v>0</v>
          </cell>
          <cell r="Q1311">
            <v>0</v>
          </cell>
          <cell r="R1311">
            <v>0</v>
          </cell>
          <cell r="S1311">
            <v>37000</v>
          </cell>
          <cell r="T1311">
            <v>528000</v>
          </cell>
          <cell r="U1311">
            <v>0</v>
          </cell>
          <cell r="V1311">
            <v>0</v>
          </cell>
          <cell r="W1311">
            <v>0</v>
          </cell>
        </row>
        <row r="1312">
          <cell r="O1312">
            <v>0</v>
          </cell>
          <cell r="P1312">
            <v>0</v>
          </cell>
          <cell r="Q1312">
            <v>0</v>
          </cell>
          <cell r="R1312">
            <v>0</v>
          </cell>
          <cell r="S1312">
            <v>37000</v>
          </cell>
          <cell r="T1312">
            <v>528000</v>
          </cell>
          <cell r="U1312">
            <v>0</v>
          </cell>
          <cell r="V1312">
            <v>0</v>
          </cell>
          <cell r="W1312">
            <v>0</v>
          </cell>
        </row>
        <row r="1313">
          <cell r="I1313" t="str">
            <v>PADUA-CUCAMONGANO 2 66KV T/L:FORM NEW SOURCE LINE</v>
          </cell>
          <cell r="J1313">
            <v>42522</v>
          </cell>
          <cell r="K1313" t="e">
            <v>#N/A</v>
          </cell>
          <cell r="M1313">
            <v>0</v>
          </cell>
          <cell r="N1313">
            <v>0</v>
          </cell>
          <cell r="O1313">
            <v>0</v>
          </cell>
          <cell r="P1313">
            <v>0</v>
          </cell>
          <cell r="Q1313">
            <v>0</v>
          </cell>
          <cell r="R1313">
            <v>0</v>
          </cell>
          <cell r="S1313">
            <v>0</v>
          </cell>
          <cell r="T1313">
            <v>0</v>
          </cell>
          <cell r="U1313">
            <v>1614000</v>
          </cell>
          <cell r="V1313">
            <v>583000</v>
          </cell>
          <cell r="W1313">
            <v>0</v>
          </cell>
        </row>
        <row r="1314">
          <cell r="I1314" t="str">
            <v>PADUA SUB:INSTALL NEW 66KV LINE POS</v>
          </cell>
          <cell r="J1314">
            <v>42522</v>
          </cell>
          <cell r="K1314" t="e">
            <v>#N/A</v>
          </cell>
          <cell r="M1314">
            <v>0</v>
          </cell>
          <cell r="N1314">
            <v>0</v>
          </cell>
          <cell r="O1314">
            <v>0</v>
          </cell>
          <cell r="P1314">
            <v>0</v>
          </cell>
          <cell r="Q1314">
            <v>0</v>
          </cell>
          <cell r="R1314">
            <v>0</v>
          </cell>
          <cell r="S1314">
            <v>0</v>
          </cell>
          <cell r="T1314">
            <v>0</v>
          </cell>
          <cell r="U1314">
            <v>150000</v>
          </cell>
          <cell r="V1314">
            <v>500000</v>
          </cell>
          <cell r="W1314">
            <v>0</v>
          </cell>
        </row>
        <row r="1315">
          <cell r="I1315" t="str">
            <v>CUCAMONGA SUB:INSTALL NEW 66KV LINE POS</v>
          </cell>
          <cell r="J1315">
            <v>42522</v>
          </cell>
          <cell r="K1315" t="e">
            <v>#N/A</v>
          </cell>
          <cell r="M1315">
            <v>0</v>
          </cell>
          <cell r="N1315">
            <v>0</v>
          </cell>
          <cell r="O1315">
            <v>0</v>
          </cell>
          <cell r="P1315">
            <v>0</v>
          </cell>
          <cell r="Q1315">
            <v>0</v>
          </cell>
          <cell r="R1315">
            <v>0</v>
          </cell>
          <cell r="S1315">
            <v>0</v>
          </cell>
          <cell r="T1315">
            <v>0</v>
          </cell>
          <cell r="U1315">
            <v>150000</v>
          </cell>
          <cell r="V1315">
            <v>350000</v>
          </cell>
          <cell r="W1315">
            <v>0</v>
          </cell>
        </row>
        <row r="1316">
          <cell r="O1316">
            <v>0</v>
          </cell>
          <cell r="P1316">
            <v>0</v>
          </cell>
          <cell r="Q1316">
            <v>0</v>
          </cell>
          <cell r="R1316">
            <v>0</v>
          </cell>
          <cell r="S1316">
            <v>0</v>
          </cell>
          <cell r="T1316">
            <v>0</v>
          </cell>
          <cell r="U1316">
            <v>1914000</v>
          </cell>
          <cell r="V1316">
            <v>1433000</v>
          </cell>
          <cell r="W1316">
            <v>0</v>
          </cell>
        </row>
        <row r="1317">
          <cell r="I1317" t="str">
            <v>PARKWOOD-TELEGRAPH 66KV T/L: RECOND 4/0</v>
          </cell>
          <cell r="J1317">
            <v>41791</v>
          </cell>
          <cell r="K1317" t="e">
            <v>#N/A</v>
          </cell>
          <cell r="M1317">
            <v>0</v>
          </cell>
          <cell r="N1317">
            <v>0</v>
          </cell>
          <cell r="O1317">
            <v>0</v>
          </cell>
          <cell r="P1317">
            <v>0</v>
          </cell>
          <cell r="Q1317">
            <v>0</v>
          </cell>
          <cell r="R1317">
            <v>0</v>
          </cell>
          <cell r="S1317">
            <v>0</v>
          </cell>
          <cell r="T1317">
            <v>859000</v>
          </cell>
          <cell r="U1317">
            <v>0</v>
          </cell>
          <cell r="V1317">
            <v>0</v>
          </cell>
          <cell r="W1317">
            <v>0</v>
          </cell>
        </row>
        <row r="1318">
          <cell r="O1318">
            <v>0</v>
          </cell>
          <cell r="P1318">
            <v>0</v>
          </cell>
          <cell r="Q1318">
            <v>0</v>
          </cell>
          <cell r="R1318">
            <v>0</v>
          </cell>
          <cell r="S1318">
            <v>0</v>
          </cell>
          <cell r="T1318">
            <v>859000</v>
          </cell>
          <cell r="U1318">
            <v>0</v>
          </cell>
          <cell r="V1318">
            <v>0</v>
          </cell>
          <cell r="W1318">
            <v>0</v>
          </cell>
        </row>
        <row r="1319">
          <cell r="I1319" t="str">
            <v>PADUA-CUCAMONGA-ORANGE PRODUCTS-UPLAND 66KV T/L: RECOND 653 ACSR</v>
          </cell>
          <cell r="J1319">
            <v>41791</v>
          </cell>
          <cell r="K1319" t="e">
            <v>#N/A</v>
          </cell>
          <cell r="M1319">
            <v>0</v>
          </cell>
          <cell r="N1319">
            <v>0</v>
          </cell>
          <cell r="O1319">
            <v>0</v>
          </cell>
          <cell r="P1319">
            <v>0</v>
          </cell>
          <cell r="Q1319">
            <v>0</v>
          </cell>
          <cell r="R1319">
            <v>0</v>
          </cell>
          <cell r="S1319">
            <v>0</v>
          </cell>
          <cell r="T1319">
            <v>199000</v>
          </cell>
          <cell r="U1319">
            <v>0</v>
          </cell>
          <cell r="V1319">
            <v>0</v>
          </cell>
          <cell r="W1319">
            <v>0</v>
          </cell>
        </row>
        <row r="1320">
          <cell r="O1320">
            <v>0</v>
          </cell>
          <cell r="P1320">
            <v>0</v>
          </cell>
          <cell r="Q1320">
            <v>0</v>
          </cell>
          <cell r="R1320">
            <v>0</v>
          </cell>
          <cell r="S1320">
            <v>0</v>
          </cell>
          <cell r="T1320">
            <v>199000</v>
          </cell>
          <cell r="U1320">
            <v>0</v>
          </cell>
          <cell r="V1320">
            <v>0</v>
          </cell>
          <cell r="W1320">
            <v>0</v>
          </cell>
        </row>
        <row r="1321">
          <cell r="H1321" t="str">
            <v>T005</v>
          </cell>
          <cell r="I1321" t="str">
            <v>RECTOR-GOSHEN-LIBERTY 66KV:CONTR NEW 3 MILES RECTOR TO GOSHEN</v>
          </cell>
          <cell r="J1321">
            <v>40330</v>
          </cell>
          <cell r="K1321" t="str">
            <v>T. Yim</v>
          </cell>
          <cell r="M1321">
            <v>0</v>
          </cell>
          <cell r="N1321">
            <v>0</v>
          </cell>
          <cell r="O1321">
            <v>1150000</v>
          </cell>
          <cell r="P1321">
            <v>802502.31</v>
          </cell>
          <cell r="Q1321">
            <v>0</v>
          </cell>
          <cell r="R1321">
            <v>0</v>
          </cell>
          <cell r="S1321">
            <v>0</v>
          </cell>
          <cell r="T1321">
            <v>0</v>
          </cell>
          <cell r="U1321">
            <v>0</v>
          </cell>
          <cell r="V1321">
            <v>0</v>
          </cell>
          <cell r="W1321">
            <v>0</v>
          </cell>
        </row>
        <row r="1322">
          <cell r="H1322">
            <v>800127325</v>
          </cell>
          <cell r="I1322" t="str">
            <v>GOSHEN SUB: INSTALL 1SEL-311 AND 1 GE D60 RELAY PER PROTECTION REQUIREMENTS</v>
          </cell>
          <cell r="J1322">
            <v>40330</v>
          </cell>
          <cell r="K1322" t="str">
            <v>T. Yim</v>
          </cell>
          <cell r="N1322">
            <v>0</v>
          </cell>
          <cell r="O1322">
            <v>75000</v>
          </cell>
          <cell r="P1322">
            <v>80250.231</v>
          </cell>
          <cell r="Q1322">
            <v>0</v>
          </cell>
          <cell r="R1322">
            <v>0</v>
          </cell>
          <cell r="S1322">
            <v>0</v>
          </cell>
          <cell r="T1322">
            <v>0</v>
          </cell>
          <cell r="U1322">
            <v>0</v>
          </cell>
          <cell r="V1322">
            <v>0</v>
          </cell>
          <cell r="W1322">
            <v>0</v>
          </cell>
        </row>
        <row r="1323">
          <cell r="H1323">
            <v>800127322</v>
          </cell>
          <cell r="I1323" t="str">
            <v>RECTOR SUB: INSTALL 1SEL-311 AND 1 GE D60 RELAY PER PROTECTION REQUIREMENTS.</v>
          </cell>
          <cell r="J1323">
            <v>40330</v>
          </cell>
          <cell r="K1323" t="str">
            <v>T. Yim</v>
          </cell>
          <cell r="N1323">
            <v>0</v>
          </cell>
          <cell r="O1323">
            <v>75000</v>
          </cell>
          <cell r="P1323">
            <v>80250.231</v>
          </cell>
          <cell r="Q1323">
            <v>0</v>
          </cell>
          <cell r="R1323">
            <v>0</v>
          </cell>
          <cell r="S1323">
            <v>0</v>
          </cell>
          <cell r="T1323">
            <v>0</v>
          </cell>
          <cell r="U1323">
            <v>0</v>
          </cell>
          <cell r="V1323">
            <v>0</v>
          </cell>
          <cell r="W1323">
            <v>0</v>
          </cell>
        </row>
        <row r="1324">
          <cell r="H1324" t="str">
            <v>800063143</v>
          </cell>
          <cell r="I1324" t="str">
            <v>LIBERTY SUB: INSTALL NEW 66KV POS</v>
          </cell>
          <cell r="J1324">
            <v>40330</v>
          </cell>
          <cell r="K1324" t="str">
            <v>T. Yim</v>
          </cell>
          <cell r="M1324">
            <v>0</v>
          </cell>
          <cell r="N1324">
            <v>0</v>
          </cell>
          <cell r="O1324">
            <v>275000</v>
          </cell>
          <cell r="P1324">
            <v>535001.54</v>
          </cell>
          <cell r="Q1324">
            <v>0</v>
          </cell>
          <cell r="R1324">
            <v>0</v>
          </cell>
          <cell r="S1324">
            <v>0</v>
          </cell>
          <cell r="T1324">
            <v>0</v>
          </cell>
          <cell r="U1324">
            <v>0</v>
          </cell>
          <cell r="V1324">
            <v>0</v>
          </cell>
          <cell r="W1324">
            <v>0</v>
          </cell>
        </row>
        <row r="1325">
          <cell r="O1325">
            <v>1575000</v>
          </cell>
          <cell r="P1325">
            <v>1498004.3120000002</v>
          </cell>
          <cell r="Q1325">
            <v>0</v>
          </cell>
          <cell r="R1325">
            <v>0</v>
          </cell>
          <cell r="S1325">
            <v>0</v>
          </cell>
          <cell r="T1325">
            <v>0</v>
          </cell>
          <cell r="U1325">
            <v>0</v>
          </cell>
          <cell r="V1325">
            <v>0</v>
          </cell>
          <cell r="W1325">
            <v>0</v>
          </cell>
        </row>
        <row r="1326">
          <cell r="I1326" t="str">
            <v>SANTIAGO-BORREGO-MORRO 66KV: RECONDUCTOR 21000FT,</v>
          </cell>
          <cell r="J1326">
            <v>40695</v>
          </cell>
          <cell r="K1326" t="e">
            <v>#N/A</v>
          </cell>
          <cell r="M1326">
            <v>0</v>
          </cell>
          <cell r="N1326">
            <v>0</v>
          </cell>
          <cell r="O1326">
            <v>41000</v>
          </cell>
          <cell r="P1326">
            <v>4585000</v>
          </cell>
          <cell r="Q1326">
            <v>1813000</v>
          </cell>
          <cell r="R1326">
            <v>0</v>
          </cell>
          <cell r="S1326">
            <v>0</v>
          </cell>
          <cell r="T1326">
            <v>0</v>
          </cell>
          <cell r="U1326">
            <v>0</v>
          </cell>
          <cell r="V1326">
            <v>0</v>
          </cell>
          <cell r="W1326">
            <v>0</v>
          </cell>
        </row>
        <row r="1327">
          <cell r="O1327">
            <v>41000</v>
          </cell>
          <cell r="P1327">
            <v>4585000</v>
          </cell>
          <cell r="Q1327">
            <v>1813000</v>
          </cell>
          <cell r="R1327">
            <v>0</v>
          </cell>
          <cell r="S1327">
            <v>0</v>
          </cell>
          <cell r="T1327">
            <v>0</v>
          </cell>
          <cell r="U1327">
            <v>0</v>
          </cell>
          <cell r="V1327">
            <v>0</v>
          </cell>
          <cell r="W1327">
            <v>0</v>
          </cell>
        </row>
        <row r="1328">
          <cell r="I1328" t="str">
            <v>SANTIAGO-BORREGO-MORRO 66KV T/L: INSTALL PARALLEL RUN</v>
          </cell>
          <cell r="J1328">
            <v>42156</v>
          </cell>
          <cell r="K1328" t="e">
            <v>#N/A</v>
          </cell>
          <cell r="M1328">
            <v>0</v>
          </cell>
          <cell r="N1328">
            <v>0</v>
          </cell>
          <cell r="O1328">
            <v>0</v>
          </cell>
          <cell r="P1328">
            <v>0</v>
          </cell>
          <cell r="Q1328">
            <v>0</v>
          </cell>
          <cell r="R1328">
            <v>0</v>
          </cell>
          <cell r="S1328">
            <v>0</v>
          </cell>
          <cell r="T1328">
            <v>694000</v>
          </cell>
          <cell r="U1328">
            <v>631000</v>
          </cell>
          <cell r="V1328">
            <v>0</v>
          </cell>
          <cell r="W1328">
            <v>0</v>
          </cell>
        </row>
        <row r="1329">
          <cell r="O1329">
            <v>0</v>
          </cell>
          <cell r="P1329">
            <v>0</v>
          </cell>
          <cell r="Q1329">
            <v>0</v>
          </cell>
          <cell r="R1329">
            <v>0</v>
          </cell>
          <cell r="S1329">
            <v>0</v>
          </cell>
          <cell r="T1329">
            <v>694000</v>
          </cell>
          <cell r="U1329">
            <v>631000</v>
          </cell>
          <cell r="V1329">
            <v>0</v>
          </cell>
          <cell r="W1329">
            <v>0</v>
          </cell>
        </row>
        <row r="1330">
          <cell r="I1330" t="str">
            <v>SANTIAGO-CROWN-MORRO 66KV T/L: INSTALL PARALLEL RUN</v>
          </cell>
          <cell r="J1330">
            <v>41791</v>
          </cell>
          <cell r="K1330" t="e">
            <v>#N/A</v>
          </cell>
          <cell r="M1330">
            <v>0</v>
          </cell>
          <cell r="N1330">
            <v>0</v>
          </cell>
          <cell r="O1330">
            <v>0</v>
          </cell>
          <cell r="P1330">
            <v>0</v>
          </cell>
          <cell r="Q1330">
            <v>0</v>
          </cell>
          <cell r="R1330">
            <v>0</v>
          </cell>
          <cell r="S1330">
            <v>0</v>
          </cell>
          <cell r="T1330">
            <v>971000</v>
          </cell>
          <cell r="U1330">
            <v>0</v>
          </cell>
          <cell r="V1330">
            <v>0</v>
          </cell>
          <cell r="W1330">
            <v>0</v>
          </cell>
        </row>
        <row r="1331">
          <cell r="O1331">
            <v>0</v>
          </cell>
          <cell r="P1331">
            <v>0</v>
          </cell>
          <cell r="Q1331">
            <v>0</v>
          </cell>
          <cell r="R1331">
            <v>0</v>
          </cell>
          <cell r="S1331">
            <v>0</v>
          </cell>
          <cell r="T1331">
            <v>971000</v>
          </cell>
          <cell r="U1331">
            <v>0</v>
          </cell>
          <cell r="V1331">
            <v>0</v>
          </cell>
          <cell r="W1331">
            <v>0</v>
          </cell>
        </row>
        <row r="1332">
          <cell r="H1332" t="str">
            <v>T006</v>
          </cell>
          <cell r="I1332" t="str">
            <v>SAUGUS-HASKELL 66KV T/L: RECOND 2.9MILES  1750KCMIL</v>
          </cell>
          <cell r="J1332">
            <v>40695</v>
          </cell>
          <cell r="K1332" t="str">
            <v>T. Yim</v>
          </cell>
          <cell r="M1332">
            <v>0</v>
          </cell>
          <cell r="N1332">
            <v>0</v>
          </cell>
          <cell r="O1332">
            <v>1924398.4</v>
          </cell>
          <cell r="P1332">
            <v>1036972.37468</v>
          </cell>
          <cell r="Q1332">
            <v>774000</v>
          </cell>
          <cell r="R1332">
            <v>0</v>
          </cell>
          <cell r="S1332">
            <v>0</v>
          </cell>
          <cell r="T1332">
            <v>0</v>
          </cell>
          <cell r="U1332">
            <v>0</v>
          </cell>
          <cell r="V1332">
            <v>0</v>
          </cell>
          <cell r="W1332">
            <v>0</v>
          </cell>
        </row>
        <row r="1333">
          <cell r="O1333">
            <v>1924398.4</v>
          </cell>
          <cell r="P1333">
            <v>1036972.37468</v>
          </cell>
          <cell r="Q1333">
            <v>774000</v>
          </cell>
          <cell r="R1333">
            <v>0</v>
          </cell>
          <cell r="S1333">
            <v>0</v>
          </cell>
          <cell r="T1333">
            <v>0</v>
          </cell>
          <cell r="U1333">
            <v>0</v>
          </cell>
          <cell r="V1333">
            <v>0</v>
          </cell>
          <cell r="W1333">
            <v>0</v>
          </cell>
        </row>
        <row r="1334">
          <cell r="I1334" t="str">
            <v>SAUGUS-HASKELL-SOLEMINT 66KV T/L: REPLACE PS WITH RTS</v>
          </cell>
          <cell r="J1334">
            <v>40330</v>
          </cell>
          <cell r="K1334" t="e">
            <v>#N/A</v>
          </cell>
          <cell r="M1334">
            <v>0</v>
          </cell>
          <cell r="N1334">
            <v>0</v>
          </cell>
          <cell r="O1334">
            <v>1000</v>
          </cell>
          <cell r="P1334">
            <v>98000</v>
          </cell>
          <cell r="Q1334">
            <v>0</v>
          </cell>
          <cell r="R1334">
            <v>0</v>
          </cell>
          <cell r="S1334">
            <v>0</v>
          </cell>
          <cell r="T1334">
            <v>0</v>
          </cell>
          <cell r="U1334">
            <v>0</v>
          </cell>
          <cell r="V1334">
            <v>0</v>
          </cell>
          <cell r="W1334">
            <v>0</v>
          </cell>
        </row>
        <row r="1335">
          <cell r="O1335">
            <v>1000</v>
          </cell>
          <cell r="P1335">
            <v>98000</v>
          </cell>
          <cell r="Q1335">
            <v>0</v>
          </cell>
          <cell r="R1335">
            <v>0</v>
          </cell>
          <cell r="S1335">
            <v>0</v>
          </cell>
          <cell r="T1335">
            <v>0</v>
          </cell>
          <cell r="U1335">
            <v>0</v>
          </cell>
          <cell r="V1335">
            <v>0</v>
          </cell>
          <cell r="W1335">
            <v>0</v>
          </cell>
        </row>
        <row r="1336">
          <cell r="I1336" t="str">
            <v>VALLEY-STADLER 115KV T/L: INSTALL NEW 115 KV LINE SOURCE</v>
          </cell>
          <cell r="J1336">
            <v>41791</v>
          </cell>
          <cell r="K1336" t="e">
            <v>#N/A</v>
          </cell>
          <cell r="M1336">
            <v>0</v>
          </cell>
          <cell r="N1336">
            <v>0</v>
          </cell>
          <cell r="O1336">
            <v>0</v>
          </cell>
          <cell r="P1336">
            <v>6581000</v>
          </cell>
          <cell r="Q1336">
            <v>6166000</v>
          </cell>
          <cell r="R1336">
            <v>1488000</v>
          </cell>
          <cell r="S1336">
            <v>2106000</v>
          </cell>
          <cell r="T1336">
            <v>4591000</v>
          </cell>
          <cell r="U1336">
            <v>0</v>
          </cell>
          <cell r="V1336">
            <v>0</v>
          </cell>
          <cell r="W1336">
            <v>0</v>
          </cell>
        </row>
        <row r="1337">
          <cell r="I1337" t="str">
            <v>VALLEY; INSTALLL NEW LINE POS</v>
          </cell>
          <cell r="J1337">
            <v>41791</v>
          </cell>
          <cell r="K1337" t="e">
            <v>#N/A</v>
          </cell>
          <cell r="M1337">
            <v>0</v>
          </cell>
          <cell r="N1337">
            <v>0</v>
          </cell>
          <cell r="O1337">
            <v>0</v>
          </cell>
          <cell r="P1337">
            <v>0</v>
          </cell>
          <cell r="Q1337">
            <v>0</v>
          </cell>
          <cell r="R1337">
            <v>0</v>
          </cell>
          <cell r="S1337">
            <v>500000</v>
          </cell>
          <cell r="T1337">
            <v>800000</v>
          </cell>
          <cell r="U1337">
            <v>0</v>
          </cell>
          <cell r="V1337">
            <v>0</v>
          </cell>
          <cell r="W1337">
            <v>0</v>
          </cell>
        </row>
        <row r="1338">
          <cell r="I1338" t="str">
            <v>STADLER INSTALL NEW LINE POS</v>
          </cell>
          <cell r="J1338">
            <v>41791</v>
          </cell>
          <cell r="K1338" t="e">
            <v>#N/A</v>
          </cell>
          <cell r="M1338">
            <v>0</v>
          </cell>
          <cell r="N1338">
            <v>0</v>
          </cell>
          <cell r="O1338">
            <v>0</v>
          </cell>
          <cell r="P1338">
            <v>0</v>
          </cell>
          <cell r="Q1338">
            <v>0</v>
          </cell>
          <cell r="R1338">
            <v>0</v>
          </cell>
          <cell r="S1338">
            <v>300000</v>
          </cell>
          <cell r="T1338">
            <v>300000</v>
          </cell>
          <cell r="U1338">
            <v>0</v>
          </cell>
          <cell r="V1338">
            <v>0</v>
          </cell>
          <cell r="W1338">
            <v>0</v>
          </cell>
        </row>
        <row r="1339">
          <cell r="O1339">
            <v>0</v>
          </cell>
          <cell r="P1339">
            <v>6581000</v>
          </cell>
          <cell r="Q1339">
            <v>6166000</v>
          </cell>
          <cell r="R1339">
            <v>1488000</v>
          </cell>
          <cell r="S1339">
            <v>2906000</v>
          </cell>
          <cell r="T1339">
            <v>5691000</v>
          </cell>
          <cell r="U1339">
            <v>0</v>
          </cell>
          <cell r="V1339">
            <v>0</v>
          </cell>
          <cell r="W1339">
            <v>0</v>
          </cell>
        </row>
        <row r="1340">
          <cell r="I1340" t="str">
            <v>VALLEY-TENAJA , AULD-NEWCOMB-SUN CITY S/T</v>
          </cell>
          <cell r="J1340">
            <v>41426</v>
          </cell>
          <cell r="K1340" t="e">
            <v>#N/A</v>
          </cell>
          <cell r="M1340">
            <v>0</v>
          </cell>
          <cell r="N1340">
            <v>0</v>
          </cell>
          <cell r="O1340">
            <v>0</v>
          </cell>
          <cell r="P1340">
            <v>0</v>
          </cell>
          <cell r="Q1340">
            <v>0</v>
          </cell>
          <cell r="R1340">
            <v>1017000</v>
          </cell>
          <cell r="S1340">
            <v>1039000</v>
          </cell>
          <cell r="T1340">
            <v>0</v>
          </cell>
          <cell r="U1340">
            <v>0</v>
          </cell>
          <cell r="V1340">
            <v>0</v>
          </cell>
          <cell r="W1340">
            <v>0</v>
          </cell>
        </row>
        <row r="1341">
          <cell r="O1341">
            <v>0</v>
          </cell>
          <cell r="P1341">
            <v>0</v>
          </cell>
          <cell r="Q1341">
            <v>0</v>
          </cell>
          <cell r="R1341">
            <v>1017000</v>
          </cell>
          <cell r="S1341">
            <v>1039000</v>
          </cell>
          <cell r="T1341">
            <v>0</v>
          </cell>
          <cell r="U1341">
            <v>0</v>
          </cell>
          <cell r="V1341">
            <v>0</v>
          </cell>
          <cell r="W1341">
            <v>0</v>
          </cell>
        </row>
        <row r="1342">
          <cell r="I1342" t="str">
            <v>VILLA PARK-MODENA NO 2 66KV: RECONDUCTOR .12 MILES TO 954 SAC</v>
          </cell>
          <cell r="J1342">
            <v>40330</v>
          </cell>
          <cell r="K1342" t="e">
            <v>#N/A</v>
          </cell>
          <cell r="M1342">
            <v>0</v>
          </cell>
          <cell r="N1342">
            <v>0</v>
          </cell>
          <cell r="O1342">
            <v>46000</v>
          </cell>
          <cell r="P1342">
            <v>89000</v>
          </cell>
          <cell r="Q1342">
            <v>0</v>
          </cell>
          <cell r="R1342">
            <v>0</v>
          </cell>
          <cell r="S1342">
            <v>0</v>
          </cell>
          <cell r="T1342">
            <v>0</v>
          </cell>
          <cell r="U1342">
            <v>0</v>
          </cell>
          <cell r="V1342">
            <v>0</v>
          </cell>
          <cell r="W1342">
            <v>0</v>
          </cell>
        </row>
        <row r="1343">
          <cell r="O1343">
            <v>46000</v>
          </cell>
          <cell r="P1343">
            <v>89000</v>
          </cell>
          <cell r="Q1343">
            <v>0</v>
          </cell>
          <cell r="R1343">
            <v>0</v>
          </cell>
          <cell r="S1343">
            <v>0</v>
          </cell>
          <cell r="T1343">
            <v>0</v>
          </cell>
          <cell r="U1343">
            <v>0</v>
          </cell>
          <cell r="V1343">
            <v>0</v>
          </cell>
          <cell r="W1343">
            <v>0</v>
          </cell>
        </row>
        <row r="1344">
          <cell r="I1344" t="str">
            <v>WALNUT-NOGALES-RAILROAD NO.1 66KV T/L: REPLACE PS 342 WITH RTS</v>
          </cell>
          <cell r="J1344">
            <v>41061</v>
          </cell>
          <cell r="K1344" t="e">
            <v>#N/A</v>
          </cell>
          <cell r="M1344">
            <v>0</v>
          </cell>
          <cell r="N1344">
            <v>0</v>
          </cell>
          <cell r="O1344">
            <v>0</v>
          </cell>
          <cell r="P1344">
            <v>0</v>
          </cell>
          <cell r="Q1344">
            <v>0</v>
          </cell>
          <cell r="R1344">
            <v>53000</v>
          </cell>
          <cell r="S1344">
            <v>0</v>
          </cell>
          <cell r="T1344">
            <v>0</v>
          </cell>
          <cell r="U1344">
            <v>0</v>
          </cell>
          <cell r="V1344">
            <v>0</v>
          </cell>
          <cell r="W1344">
            <v>0</v>
          </cell>
        </row>
        <row r="1345">
          <cell r="O1345">
            <v>0</v>
          </cell>
          <cell r="P1345">
            <v>0</v>
          </cell>
          <cell r="Q1345">
            <v>0</v>
          </cell>
          <cell r="R1345">
            <v>53000</v>
          </cell>
          <cell r="S1345">
            <v>0</v>
          </cell>
          <cell r="T1345">
            <v>0</v>
          </cell>
          <cell r="U1345">
            <v>0</v>
          </cell>
          <cell r="V1345">
            <v>0</v>
          </cell>
          <cell r="W1345">
            <v>0</v>
          </cell>
        </row>
        <row r="1346">
          <cell r="I1346" t="str">
            <v>WALNUT-NOGALES-RAILROAD NO.1 66KV T/L: RECONDUCTOR 4/O</v>
          </cell>
          <cell r="J1346">
            <v>41061</v>
          </cell>
          <cell r="K1346" t="e">
            <v>#N/A</v>
          </cell>
          <cell r="M1346">
            <v>0</v>
          </cell>
          <cell r="N1346">
            <v>0</v>
          </cell>
          <cell r="O1346">
            <v>0</v>
          </cell>
          <cell r="P1346">
            <v>0</v>
          </cell>
          <cell r="Q1346">
            <v>0</v>
          </cell>
          <cell r="R1346">
            <v>429000</v>
          </cell>
          <cell r="S1346">
            <v>0</v>
          </cell>
          <cell r="T1346">
            <v>0</v>
          </cell>
          <cell r="U1346">
            <v>0</v>
          </cell>
          <cell r="V1346">
            <v>0</v>
          </cell>
          <cell r="W1346">
            <v>0</v>
          </cell>
        </row>
        <row r="1347">
          <cell r="O1347">
            <v>0</v>
          </cell>
          <cell r="P1347">
            <v>0</v>
          </cell>
          <cell r="Q1347">
            <v>0</v>
          </cell>
          <cell r="R1347">
            <v>429000</v>
          </cell>
          <cell r="S1347">
            <v>0</v>
          </cell>
          <cell r="T1347">
            <v>0</v>
          </cell>
          <cell r="U1347">
            <v>0</v>
          </cell>
          <cell r="V1347">
            <v>0</v>
          </cell>
          <cell r="W1347">
            <v>0</v>
          </cell>
        </row>
        <row r="1348">
          <cell r="I1348" t="str">
            <v>OAK PARK SUB: INSTALL 14.4MVAR</v>
          </cell>
          <cell r="J1348">
            <v>40330</v>
          </cell>
          <cell r="K1348" t="e">
            <v>#N/A</v>
          </cell>
          <cell r="M1348">
            <v>0</v>
          </cell>
          <cell r="N1348">
            <v>0</v>
          </cell>
          <cell r="O1348">
            <v>100000</v>
          </cell>
          <cell r="P1348">
            <v>300000</v>
          </cell>
          <cell r="Q1348">
            <v>0</v>
          </cell>
          <cell r="R1348">
            <v>0</v>
          </cell>
          <cell r="S1348">
            <v>0</v>
          </cell>
          <cell r="T1348">
            <v>0</v>
          </cell>
          <cell r="U1348">
            <v>0</v>
          </cell>
          <cell r="V1348">
            <v>0</v>
          </cell>
          <cell r="W1348">
            <v>0</v>
          </cell>
        </row>
        <row r="1349">
          <cell r="O1349">
            <v>100000</v>
          </cell>
          <cell r="P1349">
            <v>300000</v>
          </cell>
          <cell r="Q1349">
            <v>0</v>
          </cell>
          <cell r="R1349">
            <v>0</v>
          </cell>
          <cell r="S1349">
            <v>0</v>
          </cell>
          <cell r="T1349">
            <v>0</v>
          </cell>
          <cell r="U1349">
            <v>0</v>
          </cell>
          <cell r="V1349">
            <v>0</v>
          </cell>
          <cell r="W1349">
            <v>0</v>
          </cell>
        </row>
        <row r="1350">
          <cell r="I1350" t="str">
            <v>BLISS SUB: INSTALL 14.4MVAR</v>
          </cell>
          <cell r="J1350">
            <v>40330</v>
          </cell>
          <cell r="K1350" t="e">
            <v>#N/A</v>
          </cell>
          <cell r="M1350">
            <v>0</v>
          </cell>
          <cell r="N1350">
            <v>0</v>
          </cell>
          <cell r="O1350">
            <v>100000</v>
          </cell>
          <cell r="P1350">
            <v>300000</v>
          </cell>
          <cell r="Q1350">
            <v>0</v>
          </cell>
          <cell r="R1350">
            <v>0</v>
          </cell>
          <cell r="S1350">
            <v>0</v>
          </cell>
          <cell r="T1350">
            <v>0</v>
          </cell>
          <cell r="U1350">
            <v>0</v>
          </cell>
          <cell r="V1350">
            <v>0</v>
          </cell>
          <cell r="W1350">
            <v>0</v>
          </cell>
        </row>
        <row r="1351">
          <cell r="O1351">
            <v>100000</v>
          </cell>
          <cell r="P1351">
            <v>300000</v>
          </cell>
          <cell r="Q1351">
            <v>0</v>
          </cell>
          <cell r="R1351">
            <v>0</v>
          </cell>
          <cell r="S1351">
            <v>0</v>
          </cell>
          <cell r="T1351">
            <v>0</v>
          </cell>
          <cell r="U1351">
            <v>0</v>
          </cell>
          <cell r="V1351">
            <v>0</v>
          </cell>
          <cell r="W1351">
            <v>0</v>
          </cell>
        </row>
        <row r="1352">
          <cell r="H1352" t="str">
            <v>800061272</v>
          </cell>
          <cell r="I1352" t="str">
            <v>VICTOR-SAVAGE 115KV:</v>
          </cell>
          <cell r="J1352">
            <v>40330</v>
          </cell>
          <cell r="K1352" t="str">
            <v>D. Gazzola</v>
          </cell>
          <cell r="M1352">
            <v>0</v>
          </cell>
          <cell r="N1352">
            <v>0</v>
          </cell>
          <cell r="O1352">
            <v>4253994</v>
          </cell>
          <cell r="P1352">
            <v>2900006.16</v>
          </cell>
          <cell r="Q1352">
            <v>0</v>
          </cell>
          <cell r="R1352">
            <v>0</v>
          </cell>
          <cell r="S1352">
            <v>0</v>
          </cell>
          <cell r="T1352">
            <v>0</v>
          </cell>
          <cell r="U1352">
            <v>0</v>
          </cell>
          <cell r="V1352">
            <v>0</v>
          </cell>
          <cell r="W1352">
            <v>0</v>
          </cell>
        </row>
        <row r="1353">
          <cell r="H1353" t="str">
            <v>800061083</v>
          </cell>
          <cell r="I1353" t="str">
            <v>VICTOR-SAVAGE 115KV:</v>
          </cell>
          <cell r="J1353">
            <v>40330</v>
          </cell>
          <cell r="K1353" t="str">
            <v>D. Gazzola</v>
          </cell>
          <cell r="M1353">
            <v>0</v>
          </cell>
          <cell r="N1353">
            <v>0</v>
          </cell>
          <cell r="O1353">
            <v>0</v>
          </cell>
          <cell r="P1353">
            <v>1039000</v>
          </cell>
          <cell r="Q1353">
            <v>0</v>
          </cell>
          <cell r="R1353">
            <v>0</v>
          </cell>
          <cell r="S1353">
            <v>0</v>
          </cell>
          <cell r="T1353">
            <v>0</v>
          </cell>
          <cell r="U1353">
            <v>0</v>
          </cell>
          <cell r="V1353">
            <v>0</v>
          </cell>
          <cell r="W1353">
            <v>0</v>
          </cell>
        </row>
        <row r="1354">
          <cell r="H1354">
            <v>800063612</v>
          </cell>
          <cell r="I1354" t="str">
            <v>VICTOR: INSTALL NEW 115KV POS</v>
          </cell>
          <cell r="J1354">
            <v>40330</v>
          </cell>
          <cell r="K1354" t="str">
            <v>D. Gazzola</v>
          </cell>
          <cell r="M1354">
            <v>0</v>
          </cell>
          <cell r="N1354">
            <v>0</v>
          </cell>
          <cell r="O1354">
            <v>140000</v>
          </cell>
          <cell r="P1354">
            <v>997000</v>
          </cell>
          <cell r="Q1354">
            <v>0</v>
          </cell>
          <cell r="R1354">
            <v>0</v>
          </cell>
          <cell r="S1354">
            <v>0</v>
          </cell>
          <cell r="T1354">
            <v>0</v>
          </cell>
          <cell r="U1354">
            <v>0</v>
          </cell>
          <cell r="V1354">
            <v>0</v>
          </cell>
          <cell r="W1354">
            <v>0</v>
          </cell>
        </row>
        <row r="1355">
          <cell r="H1355" t="str">
            <v>800063530</v>
          </cell>
          <cell r="I1355" t="str">
            <v>SAVAGE SUB: INSTALL NEW 115KV POS</v>
          </cell>
          <cell r="J1355">
            <v>40330</v>
          </cell>
          <cell r="K1355" t="str">
            <v>D. Gazzola</v>
          </cell>
          <cell r="M1355">
            <v>0</v>
          </cell>
          <cell r="N1355">
            <v>0</v>
          </cell>
          <cell r="O1355">
            <v>990000</v>
          </cell>
          <cell r="P1355">
            <v>500000</v>
          </cell>
          <cell r="Q1355">
            <v>0</v>
          </cell>
          <cell r="R1355">
            <v>0</v>
          </cell>
          <cell r="S1355">
            <v>0</v>
          </cell>
          <cell r="T1355">
            <v>0</v>
          </cell>
          <cell r="U1355">
            <v>0</v>
          </cell>
          <cell r="V1355">
            <v>0</v>
          </cell>
          <cell r="W1355">
            <v>0</v>
          </cell>
        </row>
        <row r="1356">
          <cell r="O1356">
            <v>5383994</v>
          </cell>
          <cell r="P1356">
            <v>5436006.1600000001</v>
          </cell>
          <cell r="Q1356">
            <v>0</v>
          </cell>
          <cell r="R1356">
            <v>0</v>
          </cell>
          <cell r="S1356">
            <v>0</v>
          </cell>
          <cell r="T1356">
            <v>0</v>
          </cell>
          <cell r="U1356">
            <v>0</v>
          </cell>
          <cell r="V1356">
            <v>0</v>
          </cell>
          <cell r="W1356">
            <v>0</v>
          </cell>
        </row>
        <row r="1357">
          <cell r="H1357" t="str">
            <v>800063234</v>
          </cell>
          <cell r="I1357" t="str">
            <v>MAYBERRY SUB: ADD 1-12 KV CIRCUIT.</v>
          </cell>
          <cell r="J1357">
            <v>39965</v>
          </cell>
          <cell r="K1357" t="str">
            <v>T. Yim</v>
          </cell>
          <cell r="M1357">
            <v>0</v>
          </cell>
          <cell r="N1357">
            <v>0</v>
          </cell>
          <cell r="O1357">
            <v>740000</v>
          </cell>
          <cell r="P1357">
            <v>0</v>
          </cell>
          <cell r="Q1357">
            <v>0</v>
          </cell>
          <cell r="R1357">
            <v>0</v>
          </cell>
          <cell r="S1357">
            <v>0</v>
          </cell>
          <cell r="T1357">
            <v>0</v>
          </cell>
          <cell r="U1357">
            <v>0</v>
          </cell>
          <cell r="V1357">
            <v>0</v>
          </cell>
          <cell r="W1357">
            <v>0</v>
          </cell>
        </row>
        <row r="1358">
          <cell r="O1358">
            <v>740000</v>
          </cell>
          <cell r="P1358">
            <v>0</v>
          </cell>
          <cell r="Q1358">
            <v>0</v>
          </cell>
          <cell r="R1358">
            <v>0</v>
          </cell>
          <cell r="S1358">
            <v>0</v>
          </cell>
          <cell r="T1358">
            <v>0</v>
          </cell>
          <cell r="U1358">
            <v>0</v>
          </cell>
          <cell r="V1358">
            <v>0</v>
          </cell>
          <cell r="W1358">
            <v>0</v>
          </cell>
        </row>
        <row r="1359">
          <cell r="I1359" t="str">
            <v>Saugus: install 2nd stage to #7 cap bank</v>
          </cell>
          <cell r="J1359">
            <v>39965</v>
          </cell>
          <cell r="N1359">
            <v>0</v>
          </cell>
          <cell r="O1359">
            <v>0</v>
          </cell>
          <cell r="P1359">
            <v>0</v>
          </cell>
          <cell r="Q1359">
            <v>0</v>
          </cell>
          <cell r="R1359">
            <v>0</v>
          </cell>
          <cell r="S1359">
            <v>0</v>
          </cell>
          <cell r="T1359">
            <v>0</v>
          </cell>
          <cell r="U1359">
            <v>0</v>
          </cell>
          <cell r="V1359">
            <v>0</v>
          </cell>
          <cell r="W1359">
            <v>0</v>
          </cell>
        </row>
        <row r="1360">
          <cell r="O1360">
            <v>0</v>
          </cell>
          <cell r="P1360">
            <v>0</v>
          </cell>
          <cell r="Q1360">
            <v>0</v>
          </cell>
          <cell r="R1360">
            <v>0</v>
          </cell>
          <cell r="S1360">
            <v>0</v>
          </cell>
          <cell r="T1360">
            <v>0</v>
          </cell>
          <cell r="U1360">
            <v>0</v>
          </cell>
          <cell r="V1360">
            <v>0</v>
          </cell>
          <cell r="W1360">
            <v>0</v>
          </cell>
        </row>
        <row r="1361">
          <cell r="H1361" t="str">
            <v>800062969</v>
          </cell>
          <cell r="I1361" t="str">
            <v>Villa Park: Add 28.8 mvar to cap bank</v>
          </cell>
          <cell r="J1361">
            <v>39965</v>
          </cell>
          <cell r="K1361" t="str">
            <v>T. Yim</v>
          </cell>
          <cell r="N1361">
            <v>0</v>
          </cell>
          <cell r="O1361">
            <v>404000</v>
          </cell>
          <cell r="P1361">
            <v>0</v>
          </cell>
          <cell r="Q1361">
            <v>0</v>
          </cell>
          <cell r="R1361">
            <v>0</v>
          </cell>
          <cell r="S1361">
            <v>0</v>
          </cell>
          <cell r="T1361">
            <v>0</v>
          </cell>
          <cell r="U1361">
            <v>0</v>
          </cell>
          <cell r="V1361">
            <v>0</v>
          </cell>
          <cell r="W1361">
            <v>0</v>
          </cell>
        </row>
        <row r="1362">
          <cell r="O1362">
            <v>404000</v>
          </cell>
          <cell r="P1362">
            <v>0</v>
          </cell>
          <cell r="Q1362">
            <v>0</v>
          </cell>
          <cell r="R1362">
            <v>0</v>
          </cell>
          <cell r="S1362">
            <v>0</v>
          </cell>
          <cell r="T1362">
            <v>0</v>
          </cell>
          <cell r="U1362">
            <v>0</v>
          </cell>
          <cell r="V1362">
            <v>0</v>
          </cell>
          <cell r="W1362">
            <v>0</v>
          </cell>
        </row>
        <row r="1363">
          <cell r="I1363" t="str">
            <v>Gould: add 28.8 MVAR to cap bank</v>
          </cell>
          <cell r="J1363">
            <v>40330</v>
          </cell>
          <cell r="K1363" t="str">
            <v>T. Yim</v>
          </cell>
          <cell r="N1363">
            <v>0</v>
          </cell>
          <cell r="O1363">
            <v>42000</v>
          </cell>
          <cell r="P1363">
            <v>400181.15192000003</v>
          </cell>
          <cell r="Q1363">
            <v>0</v>
          </cell>
          <cell r="R1363">
            <v>0</v>
          </cell>
          <cell r="S1363">
            <v>0</v>
          </cell>
          <cell r="T1363">
            <v>0</v>
          </cell>
          <cell r="U1363">
            <v>0</v>
          </cell>
          <cell r="V1363">
            <v>0</v>
          </cell>
          <cell r="W1363">
            <v>0</v>
          </cell>
        </row>
        <row r="1364">
          <cell r="O1364">
            <v>42000</v>
          </cell>
          <cell r="P1364">
            <v>400181.15192000003</v>
          </cell>
          <cell r="Q1364">
            <v>0</v>
          </cell>
          <cell r="R1364">
            <v>0</v>
          </cell>
          <cell r="S1364">
            <v>0</v>
          </cell>
          <cell r="T1364">
            <v>0</v>
          </cell>
          <cell r="U1364">
            <v>0</v>
          </cell>
          <cell r="V1364">
            <v>0</v>
          </cell>
          <cell r="W1364">
            <v>0</v>
          </cell>
        </row>
        <row r="1365">
          <cell r="H1365">
            <v>800062585</v>
          </cell>
          <cell r="I1365" t="str">
            <v>Mesa: Add 28.8 MVAR to cap bank</v>
          </cell>
          <cell r="J1365">
            <v>40330</v>
          </cell>
          <cell r="K1365" t="str">
            <v>T. Yim</v>
          </cell>
          <cell r="N1365">
            <v>0</v>
          </cell>
          <cell r="O1365">
            <v>42000</v>
          </cell>
          <cell r="P1365">
            <v>400181.15192000003</v>
          </cell>
          <cell r="Q1365">
            <v>0</v>
          </cell>
          <cell r="R1365">
            <v>0</v>
          </cell>
          <cell r="S1365">
            <v>0</v>
          </cell>
          <cell r="T1365">
            <v>0</v>
          </cell>
          <cell r="U1365">
            <v>0</v>
          </cell>
          <cell r="V1365">
            <v>0</v>
          </cell>
          <cell r="W1365">
            <v>0</v>
          </cell>
        </row>
        <row r="1366">
          <cell r="O1366">
            <v>42000</v>
          </cell>
          <cell r="P1366">
            <v>400181.15192000003</v>
          </cell>
          <cell r="Q1366">
            <v>0</v>
          </cell>
          <cell r="R1366">
            <v>0</v>
          </cell>
          <cell r="S1366">
            <v>0</v>
          </cell>
          <cell r="T1366">
            <v>0</v>
          </cell>
          <cell r="U1366">
            <v>0</v>
          </cell>
          <cell r="V1366">
            <v>0</v>
          </cell>
          <cell r="W1366">
            <v>0</v>
          </cell>
        </row>
        <row r="1367">
          <cell r="H1367">
            <v>800062723</v>
          </cell>
          <cell r="I1367" t="str">
            <v>Saugus: install 2nd stage to #5A cap bank</v>
          </cell>
          <cell r="J1367">
            <v>40330</v>
          </cell>
          <cell r="K1367" t="str">
            <v>T. Yim</v>
          </cell>
          <cell r="N1367">
            <v>0</v>
          </cell>
          <cell r="O1367">
            <v>90000</v>
          </cell>
          <cell r="P1367">
            <v>556401.60160000005</v>
          </cell>
          <cell r="Q1367">
            <v>0</v>
          </cell>
          <cell r="R1367">
            <v>0</v>
          </cell>
          <cell r="S1367">
            <v>0</v>
          </cell>
          <cell r="T1367">
            <v>0</v>
          </cell>
          <cell r="U1367">
            <v>0</v>
          </cell>
          <cell r="V1367">
            <v>0</v>
          </cell>
          <cell r="W1367">
            <v>0</v>
          </cell>
        </row>
        <row r="1368">
          <cell r="O1368">
            <v>90000</v>
          </cell>
          <cell r="P1368">
            <v>556401.60160000005</v>
          </cell>
          <cell r="Q1368">
            <v>0</v>
          </cell>
          <cell r="R1368">
            <v>0</v>
          </cell>
          <cell r="S1368">
            <v>0</v>
          </cell>
          <cell r="T1368">
            <v>0</v>
          </cell>
          <cell r="U1368">
            <v>0</v>
          </cell>
          <cell r="V1368">
            <v>0</v>
          </cell>
          <cell r="W1368">
            <v>0</v>
          </cell>
        </row>
        <row r="1369">
          <cell r="I1369" t="str">
            <v>Chestnut: install 1-66kv CB for cap bank</v>
          </cell>
          <cell r="J1369">
            <v>40695</v>
          </cell>
          <cell r="N1369">
            <v>0</v>
          </cell>
          <cell r="O1369">
            <v>0</v>
          </cell>
          <cell r="P1369">
            <v>43000</v>
          </cell>
          <cell r="Q1369">
            <v>385000</v>
          </cell>
          <cell r="R1369">
            <v>0</v>
          </cell>
          <cell r="S1369">
            <v>0</v>
          </cell>
          <cell r="T1369">
            <v>0</v>
          </cell>
          <cell r="U1369">
            <v>0</v>
          </cell>
          <cell r="V1369">
            <v>0</v>
          </cell>
          <cell r="W1369">
            <v>0</v>
          </cell>
        </row>
        <row r="1370">
          <cell r="O1370">
            <v>0</v>
          </cell>
          <cell r="P1370">
            <v>43000</v>
          </cell>
          <cell r="Q1370">
            <v>385000</v>
          </cell>
          <cell r="R1370">
            <v>0</v>
          </cell>
          <cell r="S1370">
            <v>0</v>
          </cell>
          <cell r="T1370">
            <v>0</v>
          </cell>
          <cell r="U1370">
            <v>0</v>
          </cell>
          <cell r="V1370">
            <v>0</v>
          </cell>
          <cell r="W1370">
            <v>0</v>
          </cell>
        </row>
        <row r="1371">
          <cell r="I1371" t="str">
            <v>Presidental: add 2-14.4 MVAR cap banks</v>
          </cell>
          <cell r="J1371">
            <v>41426</v>
          </cell>
          <cell r="N1371">
            <v>0</v>
          </cell>
          <cell r="O1371">
            <v>0</v>
          </cell>
          <cell r="P1371">
            <v>0</v>
          </cell>
          <cell r="Q1371">
            <v>0</v>
          </cell>
          <cell r="R1371">
            <v>46000</v>
          </cell>
          <cell r="S1371">
            <v>409000</v>
          </cell>
          <cell r="T1371">
            <v>0</v>
          </cell>
          <cell r="U1371">
            <v>0</v>
          </cell>
          <cell r="V1371">
            <v>0</v>
          </cell>
          <cell r="W1371">
            <v>0</v>
          </cell>
        </row>
        <row r="1372">
          <cell r="O1372">
            <v>0</v>
          </cell>
          <cell r="P1372">
            <v>0</v>
          </cell>
          <cell r="Q1372">
            <v>0</v>
          </cell>
          <cell r="R1372">
            <v>46000</v>
          </cell>
          <cell r="S1372">
            <v>409000</v>
          </cell>
          <cell r="T1372">
            <v>0</v>
          </cell>
          <cell r="U1372">
            <v>0</v>
          </cell>
          <cell r="V1372">
            <v>0</v>
          </cell>
          <cell r="W1372">
            <v>0</v>
          </cell>
        </row>
        <row r="1373">
          <cell r="I1373" t="str">
            <v>Rector: add 28.8 MVAR to cap bank</v>
          </cell>
          <cell r="J1373">
            <v>41426</v>
          </cell>
          <cell r="N1373">
            <v>0</v>
          </cell>
          <cell r="O1373">
            <v>0</v>
          </cell>
          <cell r="P1373">
            <v>0</v>
          </cell>
          <cell r="Q1373">
            <v>0</v>
          </cell>
          <cell r="R1373">
            <v>46000</v>
          </cell>
          <cell r="S1373">
            <v>409000</v>
          </cell>
          <cell r="T1373">
            <v>0</v>
          </cell>
          <cell r="U1373">
            <v>0</v>
          </cell>
          <cell r="V1373">
            <v>0</v>
          </cell>
          <cell r="W1373">
            <v>0</v>
          </cell>
        </row>
        <row r="1374">
          <cell r="O1374">
            <v>0</v>
          </cell>
          <cell r="P1374">
            <v>0</v>
          </cell>
          <cell r="Q1374">
            <v>0</v>
          </cell>
          <cell r="R1374">
            <v>46000</v>
          </cell>
          <cell r="S1374">
            <v>409000</v>
          </cell>
          <cell r="T1374">
            <v>0</v>
          </cell>
          <cell r="U1374">
            <v>0</v>
          </cell>
          <cell r="V1374">
            <v>0</v>
          </cell>
          <cell r="W1374">
            <v>0</v>
          </cell>
        </row>
        <row r="1375">
          <cell r="I1375" t="str">
            <v>Moulton: add 28.8 MVAR to cap bank</v>
          </cell>
          <cell r="J1375">
            <v>42522</v>
          </cell>
          <cell r="N1375">
            <v>0</v>
          </cell>
          <cell r="O1375">
            <v>0</v>
          </cell>
          <cell r="P1375">
            <v>0</v>
          </cell>
          <cell r="Q1375">
            <v>0</v>
          </cell>
          <cell r="R1375">
            <v>0</v>
          </cell>
          <cell r="S1375">
            <v>0</v>
          </cell>
          <cell r="T1375">
            <v>0</v>
          </cell>
          <cell r="U1375">
            <v>50000</v>
          </cell>
          <cell r="V1375">
            <v>447000</v>
          </cell>
          <cell r="W1375">
            <v>0</v>
          </cell>
        </row>
        <row r="1376">
          <cell r="O1376">
            <v>0</v>
          </cell>
          <cell r="P1376">
            <v>0</v>
          </cell>
          <cell r="Q1376">
            <v>0</v>
          </cell>
          <cell r="R1376">
            <v>0</v>
          </cell>
          <cell r="S1376">
            <v>0</v>
          </cell>
          <cell r="T1376">
            <v>0</v>
          </cell>
          <cell r="U1376">
            <v>50000</v>
          </cell>
          <cell r="V1376">
            <v>447000</v>
          </cell>
          <cell r="W1376">
            <v>0</v>
          </cell>
        </row>
        <row r="1377">
          <cell r="I1377" t="str">
            <v>Moorpark: add 28.8 MVAR to cap bank</v>
          </cell>
          <cell r="J1377">
            <v>42522</v>
          </cell>
          <cell r="N1377">
            <v>0</v>
          </cell>
          <cell r="O1377">
            <v>0</v>
          </cell>
          <cell r="P1377">
            <v>0</v>
          </cell>
          <cell r="Q1377">
            <v>0</v>
          </cell>
          <cell r="R1377">
            <v>0</v>
          </cell>
          <cell r="S1377">
            <v>0</v>
          </cell>
          <cell r="T1377">
            <v>0</v>
          </cell>
          <cell r="U1377">
            <v>50000</v>
          </cell>
          <cell r="V1377">
            <v>447000</v>
          </cell>
          <cell r="W1377">
            <v>0</v>
          </cell>
        </row>
        <row r="1378">
          <cell r="O1378">
            <v>0</v>
          </cell>
          <cell r="P1378">
            <v>0</v>
          </cell>
          <cell r="Q1378">
            <v>0</v>
          </cell>
          <cell r="R1378">
            <v>0</v>
          </cell>
          <cell r="S1378">
            <v>0</v>
          </cell>
          <cell r="T1378">
            <v>0</v>
          </cell>
          <cell r="U1378">
            <v>50000</v>
          </cell>
          <cell r="V1378">
            <v>447000</v>
          </cell>
          <cell r="W1378">
            <v>0</v>
          </cell>
        </row>
        <row r="1379">
          <cell r="H1379">
            <v>800063486</v>
          </cell>
          <cell r="I1379" t="str">
            <v>Niguel: add 1-66kv cap bank</v>
          </cell>
          <cell r="J1379">
            <v>40330</v>
          </cell>
          <cell r="K1379" t="str">
            <v>T. Yim</v>
          </cell>
          <cell r="N1379">
            <v>0</v>
          </cell>
          <cell r="O1379">
            <v>42000</v>
          </cell>
          <cell r="P1379">
            <v>400181.15192000003</v>
          </cell>
          <cell r="Q1379">
            <v>0</v>
          </cell>
          <cell r="R1379">
            <v>0</v>
          </cell>
          <cell r="S1379">
            <v>0</v>
          </cell>
          <cell r="T1379">
            <v>0</v>
          </cell>
          <cell r="U1379">
            <v>0</v>
          </cell>
          <cell r="V1379">
            <v>0</v>
          </cell>
          <cell r="W1379">
            <v>0</v>
          </cell>
        </row>
        <row r="1380">
          <cell r="O1380">
            <v>42000</v>
          </cell>
          <cell r="P1380">
            <v>400181.15192000003</v>
          </cell>
          <cell r="Q1380">
            <v>0</v>
          </cell>
          <cell r="R1380">
            <v>0</v>
          </cell>
          <cell r="S1380">
            <v>0</v>
          </cell>
          <cell r="T1380">
            <v>0</v>
          </cell>
          <cell r="U1380">
            <v>0</v>
          </cell>
          <cell r="V1380">
            <v>0</v>
          </cell>
          <cell r="W1380">
            <v>0</v>
          </cell>
        </row>
        <row r="1381">
          <cell r="I1381" t="str">
            <v>Valley-Newcomb-Skylark: Reconductor 4.91 miles of Valley leg</v>
          </cell>
          <cell r="J1381">
            <v>40330</v>
          </cell>
          <cell r="N1381">
            <v>0</v>
          </cell>
          <cell r="O1381">
            <v>0</v>
          </cell>
          <cell r="P1381">
            <v>908000</v>
          </cell>
          <cell r="Q1381">
            <v>0</v>
          </cell>
          <cell r="R1381">
            <v>0</v>
          </cell>
          <cell r="S1381">
            <v>0</v>
          </cell>
          <cell r="T1381">
            <v>0</v>
          </cell>
          <cell r="U1381">
            <v>0</v>
          </cell>
          <cell r="V1381">
            <v>0</v>
          </cell>
          <cell r="W1381">
            <v>0</v>
          </cell>
        </row>
        <row r="1382">
          <cell r="O1382">
            <v>0</v>
          </cell>
          <cell r="P1382">
            <v>908000</v>
          </cell>
          <cell r="Q1382">
            <v>0</v>
          </cell>
          <cell r="R1382">
            <v>0</v>
          </cell>
          <cell r="S1382">
            <v>0</v>
          </cell>
          <cell r="T1382">
            <v>0</v>
          </cell>
          <cell r="U1382">
            <v>0</v>
          </cell>
          <cell r="V1382">
            <v>0</v>
          </cell>
          <cell r="W1382">
            <v>0</v>
          </cell>
        </row>
        <row r="1383">
          <cell r="H1383">
            <v>800063154</v>
          </cell>
          <cell r="I1383" t="str">
            <v>Tipton: install 2-14.4 cap bank &amp; 66kv equipment</v>
          </cell>
          <cell r="J1383">
            <v>40330</v>
          </cell>
          <cell r="K1383" t="str">
            <v>T. Yim</v>
          </cell>
          <cell r="N1383">
            <v>0</v>
          </cell>
          <cell r="O1383">
            <v>225000</v>
          </cell>
          <cell r="P1383">
            <v>722252.07900000003</v>
          </cell>
          <cell r="Q1383">
            <v>0</v>
          </cell>
          <cell r="R1383">
            <v>0</v>
          </cell>
          <cell r="S1383">
            <v>0</v>
          </cell>
          <cell r="T1383">
            <v>0</v>
          </cell>
          <cell r="U1383">
            <v>0</v>
          </cell>
          <cell r="V1383">
            <v>0</v>
          </cell>
          <cell r="W1383">
            <v>0</v>
          </cell>
        </row>
        <row r="1384">
          <cell r="O1384">
            <v>225000</v>
          </cell>
          <cell r="P1384">
            <v>722252.07900000003</v>
          </cell>
          <cell r="Q1384">
            <v>0</v>
          </cell>
          <cell r="R1384">
            <v>0</v>
          </cell>
          <cell r="S1384">
            <v>0</v>
          </cell>
          <cell r="T1384">
            <v>0</v>
          </cell>
          <cell r="U1384">
            <v>0</v>
          </cell>
          <cell r="V1384">
            <v>0</v>
          </cell>
          <cell r="W1384">
            <v>0</v>
          </cell>
        </row>
        <row r="1385">
          <cell r="H1385">
            <v>800063214</v>
          </cell>
          <cell r="I1385" t="str">
            <v>Estero: add 14.4 MVAR to caps</v>
          </cell>
          <cell r="J1385">
            <v>40330</v>
          </cell>
          <cell r="K1385" t="str">
            <v>T. Yim</v>
          </cell>
          <cell r="N1385">
            <v>0</v>
          </cell>
          <cell r="O1385">
            <v>35000</v>
          </cell>
          <cell r="P1385">
            <v>334910.96403999999</v>
          </cell>
          <cell r="Q1385">
            <v>0</v>
          </cell>
          <cell r="R1385">
            <v>0</v>
          </cell>
          <cell r="S1385">
            <v>0</v>
          </cell>
          <cell r="T1385">
            <v>0</v>
          </cell>
          <cell r="U1385">
            <v>0</v>
          </cell>
          <cell r="V1385">
            <v>0</v>
          </cell>
          <cell r="W1385">
            <v>0</v>
          </cell>
        </row>
        <row r="1386">
          <cell r="O1386">
            <v>35000</v>
          </cell>
          <cell r="P1386">
            <v>334910.96403999999</v>
          </cell>
          <cell r="Q1386">
            <v>0</v>
          </cell>
          <cell r="R1386">
            <v>0</v>
          </cell>
          <cell r="S1386">
            <v>0</v>
          </cell>
          <cell r="T1386">
            <v>0</v>
          </cell>
          <cell r="U1386">
            <v>0</v>
          </cell>
          <cell r="V1386">
            <v>0</v>
          </cell>
          <cell r="W1386">
            <v>0</v>
          </cell>
        </row>
        <row r="1387">
          <cell r="I1387" t="str">
            <v>Pixey: add 1-66kv line position</v>
          </cell>
          <cell r="J1387">
            <v>40695</v>
          </cell>
          <cell r="N1387">
            <v>0</v>
          </cell>
          <cell r="O1387">
            <v>0</v>
          </cell>
          <cell r="P1387">
            <v>100000</v>
          </cell>
          <cell r="Q1387">
            <v>363000</v>
          </cell>
          <cell r="R1387">
            <v>0</v>
          </cell>
          <cell r="S1387">
            <v>0</v>
          </cell>
          <cell r="T1387">
            <v>0</v>
          </cell>
          <cell r="U1387">
            <v>0</v>
          </cell>
          <cell r="V1387">
            <v>0</v>
          </cell>
          <cell r="W1387">
            <v>0</v>
          </cell>
        </row>
        <row r="1388">
          <cell r="I1388" t="str">
            <v>Vestal : Install 1-66kv line position</v>
          </cell>
          <cell r="J1388">
            <v>40695</v>
          </cell>
          <cell r="N1388">
            <v>0</v>
          </cell>
          <cell r="O1388">
            <v>0</v>
          </cell>
          <cell r="P1388">
            <v>100000</v>
          </cell>
          <cell r="Q1388">
            <v>363000</v>
          </cell>
          <cell r="R1388">
            <v>0</v>
          </cell>
          <cell r="S1388">
            <v>0</v>
          </cell>
          <cell r="T1388">
            <v>0</v>
          </cell>
          <cell r="U1388">
            <v>0</v>
          </cell>
          <cell r="V1388">
            <v>0</v>
          </cell>
          <cell r="W1388">
            <v>0</v>
          </cell>
        </row>
        <row r="1389">
          <cell r="H1389" t="str">
            <v>T007</v>
          </cell>
          <cell r="I1389" t="str">
            <v>Vestal-Pixley: install 22 miles of 954</v>
          </cell>
          <cell r="J1389">
            <v>40695</v>
          </cell>
          <cell r="N1389">
            <v>0</v>
          </cell>
          <cell r="O1389">
            <v>0</v>
          </cell>
          <cell r="P1389">
            <v>1099000</v>
          </cell>
          <cell r="Q1389">
            <v>5579000</v>
          </cell>
          <cell r="R1389">
            <v>0</v>
          </cell>
          <cell r="S1389">
            <v>0</v>
          </cell>
          <cell r="T1389">
            <v>0</v>
          </cell>
          <cell r="U1389">
            <v>0</v>
          </cell>
          <cell r="V1389">
            <v>0</v>
          </cell>
          <cell r="W1389">
            <v>0</v>
          </cell>
        </row>
        <row r="1390">
          <cell r="O1390">
            <v>0</v>
          </cell>
          <cell r="P1390">
            <v>1299000</v>
          </cell>
          <cell r="Q1390">
            <v>6305000</v>
          </cell>
          <cell r="R1390">
            <v>0</v>
          </cell>
          <cell r="S1390">
            <v>0</v>
          </cell>
          <cell r="T1390">
            <v>0</v>
          </cell>
          <cell r="U1390">
            <v>0</v>
          </cell>
          <cell r="V1390">
            <v>0</v>
          </cell>
          <cell r="W1390">
            <v>0</v>
          </cell>
        </row>
        <row r="1391">
          <cell r="I1391" t="str">
            <v>Johanna-Cabrillo-Estrella: open shields</v>
          </cell>
          <cell r="J1391">
            <v>40695</v>
          </cell>
          <cell r="N1391">
            <v>0</v>
          </cell>
          <cell r="O1391">
            <v>0</v>
          </cell>
          <cell r="P1391">
            <v>0</v>
          </cell>
          <cell r="Q1391">
            <v>45000</v>
          </cell>
          <cell r="R1391">
            <v>0</v>
          </cell>
          <cell r="S1391">
            <v>0</v>
          </cell>
          <cell r="T1391">
            <v>0</v>
          </cell>
          <cell r="U1391">
            <v>0</v>
          </cell>
          <cell r="V1391">
            <v>0</v>
          </cell>
          <cell r="W1391">
            <v>0</v>
          </cell>
        </row>
        <row r="1392">
          <cell r="O1392">
            <v>0</v>
          </cell>
          <cell r="P1392">
            <v>0</v>
          </cell>
          <cell r="Q1392">
            <v>45000</v>
          </cell>
          <cell r="R1392">
            <v>0</v>
          </cell>
          <cell r="S1392">
            <v>0</v>
          </cell>
          <cell r="T1392">
            <v>0</v>
          </cell>
          <cell r="U1392">
            <v>0</v>
          </cell>
          <cell r="V1392">
            <v>0</v>
          </cell>
          <cell r="W1392">
            <v>0</v>
          </cell>
        </row>
        <row r="1393">
          <cell r="I1393" t="str">
            <v>Arroyo-Eagle Rock-La Canada: open shields</v>
          </cell>
          <cell r="J1393">
            <v>40695</v>
          </cell>
          <cell r="N1393">
            <v>0</v>
          </cell>
          <cell r="O1393">
            <v>0</v>
          </cell>
          <cell r="P1393">
            <v>0</v>
          </cell>
          <cell r="Q1393">
            <v>35000</v>
          </cell>
          <cell r="R1393">
            <v>0</v>
          </cell>
          <cell r="S1393">
            <v>0</v>
          </cell>
          <cell r="T1393">
            <v>0</v>
          </cell>
          <cell r="U1393">
            <v>0</v>
          </cell>
          <cell r="V1393">
            <v>0</v>
          </cell>
          <cell r="W1393">
            <v>0</v>
          </cell>
        </row>
        <row r="1394">
          <cell r="O1394">
            <v>0</v>
          </cell>
          <cell r="P1394">
            <v>0</v>
          </cell>
          <cell r="Q1394">
            <v>35000</v>
          </cell>
          <cell r="R1394">
            <v>0</v>
          </cell>
          <cell r="S1394">
            <v>0</v>
          </cell>
          <cell r="T1394">
            <v>0</v>
          </cell>
          <cell r="U1394">
            <v>0</v>
          </cell>
          <cell r="V1394">
            <v>0</v>
          </cell>
          <cell r="W1394">
            <v>0</v>
          </cell>
        </row>
        <row r="1395">
          <cell r="I1395" t="str">
            <v>Villa Park-Canyon-Diemer-Yorba Linda: reconductor</v>
          </cell>
          <cell r="J1395">
            <v>40695</v>
          </cell>
          <cell r="N1395">
            <v>0</v>
          </cell>
          <cell r="O1395">
            <v>0</v>
          </cell>
          <cell r="P1395">
            <v>1000000</v>
          </cell>
          <cell r="Q1395">
            <v>1262000</v>
          </cell>
          <cell r="R1395">
            <v>0</v>
          </cell>
          <cell r="S1395">
            <v>0</v>
          </cell>
          <cell r="T1395">
            <v>0</v>
          </cell>
          <cell r="U1395">
            <v>0</v>
          </cell>
          <cell r="V1395">
            <v>0</v>
          </cell>
          <cell r="W1395">
            <v>0</v>
          </cell>
        </row>
        <row r="1396">
          <cell r="O1396">
            <v>0</v>
          </cell>
          <cell r="P1396">
            <v>1000000</v>
          </cell>
          <cell r="Q1396">
            <v>1262000</v>
          </cell>
          <cell r="R1396">
            <v>0</v>
          </cell>
          <cell r="S1396">
            <v>0</v>
          </cell>
          <cell r="T1396">
            <v>0</v>
          </cell>
          <cell r="U1396">
            <v>0</v>
          </cell>
          <cell r="V1396">
            <v>0</v>
          </cell>
          <cell r="W1396">
            <v>0</v>
          </cell>
        </row>
        <row r="1397">
          <cell r="I1397" t="str">
            <v>Highland: add 28.8 MVAR to caps</v>
          </cell>
          <cell r="J1397">
            <v>40695</v>
          </cell>
          <cell r="N1397">
            <v>0</v>
          </cell>
          <cell r="O1397">
            <v>0</v>
          </cell>
          <cell r="P1397">
            <v>43000</v>
          </cell>
          <cell r="Q1397">
            <v>385000</v>
          </cell>
          <cell r="R1397">
            <v>0</v>
          </cell>
          <cell r="S1397">
            <v>0</v>
          </cell>
          <cell r="T1397">
            <v>0</v>
          </cell>
          <cell r="U1397">
            <v>0</v>
          </cell>
          <cell r="V1397">
            <v>0</v>
          </cell>
          <cell r="W1397">
            <v>0</v>
          </cell>
        </row>
        <row r="1398">
          <cell r="O1398">
            <v>0</v>
          </cell>
          <cell r="P1398">
            <v>43000</v>
          </cell>
          <cell r="Q1398">
            <v>385000</v>
          </cell>
          <cell r="R1398">
            <v>0</v>
          </cell>
          <cell r="S1398">
            <v>0</v>
          </cell>
          <cell r="T1398">
            <v>0</v>
          </cell>
          <cell r="U1398">
            <v>0</v>
          </cell>
          <cell r="V1398">
            <v>0</v>
          </cell>
          <cell r="W1398">
            <v>0</v>
          </cell>
        </row>
        <row r="1399">
          <cell r="I1399" t="str">
            <v>Saugus-Elizabeth Lake-MWD Foothill: reconductor</v>
          </cell>
          <cell r="J1399">
            <v>40695</v>
          </cell>
          <cell r="N1399">
            <v>0</v>
          </cell>
          <cell r="O1399">
            <v>0</v>
          </cell>
          <cell r="P1399">
            <v>0</v>
          </cell>
          <cell r="Q1399">
            <v>713000</v>
          </cell>
          <cell r="R1399">
            <v>0</v>
          </cell>
          <cell r="S1399">
            <v>0</v>
          </cell>
          <cell r="T1399">
            <v>0</v>
          </cell>
          <cell r="U1399">
            <v>0</v>
          </cell>
          <cell r="V1399">
            <v>0</v>
          </cell>
          <cell r="W1399">
            <v>0</v>
          </cell>
        </row>
        <row r="1400">
          <cell r="O1400">
            <v>0</v>
          </cell>
          <cell r="P1400">
            <v>0</v>
          </cell>
          <cell r="Q1400">
            <v>713000</v>
          </cell>
          <cell r="R1400">
            <v>0</v>
          </cell>
          <cell r="S1400">
            <v>0</v>
          </cell>
          <cell r="T1400">
            <v>0</v>
          </cell>
          <cell r="U1400">
            <v>0</v>
          </cell>
          <cell r="V1400">
            <v>0</v>
          </cell>
          <cell r="W1400">
            <v>0</v>
          </cell>
        </row>
        <row r="1401">
          <cell r="I1401" t="str">
            <v xml:space="preserve">North Oaks: add 14.4 MVAR to caps </v>
          </cell>
          <cell r="J1401">
            <v>40695</v>
          </cell>
          <cell r="N1401">
            <v>0</v>
          </cell>
          <cell r="O1401">
            <v>0</v>
          </cell>
          <cell r="P1401">
            <v>43000</v>
          </cell>
          <cell r="Q1401">
            <v>385000</v>
          </cell>
          <cell r="R1401">
            <v>0</v>
          </cell>
          <cell r="S1401">
            <v>0</v>
          </cell>
          <cell r="T1401">
            <v>0</v>
          </cell>
          <cell r="U1401">
            <v>0</v>
          </cell>
          <cell r="V1401">
            <v>0</v>
          </cell>
          <cell r="W1401">
            <v>0</v>
          </cell>
        </row>
        <row r="1402">
          <cell r="O1402">
            <v>0</v>
          </cell>
          <cell r="P1402">
            <v>43000</v>
          </cell>
          <cell r="Q1402">
            <v>385000</v>
          </cell>
          <cell r="R1402">
            <v>0</v>
          </cell>
          <cell r="S1402">
            <v>0</v>
          </cell>
          <cell r="T1402">
            <v>0</v>
          </cell>
          <cell r="U1402">
            <v>0</v>
          </cell>
          <cell r="V1402">
            <v>0</v>
          </cell>
          <cell r="W1402">
            <v>0</v>
          </cell>
        </row>
        <row r="1403">
          <cell r="I1403" t="str">
            <v>Colorado: add 1-66kv line position</v>
          </cell>
          <cell r="J1403">
            <v>40695</v>
          </cell>
          <cell r="N1403">
            <v>0</v>
          </cell>
          <cell r="O1403">
            <v>0</v>
          </cell>
          <cell r="P1403">
            <v>100000</v>
          </cell>
          <cell r="Q1403">
            <v>363000</v>
          </cell>
          <cell r="R1403">
            <v>0</v>
          </cell>
          <cell r="S1403">
            <v>0</v>
          </cell>
          <cell r="T1403">
            <v>0</v>
          </cell>
          <cell r="U1403">
            <v>0</v>
          </cell>
          <cell r="V1403">
            <v>0</v>
          </cell>
          <cell r="W1403">
            <v>0</v>
          </cell>
        </row>
        <row r="1404">
          <cell r="I1404" t="str">
            <v>La Cienga-Colorado-El Nido: new 66kv line</v>
          </cell>
          <cell r="J1404">
            <v>40695</v>
          </cell>
          <cell r="N1404">
            <v>0</v>
          </cell>
          <cell r="O1404">
            <v>0</v>
          </cell>
          <cell r="P1404">
            <v>947000</v>
          </cell>
          <cell r="Q1404">
            <v>353000</v>
          </cell>
          <cell r="R1404">
            <v>0</v>
          </cell>
          <cell r="S1404">
            <v>0</v>
          </cell>
          <cell r="T1404">
            <v>0</v>
          </cell>
          <cell r="U1404">
            <v>0</v>
          </cell>
          <cell r="V1404">
            <v>0</v>
          </cell>
          <cell r="W1404">
            <v>0</v>
          </cell>
        </row>
        <row r="1405">
          <cell r="O1405">
            <v>0</v>
          </cell>
          <cell r="P1405">
            <v>1047000</v>
          </cell>
          <cell r="Q1405">
            <v>716000</v>
          </cell>
          <cell r="R1405">
            <v>0</v>
          </cell>
          <cell r="S1405">
            <v>0</v>
          </cell>
          <cell r="T1405">
            <v>0</v>
          </cell>
          <cell r="U1405">
            <v>0</v>
          </cell>
          <cell r="V1405">
            <v>0</v>
          </cell>
          <cell r="W1405">
            <v>0</v>
          </cell>
        </row>
        <row r="1406">
          <cell r="I1406" t="str">
            <v>Ellis-Sullivan #2: Open shields</v>
          </cell>
          <cell r="J1406">
            <v>40695</v>
          </cell>
          <cell r="N1406">
            <v>0</v>
          </cell>
          <cell r="O1406">
            <v>0</v>
          </cell>
          <cell r="P1406">
            <v>0</v>
          </cell>
          <cell r="Q1406">
            <v>30000</v>
          </cell>
          <cell r="R1406">
            <v>0</v>
          </cell>
          <cell r="S1406">
            <v>0</v>
          </cell>
          <cell r="T1406">
            <v>0</v>
          </cell>
          <cell r="U1406">
            <v>0</v>
          </cell>
          <cell r="V1406">
            <v>0</v>
          </cell>
          <cell r="W1406">
            <v>0</v>
          </cell>
        </row>
        <row r="1407">
          <cell r="O1407">
            <v>0</v>
          </cell>
          <cell r="P1407">
            <v>0</v>
          </cell>
          <cell r="Q1407">
            <v>30000</v>
          </cell>
          <cell r="R1407">
            <v>0</v>
          </cell>
          <cell r="S1407">
            <v>0</v>
          </cell>
          <cell r="T1407">
            <v>0</v>
          </cell>
          <cell r="U1407">
            <v>0</v>
          </cell>
          <cell r="V1407">
            <v>0</v>
          </cell>
          <cell r="W1407">
            <v>0</v>
          </cell>
        </row>
        <row r="1408">
          <cell r="I1408" t="str">
            <v>Tennessee: add 28.8 MVAR to caps</v>
          </cell>
          <cell r="J1408">
            <v>40695</v>
          </cell>
          <cell r="N1408">
            <v>0</v>
          </cell>
          <cell r="O1408">
            <v>0</v>
          </cell>
          <cell r="P1408">
            <v>43000</v>
          </cell>
          <cell r="Q1408">
            <v>385000</v>
          </cell>
          <cell r="R1408">
            <v>0</v>
          </cell>
          <cell r="S1408">
            <v>0</v>
          </cell>
          <cell r="T1408">
            <v>0</v>
          </cell>
          <cell r="U1408">
            <v>0</v>
          </cell>
          <cell r="V1408">
            <v>0</v>
          </cell>
          <cell r="W1408">
            <v>0</v>
          </cell>
        </row>
        <row r="1409">
          <cell r="O1409">
            <v>0</v>
          </cell>
          <cell r="P1409">
            <v>43000</v>
          </cell>
          <cell r="Q1409">
            <v>385000</v>
          </cell>
          <cell r="R1409">
            <v>0</v>
          </cell>
          <cell r="S1409">
            <v>0</v>
          </cell>
          <cell r="T1409">
            <v>0</v>
          </cell>
          <cell r="U1409">
            <v>0</v>
          </cell>
          <cell r="V1409">
            <v>0</v>
          </cell>
          <cell r="W1409">
            <v>0</v>
          </cell>
        </row>
        <row r="1410">
          <cell r="I1410" t="str">
            <v>Rector-Oak Grove #2: reconductor</v>
          </cell>
          <cell r="J1410">
            <v>40695</v>
          </cell>
          <cell r="N1410">
            <v>0</v>
          </cell>
          <cell r="O1410">
            <v>0</v>
          </cell>
          <cell r="P1410">
            <v>930000</v>
          </cell>
          <cell r="Q1410">
            <v>2790000</v>
          </cell>
          <cell r="R1410">
            <v>0</v>
          </cell>
          <cell r="S1410">
            <v>0</v>
          </cell>
          <cell r="T1410">
            <v>0</v>
          </cell>
          <cell r="U1410">
            <v>0</v>
          </cell>
          <cell r="V1410">
            <v>0</v>
          </cell>
          <cell r="W1410">
            <v>0</v>
          </cell>
        </row>
        <row r="1411">
          <cell r="O1411">
            <v>0</v>
          </cell>
          <cell r="P1411">
            <v>930000</v>
          </cell>
          <cell r="Q1411">
            <v>2790000</v>
          </cell>
          <cell r="R1411">
            <v>0</v>
          </cell>
          <cell r="S1411">
            <v>0</v>
          </cell>
          <cell r="T1411">
            <v>0</v>
          </cell>
          <cell r="U1411">
            <v>0</v>
          </cell>
          <cell r="V1411">
            <v>0</v>
          </cell>
          <cell r="W1411">
            <v>0</v>
          </cell>
        </row>
        <row r="1412">
          <cell r="I1412" t="str">
            <v>Santiago-Irvine #2: reconductor</v>
          </cell>
          <cell r="J1412">
            <v>40695</v>
          </cell>
          <cell r="N1412">
            <v>0</v>
          </cell>
          <cell r="O1412">
            <v>0</v>
          </cell>
          <cell r="P1412">
            <v>500000</v>
          </cell>
          <cell r="Q1412">
            <v>734000</v>
          </cell>
          <cell r="R1412">
            <v>0</v>
          </cell>
          <cell r="S1412">
            <v>0</v>
          </cell>
          <cell r="T1412">
            <v>0</v>
          </cell>
          <cell r="U1412">
            <v>0</v>
          </cell>
          <cell r="V1412">
            <v>0</v>
          </cell>
          <cell r="W1412">
            <v>0</v>
          </cell>
        </row>
        <row r="1413">
          <cell r="O1413">
            <v>0</v>
          </cell>
          <cell r="P1413">
            <v>500000</v>
          </cell>
          <cell r="Q1413">
            <v>734000</v>
          </cell>
          <cell r="R1413">
            <v>0</v>
          </cell>
          <cell r="S1413">
            <v>0</v>
          </cell>
          <cell r="T1413">
            <v>0</v>
          </cell>
          <cell r="U1413">
            <v>0</v>
          </cell>
          <cell r="V1413">
            <v>0</v>
          </cell>
          <cell r="W1413">
            <v>0</v>
          </cell>
        </row>
        <row r="1414">
          <cell r="I1414" t="str">
            <v>Colonia: add 2nd stage to cap bank</v>
          </cell>
          <cell r="J1414">
            <v>40695</v>
          </cell>
          <cell r="N1414">
            <v>0</v>
          </cell>
          <cell r="O1414">
            <v>0</v>
          </cell>
          <cell r="P1414">
            <v>36000</v>
          </cell>
          <cell r="Q1414">
            <v>322000</v>
          </cell>
          <cell r="R1414">
            <v>0</v>
          </cell>
          <cell r="S1414">
            <v>0</v>
          </cell>
          <cell r="T1414">
            <v>0</v>
          </cell>
          <cell r="U1414">
            <v>0</v>
          </cell>
          <cell r="V1414">
            <v>0</v>
          </cell>
          <cell r="W1414">
            <v>0</v>
          </cell>
        </row>
        <row r="1415">
          <cell r="O1415">
            <v>0</v>
          </cell>
          <cell r="P1415">
            <v>36000</v>
          </cell>
          <cell r="Q1415">
            <v>322000</v>
          </cell>
          <cell r="R1415">
            <v>0</v>
          </cell>
          <cell r="S1415">
            <v>0</v>
          </cell>
          <cell r="T1415">
            <v>0</v>
          </cell>
          <cell r="U1415">
            <v>0</v>
          </cell>
          <cell r="V1415">
            <v>0</v>
          </cell>
          <cell r="W1415">
            <v>0</v>
          </cell>
        </row>
        <row r="1416">
          <cell r="I1416" t="str">
            <v>Villa Park-Burpit-Canyon-Yorba Linda: reconductor</v>
          </cell>
          <cell r="J1416">
            <v>41061</v>
          </cell>
          <cell r="N1416">
            <v>0</v>
          </cell>
          <cell r="O1416">
            <v>0</v>
          </cell>
          <cell r="P1416">
            <v>0</v>
          </cell>
          <cell r="Q1416">
            <v>400000</v>
          </cell>
          <cell r="R1416">
            <v>1100000</v>
          </cell>
          <cell r="S1416">
            <v>0</v>
          </cell>
          <cell r="T1416">
            <v>0</v>
          </cell>
          <cell r="U1416">
            <v>0</v>
          </cell>
          <cell r="V1416">
            <v>0</v>
          </cell>
          <cell r="W1416">
            <v>0</v>
          </cell>
        </row>
        <row r="1417">
          <cell r="O1417">
            <v>0</v>
          </cell>
          <cell r="P1417">
            <v>0</v>
          </cell>
          <cell r="Q1417">
            <v>400000</v>
          </cell>
          <cell r="R1417">
            <v>1100000</v>
          </cell>
          <cell r="W1417">
            <v>0</v>
          </cell>
        </row>
        <row r="1418">
          <cell r="I1418" t="str">
            <v xml:space="preserve">SAUGUS: INSTALL 1-66KV POSITION.                                                                                                                                                                                                                </v>
          </cell>
          <cell r="J1418">
            <v>41061</v>
          </cell>
          <cell r="N1418">
            <v>0</v>
          </cell>
          <cell r="O1418">
            <v>0</v>
          </cell>
          <cell r="P1418">
            <v>0</v>
          </cell>
          <cell r="Q1418">
            <v>100000</v>
          </cell>
          <cell r="R1418">
            <v>376000</v>
          </cell>
          <cell r="S1418">
            <v>0</v>
          </cell>
          <cell r="T1418">
            <v>0</v>
          </cell>
          <cell r="U1418">
            <v>0</v>
          </cell>
          <cell r="V1418">
            <v>0</v>
          </cell>
          <cell r="W1418">
            <v>0</v>
          </cell>
        </row>
        <row r="1419">
          <cell r="I1419" t="str">
            <v>Saugus-Solemint: new 66kv line</v>
          </cell>
          <cell r="J1419">
            <v>41061</v>
          </cell>
          <cell r="N1419">
            <v>0</v>
          </cell>
          <cell r="O1419">
            <v>0</v>
          </cell>
          <cell r="P1419">
            <v>2000000</v>
          </cell>
          <cell r="Q1419">
            <v>8496000</v>
          </cell>
          <cell r="R1419">
            <v>9904000</v>
          </cell>
          <cell r="S1419">
            <v>0</v>
          </cell>
          <cell r="T1419">
            <v>0</v>
          </cell>
          <cell r="U1419">
            <v>0</v>
          </cell>
          <cell r="V1419">
            <v>0</v>
          </cell>
          <cell r="W1419">
            <v>0</v>
          </cell>
        </row>
        <row r="1420">
          <cell r="I1420" t="str">
            <v>Solemint: install 1-66kv line position</v>
          </cell>
          <cell r="J1420">
            <v>41061</v>
          </cell>
          <cell r="N1420">
            <v>0</v>
          </cell>
          <cell r="O1420">
            <v>0</v>
          </cell>
          <cell r="P1420">
            <v>0</v>
          </cell>
          <cell r="Q1420">
            <v>100000</v>
          </cell>
          <cell r="R1420">
            <v>376000</v>
          </cell>
          <cell r="S1420">
            <v>0</v>
          </cell>
          <cell r="T1420">
            <v>0</v>
          </cell>
          <cell r="U1420">
            <v>0</v>
          </cell>
          <cell r="V1420">
            <v>0</v>
          </cell>
          <cell r="W1420">
            <v>0</v>
          </cell>
        </row>
        <row r="1421">
          <cell r="O1421">
            <v>0</v>
          </cell>
          <cell r="P1421">
            <v>2000000</v>
          </cell>
          <cell r="Q1421">
            <v>8696000</v>
          </cell>
          <cell r="R1421">
            <v>10656000</v>
          </cell>
          <cell r="S1421">
            <v>0</v>
          </cell>
          <cell r="T1421">
            <v>0</v>
          </cell>
          <cell r="U1421">
            <v>0</v>
          </cell>
          <cell r="V1421">
            <v>0</v>
          </cell>
          <cell r="W1421">
            <v>0</v>
          </cell>
        </row>
        <row r="1422">
          <cell r="I1422" t="str">
            <v>Rector-Riverway: reconductor</v>
          </cell>
          <cell r="J1422">
            <v>41061</v>
          </cell>
          <cell r="N1422">
            <v>0</v>
          </cell>
          <cell r="O1422">
            <v>0</v>
          </cell>
          <cell r="P1422">
            <v>0</v>
          </cell>
          <cell r="Q1422">
            <v>960000</v>
          </cell>
          <cell r="R1422">
            <v>2000000</v>
          </cell>
          <cell r="S1422">
            <v>0</v>
          </cell>
          <cell r="T1422">
            <v>0</v>
          </cell>
          <cell r="U1422">
            <v>0</v>
          </cell>
          <cell r="V1422">
            <v>0</v>
          </cell>
          <cell r="W1422">
            <v>0</v>
          </cell>
        </row>
        <row r="1423">
          <cell r="O1423">
            <v>0</v>
          </cell>
          <cell r="P1423">
            <v>0</v>
          </cell>
          <cell r="Q1423">
            <v>960000</v>
          </cell>
          <cell r="R1423">
            <v>2000000</v>
          </cell>
          <cell r="S1423">
            <v>0</v>
          </cell>
          <cell r="T1423">
            <v>0</v>
          </cell>
          <cell r="U1423">
            <v>0</v>
          </cell>
          <cell r="V1423">
            <v>0</v>
          </cell>
          <cell r="W1423">
            <v>0</v>
          </cell>
        </row>
        <row r="1424">
          <cell r="I1424" t="str">
            <v>Camarillo: add 14.4 to caps</v>
          </cell>
          <cell r="J1424">
            <v>41061</v>
          </cell>
          <cell r="N1424">
            <v>0</v>
          </cell>
          <cell r="O1424">
            <v>0</v>
          </cell>
          <cell r="P1424">
            <v>0</v>
          </cell>
          <cell r="Q1424">
            <v>37000</v>
          </cell>
          <cell r="R1424">
            <v>332000</v>
          </cell>
          <cell r="S1424">
            <v>0</v>
          </cell>
          <cell r="T1424">
            <v>0</v>
          </cell>
          <cell r="U1424">
            <v>0</v>
          </cell>
          <cell r="V1424">
            <v>0</v>
          </cell>
          <cell r="W1424">
            <v>0</v>
          </cell>
        </row>
        <row r="1425">
          <cell r="O1425">
            <v>0</v>
          </cell>
          <cell r="P1425">
            <v>0</v>
          </cell>
          <cell r="Q1425">
            <v>37000</v>
          </cell>
          <cell r="R1425">
            <v>332000</v>
          </cell>
          <cell r="S1425">
            <v>0</v>
          </cell>
          <cell r="T1425">
            <v>0</v>
          </cell>
          <cell r="U1425">
            <v>0</v>
          </cell>
          <cell r="V1425">
            <v>0</v>
          </cell>
          <cell r="W1425">
            <v>0</v>
          </cell>
        </row>
        <row r="1426">
          <cell r="I1426" t="str">
            <v>JOHANNA-CABRILLO-FAIRVIEW-JOHNAIR: reconductor</v>
          </cell>
          <cell r="J1426">
            <v>41426</v>
          </cell>
          <cell r="N1426">
            <v>0</v>
          </cell>
          <cell r="O1426">
            <v>0</v>
          </cell>
          <cell r="P1426">
            <v>0</v>
          </cell>
          <cell r="Q1426">
            <v>0</v>
          </cell>
          <cell r="R1426">
            <v>600000</v>
          </cell>
          <cell r="S1426">
            <v>1400000</v>
          </cell>
          <cell r="T1426">
            <v>0</v>
          </cell>
          <cell r="U1426">
            <v>0</v>
          </cell>
          <cell r="V1426">
            <v>0</v>
          </cell>
          <cell r="W1426">
            <v>0</v>
          </cell>
        </row>
        <row r="1427">
          <cell r="O1427">
            <v>0</v>
          </cell>
          <cell r="P1427">
            <v>0</v>
          </cell>
          <cell r="Q1427">
            <v>0</v>
          </cell>
          <cell r="R1427">
            <v>600000</v>
          </cell>
          <cell r="S1427">
            <v>1400000</v>
          </cell>
          <cell r="T1427">
            <v>0</v>
          </cell>
          <cell r="U1427">
            <v>0</v>
          </cell>
          <cell r="V1427">
            <v>0</v>
          </cell>
          <cell r="W1427">
            <v>0</v>
          </cell>
        </row>
        <row r="1428">
          <cell r="I1428" t="str">
            <v>Rio Hondo-Arcadia-Bradbury-Hopeful: reconductor</v>
          </cell>
          <cell r="J1428">
            <v>41426</v>
          </cell>
          <cell r="N1428">
            <v>0</v>
          </cell>
          <cell r="O1428">
            <v>0</v>
          </cell>
          <cell r="P1428">
            <v>0</v>
          </cell>
          <cell r="Q1428">
            <v>0</v>
          </cell>
          <cell r="R1428">
            <v>226000</v>
          </cell>
          <cell r="S1428">
            <v>227000</v>
          </cell>
          <cell r="T1428">
            <v>0</v>
          </cell>
          <cell r="U1428">
            <v>0</v>
          </cell>
          <cell r="V1428">
            <v>0</v>
          </cell>
          <cell r="W1428">
            <v>0</v>
          </cell>
        </row>
        <row r="1429">
          <cell r="O1429">
            <v>0</v>
          </cell>
          <cell r="P1429">
            <v>0</v>
          </cell>
          <cell r="Q1429">
            <v>0</v>
          </cell>
          <cell r="R1429">
            <v>226000</v>
          </cell>
          <cell r="S1429">
            <v>227000</v>
          </cell>
          <cell r="T1429">
            <v>0</v>
          </cell>
          <cell r="U1429">
            <v>0</v>
          </cell>
          <cell r="V1429">
            <v>0</v>
          </cell>
          <cell r="W1429">
            <v>0</v>
          </cell>
        </row>
        <row r="1430">
          <cell r="I1430" t="str">
            <v>Bliss: Add 14.4 MVAR to caps</v>
          </cell>
          <cell r="J1430">
            <v>41426</v>
          </cell>
          <cell r="N1430">
            <v>0</v>
          </cell>
          <cell r="O1430">
            <v>0</v>
          </cell>
          <cell r="P1430">
            <v>0</v>
          </cell>
          <cell r="Q1430">
            <v>0</v>
          </cell>
          <cell r="R1430">
            <v>45000</v>
          </cell>
          <cell r="S1430">
            <v>408000</v>
          </cell>
          <cell r="T1430">
            <v>0</v>
          </cell>
          <cell r="U1430">
            <v>0</v>
          </cell>
          <cell r="V1430">
            <v>0</v>
          </cell>
          <cell r="W1430">
            <v>0</v>
          </cell>
        </row>
        <row r="1431">
          <cell r="O1431">
            <v>0</v>
          </cell>
          <cell r="P1431">
            <v>0</v>
          </cell>
          <cell r="Q1431">
            <v>0</v>
          </cell>
          <cell r="R1431">
            <v>45000</v>
          </cell>
          <cell r="S1431">
            <v>408000</v>
          </cell>
          <cell r="T1431">
            <v>0</v>
          </cell>
          <cell r="U1431">
            <v>0</v>
          </cell>
          <cell r="V1431">
            <v>0</v>
          </cell>
          <cell r="W1431">
            <v>0</v>
          </cell>
        </row>
        <row r="1432">
          <cell r="I1432" t="str">
            <v>Saugus-Colossus-Lockheed-Pitchgen: reconductor</v>
          </cell>
          <cell r="J1432">
            <v>41426</v>
          </cell>
          <cell r="N1432">
            <v>0</v>
          </cell>
          <cell r="O1432">
            <v>0</v>
          </cell>
          <cell r="P1432">
            <v>0</v>
          </cell>
          <cell r="Q1432">
            <v>0</v>
          </cell>
          <cell r="R1432">
            <v>1500000</v>
          </cell>
          <cell r="S1432">
            <v>3280000</v>
          </cell>
          <cell r="T1432">
            <v>0</v>
          </cell>
          <cell r="U1432">
            <v>0</v>
          </cell>
          <cell r="V1432">
            <v>0</v>
          </cell>
          <cell r="W1432">
            <v>0</v>
          </cell>
        </row>
        <row r="1433">
          <cell r="O1433">
            <v>0</v>
          </cell>
          <cell r="P1433">
            <v>0</v>
          </cell>
          <cell r="Q1433">
            <v>0</v>
          </cell>
          <cell r="R1433">
            <v>1500000</v>
          </cell>
          <cell r="S1433">
            <v>3280000</v>
          </cell>
          <cell r="T1433">
            <v>0</v>
          </cell>
          <cell r="U1433">
            <v>0</v>
          </cell>
          <cell r="V1433">
            <v>0</v>
          </cell>
          <cell r="W1433">
            <v>0</v>
          </cell>
        </row>
        <row r="1434">
          <cell r="I1434" t="str">
            <v>Valley: Increase transformer capacity from 1112 to 1680 MVA</v>
          </cell>
          <cell r="J1434">
            <v>40330</v>
          </cell>
          <cell r="K1434" t="str">
            <v>T. Yim</v>
          </cell>
          <cell r="N1434">
            <v>0</v>
          </cell>
          <cell r="O1434">
            <v>1298000</v>
          </cell>
          <cell r="P1434">
            <v>12598216.26392</v>
          </cell>
          <cell r="Q1434">
            <v>0</v>
          </cell>
          <cell r="R1434">
            <v>0</v>
          </cell>
          <cell r="S1434">
            <v>0</v>
          </cell>
          <cell r="T1434">
            <v>0</v>
          </cell>
          <cell r="U1434">
            <v>0</v>
          </cell>
          <cell r="V1434">
            <v>0</v>
          </cell>
          <cell r="W1434">
            <v>0</v>
          </cell>
        </row>
        <row r="1435">
          <cell r="O1435">
            <v>1298000</v>
          </cell>
          <cell r="P1435">
            <v>12598216.26392</v>
          </cell>
          <cell r="Q1435">
            <v>0</v>
          </cell>
          <cell r="R1435">
            <v>0</v>
          </cell>
          <cell r="S1435">
            <v>0</v>
          </cell>
          <cell r="T1435">
            <v>0</v>
          </cell>
          <cell r="U1435">
            <v>0</v>
          </cell>
          <cell r="V1435">
            <v>0</v>
          </cell>
          <cell r="W1435">
            <v>0</v>
          </cell>
        </row>
        <row r="1436">
          <cell r="I1436" t="str">
            <v>San Bernardino-Cardiff-Colton: Recable 370 feet of 1750 kcmil with 2000 CU.</v>
          </cell>
          <cell r="J1436">
            <v>40695</v>
          </cell>
          <cell r="N1436">
            <v>0</v>
          </cell>
          <cell r="O1436">
            <v>0</v>
          </cell>
          <cell r="P1436">
            <v>45000</v>
          </cell>
          <cell r="Q1436">
            <v>69000</v>
          </cell>
          <cell r="R1436">
            <v>0</v>
          </cell>
          <cell r="S1436">
            <v>0</v>
          </cell>
          <cell r="T1436">
            <v>0</v>
          </cell>
          <cell r="U1436">
            <v>0</v>
          </cell>
          <cell r="V1436">
            <v>0</v>
          </cell>
          <cell r="W1436">
            <v>0</v>
          </cell>
        </row>
        <row r="1437">
          <cell r="O1437">
            <v>0</v>
          </cell>
          <cell r="P1437">
            <v>45000</v>
          </cell>
          <cell r="Q1437">
            <v>69000</v>
          </cell>
          <cell r="R1437">
            <v>0</v>
          </cell>
          <cell r="S1437">
            <v>0</v>
          </cell>
          <cell r="T1437">
            <v>0</v>
          </cell>
          <cell r="U1437">
            <v>0</v>
          </cell>
          <cell r="V1437">
            <v>0</v>
          </cell>
          <cell r="W1437">
            <v>0</v>
          </cell>
        </row>
        <row r="1438">
          <cell r="I1438" t="str">
            <v>Valley: install 115kv GIS breaker for low side of 3AA &amp; 4AA banks.</v>
          </cell>
          <cell r="J1438">
            <v>40940</v>
          </cell>
          <cell r="N1438">
            <v>0</v>
          </cell>
          <cell r="O1438">
            <v>0</v>
          </cell>
          <cell r="P1438">
            <v>200000</v>
          </cell>
          <cell r="Q1438">
            <v>7800000</v>
          </cell>
          <cell r="R1438">
            <v>2000000</v>
          </cell>
          <cell r="S1438">
            <v>0</v>
          </cell>
          <cell r="T1438">
            <v>0</v>
          </cell>
          <cell r="U1438">
            <v>0</v>
          </cell>
          <cell r="V1438">
            <v>0</v>
          </cell>
          <cell r="W1438">
            <v>0</v>
          </cell>
        </row>
        <row r="1439">
          <cell r="O1439">
            <v>0</v>
          </cell>
          <cell r="P1439">
            <v>200000</v>
          </cell>
          <cell r="Q1439">
            <v>7800000</v>
          </cell>
          <cell r="R1439">
            <v>2000000</v>
          </cell>
          <cell r="S1439">
            <v>0</v>
          </cell>
          <cell r="T1439">
            <v>0</v>
          </cell>
          <cell r="U1439">
            <v>0</v>
          </cell>
          <cell r="V1439">
            <v>0</v>
          </cell>
          <cell r="W1439">
            <v>0</v>
          </cell>
        </row>
        <row r="1440">
          <cell r="I1440" t="str">
            <v>Johanna: increase transformer capacity from 560 to 840 MVA.</v>
          </cell>
          <cell r="J1440">
            <v>41426</v>
          </cell>
          <cell r="N1440">
            <v>0</v>
          </cell>
          <cell r="O1440">
            <v>0</v>
          </cell>
          <cell r="P1440">
            <v>0</v>
          </cell>
          <cell r="Q1440">
            <v>0</v>
          </cell>
          <cell r="R1440">
            <v>1129000</v>
          </cell>
          <cell r="S1440">
            <v>10657000</v>
          </cell>
          <cell r="T1440">
            <v>0</v>
          </cell>
          <cell r="U1440">
            <v>0</v>
          </cell>
          <cell r="V1440">
            <v>0</v>
          </cell>
          <cell r="W1440">
            <v>0</v>
          </cell>
        </row>
        <row r="1441">
          <cell r="O1441">
            <v>0</v>
          </cell>
          <cell r="P1441">
            <v>0</v>
          </cell>
          <cell r="Q1441">
            <v>0</v>
          </cell>
          <cell r="R1441">
            <v>1129000</v>
          </cell>
          <cell r="S1441">
            <v>10657000</v>
          </cell>
          <cell r="T1441">
            <v>0</v>
          </cell>
          <cell r="U1441">
            <v>0</v>
          </cell>
          <cell r="V1441">
            <v>0</v>
          </cell>
          <cell r="W1441">
            <v>0</v>
          </cell>
        </row>
        <row r="1442">
          <cell r="I1442" t="str">
            <v>Mira Loma-Bain-Metalcan: replace PS 487 with remote transmission switch (RTS)</v>
          </cell>
          <cell r="J1442">
            <v>41426</v>
          </cell>
          <cell r="N1442">
            <v>0</v>
          </cell>
          <cell r="O1442">
            <v>0</v>
          </cell>
          <cell r="P1442">
            <v>0</v>
          </cell>
          <cell r="Q1442">
            <v>0</v>
          </cell>
          <cell r="R1442">
            <v>0</v>
          </cell>
          <cell r="S1442">
            <v>50000</v>
          </cell>
          <cell r="T1442">
            <v>0</v>
          </cell>
          <cell r="U1442">
            <v>0</v>
          </cell>
          <cell r="V1442">
            <v>0</v>
          </cell>
          <cell r="W1442">
            <v>0</v>
          </cell>
        </row>
        <row r="1443">
          <cell r="O1443">
            <v>0</v>
          </cell>
          <cell r="P1443">
            <v>0</v>
          </cell>
          <cell r="Q1443">
            <v>0</v>
          </cell>
          <cell r="R1443">
            <v>0</v>
          </cell>
          <cell r="S1443">
            <v>50000</v>
          </cell>
          <cell r="T1443">
            <v>0</v>
          </cell>
          <cell r="U1443">
            <v>0</v>
          </cell>
          <cell r="V1443">
            <v>0</v>
          </cell>
          <cell r="W1443">
            <v>0</v>
          </cell>
        </row>
        <row r="1444">
          <cell r="I1444" t="str">
            <v>Etiwanda-Declez #1: upgrade 1.4 miles of 4/0 cu. &amp; .51 miles of 336 &amp; .6 miles of 1750 &amp;1.91 miles of 954 &amp; .6 miles of 2000 cu</v>
          </cell>
          <cell r="J1444">
            <v>41426</v>
          </cell>
          <cell r="N1444">
            <v>0</v>
          </cell>
          <cell r="O1444">
            <v>0</v>
          </cell>
          <cell r="P1444">
            <v>0</v>
          </cell>
          <cell r="Q1444">
            <v>0</v>
          </cell>
          <cell r="R1444">
            <v>0</v>
          </cell>
          <cell r="S1444">
            <v>1331000</v>
          </cell>
          <cell r="T1444">
            <v>0</v>
          </cell>
          <cell r="U1444">
            <v>0</v>
          </cell>
          <cell r="V1444">
            <v>0</v>
          </cell>
          <cell r="W1444">
            <v>0</v>
          </cell>
        </row>
        <row r="1445">
          <cell r="O1445">
            <v>0</v>
          </cell>
          <cell r="P1445">
            <v>0</v>
          </cell>
          <cell r="Q1445">
            <v>0</v>
          </cell>
          <cell r="R1445">
            <v>0</v>
          </cell>
          <cell r="S1445">
            <v>1331000</v>
          </cell>
          <cell r="T1445">
            <v>0</v>
          </cell>
          <cell r="U1445">
            <v>0</v>
          </cell>
          <cell r="V1445">
            <v>0</v>
          </cell>
          <cell r="W1445">
            <v>0</v>
          </cell>
        </row>
        <row r="1446">
          <cell r="I1446" t="str">
            <v>Etiwanda-Inland-Wimbledon: upgrade .04 miles to 954</v>
          </cell>
          <cell r="J1446">
            <v>41426</v>
          </cell>
          <cell r="N1446">
            <v>0</v>
          </cell>
          <cell r="O1446">
            <v>0</v>
          </cell>
          <cell r="P1446">
            <v>0</v>
          </cell>
          <cell r="Q1446">
            <v>0</v>
          </cell>
          <cell r="R1446">
            <v>0</v>
          </cell>
          <cell r="S1446">
            <v>50000</v>
          </cell>
          <cell r="T1446">
            <v>0</v>
          </cell>
          <cell r="U1446">
            <v>0</v>
          </cell>
          <cell r="V1446">
            <v>0</v>
          </cell>
          <cell r="W1446">
            <v>0</v>
          </cell>
        </row>
        <row r="1447">
          <cell r="O1447">
            <v>0</v>
          </cell>
          <cell r="P1447">
            <v>0</v>
          </cell>
          <cell r="Q1447">
            <v>0</v>
          </cell>
          <cell r="R1447">
            <v>0</v>
          </cell>
          <cell r="S1447">
            <v>50000</v>
          </cell>
          <cell r="T1447">
            <v>0</v>
          </cell>
          <cell r="U1447">
            <v>0</v>
          </cell>
          <cell r="V1447">
            <v>0</v>
          </cell>
          <cell r="W1447">
            <v>0</v>
          </cell>
        </row>
        <row r="1448">
          <cell r="I1448" t="str">
            <v>Moorpark: rearrange 66kv lines to form new 66kv line</v>
          </cell>
          <cell r="J1448">
            <v>41426</v>
          </cell>
          <cell r="N1448">
            <v>0</v>
          </cell>
          <cell r="O1448">
            <v>0</v>
          </cell>
          <cell r="P1448">
            <v>0</v>
          </cell>
          <cell r="Q1448">
            <v>0</v>
          </cell>
          <cell r="R1448">
            <v>2000000</v>
          </cell>
          <cell r="S1448">
            <v>10000000</v>
          </cell>
          <cell r="T1448">
            <v>0</v>
          </cell>
          <cell r="U1448">
            <v>0</v>
          </cell>
          <cell r="V1448">
            <v>0</v>
          </cell>
          <cell r="W1448">
            <v>0</v>
          </cell>
        </row>
        <row r="1449">
          <cell r="O1449">
            <v>0</v>
          </cell>
          <cell r="P1449">
            <v>0</v>
          </cell>
          <cell r="Q1449">
            <v>0</v>
          </cell>
          <cell r="R1449">
            <v>2000000</v>
          </cell>
          <cell r="S1449">
            <v>10000000</v>
          </cell>
          <cell r="T1449">
            <v>0</v>
          </cell>
          <cell r="U1449">
            <v>0</v>
          </cell>
          <cell r="V1449">
            <v>0</v>
          </cell>
          <cell r="W1449">
            <v>0</v>
          </cell>
        </row>
        <row r="1450">
          <cell r="I1450" t="str">
            <v>Borrego: add 1-66kv position</v>
          </cell>
          <cell r="J1450">
            <v>42522</v>
          </cell>
          <cell r="N1450">
            <v>0</v>
          </cell>
          <cell r="O1450">
            <v>0</v>
          </cell>
          <cell r="P1450">
            <v>0</v>
          </cell>
          <cell r="Q1450">
            <v>0</v>
          </cell>
          <cell r="R1450">
            <v>0</v>
          </cell>
          <cell r="S1450">
            <v>0</v>
          </cell>
          <cell r="T1450">
            <v>0</v>
          </cell>
          <cell r="U1450">
            <v>100000</v>
          </cell>
          <cell r="V1450">
            <v>436000</v>
          </cell>
          <cell r="W1450">
            <v>0</v>
          </cell>
        </row>
        <row r="1451">
          <cell r="I1451" t="str">
            <v xml:space="preserve">Borrego-Niguel: split Borrego-Moulton-Niguel </v>
          </cell>
          <cell r="J1451">
            <v>42522</v>
          </cell>
          <cell r="N1451">
            <v>0</v>
          </cell>
          <cell r="O1451">
            <v>0</v>
          </cell>
          <cell r="P1451">
            <v>0</v>
          </cell>
          <cell r="Q1451">
            <v>0</v>
          </cell>
          <cell r="R1451">
            <v>0</v>
          </cell>
          <cell r="S1451">
            <v>0</v>
          </cell>
          <cell r="T1451">
            <v>0</v>
          </cell>
          <cell r="U1451">
            <v>1000000</v>
          </cell>
          <cell r="V1451">
            <v>2200000</v>
          </cell>
          <cell r="W1451">
            <v>0</v>
          </cell>
        </row>
        <row r="1452">
          <cell r="I1452" t="str">
            <v>Limestone: add 1-66kv position</v>
          </cell>
          <cell r="J1452">
            <v>42522</v>
          </cell>
          <cell r="N1452">
            <v>0</v>
          </cell>
          <cell r="O1452">
            <v>0</v>
          </cell>
          <cell r="P1452">
            <v>0</v>
          </cell>
          <cell r="Q1452">
            <v>0</v>
          </cell>
          <cell r="R1452">
            <v>0</v>
          </cell>
          <cell r="S1452">
            <v>0</v>
          </cell>
          <cell r="T1452">
            <v>0</v>
          </cell>
          <cell r="U1452">
            <v>100000</v>
          </cell>
          <cell r="V1452">
            <v>436000</v>
          </cell>
          <cell r="W1452">
            <v>0</v>
          </cell>
        </row>
        <row r="1453">
          <cell r="I1453" t="str">
            <v>Moulton: add 1-66kv position</v>
          </cell>
          <cell r="J1453">
            <v>42522</v>
          </cell>
          <cell r="N1453">
            <v>0</v>
          </cell>
          <cell r="O1453">
            <v>0</v>
          </cell>
          <cell r="P1453">
            <v>0</v>
          </cell>
          <cell r="Q1453">
            <v>0</v>
          </cell>
          <cell r="R1453">
            <v>0</v>
          </cell>
          <cell r="S1453">
            <v>0</v>
          </cell>
          <cell r="T1453">
            <v>0</v>
          </cell>
          <cell r="U1453">
            <v>100000</v>
          </cell>
          <cell r="V1453">
            <v>436000</v>
          </cell>
          <cell r="W1453">
            <v>0</v>
          </cell>
        </row>
        <row r="1454">
          <cell r="I1454" t="str">
            <v xml:space="preserve">Moulton-Niguel: split Borrego-Moulton-Niguel </v>
          </cell>
          <cell r="J1454">
            <v>42522</v>
          </cell>
          <cell r="N1454">
            <v>0</v>
          </cell>
          <cell r="O1454">
            <v>0</v>
          </cell>
          <cell r="P1454">
            <v>0</v>
          </cell>
          <cell r="Q1454">
            <v>0</v>
          </cell>
          <cell r="R1454">
            <v>0</v>
          </cell>
          <cell r="S1454">
            <v>0</v>
          </cell>
          <cell r="T1454">
            <v>0</v>
          </cell>
          <cell r="U1454">
            <v>900000</v>
          </cell>
          <cell r="V1454">
            <v>1300000</v>
          </cell>
          <cell r="W1454">
            <v>0</v>
          </cell>
        </row>
        <row r="1455">
          <cell r="I1455" t="str">
            <v>Niguel: add 1-66kv position</v>
          </cell>
          <cell r="J1455">
            <v>42522</v>
          </cell>
          <cell r="N1455">
            <v>0</v>
          </cell>
          <cell r="O1455">
            <v>0</v>
          </cell>
          <cell r="P1455">
            <v>0</v>
          </cell>
          <cell r="Q1455">
            <v>0</v>
          </cell>
          <cell r="R1455">
            <v>0</v>
          </cell>
          <cell r="S1455">
            <v>0</v>
          </cell>
          <cell r="T1455">
            <v>0</v>
          </cell>
          <cell r="U1455">
            <v>100000</v>
          </cell>
          <cell r="V1455">
            <v>436000</v>
          </cell>
          <cell r="W1455">
            <v>0</v>
          </cell>
        </row>
        <row r="1456">
          <cell r="I1456" t="str">
            <v>Santiago-Limestone-Moulton: reconductor</v>
          </cell>
          <cell r="J1456">
            <v>42537</v>
          </cell>
          <cell r="N1456">
            <v>0</v>
          </cell>
          <cell r="O1456">
            <v>0</v>
          </cell>
          <cell r="P1456">
            <v>0</v>
          </cell>
          <cell r="Q1456">
            <v>0</v>
          </cell>
          <cell r="R1456">
            <v>0</v>
          </cell>
          <cell r="S1456">
            <v>0</v>
          </cell>
          <cell r="T1456">
            <v>0</v>
          </cell>
          <cell r="U1456">
            <v>900000</v>
          </cell>
          <cell r="V1456">
            <v>1300000</v>
          </cell>
          <cell r="W1456">
            <v>0</v>
          </cell>
        </row>
        <row r="1457">
          <cell r="I1457" t="str">
            <v>Viejo-Borrego-Moulton: build 10 miles of 954</v>
          </cell>
          <cell r="J1457">
            <v>42522</v>
          </cell>
          <cell r="N1457">
            <v>0</v>
          </cell>
          <cell r="O1457">
            <v>0</v>
          </cell>
          <cell r="P1457">
            <v>0</v>
          </cell>
          <cell r="Q1457">
            <v>0</v>
          </cell>
          <cell r="R1457">
            <v>0</v>
          </cell>
          <cell r="S1457">
            <v>0</v>
          </cell>
          <cell r="T1457">
            <v>0</v>
          </cell>
          <cell r="U1457">
            <v>4000000</v>
          </cell>
          <cell r="V1457">
            <v>8700000</v>
          </cell>
          <cell r="W1457">
            <v>0</v>
          </cell>
        </row>
        <row r="1458">
          <cell r="I1458" t="str">
            <v>Viejo-Limestone #2: build 4.2 miles of 954</v>
          </cell>
          <cell r="J1458">
            <v>42522</v>
          </cell>
          <cell r="N1458">
            <v>0</v>
          </cell>
          <cell r="O1458">
            <v>0</v>
          </cell>
          <cell r="P1458">
            <v>0</v>
          </cell>
          <cell r="Q1458">
            <v>0</v>
          </cell>
          <cell r="R1458">
            <v>0</v>
          </cell>
          <cell r="S1458">
            <v>0</v>
          </cell>
          <cell r="T1458">
            <v>0</v>
          </cell>
          <cell r="U1458">
            <v>1000000</v>
          </cell>
          <cell r="V1458">
            <v>4300000</v>
          </cell>
          <cell r="W1458">
            <v>0</v>
          </cell>
        </row>
        <row r="1459">
          <cell r="I1459" t="str">
            <v>Viejo: increase transformer capacity from 560 to 840 MVA</v>
          </cell>
          <cell r="J1459">
            <v>42522</v>
          </cell>
          <cell r="N1459">
            <v>0</v>
          </cell>
          <cell r="O1459">
            <v>0</v>
          </cell>
          <cell r="P1459">
            <v>0</v>
          </cell>
          <cell r="Q1459">
            <v>0</v>
          </cell>
          <cell r="R1459">
            <v>0</v>
          </cell>
          <cell r="S1459">
            <v>0</v>
          </cell>
          <cell r="T1459">
            <v>0</v>
          </cell>
          <cell r="U1459">
            <v>1500000</v>
          </cell>
          <cell r="V1459">
            <v>6958000</v>
          </cell>
          <cell r="W1459">
            <v>0</v>
          </cell>
        </row>
        <row r="1460">
          <cell r="O1460">
            <v>0</v>
          </cell>
          <cell r="P1460">
            <v>0</v>
          </cell>
          <cell r="Q1460">
            <v>0</v>
          </cell>
          <cell r="R1460">
            <v>0</v>
          </cell>
          <cell r="S1460">
            <v>0</v>
          </cell>
          <cell r="T1460">
            <v>0</v>
          </cell>
          <cell r="U1460">
            <v>9700000</v>
          </cell>
          <cell r="V1460">
            <v>26502000</v>
          </cell>
          <cell r="W1460">
            <v>0</v>
          </cell>
        </row>
        <row r="1461">
          <cell r="I1461" t="str">
            <v>Sandstone: New 220/66kv, 560 MVA station</v>
          </cell>
          <cell r="J1461">
            <v>42887</v>
          </cell>
          <cell r="N1461">
            <v>40</v>
          </cell>
          <cell r="O1461">
            <v>0</v>
          </cell>
          <cell r="P1461">
            <v>0</v>
          </cell>
          <cell r="Q1461">
            <v>0</v>
          </cell>
          <cell r="R1461">
            <v>300000</v>
          </cell>
          <cell r="S1461">
            <v>1000000</v>
          </cell>
          <cell r="T1461">
            <v>5000000</v>
          </cell>
          <cell r="U1461">
            <v>20000000</v>
          </cell>
          <cell r="V1461">
            <v>50000000</v>
          </cell>
          <cell r="W1461">
            <v>33700000</v>
          </cell>
        </row>
        <row r="1462">
          <cell r="O1462">
            <v>0</v>
          </cell>
          <cell r="P1462">
            <v>0</v>
          </cell>
          <cell r="Q1462">
            <v>0</v>
          </cell>
          <cell r="R1462">
            <v>300000</v>
          </cell>
          <cell r="S1462">
            <v>1000000</v>
          </cell>
          <cell r="T1462">
            <v>5000000</v>
          </cell>
          <cell r="U1462">
            <v>20000000</v>
          </cell>
          <cell r="V1462">
            <v>50000000</v>
          </cell>
          <cell r="W1462">
            <v>33700000</v>
          </cell>
        </row>
        <row r="1463">
          <cell r="I1463" t="str">
            <v>Valley-Auld: S/T lines</v>
          </cell>
          <cell r="J1463">
            <v>42887</v>
          </cell>
          <cell r="N1463">
            <v>0</v>
          </cell>
          <cell r="O1463">
            <v>0</v>
          </cell>
          <cell r="P1463">
            <v>0</v>
          </cell>
          <cell r="Q1463">
            <v>0</v>
          </cell>
          <cell r="R1463">
            <v>0</v>
          </cell>
          <cell r="S1463">
            <v>0</v>
          </cell>
          <cell r="T1463">
            <v>0</v>
          </cell>
          <cell r="U1463">
            <v>0</v>
          </cell>
          <cell r="V1463">
            <v>0</v>
          </cell>
          <cell r="W1463">
            <v>20000000</v>
          </cell>
        </row>
        <row r="1464">
          <cell r="I1464" t="str">
            <v>Auld: construct a new 500/115kv station</v>
          </cell>
          <cell r="J1464">
            <v>42887</v>
          </cell>
          <cell r="N1464">
            <v>30</v>
          </cell>
          <cell r="O1464">
            <v>0</v>
          </cell>
          <cell r="P1464">
            <v>0</v>
          </cell>
          <cell r="Q1464">
            <v>0</v>
          </cell>
          <cell r="R1464">
            <v>0</v>
          </cell>
          <cell r="S1464">
            <v>0</v>
          </cell>
          <cell r="T1464">
            <v>0</v>
          </cell>
          <cell r="U1464">
            <v>0</v>
          </cell>
          <cell r="V1464">
            <v>0</v>
          </cell>
          <cell r="W1464">
            <v>120000000</v>
          </cell>
        </row>
        <row r="1465">
          <cell r="I1465" t="str">
            <v xml:space="preserve">Valley-Auld: construct two new 500kv lines </v>
          </cell>
          <cell r="J1465">
            <v>42887</v>
          </cell>
          <cell r="N1465">
            <v>100</v>
          </cell>
          <cell r="O1465">
            <v>0</v>
          </cell>
          <cell r="P1465">
            <v>0</v>
          </cell>
          <cell r="Q1465">
            <v>0</v>
          </cell>
          <cell r="R1465">
            <v>0</v>
          </cell>
          <cell r="S1465">
            <v>0</v>
          </cell>
          <cell r="T1465">
            <v>0</v>
          </cell>
          <cell r="U1465">
            <v>0</v>
          </cell>
          <cell r="V1465">
            <v>0</v>
          </cell>
          <cell r="W1465">
            <v>60000000</v>
          </cell>
        </row>
        <row r="1466">
          <cell r="O1466">
            <v>0</v>
          </cell>
          <cell r="P1466">
            <v>0</v>
          </cell>
          <cell r="Q1466">
            <v>0</v>
          </cell>
          <cell r="R1466">
            <v>0</v>
          </cell>
          <cell r="S1466">
            <v>0</v>
          </cell>
          <cell r="T1466">
            <v>0</v>
          </cell>
          <cell r="U1466">
            <v>0</v>
          </cell>
          <cell r="V1466">
            <v>0</v>
          </cell>
          <cell r="W1466">
            <v>200000000</v>
          </cell>
        </row>
        <row r="1467">
          <cell r="H1467" t="str">
            <v>800063649</v>
          </cell>
          <cell r="I1467" t="str">
            <v>SAN BERNARDINO</v>
          </cell>
          <cell r="J1467">
            <v>39965</v>
          </cell>
          <cell r="K1467" t="str">
            <v>T. Yim</v>
          </cell>
          <cell r="M1467">
            <v>100</v>
          </cell>
          <cell r="N1467">
            <v>100</v>
          </cell>
          <cell r="O1467">
            <v>549000</v>
          </cell>
          <cell r="P1467">
            <v>0</v>
          </cell>
          <cell r="Q1467">
            <v>0</v>
          </cell>
          <cell r="R1467">
            <v>0</v>
          </cell>
          <cell r="S1467">
            <v>0</v>
          </cell>
          <cell r="T1467">
            <v>0</v>
          </cell>
          <cell r="U1467">
            <v>0</v>
          </cell>
          <cell r="V1467">
            <v>0</v>
          </cell>
          <cell r="W1467">
            <v>0</v>
          </cell>
        </row>
        <row r="1468">
          <cell r="O1468">
            <v>549000</v>
          </cell>
          <cell r="P1468">
            <v>0</v>
          </cell>
          <cell r="Q1468">
            <v>0</v>
          </cell>
          <cell r="R1468">
            <v>0</v>
          </cell>
          <cell r="S1468">
            <v>0</v>
          </cell>
          <cell r="T1468">
            <v>0</v>
          </cell>
          <cell r="U1468">
            <v>0</v>
          </cell>
          <cell r="V1468">
            <v>0</v>
          </cell>
          <cell r="W1468">
            <v>0</v>
          </cell>
        </row>
        <row r="1469">
          <cell r="H1469" t="str">
            <v>800063416</v>
          </cell>
          <cell r="I1469" t="str">
            <v>CAMDEN SUB</v>
          </cell>
          <cell r="J1469">
            <v>39965</v>
          </cell>
          <cell r="K1469" t="str">
            <v>T. Yim</v>
          </cell>
          <cell r="M1469">
            <v>100</v>
          </cell>
          <cell r="N1469">
            <v>100</v>
          </cell>
          <cell r="O1469">
            <v>384000</v>
          </cell>
          <cell r="P1469">
            <v>0</v>
          </cell>
          <cell r="Q1469">
            <v>0</v>
          </cell>
          <cell r="R1469">
            <v>0</v>
          </cell>
          <cell r="S1469">
            <v>0</v>
          </cell>
          <cell r="T1469">
            <v>0</v>
          </cell>
          <cell r="U1469">
            <v>0</v>
          </cell>
          <cell r="V1469">
            <v>0</v>
          </cell>
          <cell r="W1469">
            <v>0</v>
          </cell>
        </row>
        <row r="1470">
          <cell r="O1470">
            <v>384000</v>
          </cell>
          <cell r="P1470">
            <v>0</v>
          </cell>
          <cell r="Q1470">
            <v>0</v>
          </cell>
          <cell r="R1470">
            <v>0</v>
          </cell>
          <cell r="S1470">
            <v>0</v>
          </cell>
          <cell r="T1470">
            <v>0</v>
          </cell>
          <cell r="U1470">
            <v>0</v>
          </cell>
          <cell r="V1470">
            <v>0</v>
          </cell>
          <cell r="W1470">
            <v>0</v>
          </cell>
        </row>
        <row r="1471">
          <cell r="H1471" t="str">
            <v>800062721</v>
          </cell>
          <cell r="I1471" t="str">
            <v>SAUGUS SIB</v>
          </cell>
          <cell r="J1471">
            <v>39965</v>
          </cell>
          <cell r="K1471" t="str">
            <v>T. Yim</v>
          </cell>
          <cell r="M1471">
            <v>100</v>
          </cell>
          <cell r="N1471">
            <v>100</v>
          </cell>
          <cell r="O1471">
            <v>500000</v>
          </cell>
          <cell r="P1471">
            <v>0</v>
          </cell>
          <cell r="Q1471">
            <v>0</v>
          </cell>
          <cell r="R1471">
            <v>0</v>
          </cell>
          <cell r="S1471">
            <v>0</v>
          </cell>
          <cell r="T1471">
            <v>0</v>
          </cell>
          <cell r="U1471">
            <v>0</v>
          </cell>
          <cell r="V1471">
            <v>0</v>
          </cell>
          <cell r="W1471">
            <v>0</v>
          </cell>
        </row>
        <row r="1472">
          <cell r="O1472">
            <v>500000</v>
          </cell>
          <cell r="P1472">
            <v>0</v>
          </cell>
          <cell r="Q1472">
            <v>0</v>
          </cell>
          <cell r="R1472">
            <v>0</v>
          </cell>
          <cell r="S1472">
            <v>0</v>
          </cell>
          <cell r="T1472">
            <v>0</v>
          </cell>
          <cell r="U1472">
            <v>0</v>
          </cell>
          <cell r="V1472">
            <v>0</v>
          </cell>
          <cell r="W1472">
            <v>0</v>
          </cell>
        </row>
        <row r="1473">
          <cell r="I1473" t="str">
            <v>Elizabeth Lake-Pitchgen: reconductor</v>
          </cell>
          <cell r="J1473">
            <v>41426</v>
          </cell>
          <cell r="N1473">
            <v>0</v>
          </cell>
          <cell r="O1473">
            <v>0</v>
          </cell>
          <cell r="P1473">
            <v>0</v>
          </cell>
          <cell r="Q1473">
            <v>0</v>
          </cell>
          <cell r="R1473">
            <v>900000</v>
          </cell>
          <cell r="S1473">
            <v>1736000</v>
          </cell>
          <cell r="T1473">
            <v>0</v>
          </cell>
          <cell r="U1473">
            <v>0</v>
          </cell>
          <cell r="V1473">
            <v>0</v>
          </cell>
          <cell r="W1473">
            <v>0</v>
          </cell>
        </row>
        <row r="1474">
          <cell r="O1474">
            <v>0</v>
          </cell>
          <cell r="P1474">
            <v>0</v>
          </cell>
          <cell r="Q1474">
            <v>0</v>
          </cell>
          <cell r="R1474">
            <v>900000</v>
          </cell>
          <cell r="S1474">
            <v>1736000</v>
          </cell>
          <cell r="T1474">
            <v>0</v>
          </cell>
          <cell r="U1474">
            <v>0</v>
          </cell>
          <cell r="V1474">
            <v>0</v>
          </cell>
          <cell r="W1474">
            <v>0</v>
          </cell>
        </row>
        <row r="1475">
          <cell r="I1475" t="str">
            <v>La Cienega-MWD Venice-Beverly-Colorado: reconductor</v>
          </cell>
          <cell r="J1475">
            <v>41426</v>
          </cell>
          <cell r="N1475">
            <v>0</v>
          </cell>
          <cell r="O1475">
            <v>0</v>
          </cell>
          <cell r="P1475">
            <v>0</v>
          </cell>
          <cell r="Q1475">
            <v>0</v>
          </cell>
          <cell r="R1475">
            <v>1000000</v>
          </cell>
          <cell r="S1475">
            <v>600000</v>
          </cell>
          <cell r="T1475">
            <v>0</v>
          </cell>
          <cell r="U1475">
            <v>0</v>
          </cell>
          <cell r="V1475">
            <v>0</v>
          </cell>
          <cell r="W1475">
            <v>0</v>
          </cell>
        </row>
        <row r="1476">
          <cell r="O1476">
            <v>0</v>
          </cell>
          <cell r="P1476">
            <v>0</v>
          </cell>
          <cell r="Q1476">
            <v>0</v>
          </cell>
          <cell r="R1476">
            <v>1000000</v>
          </cell>
          <cell r="S1476">
            <v>600000</v>
          </cell>
          <cell r="T1476">
            <v>0</v>
          </cell>
          <cell r="U1476">
            <v>0</v>
          </cell>
          <cell r="V1476">
            <v>0</v>
          </cell>
          <cell r="W1476">
            <v>0</v>
          </cell>
        </row>
        <row r="1477">
          <cell r="I1477" t="str">
            <v>La Cienega-MWD Venice-Beverly-Colorado: reconductor</v>
          </cell>
          <cell r="J1477">
            <v>41426</v>
          </cell>
          <cell r="N1477">
            <v>0</v>
          </cell>
          <cell r="O1477">
            <v>0</v>
          </cell>
          <cell r="P1477">
            <v>0</v>
          </cell>
          <cell r="Q1477">
            <v>0</v>
          </cell>
          <cell r="R1477">
            <v>2000000</v>
          </cell>
          <cell r="S1477">
            <v>2000000</v>
          </cell>
          <cell r="T1477">
            <v>0</v>
          </cell>
          <cell r="U1477">
            <v>0</v>
          </cell>
          <cell r="V1477">
            <v>0</v>
          </cell>
          <cell r="W1477">
            <v>0</v>
          </cell>
        </row>
        <row r="1478">
          <cell r="O1478">
            <v>0</v>
          </cell>
          <cell r="P1478">
            <v>0</v>
          </cell>
          <cell r="Q1478">
            <v>0</v>
          </cell>
          <cell r="R1478">
            <v>2000000</v>
          </cell>
          <cell r="S1478">
            <v>2000000</v>
          </cell>
          <cell r="T1478">
            <v>0</v>
          </cell>
          <cell r="U1478">
            <v>0</v>
          </cell>
          <cell r="V1478">
            <v>0</v>
          </cell>
          <cell r="W1478">
            <v>0</v>
          </cell>
        </row>
        <row r="1479">
          <cell r="I1479" t="str">
            <v>La Cienega-Beverly: reconductor</v>
          </cell>
          <cell r="J1479">
            <v>41426</v>
          </cell>
          <cell r="N1479">
            <v>0</v>
          </cell>
          <cell r="O1479">
            <v>0</v>
          </cell>
          <cell r="P1479">
            <v>0</v>
          </cell>
          <cell r="Q1479">
            <v>0</v>
          </cell>
          <cell r="R1479">
            <v>1000000</v>
          </cell>
          <cell r="S1479">
            <v>1000000</v>
          </cell>
          <cell r="T1479">
            <v>0</v>
          </cell>
          <cell r="U1479">
            <v>0</v>
          </cell>
          <cell r="V1479">
            <v>0</v>
          </cell>
          <cell r="W1479">
            <v>0</v>
          </cell>
        </row>
        <row r="1480">
          <cell r="O1480">
            <v>0</v>
          </cell>
          <cell r="P1480">
            <v>0</v>
          </cell>
          <cell r="Q1480">
            <v>0</v>
          </cell>
          <cell r="R1480">
            <v>1000000</v>
          </cell>
          <cell r="S1480">
            <v>1000000</v>
          </cell>
          <cell r="T1480">
            <v>0</v>
          </cell>
          <cell r="U1480">
            <v>0</v>
          </cell>
          <cell r="V1480">
            <v>0</v>
          </cell>
          <cell r="W1480">
            <v>0</v>
          </cell>
        </row>
        <row r="1481">
          <cell r="I1481" t="str">
            <v>Irvine: install 1-66kv line position</v>
          </cell>
          <cell r="J1481">
            <v>42156</v>
          </cell>
          <cell r="N1481">
            <v>0</v>
          </cell>
          <cell r="O1481">
            <v>0</v>
          </cell>
          <cell r="P1481">
            <v>0</v>
          </cell>
          <cell r="Q1481">
            <v>0</v>
          </cell>
          <cell r="R1481">
            <v>0</v>
          </cell>
          <cell r="S1481">
            <v>0</v>
          </cell>
          <cell r="T1481">
            <v>0</v>
          </cell>
          <cell r="U1481">
            <v>419000</v>
          </cell>
          <cell r="V1481">
            <v>0</v>
          </cell>
          <cell r="W1481">
            <v>0</v>
          </cell>
        </row>
        <row r="1482">
          <cell r="I1482" t="str">
            <v>Santiago: install 1-66kv line position</v>
          </cell>
          <cell r="J1482">
            <v>42156</v>
          </cell>
          <cell r="N1482">
            <v>0</v>
          </cell>
          <cell r="O1482">
            <v>0</v>
          </cell>
          <cell r="P1482">
            <v>0</v>
          </cell>
          <cell r="Q1482">
            <v>0</v>
          </cell>
          <cell r="R1482">
            <v>0</v>
          </cell>
          <cell r="S1482">
            <v>0</v>
          </cell>
          <cell r="T1482">
            <v>0</v>
          </cell>
          <cell r="U1482">
            <v>419000</v>
          </cell>
          <cell r="V1482">
            <v>0</v>
          </cell>
          <cell r="W1482">
            <v>0</v>
          </cell>
        </row>
        <row r="1483">
          <cell r="I1483" t="str">
            <v>Santiago-Irvine #3: new 66kv line</v>
          </cell>
          <cell r="J1483">
            <v>42156</v>
          </cell>
          <cell r="N1483">
            <v>0</v>
          </cell>
          <cell r="O1483">
            <v>0</v>
          </cell>
          <cell r="P1483">
            <v>0</v>
          </cell>
          <cell r="Q1483">
            <v>0</v>
          </cell>
          <cell r="R1483">
            <v>0</v>
          </cell>
          <cell r="S1483">
            <v>0</v>
          </cell>
          <cell r="T1483">
            <v>0</v>
          </cell>
          <cell r="U1483">
            <v>9804000</v>
          </cell>
          <cell r="V1483">
            <v>0</v>
          </cell>
          <cell r="W1483">
            <v>0</v>
          </cell>
        </row>
        <row r="1484">
          <cell r="O1484">
            <v>0</v>
          </cell>
          <cell r="P1484">
            <v>0</v>
          </cell>
          <cell r="Q1484">
            <v>0</v>
          </cell>
          <cell r="R1484">
            <v>0</v>
          </cell>
          <cell r="S1484">
            <v>0</v>
          </cell>
          <cell r="T1484">
            <v>0</v>
          </cell>
          <cell r="U1484">
            <v>10642000</v>
          </cell>
          <cell r="V1484">
            <v>0</v>
          </cell>
          <cell r="W1484">
            <v>0</v>
          </cell>
        </row>
        <row r="1485">
          <cell r="I1485" t="str">
            <v>Mira Loma-Bain-Pedley: reconductor</v>
          </cell>
          <cell r="J1485">
            <v>42156</v>
          </cell>
          <cell r="N1485">
            <v>0</v>
          </cell>
          <cell r="O1485">
            <v>0</v>
          </cell>
          <cell r="P1485">
            <v>0</v>
          </cell>
          <cell r="Q1485">
            <v>0</v>
          </cell>
          <cell r="R1485">
            <v>0</v>
          </cell>
          <cell r="S1485">
            <v>0</v>
          </cell>
          <cell r="T1485">
            <v>0</v>
          </cell>
          <cell r="U1485">
            <v>162000</v>
          </cell>
          <cell r="V1485">
            <v>0</v>
          </cell>
          <cell r="W1485">
            <v>0</v>
          </cell>
        </row>
        <row r="1486">
          <cell r="O1486">
            <v>0</v>
          </cell>
          <cell r="P1486">
            <v>0</v>
          </cell>
          <cell r="Q1486">
            <v>0</v>
          </cell>
          <cell r="R1486">
            <v>0</v>
          </cell>
          <cell r="S1486">
            <v>0</v>
          </cell>
          <cell r="T1486">
            <v>0</v>
          </cell>
          <cell r="U1486">
            <v>162000</v>
          </cell>
          <cell r="V1486">
            <v>0</v>
          </cell>
          <cell r="W1486">
            <v>0</v>
          </cell>
        </row>
        <row r="1487">
          <cell r="I1487" t="str">
            <v>Levy: upgrade cap bank to 14.4 MVAR</v>
          </cell>
          <cell r="J1487">
            <v>42156</v>
          </cell>
          <cell r="N1487">
            <v>0</v>
          </cell>
          <cell r="O1487">
            <v>0</v>
          </cell>
          <cell r="P1487">
            <v>0</v>
          </cell>
          <cell r="Q1487">
            <v>0</v>
          </cell>
          <cell r="R1487">
            <v>0</v>
          </cell>
          <cell r="S1487">
            <v>0</v>
          </cell>
          <cell r="T1487">
            <v>0</v>
          </cell>
          <cell r="U1487">
            <v>90000</v>
          </cell>
          <cell r="V1487">
            <v>0</v>
          </cell>
          <cell r="W1487">
            <v>0</v>
          </cell>
        </row>
        <row r="1488">
          <cell r="O1488">
            <v>0</v>
          </cell>
          <cell r="P1488">
            <v>0</v>
          </cell>
          <cell r="Q1488">
            <v>0</v>
          </cell>
          <cell r="R1488">
            <v>0</v>
          </cell>
          <cell r="S1488">
            <v>0</v>
          </cell>
          <cell r="T1488">
            <v>0</v>
          </cell>
          <cell r="U1488">
            <v>90000</v>
          </cell>
          <cell r="V1488">
            <v>0</v>
          </cell>
          <cell r="W1488">
            <v>0</v>
          </cell>
        </row>
        <row r="1489">
          <cell r="I1489" t="str">
            <v>Arbors-Archline: Bundle .78 miles of 1750 CLP</v>
          </cell>
          <cell r="J1489">
            <v>42522</v>
          </cell>
          <cell r="N1489">
            <v>0</v>
          </cell>
          <cell r="O1489">
            <v>0</v>
          </cell>
          <cell r="P1489">
            <v>0</v>
          </cell>
          <cell r="Q1489">
            <v>0</v>
          </cell>
          <cell r="R1489">
            <v>0</v>
          </cell>
          <cell r="S1489">
            <v>0</v>
          </cell>
          <cell r="T1489">
            <v>0</v>
          </cell>
          <cell r="U1489">
            <v>0</v>
          </cell>
          <cell r="V1489">
            <v>600000</v>
          </cell>
          <cell r="W1489">
            <v>0</v>
          </cell>
        </row>
        <row r="1490">
          <cell r="O1490">
            <v>0</v>
          </cell>
          <cell r="P1490">
            <v>0</v>
          </cell>
          <cell r="Q1490">
            <v>0</v>
          </cell>
          <cell r="R1490">
            <v>0</v>
          </cell>
          <cell r="S1490">
            <v>0</v>
          </cell>
          <cell r="T1490">
            <v>0</v>
          </cell>
          <cell r="U1490">
            <v>0</v>
          </cell>
          <cell r="V1490">
            <v>600000</v>
          </cell>
          <cell r="W1490">
            <v>0</v>
          </cell>
        </row>
        <row r="1491">
          <cell r="I1491" t="str">
            <v>Etiwanda-Declez-Linde: reconductor</v>
          </cell>
          <cell r="J1491">
            <v>42522</v>
          </cell>
          <cell r="N1491">
            <v>0</v>
          </cell>
          <cell r="O1491">
            <v>0</v>
          </cell>
          <cell r="P1491">
            <v>0</v>
          </cell>
          <cell r="Q1491">
            <v>0</v>
          </cell>
          <cell r="R1491">
            <v>0</v>
          </cell>
          <cell r="S1491">
            <v>0</v>
          </cell>
          <cell r="T1491">
            <v>0</v>
          </cell>
          <cell r="U1491">
            <v>0</v>
          </cell>
          <cell r="V1491">
            <v>50000</v>
          </cell>
          <cell r="W1491">
            <v>0</v>
          </cell>
        </row>
        <row r="1492">
          <cell r="O1492">
            <v>0</v>
          </cell>
          <cell r="P1492">
            <v>0</v>
          </cell>
          <cell r="Q1492">
            <v>0</v>
          </cell>
          <cell r="R1492">
            <v>0</v>
          </cell>
          <cell r="S1492">
            <v>0</v>
          </cell>
          <cell r="T1492">
            <v>0</v>
          </cell>
          <cell r="U1492">
            <v>0</v>
          </cell>
          <cell r="V1492">
            <v>50000</v>
          </cell>
          <cell r="W1492">
            <v>0</v>
          </cell>
        </row>
        <row r="1493">
          <cell r="I1493" t="str">
            <v>Johanna-Camden-Fairview: open shields</v>
          </cell>
          <cell r="J1493">
            <v>42887</v>
          </cell>
          <cell r="N1493">
            <v>0</v>
          </cell>
          <cell r="O1493">
            <v>0</v>
          </cell>
          <cell r="P1493">
            <v>0</v>
          </cell>
          <cell r="Q1493">
            <v>0</v>
          </cell>
          <cell r="R1493">
            <v>0</v>
          </cell>
          <cell r="S1493">
            <v>0</v>
          </cell>
          <cell r="T1493">
            <v>0</v>
          </cell>
          <cell r="U1493">
            <v>0</v>
          </cell>
          <cell r="V1493">
            <v>0</v>
          </cell>
          <cell r="W1493">
            <v>55000</v>
          </cell>
        </row>
        <row r="1494">
          <cell r="O1494">
            <v>0</v>
          </cell>
          <cell r="P1494">
            <v>0</v>
          </cell>
          <cell r="Q1494">
            <v>0</v>
          </cell>
          <cell r="R1494">
            <v>0</v>
          </cell>
          <cell r="S1494">
            <v>0</v>
          </cell>
          <cell r="T1494">
            <v>0</v>
          </cell>
          <cell r="U1494">
            <v>0</v>
          </cell>
          <cell r="V1494">
            <v>0</v>
          </cell>
          <cell r="W1494">
            <v>55000</v>
          </cell>
        </row>
        <row r="1495">
          <cell r="I1495" t="str">
            <v>Eagle Rock-MacNeil #1: reconductor</v>
          </cell>
          <cell r="J1495">
            <v>42887</v>
          </cell>
          <cell r="N1495">
            <v>0</v>
          </cell>
          <cell r="O1495">
            <v>0</v>
          </cell>
          <cell r="P1495">
            <v>0</v>
          </cell>
          <cell r="Q1495">
            <v>0</v>
          </cell>
          <cell r="R1495">
            <v>0</v>
          </cell>
          <cell r="S1495">
            <v>0</v>
          </cell>
          <cell r="T1495">
            <v>0</v>
          </cell>
          <cell r="U1495">
            <v>0</v>
          </cell>
          <cell r="V1495">
            <v>95000</v>
          </cell>
          <cell r="W1495">
            <v>285000</v>
          </cell>
        </row>
        <row r="1496">
          <cell r="O1496">
            <v>0</v>
          </cell>
          <cell r="P1496">
            <v>0</v>
          </cell>
          <cell r="Q1496">
            <v>0</v>
          </cell>
          <cell r="R1496">
            <v>0</v>
          </cell>
          <cell r="S1496">
            <v>0</v>
          </cell>
          <cell r="T1496">
            <v>0</v>
          </cell>
          <cell r="U1496">
            <v>0</v>
          </cell>
          <cell r="V1496">
            <v>95000</v>
          </cell>
          <cell r="W1496">
            <v>285000</v>
          </cell>
        </row>
        <row r="1497">
          <cell r="I1497" t="str">
            <v>La Cienega-Culver-Sony: reconductor</v>
          </cell>
          <cell r="J1497">
            <v>42887</v>
          </cell>
          <cell r="N1497">
            <v>0</v>
          </cell>
          <cell r="O1497">
            <v>0</v>
          </cell>
          <cell r="P1497">
            <v>0</v>
          </cell>
          <cell r="Q1497">
            <v>0</v>
          </cell>
          <cell r="R1497">
            <v>0</v>
          </cell>
          <cell r="S1497">
            <v>0</v>
          </cell>
          <cell r="T1497">
            <v>0</v>
          </cell>
          <cell r="U1497">
            <v>0</v>
          </cell>
          <cell r="V1497">
            <v>100000</v>
          </cell>
          <cell r="W1497">
            <v>1380000</v>
          </cell>
        </row>
        <row r="1498">
          <cell r="O1498">
            <v>0</v>
          </cell>
          <cell r="P1498">
            <v>0</v>
          </cell>
          <cell r="Q1498">
            <v>0</v>
          </cell>
          <cell r="R1498">
            <v>0</v>
          </cell>
          <cell r="S1498">
            <v>0</v>
          </cell>
          <cell r="T1498">
            <v>0</v>
          </cell>
          <cell r="U1498">
            <v>0</v>
          </cell>
          <cell r="V1498">
            <v>100000</v>
          </cell>
          <cell r="W1498">
            <v>1380000</v>
          </cell>
        </row>
        <row r="1499">
          <cell r="H1499">
            <v>800148309</v>
          </cell>
          <cell r="I1499" t="str">
            <v>LUGO: REPLACE (3) 220 KV CB'S KRAMER NO 1, PISGAH NO. 2, TIE NO. 3 (662, 622, 532).</v>
          </cell>
          <cell r="J1499">
            <v>40178</v>
          </cell>
          <cell r="P1499">
            <v>0</v>
          </cell>
          <cell r="Q1499">
            <v>0</v>
          </cell>
        </row>
        <row r="1500">
          <cell r="O1500">
            <v>0</v>
          </cell>
          <cell r="P1500">
            <v>0</v>
          </cell>
          <cell r="Q1500">
            <v>0</v>
          </cell>
          <cell r="R1500">
            <v>0</v>
          </cell>
          <cell r="S1500">
            <v>0</v>
          </cell>
          <cell r="T1500">
            <v>0</v>
          </cell>
          <cell r="U1500">
            <v>0</v>
          </cell>
          <cell r="V1500">
            <v>0</v>
          </cell>
          <cell r="W1500">
            <v>0</v>
          </cell>
        </row>
        <row r="1501">
          <cell r="H1501">
            <v>800113144</v>
          </cell>
          <cell r="I1501" t="str">
            <v>TERRA-GEN DIXIE VALLEY PROJECT - ADDITIONAL 10MW OF CAPACITY</v>
          </cell>
          <cell r="J1501">
            <v>40687</v>
          </cell>
          <cell r="P1501">
            <v>0</v>
          </cell>
          <cell r="Q1501">
            <v>0</v>
          </cell>
        </row>
        <row r="1502">
          <cell r="O1502">
            <v>0</v>
          </cell>
          <cell r="P1502">
            <v>0</v>
          </cell>
          <cell r="Q1502">
            <v>0</v>
          </cell>
          <cell r="R1502">
            <v>0</v>
          </cell>
          <cell r="S1502">
            <v>0</v>
          </cell>
          <cell r="T1502">
            <v>0</v>
          </cell>
          <cell r="U1502">
            <v>0</v>
          </cell>
          <cell r="V1502">
            <v>0</v>
          </cell>
          <cell r="W1502">
            <v>0</v>
          </cell>
        </row>
        <row r="1503">
          <cell r="I1503" t="str">
            <v>Replace circuit breakers No. 59, 60, 63, 64, 71, 72, 73, 74, 75, and 76 rated at 21.9kA with 31.5kA breakers.  (PWEE# 25508)</v>
          </cell>
          <cell r="J1503">
            <v>40695</v>
          </cell>
          <cell r="N1503">
            <v>0</v>
          </cell>
          <cell r="P1503">
            <v>500000</v>
          </cell>
          <cell r="Q1503">
            <v>0</v>
          </cell>
        </row>
        <row r="1504">
          <cell r="O1504">
            <v>0</v>
          </cell>
          <cell r="P1504">
            <v>500000</v>
          </cell>
          <cell r="Q1504">
            <v>0</v>
          </cell>
          <cell r="R1504">
            <v>0</v>
          </cell>
          <cell r="S1504">
            <v>0</v>
          </cell>
          <cell r="T1504">
            <v>0</v>
          </cell>
          <cell r="U1504">
            <v>0</v>
          </cell>
          <cell r="V1504">
            <v>0</v>
          </cell>
          <cell r="W1504">
            <v>0</v>
          </cell>
        </row>
        <row r="1505">
          <cell r="H1505">
            <v>800135527</v>
          </cell>
          <cell r="I1505" t="str">
            <v>Rio Hondo: Equip the 230kV A-Banks at positions 2, 3, 9 &amp; 10 with double breaker configuration.</v>
          </cell>
          <cell r="J1505">
            <v>40299</v>
          </cell>
          <cell r="M1505">
            <v>100</v>
          </cell>
          <cell r="N1505">
            <v>100</v>
          </cell>
          <cell r="O1505">
            <v>1850000</v>
          </cell>
          <cell r="P1505">
            <v>8646100.7083999999</v>
          </cell>
        </row>
        <row r="1506">
          <cell r="O1506">
            <v>1850000</v>
          </cell>
          <cell r="P1506">
            <v>8646100.7083999999</v>
          </cell>
          <cell r="Q1506">
            <v>0</v>
          </cell>
          <cell r="R1506">
            <v>0</v>
          </cell>
          <cell r="S1506">
            <v>0</v>
          </cell>
          <cell r="T1506">
            <v>0</v>
          </cell>
          <cell r="U1506">
            <v>0</v>
          </cell>
          <cell r="V1506">
            <v>0</v>
          </cell>
          <cell r="W1506">
            <v>0</v>
          </cell>
        </row>
        <row r="1507">
          <cell r="H1507">
            <v>800116886</v>
          </cell>
          <cell r="I1507" t="str">
            <v>ELDORADO SUB: INSTALL EMERGENCY GENERATOR</v>
          </cell>
          <cell r="J1507">
            <v>39934</v>
          </cell>
          <cell r="M1507">
            <v>100</v>
          </cell>
          <cell r="N1507">
            <v>100</v>
          </cell>
          <cell r="O1507">
            <v>700000</v>
          </cell>
        </row>
        <row r="1508">
          <cell r="O1508">
            <v>700000</v>
          </cell>
          <cell r="P1508">
            <v>0</v>
          </cell>
          <cell r="Q1508">
            <v>0</v>
          </cell>
          <cell r="R1508">
            <v>0</v>
          </cell>
          <cell r="S1508">
            <v>0</v>
          </cell>
          <cell r="T1508">
            <v>0</v>
          </cell>
          <cell r="U1508">
            <v>0</v>
          </cell>
          <cell r="V1508">
            <v>0</v>
          </cell>
          <cell r="W1508">
            <v>0</v>
          </cell>
        </row>
        <row r="1509">
          <cell r="H1509">
            <v>800134871</v>
          </cell>
          <cell r="I1509" t="str">
            <v>Install line monitoring relays to monitor status of the El Nido-La Fresa #3 and #4 230-kV lines. Install relays to trip El Nido sub A-bank CB’s if system is armed &amp; outage of 2 of the 3 monitored lines takes place.   (El Nido Area LCR Mitigation Project)</v>
          </cell>
          <cell r="J1509">
            <v>39965</v>
          </cell>
          <cell r="N1509">
            <v>100</v>
          </cell>
          <cell r="O1509">
            <v>0</v>
          </cell>
        </row>
        <row r="1510">
          <cell r="H1510">
            <v>800134869</v>
          </cell>
          <cell r="I1510" t="str">
            <v>Install line monitoring relays to monitor status of the La Cienega-La Fresa 230-kV line. Install relays to trip La Cienega sub A-bank CB’s if system is armed &amp; outage of 2 of the 3 monitored lines takes place.  (El Nido Area LCR Mitigation Project)</v>
          </cell>
          <cell r="J1510">
            <v>39965</v>
          </cell>
          <cell r="N1510">
            <v>100</v>
          </cell>
          <cell r="O1510">
            <v>0</v>
          </cell>
        </row>
        <row r="1511">
          <cell r="H1511">
            <v>800134868</v>
          </cell>
          <cell r="I1511" t="str">
            <v>Install line monitoring relays to monitor status of the La Cienega-La Fresa 230-kV, El Nido-La Fresa #3 &amp; El Nido-La Fresa #4 230-kV lines.  (El Nido Area LCR Mitigation Project)</v>
          </cell>
          <cell r="J1511">
            <v>39965</v>
          </cell>
          <cell r="N1511">
            <v>100</v>
          </cell>
          <cell r="O1511">
            <v>0</v>
          </cell>
        </row>
        <row r="1512">
          <cell r="O1512">
            <v>0</v>
          </cell>
          <cell r="P1512">
            <v>0</v>
          </cell>
          <cell r="Q1512">
            <v>0</v>
          </cell>
          <cell r="R1512">
            <v>0</v>
          </cell>
          <cell r="S1512">
            <v>0</v>
          </cell>
          <cell r="T1512">
            <v>0</v>
          </cell>
          <cell r="U1512">
            <v>0</v>
          </cell>
          <cell r="V1512">
            <v>0</v>
          </cell>
          <cell r="W1512">
            <v>0</v>
          </cell>
        </row>
        <row r="1513">
          <cell r="H1513">
            <v>800134875</v>
          </cell>
          <cell r="I1513" t="str">
            <v>San Onofre Substation: Install line monitoring relays to monitor status of the SONGS-Santiago #1 and #2 230-kV lines.  (Barre Area LCR Mitigation Project)</v>
          </cell>
          <cell r="J1513">
            <v>39965</v>
          </cell>
          <cell r="N1513">
            <v>100</v>
          </cell>
          <cell r="O1513">
            <v>0</v>
          </cell>
        </row>
        <row r="1514">
          <cell r="H1514">
            <v>800134872</v>
          </cell>
          <cell r="I1514" t="str">
            <v xml:space="preserve">Santiago Substation: Install line monitoring relays to monitor status of the SONGS-Santiago #1 and #2 230-kV lines.  Install relays to trip Santiago A-bank CB’s if system is armed &amp; outage of the 2 monitored lines takes place.  (Barre Area LCR Mitigation </v>
          </cell>
          <cell r="J1514">
            <v>39965</v>
          </cell>
          <cell r="N1514">
            <v>100</v>
          </cell>
          <cell r="O1514">
            <v>0</v>
          </cell>
        </row>
        <row r="1515">
          <cell r="O1515">
            <v>0</v>
          </cell>
          <cell r="P1515">
            <v>0</v>
          </cell>
          <cell r="Q1515">
            <v>0</v>
          </cell>
          <cell r="R1515">
            <v>0</v>
          </cell>
          <cell r="S1515">
            <v>0</v>
          </cell>
          <cell r="T1515">
            <v>0</v>
          </cell>
          <cell r="U1515">
            <v>0</v>
          </cell>
          <cell r="V1515">
            <v>0</v>
          </cell>
          <cell r="W1515">
            <v>0</v>
          </cell>
        </row>
        <row r="1516">
          <cell r="H1516">
            <v>800063448</v>
          </cell>
          <cell r="I1516" t="str">
            <v>Cypress Sub</v>
          </cell>
          <cell r="J1516">
            <v>40178</v>
          </cell>
          <cell r="K1516" t="str">
            <v>T. Yim</v>
          </cell>
          <cell r="M1516">
            <v>0</v>
          </cell>
          <cell r="N1516">
            <v>0</v>
          </cell>
          <cell r="O1516">
            <v>30000</v>
          </cell>
          <cell r="P1516">
            <v>0</v>
          </cell>
          <cell r="Q1516">
            <v>0</v>
          </cell>
          <cell r="R1516">
            <v>0</v>
          </cell>
          <cell r="S1516">
            <v>0</v>
          </cell>
          <cell r="T1516">
            <v>0</v>
          </cell>
          <cell r="U1516">
            <v>0</v>
          </cell>
          <cell r="V1516">
            <v>0</v>
          </cell>
          <cell r="W1516">
            <v>0</v>
          </cell>
        </row>
        <row r="1517">
          <cell r="H1517">
            <v>800234067</v>
          </cell>
          <cell r="I1517" t="str">
            <v>DEL-AMO-CYPRESS #3</v>
          </cell>
          <cell r="J1517">
            <v>40178</v>
          </cell>
          <cell r="K1517" t="e">
            <v>#N/A</v>
          </cell>
          <cell r="M1517">
            <v>0</v>
          </cell>
          <cell r="N1517">
            <v>100</v>
          </cell>
          <cell r="O1517">
            <v>355000</v>
          </cell>
          <cell r="P1517">
            <v>0</v>
          </cell>
          <cell r="Q1517">
            <v>0</v>
          </cell>
          <cell r="R1517">
            <v>0</v>
          </cell>
          <cell r="S1517">
            <v>0</v>
          </cell>
          <cell r="T1517">
            <v>0</v>
          </cell>
          <cell r="U1517">
            <v>0</v>
          </cell>
          <cell r="V1517">
            <v>0</v>
          </cell>
          <cell r="W1517">
            <v>0</v>
          </cell>
        </row>
        <row r="1518">
          <cell r="O1518">
            <v>385000</v>
          </cell>
          <cell r="P1518">
            <v>0</v>
          </cell>
          <cell r="Q1518">
            <v>0</v>
          </cell>
          <cell r="R1518">
            <v>0</v>
          </cell>
          <cell r="S1518">
            <v>0</v>
          </cell>
          <cell r="T1518">
            <v>0</v>
          </cell>
          <cell r="U1518">
            <v>0</v>
          </cell>
          <cell r="V1518">
            <v>0</v>
          </cell>
          <cell r="W1518">
            <v>0</v>
          </cell>
        </row>
        <row r="1519">
          <cell r="I1519" t="str">
            <v>Valley-Nelson: reconductor</v>
          </cell>
          <cell r="J1519">
            <v>42887</v>
          </cell>
          <cell r="N1519">
            <v>0</v>
          </cell>
          <cell r="O1519">
            <v>0</v>
          </cell>
          <cell r="P1519">
            <v>0</v>
          </cell>
          <cell r="Q1519">
            <v>0</v>
          </cell>
          <cell r="R1519">
            <v>0</v>
          </cell>
          <cell r="S1519">
            <v>0</v>
          </cell>
          <cell r="T1519">
            <v>0</v>
          </cell>
          <cell r="U1519">
            <v>0</v>
          </cell>
          <cell r="V1519">
            <v>3910000</v>
          </cell>
          <cell r="W1519">
            <v>7840000</v>
          </cell>
        </row>
        <row r="1520">
          <cell r="O1520">
            <v>0</v>
          </cell>
          <cell r="P1520">
            <v>0</v>
          </cell>
          <cell r="Q1520">
            <v>0</v>
          </cell>
          <cell r="R1520">
            <v>0</v>
          </cell>
          <cell r="S1520">
            <v>0</v>
          </cell>
          <cell r="T1520">
            <v>0</v>
          </cell>
          <cell r="U1520">
            <v>0</v>
          </cell>
          <cell r="V1520">
            <v>3910000</v>
          </cell>
          <cell r="W1520">
            <v>7840000</v>
          </cell>
        </row>
        <row r="1521">
          <cell r="O1521">
            <v>140966537.82166666</v>
          </cell>
          <cell r="P1521">
            <v>160263022.21516013</v>
          </cell>
          <cell r="Q1521">
            <v>121838207.00964354</v>
          </cell>
          <cell r="R1521">
            <v>105361692.9858285</v>
          </cell>
          <cell r="S1521">
            <v>172755271.53702906</v>
          </cell>
          <cell r="T1521">
            <v>133072548.27669768</v>
          </cell>
          <cell r="U1521">
            <v>102790000</v>
          </cell>
          <cell r="V1521">
            <v>96949000</v>
          </cell>
          <cell r="W1521">
            <v>245910000</v>
          </cell>
        </row>
        <row r="1522">
          <cell r="O1522">
            <v>440871376.85499996</v>
          </cell>
          <cell r="P1522">
            <v>463891781.56372023</v>
          </cell>
          <cell r="Q1522">
            <v>474853339.17209697</v>
          </cell>
          <cell r="R1522">
            <v>368339715.38582844</v>
          </cell>
          <cell r="S1522">
            <v>437109716.6950016</v>
          </cell>
          <cell r="T1522">
            <v>369699548.2766977</v>
          </cell>
          <cell r="U1522">
            <v>292948000</v>
          </cell>
          <cell r="V1522">
            <v>291987000</v>
          </cell>
          <cell r="W1522">
            <v>410966000</v>
          </cell>
        </row>
        <row r="1526">
          <cell r="I1526" t="str">
            <v>VARIOUS: ENGINEER AND CONSTRUCT NEW INTERCONNECTION FACILITIES  (T/L) FOR MERCHANT POWER PRODUCERS.</v>
          </cell>
          <cell r="J1526">
            <v>43447</v>
          </cell>
          <cell r="K1526" t="str">
            <v>S.V. Murthy</v>
          </cell>
          <cell r="M1526">
            <v>100</v>
          </cell>
          <cell r="N1526">
            <v>100</v>
          </cell>
          <cell r="O1526">
            <v>0</v>
          </cell>
          <cell r="P1526">
            <v>0</v>
          </cell>
          <cell r="Q1526">
            <v>0</v>
          </cell>
          <cell r="R1526">
            <v>0</v>
          </cell>
          <cell r="S1526">
            <v>455250</v>
          </cell>
          <cell r="T1526">
            <v>750000</v>
          </cell>
          <cell r="U1526">
            <v>0</v>
          </cell>
          <cell r="V1526">
            <v>0</v>
          </cell>
          <cell r="W1526">
            <v>0</v>
          </cell>
        </row>
        <row r="1527">
          <cell r="I1527" t="str">
            <v>SeaWest Mountain View III Project - Convert to individual watt/var metering &amp; modify the existing RTU at Mountwind Substation.</v>
          </cell>
          <cell r="J1527">
            <v>39904</v>
          </cell>
          <cell r="N1527">
            <v>100</v>
          </cell>
          <cell r="O1527">
            <v>0</v>
          </cell>
        </row>
        <row r="1528">
          <cell r="I1528" t="str">
            <v xml:space="preserve"> WDAT/TO BLANKET: VARIOUS: ENGINEER AND CONSTRUCT NEW (SUB)  INTERCONNECTION FACILITIES FOR MERCHANT POWER PRODUCERS.</v>
          </cell>
          <cell r="J1528">
            <v>43447</v>
          </cell>
          <cell r="K1528" t="str">
            <v>S.V. Murthy</v>
          </cell>
          <cell r="M1528">
            <v>100</v>
          </cell>
          <cell r="N1528">
            <v>100</v>
          </cell>
          <cell r="O1528">
            <v>10560000</v>
          </cell>
          <cell r="P1528">
            <v>66252778.270400003</v>
          </cell>
          <cell r="Q1528">
            <v>42349032.850048892</v>
          </cell>
          <cell r="R1528">
            <v>3536981.2035234543</v>
          </cell>
          <cell r="S1528">
            <v>3255000</v>
          </cell>
          <cell r="T1528">
            <v>750000</v>
          </cell>
          <cell r="U1528">
            <v>0</v>
          </cell>
          <cell r="V1528">
            <v>0</v>
          </cell>
          <cell r="W1528">
            <v>0</v>
          </cell>
        </row>
        <row r="1529">
          <cell r="O1529">
            <v>10560000</v>
          </cell>
          <cell r="P1529">
            <v>66252778.270400003</v>
          </cell>
          <cell r="Q1529">
            <v>42349032.850048892</v>
          </cell>
          <cell r="R1529">
            <v>3536981.2035234543</v>
          </cell>
          <cell r="S1529">
            <v>3710250</v>
          </cell>
          <cell r="T1529">
            <v>1500000</v>
          </cell>
          <cell r="U1529">
            <v>0</v>
          </cell>
          <cell r="V1529">
            <v>0</v>
          </cell>
          <cell r="W1529">
            <v>0</v>
          </cell>
        </row>
        <row r="1530">
          <cell r="H1530" t="str">
            <v>800063108</v>
          </cell>
          <cell r="I1530" t="str">
            <v>GRAND CROSSING: ENGINEER &amp; CONSTRUCT NEW 66KV INTERFACE     FACILITY, RING BUS CONFIGURATION.</v>
          </cell>
          <cell r="J1530">
            <v>40513</v>
          </cell>
          <cell r="K1530" t="str">
            <v>S.V. Murthy</v>
          </cell>
          <cell r="M1530">
            <v>0</v>
          </cell>
          <cell r="N1530">
            <v>0</v>
          </cell>
          <cell r="O1530">
            <v>2900000</v>
          </cell>
          <cell r="P1530">
            <v>1354000</v>
          </cell>
          <cell r="Q1530">
            <v>0</v>
          </cell>
          <cell r="R1530">
            <v>0</v>
          </cell>
          <cell r="S1530">
            <v>0</v>
          </cell>
          <cell r="T1530">
            <v>0</v>
          </cell>
          <cell r="U1530">
            <v>0</v>
          </cell>
          <cell r="V1530">
            <v>0</v>
          </cell>
          <cell r="W1530">
            <v>0</v>
          </cell>
        </row>
        <row r="1531">
          <cell r="H1531">
            <v>800113058</v>
          </cell>
          <cell r="I1531" t="str">
            <v>Terra-Gen Dixie Additional 10 MW Capacity</v>
          </cell>
          <cell r="J1531">
            <v>40687</v>
          </cell>
          <cell r="K1531" t="str">
            <v>S.V. Murthy</v>
          </cell>
          <cell r="N1531">
            <v>100</v>
          </cell>
          <cell r="O1531">
            <v>552000</v>
          </cell>
          <cell r="P1531">
            <v>2140006.16</v>
          </cell>
          <cell r="Q1531">
            <v>1059748.919483436</v>
          </cell>
          <cell r="R1531">
            <v>0</v>
          </cell>
          <cell r="S1531">
            <v>0</v>
          </cell>
          <cell r="T1531">
            <v>0</v>
          </cell>
          <cell r="U1531">
            <v>0</v>
          </cell>
          <cell r="V1531">
            <v>0</v>
          </cell>
          <cell r="W1531">
            <v>0</v>
          </cell>
        </row>
        <row r="1532">
          <cell r="I1532" t="str">
            <v>Lehigh 220 kv Generation project  - Phase 1</v>
          </cell>
          <cell r="J1532">
            <v>40724</v>
          </cell>
          <cell r="K1532" t="str">
            <v>S.V. Murthy</v>
          </cell>
          <cell r="N1532">
            <v>100</v>
          </cell>
          <cell r="O1532">
            <v>500000</v>
          </cell>
          <cell r="P1532">
            <v>1070003.08</v>
          </cell>
          <cell r="Q1532">
            <v>733002.07894383604</v>
          </cell>
          <cell r="R1532">
            <v>0</v>
          </cell>
          <cell r="S1532">
            <v>0</v>
          </cell>
          <cell r="T1532">
            <v>0</v>
          </cell>
          <cell r="U1532">
            <v>0</v>
          </cell>
          <cell r="V1532">
            <v>0</v>
          </cell>
          <cell r="W1532">
            <v>0</v>
          </cell>
        </row>
        <row r="1533">
          <cell r="I1533" t="str">
            <v>Etiwanda CCGT Expansion project</v>
          </cell>
          <cell r="J1533">
            <v>41061</v>
          </cell>
          <cell r="K1533" t="str">
            <v>S.V. Murthy</v>
          </cell>
          <cell r="N1533">
            <v>100</v>
          </cell>
          <cell r="O1533">
            <v>200000</v>
          </cell>
          <cell r="P1533">
            <v>5350015.4000000004</v>
          </cell>
          <cell r="Q1533">
            <v>10891561.35132</v>
          </cell>
          <cell r="R1533">
            <v>10197619.134272335</v>
          </cell>
          <cell r="S1533">
            <v>0</v>
          </cell>
          <cell r="T1533">
            <v>0</v>
          </cell>
          <cell r="U1533">
            <v>0</v>
          </cell>
          <cell r="V1533">
            <v>0</v>
          </cell>
          <cell r="W1533">
            <v>0</v>
          </cell>
        </row>
        <row r="1534">
          <cell r="H1534" t="str">
            <v>800063239</v>
          </cell>
          <cell r="I1534" t="str">
            <v>TROPHY: REPLACE LCBII WITH NEW 1-SEL 311C RELAY,            1-RFL9745 &amp; 1-66KV PT (ADD TO EXISTING)</v>
          </cell>
          <cell r="J1534">
            <v>40513</v>
          </cell>
          <cell r="K1534" t="str">
            <v>S.V. Murthy</v>
          </cell>
          <cell r="M1534">
            <v>0</v>
          </cell>
          <cell r="N1534">
            <v>0</v>
          </cell>
          <cell r="O1534">
            <v>30000</v>
          </cell>
          <cell r="P1534">
            <v>0</v>
          </cell>
          <cell r="Q1534">
            <v>0</v>
          </cell>
          <cell r="R1534">
            <v>0</v>
          </cell>
          <cell r="S1534">
            <v>0</v>
          </cell>
          <cell r="T1534">
            <v>0</v>
          </cell>
          <cell r="U1534">
            <v>0</v>
          </cell>
          <cell r="V1534">
            <v>0</v>
          </cell>
          <cell r="W1534">
            <v>0</v>
          </cell>
        </row>
        <row r="1535">
          <cell r="H1535" t="str">
            <v>800063248</v>
          </cell>
          <cell r="I1535" t="str">
            <v>DIAMOND BAR: REPLACE LCBII, 3-IBC &amp; JBCG WITH NEW           1-SEL 311C RELAY, 1-SEL351 RELAY &amp; 1-RFL9745.</v>
          </cell>
          <cell r="J1535">
            <v>40513</v>
          </cell>
          <cell r="K1535" t="str">
            <v>S.V. Murthy</v>
          </cell>
          <cell r="M1535">
            <v>0</v>
          </cell>
          <cell r="N1535">
            <v>100</v>
          </cell>
          <cell r="O1535">
            <v>0</v>
          </cell>
          <cell r="P1535">
            <v>0</v>
          </cell>
          <cell r="Q1535">
            <v>0</v>
          </cell>
          <cell r="R1535">
            <v>0</v>
          </cell>
          <cell r="S1535">
            <v>0</v>
          </cell>
          <cell r="T1535">
            <v>0</v>
          </cell>
          <cell r="U1535">
            <v>0</v>
          </cell>
          <cell r="V1535">
            <v>0</v>
          </cell>
          <cell r="W1535">
            <v>0</v>
          </cell>
        </row>
        <row r="1536">
          <cell r="O1536">
            <v>4182000</v>
          </cell>
          <cell r="P1536">
            <v>9914024.6400000006</v>
          </cell>
          <cell r="Q1536">
            <v>12684312.349747272</v>
          </cell>
          <cell r="R1536">
            <v>10197619.134272335</v>
          </cell>
          <cell r="S1536">
            <v>0</v>
          </cell>
          <cell r="T1536">
            <v>0</v>
          </cell>
          <cell r="U1536">
            <v>0</v>
          </cell>
          <cell r="V1536">
            <v>0</v>
          </cell>
          <cell r="W1536">
            <v>0</v>
          </cell>
        </row>
        <row r="1537">
          <cell r="I1537" t="str">
            <v>PPM MANZANA</v>
          </cell>
          <cell r="J1537">
            <v>40210</v>
          </cell>
          <cell r="K1537" t="str">
            <v>S.V. Murthy</v>
          </cell>
          <cell r="M1537">
            <v>100</v>
          </cell>
          <cell r="N1537">
            <v>100</v>
          </cell>
          <cell r="O1537">
            <v>0</v>
          </cell>
          <cell r="P1537">
            <v>0</v>
          </cell>
          <cell r="Q1537">
            <v>0</v>
          </cell>
          <cell r="R1537">
            <v>0</v>
          </cell>
          <cell r="S1537">
            <v>0</v>
          </cell>
          <cell r="T1537">
            <v>0</v>
          </cell>
          <cell r="U1537">
            <v>0</v>
          </cell>
          <cell r="V1537">
            <v>0</v>
          </cell>
          <cell r="W1537">
            <v>0</v>
          </cell>
        </row>
        <row r="1538">
          <cell r="H1538" t="str">
            <v>800062543</v>
          </cell>
          <cell r="I1538" t="str">
            <v>ANTELOPE-MAGUNDEN #2: LOOP EXISTING ANTELOPE – MAGUNDEN NO. 2 230KV T/L INTO NEW COTTONWOOD SUBSTATION.</v>
          </cell>
          <cell r="J1538">
            <v>40210</v>
          </cell>
          <cell r="K1538" t="str">
            <v>S.V. Murthy</v>
          </cell>
          <cell r="M1538">
            <v>0</v>
          </cell>
          <cell r="N1538">
            <v>100</v>
          </cell>
          <cell r="O1538">
            <v>0</v>
          </cell>
          <cell r="P1538">
            <v>0</v>
          </cell>
          <cell r="Q1538">
            <v>0</v>
          </cell>
          <cell r="R1538">
            <v>0</v>
          </cell>
          <cell r="S1538">
            <v>0</v>
          </cell>
          <cell r="T1538">
            <v>0</v>
          </cell>
          <cell r="U1538">
            <v>0</v>
          </cell>
          <cell r="V1538">
            <v>0</v>
          </cell>
          <cell r="W1538">
            <v>0</v>
          </cell>
        </row>
        <row r="1539">
          <cell r="H1539" t="str">
            <v>800062586</v>
          </cell>
          <cell r="I1539" t="str">
            <v>MESA: MODIFY MONITORING RELAYS FOR MANZANA SPS.</v>
          </cell>
          <cell r="J1539">
            <v>40210</v>
          </cell>
          <cell r="K1539" t="str">
            <v>S.V. Murthy</v>
          </cell>
          <cell r="M1539">
            <v>100</v>
          </cell>
          <cell r="N1539">
            <v>100</v>
          </cell>
          <cell r="O1539">
            <v>0</v>
          </cell>
          <cell r="P1539">
            <v>0</v>
          </cell>
          <cell r="Q1539">
            <v>0</v>
          </cell>
          <cell r="R1539">
            <v>0</v>
          </cell>
          <cell r="S1539">
            <v>0</v>
          </cell>
          <cell r="T1539">
            <v>0</v>
          </cell>
          <cell r="U1539">
            <v>0</v>
          </cell>
          <cell r="V1539">
            <v>0</v>
          </cell>
          <cell r="W1539">
            <v>0</v>
          </cell>
        </row>
        <row r="1540">
          <cell r="H1540" t="str">
            <v>800062603</v>
          </cell>
          <cell r="I1540" t="str">
            <v>DRYCREEKWIND: CONSTRUCT AND INSTALL THE NEW DRYCREEKWIND SUBSTATION ARRANGED IN A BREAKER-AND-A-HALF CONFIGURATION AND PROVIDE ONE 230KV LINE DROP.</v>
          </cell>
          <cell r="J1540">
            <v>40210</v>
          </cell>
          <cell r="K1540" t="str">
            <v>S.V. Murthy</v>
          </cell>
          <cell r="M1540">
            <v>100</v>
          </cell>
          <cell r="N1540">
            <v>100</v>
          </cell>
          <cell r="O1540">
            <v>0</v>
          </cell>
          <cell r="P1540">
            <v>0</v>
          </cell>
          <cell r="Q1540">
            <v>0</v>
          </cell>
          <cell r="R1540">
            <v>0</v>
          </cell>
          <cell r="S1540">
            <v>0</v>
          </cell>
          <cell r="T1540">
            <v>0</v>
          </cell>
          <cell r="U1540">
            <v>0</v>
          </cell>
          <cell r="V1540">
            <v>0</v>
          </cell>
          <cell r="W1540">
            <v>0</v>
          </cell>
        </row>
        <row r="1541">
          <cell r="H1541" t="str">
            <v>800062631</v>
          </cell>
          <cell r="I1541" t="str">
            <v>MAGUNDEN: UPGRADE LINE PROTECTION ON THE EXISTING ANTELOPE NO.2 LINE. INSTALL MONITORING RELAYS FOR MANZANA SPS.</v>
          </cell>
          <cell r="J1541">
            <v>40210</v>
          </cell>
          <cell r="K1541" t="str">
            <v>S.V. Murthy</v>
          </cell>
          <cell r="M1541">
            <v>100</v>
          </cell>
          <cell r="N1541">
            <v>100</v>
          </cell>
          <cell r="O1541">
            <v>0</v>
          </cell>
          <cell r="P1541">
            <v>0</v>
          </cell>
          <cell r="Q1541">
            <v>0</v>
          </cell>
          <cell r="R1541">
            <v>0</v>
          </cell>
          <cell r="S1541">
            <v>0</v>
          </cell>
          <cell r="T1541">
            <v>0</v>
          </cell>
          <cell r="U1541">
            <v>0</v>
          </cell>
          <cell r="V1541">
            <v>0</v>
          </cell>
          <cell r="W1541">
            <v>0</v>
          </cell>
        </row>
        <row r="1542">
          <cell r="H1542" t="str">
            <v>800062686</v>
          </cell>
          <cell r="I1542" t="str">
            <v>PASTORIA: INSTALL MONITORING RELAYS FOR MANZANA SPS.</v>
          </cell>
          <cell r="J1542">
            <v>40210</v>
          </cell>
          <cell r="K1542" t="str">
            <v>S.V. Murthy</v>
          </cell>
          <cell r="M1542">
            <v>100</v>
          </cell>
          <cell r="N1542">
            <v>100</v>
          </cell>
          <cell r="O1542">
            <v>0</v>
          </cell>
          <cell r="P1542">
            <v>0</v>
          </cell>
          <cell r="Q1542">
            <v>0</v>
          </cell>
          <cell r="R1542">
            <v>0</v>
          </cell>
          <cell r="S1542">
            <v>0</v>
          </cell>
          <cell r="T1542">
            <v>0</v>
          </cell>
          <cell r="U1542">
            <v>0</v>
          </cell>
          <cell r="V1542">
            <v>0</v>
          </cell>
          <cell r="W1542">
            <v>0</v>
          </cell>
        </row>
        <row r="1543">
          <cell r="H1543" t="str">
            <v>800062717</v>
          </cell>
          <cell r="I1543" t="str">
            <v>PARDEE: MODIFY MONITORING RELAYS FOR MANZANA SPS.</v>
          </cell>
          <cell r="J1543">
            <v>40210</v>
          </cell>
          <cell r="K1543" t="str">
            <v>S.V. Murthy</v>
          </cell>
          <cell r="M1543">
            <v>100</v>
          </cell>
          <cell r="N1543">
            <v>100</v>
          </cell>
          <cell r="O1543">
            <v>0</v>
          </cell>
          <cell r="P1543">
            <v>0</v>
          </cell>
          <cell r="Q1543">
            <v>0</v>
          </cell>
          <cell r="R1543">
            <v>0</v>
          </cell>
          <cell r="S1543">
            <v>0</v>
          </cell>
          <cell r="T1543">
            <v>0</v>
          </cell>
          <cell r="U1543">
            <v>0</v>
          </cell>
          <cell r="V1543">
            <v>0</v>
          </cell>
          <cell r="W1543">
            <v>0</v>
          </cell>
        </row>
        <row r="1544">
          <cell r="H1544" t="str">
            <v>800062742</v>
          </cell>
          <cell r="I1544" t="str">
            <v>ANTELOPE: UPGRADE LINE PROTECTION ON THE EXISTING MAGUNDEN NO.2 LINE POSITION AS REQUIRED TO TERMINATE THE COTTONWIND 220KV T/L. MODIFY MONITORING RELAYS FOR MANZANA SPS.</v>
          </cell>
          <cell r="J1544">
            <v>40210</v>
          </cell>
          <cell r="K1544" t="str">
            <v>S.V. Murthy</v>
          </cell>
          <cell r="M1544">
            <v>100</v>
          </cell>
          <cell r="N1544">
            <v>100</v>
          </cell>
          <cell r="O1544">
            <v>0</v>
          </cell>
          <cell r="P1544">
            <v>0</v>
          </cell>
          <cell r="Q1544">
            <v>0</v>
          </cell>
          <cell r="R1544">
            <v>0</v>
          </cell>
          <cell r="S1544">
            <v>0</v>
          </cell>
          <cell r="T1544">
            <v>0</v>
          </cell>
          <cell r="U1544">
            <v>0</v>
          </cell>
          <cell r="V1544">
            <v>0</v>
          </cell>
          <cell r="W1544">
            <v>0</v>
          </cell>
        </row>
        <row r="1545">
          <cell r="H1545" t="str">
            <v>800062762</v>
          </cell>
          <cell r="I1545" t="str">
            <v>VINCENT: INSTALL MONITORING RELAYS FOR MANZANA SPS.</v>
          </cell>
          <cell r="J1545">
            <v>40210</v>
          </cell>
          <cell r="K1545" t="str">
            <v>S.V. Murthy</v>
          </cell>
          <cell r="M1545">
            <v>100</v>
          </cell>
          <cell r="N1545">
            <v>100</v>
          </cell>
          <cell r="O1545">
            <v>0</v>
          </cell>
          <cell r="P1545">
            <v>0</v>
          </cell>
          <cell r="Q1545">
            <v>0</v>
          </cell>
          <cell r="R1545">
            <v>0</v>
          </cell>
          <cell r="S1545">
            <v>0</v>
          </cell>
          <cell r="T1545">
            <v>0</v>
          </cell>
          <cell r="U1545">
            <v>0</v>
          </cell>
          <cell r="V1545">
            <v>0</v>
          </cell>
          <cell r="W1545">
            <v>0</v>
          </cell>
        </row>
        <row r="1546">
          <cell r="H1546" t="str">
            <v>800062783</v>
          </cell>
          <cell r="I1546" t="str">
            <v>BAILEY: MODIFY MONITORING RELAYS FOR MANZANA SPS.</v>
          </cell>
          <cell r="J1546">
            <v>40210</v>
          </cell>
          <cell r="K1546" t="str">
            <v>S.V. Murthy</v>
          </cell>
          <cell r="M1546">
            <v>100</v>
          </cell>
          <cell r="N1546">
            <v>100</v>
          </cell>
          <cell r="O1546">
            <v>0</v>
          </cell>
          <cell r="P1546">
            <v>0</v>
          </cell>
          <cell r="Q1546">
            <v>0</v>
          </cell>
          <cell r="R1546">
            <v>0</v>
          </cell>
          <cell r="S1546">
            <v>0</v>
          </cell>
          <cell r="T1546">
            <v>0</v>
          </cell>
          <cell r="U1546">
            <v>0</v>
          </cell>
          <cell r="V1546">
            <v>0</v>
          </cell>
          <cell r="W1546">
            <v>0</v>
          </cell>
        </row>
        <row r="1547">
          <cell r="H1547" t="str">
            <v>800062791</v>
          </cell>
          <cell r="I1547" t="str">
            <v>LUGO: INSTALL MONITORING RELAYS FOR MANZANA SPS.</v>
          </cell>
          <cell r="J1547">
            <v>40210</v>
          </cell>
          <cell r="K1547" t="str">
            <v>S.V. Murthy</v>
          </cell>
          <cell r="M1547">
            <v>100</v>
          </cell>
          <cell r="N1547">
            <v>100</v>
          </cell>
          <cell r="O1547">
            <v>0</v>
          </cell>
          <cell r="P1547">
            <v>0</v>
          </cell>
          <cell r="Q1547">
            <v>0</v>
          </cell>
          <cell r="R1547">
            <v>0</v>
          </cell>
          <cell r="S1547">
            <v>0</v>
          </cell>
          <cell r="T1547">
            <v>0</v>
          </cell>
          <cell r="U1547">
            <v>0</v>
          </cell>
          <cell r="V1547">
            <v>0</v>
          </cell>
          <cell r="W1547">
            <v>0</v>
          </cell>
        </row>
        <row r="1548">
          <cell r="O1548">
            <v>0</v>
          </cell>
          <cell r="P1548">
            <v>0</v>
          </cell>
          <cell r="Q1548">
            <v>0</v>
          </cell>
          <cell r="R1548">
            <v>0</v>
          </cell>
          <cell r="S1548">
            <v>0</v>
          </cell>
          <cell r="T1548">
            <v>0</v>
          </cell>
          <cell r="U1548">
            <v>0</v>
          </cell>
          <cell r="V1548">
            <v>0</v>
          </cell>
          <cell r="W1548">
            <v>0</v>
          </cell>
        </row>
        <row r="1549">
          <cell r="H1549">
            <v>800062761</v>
          </cell>
          <cell r="I1549" t="str">
            <v>VINCENT SUB: INSTALL PROTECTION UPGRADE &amp; RTU (OASIS POWER PROJECT)</v>
          </cell>
          <cell r="J1549">
            <v>39872</v>
          </cell>
          <cell r="O1549">
            <v>25000</v>
          </cell>
        </row>
        <row r="1550">
          <cell r="O1550">
            <v>25000</v>
          </cell>
          <cell r="P1550">
            <v>0</v>
          </cell>
          <cell r="Q1550">
            <v>0</v>
          </cell>
          <cell r="R1550">
            <v>0</v>
          </cell>
          <cell r="S1550">
            <v>0</v>
          </cell>
          <cell r="T1550">
            <v>0</v>
          </cell>
          <cell r="U1550">
            <v>0</v>
          </cell>
          <cell r="V1550">
            <v>0</v>
          </cell>
          <cell r="W1550">
            <v>0</v>
          </cell>
        </row>
        <row r="1551">
          <cell r="H1551">
            <v>800063087</v>
          </cell>
          <cell r="I1551" t="str">
            <v>Jose Sub - Install ground bank detector</v>
          </cell>
          <cell r="J1551">
            <v>39813</v>
          </cell>
          <cell r="K1551" t="str">
            <v>S.V. Murthy</v>
          </cell>
          <cell r="N1551">
            <v>100</v>
          </cell>
          <cell r="O1551">
            <v>0</v>
          </cell>
          <cell r="P1551">
            <v>0</v>
          </cell>
          <cell r="Q1551">
            <v>0</v>
          </cell>
          <cell r="R1551">
            <v>0</v>
          </cell>
          <cell r="S1551">
            <v>0</v>
          </cell>
          <cell r="T1551">
            <v>0</v>
          </cell>
          <cell r="U1551">
            <v>0</v>
          </cell>
          <cell r="V1551">
            <v>0</v>
          </cell>
          <cell r="W1551">
            <v>0</v>
          </cell>
        </row>
        <row r="1552">
          <cell r="H1552">
            <v>800063088</v>
          </cell>
          <cell r="I1552" t="str">
            <v>Jose Sub - Permanent interconnection facility</v>
          </cell>
          <cell r="J1552">
            <v>40107</v>
          </cell>
          <cell r="K1552" t="str">
            <v>S.V. Murthy</v>
          </cell>
          <cell r="N1552">
            <v>100</v>
          </cell>
          <cell r="O1552">
            <v>899000</v>
          </cell>
          <cell r="P1552">
            <v>0</v>
          </cell>
          <cell r="Q1552">
            <v>0</v>
          </cell>
          <cell r="R1552">
            <v>0</v>
          </cell>
          <cell r="S1552">
            <v>0</v>
          </cell>
          <cell r="T1552">
            <v>0</v>
          </cell>
          <cell r="U1552">
            <v>0</v>
          </cell>
          <cell r="V1552">
            <v>0</v>
          </cell>
          <cell r="W1552">
            <v>0</v>
          </cell>
        </row>
        <row r="1553">
          <cell r="H1553">
            <v>800062595</v>
          </cell>
          <cell r="I1553" t="str">
            <v>Amador - Distribution Upgrades</v>
          </cell>
          <cell r="J1553">
            <v>40107</v>
          </cell>
          <cell r="K1553" t="str">
            <v>S.V. Murthy</v>
          </cell>
          <cell r="N1553">
            <v>100</v>
          </cell>
          <cell r="O1553">
            <v>175000</v>
          </cell>
          <cell r="P1553">
            <v>0</v>
          </cell>
          <cell r="Q1553">
            <v>0</v>
          </cell>
          <cell r="R1553">
            <v>0</v>
          </cell>
          <cell r="S1553">
            <v>0</v>
          </cell>
          <cell r="T1553">
            <v>0</v>
          </cell>
          <cell r="U1553">
            <v>0</v>
          </cell>
          <cell r="V1553">
            <v>0</v>
          </cell>
          <cell r="W1553">
            <v>0</v>
          </cell>
        </row>
        <row r="1554">
          <cell r="H1554">
            <v>800063084</v>
          </cell>
          <cell r="I1554" t="str">
            <v>Rio Hondo - Distribution Upgrades</v>
          </cell>
          <cell r="J1554">
            <v>40107</v>
          </cell>
          <cell r="K1554" t="str">
            <v>S.V. Murthy</v>
          </cell>
          <cell r="N1554">
            <v>100</v>
          </cell>
          <cell r="O1554">
            <v>200000</v>
          </cell>
          <cell r="P1554">
            <v>0</v>
          </cell>
          <cell r="Q1554">
            <v>0</v>
          </cell>
          <cell r="R1554">
            <v>0</v>
          </cell>
          <cell r="S1554">
            <v>0</v>
          </cell>
          <cell r="T1554">
            <v>0</v>
          </cell>
          <cell r="U1554">
            <v>0</v>
          </cell>
          <cell r="V1554">
            <v>0</v>
          </cell>
          <cell r="W1554">
            <v>0</v>
          </cell>
        </row>
        <row r="1555">
          <cell r="O1555">
            <v>1274000</v>
          </cell>
          <cell r="P1555">
            <v>0</v>
          </cell>
          <cell r="Q1555">
            <v>0</v>
          </cell>
          <cell r="R1555">
            <v>0</v>
          </cell>
          <cell r="S1555">
            <v>0</v>
          </cell>
          <cell r="T1555">
            <v>0</v>
          </cell>
          <cell r="U1555">
            <v>0</v>
          </cell>
          <cell r="V1555">
            <v>0</v>
          </cell>
          <cell r="W1555">
            <v>0</v>
          </cell>
        </row>
        <row r="1556">
          <cell r="H1556" t="str">
            <v>800063786</v>
          </cell>
          <cell r="I1556" t="str">
            <v>IVANPAH SUB: INITIAL LAND STUDIES AND ENVIRONMENTAL         ANALYSIS.</v>
          </cell>
          <cell r="J1556">
            <v>41486</v>
          </cell>
          <cell r="K1556" t="str">
            <v>S.V. Murthy</v>
          </cell>
          <cell r="M1556">
            <v>0</v>
          </cell>
          <cell r="N1556">
            <v>100</v>
          </cell>
          <cell r="O1556">
            <v>2700000</v>
          </cell>
          <cell r="P1556">
            <v>4300000</v>
          </cell>
          <cell r="Q1556">
            <v>33965000</v>
          </cell>
          <cell r="R1556">
            <v>214830000</v>
          </cell>
          <cell r="S1556">
            <v>210812137</v>
          </cell>
          <cell r="T1556">
            <v>0</v>
          </cell>
          <cell r="U1556">
            <v>0</v>
          </cell>
          <cell r="V1556">
            <v>0</v>
          </cell>
          <cell r="W1556">
            <v>0</v>
          </cell>
        </row>
        <row r="1557">
          <cell r="O1557">
            <v>2700000</v>
          </cell>
          <cell r="P1557">
            <v>4300000</v>
          </cell>
          <cell r="Q1557">
            <v>33965000</v>
          </cell>
          <cell r="R1557">
            <v>214830000</v>
          </cell>
          <cell r="S1557">
            <v>210812137</v>
          </cell>
          <cell r="T1557">
            <v>0</v>
          </cell>
          <cell r="U1557">
            <v>0</v>
          </cell>
          <cell r="V1557">
            <v>0</v>
          </cell>
          <cell r="W1557">
            <v>0</v>
          </cell>
        </row>
        <row r="1558">
          <cell r="H1558" t="str">
            <v>800063538</v>
          </cell>
          <cell r="I1558" t="str">
            <v>BANNING: INSTALL 1-33KV POS</v>
          </cell>
          <cell r="J1558">
            <v>39904</v>
          </cell>
          <cell r="K1558" t="str">
            <v>S.V. Murthy</v>
          </cell>
          <cell r="M1558">
            <v>0</v>
          </cell>
          <cell r="N1558">
            <v>100</v>
          </cell>
          <cell r="O1558">
            <v>285000</v>
          </cell>
          <cell r="P1558">
            <v>0</v>
          </cell>
          <cell r="Q1558">
            <v>0</v>
          </cell>
          <cell r="R1558">
            <v>0</v>
          </cell>
          <cell r="S1558">
            <v>0</v>
          </cell>
          <cell r="T1558">
            <v>0</v>
          </cell>
          <cell r="U1558">
            <v>0</v>
          </cell>
          <cell r="V1558">
            <v>0</v>
          </cell>
          <cell r="W1558">
            <v>0</v>
          </cell>
        </row>
        <row r="1559">
          <cell r="O1559">
            <v>285000</v>
          </cell>
          <cell r="P1559">
            <v>0</v>
          </cell>
          <cell r="Q1559">
            <v>0</v>
          </cell>
          <cell r="R1559">
            <v>0</v>
          </cell>
          <cell r="S1559">
            <v>0</v>
          </cell>
          <cell r="T1559">
            <v>0</v>
          </cell>
          <cell r="U1559">
            <v>0</v>
          </cell>
          <cell r="V1559">
            <v>0</v>
          </cell>
          <cell r="W1559">
            <v>0</v>
          </cell>
        </row>
        <row r="1560">
          <cell r="H1560">
            <v>800062725</v>
          </cell>
          <cell r="I1560" t="str">
            <v>Ameresco Chiquita Canyon</v>
          </cell>
          <cell r="J1560" t="str">
            <v>6/31/2009</v>
          </cell>
          <cell r="K1560" t="str">
            <v>S.V. Murthy</v>
          </cell>
          <cell r="N1560">
            <v>100</v>
          </cell>
          <cell r="O1560">
            <v>501600</v>
          </cell>
          <cell r="P1560">
            <v>0</v>
          </cell>
          <cell r="Q1560">
            <v>0</v>
          </cell>
          <cell r="R1560">
            <v>0</v>
          </cell>
          <cell r="S1560">
            <v>0</v>
          </cell>
          <cell r="T1560">
            <v>0</v>
          </cell>
          <cell r="U1560">
            <v>0</v>
          </cell>
          <cell r="V1560">
            <v>0</v>
          </cell>
          <cell r="W1560">
            <v>0</v>
          </cell>
        </row>
        <row r="1561">
          <cell r="O1561">
            <v>501600</v>
          </cell>
          <cell r="P1561">
            <v>0</v>
          </cell>
          <cell r="Q1561">
            <v>0</v>
          </cell>
          <cell r="R1561">
            <v>0</v>
          </cell>
          <cell r="S1561">
            <v>0</v>
          </cell>
          <cell r="T1561">
            <v>0</v>
          </cell>
          <cell r="U1561">
            <v>0</v>
          </cell>
          <cell r="V1561">
            <v>0</v>
          </cell>
          <cell r="W1561">
            <v>0</v>
          </cell>
        </row>
        <row r="1562">
          <cell r="H1562">
            <v>800062868</v>
          </cell>
          <cell r="I1562" t="str">
            <v>Devers: Install sps</v>
          </cell>
          <cell r="J1562">
            <v>40301</v>
          </cell>
          <cell r="K1562" t="str">
            <v>S.V. Murthy</v>
          </cell>
          <cell r="N1562">
            <v>100</v>
          </cell>
          <cell r="O1562">
            <v>0</v>
          </cell>
          <cell r="P1562">
            <v>0</v>
          </cell>
          <cell r="Q1562">
            <v>0</v>
          </cell>
          <cell r="R1562">
            <v>0</v>
          </cell>
          <cell r="S1562">
            <v>0</v>
          </cell>
          <cell r="T1562">
            <v>0</v>
          </cell>
          <cell r="U1562">
            <v>0</v>
          </cell>
          <cell r="V1562">
            <v>0</v>
          </cell>
          <cell r="W1562">
            <v>0</v>
          </cell>
        </row>
        <row r="1563">
          <cell r="H1563">
            <v>800062830</v>
          </cell>
          <cell r="I1563" t="str">
            <v>Julian Hinds sub:</v>
          </cell>
          <cell r="J1563">
            <v>40301</v>
          </cell>
          <cell r="K1563" t="str">
            <v>S.V. Murthy</v>
          </cell>
          <cell r="N1563">
            <v>100</v>
          </cell>
          <cell r="O1563">
            <v>16000000</v>
          </cell>
          <cell r="P1563">
            <v>11637567.498695999</v>
          </cell>
          <cell r="Q1563">
            <v>0</v>
          </cell>
          <cell r="R1563">
            <v>0</v>
          </cell>
          <cell r="S1563">
            <v>0</v>
          </cell>
          <cell r="T1563">
            <v>0</v>
          </cell>
          <cell r="U1563">
            <v>0</v>
          </cell>
          <cell r="V1563">
            <v>0</v>
          </cell>
          <cell r="W1563">
            <v>0</v>
          </cell>
        </row>
        <row r="1564">
          <cell r="I1564" t="str">
            <v>Julian Hinds Sub: Expand the substation to extend the Operating and Transfer Buses and install a new Bus Tie Position.  Install Special Protection Schemes SPS 102-103-104.</v>
          </cell>
          <cell r="J1564">
            <v>40299</v>
          </cell>
          <cell r="N1564">
            <v>100</v>
          </cell>
          <cell r="O1564">
            <v>0</v>
          </cell>
        </row>
        <row r="1565">
          <cell r="H1565" t="str">
            <v>800062510</v>
          </cell>
          <cell r="I1565" t="str">
            <v>Julian Hinds Mirage 230 kv upgrade:</v>
          </cell>
          <cell r="J1565">
            <v>40301</v>
          </cell>
          <cell r="K1565" t="str">
            <v>S.V. Murthy</v>
          </cell>
          <cell r="N1565">
            <v>100</v>
          </cell>
          <cell r="O1565">
            <v>0</v>
          </cell>
          <cell r="P1565">
            <v>0</v>
          </cell>
          <cell r="Q1565">
            <v>0</v>
          </cell>
          <cell r="R1565">
            <v>0</v>
          </cell>
          <cell r="S1565">
            <v>0</v>
          </cell>
          <cell r="T1565">
            <v>0</v>
          </cell>
          <cell r="U1565">
            <v>0</v>
          </cell>
          <cell r="V1565">
            <v>0</v>
          </cell>
          <cell r="W1565">
            <v>0</v>
          </cell>
        </row>
        <row r="1566">
          <cell r="H1566" t="str">
            <v>800063507</v>
          </cell>
          <cell r="I1566" t="str">
            <v>Mirage Sub</v>
          </cell>
          <cell r="J1566">
            <v>40301</v>
          </cell>
          <cell r="K1566" t="str">
            <v>S.V. Murthy</v>
          </cell>
          <cell r="N1566">
            <v>100</v>
          </cell>
          <cell r="O1566">
            <v>0</v>
          </cell>
          <cell r="P1566">
            <v>0</v>
          </cell>
          <cell r="Q1566">
            <v>0</v>
          </cell>
          <cell r="R1566">
            <v>0</v>
          </cell>
          <cell r="S1566">
            <v>0</v>
          </cell>
          <cell r="T1566">
            <v>0</v>
          </cell>
          <cell r="U1566">
            <v>0</v>
          </cell>
          <cell r="V1566">
            <v>0</v>
          </cell>
          <cell r="W1566">
            <v>0</v>
          </cell>
        </row>
        <row r="1567">
          <cell r="H1567">
            <v>800063784</v>
          </cell>
          <cell r="I1567" t="str">
            <v xml:space="preserve">Seagett Customer built 115 kv inter connect </v>
          </cell>
          <cell r="J1567">
            <v>40301</v>
          </cell>
          <cell r="K1567" t="str">
            <v>S.V. Murthy</v>
          </cell>
          <cell r="N1567">
            <v>100</v>
          </cell>
          <cell r="O1567">
            <v>0</v>
          </cell>
          <cell r="P1567">
            <v>0</v>
          </cell>
          <cell r="Q1567">
            <v>0</v>
          </cell>
          <cell r="R1567">
            <v>0</v>
          </cell>
          <cell r="S1567">
            <v>0</v>
          </cell>
          <cell r="T1567">
            <v>0</v>
          </cell>
          <cell r="U1567">
            <v>0</v>
          </cell>
          <cell r="V1567">
            <v>0</v>
          </cell>
          <cell r="W1567">
            <v>0</v>
          </cell>
        </row>
        <row r="1568">
          <cell r="O1568">
            <v>16000000</v>
          </cell>
          <cell r="P1568">
            <v>11637567.498695999</v>
          </cell>
          <cell r="Q1568">
            <v>0</v>
          </cell>
          <cell r="R1568">
            <v>0</v>
          </cell>
          <cell r="S1568">
            <v>0</v>
          </cell>
          <cell r="T1568">
            <v>0</v>
          </cell>
          <cell r="U1568">
            <v>0</v>
          </cell>
          <cell r="V1568">
            <v>0</v>
          </cell>
          <cell r="W1568">
            <v>0</v>
          </cell>
        </row>
        <row r="1569">
          <cell r="H1569">
            <v>800063784</v>
          </cell>
          <cell r="I1569" t="str">
            <v>Dagget Ridge Wind Farm</v>
          </cell>
          <cell r="J1569">
            <v>40279</v>
          </cell>
          <cell r="K1569" t="str">
            <v>S.V. Murthy</v>
          </cell>
          <cell r="N1569">
            <v>100</v>
          </cell>
          <cell r="O1569">
            <v>3000000</v>
          </cell>
          <cell r="P1569">
            <v>533200</v>
          </cell>
          <cell r="Q1569">
            <v>0</v>
          </cell>
          <cell r="R1569">
            <v>0</v>
          </cell>
          <cell r="S1569">
            <v>0</v>
          </cell>
          <cell r="T1569">
            <v>0</v>
          </cell>
          <cell r="U1569">
            <v>0</v>
          </cell>
          <cell r="V1569">
            <v>0</v>
          </cell>
          <cell r="W1569">
            <v>0</v>
          </cell>
        </row>
        <row r="1570">
          <cell r="H1570">
            <v>800063531</v>
          </cell>
          <cell r="I1570" t="str">
            <v>Remove three existing 115kV power fuses and install one 115kV circuit breaker.</v>
          </cell>
          <cell r="J1570">
            <v>41010</v>
          </cell>
          <cell r="O1570">
            <v>0</v>
          </cell>
        </row>
        <row r="1571">
          <cell r="H1571">
            <v>800063726</v>
          </cell>
          <cell r="I1571" t="str">
            <v>Remove six existing 115kV power fuses and install two 115kV circuit breakers.</v>
          </cell>
          <cell r="J1571">
            <v>41010</v>
          </cell>
          <cell r="O1571">
            <v>0</v>
          </cell>
        </row>
        <row r="1572">
          <cell r="H1572">
            <v>800063615</v>
          </cell>
          <cell r="I1572" t="str">
            <v>Upgrade line protection on the Black Mountain-Soport-Southcap-Southdown 115kV line position.</v>
          </cell>
          <cell r="J1572">
            <v>41010</v>
          </cell>
          <cell r="O1572">
            <v>0</v>
          </cell>
        </row>
        <row r="1573">
          <cell r="O1573">
            <v>3000000</v>
          </cell>
          <cell r="P1573">
            <v>533200</v>
          </cell>
          <cell r="Q1573">
            <v>0</v>
          </cell>
          <cell r="R1573">
            <v>0</v>
          </cell>
          <cell r="S1573">
            <v>0</v>
          </cell>
          <cell r="T1573">
            <v>0</v>
          </cell>
          <cell r="U1573">
            <v>0</v>
          </cell>
          <cell r="V1573">
            <v>0</v>
          </cell>
          <cell r="W1573">
            <v>0</v>
          </cell>
        </row>
        <row r="1574">
          <cell r="H1574">
            <v>800125713</v>
          </cell>
          <cell r="I1574" t="str">
            <v>Walnut Creek Energy Patk</v>
          </cell>
          <cell r="J1574">
            <v>40546</v>
          </cell>
          <cell r="K1574" t="str">
            <v>S.V. Murthy</v>
          </cell>
          <cell r="N1574">
            <v>100</v>
          </cell>
          <cell r="O1574">
            <v>1600000</v>
          </cell>
          <cell r="P1574">
            <v>4399916</v>
          </cell>
          <cell r="Q1574">
            <v>651369</v>
          </cell>
          <cell r="R1574">
            <v>0</v>
          </cell>
          <cell r="S1574">
            <v>0</v>
          </cell>
          <cell r="T1574">
            <v>0</v>
          </cell>
          <cell r="U1574">
            <v>0</v>
          </cell>
          <cell r="V1574">
            <v>0</v>
          </cell>
          <cell r="W1574">
            <v>0</v>
          </cell>
        </row>
        <row r="1575">
          <cell r="H1575" t="str">
            <v>800165698</v>
          </cell>
          <cell r="I1575" t="str">
            <v>Procure and construct a 0.4 circuit mile, 220 kV generation tie-line.  (Walnut Creek Energy Park Project)</v>
          </cell>
          <cell r="J1575">
            <v>40360</v>
          </cell>
          <cell r="N1575">
            <v>100</v>
          </cell>
          <cell r="O1575">
            <v>0</v>
          </cell>
        </row>
        <row r="1576">
          <cell r="H1576" t="str">
            <v>800145129</v>
          </cell>
          <cell r="I1576" t="str">
            <v>Convert overhead circuits Walnut-Basset-Proctor 66kV and Walnut-Hillgen-Industry-Mesa-Reno 66kV to underground circuits inside the Walnut Substation.  (Walnut Creek Energy Park Project)</v>
          </cell>
          <cell r="J1576">
            <v>40360</v>
          </cell>
          <cell r="N1576">
            <v>100</v>
          </cell>
          <cell r="O1576">
            <v>0</v>
          </cell>
        </row>
        <row r="1577">
          <cell r="O1577">
            <v>1600000</v>
          </cell>
          <cell r="P1577">
            <v>4399916</v>
          </cell>
          <cell r="Q1577">
            <v>651369</v>
          </cell>
          <cell r="R1577">
            <v>0</v>
          </cell>
          <cell r="S1577">
            <v>0</v>
          </cell>
          <cell r="T1577">
            <v>0</v>
          </cell>
          <cell r="U1577">
            <v>0</v>
          </cell>
          <cell r="V1577">
            <v>0</v>
          </cell>
          <cell r="W1577">
            <v>0</v>
          </cell>
        </row>
        <row r="1578">
          <cell r="H1578">
            <v>800132047</v>
          </cell>
          <cell r="I1578" t="str">
            <v>CPV Sentinel</v>
          </cell>
          <cell r="J1578">
            <v>40330</v>
          </cell>
          <cell r="K1578" t="str">
            <v>S.V. Murthy</v>
          </cell>
          <cell r="N1578">
            <v>100</v>
          </cell>
          <cell r="O1578">
            <v>6931000</v>
          </cell>
          <cell r="P1578">
            <v>976912.81203999999</v>
          </cell>
          <cell r="Q1578">
            <v>0</v>
          </cell>
          <cell r="R1578">
            <v>0</v>
          </cell>
          <cell r="S1578">
            <v>0</v>
          </cell>
          <cell r="T1578">
            <v>0</v>
          </cell>
          <cell r="U1578">
            <v>0</v>
          </cell>
          <cell r="V1578">
            <v>0</v>
          </cell>
          <cell r="W1578">
            <v>0</v>
          </cell>
        </row>
        <row r="1579">
          <cell r="O1579">
            <v>6931000</v>
          </cell>
          <cell r="P1579">
            <v>976912.81203999999</v>
          </cell>
          <cell r="Q1579">
            <v>0</v>
          </cell>
          <cell r="R1579">
            <v>0</v>
          </cell>
          <cell r="S1579">
            <v>0</v>
          </cell>
          <cell r="T1579">
            <v>0</v>
          </cell>
          <cell r="U1579">
            <v>0</v>
          </cell>
          <cell r="V1579">
            <v>0</v>
          </cell>
          <cell r="W1579">
            <v>0</v>
          </cell>
        </row>
        <row r="1580">
          <cell r="H1580">
            <v>800166723</v>
          </cell>
          <cell r="I1580" t="str">
            <v>Colton Substation: Install six (6) SEL-351 relays at Colton Substation, two SEL-351 relays on each of the three 66kV lines connected to the customer from Colton Substation (Colton-Hub, Colton-Century and Colton-Agua Mansa-Drews).  [Agua Mansa Project]</v>
          </cell>
          <cell r="J1580">
            <v>40025</v>
          </cell>
          <cell r="N1580">
            <v>0</v>
          </cell>
          <cell r="O1580">
            <v>7353000</v>
          </cell>
        </row>
        <row r="1581">
          <cell r="O1581">
            <v>7353000</v>
          </cell>
          <cell r="P1581">
            <v>0</v>
          </cell>
          <cell r="Q1581">
            <v>0</v>
          </cell>
          <cell r="R1581">
            <v>0</v>
          </cell>
          <cell r="S1581">
            <v>0</v>
          </cell>
          <cell r="T1581">
            <v>0</v>
          </cell>
          <cell r="U1581">
            <v>0</v>
          </cell>
          <cell r="V1581">
            <v>0</v>
          </cell>
          <cell r="W1581">
            <v>0</v>
          </cell>
        </row>
        <row r="1582">
          <cell r="H1582">
            <v>800174381</v>
          </cell>
          <cell r="I1582" t="str">
            <v>CSDLA Agoura</v>
          </cell>
          <cell r="J1582">
            <v>39995</v>
          </cell>
          <cell r="K1582" t="str">
            <v>S.V. Murthy</v>
          </cell>
          <cell r="N1582">
            <v>100</v>
          </cell>
          <cell r="O1582">
            <v>600000</v>
          </cell>
          <cell r="P1582">
            <v>0</v>
          </cell>
          <cell r="Q1582">
            <v>0</v>
          </cell>
          <cell r="R1582">
            <v>0</v>
          </cell>
          <cell r="S1582">
            <v>0</v>
          </cell>
          <cell r="T1582">
            <v>0</v>
          </cell>
          <cell r="U1582">
            <v>0</v>
          </cell>
          <cell r="V1582">
            <v>0</v>
          </cell>
          <cell r="W1582">
            <v>0</v>
          </cell>
        </row>
        <row r="1583">
          <cell r="I1583" t="str">
            <v>CSDLA Agoura: Install an RTU to monitor the 16kV line. One dedicated 3002-type voice-grade 4-wire PMS communications circuit is required from the RTU to SCE Moorpark Regional Control Center.</v>
          </cell>
          <cell r="J1583">
            <v>38961</v>
          </cell>
          <cell r="N1583">
            <v>100</v>
          </cell>
          <cell r="O1583">
            <v>0</v>
          </cell>
        </row>
        <row r="1584">
          <cell r="O1584">
            <v>600000</v>
          </cell>
          <cell r="P1584">
            <v>0</v>
          </cell>
          <cell r="Q1584">
            <v>0</v>
          </cell>
          <cell r="R1584">
            <v>0</v>
          </cell>
          <cell r="S1584">
            <v>0</v>
          </cell>
          <cell r="T1584">
            <v>0</v>
          </cell>
          <cell r="U1584">
            <v>0</v>
          </cell>
          <cell r="V1584">
            <v>0</v>
          </cell>
          <cell r="W1584">
            <v>0</v>
          </cell>
        </row>
        <row r="1585">
          <cell r="H1585">
            <v>800182725</v>
          </cell>
          <cell r="I1585" t="str">
            <v>Inland Energy-Victor 220kV Rural</v>
          </cell>
          <cell r="J1585">
            <v>40725</v>
          </cell>
          <cell r="K1585" t="str">
            <v>S.V. Murthy</v>
          </cell>
          <cell r="N1585">
            <v>100</v>
          </cell>
          <cell r="O1585">
            <v>140000</v>
          </cell>
          <cell r="P1585">
            <v>0</v>
          </cell>
          <cell r="Q1585">
            <v>0</v>
          </cell>
          <cell r="R1585">
            <v>0</v>
          </cell>
          <cell r="S1585">
            <v>0</v>
          </cell>
          <cell r="T1585">
            <v>0</v>
          </cell>
          <cell r="U1585">
            <v>0</v>
          </cell>
          <cell r="V1585">
            <v>0</v>
          </cell>
          <cell r="W1585">
            <v>0</v>
          </cell>
        </row>
        <row r="1586">
          <cell r="O1586">
            <v>140000</v>
          </cell>
          <cell r="P1586">
            <v>0</v>
          </cell>
          <cell r="Q1586">
            <v>0</v>
          </cell>
          <cell r="R1586">
            <v>0</v>
          </cell>
          <cell r="S1586">
            <v>0</v>
          </cell>
          <cell r="T1586">
            <v>0</v>
          </cell>
          <cell r="U1586">
            <v>0</v>
          </cell>
          <cell r="V1586">
            <v>0</v>
          </cell>
          <cell r="W1586">
            <v>0</v>
          </cell>
        </row>
        <row r="1587">
          <cell r="H1587" t="str">
            <v>800062621</v>
          </cell>
          <cell r="I1587" t="str">
            <v>EL SEGUNDO: WORK IN 220KV SWITCHRACK</v>
          </cell>
          <cell r="J1587">
            <v>40422</v>
          </cell>
          <cell r="K1587" t="str">
            <v>S.V. Murthy</v>
          </cell>
          <cell r="M1587">
            <v>100</v>
          </cell>
          <cell r="N1587">
            <v>100</v>
          </cell>
          <cell r="O1587">
            <v>300000</v>
          </cell>
          <cell r="P1587">
            <v>2100000</v>
          </cell>
          <cell r="Q1587">
            <v>1065893.23</v>
          </cell>
          <cell r="R1587">
            <v>0</v>
          </cell>
          <cell r="S1587">
            <v>0</v>
          </cell>
          <cell r="T1587">
            <v>0</v>
          </cell>
          <cell r="U1587">
            <v>0</v>
          </cell>
          <cell r="V1587">
            <v>0</v>
          </cell>
          <cell r="W1587">
            <v>0</v>
          </cell>
        </row>
        <row r="1588">
          <cell r="O1588">
            <v>300000</v>
          </cell>
          <cell r="P1588">
            <v>2100000</v>
          </cell>
          <cell r="Q1588">
            <v>1065893.23</v>
          </cell>
          <cell r="R1588">
            <v>0</v>
          </cell>
          <cell r="S1588">
            <v>0</v>
          </cell>
          <cell r="T1588">
            <v>0</v>
          </cell>
          <cell r="U1588">
            <v>0</v>
          </cell>
          <cell r="V1588">
            <v>0</v>
          </cell>
          <cell r="W1588">
            <v>0</v>
          </cell>
        </row>
        <row r="1589">
          <cell r="O1589">
            <v>55451600</v>
          </cell>
          <cell r="P1589">
            <v>100114399.221136</v>
          </cell>
          <cell r="Q1589">
            <v>90715607.429796174</v>
          </cell>
          <cell r="R1589">
            <v>228564600.33779579</v>
          </cell>
          <cell r="S1589">
            <v>214522387</v>
          </cell>
          <cell r="T1589">
            <v>1500000</v>
          </cell>
          <cell r="U1589">
            <v>0</v>
          </cell>
          <cell r="V1589">
            <v>0</v>
          </cell>
          <cell r="W1589">
            <v>0</v>
          </cell>
        </row>
        <row r="1591">
          <cell r="I1591" t="str">
            <v>VARIOUS: ENGINEER AND CONSTRUCT NEW INTERCONNECTION FACILITIES   FOR MERCHANT POWER PRODUCERS.</v>
          </cell>
          <cell r="J1591">
            <v>43447</v>
          </cell>
          <cell r="K1591" t="str">
            <v>S.V. Murthy</v>
          </cell>
          <cell r="M1591">
            <v>100</v>
          </cell>
          <cell r="N1591">
            <v>100</v>
          </cell>
          <cell r="O1591">
            <v>12104000</v>
          </cell>
          <cell r="P1591">
            <v>18174000</v>
          </cell>
          <cell r="Q1591">
            <v>900000</v>
          </cell>
          <cell r="R1591">
            <v>900000</v>
          </cell>
          <cell r="S1591">
            <v>1200000</v>
          </cell>
          <cell r="T1591">
            <v>1200000</v>
          </cell>
          <cell r="U1591">
            <v>1200000</v>
          </cell>
          <cell r="V1591">
            <v>1200000</v>
          </cell>
          <cell r="W1591">
            <v>1200000</v>
          </cell>
        </row>
        <row r="1592">
          <cell r="I1592" t="str">
            <v>IT Work Elements for Blanket PIN:  WDAT/TO/Gen-tie (Collectible) - TDBU</v>
          </cell>
          <cell r="J1592">
            <v>43100</v>
          </cell>
          <cell r="N1592">
            <v>100</v>
          </cell>
        </row>
        <row r="1593">
          <cell r="N1593">
            <v>100</v>
          </cell>
        </row>
        <row r="1594">
          <cell r="I1594" t="str">
            <v>VARIOUS: ENGINEER AND CONSTRUCT NEW INTERCONNECTION FACILITIES   FOR MERCHANT POWER PRODUCERS.</v>
          </cell>
          <cell r="J1594">
            <v>43447</v>
          </cell>
          <cell r="K1594" t="str">
            <v>S.V. Murthy</v>
          </cell>
          <cell r="M1594">
            <v>100</v>
          </cell>
          <cell r="N1594">
            <v>100</v>
          </cell>
          <cell r="O1594">
            <v>24925000</v>
          </cell>
          <cell r="P1594">
            <v>63119000</v>
          </cell>
          <cell r="Q1594">
            <v>21350000</v>
          </cell>
          <cell r="R1594">
            <v>1350000</v>
          </cell>
          <cell r="S1594">
            <v>1800000</v>
          </cell>
          <cell r="T1594">
            <v>1800000</v>
          </cell>
          <cell r="U1594">
            <v>1800000</v>
          </cell>
          <cell r="V1594">
            <v>1800000</v>
          </cell>
          <cell r="W1594">
            <v>1800000</v>
          </cell>
        </row>
        <row r="1595">
          <cell r="O1595">
            <v>37029000</v>
          </cell>
          <cell r="P1595">
            <v>81293000</v>
          </cell>
          <cell r="Q1595">
            <v>22250000</v>
          </cell>
          <cell r="R1595">
            <v>2250000</v>
          </cell>
          <cell r="S1595">
            <v>3000000</v>
          </cell>
          <cell r="T1595">
            <v>3000000</v>
          </cell>
          <cell r="U1595">
            <v>3000000</v>
          </cell>
          <cell r="V1595">
            <v>3000000</v>
          </cell>
          <cell r="W1595">
            <v>3000000</v>
          </cell>
        </row>
        <row r="1596">
          <cell r="H1596" t="str">
            <v>800062520</v>
          </cell>
          <cell r="I1596" t="str">
            <v>SAN BERNARDINO-VISTA 220KV TL UPGRADE</v>
          </cell>
          <cell r="J1596">
            <v>39965</v>
          </cell>
          <cell r="K1596" t="str">
            <v>S.V. Murthy</v>
          </cell>
          <cell r="M1596">
            <v>100</v>
          </cell>
          <cell r="N1596">
            <v>100</v>
          </cell>
          <cell r="O1596">
            <v>250000</v>
          </cell>
          <cell r="P1596">
            <v>7490021.5599999996</v>
          </cell>
          <cell r="Q1596">
            <v>2178312.2702640002</v>
          </cell>
          <cell r="R1596">
            <v>0</v>
          </cell>
          <cell r="S1596">
            <v>0</v>
          </cell>
          <cell r="T1596">
            <v>0</v>
          </cell>
          <cell r="U1596">
            <v>0</v>
          </cell>
          <cell r="V1596">
            <v>0</v>
          </cell>
          <cell r="W1596">
            <v>0</v>
          </cell>
        </row>
        <row r="1597">
          <cell r="I1597" t="str">
            <v>IT Work Element:  Mountainview Project - Additional 72MV</v>
          </cell>
          <cell r="J1597">
            <v>39965</v>
          </cell>
          <cell r="N1597">
            <v>100</v>
          </cell>
          <cell r="O1597">
            <v>0</v>
          </cell>
        </row>
        <row r="1598">
          <cell r="H1598" t="str">
            <v>800062833</v>
          </cell>
          <cell r="I1598" t="str">
            <v>VISTA SPS</v>
          </cell>
          <cell r="J1598">
            <v>39965</v>
          </cell>
          <cell r="K1598" t="str">
            <v>S.V. Murthy</v>
          </cell>
          <cell r="M1598">
            <v>100</v>
          </cell>
          <cell r="N1598">
            <v>100</v>
          </cell>
          <cell r="O1598">
            <v>0</v>
          </cell>
          <cell r="P1598">
            <v>0</v>
          </cell>
          <cell r="Q1598">
            <v>0</v>
          </cell>
          <cell r="R1598">
            <v>0</v>
          </cell>
          <cell r="S1598">
            <v>0</v>
          </cell>
          <cell r="T1598">
            <v>0</v>
          </cell>
          <cell r="U1598">
            <v>0</v>
          </cell>
          <cell r="V1598">
            <v>0</v>
          </cell>
          <cell r="W1598">
            <v>0</v>
          </cell>
        </row>
        <row r="1599">
          <cell r="H1599" t="str">
            <v>800062859</v>
          </cell>
          <cell r="I1599" t="str">
            <v>DEVERS REPLACE CB</v>
          </cell>
          <cell r="J1599">
            <v>39965</v>
          </cell>
          <cell r="K1599" t="str">
            <v>S.V. Murthy</v>
          </cell>
          <cell r="M1599">
            <v>100</v>
          </cell>
          <cell r="N1599">
            <v>100</v>
          </cell>
          <cell r="O1599">
            <v>0</v>
          </cell>
          <cell r="P1599">
            <v>0</v>
          </cell>
          <cell r="Q1599">
            <v>0</v>
          </cell>
          <cell r="R1599">
            <v>0</v>
          </cell>
          <cell r="S1599">
            <v>0</v>
          </cell>
          <cell r="T1599">
            <v>0</v>
          </cell>
          <cell r="U1599">
            <v>0</v>
          </cell>
          <cell r="V1599">
            <v>0</v>
          </cell>
          <cell r="W1599">
            <v>0</v>
          </cell>
        </row>
        <row r="1600">
          <cell r="H1600" t="str">
            <v>800062860</v>
          </cell>
          <cell r="I1600" t="str">
            <v>DEVERS WAVE TRAP</v>
          </cell>
          <cell r="J1600">
            <v>39965</v>
          </cell>
          <cell r="K1600" t="str">
            <v>S.V. Murthy</v>
          </cell>
          <cell r="M1600">
            <v>100</v>
          </cell>
          <cell r="N1600">
            <v>100</v>
          </cell>
          <cell r="O1600">
            <v>0</v>
          </cell>
          <cell r="P1600">
            <v>0</v>
          </cell>
          <cell r="Q1600">
            <v>0</v>
          </cell>
          <cell r="R1600">
            <v>0</v>
          </cell>
          <cell r="S1600">
            <v>0</v>
          </cell>
          <cell r="T1600">
            <v>0</v>
          </cell>
          <cell r="U1600">
            <v>0</v>
          </cell>
          <cell r="V1600">
            <v>0</v>
          </cell>
          <cell r="W1600">
            <v>0</v>
          </cell>
        </row>
        <row r="1601">
          <cell r="H1601" t="str">
            <v>800062861</v>
          </cell>
          <cell r="I1601" t="str">
            <v>DEVERS SPS</v>
          </cell>
          <cell r="J1601">
            <v>39965</v>
          </cell>
          <cell r="K1601" t="str">
            <v>S.V. Murthy</v>
          </cell>
          <cell r="M1601">
            <v>100</v>
          </cell>
          <cell r="N1601">
            <v>100</v>
          </cell>
          <cell r="O1601">
            <v>0</v>
          </cell>
          <cell r="P1601">
            <v>0</v>
          </cell>
          <cell r="Q1601">
            <v>0</v>
          </cell>
          <cell r="R1601">
            <v>0</v>
          </cell>
          <cell r="S1601">
            <v>0</v>
          </cell>
          <cell r="T1601">
            <v>0</v>
          </cell>
          <cell r="U1601">
            <v>0</v>
          </cell>
          <cell r="V1601">
            <v>0</v>
          </cell>
          <cell r="W1601">
            <v>0</v>
          </cell>
        </row>
        <row r="1602">
          <cell r="H1602" t="str">
            <v>800062882</v>
          </cell>
          <cell r="I1602" t="str">
            <v>MIRA LOMA SPS</v>
          </cell>
          <cell r="J1602">
            <v>39965</v>
          </cell>
          <cell r="K1602" t="str">
            <v>S.V. Murthy</v>
          </cell>
          <cell r="M1602">
            <v>100</v>
          </cell>
          <cell r="N1602">
            <v>100</v>
          </cell>
          <cell r="O1602">
            <v>0</v>
          </cell>
          <cell r="P1602">
            <v>0</v>
          </cell>
          <cell r="Q1602">
            <v>0</v>
          </cell>
          <cell r="R1602">
            <v>0</v>
          </cell>
          <cell r="S1602">
            <v>0</v>
          </cell>
          <cell r="T1602">
            <v>0</v>
          </cell>
          <cell r="U1602">
            <v>0</v>
          </cell>
          <cell r="V1602">
            <v>0</v>
          </cell>
          <cell r="W1602">
            <v>0</v>
          </cell>
        </row>
        <row r="1603">
          <cell r="H1603" t="str">
            <v>800062904</v>
          </cell>
          <cell r="I1603" t="str">
            <v>VALLEY SPS</v>
          </cell>
          <cell r="J1603">
            <v>39965</v>
          </cell>
          <cell r="K1603" t="str">
            <v>S.V. Murthy</v>
          </cell>
          <cell r="M1603">
            <v>100</v>
          </cell>
          <cell r="N1603">
            <v>100</v>
          </cell>
          <cell r="O1603">
            <v>0</v>
          </cell>
          <cell r="P1603">
            <v>0</v>
          </cell>
          <cell r="Q1603">
            <v>0</v>
          </cell>
          <cell r="R1603">
            <v>0</v>
          </cell>
          <cell r="S1603">
            <v>0</v>
          </cell>
          <cell r="T1603">
            <v>0</v>
          </cell>
          <cell r="U1603">
            <v>0</v>
          </cell>
          <cell r="V1603">
            <v>0</v>
          </cell>
          <cell r="W1603">
            <v>0</v>
          </cell>
        </row>
        <row r="1604">
          <cell r="H1604" t="str">
            <v>800062905</v>
          </cell>
          <cell r="I1604" t="str">
            <v>VALLEY WAVE TRAP</v>
          </cell>
          <cell r="J1604">
            <v>39965</v>
          </cell>
          <cell r="K1604" t="str">
            <v>S.V. Murthy</v>
          </cell>
          <cell r="M1604">
            <v>100</v>
          </cell>
          <cell r="N1604">
            <v>100</v>
          </cell>
          <cell r="O1604">
            <v>0</v>
          </cell>
          <cell r="P1604">
            <v>0</v>
          </cell>
          <cell r="Q1604">
            <v>0</v>
          </cell>
          <cell r="R1604">
            <v>0</v>
          </cell>
          <cell r="S1604">
            <v>0</v>
          </cell>
          <cell r="T1604">
            <v>0</v>
          </cell>
          <cell r="U1604">
            <v>0</v>
          </cell>
          <cell r="V1604">
            <v>0</v>
          </cell>
          <cell r="W1604">
            <v>0</v>
          </cell>
        </row>
        <row r="1605">
          <cell r="H1605" t="str">
            <v>800062906</v>
          </cell>
          <cell r="I1605" t="str">
            <v>VALLEY LINE DROP</v>
          </cell>
          <cell r="J1605">
            <v>39965</v>
          </cell>
          <cell r="K1605" t="str">
            <v>S.V. Murthy</v>
          </cell>
          <cell r="M1605">
            <v>100</v>
          </cell>
          <cell r="N1605">
            <v>100</v>
          </cell>
          <cell r="O1605">
            <v>0</v>
          </cell>
          <cell r="P1605">
            <v>0</v>
          </cell>
          <cell r="Q1605">
            <v>0</v>
          </cell>
          <cell r="R1605">
            <v>0</v>
          </cell>
          <cell r="S1605">
            <v>0</v>
          </cell>
          <cell r="T1605">
            <v>0</v>
          </cell>
          <cell r="U1605">
            <v>0</v>
          </cell>
          <cell r="V1605">
            <v>0</v>
          </cell>
          <cell r="W1605">
            <v>0</v>
          </cell>
        </row>
        <row r="1606">
          <cell r="H1606" t="str">
            <v>800063048</v>
          </cell>
          <cell r="I1606" t="str">
            <v>ETIWANDA GEN SWYD SPS</v>
          </cell>
          <cell r="J1606">
            <v>39965</v>
          </cell>
          <cell r="K1606" t="str">
            <v>S.V. Murthy</v>
          </cell>
          <cell r="M1606">
            <v>100</v>
          </cell>
          <cell r="N1606">
            <v>100</v>
          </cell>
          <cell r="O1606">
            <v>0</v>
          </cell>
          <cell r="P1606">
            <v>0</v>
          </cell>
          <cell r="Q1606">
            <v>0</v>
          </cell>
          <cell r="R1606">
            <v>0</v>
          </cell>
          <cell r="S1606">
            <v>0</v>
          </cell>
          <cell r="T1606">
            <v>0</v>
          </cell>
          <cell r="U1606">
            <v>0</v>
          </cell>
          <cell r="V1606">
            <v>0</v>
          </cell>
          <cell r="W1606">
            <v>0</v>
          </cell>
        </row>
        <row r="1607">
          <cell r="O1607">
            <v>250000</v>
          </cell>
          <cell r="P1607">
            <v>7490021.5599999996</v>
          </cell>
          <cell r="Q1607">
            <v>2178312.2702640002</v>
          </cell>
          <cell r="R1607">
            <v>0</v>
          </cell>
          <cell r="S1607">
            <v>0</v>
          </cell>
          <cell r="T1607">
            <v>0</v>
          </cell>
          <cell r="U1607">
            <v>0</v>
          </cell>
          <cell r="V1607">
            <v>0</v>
          </cell>
          <cell r="W1607">
            <v>0</v>
          </cell>
        </row>
        <row r="1608">
          <cell r="O1608">
            <v>37279000</v>
          </cell>
          <cell r="P1608">
            <v>88783021.560000002</v>
          </cell>
          <cell r="Q1608">
            <v>24428312.270264</v>
          </cell>
          <cell r="R1608">
            <v>2250000</v>
          </cell>
          <cell r="S1608">
            <v>3000000</v>
          </cell>
          <cell r="T1608">
            <v>3000000</v>
          </cell>
          <cell r="U1608">
            <v>3000000</v>
          </cell>
          <cell r="V1608">
            <v>3000000</v>
          </cell>
          <cell r="W1608">
            <v>3000000</v>
          </cell>
        </row>
        <row r="1609">
          <cell r="I1609" t="str">
            <v>Included with Blythe,Dagget Ridge,El Segundo,etc</v>
          </cell>
        </row>
        <row r="1610">
          <cell r="I1610" t="str">
            <v>VARIOUS SUBSTATIONS:  REPLACE RULE 20 B CIRCUIT BREAKERS</v>
          </cell>
          <cell r="J1610">
            <v>43465</v>
          </cell>
          <cell r="K1610" t="str">
            <v>S.V. Murthy</v>
          </cell>
          <cell r="M1610">
            <v>0</v>
          </cell>
          <cell r="N1610">
            <v>0</v>
          </cell>
          <cell r="O1610">
            <v>2470000</v>
          </cell>
          <cell r="P1610">
            <v>0</v>
          </cell>
          <cell r="Q1610">
            <v>0</v>
          </cell>
          <cell r="R1610">
            <v>0</v>
          </cell>
          <cell r="S1610">
            <v>0</v>
          </cell>
          <cell r="T1610">
            <v>0</v>
          </cell>
          <cell r="U1610">
            <v>0</v>
          </cell>
          <cell r="V1610">
            <v>0</v>
          </cell>
          <cell r="W1610">
            <v>0</v>
          </cell>
        </row>
        <row r="1611">
          <cell r="H1611">
            <v>800063587</v>
          </cell>
          <cell r="I1611" t="str">
            <v>CALECTRIC</v>
          </cell>
          <cell r="J1611">
            <v>39845</v>
          </cell>
          <cell r="K1611" t="str">
            <v>D. Arellanes</v>
          </cell>
          <cell r="N1611">
            <v>0</v>
          </cell>
          <cell r="O1611">
            <v>150000</v>
          </cell>
        </row>
        <row r="1612">
          <cell r="O1612">
            <v>2620000</v>
          </cell>
          <cell r="P1612">
            <v>0</v>
          </cell>
          <cell r="Q1612">
            <v>0</v>
          </cell>
          <cell r="R1612">
            <v>0</v>
          </cell>
          <cell r="S1612">
            <v>0</v>
          </cell>
          <cell r="T1612">
            <v>0</v>
          </cell>
          <cell r="U1612">
            <v>0</v>
          </cell>
          <cell r="V1612">
            <v>0</v>
          </cell>
          <cell r="W1612">
            <v>0</v>
          </cell>
        </row>
        <row r="1613">
          <cell r="O1613">
            <v>2470000</v>
          </cell>
          <cell r="P1613">
            <v>0</v>
          </cell>
          <cell r="Q1613">
            <v>0</v>
          </cell>
          <cell r="R1613">
            <v>0</v>
          </cell>
          <cell r="S1613">
            <v>0</v>
          </cell>
          <cell r="T1613">
            <v>0</v>
          </cell>
          <cell r="U1613">
            <v>0</v>
          </cell>
          <cell r="V1613">
            <v>0</v>
          </cell>
          <cell r="W1613">
            <v>0</v>
          </cell>
        </row>
        <row r="1614">
          <cell r="O1614">
            <v>95200600</v>
          </cell>
          <cell r="P1614">
            <v>188897420.78113601</v>
          </cell>
          <cell r="Q1614">
            <v>115143919.70006017</v>
          </cell>
          <cell r="R1614">
            <v>230814600.33779579</v>
          </cell>
          <cell r="S1614">
            <v>217522387</v>
          </cell>
          <cell r="T1614">
            <v>4500000</v>
          </cell>
          <cell r="U1614">
            <v>3000000</v>
          </cell>
          <cell r="V1614">
            <v>3000000</v>
          </cell>
          <cell r="W1614">
            <v>3000000</v>
          </cell>
        </row>
        <row r="1618">
          <cell r="I1618" t="str">
            <v>VARIOUS SUBSTATIONS; UPGRADE</v>
          </cell>
          <cell r="J1618">
            <v>41791</v>
          </cell>
          <cell r="K1618" t="str">
            <v>?</v>
          </cell>
          <cell r="M1618">
            <v>100</v>
          </cell>
          <cell r="N1618">
            <v>100</v>
          </cell>
          <cell r="O1618">
            <v>0</v>
          </cell>
          <cell r="P1618">
            <v>0</v>
          </cell>
          <cell r="Q1618">
            <v>0</v>
          </cell>
          <cell r="R1618">
            <v>0</v>
          </cell>
          <cell r="S1618">
            <v>50000000</v>
          </cell>
          <cell r="T1618">
            <v>50000000</v>
          </cell>
          <cell r="U1618">
            <v>0</v>
          </cell>
          <cell r="V1618">
            <v>0</v>
          </cell>
          <cell r="W1618">
            <v>0</v>
          </cell>
        </row>
        <row r="1619">
          <cell r="O1619">
            <v>0</v>
          </cell>
          <cell r="P1619">
            <v>0</v>
          </cell>
          <cell r="Q1619">
            <v>0</v>
          </cell>
          <cell r="R1619">
            <v>0</v>
          </cell>
          <cell r="S1619">
            <v>50000000</v>
          </cell>
          <cell r="T1619">
            <v>50000000</v>
          </cell>
          <cell r="U1619">
            <v>0</v>
          </cell>
          <cell r="V1619">
            <v>0</v>
          </cell>
          <cell r="W1619">
            <v>0</v>
          </cell>
        </row>
        <row r="1620">
          <cell r="I1620" t="str">
            <v>WESTERN ARIZONA SWITCHYARD:</v>
          </cell>
          <cell r="J1620">
            <v>40908</v>
          </cell>
          <cell r="K1620" t="str">
            <v>E. Trias</v>
          </cell>
          <cell r="M1620">
            <v>100</v>
          </cell>
          <cell r="N1620">
            <v>100</v>
          </cell>
          <cell r="O1620">
            <v>0</v>
          </cell>
          <cell r="P1620">
            <v>22470000</v>
          </cell>
          <cell r="Q1620">
            <v>24895000</v>
          </cell>
          <cell r="R1620">
            <v>0</v>
          </cell>
          <cell r="S1620">
            <v>0</v>
          </cell>
          <cell r="T1620">
            <v>0</v>
          </cell>
          <cell r="U1620">
            <v>0</v>
          </cell>
          <cell r="V1620">
            <v>0</v>
          </cell>
          <cell r="W1620">
            <v>0</v>
          </cell>
        </row>
        <row r="1621">
          <cell r="I1621" t="str">
            <v>VIEJO SUB SPS FOR THE LOSS OF DEV-VAL #1 AND DEV-VAL #2</v>
          </cell>
          <cell r="J1621">
            <v>40543</v>
          </cell>
          <cell r="K1621" t="str">
            <v>E. Trias</v>
          </cell>
          <cell r="M1621">
            <v>100</v>
          </cell>
          <cell r="N1621">
            <v>100</v>
          </cell>
          <cell r="O1621">
            <v>0</v>
          </cell>
          <cell r="P1621">
            <v>0</v>
          </cell>
          <cell r="Q1621">
            <v>0</v>
          </cell>
          <cell r="R1621">
            <v>0</v>
          </cell>
          <cell r="S1621">
            <v>0</v>
          </cell>
          <cell r="T1621">
            <v>0</v>
          </cell>
          <cell r="U1621">
            <v>0</v>
          </cell>
          <cell r="V1621">
            <v>0</v>
          </cell>
          <cell r="W1621">
            <v>0</v>
          </cell>
        </row>
        <row r="1622">
          <cell r="I1622" t="str">
            <v>DEVERS-VALLEY #1: RELOCATE T/L OFF OF MORONGO LAND</v>
          </cell>
          <cell r="J1622">
            <v>40543</v>
          </cell>
          <cell r="K1622" t="str">
            <v>E. Trias</v>
          </cell>
          <cell r="M1622">
            <v>100</v>
          </cell>
          <cell r="N1622">
            <v>100</v>
          </cell>
          <cell r="O1622">
            <v>0</v>
          </cell>
          <cell r="P1622">
            <v>4000000</v>
          </cell>
          <cell r="Q1622">
            <v>0</v>
          </cell>
          <cell r="R1622">
            <v>0</v>
          </cell>
          <cell r="S1622">
            <v>0</v>
          </cell>
          <cell r="T1622">
            <v>0</v>
          </cell>
          <cell r="U1622">
            <v>0</v>
          </cell>
          <cell r="V1622">
            <v>0</v>
          </cell>
          <cell r="W1622">
            <v>0</v>
          </cell>
        </row>
        <row r="1623">
          <cell r="I1623" t="str">
            <v>PADUA SUB SPS FOR THE LOSS OF DPV #1 AND DPV #2</v>
          </cell>
          <cell r="J1623">
            <v>40543</v>
          </cell>
          <cell r="K1623" t="str">
            <v>E. Trias</v>
          </cell>
          <cell r="M1623">
            <v>100</v>
          </cell>
          <cell r="N1623">
            <v>100</v>
          </cell>
          <cell r="O1623">
            <v>0</v>
          </cell>
          <cell r="P1623">
            <v>0</v>
          </cell>
          <cell r="Q1623">
            <v>0</v>
          </cell>
          <cell r="R1623">
            <v>0</v>
          </cell>
          <cell r="S1623">
            <v>0</v>
          </cell>
          <cell r="T1623">
            <v>0</v>
          </cell>
          <cell r="U1623">
            <v>0</v>
          </cell>
          <cell r="V1623">
            <v>0</v>
          </cell>
          <cell r="W1623">
            <v>0</v>
          </cell>
        </row>
        <row r="1624">
          <cell r="I1624" t="str">
            <v>HARQUAHALA -HASSYAMPA SCE SHARE</v>
          </cell>
          <cell r="J1624">
            <v>40178</v>
          </cell>
          <cell r="K1624" t="str">
            <v>E. Trias</v>
          </cell>
          <cell r="M1624">
            <v>100</v>
          </cell>
          <cell r="N1624">
            <v>100</v>
          </cell>
          <cell r="O1624">
            <v>0</v>
          </cell>
          <cell r="P1624">
            <v>8250000</v>
          </cell>
          <cell r="Q1624">
            <v>0</v>
          </cell>
          <cell r="R1624">
            <v>0</v>
          </cell>
          <cell r="S1624">
            <v>0</v>
          </cell>
          <cell r="T1624">
            <v>0</v>
          </cell>
          <cell r="U1624">
            <v>0</v>
          </cell>
          <cell r="V1624">
            <v>0</v>
          </cell>
          <cell r="W1624">
            <v>0</v>
          </cell>
        </row>
        <row r="1625">
          <cell r="I1625" t="str">
            <v>ARIZONA WEST-HARQUAHALA JUNCTION 500KV T/L: BUILD 70 MI. SINGLE CKT K500KV T/L W/2B-2156 ACSR COND (AZ)</v>
          </cell>
          <cell r="J1625">
            <v>40908</v>
          </cell>
          <cell r="K1625" t="str">
            <v>E. Trias</v>
          </cell>
          <cell r="M1625">
            <v>100</v>
          </cell>
          <cell r="N1625">
            <v>100</v>
          </cell>
          <cell r="O1625">
            <v>1500000</v>
          </cell>
          <cell r="P1625">
            <v>58850000</v>
          </cell>
          <cell r="Q1625">
            <v>47400000</v>
          </cell>
          <cell r="R1625">
            <v>0</v>
          </cell>
          <cell r="S1625">
            <v>0</v>
          </cell>
          <cell r="T1625">
            <v>0</v>
          </cell>
          <cell r="U1625">
            <v>0</v>
          </cell>
          <cell r="V1625">
            <v>0</v>
          </cell>
          <cell r="W1625">
            <v>0</v>
          </cell>
        </row>
        <row r="1626">
          <cell r="I1626" t="str">
            <v>SAN BERNARDINO SUB SPS FOR THE LOSS OF DEV-VAL #1 AND DEV-VAL #2</v>
          </cell>
          <cell r="J1626">
            <v>40543</v>
          </cell>
          <cell r="K1626" t="str">
            <v>E. Trias</v>
          </cell>
          <cell r="M1626">
            <v>100</v>
          </cell>
          <cell r="N1626">
            <v>100</v>
          </cell>
          <cell r="O1626">
            <v>0</v>
          </cell>
          <cell r="P1626">
            <v>0</v>
          </cell>
          <cell r="Q1626">
            <v>0</v>
          </cell>
          <cell r="R1626">
            <v>0</v>
          </cell>
          <cell r="S1626">
            <v>0</v>
          </cell>
          <cell r="T1626">
            <v>0</v>
          </cell>
          <cell r="U1626">
            <v>0</v>
          </cell>
          <cell r="V1626">
            <v>0</v>
          </cell>
          <cell r="W1626">
            <v>0</v>
          </cell>
        </row>
        <row r="1627">
          <cell r="I1627" t="str">
            <v>HARQUAHALA JUNCTION SWYD SCE SHARE</v>
          </cell>
          <cell r="J1627">
            <v>40178</v>
          </cell>
          <cell r="K1627" t="str">
            <v>E. Trias</v>
          </cell>
          <cell r="M1627">
            <v>100</v>
          </cell>
          <cell r="N1627">
            <v>100</v>
          </cell>
          <cell r="O1627">
            <v>0</v>
          </cell>
          <cell r="P1627">
            <v>14549000</v>
          </cell>
          <cell r="Q1627">
            <v>0</v>
          </cell>
          <cell r="R1627">
            <v>0</v>
          </cell>
          <cell r="S1627">
            <v>0</v>
          </cell>
          <cell r="T1627">
            <v>0</v>
          </cell>
          <cell r="U1627">
            <v>0</v>
          </cell>
          <cell r="V1627">
            <v>0</v>
          </cell>
          <cell r="W1627">
            <v>0</v>
          </cell>
        </row>
        <row r="1628">
          <cell r="I1628" t="str">
            <v>JOHANNA SUB SPS FOR THE LOSS OF DPV #1 AND DPV #2</v>
          </cell>
          <cell r="J1628">
            <v>40543</v>
          </cell>
          <cell r="K1628" t="str">
            <v>E. Trias</v>
          </cell>
          <cell r="M1628">
            <v>100</v>
          </cell>
          <cell r="N1628">
            <v>100</v>
          </cell>
          <cell r="O1628">
            <v>0</v>
          </cell>
          <cell r="P1628">
            <v>0</v>
          </cell>
          <cell r="Q1628">
            <v>0</v>
          </cell>
          <cell r="R1628">
            <v>0</v>
          </cell>
          <cell r="S1628">
            <v>0</v>
          </cell>
          <cell r="T1628">
            <v>0</v>
          </cell>
          <cell r="U1628">
            <v>0</v>
          </cell>
          <cell r="V1628">
            <v>0</v>
          </cell>
          <cell r="W1628">
            <v>0</v>
          </cell>
        </row>
        <row r="1629">
          <cell r="I1629" t="str">
            <v>SAN BERNARDINO SUB SPS FOR THE LOSS OF DPV #1 AND DPV #2</v>
          </cell>
          <cell r="J1629">
            <v>40543</v>
          </cell>
          <cell r="K1629" t="str">
            <v>E. Trias</v>
          </cell>
          <cell r="M1629">
            <v>100</v>
          </cell>
          <cell r="N1629">
            <v>100</v>
          </cell>
          <cell r="O1629">
            <v>0</v>
          </cell>
          <cell r="P1629">
            <v>0</v>
          </cell>
          <cell r="Q1629">
            <v>0</v>
          </cell>
          <cell r="R1629">
            <v>0</v>
          </cell>
          <cell r="S1629">
            <v>0</v>
          </cell>
          <cell r="T1629">
            <v>0</v>
          </cell>
          <cell r="U1629">
            <v>0</v>
          </cell>
          <cell r="V1629">
            <v>0</v>
          </cell>
          <cell r="W1629">
            <v>0</v>
          </cell>
        </row>
        <row r="1630">
          <cell r="I1630" t="str">
            <v>WALNUT SUB SPS FOR THE LOSS OF DPV #1 AND DPV #2</v>
          </cell>
          <cell r="J1630">
            <v>40543</v>
          </cell>
          <cell r="K1630" t="str">
            <v>E. Trias</v>
          </cell>
          <cell r="M1630">
            <v>100</v>
          </cell>
          <cell r="N1630">
            <v>100</v>
          </cell>
          <cell r="O1630">
            <v>0</v>
          </cell>
          <cell r="P1630">
            <v>0</v>
          </cell>
          <cell r="Q1630">
            <v>0</v>
          </cell>
          <cell r="R1630">
            <v>0</v>
          </cell>
          <cell r="S1630">
            <v>0</v>
          </cell>
          <cell r="T1630">
            <v>0</v>
          </cell>
          <cell r="U1630">
            <v>0</v>
          </cell>
          <cell r="V1630">
            <v>0</v>
          </cell>
          <cell r="W1630">
            <v>0</v>
          </cell>
        </row>
        <row r="1631">
          <cell r="I1631" t="str">
            <v>HARQUAHALA JCT LINE REACTOR</v>
          </cell>
          <cell r="J1631">
            <v>40543</v>
          </cell>
          <cell r="K1631" t="str">
            <v>E. Trias</v>
          </cell>
          <cell r="M1631">
            <v>100</v>
          </cell>
          <cell r="N1631">
            <v>100</v>
          </cell>
          <cell r="O1631">
            <v>490000</v>
          </cell>
          <cell r="P1631">
            <v>1580000</v>
          </cell>
          <cell r="Q1631">
            <v>8280000</v>
          </cell>
          <cell r="R1631">
            <v>0</v>
          </cell>
          <cell r="S1631">
            <v>0</v>
          </cell>
          <cell r="T1631">
            <v>0</v>
          </cell>
          <cell r="U1631">
            <v>0</v>
          </cell>
          <cell r="V1631">
            <v>0</v>
          </cell>
          <cell r="W1631">
            <v>0</v>
          </cell>
        </row>
        <row r="1632">
          <cell r="I1632" t="str">
            <v>VILLA PARK SUB SPS FOR THE LOSS OF DPV #1 AND DPV #2</v>
          </cell>
          <cell r="J1632">
            <v>40543</v>
          </cell>
          <cell r="K1632" t="str">
            <v>E. Trias</v>
          </cell>
          <cell r="M1632">
            <v>100</v>
          </cell>
          <cell r="N1632">
            <v>100</v>
          </cell>
          <cell r="O1632">
            <v>0</v>
          </cell>
          <cell r="P1632">
            <v>0</v>
          </cell>
          <cell r="Q1632">
            <v>0</v>
          </cell>
          <cell r="R1632">
            <v>0</v>
          </cell>
          <cell r="S1632">
            <v>0</v>
          </cell>
          <cell r="T1632">
            <v>0</v>
          </cell>
          <cell r="U1632">
            <v>0</v>
          </cell>
          <cell r="V1632">
            <v>0</v>
          </cell>
          <cell r="W1632">
            <v>0</v>
          </cell>
        </row>
        <row r="1633">
          <cell r="I1633" t="str">
            <v>ELLIS SUB SPS FOR THE LOSS OF DPV #1 AND DPV #2</v>
          </cell>
          <cell r="J1633">
            <v>40543</v>
          </cell>
          <cell r="K1633" t="str">
            <v>E. Trias</v>
          </cell>
          <cell r="M1633">
            <v>100</v>
          </cell>
          <cell r="N1633">
            <v>100</v>
          </cell>
          <cell r="O1633">
            <v>0</v>
          </cell>
          <cell r="P1633">
            <v>0</v>
          </cell>
          <cell r="Q1633">
            <v>0</v>
          </cell>
          <cell r="R1633">
            <v>0</v>
          </cell>
          <cell r="S1633">
            <v>0</v>
          </cell>
          <cell r="T1633">
            <v>0</v>
          </cell>
          <cell r="U1633">
            <v>0</v>
          </cell>
          <cell r="V1633">
            <v>0</v>
          </cell>
          <cell r="W1633">
            <v>0</v>
          </cell>
        </row>
        <row r="1634">
          <cell r="I1634" t="str">
            <v>ELLIS SUB SPS FOR THE LOSS OF DEV-VAL #1 AND DEV-VAL #2</v>
          </cell>
          <cell r="J1634">
            <v>40543</v>
          </cell>
          <cell r="K1634" t="str">
            <v>E. Trias</v>
          </cell>
          <cell r="M1634">
            <v>100</v>
          </cell>
          <cell r="N1634">
            <v>100</v>
          </cell>
          <cell r="O1634">
            <v>0</v>
          </cell>
          <cell r="P1634">
            <v>0</v>
          </cell>
          <cell r="Q1634">
            <v>0</v>
          </cell>
          <cell r="R1634">
            <v>0</v>
          </cell>
          <cell r="S1634">
            <v>0</v>
          </cell>
          <cell r="T1634">
            <v>0</v>
          </cell>
          <cell r="U1634">
            <v>0</v>
          </cell>
          <cell r="V1634">
            <v>0</v>
          </cell>
          <cell r="W1634">
            <v>0</v>
          </cell>
        </row>
        <row r="1635">
          <cell r="I1635" t="str">
            <v>HARQUAHALA 500KV: PURCHASE THE ENTIRE HARQUAHALA 500KV SWITCHYARD.</v>
          </cell>
          <cell r="J1635">
            <v>40178</v>
          </cell>
          <cell r="K1635" t="str">
            <v>E. Trias</v>
          </cell>
          <cell r="M1635">
            <v>100</v>
          </cell>
          <cell r="N1635">
            <v>100</v>
          </cell>
          <cell r="O1635">
            <v>0</v>
          </cell>
          <cell r="P1635">
            <v>0</v>
          </cell>
          <cell r="Q1635">
            <v>0</v>
          </cell>
          <cell r="R1635">
            <v>0</v>
          </cell>
          <cell r="S1635">
            <v>0</v>
          </cell>
          <cell r="T1635">
            <v>0</v>
          </cell>
          <cell r="U1635">
            <v>0</v>
          </cell>
          <cell r="V1635">
            <v>0</v>
          </cell>
          <cell r="W1635">
            <v>0</v>
          </cell>
        </row>
        <row r="1636">
          <cell r="I1636" t="str">
            <v>SPS FOR THE LOSS OF DEVERS-VALLEY #1 &amp; #2</v>
          </cell>
          <cell r="J1636">
            <v>40543</v>
          </cell>
          <cell r="K1636" t="str">
            <v>E. Trias</v>
          </cell>
          <cell r="M1636">
            <v>100</v>
          </cell>
          <cell r="N1636">
            <v>100</v>
          </cell>
          <cell r="O1636">
            <v>350000</v>
          </cell>
          <cell r="P1636">
            <v>4470000</v>
          </cell>
          <cell r="Q1636">
            <v>2830000</v>
          </cell>
          <cell r="R1636">
            <v>0</v>
          </cell>
          <cell r="S1636">
            <v>0</v>
          </cell>
          <cell r="T1636">
            <v>0</v>
          </cell>
          <cell r="U1636">
            <v>0</v>
          </cell>
          <cell r="V1636">
            <v>0</v>
          </cell>
          <cell r="W1636">
            <v>0</v>
          </cell>
        </row>
        <row r="1637">
          <cell r="I1637" t="str">
            <v>MIDPOINT (COLORADO RIVER) STATION (BUDGET TO BE CARRIED UNDER W-DAT CUSTOMER FUNDED PIN #4791)</v>
          </cell>
          <cell r="J1637">
            <v>40908</v>
          </cell>
          <cell r="K1637" t="str">
            <v>E. Trias</v>
          </cell>
          <cell r="M1637">
            <v>100</v>
          </cell>
          <cell r="N1637">
            <v>100</v>
          </cell>
          <cell r="O1637">
            <v>1000000</v>
          </cell>
          <cell r="P1637">
            <v>42800000</v>
          </cell>
          <cell r="Q1637">
            <v>30500000</v>
          </cell>
          <cell r="R1637">
            <v>0</v>
          </cell>
          <cell r="S1637">
            <v>0</v>
          </cell>
          <cell r="T1637">
            <v>0</v>
          </cell>
          <cell r="U1637">
            <v>0</v>
          </cell>
          <cell r="V1637">
            <v>0</v>
          </cell>
          <cell r="W1637">
            <v>0</v>
          </cell>
        </row>
        <row r="1638">
          <cell r="I1638" t="str">
            <v>VISTA SUB SPS FOR THE LOSS OF DEV-VAL #1 AND DEV-VAL #2</v>
          </cell>
          <cell r="J1638">
            <v>40543</v>
          </cell>
          <cell r="K1638" t="str">
            <v>E. Trias</v>
          </cell>
          <cell r="M1638">
            <v>100</v>
          </cell>
          <cell r="N1638">
            <v>100</v>
          </cell>
          <cell r="O1638">
            <v>0</v>
          </cell>
          <cell r="P1638">
            <v>0</v>
          </cell>
          <cell r="Q1638">
            <v>0</v>
          </cell>
          <cell r="R1638">
            <v>0</v>
          </cell>
          <cell r="S1638">
            <v>0</v>
          </cell>
          <cell r="T1638">
            <v>0</v>
          </cell>
          <cell r="U1638">
            <v>0</v>
          </cell>
          <cell r="V1638">
            <v>0</v>
          </cell>
          <cell r="W1638">
            <v>0</v>
          </cell>
        </row>
        <row r="1639">
          <cell r="I1639" t="str">
            <v>VISTA SUB SPS FOR THE LOSS OF DPV #1 AND DPV #2</v>
          </cell>
          <cell r="J1639">
            <v>40543</v>
          </cell>
          <cell r="K1639" t="str">
            <v>E. Trias</v>
          </cell>
          <cell r="M1639">
            <v>100</v>
          </cell>
          <cell r="N1639">
            <v>100</v>
          </cell>
          <cell r="O1639">
            <v>0</v>
          </cell>
          <cell r="P1639">
            <v>0</v>
          </cell>
          <cell r="Q1639">
            <v>0</v>
          </cell>
          <cell r="R1639">
            <v>0</v>
          </cell>
          <cell r="S1639">
            <v>0</v>
          </cell>
          <cell r="T1639">
            <v>0</v>
          </cell>
          <cell r="U1639">
            <v>0</v>
          </cell>
          <cell r="V1639">
            <v>0</v>
          </cell>
          <cell r="W1639">
            <v>0</v>
          </cell>
        </row>
        <row r="1640">
          <cell r="I1640" t="str">
            <v>WALNUT SUB SPS FOR THE LOSS OF DEV-VAL #1 AND DEV-VAL #2</v>
          </cell>
          <cell r="J1640">
            <v>40543</v>
          </cell>
          <cell r="K1640" t="str">
            <v>E. Trias</v>
          </cell>
          <cell r="M1640">
            <v>100</v>
          </cell>
          <cell r="N1640">
            <v>100</v>
          </cell>
          <cell r="O1640">
            <v>0</v>
          </cell>
          <cell r="P1640">
            <v>0</v>
          </cell>
          <cell r="Q1640">
            <v>0</v>
          </cell>
          <cell r="R1640">
            <v>0</v>
          </cell>
          <cell r="S1640">
            <v>0</v>
          </cell>
          <cell r="T1640">
            <v>0</v>
          </cell>
          <cell r="U1640">
            <v>0</v>
          </cell>
          <cell r="V1640">
            <v>0</v>
          </cell>
          <cell r="W1640">
            <v>0</v>
          </cell>
        </row>
        <row r="1641">
          <cell r="I1641" t="str">
            <v>PADUA SUB SPS FOR THE LOSS OF DEV-VAL #1 AND DEV-VAL #2</v>
          </cell>
          <cell r="J1641">
            <v>40543</v>
          </cell>
          <cell r="K1641" t="str">
            <v>E. Trias</v>
          </cell>
          <cell r="M1641">
            <v>100</v>
          </cell>
          <cell r="N1641">
            <v>100</v>
          </cell>
          <cell r="O1641">
            <v>0</v>
          </cell>
          <cell r="P1641">
            <v>0</v>
          </cell>
          <cell r="Q1641">
            <v>0</v>
          </cell>
          <cell r="R1641">
            <v>0</v>
          </cell>
          <cell r="S1641">
            <v>0</v>
          </cell>
          <cell r="T1641">
            <v>0</v>
          </cell>
          <cell r="U1641">
            <v>0</v>
          </cell>
          <cell r="V1641">
            <v>0</v>
          </cell>
          <cell r="W1641">
            <v>0</v>
          </cell>
        </row>
        <row r="1642">
          <cell r="I1642" t="str">
            <v>VIEJO SUB SPS FOR THE LOSS OF DPV #1 AND DPV #2</v>
          </cell>
          <cell r="J1642">
            <v>40543</v>
          </cell>
          <cell r="K1642" t="str">
            <v>E. Trias</v>
          </cell>
          <cell r="M1642">
            <v>100</v>
          </cell>
          <cell r="N1642">
            <v>100</v>
          </cell>
          <cell r="O1642">
            <v>0</v>
          </cell>
          <cell r="P1642">
            <v>0</v>
          </cell>
          <cell r="Q1642">
            <v>0</v>
          </cell>
          <cell r="R1642">
            <v>0</v>
          </cell>
          <cell r="S1642">
            <v>0</v>
          </cell>
          <cell r="T1642">
            <v>0</v>
          </cell>
          <cell r="U1642">
            <v>0</v>
          </cell>
          <cell r="V1642">
            <v>0</v>
          </cell>
          <cell r="W1642">
            <v>0</v>
          </cell>
        </row>
        <row r="1643">
          <cell r="I1643" t="str">
            <v>Loop DPV#1 into Colorado river Switchyard</v>
          </cell>
          <cell r="K1643" t="str">
            <v>E. Trias</v>
          </cell>
          <cell r="N1643">
            <v>100</v>
          </cell>
          <cell r="O1643">
            <v>0</v>
          </cell>
          <cell r="Q1643">
            <v>3700000</v>
          </cell>
        </row>
        <row r="1644">
          <cell r="I1644" t="str">
            <v>MID-POINT SWITCHYARD: Construct a 500kV switchyard with 4 500kV pos to terminate DPV #1 500kV TL and Devers-Junction Swyd 500kV TL.  Grade and install ground grid.  AC paving for ultimate site 1,900ft X 1,000ft with chain link perimeter fence</v>
          </cell>
          <cell r="K1644" t="str">
            <v>E. Trias</v>
          </cell>
          <cell r="N1644">
            <v>100</v>
          </cell>
          <cell r="O1644">
            <v>0</v>
          </cell>
        </row>
        <row r="1645">
          <cell r="I1645" t="str">
            <v>Transmission Line: Loop DPV #1 500kV and Devers-Junction Swyd 500kV TLs into Mid-pt Swyd with 4 single circuit lattice and 2 double circuit lattice toweres.</v>
          </cell>
          <cell r="K1645" t="str">
            <v>E. Trias</v>
          </cell>
          <cell r="N1645">
            <v>100</v>
          </cell>
          <cell r="O1645">
            <v>0</v>
          </cell>
          <cell r="Q1645">
            <v>3700000</v>
          </cell>
        </row>
        <row r="1646">
          <cell r="I1646" t="str">
            <v>Mitigation</v>
          </cell>
          <cell r="J1646">
            <v>41244</v>
          </cell>
          <cell r="K1646" t="str">
            <v>E. Trias</v>
          </cell>
          <cell r="N1646">
            <v>100</v>
          </cell>
          <cell r="O1646">
            <v>0</v>
          </cell>
          <cell r="Q1646">
            <v>1000000</v>
          </cell>
        </row>
        <row r="1647">
          <cell r="I1647" t="str">
            <v>Access Road:  Construct a mile 20ft wide road with AC to Mid-Pt Swyd (SCE site)</v>
          </cell>
          <cell r="K1647" t="str">
            <v>E. Trias</v>
          </cell>
          <cell r="N1647">
            <v>100</v>
          </cell>
          <cell r="O1647">
            <v>0</v>
          </cell>
        </row>
        <row r="1648">
          <cell r="I1648" t="str">
            <v>Distribution Line: Provide a mile of distribution circuit into Mid-Pt Swyd for Station Light and Power.</v>
          </cell>
          <cell r="K1648" t="str">
            <v>E. Trias</v>
          </cell>
          <cell r="N1648">
            <v>100</v>
          </cell>
          <cell r="O1648">
            <v>0</v>
          </cell>
        </row>
        <row r="1649">
          <cell r="I1649" t="str">
            <v>JOHANNA SUB SPS FOR THE LOSS OF DEV-VAL #1 AND DEV-VAL #2</v>
          </cell>
          <cell r="J1649">
            <v>40543</v>
          </cell>
          <cell r="K1649" t="str">
            <v>E. Trias</v>
          </cell>
          <cell r="M1649">
            <v>100</v>
          </cell>
          <cell r="N1649">
            <v>100</v>
          </cell>
          <cell r="O1649">
            <v>0</v>
          </cell>
          <cell r="P1649">
            <v>0</v>
          </cell>
          <cell r="Q1649">
            <v>0</v>
          </cell>
          <cell r="R1649">
            <v>0</v>
          </cell>
          <cell r="S1649">
            <v>0</v>
          </cell>
          <cell r="T1649">
            <v>0</v>
          </cell>
          <cell r="U1649">
            <v>0</v>
          </cell>
          <cell r="V1649">
            <v>0</v>
          </cell>
          <cell r="W1649">
            <v>0</v>
          </cell>
        </row>
        <row r="1650">
          <cell r="H1650" t="str">
            <v>800062522</v>
          </cell>
          <cell r="I1650" t="str">
            <v>PRELIMINARY ENGINEERING:</v>
          </cell>
          <cell r="J1650">
            <v>40178</v>
          </cell>
          <cell r="K1650" t="str">
            <v>E. Trias</v>
          </cell>
          <cell r="M1650">
            <v>100</v>
          </cell>
          <cell r="N1650">
            <v>100</v>
          </cell>
          <cell r="O1650">
            <v>3071000</v>
          </cell>
          <cell r="P1650">
            <v>0</v>
          </cell>
          <cell r="Q1650">
            <v>0</v>
          </cell>
          <cell r="R1650">
            <v>0</v>
          </cell>
          <cell r="S1650">
            <v>0</v>
          </cell>
          <cell r="T1650">
            <v>0</v>
          </cell>
          <cell r="U1650">
            <v>0</v>
          </cell>
          <cell r="V1650">
            <v>0</v>
          </cell>
          <cell r="W1650">
            <v>0</v>
          </cell>
        </row>
        <row r="1651">
          <cell r="H1651" t="str">
            <v>800062494</v>
          </cell>
          <cell r="I1651" t="str">
            <v>DEVERS-PALO VERDE NO. 2 500KV T/L: BUILD 125.4 MI SGL CKT   500KV T/L W/2B-2156 ACSR COND.(CA)</v>
          </cell>
          <cell r="J1651">
            <v>40543</v>
          </cell>
          <cell r="K1651" t="str">
            <v>E. Trias</v>
          </cell>
          <cell r="M1651">
            <v>100</v>
          </cell>
          <cell r="N1651">
            <v>100</v>
          </cell>
          <cell r="O1651">
            <v>2059000</v>
          </cell>
          <cell r="P1651">
            <v>107000000</v>
          </cell>
          <cell r="Q1651">
            <v>88900000</v>
          </cell>
          <cell r="R1651">
            <v>0</v>
          </cell>
          <cell r="S1651">
            <v>0</v>
          </cell>
          <cell r="T1651">
            <v>0</v>
          </cell>
          <cell r="U1651">
            <v>0</v>
          </cell>
          <cell r="V1651">
            <v>0</v>
          </cell>
          <cell r="W1651">
            <v>0</v>
          </cell>
        </row>
        <row r="1652">
          <cell r="H1652" t="str">
            <v>800062525</v>
          </cell>
          <cell r="I1652" t="str">
            <v>DEVERS-ARIZONA WEST 500KV T/L: BUILD 30 MI. SINGLE CKT K500KV T/L W/2B-2156 ACSR COND (AZ) (AKA 30% FROM MIKE MARTIN)</v>
          </cell>
          <cell r="J1652">
            <v>40908</v>
          </cell>
          <cell r="K1652" t="str">
            <v>E. Trias</v>
          </cell>
          <cell r="M1652">
            <v>100</v>
          </cell>
          <cell r="N1652">
            <v>100</v>
          </cell>
          <cell r="O1652">
            <v>1000000</v>
          </cell>
          <cell r="P1652">
            <v>26750000</v>
          </cell>
          <cell r="Q1652">
            <v>23700000</v>
          </cell>
          <cell r="R1652">
            <v>0</v>
          </cell>
          <cell r="S1652">
            <v>0</v>
          </cell>
          <cell r="T1652">
            <v>0</v>
          </cell>
          <cell r="U1652">
            <v>0</v>
          </cell>
          <cell r="V1652">
            <v>0</v>
          </cell>
          <cell r="W1652">
            <v>0</v>
          </cell>
        </row>
        <row r="1653">
          <cell r="H1653" t="str">
            <v>800062527</v>
          </cell>
          <cell r="I1653" t="str">
            <v>DEVERS-VALLEY 500KV #2 TL</v>
          </cell>
          <cell r="J1653">
            <v>40543</v>
          </cell>
          <cell r="K1653" t="str">
            <v>E. Trias</v>
          </cell>
          <cell r="M1653">
            <v>100</v>
          </cell>
          <cell r="N1653">
            <v>100</v>
          </cell>
          <cell r="O1653">
            <v>2700000</v>
          </cell>
          <cell r="P1653">
            <v>69600000</v>
          </cell>
          <cell r="Q1653">
            <v>47400000</v>
          </cell>
          <cell r="R1653">
            <v>0</v>
          </cell>
          <cell r="S1653">
            <v>0</v>
          </cell>
          <cell r="T1653">
            <v>0</v>
          </cell>
          <cell r="U1653">
            <v>0</v>
          </cell>
          <cell r="V1653">
            <v>0</v>
          </cell>
          <cell r="W1653">
            <v>0</v>
          </cell>
        </row>
        <row r="1654">
          <cell r="I1654" t="str">
            <v>MCCULLOUGH REPLACE CB SCE SHARE OF 1.04% OF COST</v>
          </cell>
          <cell r="J1654">
            <v>40543</v>
          </cell>
          <cell r="K1654" t="str">
            <v>E. Trias</v>
          </cell>
          <cell r="M1654">
            <v>100</v>
          </cell>
          <cell r="N1654">
            <v>100</v>
          </cell>
          <cell r="O1654">
            <v>0</v>
          </cell>
          <cell r="P1654">
            <v>210000</v>
          </cell>
          <cell r="Q1654">
            <v>0</v>
          </cell>
          <cell r="R1654">
            <v>0</v>
          </cell>
          <cell r="S1654">
            <v>0</v>
          </cell>
          <cell r="T1654">
            <v>0</v>
          </cell>
          <cell r="U1654">
            <v>0</v>
          </cell>
          <cell r="V1654">
            <v>0</v>
          </cell>
          <cell r="W1654">
            <v>0</v>
          </cell>
        </row>
        <row r="1655">
          <cell r="I1655" t="str">
            <v>SPS: TO TRIP GEN. IN ARIZONA (25% HIGHER THAN 1020MW)</v>
          </cell>
          <cell r="J1655">
            <v>40178</v>
          </cell>
          <cell r="K1655" t="str">
            <v>E. Trias</v>
          </cell>
          <cell r="M1655">
            <v>100</v>
          </cell>
          <cell r="N1655">
            <v>100</v>
          </cell>
          <cell r="O1655">
            <v>360000</v>
          </cell>
          <cell r="P1655">
            <v>2160000</v>
          </cell>
          <cell r="Q1655">
            <v>2460000</v>
          </cell>
          <cell r="R1655">
            <v>0</v>
          </cell>
          <cell r="S1655">
            <v>0</v>
          </cell>
          <cell r="T1655">
            <v>0</v>
          </cell>
          <cell r="U1655">
            <v>0</v>
          </cell>
          <cell r="V1655">
            <v>0</v>
          </cell>
          <cell r="W1655">
            <v>0</v>
          </cell>
        </row>
        <row r="1656">
          <cell r="I1656" t="str">
            <v>HASSYAMPA: TERMINAL FACILITIES PURCHASE</v>
          </cell>
          <cell r="J1656">
            <v>40178</v>
          </cell>
          <cell r="K1656" t="str">
            <v>E. Trias</v>
          </cell>
          <cell r="M1656">
            <v>100</v>
          </cell>
          <cell r="N1656">
            <v>100</v>
          </cell>
          <cell r="O1656">
            <v>0</v>
          </cell>
          <cell r="P1656">
            <v>11541000</v>
          </cell>
          <cell r="Q1656">
            <v>0</v>
          </cell>
          <cell r="R1656">
            <v>0</v>
          </cell>
          <cell r="S1656">
            <v>0</v>
          </cell>
          <cell r="T1656">
            <v>0</v>
          </cell>
          <cell r="U1656">
            <v>0</v>
          </cell>
          <cell r="V1656">
            <v>0</v>
          </cell>
          <cell r="W1656">
            <v>0</v>
          </cell>
        </row>
        <row r="1657">
          <cell r="I1657" t="str">
            <v>SPS: TO DROP LOAD IN SUBSTATION (25% HIGHER THAN 1020MW)</v>
          </cell>
          <cell r="J1657">
            <v>40908</v>
          </cell>
          <cell r="K1657" t="str">
            <v>E. Trias</v>
          </cell>
          <cell r="M1657">
            <v>100</v>
          </cell>
          <cell r="N1657">
            <v>100</v>
          </cell>
          <cell r="O1657">
            <v>0</v>
          </cell>
          <cell r="P1657">
            <v>0</v>
          </cell>
          <cell r="Q1657">
            <v>0</v>
          </cell>
          <cell r="R1657">
            <v>0</v>
          </cell>
          <cell r="S1657">
            <v>0</v>
          </cell>
          <cell r="T1657">
            <v>0</v>
          </cell>
          <cell r="U1657">
            <v>0</v>
          </cell>
          <cell r="V1657">
            <v>0</v>
          </cell>
          <cell r="W1657">
            <v>0</v>
          </cell>
        </row>
        <row r="1658">
          <cell r="I1658" t="str">
            <v>DEVERS: SVC</v>
          </cell>
          <cell r="J1658">
            <v>40908</v>
          </cell>
          <cell r="K1658" t="str">
            <v>E. Trias</v>
          </cell>
          <cell r="M1658">
            <v>100</v>
          </cell>
          <cell r="N1658">
            <v>100</v>
          </cell>
          <cell r="O1658">
            <v>470000</v>
          </cell>
          <cell r="P1658">
            <v>38530000</v>
          </cell>
          <cell r="Q1658">
            <v>43700000</v>
          </cell>
          <cell r="R1658">
            <v>0</v>
          </cell>
          <cell r="S1658">
            <v>0</v>
          </cell>
          <cell r="T1658">
            <v>0</v>
          </cell>
          <cell r="U1658">
            <v>0</v>
          </cell>
          <cell r="V1658">
            <v>0</v>
          </cell>
          <cell r="W1658">
            <v>0</v>
          </cell>
        </row>
        <row r="1659">
          <cell r="H1659">
            <v>800062845</v>
          </cell>
          <cell r="I1659" t="str">
            <v>DEVERS: REPLACE CONDUCTORS ON ALL THREE POS W/ 1590KCMI  ASCR</v>
          </cell>
          <cell r="J1659" t="str">
            <v>?</v>
          </cell>
          <cell r="K1659" t="str">
            <v>E. Trias</v>
          </cell>
          <cell r="N1659">
            <v>100</v>
          </cell>
          <cell r="O1659">
            <v>0</v>
          </cell>
        </row>
        <row r="1660">
          <cell r="H1660" t="str">
            <v>800062846</v>
          </cell>
          <cell r="I1660" t="str">
            <v>DEVERS SUB: REPLACE ELEVEN 230KV CIRCUIT BREAKERS WITH NEW 50KA RATED UNITS.</v>
          </cell>
          <cell r="J1660">
            <v>40543</v>
          </cell>
          <cell r="K1660" t="str">
            <v>E. Trias</v>
          </cell>
          <cell r="M1660">
            <v>100</v>
          </cell>
          <cell r="N1660">
            <v>100</v>
          </cell>
          <cell r="O1660">
            <v>0</v>
          </cell>
          <cell r="P1660">
            <v>700000</v>
          </cell>
          <cell r="Q1660">
            <v>2100000</v>
          </cell>
          <cell r="R1660">
            <v>0</v>
          </cell>
          <cell r="S1660">
            <v>0</v>
          </cell>
          <cell r="T1660">
            <v>0</v>
          </cell>
          <cell r="U1660">
            <v>0</v>
          </cell>
          <cell r="V1660">
            <v>0</v>
          </cell>
          <cell r="W1660">
            <v>0</v>
          </cell>
        </row>
        <row r="1661">
          <cell r="H1661" t="str">
            <v>800062850</v>
          </cell>
          <cell r="I1661" t="str">
            <v>DEVERS: ENGINEER AND CONSTRUCT A NEW LINE POSITION TO THE DEVERS-COLORADO RIVER 500KV TRANSMISSION LINE AND EQUP THE POSITIONWITH A 150MVAR SHUNT LINE REACTOR WITH A MOTORIZED DISCONNECT SWITCH.</v>
          </cell>
          <cell r="J1661">
            <v>40543</v>
          </cell>
          <cell r="K1661" t="str">
            <v>E. Trias</v>
          </cell>
          <cell r="M1661">
            <v>100</v>
          </cell>
          <cell r="N1661">
            <v>100</v>
          </cell>
          <cell r="O1661">
            <v>0</v>
          </cell>
          <cell r="P1661">
            <v>10000000</v>
          </cell>
          <cell r="Q1661">
            <v>11400000</v>
          </cell>
          <cell r="R1661">
            <v>0</v>
          </cell>
          <cell r="S1661">
            <v>0</v>
          </cell>
          <cell r="T1661">
            <v>0</v>
          </cell>
          <cell r="U1661">
            <v>0</v>
          </cell>
          <cell r="V1661">
            <v>0</v>
          </cell>
          <cell r="W1661">
            <v>0</v>
          </cell>
        </row>
        <row r="1662">
          <cell r="H1662" t="str">
            <v>800062854</v>
          </cell>
          <cell r="I1662" t="str">
            <v>DEVERS INSTALL CONDUIT TELECOM</v>
          </cell>
          <cell r="J1662">
            <v>40543</v>
          </cell>
          <cell r="K1662" t="str">
            <v>E. Trias</v>
          </cell>
          <cell r="M1662">
            <v>100</v>
          </cell>
          <cell r="N1662">
            <v>100</v>
          </cell>
          <cell r="O1662">
            <v>0</v>
          </cell>
          <cell r="P1662">
            <v>0</v>
          </cell>
          <cell r="Q1662">
            <v>40000</v>
          </cell>
          <cell r="R1662">
            <v>0</v>
          </cell>
          <cell r="S1662">
            <v>0</v>
          </cell>
          <cell r="T1662">
            <v>0</v>
          </cell>
          <cell r="U1662">
            <v>0</v>
          </cell>
          <cell r="V1662">
            <v>0</v>
          </cell>
          <cell r="W1662">
            <v>0</v>
          </cell>
        </row>
        <row r="1663">
          <cell r="H1663" t="str">
            <v>800062855</v>
          </cell>
          <cell r="I1663" t="str">
            <v>DEVERS INSTALL LINE POS FOR DEVERS-VALLEY #2</v>
          </cell>
          <cell r="J1663">
            <v>40543</v>
          </cell>
          <cell r="K1663" t="str">
            <v>E. Trias</v>
          </cell>
          <cell r="M1663">
            <v>100</v>
          </cell>
          <cell r="N1663">
            <v>100</v>
          </cell>
          <cell r="O1663">
            <v>0</v>
          </cell>
          <cell r="P1663">
            <v>1070000</v>
          </cell>
          <cell r="Q1663">
            <v>6400000</v>
          </cell>
          <cell r="R1663">
            <v>0</v>
          </cell>
          <cell r="S1663">
            <v>0</v>
          </cell>
          <cell r="T1663">
            <v>0</v>
          </cell>
          <cell r="U1663">
            <v>0</v>
          </cell>
          <cell r="V1663">
            <v>0</v>
          </cell>
          <cell r="W1663">
            <v>0</v>
          </cell>
        </row>
        <row r="1664">
          <cell r="H1664" t="str">
            <v>800062856</v>
          </cell>
          <cell r="I1664" t="str">
            <v>DEVERS INSTALL 2 500KV SHUNT CAPS</v>
          </cell>
          <cell r="J1664">
            <v>40908</v>
          </cell>
          <cell r="K1664" t="str">
            <v>E. Trias</v>
          </cell>
          <cell r="M1664">
            <v>100</v>
          </cell>
          <cell r="N1664">
            <v>100</v>
          </cell>
          <cell r="O1664">
            <v>500000</v>
          </cell>
          <cell r="P1664">
            <v>6900000</v>
          </cell>
          <cell r="Q1664">
            <v>33000000</v>
          </cell>
          <cell r="R1664">
            <v>0</v>
          </cell>
          <cell r="S1664">
            <v>0</v>
          </cell>
          <cell r="T1664">
            <v>0</v>
          </cell>
          <cell r="U1664">
            <v>0</v>
          </cell>
          <cell r="V1664">
            <v>0</v>
          </cell>
          <cell r="W1664">
            <v>0</v>
          </cell>
        </row>
        <row r="1665">
          <cell r="I1665" t="str">
            <v>VALLEY: INSTALL CONDUIT TELECOM</v>
          </cell>
          <cell r="J1665">
            <v>40543</v>
          </cell>
          <cell r="K1665" t="str">
            <v>E. Trias</v>
          </cell>
          <cell r="M1665">
            <v>100</v>
          </cell>
          <cell r="N1665">
            <v>100</v>
          </cell>
          <cell r="O1665">
            <v>0</v>
          </cell>
          <cell r="P1665">
            <v>0</v>
          </cell>
          <cell r="Q1665">
            <v>40000</v>
          </cell>
          <cell r="R1665">
            <v>0</v>
          </cell>
          <cell r="S1665">
            <v>0</v>
          </cell>
          <cell r="T1665">
            <v>0</v>
          </cell>
          <cell r="U1665">
            <v>0</v>
          </cell>
          <cell r="V1665">
            <v>0</v>
          </cell>
          <cell r="W1665">
            <v>0</v>
          </cell>
        </row>
        <row r="1666">
          <cell r="H1666" t="str">
            <v>800062902</v>
          </cell>
          <cell r="I1666" t="str">
            <v>VALLEY INSTALL POS FOR DEVERS-VALLEY #2</v>
          </cell>
          <cell r="J1666">
            <v>40543</v>
          </cell>
          <cell r="K1666" t="str">
            <v>E. Trias</v>
          </cell>
          <cell r="M1666">
            <v>100</v>
          </cell>
          <cell r="N1666">
            <v>100</v>
          </cell>
          <cell r="O1666">
            <v>0</v>
          </cell>
          <cell r="P1666">
            <v>2140000</v>
          </cell>
          <cell r="Q1666">
            <v>5200000</v>
          </cell>
          <cell r="R1666">
            <v>0</v>
          </cell>
          <cell r="S1666">
            <v>0</v>
          </cell>
          <cell r="T1666">
            <v>0</v>
          </cell>
          <cell r="U1666">
            <v>0</v>
          </cell>
          <cell r="V1666">
            <v>0</v>
          </cell>
          <cell r="W1666">
            <v>0</v>
          </cell>
        </row>
        <row r="1667">
          <cell r="H1667" t="str">
            <v>800063033</v>
          </cell>
          <cell r="I1667" t="str">
            <v>DEVERS-HARQUALHALA 500KV SERIES CAP (CA) EXPAND THE FACILITYAND INSTALL AN ADDITIONAL 500KV 388.8MVAR SERIES CAPACITORS BANK FOR THE NEW DEVERS-HAQUAHALA 500KV TRANSMISSION LINE.</v>
          </cell>
          <cell r="J1667">
            <v>40908</v>
          </cell>
          <cell r="K1667" t="str">
            <v>E. Trias</v>
          </cell>
          <cell r="M1667">
            <v>100</v>
          </cell>
          <cell r="N1667">
            <v>100</v>
          </cell>
          <cell r="O1667">
            <v>500000</v>
          </cell>
          <cell r="P1667">
            <v>15000000</v>
          </cell>
          <cell r="Q1667">
            <v>23100000</v>
          </cell>
          <cell r="R1667">
            <v>0</v>
          </cell>
          <cell r="S1667">
            <v>0</v>
          </cell>
          <cell r="T1667">
            <v>0</v>
          </cell>
          <cell r="U1667">
            <v>0</v>
          </cell>
          <cell r="V1667">
            <v>0</v>
          </cell>
          <cell r="W1667">
            <v>0</v>
          </cell>
        </row>
        <row r="1668">
          <cell r="H1668" t="str">
            <v>800063036</v>
          </cell>
          <cell r="I1668" t="str">
            <v>DEVERS- HARQUAHALA: (ARIZONA) EXPAND THE FACILITY &amp; INSTALL AN ADDITIONAL 500KV 388.8MVAR SERIES CAPACITOR BANK FOR THE NEW DEVERS-HARQUAHALA 500KV TRANSMISSION LINE.</v>
          </cell>
          <cell r="J1668">
            <v>40908</v>
          </cell>
          <cell r="K1668" t="str">
            <v>E. Trias</v>
          </cell>
          <cell r="M1668">
            <v>100</v>
          </cell>
          <cell r="N1668">
            <v>100</v>
          </cell>
          <cell r="O1668">
            <v>1000000</v>
          </cell>
          <cell r="P1668">
            <v>16000000</v>
          </cell>
          <cell r="Q1668">
            <v>15000000</v>
          </cell>
          <cell r="R1668">
            <v>0</v>
          </cell>
          <cell r="S1668">
            <v>0</v>
          </cell>
          <cell r="T1668">
            <v>0</v>
          </cell>
          <cell r="U1668">
            <v>0</v>
          </cell>
          <cell r="V1668">
            <v>0</v>
          </cell>
          <cell r="W1668">
            <v>0</v>
          </cell>
        </row>
        <row r="1669">
          <cell r="I1669" t="str">
            <v>CRE costs:  Devers Palo Verde</v>
          </cell>
          <cell r="J1669">
            <v>40543</v>
          </cell>
          <cell r="N1669">
            <v>100</v>
          </cell>
          <cell r="O1669">
            <v>0</v>
          </cell>
        </row>
        <row r="1670">
          <cell r="I1670" t="str">
            <v>CRE costs:  Devers San Bernardino</v>
          </cell>
          <cell r="J1670">
            <v>40543</v>
          </cell>
          <cell r="N1670">
            <v>100</v>
          </cell>
          <cell r="O1670">
            <v>0</v>
          </cell>
        </row>
        <row r="1671">
          <cell r="I1671" t="str">
            <v>CRE costs:  Arizona Swtchyard  NEW</v>
          </cell>
          <cell r="J1671">
            <v>40543</v>
          </cell>
          <cell r="N1671">
            <v>100</v>
          </cell>
          <cell r="O1671">
            <v>0</v>
          </cell>
        </row>
        <row r="1672">
          <cell r="I1672" t="str">
            <v>CRE costs:  Colorado River Swtchyard  NEW</v>
          </cell>
          <cell r="J1672">
            <v>40543</v>
          </cell>
          <cell r="N1672">
            <v>100</v>
          </cell>
          <cell r="O1672">
            <v>0</v>
          </cell>
        </row>
        <row r="1673">
          <cell r="O1673">
            <v>15000000</v>
          </cell>
          <cell r="P1673">
            <v>464570000</v>
          </cell>
          <cell r="Q1673">
            <v>424745000</v>
          </cell>
          <cell r="R1673">
            <v>0</v>
          </cell>
          <cell r="S1673">
            <v>0</v>
          </cell>
          <cell r="T1673">
            <v>0</v>
          </cell>
          <cell r="U1673">
            <v>0</v>
          </cell>
          <cell r="V1673">
            <v>0</v>
          </cell>
          <cell r="W1673">
            <v>0</v>
          </cell>
        </row>
        <row r="1674">
          <cell r="H1674" t="str">
            <v>800059890</v>
          </cell>
          <cell r="I1674" t="str">
            <v>REMOVE EXISTING POLE SWITCH #74</v>
          </cell>
          <cell r="J1674">
            <v>40057</v>
          </cell>
          <cell r="K1674" t="str">
            <v>E. Malouf</v>
          </cell>
          <cell r="M1674">
            <v>100</v>
          </cell>
          <cell r="N1674">
            <v>0</v>
          </cell>
          <cell r="O1674">
            <v>1237000</v>
          </cell>
          <cell r="P1674">
            <v>0</v>
          </cell>
          <cell r="Q1674">
            <v>0</v>
          </cell>
          <cell r="R1674">
            <v>0</v>
          </cell>
          <cell r="S1674">
            <v>0</v>
          </cell>
          <cell r="T1674">
            <v>0</v>
          </cell>
          <cell r="U1674">
            <v>0</v>
          </cell>
          <cell r="V1674">
            <v>0</v>
          </cell>
          <cell r="W1674">
            <v>0</v>
          </cell>
        </row>
        <row r="1675">
          <cell r="H1675" t="str">
            <v>800062535</v>
          </cell>
          <cell r="I1675" t="str">
            <v>ANTELOPE-PARDEE 500KV T/L; INSTALL 25 MILES T/L</v>
          </cell>
          <cell r="J1675">
            <v>40057</v>
          </cell>
          <cell r="K1675" t="str">
            <v>E. Malouf</v>
          </cell>
          <cell r="M1675">
            <v>100</v>
          </cell>
          <cell r="N1675">
            <v>100</v>
          </cell>
          <cell r="O1675">
            <v>47009000</v>
          </cell>
          <cell r="P1675">
            <v>0</v>
          </cell>
          <cell r="Q1675">
            <v>0</v>
          </cell>
          <cell r="R1675">
            <v>0</v>
          </cell>
          <cell r="S1675">
            <v>0</v>
          </cell>
          <cell r="T1675">
            <v>0</v>
          </cell>
          <cell r="U1675">
            <v>0</v>
          </cell>
          <cell r="V1675">
            <v>0</v>
          </cell>
          <cell r="W1675">
            <v>0</v>
          </cell>
        </row>
        <row r="1676">
          <cell r="H1676" t="str">
            <v>800062534</v>
          </cell>
          <cell r="I1676" t="str">
            <v>ANTELOPE-PARDEE 500KV T/L;CONDEMNATION</v>
          </cell>
          <cell r="J1676">
            <v>40057</v>
          </cell>
          <cell r="K1676" t="str">
            <v>E. Malouf</v>
          </cell>
          <cell r="M1676">
            <v>100</v>
          </cell>
          <cell r="N1676">
            <v>100</v>
          </cell>
          <cell r="O1676">
            <v>750000</v>
          </cell>
          <cell r="P1676">
            <v>0</v>
          </cell>
          <cell r="Q1676">
            <v>0</v>
          </cell>
          <cell r="R1676">
            <v>0</v>
          </cell>
          <cell r="S1676">
            <v>0</v>
          </cell>
          <cell r="T1676">
            <v>0</v>
          </cell>
          <cell r="U1676">
            <v>0</v>
          </cell>
          <cell r="V1676">
            <v>0</v>
          </cell>
          <cell r="W1676">
            <v>0</v>
          </cell>
        </row>
        <row r="1677">
          <cell r="I1677" t="str">
            <v>ANTELOPE-OASIS-QUARTZ HILL</v>
          </cell>
          <cell r="J1677">
            <v>40057</v>
          </cell>
          <cell r="K1677" t="str">
            <v>E. Malouf</v>
          </cell>
          <cell r="M1677">
            <v>100</v>
          </cell>
          <cell r="N1677">
            <v>100</v>
          </cell>
          <cell r="O1677">
            <v>0</v>
          </cell>
          <cell r="P1677">
            <v>0</v>
          </cell>
          <cell r="Q1677">
            <v>0</v>
          </cell>
          <cell r="R1677">
            <v>0</v>
          </cell>
          <cell r="S1677">
            <v>0</v>
          </cell>
          <cell r="T1677">
            <v>0</v>
          </cell>
          <cell r="U1677">
            <v>0</v>
          </cell>
          <cell r="V1677">
            <v>0</v>
          </cell>
          <cell r="W1677">
            <v>0</v>
          </cell>
        </row>
        <row r="1678">
          <cell r="H1678" t="str">
            <v>800062712</v>
          </cell>
          <cell r="I1678" t="str">
            <v>PARDEE: EQUIP EXISTING 230KV POSITION TO TERMINATE ANTELOPE-PARDEE T/L FOR SEGMENT 1 PROJECT</v>
          </cell>
          <cell r="J1678">
            <v>40057</v>
          </cell>
          <cell r="K1678" t="str">
            <v>E. Malouf</v>
          </cell>
          <cell r="M1678">
            <v>100</v>
          </cell>
          <cell r="N1678">
            <v>100</v>
          </cell>
          <cell r="O1678">
            <v>480000</v>
          </cell>
          <cell r="P1678">
            <v>0</v>
          </cell>
          <cell r="Q1678">
            <v>0</v>
          </cell>
          <cell r="R1678">
            <v>0</v>
          </cell>
          <cell r="S1678">
            <v>0</v>
          </cell>
          <cell r="T1678">
            <v>0</v>
          </cell>
          <cell r="U1678">
            <v>0</v>
          </cell>
          <cell r="V1678">
            <v>0</v>
          </cell>
          <cell r="W1678">
            <v>0</v>
          </cell>
        </row>
        <row r="1679">
          <cell r="H1679" t="str">
            <v>800062729</v>
          </cell>
          <cell r="I1679" t="str">
            <v>ANTELOPE: EXPAND EXISTING 230KV SUBSTATION TO ACCOMMODATE   FUTURE 500KV.  ADD 4-230KV LINE POSITION/ AUTOMATION, FROM  SEGMENT 1 PROJECT.</v>
          </cell>
          <cell r="J1679">
            <v>40057</v>
          </cell>
          <cell r="K1679" t="str">
            <v>E. Malouf</v>
          </cell>
          <cell r="M1679">
            <v>100</v>
          </cell>
          <cell r="N1679">
            <v>100</v>
          </cell>
          <cell r="O1679">
            <v>7203000</v>
          </cell>
          <cell r="P1679">
            <v>0</v>
          </cell>
          <cell r="Q1679">
            <v>0</v>
          </cell>
          <cell r="R1679">
            <v>0</v>
          </cell>
          <cell r="S1679">
            <v>0</v>
          </cell>
          <cell r="T1679">
            <v>0</v>
          </cell>
          <cell r="U1679">
            <v>0</v>
          </cell>
          <cell r="V1679">
            <v>0</v>
          </cell>
          <cell r="W1679">
            <v>0</v>
          </cell>
        </row>
        <row r="1680">
          <cell r="H1680" t="str">
            <v>800062751</v>
          </cell>
          <cell r="I1680" t="str">
            <v>VARIOUS: TRANSMISSION LINES</v>
          </cell>
          <cell r="J1680">
            <v>40057</v>
          </cell>
          <cell r="K1680" t="str">
            <v>E. Malouf</v>
          </cell>
          <cell r="M1680">
            <v>100</v>
          </cell>
          <cell r="N1680">
            <v>100</v>
          </cell>
          <cell r="O1680">
            <v>104000</v>
          </cell>
          <cell r="P1680">
            <v>0</v>
          </cell>
          <cell r="Q1680">
            <v>0</v>
          </cell>
          <cell r="R1680">
            <v>0</v>
          </cell>
          <cell r="S1680">
            <v>0</v>
          </cell>
          <cell r="T1680">
            <v>0</v>
          </cell>
          <cell r="U1680">
            <v>0</v>
          </cell>
          <cell r="V1680">
            <v>0</v>
          </cell>
          <cell r="W1680">
            <v>0</v>
          </cell>
        </row>
        <row r="1681">
          <cell r="I1681" t="str">
            <v>16KV ORION LINE REPLACEMENT</v>
          </cell>
          <cell r="J1681">
            <v>40057</v>
          </cell>
          <cell r="O1681">
            <v>1050000</v>
          </cell>
        </row>
        <row r="1682">
          <cell r="I1682" t="str">
            <v>12kV Line</v>
          </cell>
          <cell r="K1682" t="str">
            <v>E. Malouf</v>
          </cell>
          <cell r="M1682">
            <v>0</v>
          </cell>
          <cell r="N1682">
            <v>0</v>
          </cell>
          <cell r="O1682">
            <v>0</v>
          </cell>
        </row>
        <row r="1683">
          <cell r="O1683">
            <v>57833000</v>
          </cell>
          <cell r="P1683">
            <v>0</v>
          </cell>
          <cell r="Q1683">
            <v>0</v>
          </cell>
          <cell r="R1683">
            <v>0</v>
          </cell>
          <cell r="S1683">
            <v>0</v>
          </cell>
          <cell r="T1683">
            <v>0</v>
          </cell>
          <cell r="U1683">
            <v>0</v>
          </cell>
          <cell r="V1683">
            <v>0</v>
          </cell>
          <cell r="W1683">
            <v>0</v>
          </cell>
        </row>
        <row r="1684">
          <cell r="H1684" t="str">
            <v>800062501</v>
          </cell>
          <cell r="I1684" t="str">
            <v>ETIWANDA-PADUA 230KV T/L</v>
          </cell>
          <cell r="J1684">
            <v>39813</v>
          </cell>
          <cell r="K1684" t="str">
            <v>K. Ho</v>
          </cell>
          <cell r="M1684">
            <v>100</v>
          </cell>
          <cell r="N1684">
            <v>100</v>
          </cell>
          <cell r="O1684">
            <v>0</v>
          </cell>
          <cell r="P1684">
            <v>0</v>
          </cell>
          <cell r="Q1684">
            <v>0</v>
          </cell>
          <cell r="R1684">
            <v>0</v>
          </cell>
          <cell r="S1684">
            <v>0</v>
          </cell>
          <cell r="T1684">
            <v>0</v>
          </cell>
          <cell r="U1684">
            <v>0</v>
          </cell>
          <cell r="V1684">
            <v>0</v>
          </cell>
          <cell r="W1684">
            <v>0</v>
          </cell>
        </row>
        <row r="1685">
          <cell r="H1685">
            <v>800171901</v>
          </cell>
          <cell r="I1685" t="str">
            <v>Rancho Vista: Install traffic signals at intersection of 6th Street and Etiwanda Avenue (to be reimbursed by City of Rancho Cucamonga).</v>
          </cell>
          <cell r="J1685">
            <v>39965</v>
          </cell>
          <cell r="N1685">
            <v>100</v>
          </cell>
        </row>
        <row r="1686">
          <cell r="H1686">
            <v>800171902</v>
          </cell>
          <cell r="I1686" t="str">
            <v>Rancho Vista: Install Railroad crossing equipment at 6th Street and spur line (to be reimbursed by City of Rancho Cucamonga).</v>
          </cell>
          <cell r="J1686">
            <v>39965</v>
          </cell>
          <cell r="N1686">
            <v>100</v>
          </cell>
        </row>
        <row r="1687">
          <cell r="I1687" t="str">
            <v>IT Work Element:  Rancho Vista New 500/220 kV Substation (aka Stagecoach)</v>
          </cell>
          <cell r="J1687">
            <v>39965</v>
          </cell>
          <cell r="N1687">
            <v>100</v>
          </cell>
        </row>
        <row r="1688">
          <cell r="H1688" t="str">
            <v>800062502</v>
          </cell>
          <cell r="I1688" t="str">
            <v>MIRA LOMA-RANCHO VISTA #1 &amp; PADUA-RANCHO VISTA # 1&amp;2: LOOP MIRA LOMA-PADUA AND ETIWANDA-PADUA INTO RANCHO VISTA SUB</v>
          </cell>
          <cell r="J1688">
            <v>39965</v>
          </cell>
          <cell r="K1688" t="str">
            <v>K. Ho</v>
          </cell>
          <cell r="M1688">
            <v>100</v>
          </cell>
          <cell r="N1688">
            <v>100</v>
          </cell>
          <cell r="O1688">
            <v>958283</v>
          </cell>
          <cell r="P1688">
            <v>0</v>
          </cell>
          <cell r="Q1688">
            <v>0</v>
          </cell>
          <cell r="R1688">
            <v>0</v>
          </cell>
          <cell r="S1688">
            <v>0</v>
          </cell>
          <cell r="T1688">
            <v>0</v>
          </cell>
          <cell r="U1688">
            <v>0</v>
          </cell>
          <cell r="V1688">
            <v>0</v>
          </cell>
          <cell r="W1688">
            <v>0</v>
          </cell>
        </row>
        <row r="1689">
          <cell r="H1689" t="str">
            <v>800060452</v>
          </cell>
          <cell r="I1689" t="str">
            <v>ETIWANDA-ARBORS-FORGE-MWD-REDUCTION 66KV, ETIWANDA-ARCHLINE-CUCAMONGA-GENAMIC 66KV, ETIWANDA-AMERON-PIPE 66KV, ETIWANDA-AMERON 66KV &amp; ETIWANDA-INLAND-WIMBLEDON 66KV:  RE-ROUTE     EXISTING 66KV LINES.</v>
          </cell>
          <cell r="J1689">
            <v>39813</v>
          </cell>
          <cell r="K1689" t="str">
            <v>K. Ho</v>
          </cell>
          <cell r="M1689">
            <v>0</v>
          </cell>
          <cell r="N1689">
            <v>0</v>
          </cell>
          <cell r="O1689">
            <v>135000</v>
          </cell>
          <cell r="P1689">
            <v>0</v>
          </cell>
          <cell r="Q1689">
            <v>0</v>
          </cell>
          <cell r="R1689">
            <v>0</v>
          </cell>
          <cell r="S1689">
            <v>0</v>
          </cell>
          <cell r="T1689">
            <v>0</v>
          </cell>
          <cell r="U1689">
            <v>0</v>
          </cell>
          <cell r="V1689">
            <v>0</v>
          </cell>
          <cell r="W1689">
            <v>0</v>
          </cell>
        </row>
        <row r="1690">
          <cell r="H1690" t="str">
            <v>800062519</v>
          </cell>
          <cell r="I1690" t="str">
            <v>MIRA LOMA-PADUA AND ETIWANDA-PADUA INTO RANCHO VISTA SUB</v>
          </cell>
          <cell r="J1690">
            <v>39813</v>
          </cell>
          <cell r="K1690" t="str">
            <v>K. Ho</v>
          </cell>
          <cell r="M1690">
            <v>100</v>
          </cell>
          <cell r="N1690">
            <v>100</v>
          </cell>
          <cell r="O1690">
            <v>21008</v>
          </cell>
          <cell r="P1690">
            <v>0</v>
          </cell>
          <cell r="Q1690">
            <v>0</v>
          </cell>
          <cell r="R1690">
            <v>0</v>
          </cell>
          <cell r="S1690">
            <v>0</v>
          </cell>
          <cell r="T1690">
            <v>0</v>
          </cell>
          <cell r="U1690">
            <v>0</v>
          </cell>
          <cell r="V1690">
            <v>0</v>
          </cell>
          <cell r="W1690">
            <v>0</v>
          </cell>
        </row>
        <row r="1691">
          <cell r="H1691" t="str">
            <v>800062517</v>
          </cell>
          <cell r="I1691" t="str">
            <v>MIRA LOMA-RANCHO VISTA #2 &amp; ETIWANDA-RANCHO VISTA # 1&amp;2: LOOP MIRA LOMA-ETIWANDA AND ETIWANDA-PADUA INTO RANCHO VISTA SUB</v>
          </cell>
          <cell r="J1691">
            <v>39965</v>
          </cell>
          <cell r="K1691" t="str">
            <v>K. Ho</v>
          </cell>
          <cell r="M1691">
            <v>100</v>
          </cell>
          <cell r="N1691">
            <v>100</v>
          </cell>
          <cell r="O1691">
            <v>1181870</v>
          </cell>
          <cell r="P1691">
            <v>0</v>
          </cell>
          <cell r="Q1691">
            <v>0</v>
          </cell>
          <cell r="R1691">
            <v>0</v>
          </cell>
          <cell r="S1691">
            <v>0</v>
          </cell>
          <cell r="T1691">
            <v>0</v>
          </cell>
          <cell r="U1691">
            <v>0</v>
          </cell>
          <cell r="V1691">
            <v>0</v>
          </cell>
          <cell r="W1691">
            <v>0</v>
          </cell>
        </row>
        <row r="1692">
          <cell r="H1692" t="str">
            <v>800062521</v>
          </cell>
          <cell r="I1692" t="str">
            <v>LUGO-SERRANO 550KV T/L: LOOP THE EXISTING LUGO-SERRANO      500KV LINE INTO RANCHO VISTA SUBSTATION.  CONST.NEW 500KV   LINE SECTIONS TO CREATE NEW RANCHO VISTA-LUGO-RANCHO VISTA- SERRANO 500KV LINES.</v>
          </cell>
          <cell r="J1692">
            <v>39965</v>
          </cell>
          <cell r="K1692" t="str">
            <v>K. Ho</v>
          </cell>
          <cell r="M1692">
            <v>100</v>
          </cell>
          <cell r="N1692">
            <v>100</v>
          </cell>
          <cell r="O1692">
            <v>1005000</v>
          </cell>
          <cell r="P1692">
            <v>0</v>
          </cell>
          <cell r="Q1692">
            <v>0</v>
          </cell>
          <cell r="R1692">
            <v>0</v>
          </cell>
          <cell r="S1692">
            <v>0</v>
          </cell>
          <cell r="T1692">
            <v>0</v>
          </cell>
          <cell r="U1692">
            <v>0</v>
          </cell>
          <cell r="V1692">
            <v>0</v>
          </cell>
          <cell r="W1692">
            <v>0</v>
          </cell>
        </row>
        <row r="1693">
          <cell r="H1693" t="str">
            <v>800062697</v>
          </cell>
          <cell r="I1693" t="str">
            <v>RANCHO VISTA (FORMERLY STAGECOACH): INSTALL TWOAA BANKS &amp;   DOUBLE BREAKER 500KV LINE POSITION W/ BREAKER-AND-HALF      ARRANGEMENT</v>
          </cell>
          <cell r="J1693">
            <v>39965</v>
          </cell>
          <cell r="K1693" t="str">
            <v>K. Ho</v>
          </cell>
          <cell r="M1693">
            <v>100</v>
          </cell>
          <cell r="N1693">
            <v>100</v>
          </cell>
          <cell r="O1693">
            <v>28818700</v>
          </cell>
          <cell r="P1693">
            <v>0</v>
          </cell>
          <cell r="Q1693">
            <v>0</v>
          </cell>
          <cell r="R1693">
            <v>0</v>
          </cell>
          <cell r="S1693">
            <v>0</v>
          </cell>
          <cell r="T1693">
            <v>0</v>
          </cell>
          <cell r="U1693">
            <v>0</v>
          </cell>
          <cell r="V1693">
            <v>0</v>
          </cell>
          <cell r="W1693">
            <v>0</v>
          </cell>
        </row>
        <row r="1694">
          <cell r="H1694" t="str">
            <v>800062698</v>
          </cell>
          <cell r="I1694" t="str">
            <v>RANCHO VISTA : INSTALL 2 AA BA</v>
          </cell>
          <cell r="K1694" t="str">
            <v>K. Ho</v>
          </cell>
          <cell r="M1694">
            <v>0</v>
          </cell>
          <cell r="N1694">
            <v>0</v>
          </cell>
          <cell r="O1694">
            <v>0</v>
          </cell>
          <cell r="P1694">
            <v>0</v>
          </cell>
          <cell r="Q1694">
            <v>0</v>
          </cell>
          <cell r="R1694">
            <v>0</v>
          </cell>
          <cell r="S1694">
            <v>0</v>
          </cell>
          <cell r="T1694">
            <v>0</v>
          </cell>
          <cell r="U1694">
            <v>0</v>
          </cell>
          <cell r="V1694">
            <v>0</v>
          </cell>
          <cell r="W1694">
            <v>0</v>
          </cell>
        </row>
        <row r="1695">
          <cell r="H1695" t="str">
            <v>800062786</v>
          </cell>
          <cell r="I1695" t="str">
            <v>PADUA: UPGRADE PROTECTION AS REQUIRED TO CONVERT THE 220KV  PADUA-ETIWANDA LINE TO THE NEW 220KV PADUA-RANCHO VISTA NO.1LINE AND THE 220KV PADUA-MIRA LOMA LINE TO THE NEW 220KV    PADUA-RANCHO VISTA NO. 2 LINE.</v>
          </cell>
          <cell r="J1695">
            <v>39965</v>
          </cell>
          <cell r="K1695" t="str">
            <v>K. Ho</v>
          </cell>
          <cell r="M1695">
            <v>100</v>
          </cell>
          <cell r="N1695">
            <v>100</v>
          </cell>
          <cell r="O1695">
            <v>15000</v>
          </cell>
          <cell r="P1695">
            <v>0</v>
          </cell>
          <cell r="Q1695">
            <v>0</v>
          </cell>
          <cell r="R1695">
            <v>0</v>
          </cell>
          <cell r="S1695">
            <v>0</v>
          </cell>
          <cell r="T1695">
            <v>0</v>
          </cell>
          <cell r="U1695">
            <v>0</v>
          </cell>
          <cell r="V1695">
            <v>0</v>
          </cell>
          <cell r="W1695">
            <v>0</v>
          </cell>
        </row>
        <row r="1696">
          <cell r="H1696" t="str">
            <v>800062799</v>
          </cell>
          <cell r="I1696" t="str">
            <v>LUGO: UPGRADE PROTECTION AS NEEDED TO CONVERT THE 500KV     LUGO-MIRA LOMA NO. 1 LINE TO THE NEW 500KV LUGO-RANCHO      VISTA LINE.</v>
          </cell>
          <cell r="J1696">
            <v>39965</v>
          </cell>
          <cell r="K1696" t="str">
            <v>K. Ho</v>
          </cell>
          <cell r="M1696">
            <v>100</v>
          </cell>
          <cell r="N1696">
            <v>100</v>
          </cell>
          <cell r="O1696">
            <v>0</v>
          </cell>
          <cell r="P1696">
            <v>0</v>
          </cell>
          <cell r="Q1696">
            <v>0</v>
          </cell>
          <cell r="R1696">
            <v>0</v>
          </cell>
          <cell r="S1696">
            <v>0</v>
          </cell>
          <cell r="T1696">
            <v>0</v>
          </cell>
          <cell r="U1696">
            <v>0</v>
          </cell>
          <cell r="V1696">
            <v>0</v>
          </cell>
          <cell r="W1696">
            <v>0</v>
          </cell>
        </row>
        <row r="1697">
          <cell r="H1697" t="str">
            <v>800062876</v>
          </cell>
          <cell r="I1697" t="str">
            <v>MIRA LOMA SUB: PROTECTION EQUIPMENT REQUIRED.</v>
          </cell>
          <cell r="J1697">
            <v>39965</v>
          </cell>
          <cell r="K1697" t="str">
            <v>K. Ho</v>
          </cell>
          <cell r="M1697">
            <v>100</v>
          </cell>
          <cell r="N1697">
            <v>100</v>
          </cell>
          <cell r="O1697">
            <v>302160</v>
          </cell>
          <cell r="P1697">
            <v>0</v>
          </cell>
          <cell r="Q1697">
            <v>0</v>
          </cell>
          <cell r="R1697">
            <v>0</v>
          </cell>
          <cell r="S1697">
            <v>0</v>
          </cell>
          <cell r="T1697">
            <v>0</v>
          </cell>
          <cell r="U1697">
            <v>0</v>
          </cell>
          <cell r="V1697">
            <v>0</v>
          </cell>
          <cell r="W1697">
            <v>0</v>
          </cell>
        </row>
        <row r="1698">
          <cell r="H1698" t="str">
            <v>800062878</v>
          </cell>
          <cell r="I1698" t="str">
            <v>MIRA LOMA SUB: PROTECTION EQUIPMENT REQUIRED.</v>
          </cell>
          <cell r="J1698">
            <v>39600</v>
          </cell>
          <cell r="K1698" t="str">
            <v>K. Ho</v>
          </cell>
          <cell r="M1698">
            <v>100</v>
          </cell>
          <cell r="N1698">
            <v>100</v>
          </cell>
          <cell r="O1698">
            <v>0</v>
          </cell>
          <cell r="P1698">
            <v>0</v>
          </cell>
          <cell r="Q1698">
            <v>0</v>
          </cell>
          <cell r="R1698">
            <v>0</v>
          </cell>
          <cell r="S1698">
            <v>0</v>
          </cell>
          <cell r="T1698">
            <v>0</v>
          </cell>
          <cell r="U1698">
            <v>0</v>
          </cell>
          <cell r="V1698">
            <v>0</v>
          </cell>
          <cell r="W1698">
            <v>0</v>
          </cell>
        </row>
        <row r="1699">
          <cell r="H1699" t="str">
            <v>800062792</v>
          </cell>
          <cell r="I1699" t="str">
            <v xml:space="preserve">LUGO: UPGRADE PROTECTION AS NEEDED TO CONVERT THE 500KV     LUGO-MIRA LOMA NO. 1 LINE TO THE NEW 500KV LUGO-RANCHO      VISTA LINE.                                                                                                             </v>
          </cell>
          <cell r="K1699" t="str">
            <v>K. Ho</v>
          </cell>
          <cell r="M1699">
            <v>100</v>
          </cell>
          <cell r="N1699">
            <v>100</v>
          </cell>
          <cell r="O1699">
            <v>104864</v>
          </cell>
          <cell r="P1699">
            <v>0</v>
          </cell>
          <cell r="Q1699">
            <v>0</v>
          </cell>
          <cell r="R1699">
            <v>0</v>
          </cell>
          <cell r="S1699">
            <v>0</v>
          </cell>
          <cell r="T1699">
            <v>0</v>
          </cell>
          <cell r="U1699">
            <v>0</v>
          </cell>
          <cell r="V1699">
            <v>0</v>
          </cell>
          <cell r="W1699">
            <v>0</v>
          </cell>
        </row>
        <row r="1700">
          <cell r="H1700" t="str">
            <v>800062962</v>
          </cell>
          <cell r="I1700" t="str">
            <v>SERRANO RETIRE MIRA LOMA #1 500KV T/L LOA VOLTAGE SHED</v>
          </cell>
          <cell r="J1700">
            <v>39965</v>
          </cell>
          <cell r="K1700" t="str">
            <v>K. Ho</v>
          </cell>
          <cell r="M1700">
            <v>100</v>
          </cell>
          <cell r="N1700">
            <v>100</v>
          </cell>
          <cell r="O1700">
            <v>27645</v>
          </cell>
          <cell r="P1700">
            <v>0</v>
          </cell>
          <cell r="Q1700">
            <v>0</v>
          </cell>
          <cell r="R1700">
            <v>0</v>
          </cell>
          <cell r="S1700">
            <v>0</v>
          </cell>
          <cell r="T1700">
            <v>0</v>
          </cell>
          <cell r="U1700">
            <v>0</v>
          </cell>
          <cell r="V1700">
            <v>0</v>
          </cell>
          <cell r="W1700">
            <v>0</v>
          </cell>
        </row>
        <row r="1701">
          <cell r="H1701" t="str">
            <v>800063046</v>
          </cell>
          <cell r="I1701" t="str">
            <v>ETIWANDA INSTALL 1 230KV LINE POS AND REPLACE 230KV CBS TO 63KA SCD</v>
          </cell>
          <cell r="J1701">
            <v>39813</v>
          </cell>
          <cell r="K1701" t="str">
            <v>K. Ho</v>
          </cell>
          <cell r="M1701">
            <v>100</v>
          </cell>
          <cell r="N1701">
            <v>100</v>
          </cell>
          <cell r="O1701">
            <v>108000</v>
          </cell>
          <cell r="P1701">
            <v>0</v>
          </cell>
          <cell r="Q1701">
            <v>0</v>
          </cell>
          <cell r="R1701">
            <v>0</v>
          </cell>
          <cell r="S1701">
            <v>0</v>
          </cell>
          <cell r="T1701">
            <v>0</v>
          </cell>
          <cell r="U1701">
            <v>0</v>
          </cell>
          <cell r="V1701">
            <v>0</v>
          </cell>
          <cell r="W1701">
            <v>0</v>
          </cell>
        </row>
        <row r="1702">
          <cell r="H1702" t="str">
            <v>800063049</v>
          </cell>
          <cell r="I1702" t="str">
            <v>Etiwanda</v>
          </cell>
          <cell r="J1702">
            <v>39965</v>
          </cell>
          <cell r="K1702" t="str">
            <v>K. Ho</v>
          </cell>
          <cell r="M1702">
            <v>100</v>
          </cell>
          <cell r="N1702">
            <v>100</v>
          </cell>
          <cell r="O1702">
            <v>2017636.4975000003</v>
          </cell>
          <cell r="P1702">
            <v>0</v>
          </cell>
          <cell r="Q1702">
            <v>0</v>
          </cell>
          <cell r="R1702">
            <v>0</v>
          </cell>
          <cell r="S1702">
            <v>0</v>
          </cell>
          <cell r="T1702">
            <v>0</v>
          </cell>
          <cell r="U1702">
            <v>0</v>
          </cell>
          <cell r="V1702">
            <v>0</v>
          </cell>
          <cell r="W1702">
            <v>0</v>
          </cell>
        </row>
        <row r="1703">
          <cell r="H1703" t="str">
            <v>800012210</v>
          </cell>
          <cell r="I1703" t="str">
            <v>DISTRIBUTION LINE INSTALL 12KV DISTRIBUTION LINE FOR USE IN THE SUBSTATION.</v>
          </cell>
          <cell r="J1703">
            <v>39813</v>
          </cell>
          <cell r="K1703" t="str">
            <v>K. Ho</v>
          </cell>
          <cell r="M1703">
            <v>100</v>
          </cell>
          <cell r="N1703">
            <v>0</v>
          </cell>
          <cell r="O1703">
            <v>0</v>
          </cell>
          <cell r="P1703">
            <v>0</v>
          </cell>
          <cell r="Q1703">
            <v>0</v>
          </cell>
          <cell r="R1703">
            <v>0</v>
          </cell>
          <cell r="S1703">
            <v>0</v>
          </cell>
          <cell r="T1703">
            <v>0</v>
          </cell>
          <cell r="U1703">
            <v>0</v>
          </cell>
          <cell r="V1703">
            <v>0</v>
          </cell>
          <cell r="W1703">
            <v>0</v>
          </cell>
        </row>
        <row r="1704">
          <cell r="O1704">
            <v>34695166.497500002</v>
          </cell>
          <cell r="P1704">
            <v>0</v>
          </cell>
          <cell r="Q1704">
            <v>0</v>
          </cell>
          <cell r="R1704">
            <v>0</v>
          </cell>
          <cell r="S1704">
            <v>0</v>
          </cell>
          <cell r="T1704">
            <v>0</v>
          </cell>
          <cell r="U1704">
            <v>0</v>
          </cell>
          <cell r="V1704">
            <v>0</v>
          </cell>
          <cell r="W1704">
            <v>0</v>
          </cell>
        </row>
        <row r="1705">
          <cell r="H1705" t="str">
            <v>800062473</v>
          </cell>
          <cell r="I1705" t="str">
            <v>BIG CREEK #3: INSTALL NECESSARY PROTECTIVE RELAYS ON THE    NEW BIG CREEK #3- RECTOR NO. 2 220KV TRANSMISSION LINE      FORMED AS A RESULT OF THE LOOP</v>
          </cell>
          <cell r="J1705">
            <v>41213</v>
          </cell>
          <cell r="K1705" t="str">
            <v>E. De La Cruz</v>
          </cell>
          <cell r="M1705">
            <v>100</v>
          </cell>
          <cell r="N1705">
            <v>100</v>
          </cell>
          <cell r="O1705">
            <v>0</v>
          </cell>
          <cell r="P1705">
            <v>0</v>
          </cell>
          <cell r="Q1705">
            <v>190000</v>
          </cell>
          <cell r="R1705">
            <v>300000</v>
          </cell>
          <cell r="S1705">
            <v>0</v>
          </cell>
          <cell r="T1705">
            <v>0</v>
          </cell>
          <cell r="U1705">
            <v>0</v>
          </cell>
          <cell r="V1705">
            <v>0</v>
          </cell>
          <cell r="W1705">
            <v>0</v>
          </cell>
        </row>
        <row r="1706">
          <cell r="H1706" t="str">
            <v>800062215</v>
          </cell>
          <cell r="I1706" t="str">
            <v>BIG CREEK#3-SPRINGVILLE 230KV LINE: LOOP 23.4 MILES BIG     CREEK #3- SPRINGVILLE 230KV LINE INTO RECTOR SUB; BUILD NEW 11 MILE DOUBLE CIRCUIT WITH 1B-1033KCM ACSR.</v>
          </cell>
          <cell r="J1706">
            <v>41213</v>
          </cell>
          <cell r="K1706" t="str">
            <v>E. De La Cruz</v>
          </cell>
          <cell r="M1706">
            <v>100</v>
          </cell>
          <cell r="N1706">
            <v>100</v>
          </cell>
          <cell r="O1706">
            <v>0</v>
          </cell>
          <cell r="P1706">
            <v>0</v>
          </cell>
          <cell r="Q1706">
            <v>43160000</v>
          </cell>
          <cell r="R1706">
            <v>20610000</v>
          </cell>
          <cell r="S1706">
            <v>0</v>
          </cell>
          <cell r="T1706">
            <v>0</v>
          </cell>
          <cell r="U1706">
            <v>0</v>
          </cell>
          <cell r="V1706">
            <v>0</v>
          </cell>
          <cell r="W1706">
            <v>0</v>
          </cell>
        </row>
        <row r="1707">
          <cell r="H1707" t="str">
            <v>800062218</v>
          </cell>
          <cell r="I1707" t="str">
            <v>BIG CREEK#3-SPRINGVILLE 230KV LINE: PRELIMINARY ENGINEERING</v>
          </cell>
          <cell r="J1707">
            <v>41213</v>
          </cell>
          <cell r="K1707" t="str">
            <v>E. De La Cruz</v>
          </cell>
          <cell r="M1707">
            <v>100</v>
          </cell>
          <cell r="N1707">
            <v>100</v>
          </cell>
          <cell r="O1707">
            <v>4030000</v>
          </cell>
          <cell r="P1707">
            <v>973000</v>
          </cell>
          <cell r="Q1707">
            <v>0</v>
          </cell>
          <cell r="R1707">
            <v>0</v>
          </cell>
          <cell r="S1707">
            <v>0</v>
          </cell>
          <cell r="T1707">
            <v>0</v>
          </cell>
          <cell r="U1707">
            <v>0</v>
          </cell>
          <cell r="V1707">
            <v>0</v>
          </cell>
          <cell r="W1707">
            <v>0</v>
          </cell>
        </row>
        <row r="1708">
          <cell r="I1708" t="str">
            <v>Condemnation</v>
          </cell>
          <cell r="J1708">
            <v>41213</v>
          </cell>
          <cell r="M1708">
            <v>100</v>
          </cell>
          <cell r="N1708">
            <v>100</v>
          </cell>
        </row>
        <row r="1709">
          <cell r="H1709" t="str">
            <v>800062646</v>
          </cell>
          <cell r="I1709" t="str">
            <v>RECTOR: EQUIP TWO LINE POSITIONS AT RECTOR THAT WILL BE MADE AVAILABLE WITH RECTOR SUBSTATION CONVERSION TO BREAKER-AND-A-HALF SCHEME IMPLEMENTED AS PART OF RECTOR A-BANK PROJECT. EQUIP POSITION AS NEEDED</v>
          </cell>
          <cell r="J1709">
            <v>41213</v>
          </cell>
          <cell r="K1709" t="str">
            <v>E. De La Cruz</v>
          </cell>
          <cell r="M1709">
            <v>100</v>
          </cell>
          <cell r="N1709">
            <v>100</v>
          </cell>
          <cell r="O1709">
            <v>0</v>
          </cell>
          <cell r="P1709">
            <v>70000</v>
          </cell>
          <cell r="Q1709">
            <v>850000</v>
          </cell>
          <cell r="R1709">
            <v>7560000</v>
          </cell>
          <cell r="S1709">
            <v>0</v>
          </cell>
          <cell r="T1709">
            <v>0</v>
          </cell>
          <cell r="U1709">
            <v>0</v>
          </cell>
          <cell r="V1709">
            <v>0</v>
          </cell>
          <cell r="W1709">
            <v>0</v>
          </cell>
        </row>
        <row r="1710">
          <cell r="I1710" t="str">
            <v>Removal</v>
          </cell>
          <cell r="J1710">
            <v>41213</v>
          </cell>
          <cell r="K1710" t="str">
            <v>E. De La Cruz</v>
          </cell>
          <cell r="M1710">
            <v>100</v>
          </cell>
          <cell r="N1710">
            <v>100</v>
          </cell>
          <cell r="O1710">
            <v>0</v>
          </cell>
          <cell r="P1710">
            <v>0</v>
          </cell>
          <cell r="Q1710">
            <v>1121830.8191859601</v>
          </cell>
          <cell r="R1710">
            <v>357243.212323296</v>
          </cell>
          <cell r="S1710">
            <v>0</v>
          </cell>
          <cell r="T1710">
            <v>0</v>
          </cell>
          <cell r="U1710">
            <v>0</v>
          </cell>
          <cell r="V1710">
            <v>0</v>
          </cell>
          <cell r="W1710">
            <v>0</v>
          </cell>
        </row>
        <row r="1711">
          <cell r="I1711" t="str">
            <v>Construct 1.1mile</v>
          </cell>
          <cell r="J1711">
            <v>41213</v>
          </cell>
          <cell r="K1711" t="str">
            <v>E. De La Cruz</v>
          </cell>
          <cell r="M1711">
            <v>100</v>
          </cell>
          <cell r="N1711">
            <v>100</v>
          </cell>
          <cell r="O1711">
            <v>0</v>
          </cell>
          <cell r="P1711">
            <v>0</v>
          </cell>
          <cell r="Q1711">
            <v>4628913.5743110003</v>
          </cell>
          <cell r="R1711">
            <v>0</v>
          </cell>
          <cell r="S1711">
            <v>0</v>
          </cell>
          <cell r="T1711">
            <v>0</v>
          </cell>
          <cell r="U1711">
            <v>0</v>
          </cell>
          <cell r="V1711">
            <v>0</v>
          </cell>
          <cell r="W1711">
            <v>0</v>
          </cell>
        </row>
        <row r="1712">
          <cell r="I1712" t="str">
            <v>Vestal</v>
          </cell>
          <cell r="J1712">
            <v>41213</v>
          </cell>
          <cell r="K1712" t="str">
            <v>E. De La Cruz</v>
          </cell>
          <cell r="M1712">
            <v>100</v>
          </cell>
          <cell r="N1712">
            <v>100</v>
          </cell>
          <cell r="O1712">
            <v>0</v>
          </cell>
          <cell r="P1712">
            <v>0</v>
          </cell>
          <cell r="Q1712">
            <v>386650.42797185999</v>
          </cell>
          <cell r="R1712">
            <v>881944.18042313703</v>
          </cell>
          <cell r="S1712">
            <v>0</v>
          </cell>
          <cell r="T1712">
            <v>0</v>
          </cell>
          <cell r="U1712">
            <v>0</v>
          </cell>
          <cell r="V1712">
            <v>0</v>
          </cell>
          <cell r="W1712">
            <v>0</v>
          </cell>
        </row>
        <row r="1713">
          <cell r="H1713" t="str">
            <v>800062657</v>
          </cell>
          <cell r="I1713" t="str">
            <v>SPRINGVILLE: INSTALL NECESSARY PROTECTIVE RELAYS ON THE NEW RECTOR-SPRINGVILLE 220KV TRANSMISSION LINES FORMED AS A RESULT OF THE LOOP</v>
          </cell>
          <cell r="J1713">
            <v>41244</v>
          </cell>
          <cell r="K1713" t="str">
            <v>E. De La Cruz</v>
          </cell>
          <cell r="M1713">
            <v>100</v>
          </cell>
          <cell r="N1713">
            <v>100</v>
          </cell>
          <cell r="O1713">
            <v>0</v>
          </cell>
          <cell r="P1713">
            <v>0</v>
          </cell>
          <cell r="Q1713">
            <v>275000</v>
          </cell>
          <cell r="R1713">
            <v>595000</v>
          </cell>
          <cell r="S1713">
            <v>0</v>
          </cell>
          <cell r="T1713">
            <v>0</v>
          </cell>
          <cell r="U1713">
            <v>0</v>
          </cell>
          <cell r="V1713">
            <v>0</v>
          </cell>
          <cell r="W1713">
            <v>0</v>
          </cell>
        </row>
        <row r="1714">
          <cell r="O1714">
            <v>4030000</v>
          </cell>
          <cell r="P1714">
            <v>1043000</v>
          </cell>
          <cell r="Q1714">
            <v>50612394.821468823</v>
          </cell>
          <cell r="R1714">
            <v>30304187.392746434</v>
          </cell>
          <cell r="S1714">
            <v>0</v>
          </cell>
          <cell r="T1714">
            <v>0</v>
          </cell>
          <cell r="U1714">
            <v>0</v>
          </cell>
          <cell r="V1714">
            <v>0</v>
          </cell>
          <cell r="W1714">
            <v>0</v>
          </cell>
        </row>
        <row r="1715">
          <cell r="I1715" t="str">
            <v>VARIOUS: INSTALL SUBSTATION EQUIPMENT &amp; UPGRADE (OR CONSTRUCT) TRANSMISSION LINES TO ELIMINATE THE RMR GENERATION REQUIREMENT.</v>
          </cell>
          <cell r="J1715">
            <v>41274</v>
          </cell>
          <cell r="K1715" t="e">
            <v>#N/A</v>
          </cell>
          <cell r="M1715">
            <v>0</v>
          </cell>
          <cell r="N1715">
            <v>0</v>
          </cell>
          <cell r="O1715">
            <v>0</v>
          </cell>
          <cell r="P1715">
            <v>0</v>
          </cell>
          <cell r="Q1715">
            <v>0</v>
          </cell>
          <cell r="R1715">
            <v>0</v>
          </cell>
          <cell r="S1715">
            <v>0</v>
          </cell>
          <cell r="T1715">
            <v>0</v>
          </cell>
          <cell r="U1715">
            <v>0</v>
          </cell>
          <cell r="V1715">
            <v>0</v>
          </cell>
          <cell r="W1715">
            <v>0</v>
          </cell>
        </row>
        <row r="1716">
          <cell r="O1716">
            <v>0</v>
          </cell>
          <cell r="P1716">
            <v>0</v>
          </cell>
          <cell r="Q1716">
            <v>0</v>
          </cell>
          <cell r="R1716">
            <v>0</v>
          </cell>
          <cell r="S1716">
            <v>0</v>
          </cell>
          <cell r="T1716">
            <v>0</v>
          </cell>
          <cell r="U1716">
            <v>0</v>
          </cell>
          <cell r="V1716">
            <v>0</v>
          </cell>
          <cell r="W1716">
            <v>0</v>
          </cell>
        </row>
        <row r="1717">
          <cell r="I1717" t="str">
            <v>VARIOUS: CONSTRUCT NECESSARY TRANSMISSION LINES IN VARIOUS  LOCATIONS REQUIRED TO ACCOMMODATE NEW GENERATION RESOURCES  INCLUDING RENEWABLE RESOURCES IN SCE SERVICE TERRITORY THRU YEAR 2017 (60%) (SEE TRANS/SUB FOR ADDITIONAL 40%)</v>
          </cell>
          <cell r="J1717">
            <v>43465</v>
          </cell>
          <cell r="K1717" t="e">
            <v>#N/A</v>
          </cell>
          <cell r="M1717">
            <v>0</v>
          </cell>
          <cell r="N1717">
            <v>0</v>
          </cell>
          <cell r="O1717">
            <v>0</v>
          </cell>
          <cell r="P1717">
            <v>0</v>
          </cell>
          <cell r="Q1717">
            <v>0</v>
          </cell>
          <cell r="R1717">
            <v>0</v>
          </cell>
          <cell r="S1717">
            <v>0</v>
          </cell>
          <cell r="T1717">
            <v>0</v>
          </cell>
          <cell r="U1717">
            <v>0</v>
          </cell>
          <cell r="V1717">
            <v>0</v>
          </cell>
          <cell r="W1717">
            <v>0</v>
          </cell>
        </row>
        <row r="1718">
          <cell r="I1718" t="str">
            <v>VARIOUS: CONSTRUCT NECESSARY TRANSMISSION SUBSTATION FACILITIES IN VAR. LOCATIONS REQUIRED TO ACCOMMODATE NEW GENERATION RESOURCES INCLUDING RENEWABLE RESOURCES IN SCE SERVICE TERRITORY THRU YEAR 2017 (40%) (SEE T/L FOR 60%)</v>
          </cell>
          <cell r="J1718">
            <v>43465</v>
          </cell>
          <cell r="K1718" t="e">
            <v>#N/A</v>
          </cell>
          <cell r="M1718">
            <v>0</v>
          </cell>
          <cell r="N1718">
            <v>0</v>
          </cell>
          <cell r="O1718">
            <v>0</v>
          </cell>
          <cell r="P1718">
            <v>0</v>
          </cell>
          <cell r="Q1718">
            <v>0</v>
          </cell>
          <cell r="R1718">
            <v>0</v>
          </cell>
          <cell r="S1718">
            <v>0</v>
          </cell>
          <cell r="T1718">
            <v>0</v>
          </cell>
          <cell r="U1718">
            <v>0</v>
          </cell>
          <cell r="V1718">
            <v>0</v>
          </cell>
          <cell r="W1718">
            <v>0</v>
          </cell>
        </row>
        <row r="1719">
          <cell r="O1719">
            <v>0</v>
          </cell>
          <cell r="P1719">
            <v>0</v>
          </cell>
          <cell r="Q1719">
            <v>0</v>
          </cell>
          <cell r="R1719">
            <v>0</v>
          </cell>
          <cell r="S1719">
            <v>0</v>
          </cell>
          <cell r="T1719">
            <v>0</v>
          </cell>
          <cell r="U1719">
            <v>0</v>
          </cell>
          <cell r="V1719">
            <v>0</v>
          </cell>
          <cell r="W1719">
            <v>0</v>
          </cell>
        </row>
        <row r="1720">
          <cell r="H1720">
            <v>800062843</v>
          </cell>
          <cell r="I1720" t="str">
            <v>DEVERS: SVC AT DEVERS- ADD STAT CIN OR SVC</v>
          </cell>
          <cell r="J1720">
            <v>38961</v>
          </cell>
          <cell r="K1720" t="str">
            <v>E. Trias</v>
          </cell>
          <cell r="N1720">
            <v>100</v>
          </cell>
        </row>
        <row r="1721">
          <cell r="H1721">
            <v>800062844</v>
          </cell>
          <cell r="I1721" t="str">
            <v>DEVERS: ADDITION OF NEW AA BANK AND RELATED RELOCATION OF EXISTING RMR CAP BAN</v>
          </cell>
          <cell r="J1721">
            <v>38961</v>
          </cell>
          <cell r="K1721" t="str">
            <v>E. Trias</v>
          </cell>
          <cell r="N1721">
            <v>100</v>
          </cell>
        </row>
        <row r="1722">
          <cell r="H1722">
            <v>800063034</v>
          </cell>
          <cell r="I1722" t="str">
            <v>DEVERS-PALO VERDE #1 (CA) SERIES CAPACITORS IN CA.  UPGRADE SERIES CAPS</v>
          </cell>
          <cell r="J1722">
            <v>38961</v>
          </cell>
          <cell r="K1722" t="str">
            <v>E. Trias</v>
          </cell>
          <cell r="N1722">
            <v>100</v>
          </cell>
        </row>
        <row r="1723">
          <cell r="O1723">
            <v>0</v>
          </cell>
          <cell r="P1723">
            <v>0</v>
          </cell>
          <cell r="Q1723">
            <v>0</v>
          </cell>
          <cell r="R1723">
            <v>0</v>
          </cell>
          <cell r="S1723">
            <v>0</v>
          </cell>
          <cell r="T1723">
            <v>0</v>
          </cell>
          <cell r="U1723">
            <v>0</v>
          </cell>
          <cell r="V1723">
            <v>0</v>
          </cell>
          <cell r="W1723">
            <v>0</v>
          </cell>
        </row>
        <row r="1724">
          <cell r="I1724" t="str">
            <v>TRTP SEGMENT 6: VINCENT SUB: EQUIP 500KV LINE POS…</v>
          </cell>
          <cell r="J1724">
            <v>40756</v>
          </cell>
          <cell r="K1724" t="str">
            <v>T. Wilkens</v>
          </cell>
          <cell r="M1724">
            <v>100</v>
          </cell>
          <cell r="N1724">
            <v>100</v>
          </cell>
          <cell r="O1724">
            <v>0</v>
          </cell>
          <cell r="P1724">
            <v>0</v>
          </cell>
          <cell r="Q1724">
            <v>6500000</v>
          </cell>
          <cell r="R1724">
            <v>0</v>
          </cell>
          <cell r="S1724">
            <v>0</v>
          </cell>
          <cell r="T1724">
            <v>0</v>
          </cell>
          <cell r="U1724">
            <v>0</v>
          </cell>
          <cell r="V1724">
            <v>0</v>
          </cell>
          <cell r="W1724">
            <v>0</v>
          </cell>
        </row>
        <row r="1725">
          <cell r="I1725" t="str">
            <v>TRTP SEGMENT 6: REMOVE 5 MI. VINCENT-RIO HONDO #2</v>
          </cell>
          <cell r="J1725">
            <v>41274</v>
          </cell>
          <cell r="K1725" t="str">
            <v>T. Wilkens</v>
          </cell>
          <cell r="M1725">
            <v>0</v>
          </cell>
          <cell r="N1725">
            <v>100</v>
          </cell>
          <cell r="O1725">
            <v>0</v>
          </cell>
          <cell r="P1725">
            <v>0</v>
          </cell>
          <cell r="Q1725">
            <v>0</v>
          </cell>
          <cell r="R1725">
            <v>1390000</v>
          </cell>
          <cell r="S1725">
            <v>0</v>
          </cell>
          <cell r="T1725">
            <v>0</v>
          </cell>
          <cell r="U1725">
            <v>0</v>
          </cell>
          <cell r="V1725">
            <v>0</v>
          </cell>
          <cell r="W1725">
            <v>0</v>
          </cell>
        </row>
        <row r="1726">
          <cell r="I1726" t="str">
            <v>TRTP SEGMENT 6: REMOVE 27 MI. ANT-MESA 220KV TL</v>
          </cell>
          <cell r="J1726">
            <v>40269</v>
          </cell>
          <cell r="K1726" t="str">
            <v>T. Wilkens</v>
          </cell>
          <cell r="M1726">
            <v>100</v>
          </cell>
          <cell r="N1726">
            <v>100</v>
          </cell>
          <cell r="O1726">
            <v>0</v>
          </cell>
          <cell r="P1726">
            <v>8760000</v>
          </cell>
          <cell r="Q1726">
            <v>0</v>
          </cell>
          <cell r="R1726">
            <v>0</v>
          </cell>
          <cell r="S1726">
            <v>0</v>
          </cell>
          <cell r="T1726">
            <v>0</v>
          </cell>
          <cell r="U1726">
            <v>0</v>
          </cell>
          <cell r="V1726">
            <v>0</v>
          </cell>
          <cell r="W1726">
            <v>0</v>
          </cell>
        </row>
        <row r="1727">
          <cell r="I1727" t="str">
            <v>TRTP SEGMENT 6: NEW VINCENT-ANF 500KV TL</v>
          </cell>
          <cell r="J1727">
            <v>41243</v>
          </cell>
          <cell r="K1727" t="str">
            <v>T. Wilkens</v>
          </cell>
          <cell r="M1727">
            <v>100</v>
          </cell>
          <cell r="N1727">
            <v>100</v>
          </cell>
          <cell r="O1727">
            <v>179999.99279999998</v>
          </cell>
          <cell r="P1727">
            <v>3286000</v>
          </cell>
          <cell r="Q1727">
            <v>7863000</v>
          </cell>
          <cell r="R1727">
            <v>4142000</v>
          </cell>
          <cell r="S1727">
            <v>0</v>
          </cell>
          <cell r="T1727">
            <v>0</v>
          </cell>
          <cell r="U1727">
            <v>0</v>
          </cell>
          <cell r="V1727">
            <v>0</v>
          </cell>
          <cell r="W1727">
            <v>0</v>
          </cell>
        </row>
        <row r="1728">
          <cell r="I1728" t="str">
            <v>TRTP SEGMENT 6: NEW VINCENT-DUARTE 500KV TL</v>
          </cell>
          <cell r="J1728">
            <v>40877</v>
          </cell>
          <cell r="K1728" t="str">
            <v>T. Wilkens</v>
          </cell>
          <cell r="M1728">
            <v>100</v>
          </cell>
          <cell r="N1728">
            <v>100</v>
          </cell>
          <cell r="O1728">
            <v>929999.96280000021</v>
          </cell>
          <cell r="P1728">
            <v>16267000</v>
          </cell>
          <cell r="Q1728">
            <v>61975000</v>
          </cell>
          <cell r="R1728">
            <v>0</v>
          </cell>
          <cell r="S1728">
            <v>0</v>
          </cell>
          <cell r="T1728">
            <v>0</v>
          </cell>
          <cell r="U1728">
            <v>0</v>
          </cell>
          <cell r="V1728">
            <v>0</v>
          </cell>
          <cell r="W1728">
            <v>0</v>
          </cell>
        </row>
        <row r="1729">
          <cell r="H1729" t="str">
            <v>800062533</v>
          </cell>
          <cell r="I1729" t="str">
            <v>VINCENT-MIRA LOMA 500KV T/L: PRELIMINARY ENGINEERING TO DO EENVIRONMENTAL AND PERMITTING ACTIVITIES.</v>
          </cell>
          <cell r="J1729">
            <v>39813</v>
          </cell>
          <cell r="K1729" t="str">
            <v>T. Wilkens</v>
          </cell>
          <cell r="M1729">
            <v>0</v>
          </cell>
          <cell r="N1729">
            <v>100</v>
          </cell>
          <cell r="O1729">
            <v>0</v>
          </cell>
          <cell r="P1729">
            <v>0</v>
          </cell>
          <cell r="Q1729">
            <v>0</v>
          </cell>
          <cell r="R1729">
            <v>0</v>
          </cell>
          <cell r="S1729">
            <v>0</v>
          </cell>
          <cell r="T1729">
            <v>0</v>
          </cell>
          <cell r="U1729">
            <v>0</v>
          </cell>
          <cell r="V1729">
            <v>0</v>
          </cell>
          <cell r="W1729">
            <v>0</v>
          </cell>
        </row>
        <row r="1730">
          <cell r="I1730" t="str">
            <v>VARIOUS T/L SUBS: UNDERGROUND VARIOUS 66KV LINES</v>
          </cell>
          <cell r="J1730">
            <v>39965</v>
          </cell>
          <cell r="K1730" t="str">
            <v>T. Wilkens</v>
          </cell>
          <cell r="M1730">
            <v>0</v>
          </cell>
          <cell r="N1730">
            <v>0</v>
          </cell>
          <cell r="O1730">
            <v>0</v>
          </cell>
          <cell r="P1730">
            <v>0</v>
          </cell>
          <cell r="Q1730">
            <v>0</v>
          </cell>
          <cell r="R1730">
            <v>0</v>
          </cell>
          <cell r="S1730">
            <v>0</v>
          </cell>
          <cell r="T1730">
            <v>0</v>
          </cell>
          <cell r="U1730">
            <v>0</v>
          </cell>
          <cell r="V1730">
            <v>0</v>
          </cell>
          <cell r="W1730">
            <v>0</v>
          </cell>
        </row>
        <row r="1731">
          <cell r="I1731" t="str">
            <v>VARIOUS SUBS: INSTALL 500KV LINE POSITIONS AT VINCENT,      MIRA LOMA AND UPGRADE PROTECTION ON ANTELOPE &amp; VINCENT ON   THE NEW 220KV T/L TO VINCENT</v>
          </cell>
          <cell r="J1731">
            <v>40695</v>
          </cell>
          <cell r="K1731" t="str">
            <v>T. Wilkens</v>
          </cell>
          <cell r="M1731">
            <v>0</v>
          </cell>
          <cell r="N1731">
            <v>100</v>
          </cell>
          <cell r="O1731">
            <v>0</v>
          </cell>
          <cell r="P1731">
            <v>0</v>
          </cell>
          <cell r="Q1731">
            <v>0</v>
          </cell>
          <cell r="R1731">
            <v>0</v>
          </cell>
          <cell r="S1731">
            <v>0</v>
          </cell>
          <cell r="T1731">
            <v>0</v>
          </cell>
          <cell r="U1731">
            <v>0</v>
          </cell>
          <cell r="V1731">
            <v>0</v>
          </cell>
          <cell r="W1731">
            <v>0</v>
          </cell>
        </row>
        <row r="1732">
          <cell r="O1732">
            <v>1109999.9556000002</v>
          </cell>
          <cell r="P1732">
            <v>28313000</v>
          </cell>
          <cell r="Q1732">
            <v>76338000</v>
          </cell>
          <cell r="R1732">
            <v>5532000</v>
          </cell>
          <cell r="S1732">
            <v>0</v>
          </cell>
          <cell r="T1732">
            <v>0</v>
          </cell>
          <cell r="U1732">
            <v>0</v>
          </cell>
          <cell r="V1732">
            <v>0</v>
          </cell>
          <cell r="W1732">
            <v>0</v>
          </cell>
        </row>
        <row r="1733">
          <cell r="I1733" t="str">
            <v>DEVERS-RANCHO VISTA SUBSTATION 500KV LINE: INSTALL 43.5 MILES OF SINGLE CIRCUIT 2B-2156 KCM ACSR.</v>
          </cell>
          <cell r="J1733">
            <v>41061</v>
          </cell>
          <cell r="N1733">
            <v>100</v>
          </cell>
          <cell r="O1733">
            <v>0</v>
          </cell>
        </row>
        <row r="1734">
          <cell r="O1734">
            <v>0</v>
          </cell>
          <cell r="P1734">
            <v>0</v>
          </cell>
          <cell r="Q1734">
            <v>0</v>
          </cell>
          <cell r="R1734">
            <v>0</v>
          </cell>
          <cell r="S1734">
            <v>0</v>
          </cell>
          <cell r="T1734">
            <v>0</v>
          </cell>
          <cell r="U1734">
            <v>0</v>
          </cell>
          <cell r="V1734">
            <v>0</v>
          </cell>
          <cell r="W1734">
            <v>0</v>
          </cell>
        </row>
        <row r="1735">
          <cell r="H1735" t="str">
            <v>800062216</v>
          </cell>
          <cell r="I1735" t="str">
            <v>BC3 - SPRINGVILLE TAP 220KV T/L: INSTALL OPGW ON EXISTING TOWERS.</v>
          </cell>
          <cell r="J1735">
            <v>40178</v>
          </cell>
          <cell r="K1735" t="str">
            <v>S. Zohary</v>
          </cell>
          <cell r="M1735">
            <v>100</v>
          </cell>
          <cell r="N1735">
            <v>100</v>
          </cell>
          <cell r="O1735">
            <v>50000</v>
          </cell>
          <cell r="P1735">
            <v>0</v>
          </cell>
          <cell r="Q1735">
            <v>0</v>
          </cell>
          <cell r="R1735">
            <v>0</v>
          </cell>
          <cell r="S1735">
            <v>0</v>
          </cell>
          <cell r="T1735">
            <v>0</v>
          </cell>
          <cell r="U1735">
            <v>0</v>
          </cell>
          <cell r="V1735">
            <v>0</v>
          </cell>
          <cell r="W1735">
            <v>0</v>
          </cell>
        </row>
        <row r="1736">
          <cell r="H1736" t="str">
            <v>800062627</v>
          </cell>
          <cell r="I1736" t="str">
            <v>MAGUNDEN: INSTALL RAS</v>
          </cell>
          <cell r="J1736">
            <v>39539</v>
          </cell>
          <cell r="K1736" t="str">
            <v>S. Zohary</v>
          </cell>
          <cell r="M1736">
            <v>100</v>
          </cell>
          <cell r="N1736">
            <v>100</v>
          </cell>
          <cell r="O1736">
            <v>12800</v>
          </cell>
          <cell r="P1736">
            <v>0</v>
          </cell>
          <cell r="Q1736">
            <v>0</v>
          </cell>
          <cell r="R1736">
            <v>0</v>
          </cell>
          <cell r="S1736">
            <v>0</v>
          </cell>
          <cell r="T1736">
            <v>0</v>
          </cell>
          <cell r="U1736">
            <v>0</v>
          </cell>
          <cell r="V1736">
            <v>0</v>
          </cell>
          <cell r="W1736">
            <v>0</v>
          </cell>
        </row>
        <row r="1737">
          <cell r="H1737" t="str">
            <v>800062655</v>
          </cell>
          <cell r="I1737" t="str">
            <v>SPRINGVILLE: INSTALL RAS</v>
          </cell>
          <cell r="J1737">
            <v>40178</v>
          </cell>
          <cell r="K1737" t="str">
            <v>S. Zohary</v>
          </cell>
          <cell r="M1737">
            <v>100</v>
          </cell>
          <cell r="N1737">
            <v>100</v>
          </cell>
          <cell r="O1737">
            <v>7300</v>
          </cell>
          <cell r="P1737">
            <v>0</v>
          </cell>
          <cell r="Q1737">
            <v>0</v>
          </cell>
          <cell r="R1737">
            <v>0</v>
          </cell>
          <cell r="S1737">
            <v>0</v>
          </cell>
          <cell r="T1737">
            <v>0</v>
          </cell>
          <cell r="U1737">
            <v>0</v>
          </cell>
          <cell r="V1737">
            <v>0</v>
          </cell>
          <cell r="W1737">
            <v>0</v>
          </cell>
        </row>
        <row r="1738">
          <cell r="H1738" t="str">
            <v>800062680</v>
          </cell>
          <cell r="I1738" t="str">
            <v>VESTAL: INSTALL RAS</v>
          </cell>
          <cell r="J1738">
            <v>39539</v>
          </cell>
          <cell r="K1738" t="str">
            <v>S. Zohary</v>
          </cell>
          <cell r="M1738">
            <v>100</v>
          </cell>
          <cell r="N1738">
            <v>100</v>
          </cell>
          <cell r="O1738">
            <v>20000</v>
          </cell>
          <cell r="P1738">
            <v>0</v>
          </cell>
          <cell r="Q1738">
            <v>0</v>
          </cell>
          <cell r="R1738">
            <v>0</v>
          </cell>
          <cell r="S1738">
            <v>0</v>
          </cell>
          <cell r="T1738">
            <v>0</v>
          </cell>
          <cell r="U1738">
            <v>0</v>
          </cell>
          <cell r="V1738">
            <v>0</v>
          </cell>
          <cell r="W1738">
            <v>0</v>
          </cell>
        </row>
        <row r="1739">
          <cell r="I1739" t="str">
            <v>EASTWOOD RTU</v>
          </cell>
          <cell r="J1739">
            <v>40178</v>
          </cell>
          <cell r="N1739">
            <v>100</v>
          </cell>
          <cell r="O1739">
            <v>0</v>
          </cell>
        </row>
        <row r="1740">
          <cell r="H1740" t="str">
            <v>800062467</v>
          </cell>
          <cell r="I1740" t="str">
            <v>RECTOR SVC: BIG CREEK 1</v>
          </cell>
          <cell r="J1740">
            <v>40178</v>
          </cell>
          <cell r="K1740" t="str">
            <v>S. Zohary</v>
          </cell>
          <cell r="M1740">
            <v>100</v>
          </cell>
          <cell r="N1740">
            <v>100</v>
          </cell>
          <cell r="O1740">
            <v>144000</v>
          </cell>
          <cell r="P1740">
            <v>0</v>
          </cell>
          <cell r="Q1740">
            <v>0</v>
          </cell>
          <cell r="R1740">
            <v>0</v>
          </cell>
          <cell r="S1740">
            <v>0</v>
          </cell>
          <cell r="T1740">
            <v>0</v>
          </cell>
          <cell r="U1740">
            <v>0</v>
          </cell>
          <cell r="V1740">
            <v>0</v>
          </cell>
          <cell r="W1740">
            <v>0</v>
          </cell>
        </row>
        <row r="1741">
          <cell r="H1741" t="str">
            <v>800062217</v>
          </cell>
          <cell r="I1741" t="str">
            <v>RECTOR RAS: BIG CREEK 3 - MAMOTH POOL</v>
          </cell>
          <cell r="J1741">
            <v>40178</v>
          </cell>
          <cell r="K1741" t="str">
            <v>S. Zohary</v>
          </cell>
          <cell r="M1741">
            <v>100</v>
          </cell>
          <cell r="N1741">
            <v>100</v>
          </cell>
          <cell r="O1741">
            <v>11000</v>
          </cell>
          <cell r="P1741">
            <v>0</v>
          </cell>
          <cell r="Q1741">
            <v>0</v>
          </cell>
          <cell r="R1741">
            <v>0</v>
          </cell>
          <cell r="S1741">
            <v>0</v>
          </cell>
          <cell r="T1741">
            <v>0</v>
          </cell>
          <cell r="U1741">
            <v>0</v>
          </cell>
          <cell r="V1741">
            <v>0</v>
          </cell>
          <cell r="W1741">
            <v>0</v>
          </cell>
        </row>
        <row r="1742">
          <cell r="H1742" t="str">
            <v>800062651</v>
          </cell>
          <cell r="I1742" t="str">
            <v>RECTOR SUB: RAS</v>
          </cell>
          <cell r="J1742">
            <v>40178</v>
          </cell>
          <cell r="K1742" t="str">
            <v>S. Zohary</v>
          </cell>
          <cell r="M1742">
            <v>100</v>
          </cell>
          <cell r="N1742">
            <v>100</v>
          </cell>
          <cell r="O1742">
            <v>20000</v>
          </cell>
          <cell r="P1742">
            <v>0</v>
          </cell>
          <cell r="Q1742">
            <v>0</v>
          </cell>
          <cell r="R1742">
            <v>0</v>
          </cell>
          <cell r="S1742">
            <v>0</v>
          </cell>
          <cell r="T1742">
            <v>0</v>
          </cell>
          <cell r="U1742">
            <v>0</v>
          </cell>
          <cell r="V1742">
            <v>0</v>
          </cell>
          <cell r="W1742">
            <v>0</v>
          </cell>
        </row>
        <row r="1743">
          <cell r="H1743" t="str">
            <v>800062478</v>
          </cell>
          <cell r="I1743" t="str">
            <v>MAMMOTH POOL: RAS</v>
          </cell>
          <cell r="J1743">
            <v>40178</v>
          </cell>
          <cell r="K1743" t="str">
            <v>S. Zohary</v>
          </cell>
          <cell r="M1743">
            <v>100</v>
          </cell>
          <cell r="N1743">
            <v>100</v>
          </cell>
          <cell r="O1743">
            <v>75000</v>
          </cell>
          <cell r="P1743">
            <v>0</v>
          </cell>
          <cell r="Q1743">
            <v>0</v>
          </cell>
          <cell r="R1743">
            <v>0</v>
          </cell>
          <cell r="S1743">
            <v>0</v>
          </cell>
          <cell r="T1743">
            <v>0</v>
          </cell>
          <cell r="U1743">
            <v>0</v>
          </cell>
          <cell r="V1743">
            <v>0</v>
          </cell>
          <cell r="W1743">
            <v>0</v>
          </cell>
        </row>
        <row r="1744">
          <cell r="H1744" t="str">
            <v>800062466</v>
          </cell>
          <cell r="I1744" t="str">
            <v>BIG CREEK 1: RAS</v>
          </cell>
          <cell r="J1744">
            <v>40178</v>
          </cell>
          <cell r="K1744" t="str">
            <v>S. Zohary</v>
          </cell>
          <cell r="M1744">
            <v>100</v>
          </cell>
          <cell r="N1744">
            <v>100</v>
          </cell>
          <cell r="O1744">
            <v>0</v>
          </cell>
          <cell r="P1744">
            <v>0</v>
          </cell>
          <cell r="Q1744">
            <v>0</v>
          </cell>
          <cell r="R1744">
            <v>0</v>
          </cell>
          <cell r="S1744">
            <v>0</v>
          </cell>
          <cell r="T1744">
            <v>0</v>
          </cell>
          <cell r="U1744">
            <v>0</v>
          </cell>
          <cell r="V1744">
            <v>0</v>
          </cell>
          <cell r="W1744">
            <v>0</v>
          </cell>
        </row>
        <row r="1745">
          <cell r="H1745" t="str">
            <v>800062476</v>
          </cell>
          <cell r="I1745" t="str">
            <v>BIG CREEK 3: RAS</v>
          </cell>
          <cell r="J1745">
            <v>40178</v>
          </cell>
          <cell r="K1745" t="str">
            <v>S. Zohary</v>
          </cell>
          <cell r="M1745">
            <v>100</v>
          </cell>
          <cell r="N1745">
            <v>100</v>
          </cell>
          <cell r="O1745">
            <v>84000</v>
          </cell>
          <cell r="P1745">
            <v>0</v>
          </cell>
          <cell r="Q1745">
            <v>0</v>
          </cell>
          <cell r="R1745">
            <v>0</v>
          </cell>
          <cell r="S1745">
            <v>0</v>
          </cell>
          <cell r="T1745">
            <v>0</v>
          </cell>
          <cell r="U1745">
            <v>0</v>
          </cell>
          <cell r="V1745">
            <v>0</v>
          </cell>
          <cell r="W1745">
            <v>0</v>
          </cell>
        </row>
        <row r="1746">
          <cell r="H1746" t="str">
            <v>800062480</v>
          </cell>
          <cell r="I1746" t="str">
            <v>EASTWOOD: INSTALL RAS</v>
          </cell>
          <cell r="J1746">
            <v>40178</v>
          </cell>
          <cell r="K1746" t="str">
            <v>S. Zohary</v>
          </cell>
          <cell r="M1746">
            <v>100</v>
          </cell>
          <cell r="N1746">
            <v>100</v>
          </cell>
          <cell r="O1746">
            <v>0</v>
          </cell>
          <cell r="P1746">
            <v>0</v>
          </cell>
          <cell r="Q1746">
            <v>0</v>
          </cell>
          <cell r="R1746">
            <v>0</v>
          </cell>
          <cell r="S1746">
            <v>0</v>
          </cell>
          <cell r="T1746">
            <v>0</v>
          </cell>
          <cell r="U1746">
            <v>0</v>
          </cell>
          <cell r="V1746">
            <v>0</v>
          </cell>
          <cell r="W1746">
            <v>0</v>
          </cell>
        </row>
        <row r="1747">
          <cell r="H1747">
            <v>800062460</v>
          </cell>
          <cell r="I1747" t="str">
            <v>Rector-Bc3 RAS : Install OPGW</v>
          </cell>
          <cell r="J1747">
            <v>40178</v>
          </cell>
          <cell r="K1747" t="str">
            <v>S. Zohary</v>
          </cell>
          <cell r="M1747">
            <v>100</v>
          </cell>
          <cell r="N1747">
            <v>100</v>
          </cell>
          <cell r="O1747">
            <v>2700000</v>
          </cell>
        </row>
        <row r="1748">
          <cell r="O1748">
            <v>3124100</v>
          </cell>
          <cell r="P1748">
            <v>0</v>
          </cell>
          <cell r="Q1748">
            <v>0</v>
          </cell>
          <cell r="R1748">
            <v>0</v>
          </cell>
          <cell r="S1748">
            <v>0</v>
          </cell>
          <cell r="T1748">
            <v>0</v>
          </cell>
          <cell r="U1748">
            <v>0</v>
          </cell>
          <cell r="V1748">
            <v>0</v>
          </cell>
          <cell r="W1748">
            <v>0</v>
          </cell>
        </row>
        <row r="1749">
          <cell r="H1749" t="str">
            <v>800062899</v>
          </cell>
          <cell r="I1749" t="str">
            <v>VALLEY SUB: CONSTRUCT A NEW OPERATIONS AND MAINTENANCE      BUILDING.</v>
          </cell>
          <cell r="J1749">
            <v>39965</v>
          </cell>
          <cell r="K1749" t="str">
            <v>?</v>
          </cell>
          <cell r="M1749">
            <v>20</v>
          </cell>
          <cell r="N1749">
            <v>20</v>
          </cell>
          <cell r="O1749">
            <v>5700000</v>
          </cell>
          <cell r="P1749">
            <v>0</v>
          </cell>
          <cell r="Q1749">
            <v>0</v>
          </cell>
          <cell r="R1749">
            <v>0</v>
          </cell>
          <cell r="S1749">
            <v>0</v>
          </cell>
          <cell r="T1749">
            <v>0</v>
          </cell>
          <cell r="U1749">
            <v>0</v>
          </cell>
          <cell r="V1749">
            <v>0</v>
          </cell>
          <cell r="W1749">
            <v>0</v>
          </cell>
        </row>
        <row r="1750">
          <cell r="O1750">
            <v>5700000</v>
          </cell>
          <cell r="P1750">
            <v>0</v>
          </cell>
          <cell r="Q1750">
            <v>0</v>
          </cell>
          <cell r="R1750">
            <v>0</v>
          </cell>
          <cell r="S1750">
            <v>0</v>
          </cell>
          <cell r="T1750">
            <v>0</v>
          </cell>
          <cell r="U1750">
            <v>0</v>
          </cell>
          <cell r="V1750">
            <v>0</v>
          </cell>
          <cell r="W1750">
            <v>0</v>
          </cell>
        </row>
        <row r="1751">
          <cell r="H1751" t="str">
            <v>800062516</v>
          </cell>
          <cell r="I1751" t="str">
            <v>VARIOUS: INSTALL NEW 220KV SWITCHYARD FACILITIES AT         JURUPA, AND SUBSTATION FACILITIES AT MIRA LOMA &amp; VISTA      SUBSTATIONS.</v>
          </cell>
          <cell r="J1751">
            <v>41061</v>
          </cell>
          <cell r="K1751" t="str">
            <v>S.V. Murthy</v>
          </cell>
          <cell r="M1751">
            <v>0</v>
          </cell>
          <cell r="N1751">
            <v>100</v>
          </cell>
          <cell r="O1751">
            <v>1000000</v>
          </cell>
          <cell r="P1751">
            <v>4247000</v>
          </cell>
          <cell r="Q1751">
            <v>6000000</v>
          </cell>
          <cell r="R1751">
            <v>6958725</v>
          </cell>
          <cell r="S1751">
            <v>0</v>
          </cell>
          <cell r="T1751">
            <v>0</v>
          </cell>
          <cell r="U1751">
            <v>0</v>
          </cell>
          <cell r="V1751">
            <v>0</v>
          </cell>
          <cell r="W1751">
            <v>0</v>
          </cell>
        </row>
        <row r="1752">
          <cell r="H1752" t="str">
            <v>800062777</v>
          </cell>
          <cell r="I1752" t="str">
            <v>WILDLIFE (JURUPA SUB): INSTALL INTERCONNECTION FACILITIES</v>
          </cell>
          <cell r="J1752">
            <v>41061</v>
          </cell>
          <cell r="K1752" t="str">
            <v>S.V. Murthy</v>
          </cell>
          <cell r="M1752">
            <v>100</v>
          </cell>
          <cell r="N1752">
            <v>100</v>
          </cell>
          <cell r="O1752">
            <v>800000</v>
          </cell>
          <cell r="P1752">
            <v>4463910.0400399994</v>
          </cell>
          <cell r="Q1752">
            <v>2000000</v>
          </cell>
          <cell r="R1752">
            <v>1000000</v>
          </cell>
          <cell r="S1752">
            <v>0</v>
          </cell>
          <cell r="T1752">
            <v>0</v>
          </cell>
          <cell r="U1752">
            <v>0</v>
          </cell>
          <cell r="V1752">
            <v>0</v>
          </cell>
          <cell r="W1752">
            <v>0</v>
          </cell>
        </row>
        <row r="1753">
          <cell r="I1753" t="str">
            <v>VARIOUS: INSTALL NEW 220KV SWITCHYARD FACILITIES AT JURUPA, AND SUBSTATION FACILITIES AT MIRA LOMA &amp; VISTA SUBSTATIONS.</v>
          </cell>
          <cell r="J1753">
            <v>40940</v>
          </cell>
          <cell r="O1753">
            <v>0</v>
          </cell>
        </row>
        <row r="1754">
          <cell r="I1754" t="str">
            <v>VISTA SUB: INSTALL INTERCONNECTION FACILITIES FOR CITY OF RIVERSIDE</v>
          </cell>
          <cell r="J1754">
            <v>41061</v>
          </cell>
          <cell r="K1754" t="str">
            <v>S.V. Murthy</v>
          </cell>
          <cell r="M1754">
            <v>0</v>
          </cell>
          <cell r="N1754">
            <v>100</v>
          </cell>
          <cell r="O1754">
            <v>0</v>
          </cell>
          <cell r="P1754">
            <v>0</v>
          </cell>
          <cell r="Q1754">
            <v>0</v>
          </cell>
          <cell r="R1754">
            <v>0</v>
          </cell>
          <cell r="S1754">
            <v>0</v>
          </cell>
          <cell r="T1754">
            <v>0</v>
          </cell>
          <cell r="U1754">
            <v>0</v>
          </cell>
          <cell r="V1754">
            <v>0</v>
          </cell>
          <cell r="W1754">
            <v>0</v>
          </cell>
        </row>
        <row r="1755">
          <cell r="I1755" t="str">
            <v>MIRA LOMA SUB: INSTALL INTERCONNECTION FACILITIES FOR CITY OF RIVERSIDE</v>
          </cell>
          <cell r="J1755">
            <v>41061</v>
          </cell>
          <cell r="K1755" t="str">
            <v>S.V. Murthy</v>
          </cell>
          <cell r="M1755">
            <v>100</v>
          </cell>
          <cell r="N1755">
            <v>100</v>
          </cell>
          <cell r="O1755">
            <v>0</v>
          </cell>
          <cell r="P1755">
            <v>0</v>
          </cell>
          <cell r="Q1755">
            <v>0</v>
          </cell>
          <cell r="R1755">
            <v>0</v>
          </cell>
          <cell r="S1755">
            <v>0</v>
          </cell>
          <cell r="T1755">
            <v>0</v>
          </cell>
          <cell r="U1755">
            <v>0</v>
          </cell>
          <cell r="V1755">
            <v>0</v>
          </cell>
          <cell r="W1755">
            <v>0</v>
          </cell>
        </row>
        <row r="1756">
          <cell r="I1756" t="str">
            <v>MIRA LOMA-VISTA 220KV T/L: LOOP EXISTING MIRA LOMA-VISTA    220KV T/L (8.25 MILES) INTO THE NEW JURUPA 220KV SWITCHYARD</v>
          </cell>
          <cell r="J1756">
            <v>41061</v>
          </cell>
          <cell r="K1756" t="str">
            <v>S.V. Murthy</v>
          </cell>
          <cell r="M1756">
            <v>0</v>
          </cell>
          <cell r="N1756">
            <v>100</v>
          </cell>
          <cell r="O1756">
            <v>0</v>
          </cell>
          <cell r="P1756">
            <v>0</v>
          </cell>
          <cell r="Q1756">
            <v>0</v>
          </cell>
          <cell r="R1756">
            <v>0</v>
          </cell>
          <cell r="S1756">
            <v>0</v>
          </cell>
          <cell r="T1756">
            <v>0</v>
          </cell>
          <cell r="U1756">
            <v>0</v>
          </cell>
          <cell r="V1756">
            <v>0</v>
          </cell>
          <cell r="W1756">
            <v>0</v>
          </cell>
        </row>
        <row r="1757">
          <cell r="O1757">
            <v>1800000</v>
          </cell>
          <cell r="P1757">
            <v>8710910.0400399994</v>
          </cell>
          <cell r="Q1757">
            <v>8000000</v>
          </cell>
          <cell r="R1757">
            <v>7958725</v>
          </cell>
          <cell r="S1757">
            <v>0</v>
          </cell>
          <cell r="T1757">
            <v>0</v>
          </cell>
          <cell r="U1757">
            <v>0</v>
          </cell>
          <cell r="V1757">
            <v>0</v>
          </cell>
          <cell r="W1757">
            <v>0</v>
          </cell>
        </row>
        <row r="1758">
          <cell r="H1758">
            <v>800060727</v>
          </cell>
          <cell r="I1758" t="str">
            <v>RELOCATE EXISTING 66KV LINE</v>
          </cell>
          <cell r="J1758">
            <v>39933</v>
          </cell>
          <cell r="K1758" t="str">
            <v>E. Malouf</v>
          </cell>
          <cell r="M1758">
            <v>0</v>
          </cell>
          <cell r="N1758">
            <v>100</v>
          </cell>
          <cell r="O1758">
            <v>2282000</v>
          </cell>
          <cell r="P1758">
            <v>0</v>
          </cell>
          <cell r="Q1758">
            <v>0</v>
          </cell>
          <cell r="R1758">
            <v>0</v>
          </cell>
          <cell r="S1758">
            <v>0</v>
          </cell>
          <cell r="T1758">
            <v>0</v>
          </cell>
          <cell r="U1758">
            <v>0</v>
          </cell>
          <cell r="V1758">
            <v>0</v>
          </cell>
          <cell r="W1758">
            <v>0</v>
          </cell>
        </row>
        <row r="1759">
          <cell r="H1759" t="str">
            <v>800062541</v>
          </cell>
          <cell r="I1759" t="str">
            <v>ANTELOPE- VINCENT 500KV T/L: CONSTRUCT 21.5 MILES T/L</v>
          </cell>
          <cell r="J1759">
            <v>40117</v>
          </cell>
          <cell r="K1759" t="str">
            <v>E. Malouf</v>
          </cell>
          <cell r="M1759">
            <v>100</v>
          </cell>
          <cell r="N1759">
            <v>100</v>
          </cell>
          <cell r="O1759">
            <v>45254000</v>
          </cell>
          <cell r="P1759">
            <v>0</v>
          </cell>
          <cell r="Q1759">
            <v>0</v>
          </cell>
          <cell r="R1759">
            <v>0</v>
          </cell>
          <cell r="S1759">
            <v>0</v>
          </cell>
          <cell r="T1759">
            <v>0</v>
          </cell>
          <cell r="U1759">
            <v>0</v>
          </cell>
          <cell r="V1759">
            <v>0</v>
          </cell>
          <cell r="W1759">
            <v>0</v>
          </cell>
        </row>
        <row r="1760">
          <cell r="H1760" t="str">
            <v>800062542</v>
          </cell>
          <cell r="I1760" t="str">
            <v>ANTELOPE- VINCENT 500KV T/L: CONDEMNATION</v>
          </cell>
          <cell r="J1760">
            <v>40117</v>
          </cell>
          <cell r="K1760" t="str">
            <v>E. Malouf</v>
          </cell>
          <cell r="M1760">
            <v>100</v>
          </cell>
          <cell r="N1760">
            <v>100</v>
          </cell>
          <cell r="O1760">
            <v>950000</v>
          </cell>
          <cell r="P1760">
            <v>0</v>
          </cell>
          <cell r="Q1760">
            <v>0</v>
          </cell>
          <cell r="R1760">
            <v>0</v>
          </cell>
          <cell r="S1760">
            <v>0</v>
          </cell>
          <cell r="T1760">
            <v>0</v>
          </cell>
          <cell r="U1760">
            <v>0</v>
          </cell>
          <cell r="V1760">
            <v>0</v>
          </cell>
          <cell r="W1760">
            <v>0</v>
          </cell>
        </row>
        <row r="1761">
          <cell r="H1761" t="str">
            <v>800062734</v>
          </cell>
          <cell r="I1761" t="str">
            <v>ANTELOPE (FOR SEGMENT 2): INSTALL ALL REQUIRED EQUIPMENT    AT EXISTING 220KV POSITION 11 TO TERMINATE THE NEW VINCENT  NO. 2 220KV T/L</v>
          </cell>
          <cell r="J1761">
            <v>40117</v>
          </cell>
          <cell r="K1761" t="str">
            <v>E. Malouf</v>
          </cell>
          <cell r="M1761">
            <v>100</v>
          </cell>
          <cell r="N1761">
            <v>100</v>
          </cell>
          <cell r="O1761">
            <v>1111000</v>
          </cell>
          <cell r="P1761">
            <v>0</v>
          </cell>
          <cell r="Q1761">
            <v>0</v>
          </cell>
          <cell r="R1761">
            <v>0</v>
          </cell>
          <cell r="S1761">
            <v>0</v>
          </cell>
          <cell r="T1761">
            <v>0</v>
          </cell>
          <cell r="U1761">
            <v>0</v>
          </cell>
          <cell r="V1761">
            <v>0</v>
          </cell>
          <cell r="W1761">
            <v>0</v>
          </cell>
        </row>
        <row r="1762">
          <cell r="H1762" t="str">
            <v>800062754</v>
          </cell>
          <cell r="I1762" t="str">
            <v>VINCENT: (SEGMENT 2): INSTALL ALL REQUIRED EQUIPMENT AT     EXISTING 220KV POSITION 3 TO TERMINATE THE NEW ANTELOPE     220KV T/L</v>
          </cell>
          <cell r="J1762">
            <v>40117</v>
          </cell>
          <cell r="K1762" t="str">
            <v>E. Malouf</v>
          </cell>
          <cell r="M1762">
            <v>100</v>
          </cell>
          <cell r="N1762">
            <v>100</v>
          </cell>
          <cell r="O1762">
            <v>219000</v>
          </cell>
          <cell r="P1762">
            <v>0</v>
          </cell>
          <cell r="Q1762">
            <v>0</v>
          </cell>
          <cell r="R1762">
            <v>0</v>
          </cell>
          <cell r="S1762">
            <v>0</v>
          </cell>
          <cell r="T1762">
            <v>0</v>
          </cell>
          <cell r="U1762">
            <v>0</v>
          </cell>
          <cell r="V1762">
            <v>0</v>
          </cell>
          <cell r="W1762">
            <v>0</v>
          </cell>
        </row>
        <row r="1763">
          <cell r="O1763">
            <v>49816000</v>
          </cell>
          <cell r="P1763">
            <v>0</v>
          </cell>
          <cell r="Q1763">
            <v>0</v>
          </cell>
          <cell r="R1763">
            <v>0</v>
          </cell>
          <cell r="S1763">
            <v>0</v>
          </cell>
          <cell r="T1763">
            <v>0</v>
          </cell>
          <cell r="U1763">
            <v>0</v>
          </cell>
          <cell r="V1763">
            <v>0</v>
          </cell>
          <cell r="W1763">
            <v>0</v>
          </cell>
        </row>
        <row r="1764">
          <cell r="H1764" t="str">
            <v>800062219</v>
          </cell>
          <cell r="I1764" t="str">
            <v>MAGUNDEN-RECTOR 230KV T/L: CONSTRUCT NEW (68.6 MILES) DOUBLECIRCUIT 230KV LINE STRUCTURES FROM MAGUNDEN TO RECTOR AND   EQUIP WITH TWO 1B-1590 ACSR 230KV CIRCUITS.</v>
          </cell>
          <cell r="J1764">
            <v>41426</v>
          </cell>
          <cell r="K1764" t="str">
            <v>E. De La Cruz</v>
          </cell>
          <cell r="M1764">
            <v>100</v>
          </cell>
          <cell r="N1764">
            <v>100</v>
          </cell>
          <cell r="O1764">
            <v>950000</v>
          </cell>
          <cell r="P1764">
            <v>800000</v>
          </cell>
          <cell r="Q1764">
            <v>36000000</v>
          </cell>
          <cell r="R1764">
            <v>50000000</v>
          </cell>
          <cell r="S1764">
            <v>22700000</v>
          </cell>
          <cell r="T1764">
            <v>0</v>
          </cell>
          <cell r="U1764">
            <v>0</v>
          </cell>
          <cell r="V1764">
            <v>0</v>
          </cell>
          <cell r="W1764">
            <v>0</v>
          </cell>
        </row>
        <row r="1765">
          <cell r="I1765" t="str">
            <v>MAGUNDEN-RECTOR 230KV T/L: CONSTRUCT NEW (68.6 MILES) DOUBLECIRCUIT 230KV LINE STRUCTURES FROM MAGUNDEN TO RECTOR AND   EQUIP WITH TWO 1B-1590 ACSR 230KV CIRCUITS.</v>
          </cell>
          <cell r="J1765">
            <v>41426</v>
          </cell>
          <cell r="K1765" t="str">
            <v>E. De La Cruz</v>
          </cell>
          <cell r="M1765">
            <v>100</v>
          </cell>
          <cell r="N1765">
            <v>100</v>
          </cell>
          <cell r="O1765">
            <v>0</v>
          </cell>
          <cell r="P1765">
            <v>0</v>
          </cell>
          <cell r="Q1765">
            <v>0</v>
          </cell>
          <cell r="R1765">
            <v>5500000</v>
          </cell>
          <cell r="S1765">
            <v>4500000</v>
          </cell>
          <cell r="T1765">
            <v>0</v>
          </cell>
          <cell r="U1765">
            <v>0</v>
          </cell>
          <cell r="V1765">
            <v>0</v>
          </cell>
          <cell r="W1765">
            <v>0</v>
          </cell>
        </row>
        <row r="1766">
          <cell r="I1766" t="str">
            <v>CRE Costs:  MAGUNDEN-RECTOR T/L</v>
          </cell>
          <cell r="J1766">
            <v>41426</v>
          </cell>
          <cell r="N1766">
            <v>100</v>
          </cell>
          <cell r="O1766">
            <v>0</v>
          </cell>
        </row>
        <row r="1767">
          <cell r="I1767" t="str">
            <v>RECTOR: EQUIPMENT TWO BREAKER-AND-A-HALF 230KV POSITIONS AT RECTOR SUBSTATION</v>
          </cell>
          <cell r="J1767">
            <v>41426</v>
          </cell>
          <cell r="K1767" t="str">
            <v>E. De La Cruz</v>
          </cell>
          <cell r="M1767">
            <v>100</v>
          </cell>
          <cell r="N1767">
            <v>100</v>
          </cell>
          <cell r="O1767">
            <v>0</v>
          </cell>
          <cell r="P1767">
            <v>0</v>
          </cell>
          <cell r="Q1767">
            <v>0</v>
          </cell>
          <cell r="R1767">
            <v>1430000</v>
          </cell>
          <cell r="S1767">
            <v>1170000</v>
          </cell>
          <cell r="T1767">
            <v>0</v>
          </cell>
          <cell r="U1767">
            <v>0</v>
          </cell>
          <cell r="V1767">
            <v>0</v>
          </cell>
          <cell r="W1767">
            <v>0</v>
          </cell>
        </row>
        <row r="1768">
          <cell r="O1768">
            <v>950000</v>
          </cell>
          <cell r="P1768">
            <v>800000</v>
          </cell>
          <cell r="Q1768">
            <v>36000000</v>
          </cell>
          <cell r="R1768">
            <v>56930000</v>
          </cell>
          <cell r="S1768">
            <v>28370000</v>
          </cell>
          <cell r="T1768">
            <v>0</v>
          </cell>
          <cell r="U1768">
            <v>0</v>
          </cell>
          <cell r="V1768">
            <v>0</v>
          </cell>
          <cell r="W1768">
            <v>0</v>
          </cell>
        </row>
        <row r="1769">
          <cell r="H1769" t="str">
            <v>800062500</v>
          </cell>
          <cell r="I1769" t="str">
            <v>TEHACHAPI TRANSMISSION PHASE 2</v>
          </cell>
          <cell r="J1769">
            <v>40695</v>
          </cell>
          <cell r="K1769" t="str">
            <v>B. Espino</v>
          </cell>
          <cell r="M1769">
            <v>0</v>
          </cell>
          <cell r="N1769">
            <v>97</v>
          </cell>
          <cell r="O1769">
            <v>0</v>
          </cell>
          <cell r="P1769">
            <v>0</v>
          </cell>
          <cell r="Q1769">
            <v>0</v>
          </cell>
          <cell r="R1769">
            <v>0</v>
          </cell>
          <cell r="S1769">
            <v>0</v>
          </cell>
          <cell r="T1769">
            <v>0</v>
          </cell>
          <cell r="U1769">
            <v>0</v>
          </cell>
          <cell r="V1769">
            <v>0</v>
          </cell>
          <cell r="W1769">
            <v>0</v>
          </cell>
        </row>
        <row r="1770">
          <cell r="O1770">
            <v>0</v>
          </cell>
          <cell r="P1770">
            <v>0</v>
          </cell>
          <cell r="Q1770">
            <v>0</v>
          </cell>
          <cell r="R1770">
            <v>0</v>
          </cell>
          <cell r="S1770">
            <v>0</v>
          </cell>
          <cell r="T1770">
            <v>0</v>
          </cell>
          <cell r="U1770">
            <v>0</v>
          </cell>
          <cell r="V1770">
            <v>0</v>
          </cell>
          <cell r="W1770">
            <v>0</v>
          </cell>
        </row>
        <row r="1771">
          <cell r="I1771" t="str">
            <v>TRTP SEGMENT 5: ANTELOPE SUB</v>
          </cell>
          <cell r="J1771">
            <v>40633</v>
          </cell>
          <cell r="K1771" t="str">
            <v>T. Wilkens</v>
          </cell>
          <cell r="M1771">
            <v>0</v>
          </cell>
          <cell r="N1771">
            <v>100</v>
          </cell>
          <cell r="O1771">
            <v>0</v>
          </cell>
          <cell r="P1771">
            <v>90000</v>
          </cell>
          <cell r="Q1771">
            <v>8380000</v>
          </cell>
          <cell r="R1771">
            <v>0</v>
          </cell>
          <cell r="S1771">
            <v>0</v>
          </cell>
          <cell r="T1771">
            <v>0</v>
          </cell>
          <cell r="U1771">
            <v>0</v>
          </cell>
          <cell r="V1771">
            <v>0</v>
          </cell>
          <cell r="W1771">
            <v>0</v>
          </cell>
        </row>
        <row r="1772">
          <cell r="I1772" t="str">
            <v>TRTP SEGMENT 5: REMOVE ANT-VINCENT &amp; ANT-MESA TL</v>
          </cell>
          <cell r="J1772">
            <v>40147</v>
          </cell>
          <cell r="K1772" t="str">
            <v>T. Wilkens</v>
          </cell>
          <cell r="M1772">
            <v>100</v>
          </cell>
          <cell r="N1772">
            <v>100</v>
          </cell>
          <cell r="O1772">
            <v>0</v>
          </cell>
          <cell r="P1772">
            <v>0</v>
          </cell>
          <cell r="Q1772">
            <v>0</v>
          </cell>
          <cell r="R1772">
            <v>0</v>
          </cell>
          <cell r="S1772">
            <v>0</v>
          </cell>
          <cell r="T1772">
            <v>0</v>
          </cell>
          <cell r="U1772">
            <v>0</v>
          </cell>
          <cell r="V1772">
            <v>0</v>
          </cell>
          <cell r="W1772">
            <v>0</v>
          </cell>
        </row>
        <row r="1773">
          <cell r="I1773" t="str">
            <v>TRTP SEGMENT 5: ANTELOPE-VINCENT #2 500KV TL</v>
          </cell>
          <cell r="J1773">
            <v>40633</v>
          </cell>
          <cell r="K1773" t="str">
            <v>T. Wilkens</v>
          </cell>
          <cell r="M1773">
            <v>100</v>
          </cell>
          <cell r="N1773">
            <v>100</v>
          </cell>
          <cell r="O1773">
            <v>2199999.9119999995</v>
          </cell>
          <cell r="P1773">
            <v>28448000</v>
          </cell>
          <cell r="Q1773">
            <v>28736000</v>
          </cell>
          <cell r="R1773">
            <v>0</v>
          </cell>
          <cell r="S1773">
            <v>0</v>
          </cell>
          <cell r="T1773">
            <v>0</v>
          </cell>
          <cell r="U1773">
            <v>0</v>
          </cell>
          <cell r="V1773">
            <v>0</v>
          </cell>
          <cell r="W1773">
            <v>0</v>
          </cell>
        </row>
        <row r="1774">
          <cell r="I1774" t="str">
            <v>TRTP SEGMENT 5: VINCENT SUB</v>
          </cell>
          <cell r="J1774">
            <v>40633</v>
          </cell>
          <cell r="K1774" t="str">
            <v>T. Wilkens</v>
          </cell>
          <cell r="M1774">
            <v>100</v>
          </cell>
          <cell r="N1774">
            <v>100</v>
          </cell>
          <cell r="O1774">
            <v>0</v>
          </cell>
          <cell r="P1774">
            <v>124000</v>
          </cell>
          <cell r="Q1774">
            <v>11511000</v>
          </cell>
          <cell r="R1774">
            <v>0</v>
          </cell>
          <cell r="S1774">
            <v>0</v>
          </cell>
          <cell r="T1774">
            <v>0</v>
          </cell>
          <cell r="U1774">
            <v>0</v>
          </cell>
          <cell r="V1774">
            <v>0</v>
          </cell>
          <cell r="W1774">
            <v>0</v>
          </cell>
        </row>
        <row r="1775">
          <cell r="I1775" t="str">
            <v>TRTP SEGMENT 5: RECONFIG ANTELOPE-VINCENT-WINDHUB</v>
          </cell>
          <cell r="J1775">
            <v>40633</v>
          </cell>
          <cell r="K1775" t="str">
            <v>T. Wilkens</v>
          </cell>
          <cell r="M1775">
            <v>100</v>
          </cell>
          <cell r="N1775">
            <v>100</v>
          </cell>
          <cell r="O1775">
            <v>186999.99251999997</v>
          </cell>
          <cell r="P1775">
            <v>1453000</v>
          </cell>
          <cell r="Q1775">
            <v>1483000</v>
          </cell>
          <cell r="R1775">
            <v>0</v>
          </cell>
          <cell r="S1775">
            <v>0</v>
          </cell>
          <cell r="T1775">
            <v>0</v>
          </cell>
          <cell r="U1775">
            <v>0</v>
          </cell>
          <cell r="V1775">
            <v>0</v>
          </cell>
          <cell r="W1775">
            <v>0</v>
          </cell>
        </row>
        <row r="1776">
          <cell r="H1776" t="str">
            <v>800062539</v>
          </cell>
          <cell r="I1776" t="str">
            <v>ANTELOPE-VINCENT #2 500KV T/L: SEGMENT 5 PRELIMINARY ENGINEERING AND  ENVIRONMENTAL STUDIES</v>
          </cell>
          <cell r="J1776">
            <v>39844</v>
          </cell>
          <cell r="K1776" t="str">
            <v>T. Wilkens</v>
          </cell>
          <cell r="M1776">
            <v>100</v>
          </cell>
          <cell r="N1776">
            <v>100</v>
          </cell>
          <cell r="O1776">
            <v>5649999.7740000002</v>
          </cell>
          <cell r="P1776">
            <v>2762935</v>
          </cell>
          <cell r="Q1776">
            <v>0</v>
          </cell>
          <cell r="R1776">
            <v>0</v>
          </cell>
          <cell r="S1776">
            <v>0</v>
          </cell>
          <cell r="T1776">
            <v>0</v>
          </cell>
          <cell r="U1776">
            <v>0</v>
          </cell>
          <cell r="V1776">
            <v>0</v>
          </cell>
          <cell r="W1776">
            <v>0</v>
          </cell>
        </row>
        <row r="1777">
          <cell r="O1777">
            <v>8036999.6785199996</v>
          </cell>
          <cell r="P1777">
            <v>32877935</v>
          </cell>
          <cell r="Q1777">
            <v>50110000</v>
          </cell>
          <cell r="R1777">
            <v>0</v>
          </cell>
          <cell r="S1777">
            <v>0</v>
          </cell>
          <cell r="T1777">
            <v>0</v>
          </cell>
          <cell r="U1777">
            <v>0</v>
          </cell>
          <cell r="V1777">
            <v>0</v>
          </cell>
          <cell r="W1777">
            <v>0</v>
          </cell>
        </row>
        <row r="1778">
          <cell r="I1778" t="str">
            <v>TEHACHAPI TRANSMISSION PHASE 4</v>
          </cell>
          <cell r="J1778">
            <v>42156</v>
          </cell>
          <cell r="K1778" t="e">
            <v>#N/A</v>
          </cell>
          <cell r="M1778">
            <v>0</v>
          </cell>
          <cell r="N1778">
            <v>100</v>
          </cell>
          <cell r="O1778">
            <v>0</v>
          </cell>
          <cell r="P1778">
            <v>0</v>
          </cell>
          <cell r="Q1778">
            <v>0</v>
          </cell>
          <cell r="R1778">
            <v>0</v>
          </cell>
          <cell r="S1778">
            <v>0</v>
          </cell>
          <cell r="T1778">
            <v>0</v>
          </cell>
          <cell r="U1778">
            <v>0</v>
          </cell>
          <cell r="V1778">
            <v>0</v>
          </cell>
          <cell r="W1778">
            <v>0</v>
          </cell>
        </row>
        <row r="1779">
          <cell r="O1779">
            <v>0</v>
          </cell>
          <cell r="P1779">
            <v>0</v>
          </cell>
          <cell r="Q1779">
            <v>0</v>
          </cell>
          <cell r="R1779">
            <v>0</v>
          </cell>
          <cell r="S1779">
            <v>0</v>
          </cell>
          <cell r="T1779">
            <v>0</v>
          </cell>
          <cell r="U1779">
            <v>0</v>
          </cell>
          <cell r="V1779">
            <v>0</v>
          </cell>
          <cell r="W1779">
            <v>0</v>
          </cell>
        </row>
        <row r="1780">
          <cell r="I1780" t="str">
            <v>ALBERHILL S/T</v>
          </cell>
          <cell r="J1780">
            <v>41061</v>
          </cell>
          <cell r="K1780" t="str">
            <v>E. De La Cruz</v>
          </cell>
          <cell r="M1780">
            <v>0</v>
          </cell>
          <cell r="N1780">
            <v>48</v>
          </cell>
          <cell r="O1780">
            <v>0</v>
          </cell>
          <cell r="P1780">
            <v>15000000</v>
          </cell>
          <cell r="Q1780">
            <v>65000000</v>
          </cell>
          <cell r="R1780">
            <v>85000000</v>
          </cell>
          <cell r="S1780">
            <v>0</v>
          </cell>
          <cell r="T1780">
            <v>0</v>
          </cell>
          <cell r="U1780">
            <v>0</v>
          </cell>
          <cell r="V1780">
            <v>0</v>
          </cell>
          <cell r="W1780">
            <v>0</v>
          </cell>
        </row>
        <row r="1781">
          <cell r="I1781" t="str">
            <v>VALLEY-ALBERHILL 500KV T/L: INSTALL 500KV T/L</v>
          </cell>
          <cell r="J1781">
            <v>41061</v>
          </cell>
          <cell r="K1781" t="str">
            <v>E. De La Cruz</v>
          </cell>
          <cell r="M1781">
            <v>100</v>
          </cell>
          <cell r="N1781">
            <v>100</v>
          </cell>
          <cell r="O1781">
            <v>0</v>
          </cell>
          <cell r="P1781">
            <v>0</v>
          </cell>
          <cell r="Q1781">
            <v>30000000</v>
          </cell>
          <cell r="R1781">
            <v>34200000</v>
          </cell>
          <cell r="S1781">
            <v>0</v>
          </cell>
          <cell r="T1781">
            <v>0</v>
          </cell>
          <cell r="U1781">
            <v>0</v>
          </cell>
          <cell r="V1781">
            <v>0</v>
          </cell>
          <cell r="W1781">
            <v>0</v>
          </cell>
        </row>
        <row r="1782">
          <cell r="H1782" t="str">
            <v>800063633</v>
          </cell>
          <cell r="I1782" t="str">
            <v>ALBERHILL (SAN JACINTO VALLEY) NEW 500/115KV SUB: DEVELOP A NEW 1120MVA 500/115 KV AA STATION IN THE SAN JACINTO VALLEY AREA.</v>
          </cell>
          <cell r="J1782">
            <v>41061</v>
          </cell>
          <cell r="K1782" t="str">
            <v>E. De La Cruz</v>
          </cell>
          <cell r="M1782">
            <v>33</v>
          </cell>
          <cell r="N1782">
            <v>65.069999999999993</v>
          </cell>
          <cell r="O1782">
            <v>4000000</v>
          </cell>
          <cell r="P1782">
            <v>1800000</v>
          </cell>
          <cell r="Q1782">
            <v>0</v>
          </cell>
          <cell r="R1782">
            <v>0</v>
          </cell>
          <cell r="S1782">
            <v>0</v>
          </cell>
          <cell r="T1782">
            <v>0</v>
          </cell>
          <cell r="U1782">
            <v>0</v>
          </cell>
          <cell r="V1782">
            <v>0</v>
          </cell>
          <cell r="W1782">
            <v>0</v>
          </cell>
        </row>
        <row r="1783">
          <cell r="O1783">
            <v>4000000</v>
          </cell>
          <cell r="P1783">
            <v>16800000</v>
          </cell>
          <cell r="Q1783">
            <v>95000000</v>
          </cell>
          <cell r="R1783">
            <v>119200000</v>
          </cell>
          <cell r="S1783">
            <v>0</v>
          </cell>
          <cell r="T1783">
            <v>0</v>
          </cell>
          <cell r="U1783">
            <v>0</v>
          </cell>
          <cell r="V1783">
            <v>0</v>
          </cell>
          <cell r="W1783">
            <v>0</v>
          </cell>
        </row>
        <row r="1784">
          <cell r="H1784" t="str">
            <v>800062548</v>
          </cell>
          <cell r="I1784" t="str">
            <v>LUGO-PISGAH 500KV T/L: PRELIMINARY ENGINEERING &amp; ENVIRONMENTAL STUDIES.</v>
          </cell>
          <cell r="J1784">
            <v>40178</v>
          </cell>
          <cell r="K1784" t="str">
            <v>S.V. Murthy</v>
          </cell>
          <cell r="M1784">
            <v>100</v>
          </cell>
          <cell r="N1784">
            <v>100</v>
          </cell>
          <cell r="O1784">
            <v>0</v>
          </cell>
          <cell r="P1784">
            <v>0</v>
          </cell>
          <cell r="Q1784">
            <v>0</v>
          </cell>
          <cell r="R1784">
            <v>0</v>
          </cell>
          <cell r="S1784">
            <v>0</v>
          </cell>
          <cell r="T1784">
            <v>0</v>
          </cell>
          <cell r="U1784">
            <v>0</v>
          </cell>
          <cell r="V1784">
            <v>0</v>
          </cell>
          <cell r="W1784">
            <v>0</v>
          </cell>
        </row>
        <row r="1785">
          <cell r="J1785">
            <v>41274</v>
          </cell>
          <cell r="N1785">
            <v>100</v>
          </cell>
          <cell r="O1785">
            <v>0</v>
          </cell>
        </row>
        <row r="1786">
          <cell r="I1786" t="str">
            <v>STIRLING (VARIOUS BUS &amp; T/L)</v>
          </cell>
          <cell r="J1786">
            <v>41274</v>
          </cell>
          <cell r="K1786" t="str">
            <v>S.V. Murthy</v>
          </cell>
          <cell r="M1786">
            <v>100</v>
          </cell>
          <cell r="N1786">
            <v>100</v>
          </cell>
          <cell r="O1786">
            <v>0</v>
          </cell>
          <cell r="P1786">
            <v>0</v>
          </cell>
          <cell r="Q1786">
            <v>0</v>
          </cell>
          <cell r="R1786">
            <v>0</v>
          </cell>
          <cell r="S1786">
            <v>0</v>
          </cell>
          <cell r="T1786">
            <v>0</v>
          </cell>
          <cell r="U1786">
            <v>0</v>
          </cell>
          <cell r="V1786">
            <v>0</v>
          </cell>
          <cell r="W1786">
            <v>0</v>
          </cell>
        </row>
        <row r="1787">
          <cell r="O1787">
            <v>0</v>
          </cell>
          <cell r="P1787">
            <v>0</v>
          </cell>
          <cell r="Q1787">
            <v>0</v>
          </cell>
          <cell r="R1787">
            <v>0</v>
          </cell>
          <cell r="S1787">
            <v>0</v>
          </cell>
          <cell r="T1787">
            <v>0</v>
          </cell>
          <cell r="U1787">
            <v>0</v>
          </cell>
          <cell r="V1787">
            <v>0</v>
          </cell>
          <cell r="W1787">
            <v>0</v>
          </cell>
        </row>
        <row r="1788">
          <cell r="H1788" t="str">
            <v>800062549</v>
          </cell>
          <cell r="I1788" t="str">
            <v>GREEN BORDERS (LUGO-KRAMER 500KV T/L): PRELIMINARY ENGINEERING &amp; ENVIRONMENTAL STUDIES</v>
          </cell>
          <cell r="J1788">
            <v>40178</v>
          </cell>
          <cell r="K1788" t="str">
            <v>S.V. Murthy</v>
          </cell>
          <cell r="M1788">
            <v>100</v>
          </cell>
          <cell r="N1788">
            <v>100</v>
          </cell>
          <cell r="O1788">
            <v>0</v>
          </cell>
          <cell r="P1788">
            <v>0</v>
          </cell>
          <cell r="Q1788">
            <v>0</v>
          </cell>
          <cell r="R1788">
            <v>0</v>
          </cell>
          <cell r="S1788">
            <v>0</v>
          </cell>
          <cell r="T1788">
            <v>0</v>
          </cell>
          <cell r="U1788">
            <v>0</v>
          </cell>
          <cell r="V1788">
            <v>0</v>
          </cell>
          <cell r="W1788">
            <v>0</v>
          </cell>
        </row>
        <row r="1789">
          <cell r="I1789" t="str">
            <v>CRE Costs:  Green Borders</v>
          </cell>
          <cell r="J1789">
            <v>40178</v>
          </cell>
          <cell r="N1789">
            <v>100</v>
          </cell>
          <cell r="O1789">
            <v>0</v>
          </cell>
        </row>
        <row r="1790">
          <cell r="I1790" t="str">
            <v>GREEN BORDERS (VARIOUS SUBS &amp; T/LS-NEW INYOKERN….)</v>
          </cell>
          <cell r="J1790">
            <v>41639</v>
          </cell>
          <cell r="K1790" t="str">
            <v>S.V. Murthy</v>
          </cell>
          <cell r="M1790">
            <v>100</v>
          </cell>
          <cell r="N1790">
            <v>100</v>
          </cell>
          <cell r="O1790">
            <v>0</v>
          </cell>
          <cell r="P1790">
            <v>0</v>
          </cell>
          <cell r="Q1790">
            <v>0</v>
          </cell>
          <cell r="R1790">
            <v>0</v>
          </cell>
          <cell r="S1790">
            <v>0</v>
          </cell>
          <cell r="T1790">
            <v>0</v>
          </cell>
          <cell r="U1790">
            <v>0</v>
          </cell>
          <cell r="V1790">
            <v>0</v>
          </cell>
          <cell r="W1790">
            <v>0</v>
          </cell>
        </row>
        <row r="1791">
          <cell r="O1791">
            <v>0</v>
          </cell>
          <cell r="P1791">
            <v>0</v>
          </cell>
          <cell r="Q1791">
            <v>0</v>
          </cell>
          <cell r="R1791">
            <v>0</v>
          </cell>
          <cell r="S1791">
            <v>0</v>
          </cell>
          <cell r="T1791">
            <v>0</v>
          </cell>
          <cell r="U1791">
            <v>0</v>
          </cell>
          <cell r="V1791">
            <v>0</v>
          </cell>
          <cell r="W1791">
            <v>0</v>
          </cell>
        </row>
        <row r="1792">
          <cell r="H1792" t="str">
            <v>800062540</v>
          </cell>
          <cell r="I1792" t="str">
            <v>CORAM BRODIE</v>
          </cell>
          <cell r="J1792">
            <v>40330</v>
          </cell>
          <cell r="K1792" t="str">
            <v>S.V. Murthy</v>
          </cell>
          <cell r="M1792">
            <v>90</v>
          </cell>
          <cell r="N1792">
            <v>90</v>
          </cell>
          <cell r="O1792">
            <v>3000000</v>
          </cell>
          <cell r="P1792">
            <v>11000000</v>
          </cell>
          <cell r="Q1792">
            <v>13614451.68915</v>
          </cell>
          <cell r="R1792">
            <v>0</v>
          </cell>
          <cell r="S1792">
            <v>0</v>
          </cell>
          <cell r="T1792">
            <v>0</v>
          </cell>
          <cell r="U1792">
            <v>0</v>
          </cell>
          <cell r="V1792">
            <v>0</v>
          </cell>
          <cell r="W1792">
            <v>0</v>
          </cell>
        </row>
        <row r="1793">
          <cell r="O1793">
            <v>3000000</v>
          </cell>
          <cell r="P1793">
            <v>11000000</v>
          </cell>
          <cell r="Q1793">
            <v>13614451.68915</v>
          </cell>
          <cell r="R1793">
            <v>0</v>
          </cell>
          <cell r="S1793">
            <v>0</v>
          </cell>
          <cell r="T1793">
            <v>0</v>
          </cell>
          <cell r="U1793">
            <v>0</v>
          </cell>
          <cell r="V1793">
            <v>0</v>
          </cell>
          <cell r="W1793">
            <v>0</v>
          </cell>
        </row>
        <row r="1794">
          <cell r="H1794" t="str">
            <v>800062468</v>
          </cell>
          <cell r="I1794" t="str">
            <v>BIG CREEK #4</v>
          </cell>
          <cell r="J1794">
            <v>39600</v>
          </cell>
          <cell r="K1794" t="str">
            <v>T. Yim</v>
          </cell>
          <cell r="M1794">
            <v>0</v>
          </cell>
          <cell r="N1794">
            <v>100</v>
          </cell>
          <cell r="O1794">
            <v>90000</v>
          </cell>
          <cell r="P1794">
            <v>0</v>
          </cell>
          <cell r="Q1794">
            <v>0</v>
          </cell>
          <cell r="R1794">
            <v>0</v>
          </cell>
          <cell r="S1794">
            <v>0</v>
          </cell>
          <cell r="T1794">
            <v>0</v>
          </cell>
          <cell r="U1794">
            <v>0</v>
          </cell>
          <cell r="V1794">
            <v>0</v>
          </cell>
          <cell r="W1794">
            <v>0</v>
          </cell>
        </row>
        <row r="1795">
          <cell r="H1795" t="str">
            <v>800062463</v>
          </cell>
          <cell r="I1795" t="str">
            <v>BIG CREEK #1:</v>
          </cell>
          <cell r="J1795">
            <v>39600</v>
          </cell>
          <cell r="K1795" t="str">
            <v>T. Yim</v>
          </cell>
          <cell r="M1795">
            <v>0</v>
          </cell>
          <cell r="N1795">
            <v>100</v>
          </cell>
          <cell r="O1795">
            <v>170000</v>
          </cell>
          <cell r="P1795">
            <v>0</v>
          </cell>
          <cell r="Q1795">
            <v>0</v>
          </cell>
          <cell r="R1795">
            <v>0</v>
          </cell>
          <cell r="S1795">
            <v>0</v>
          </cell>
          <cell r="T1795">
            <v>0</v>
          </cell>
          <cell r="U1795">
            <v>0</v>
          </cell>
          <cell r="V1795">
            <v>0</v>
          </cell>
          <cell r="W1795">
            <v>0</v>
          </cell>
        </row>
        <row r="1796">
          <cell r="H1796" t="str">
            <v>800062475</v>
          </cell>
          <cell r="I1796" t="str">
            <v>BIG CREEK #3:</v>
          </cell>
          <cell r="J1796">
            <v>39600</v>
          </cell>
          <cell r="K1796" t="str">
            <v>T. Yim</v>
          </cell>
          <cell r="M1796">
            <v>0</v>
          </cell>
          <cell r="N1796">
            <v>100</v>
          </cell>
          <cell r="O1796">
            <v>160000</v>
          </cell>
          <cell r="P1796">
            <v>0</v>
          </cell>
          <cell r="Q1796">
            <v>0</v>
          </cell>
          <cell r="R1796">
            <v>0</v>
          </cell>
          <cell r="S1796">
            <v>0</v>
          </cell>
          <cell r="T1796">
            <v>0</v>
          </cell>
          <cell r="U1796">
            <v>0</v>
          </cell>
          <cell r="V1796">
            <v>0</v>
          </cell>
          <cell r="W1796">
            <v>0</v>
          </cell>
        </row>
        <row r="1797">
          <cell r="I1797" t="str">
            <v>NORTH OF MAGUNDEN REDUNDANT BCT UPGRADE</v>
          </cell>
          <cell r="J1797">
            <v>40178</v>
          </cell>
          <cell r="K1797" t="str">
            <v>T. Yim</v>
          </cell>
          <cell r="M1797">
            <v>100</v>
          </cell>
          <cell r="N1797">
            <v>100</v>
          </cell>
          <cell r="O1797">
            <v>500000</v>
          </cell>
          <cell r="P1797">
            <v>0</v>
          </cell>
          <cell r="Q1797">
            <v>0</v>
          </cell>
          <cell r="R1797">
            <v>0</v>
          </cell>
          <cell r="S1797">
            <v>0</v>
          </cell>
          <cell r="T1797">
            <v>0</v>
          </cell>
          <cell r="U1797">
            <v>0</v>
          </cell>
          <cell r="V1797">
            <v>0</v>
          </cell>
          <cell r="W1797">
            <v>0</v>
          </cell>
        </row>
        <row r="1798">
          <cell r="H1798" t="str">
            <v>800062630</v>
          </cell>
          <cell r="I1798" t="str">
            <v>MAGUNDEN:</v>
          </cell>
          <cell r="J1798">
            <v>39600</v>
          </cell>
          <cell r="K1798" t="str">
            <v>T. Yim</v>
          </cell>
          <cell r="M1798">
            <v>0</v>
          </cell>
          <cell r="N1798">
            <v>0</v>
          </cell>
          <cell r="O1798">
            <v>0</v>
          </cell>
          <cell r="P1798">
            <v>0</v>
          </cell>
          <cell r="Q1798">
            <v>0</v>
          </cell>
          <cell r="R1798">
            <v>0</v>
          </cell>
          <cell r="S1798">
            <v>0</v>
          </cell>
          <cell r="T1798">
            <v>0</v>
          </cell>
          <cell r="U1798">
            <v>0</v>
          </cell>
          <cell r="V1798">
            <v>0</v>
          </cell>
          <cell r="W1798">
            <v>0</v>
          </cell>
        </row>
        <row r="1799">
          <cell r="H1799" t="str">
            <v>800062648</v>
          </cell>
          <cell r="I1799" t="str">
            <v>RECTOR:</v>
          </cell>
          <cell r="J1799">
            <v>39600</v>
          </cell>
          <cell r="K1799" t="str">
            <v>T. Yim</v>
          </cell>
          <cell r="M1799">
            <v>0</v>
          </cell>
          <cell r="N1799">
            <v>100</v>
          </cell>
          <cell r="O1799">
            <v>154000</v>
          </cell>
          <cell r="P1799">
            <v>0</v>
          </cell>
          <cell r="Q1799">
            <v>0</v>
          </cell>
          <cell r="R1799">
            <v>0</v>
          </cell>
          <cell r="S1799">
            <v>0</v>
          </cell>
          <cell r="T1799">
            <v>0</v>
          </cell>
          <cell r="U1799">
            <v>0</v>
          </cell>
          <cell r="V1799">
            <v>0</v>
          </cell>
          <cell r="W1799">
            <v>0</v>
          </cell>
        </row>
        <row r="1800">
          <cell r="H1800" t="str">
            <v>800062649</v>
          </cell>
          <cell r="I1800" t="str">
            <v>RECTOR:</v>
          </cell>
          <cell r="J1800">
            <v>39965</v>
          </cell>
          <cell r="K1800" t="str">
            <v>T. Yim</v>
          </cell>
          <cell r="M1800">
            <v>0</v>
          </cell>
          <cell r="N1800">
            <v>0</v>
          </cell>
          <cell r="O1800">
            <v>0</v>
          </cell>
          <cell r="P1800">
            <v>0</v>
          </cell>
          <cell r="Q1800">
            <v>0</v>
          </cell>
          <cell r="R1800">
            <v>0</v>
          </cell>
          <cell r="S1800">
            <v>0</v>
          </cell>
          <cell r="T1800">
            <v>0</v>
          </cell>
          <cell r="U1800">
            <v>0</v>
          </cell>
          <cell r="V1800">
            <v>0</v>
          </cell>
          <cell r="W1800">
            <v>0</v>
          </cell>
        </row>
        <row r="1801">
          <cell r="H1801" t="str">
            <v>800062658</v>
          </cell>
          <cell r="I1801" t="str">
            <v>SPRINGVILLE:</v>
          </cell>
          <cell r="J1801">
            <v>39600</v>
          </cell>
          <cell r="K1801" t="str">
            <v>T. Yim</v>
          </cell>
          <cell r="M1801">
            <v>0</v>
          </cell>
          <cell r="N1801">
            <v>100</v>
          </cell>
          <cell r="O1801">
            <v>40000</v>
          </cell>
          <cell r="P1801">
            <v>0</v>
          </cell>
          <cell r="Q1801">
            <v>0</v>
          </cell>
          <cell r="R1801">
            <v>0</v>
          </cell>
          <cell r="S1801">
            <v>0</v>
          </cell>
          <cell r="T1801">
            <v>0</v>
          </cell>
          <cell r="U1801">
            <v>0</v>
          </cell>
          <cell r="V1801">
            <v>0</v>
          </cell>
          <cell r="W1801">
            <v>0</v>
          </cell>
        </row>
        <row r="1802">
          <cell r="H1802" t="str">
            <v>800062659</v>
          </cell>
          <cell r="I1802" t="str">
            <v>SPRINGVILLE:</v>
          </cell>
          <cell r="J1802">
            <v>39965</v>
          </cell>
          <cell r="K1802" t="str">
            <v>T. Yim</v>
          </cell>
          <cell r="M1802">
            <v>0</v>
          </cell>
          <cell r="N1802">
            <v>0</v>
          </cell>
          <cell r="O1802">
            <v>0</v>
          </cell>
          <cell r="P1802">
            <v>0</v>
          </cell>
          <cell r="Q1802">
            <v>0</v>
          </cell>
          <cell r="R1802">
            <v>0</v>
          </cell>
          <cell r="S1802">
            <v>0</v>
          </cell>
          <cell r="T1802">
            <v>0</v>
          </cell>
          <cell r="U1802">
            <v>0</v>
          </cell>
          <cell r="V1802">
            <v>0</v>
          </cell>
          <cell r="W1802">
            <v>0</v>
          </cell>
        </row>
        <row r="1803">
          <cell r="H1803" t="str">
            <v>800062682</v>
          </cell>
          <cell r="I1803" t="str">
            <v>VESTAL</v>
          </cell>
          <cell r="J1803">
            <v>39965</v>
          </cell>
          <cell r="K1803" t="str">
            <v>T. Yim</v>
          </cell>
          <cell r="M1803">
            <v>0</v>
          </cell>
          <cell r="N1803">
            <v>0</v>
          </cell>
          <cell r="O1803">
            <v>0</v>
          </cell>
          <cell r="P1803">
            <v>0</v>
          </cell>
          <cell r="Q1803">
            <v>0</v>
          </cell>
          <cell r="R1803">
            <v>0</v>
          </cell>
          <cell r="S1803">
            <v>0</v>
          </cell>
          <cell r="T1803">
            <v>0</v>
          </cell>
          <cell r="U1803">
            <v>0</v>
          </cell>
          <cell r="V1803">
            <v>0</v>
          </cell>
          <cell r="W1803">
            <v>0</v>
          </cell>
        </row>
        <row r="1804">
          <cell r="O1804">
            <v>1114000</v>
          </cell>
          <cell r="P1804">
            <v>0</v>
          </cell>
          <cell r="Q1804">
            <v>0</v>
          </cell>
          <cell r="R1804">
            <v>0</v>
          </cell>
          <cell r="S1804">
            <v>0</v>
          </cell>
          <cell r="T1804">
            <v>0</v>
          </cell>
          <cell r="U1804">
            <v>0</v>
          </cell>
          <cell r="V1804">
            <v>0</v>
          </cell>
          <cell r="W1804">
            <v>0</v>
          </cell>
        </row>
        <row r="1805">
          <cell r="H1805" t="str">
            <v>800060992</v>
          </cell>
          <cell r="I1805" t="str">
            <v>ANTELOPE-QUARTZ HILL NO. 2 66KV LINE</v>
          </cell>
          <cell r="J1805">
            <v>39965</v>
          </cell>
          <cell r="K1805" t="str">
            <v>E. De La Cruz</v>
          </cell>
          <cell r="M1805">
            <v>100</v>
          </cell>
          <cell r="N1805">
            <v>100</v>
          </cell>
          <cell r="O1805">
            <v>1870000</v>
          </cell>
          <cell r="P1805">
            <v>0</v>
          </cell>
          <cell r="Q1805">
            <v>0</v>
          </cell>
          <cell r="R1805">
            <v>0</v>
          </cell>
          <cell r="S1805">
            <v>0</v>
          </cell>
          <cell r="T1805">
            <v>0</v>
          </cell>
          <cell r="U1805">
            <v>0</v>
          </cell>
          <cell r="V1805">
            <v>0</v>
          </cell>
          <cell r="W1805">
            <v>0</v>
          </cell>
        </row>
        <row r="1806">
          <cell r="H1806" t="str">
            <v>800062731</v>
          </cell>
          <cell r="I1806" t="str">
            <v>ANTELOPE INSTALL 1 66KV LINE POS</v>
          </cell>
          <cell r="J1806">
            <v>39965</v>
          </cell>
          <cell r="K1806" t="str">
            <v>E. De La Cruz</v>
          </cell>
          <cell r="M1806">
            <v>100</v>
          </cell>
          <cell r="N1806">
            <v>100</v>
          </cell>
          <cell r="O1806">
            <v>1555000</v>
          </cell>
          <cell r="P1806">
            <v>0</v>
          </cell>
          <cell r="Q1806">
            <v>0</v>
          </cell>
          <cell r="R1806">
            <v>0</v>
          </cell>
          <cell r="S1806">
            <v>0</v>
          </cell>
          <cell r="T1806">
            <v>0</v>
          </cell>
          <cell r="U1806">
            <v>0</v>
          </cell>
          <cell r="V1806">
            <v>0</v>
          </cell>
          <cell r="W1806">
            <v>0</v>
          </cell>
        </row>
        <row r="1807">
          <cell r="H1807" t="str">
            <v>800063220</v>
          </cell>
          <cell r="I1807" t="str">
            <v>QUARTZ HILL INSTALL 1-66KV LINE POS</v>
          </cell>
          <cell r="J1807">
            <v>39965</v>
          </cell>
          <cell r="K1807" t="str">
            <v>E. De La Cruz</v>
          </cell>
          <cell r="M1807">
            <v>100</v>
          </cell>
          <cell r="N1807">
            <v>100</v>
          </cell>
          <cell r="O1807">
            <v>900000</v>
          </cell>
          <cell r="P1807">
            <v>0</v>
          </cell>
          <cell r="Q1807">
            <v>0</v>
          </cell>
          <cell r="R1807">
            <v>0</v>
          </cell>
          <cell r="S1807">
            <v>0</v>
          </cell>
          <cell r="T1807">
            <v>0</v>
          </cell>
          <cell r="U1807">
            <v>0</v>
          </cell>
          <cell r="V1807">
            <v>0</v>
          </cell>
          <cell r="W1807">
            <v>0</v>
          </cell>
        </row>
        <row r="1808">
          <cell r="O1808">
            <v>4325000</v>
          </cell>
          <cell r="P1808">
            <v>0</v>
          </cell>
          <cell r="Q1808">
            <v>0</v>
          </cell>
          <cell r="R1808">
            <v>0</v>
          </cell>
          <cell r="S1808">
            <v>0</v>
          </cell>
          <cell r="T1808">
            <v>0</v>
          </cell>
          <cell r="U1808">
            <v>0</v>
          </cell>
          <cell r="V1808">
            <v>0</v>
          </cell>
          <cell r="W1808">
            <v>0</v>
          </cell>
        </row>
        <row r="1809">
          <cell r="H1809" t="str">
            <v>800062737</v>
          </cell>
          <cell r="I1809" t="str">
            <v>ANTELOPE 28.8MVAR CAP BANK</v>
          </cell>
          <cell r="J1809">
            <v>39965</v>
          </cell>
          <cell r="K1809" t="str">
            <v>T. Yim</v>
          </cell>
          <cell r="M1809">
            <v>100</v>
          </cell>
          <cell r="N1809">
            <v>100</v>
          </cell>
          <cell r="O1809">
            <v>938000</v>
          </cell>
          <cell r="P1809">
            <v>0</v>
          </cell>
          <cell r="Q1809">
            <v>0</v>
          </cell>
          <cell r="R1809">
            <v>0</v>
          </cell>
          <cell r="S1809">
            <v>0</v>
          </cell>
          <cell r="T1809">
            <v>0</v>
          </cell>
          <cell r="U1809">
            <v>0</v>
          </cell>
          <cell r="V1809">
            <v>0</v>
          </cell>
          <cell r="W1809">
            <v>0</v>
          </cell>
        </row>
        <row r="1810">
          <cell r="O1810">
            <v>938000</v>
          </cell>
          <cell r="P1810">
            <v>0</v>
          </cell>
          <cell r="Q1810">
            <v>0</v>
          </cell>
          <cell r="R1810">
            <v>0</v>
          </cell>
          <cell r="S1810">
            <v>0</v>
          </cell>
          <cell r="T1810">
            <v>0</v>
          </cell>
          <cell r="U1810">
            <v>0</v>
          </cell>
          <cell r="V1810">
            <v>0</v>
          </cell>
          <cell r="W1810">
            <v>0</v>
          </cell>
        </row>
        <row r="1811">
          <cell r="H1811" t="str">
            <v>800061041</v>
          </cell>
          <cell r="I1811" t="str">
            <v>FORM:ANTELOPE-QUART HILL -OASIS-PALMDALE 66KV T/L REARRAGEMENT</v>
          </cell>
          <cell r="J1811">
            <v>39600</v>
          </cell>
          <cell r="K1811" t="str">
            <v>E. De La Cruz</v>
          </cell>
          <cell r="M1811">
            <v>100</v>
          </cell>
          <cell r="N1811">
            <v>100</v>
          </cell>
          <cell r="O1811">
            <v>0</v>
          </cell>
          <cell r="P1811">
            <v>0</v>
          </cell>
          <cell r="Q1811">
            <v>0</v>
          </cell>
          <cell r="R1811">
            <v>0</v>
          </cell>
          <cell r="S1811">
            <v>0</v>
          </cell>
          <cell r="T1811">
            <v>0</v>
          </cell>
          <cell r="U1811">
            <v>0</v>
          </cell>
          <cell r="V1811">
            <v>0</v>
          </cell>
          <cell r="W1811">
            <v>0</v>
          </cell>
        </row>
        <row r="1812">
          <cell r="H1812" t="str">
            <v>800060993</v>
          </cell>
          <cell r="I1812" t="str">
            <v>FORM:ANTELOPE-SHUTTLE 66KV T/L REARRAGEMENT</v>
          </cell>
          <cell r="J1812">
            <v>39600</v>
          </cell>
          <cell r="K1812" t="str">
            <v>E. De La Cruz</v>
          </cell>
          <cell r="M1812">
            <v>100</v>
          </cell>
          <cell r="N1812">
            <v>100</v>
          </cell>
          <cell r="O1812">
            <v>0</v>
          </cell>
          <cell r="P1812">
            <v>0</v>
          </cell>
          <cell r="Q1812">
            <v>0</v>
          </cell>
          <cell r="R1812">
            <v>0</v>
          </cell>
          <cell r="S1812">
            <v>0</v>
          </cell>
          <cell r="T1812">
            <v>0</v>
          </cell>
          <cell r="U1812">
            <v>0</v>
          </cell>
          <cell r="V1812">
            <v>0</v>
          </cell>
          <cell r="W1812">
            <v>0</v>
          </cell>
        </row>
        <row r="1813">
          <cell r="H1813" t="str">
            <v>800060994</v>
          </cell>
          <cell r="I1813" t="str">
            <v>RECONFIGURE 66KV LINES OUT OF ANTELOPE</v>
          </cell>
          <cell r="J1813">
            <v>39600</v>
          </cell>
          <cell r="K1813" t="str">
            <v>E. De La Cruz</v>
          </cell>
          <cell r="M1813">
            <v>100</v>
          </cell>
          <cell r="N1813">
            <v>100</v>
          </cell>
          <cell r="O1813">
            <v>0</v>
          </cell>
          <cell r="P1813">
            <v>0</v>
          </cell>
          <cell r="Q1813">
            <v>0</v>
          </cell>
          <cell r="R1813">
            <v>0</v>
          </cell>
          <cell r="S1813">
            <v>0</v>
          </cell>
          <cell r="T1813">
            <v>0</v>
          </cell>
          <cell r="U1813">
            <v>0</v>
          </cell>
          <cell r="V1813">
            <v>0</v>
          </cell>
          <cell r="W1813">
            <v>0</v>
          </cell>
        </row>
        <row r="1814">
          <cell r="H1814" t="str">
            <v>800062733</v>
          </cell>
          <cell r="I1814" t="str">
            <v>ANTELOPE TERMINAL UPGRADES</v>
          </cell>
          <cell r="J1814">
            <v>39600</v>
          </cell>
          <cell r="K1814" t="str">
            <v>E. De La Cruz</v>
          </cell>
          <cell r="M1814">
            <v>100</v>
          </cell>
          <cell r="N1814">
            <v>100</v>
          </cell>
          <cell r="O1814">
            <v>0</v>
          </cell>
          <cell r="P1814">
            <v>0</v>
          </cell>
          <cell r="Q1814">
            <v>0</v>
          </cell>
          <cell r="R1814">
            <v>0</v>
          </cell>
          <cell r="S1814">
            <v>0</v>
          </cell>
          <cell r="T1814">
            <v>0</v>
          </cell>
          <cell r="U1814">
            <v>0</v>
          </cell>
          <cell r="V1814">
            <v>0</v>
          </cell>
          <cell r="W1814">
            <v>0</v>
          </cell>
        </row>
        <row r="1815">
          <cell r="H1815" t="str">
            <v>800063262</v>
          </cell>
          <cell r="I1815" t="str">
            <v>LANCASTER SUB: PROVIDE PROTECTION AS REQUIRED</v>
          </cell>
          <cell r="J1815">
            <v>39600</v>
          </cell>
          <cell r="K1815" t="str">
            <v>E. De La Cruz</v>
          </cell>
          <cell r="M1815">
            <v>100</v>
          </cell>
          <cell r="N1815">
            <v>100</v>
          </cell>
          <cell r="O1815">
            <v>0</v>
          </cell>
          <cell r="P1815">
            <v>0</v>
          </cell>
          <cell r="Q1815">
            <v>0</v>
          </cell>
          <cell r="R1815">
            <v>0</v>
          </cell>
          <cell r="S1815">
            <v>0</v>
          </cell>
          <cell r="T1815">
            <v>0</v>
          </cell>
          <cell r="U1815">
            <v>0</v>
          </cell>
          <cell r="V1815">
            <v>0</v>
          </cell>
          <cell r="W1815">
            <v>0</v>
          </cell>
        </row>
        <row r="1816">
          <cell r="H1816" t="str">
            <v>800063279</v>
          </cell>
          <cell r="I1816" t="str">
            <v>SHUTTLE SUB: PROVIDE PROTECTION AS REQUIRED</v>
          </cell>
          <cell r="J1816">
            <v>39600</v>
          </cell>
          <cell r="K1816" t="str">
            <v>E. De La Cruz</v>
          </cell>
          <cell r="M1816">
            <v>100</v>
          </cell>
          <cell r="N1816">
            <v>100</v>
          </cell>
          <cell r="O1816">
            <v>0</v>
          </cell>
          <cell r="P1816">
            <v>0</v>
          </cell>
          <cell r="Q1816">
            <v>0</v>
          </cell>
          <cell r="R1816">
            <v>0</v>
          </cell>
          <cell r="S1816">
            <v>0</v>
          </cell>
          <cell r="T1816">
            <v>0</v>
          </cell>
          <cell r="U1816">
            <v>0</v>
          </cell>
          <cell r="V1816">
            <v>0</v>
          </cell>
          <cell r="W1816">
            <v>0</v>
          </cell>
        </row>
        <row r="1817">
          <cell r="H1817" t="str">
            <v>800063245</v>
          </cell>
          <cell r="I1817" t="str">
            <v>OASIS SUB: PROVIDE PROTECTION AS REQUIRED</v>
          </cell>
          <cell r="J1817">
            <v>39600</v>
          </cell>
          <cell r="K1817" t="str">
            <v>E. De La Cruz</v>
          </cell>
          <cell r="M1817">
            <v>100</v>
          </cell>
          <cell r="N1817">
            <v>100</v>
          </cell>
          <cell r="O1817">
            <v>0</v>
          </cell>
          <cell r="P1817">
            <v>0</v>
          </cell>
          <cell r="Q1817">
            <v>0</v>
          </cell>
          <cell r="R1817">
            <v>0</v>
          </cell>
          <cell r="S1817">
            <v>0</v>
          </cell>
          <cell r="T1817">
            <v>0</v>
          </cell>
          <cell r="U1817">
            <v>0</v>
          </cell>
          <cell r="V1817">
            <v>0</v>
          </cell>
          <cell r="W1817">
            <v>0</v>
          </cell>
        </row>
        <row r="1818">
          <cell r="H1818" t="str">
            <v>800063216</v>
          </cell>
          <cell r="I1818" t="str">
            <v>OASIS SUB: PROVIDE PROTECTION AS REQUIRED</v>
          </cell>
          <cell r="J1818">
            <v>39600</v>
          </cell>
          <cell r="K1818" t="str">
            <v>E. De La Cruz</v>
          </cell>
          <cell r="M1818">
            <v>100</v>
          </cell>
          <cell r="N1818">
            <v>100</v>
          </cell>
          <cell r="O1818">
            <v>0</v>
          </cell>
          <cell r="P1818">
            <v>0</v>
          </cell>
          <cell r="Q1818">
            <v>0</v>
          </cell>
          <cell r="R1818">
            <v>0</v>
          </cell>
          <cell r="S1818">
            <v>0</v>
          </cell>
          <cell r="T1818">
            <v>0</v>
          </cell>
          <cell r="U1818">
            <v>0</v>
          </cell>
          <cell r="V1818">
            <v>0</v>
          </cell>
          <cell r="W1818">
            <v>0</v>
          </cell>
        </row>
        <row r="1819">
          <cell r="H1819" t="str">
            <v>800063221</v>
          </cell>
          <cell r="I1819" t="str">
            <v>QUARTZ HILL INSTALL 3 66KV LINE POS</v>
          </cell>
          <cell r="J1819">
            <v>39600</v>
          </cell>
          <cell r="K1819" t="str">
            <v>E. De La Cruz</v>
          </cell>
          <cell r="M1819">
            <v>100</v>
          </cell>
          <cell r="N1819">
            <v>100</v>
          </cell>
          <cell r="O1819">
            <v>0</v>
          </cell>
          <cell r="P1819">
            <v>0</v>
          </cell>
          <cell r="Q1819">
            <v>0</v>
          </cell>
          <cell r="R1819">
            <v>0</v>
          </cell>
          <cell r="S1819">
            <v>0</v>
          </cell>
          <cell r="T1819">
            <v>0</v>
          </cell>
          <cell r="U1819">
            <v>0</v>
          </cell>
          <cell r="V1819">
            <v>0</v>
          </cell>
          <cell r="W1819">
            <v>0</v>
          </cell>
        </row>
        <row r="1820">
          <cell r="O1820">
            <v>0</v>
          </cell>
          <cell r="P1820">
            <v>0</v>
          </cell>
          <cell r="Q1820">
            <v>0</v>
          </cell>
          <cell r="R1820">
            <v>0</v>
          </cell>
          <cell r="S1820">
            <v>0</v>
          </cell>
          <cell r="T1820">
            <v>0</v>
          </cell>
          <cell r="U1820">
            <v>0</v>
          </cell>
          <cell r="V1820">
            <v>0</v>
          </cell>
          <cell r="W1820">
            <v>0</v>
          </cell>
        </row>
        <row r="1821">
          <cell r="I1821" t="str">
            <v>DELIVERABILITY UPGRADES-LOCAL CAPACITY REQUIREMENTS BKT</v>
          </cell>
          <cell r="J1821">
            <v>43252</v>
          </cell>
          <cell r="K1821" t="str">
            <v>T. Yim</v>
          </cell>
          <cell r="M1821">
            <v>100</v>
          </cell>
          <cell r="N1821">
            <v>100</v>
          </cell>
          <cell r="O1821">
            <v>12496000</v>
          </cell>
          <cell r="P1821">
            <v>24511000</v>
          </cell>
          <cell r="Q1821">
            <v>30386000</v>
          </cell>
          <cell r="R1821">
            <v>20733000</v>
          </cell>
          <cell r="S1821">
            <v>20000000</v>
          </cell>
          <cell r="T1821">
            <v>20000000</v>
          </cell>
          <cell r="U1821">
            <v>20000000</v>
          </cell>
          <cell r="V1821">
            <v>20000000</v>
          </cell>
          <cell r="W1821">
            <v>20000000</v>
          </cell>
        </row>
        <row r="1822">
          <cell r="O1822">
            <v>12496000</v>
          </cell>
          <cell r="P1822">
            <v>24511000</v>
          </cell>
          <cell r="Q1822">
            <v>30386000</v>
          </cell>
          <cell r="R1822">
            <v>20733000</v>
          </cell>
          <cell r="S1822">
            <v>20000000</v>
          </cell>
          <cell r="T1822">
            <v>20000000</v>
          </cell>
          <cell r="U1822">
            <v>20000000</v>
          </cell>
          <cell r="V1822">
            <v>20000000</v>
          </cell>
          <cell r="W1822">
            <v>20000000</v>
          </cell>
        </row>
        <row r="1823">
          <cell r="I1823" t="str">
            <v>COACHELLA-DEVERS 230KV T/L LOOP, JULIAN HINDS-MIRAGE&amp; RAMON-MIRAGE RELOCATION</v>
          </cell>
          <cell r="J1823">
            <v>39965</v>
          </cell>
          <cell r="K1823" t="str">
            <v>S. Zohary</v>
          </cell>
          <cell r="M1823">
            <v>100</v>
          </cell>
          <cell r="N1823">
            <v>100</v>
          </cell>
          <cell r="O1823">
            <v>0</v>
          </cell>
          <cell r="P1823">
            <v>0</v>
          </cell>
          <cell r="Q1823">
            <v>0</v>
          </cell>
          <cell r="R1823">
            <v>0</v>
          </cell>
          <cell r="S1823">
            <v>0</v>
          </cell>
          <cell r="T1823">
            <v>0</v>
          </cell>
          <cell r="U1823">
            <v>0</v>
          </cell>
          <cell r="V1823">
            <v>0</v>
          </cell>
          <cell r="W1823">
            <v>0</v>
          </cell>
        </row>
        <row r="1824">
          <cell r="H1824" t="str">
            <v>800063505</v>
          </cell>
          <cell r="I1824" t="str">
            <v>MIRAGE SUB INSTALL 1 BREAKER AND HALF IN POS 5 AND EQUIP POS 2 WITH CB IN THE 220KV WWRK</v>
          </cell>
          <cell r="J1824">
            <v>39965</v>
          </cell>
          <cell r="K1824" t="str">
            <v>S. Zohary</v>
          </cell>
          <cell r="M1824">
            <v>100</v>
          </cell>
          <cell r="N1824">
            <v>100</v>
          </cell>
          <cell r="O1824">
            <v>1327999.5</v>
          </cell>
          <cell r="P1824">
            <v>535001.54</v>
          </cell>
          <cell r="Q1824">
            <v>0</v>
          </cell>
          <cell r="R1824">
            <v>0</v>
          </cell>
          <cell r="S1824">
            <v>0</v>
          </cell>
          <cell r="T1824">
            <v>0</v>
          </cell>
          <cell r="U1824">
            <v>0</v>
          </cell>
          <cell r="V1824">
            <v>0</v>
          </cell>
          <cell r="W1824">
            <v>0</v>
          </cell>
        </row>
        <row r="1825">
          <cell r="H1825">
            <v>800218276</v>
          </cell>
          <cell r="I1825" t="str">
            <v>IID Coachella Valley 220kV Sub:  Mirage 220kV Line Protection - Install one GE L90 and one SEL-311L relay.  Install two independent digital communication channels routed separately.</v>
          </cell>
          <cell r="J1825">
            <v>40330</v>
          </cell>
          <cell r="N1825">
            <v>100</v>
          </cell>
          <cell r="O1825">
            <v>0</v>
          </cell>
        </row>
        <row r="1826">
          <cell r="I1826" t="str">
            <v>IT Work Element:  Devers-Coachela Valley Loop Project</v>
          </cell>
          <cell r="J1826">
            <v>40330</v>
          </cell>
          <cell r="N1826">
            <v>100</v>
          </cell>
          <cell r="O1826">
            <v>0</v>
          </cell>
        </row>
        <row r="1827">
          <cell r="H1827" t="str">
            <v>800062512</v>
          </cell>
          <cell r="I1827" t="str">
            <v>Mirage-Julian Hinds 220kV: Move from position #2N to position #5.</v>
          </cell>
          <cell r="J1827">
            <v>40330</v>
          </cell>
          <cell r="K1827" t="str">
            <v>S. Zohary</v>
          </cell>
          <cell r="M1827">
            <v>100</v>
          </cell>
          <cell r="N1827">
            <v>100</v>
          </cell>
          <cell r="O1827">
            <v>2000000.3633333333</v>
          </cell>
          <cell r="P1827">
            <v>1733404.9896</v>
          </cell>
          <cell r="Q1827">
            <v>0</v>
          </cell>
          <cell r="R1827">
            <v>0</v>
          </cell>
          <cell r="S1827">
            <v>0</v>
          </cell>
          <cell r="T1827">
            <v>0</v>
          </cell>
          <cell r="U1827">
            <v>0</v>
          </cell>
          <cell r="V1827">
            <v>0</v>
          </cell>
          <cell r="W1827">
            <v>0</v>
          </cell>
        </row>
        <row r="1828">
          <cell r="H1828" t="str">
            <v>800062504</v>
          </cell>
          <cell r="I1828" t="str">
            <v>Devers-Mirage #1 220kV: Move from position #3N to position #2N.</v>
          </cell>
          <cell r="J1828">
            <v>40330</v>
          </cell>
          <cell r="K1828" t="str">
            <v>S. Zohary</v>
          </cell>
          <cell r="M1828">
            <v>100</v>
          </cell>
          <cell r="N1828">
            <v>100</v>
          </cell>
          <cell r="O1828">
            <v>1337999.97</v>
          </cell>
          <cell r="P1828">
            <v>1733404.9896</v>
          </cell>
          <cell r="Q1828">
            <v>0</v>
          </cell>
          <cell r="R1828">
            <v>0</v>
          </cell>
          <cell r="S1828">
            <v>0</v>
          </cell>
          <cell r="T1828">
            <v>0</v>
          </cell>
          <cell r="U1828">
            <v>0</v>
          </cell>
          <cell r="V1828">
            <v>0</v>
          </cell>
          <cell r="W1828">
            <v>0</v>
          </cell>
        </row>
        <row r="1829">
          <cell r="H1829" t="str">
            <v>800062505</v>
          </cell>
          <cell r="I1829" t="str">
            <v>Mirage-Coachella-Ramon #1 220kV: Move from #3S to position #6N.</v>
          </cell>
          <cell r="J1829">
            <v>40330</v>
          </cell>
          <cell r="K1829" t="str">
            <v>S. Zohary</v>
          </cell>
          <cell r="M1829">
            <v>100</v>
          </cell>
          <cell r="N1829">
            <v>100</v>
          </cell>
          <cell r="O1829">
            <v>1268000.3166666667</v>
          </cell>
          <cell r="P1829">
            <v>1733404.9896</v>
          </cell>
          <cell r="Q1829">
            <v>0</v>
          </cell>
          <cell r="R1829">
            <v>0</v>
          </cell>
          <cell r="S1829">
            <v>0</v>
          </cell>
          <cell r="T1829">
            <v>0</v>
          </cell>
          <cell r="U1829">
            <v>0</v>
          </cell>
          <cell r="V1829">
            <v>0</v>
          </cell>
          <cell r="W1829">
            <v>0</v>
          </cell>
        </row>
        <row r="1830">
          <cell r="H1830" t="str">
            <v>800062506</v>
          </cell>
          <cell r="I1830" t="str">
            <v>Devers-Mirage #2 220kV: Terminates in position #3N.</v>
          </cell>
          <cell r="J1830">
            <v>40330</v>
          </cell>
          <cell r="K1830" t="str">
            <v>S. Zohary</v>
          </cell>
          <cell r="M1830">
            <v>100</v>
          </cell>
          <cell r="N1830">
            <v>100</v>
          </cell>
          <cell r="O1830">
            <v>1348000.2216666667</v>
          </cell>
          <cell r="P1830">
            <v>1733404.9896</v>
          </cell>
          <cell r="Q1830">
            <v>0</v>
          </cell>
          <cell r="R1830">
            <v>0</v>
          </cell>
          <cell r="S1830">
            <v>0</v>
          </cell>
          <cell r="T1830">
            <v>0</v>
          </cell>
          <cell r="U1830">
            <v>0</v>
          </cell>
          <cell r="V1830">
            <v>0</v>
          </cell>
          <cell r="W1830">
            <v>0</v>
          </cell>
        </row>
        <row r="1831">
          <cell r="H1831">
            <v>800121937</v>
          </cell>
          <cell r="I1831" t="str">
            <v>Devers Substation Work</v>
          </cell>
          <cell r="J1831">
            <v>40330</v>
          </cell>
          <cell r="O1831">
            <v>0</v>
          </cell>
        </row>
        <row r="1832">
          <cell r="H1832" t="str">
            <v>800062507</v>
          </cell>
          <cell r="I1832" t="str">
            <v>Mirage-Coachella #2 220kV: Terminate in position #4N.</v>
          </cell>
          <cell r="J1832">
            <v>40330</v>
          </cell>
          <cell r="K1832" t="str">
            <v>S. Zohary</v>
          </cell>
          <cell r="M1832">
            <v>100</v>
          </cell>
          <cell r="N1832">
            <v>100</v>
          </cell>
          <cell r="O1832">
            <v>1172999.6200000001</v>
          </cell>
          <cell r="P1832">
            <v>1733404.9896</v>
          </cell>
          <cell r="Q1832">
            <v>0</v>
          </cell>
          <cell r="R1832">
            <v>0</v>
          </cell>
          <cell r="S1832">
            <v>0</v>
          </cell>
          <cell r="T1832">
            <v>0</v>
          </cell>
          <cell r="U1832">
            <v>0</v>
          </cell>
          <cell r="V1832">
            <v>0</v>
          </cell>
          <cell r="W1832">
            <v>0</v>
          </cell>
        </row>
        <row r="1833">
          <cell r="O1833">
            <v>8454999.9916666672</v>
          </cell>
          <cell r="P1833">
            <v>9202026.4879999999</v>
          </cell>
          <cell r="Q1833">
            <v>0</v>
          </cell>
          <cell r="R1833">
            <v>0</v>
          </cell>
          <cell r="S1833">
            <v>0</v>
          </cell>
          <cell r="T1833">
            <v>0</v>
          </cell>
          <cell r="U1833">
            <v>0</v>
          </cell>
          <cell r="V1833">
            <v>0</v>
          </cell>
          <cell r="W1833">
            <v>0</v>
          </cell>
        </row>
        <row r="1834">
          <cell r="I1834" t="str">
            <v>DEVERS-MIRAGE 230KV T/L</v>
          </cell>
          <cell r="J1834">
            <v>40695</v>
          </cell>
          <cell r="K1834" t="e">
            <v>#N/A</v>
          </cell>
          <cell r="M1834">
            <v>100</v>
          </cell>
          <cell r="N1834">
            <v>100</v>
          </cell>
          <cell r="O1834">
            <v>1000000</v>
          </cell>
          <cell r="P1834">
            <v>19000000</v>
          </cell>
          <cell r="Q1834">
            <v>14000000</v>
          </cell>
          <cell r="R1834">
            <v>0</v>
          </cell>
          <cell r="S1834">
            <v>0</v>
          </cell>
          <cell r="T1834">
            <v>0</v>
          </cell>
          <cell r="U1834">
            <v>0</v>
          </cell>
          <cell r="V1834">
            <v>0</v>
          </cell>
          <cell r="W1834">
            <v>0</v>
          </cell>
        </row>
        <row r="1835">
          <cell r="O1835">
            <v>1000000</v>
          </cell>
          <cell r="P1835">
            <v>19000000</v>
          </cell>
          <cell r="Q1835">
            <v>14000000</v>
          </cell>
          <cell r="R1835">
            <v>0</v>
          </cell>
          <cell r="S1835">
            <v>0</v>
          </cell>
          <cell r="T1835">
            <v>0</v>
          </cell>
          <cell r="U1835">
            <v>0</v>
          </cell>
          <cell r="V1835">
            <v>0</v>
          </cell>
          <cell r="W1835">
            <v>0</v>
          </cell>
        </row>
        <row r="1836">
          <cell r="I1836" t="str">
            <v>VALLEY-SERRANO #2 500KV T/L</v>
          </cell>
          <cell r="J1836">
            <v>42705</v>
          </cell>
          <cell r="K1836" t="e">
            <v>#N/A</v>
          </cell>
          <cell r="M1836">
            <v>0</v>
          </cell>
          <cell r="N1836">
            <v>0</v>
          </cell>
          <cell r="O1836">
            <v>0</v>
          </cell>
          <cell r="P1836">
            <v>0</v>
          </cell>
          <cell r="Q1836">
            <v>0</v>
          </cell>
          <cell r="R1836">
            <v>0</v>
          </cell>
          <cell r="S1836">
            <v>0</v>
          </cell>
          <cell r="T1836">
            <v>0</v>
          </cell>
          <cell r="U1836">
            <v>0</v>
          </cell>
          <cell r="V1836">
            <v>0</v>
          </cell>
          <cell r="W1836">
            <v>0</v>
          </cell>
        </row>
        <row r="1837">
          <cell r="I1837" t="str">
            <v>RELIABILITY PLACEHOLDER BLANKET FERC</v>
          </cell>
          <cell r="J1837">
            <v>42705</v>
          </cell>
          <cell r="K1837" t="e">
            <v>#N/A</v>
          </cell>
          <cell r="M1837">
            <v>0</v>
          </cell>
          <cell r="N1837">
            <v>0</v>
          </cell>
          <cell r="O1837">
            <v>0</v>
          </cell>
          <cell r="P1837">
            <v>0</v>
          </cell>
          <cell r="Q1837">
            <v>0</v>
          </cell>
          <cell r="R1837">
            <v>0</v>
          </cell>
          <cell r="S1837">
            <v>0</v>
          </cell>
          <cell r="T1837">
            <v>0</v>
          </cell>
          <cell r="U1837">
            <v>0</v>
          </cell>
          <cell r="V1837">
            <v>0</v>
          </cell>
          <cell r="W1837">
            <v>0</v>
          </cell>
        </row>
        <row r="1838">
          <cell r="I1838" t="str">
            <v>RELIABILITY PLACEHOLDER BLANKET CPUC</v>
          </cell>
          <cell r="J1838">
            <v>42705</v>
          </cell>
          <cell r="K1838" t="e">
            <v>#N/A</v>
          </cell>
          <cell r="M1838">
            <v>0</v>
          </cell>
          <cell r="N1838">
            <v>0</v>
          </cell>
          <cell r="O1838">
            <v>0</v>
          </cell>
          <cell r="P1838">
            <v>0</v>
          </cell>
          <cell r="Q1838">
            <v>0</v>
          </cell>
          <cell r="R1838">
            <v>0</v>
          </cell>
          <cell r="S1838">
            <v>0</v>
          </cell>
          <cell r="T1838">
            <v>0</v>
          </cell>
          <cell r="U1838">
            <v>0</v>
          </cell>
          <cell r="V1838">
            <v>0</v>
          </cell>
          <cell r="W1838">
            <v>0</v>
          </cell>
        </row>
        <row r="1839">
          <cell r="O1839">
            <v>0</v>
          </cell>
          <cell r="P1839">
            <v>0</v>
          </cell>
          <cell r="Q1839">
            <v>0</v>
          </cell>
          <cell r="R1839">
            <v>0</v>
          </cell>
          <cell r="S1839">
            <v>0</v>
          </cell>
          <cell r="T1839">
            <v>0</v>
          </cell>
          <cell r="U1839">
            <v>0</v>
          </cell>
          <cell r="V1839">
            <v>0</v>
          </cell>
          <cell r="W1839">
            <v>0</v>
          </cell>
        </row>
        <row r="1840">
          <cell r="I1840" t="str">
            <v>VALLEY 500KV RETIRE GIS AND RECONNECT TO OPEN AIR</v>
          </cell>
          <cell r="J1840">
            <v>42705</v>
          </cell>
          <cell r="K1840" t="e">
            <v>#N/A</v>
          </cell>
          <cell r="M1840">
            <v>0</v>
          </cell>
          <cell r="N1840">
            <v>0</v>
          </cell>
          <cell r="O1840">
            <v>0</v>
          </cell>
          <cell r="P1840">
            <v>0</v>
          </cell>
          <cell r="Q1840">
            <v>0</v>
          </cell>
          <cell r="R1840">
            <v>0</v>
          </cell>
          <cell r="S1840">
            <v>0</v>
          </cell>
          <cell r="T1840">
            <v>0</v>
          </cell>
          <cell r="U1840">
            <v>0</v>
          </cell>
          <cell r="V1840">
            <v>0</v>
          </cell>
          <cell r="W1840">
            <v>0</v>
          </cell>
        </row>
        <row r="1841">
          <cell r="O1841">
            <v>0</v>
          </cell>
          <cell r="P1841">
            <v>0</v>
          </cell>
          <cell r="Q1841">
            <v>0</v>
          </cell>
          <cell r="R1841">
            <v>0</v>
          </cell>
          <cell r="S1841">
            <v>0</v>
          </cell>
          <cell r="T1841">
            <v>0</v>
          </cell>
          <cell r="U1841">
            <v>0</v>
          </cell>
          <cell r="V1841">
            <v>0</v>
          </cell>
          <cell r="W1841">
            <v>0</v>
          </cell>
        </row>
        <row r="1842">
          <cell r="I1842" t="str">
            <v>VALLEY 500KV RETIRE GIS AND RECONNECT TO OPEN AIR</v>
          </cell>
          <cell r="J1842">
            <v>41791</v>
          </cell>
          <cell r="K1842" t="e">
            <v>#N/A</v>
          </cell>
          <cell r="M1842">
            <v>100</v>
          </cell>
          <cell r="N1842">
            <v>100</v>
          </cell>
          <cell r="O1842">
            <v>0</v>
          </cell>
          <cell r="P1842">
            <v>5000000</v>
          </cell>
          <cell r="Q1842">
            <v>5000000</v>
          </cell>
          <cell r="R1842">
            <v>20000000</v>
          </cell>
          <cell r="S1842">
            <v>60000000</v>
          </cell>
          <cell r="T1842">
            <v>40000000</v>
          </cell>
          <cell r="U1842">
            <v>0</v>
          </cell>
          <cell r="V1842">
            <v>0</v>
          </cell>
          <cell r="W1842">
            <v>0</v>
          </cell>
        </row>
        <row r="1843">
          <cell r="O1843">
            <v>0</v>
          </cell>
          <cell r="P1843">
            <v>5000000</v>
          </cell>
          <cell r="Q1843">
            <v>5000000</v>
          </cell>
          <cell r="R1843">
            <v>20000000</v>
          </cell>
          <cell r="S1843">
            <v>60000000</v>
          </cell>
          <cell r="T1843">
            <v>40000000</v>
          </cell>
          <cell r="U1843">
            <v>0</v>
          </cell>
          <cell r="V1843">
            <v>0</v>
          </cell>
          <cell r="W1843">
            <v>0</v>
          </cell>
        </row>
        <row r="1844">
          <cell r="H1844" t="str">
            <v>800062528</v>
          </cell>
          <cell r="I1844" t="str">
            <v>DEVERS-VALLEY #1: MOVE 500KV T/L FROM GIS SWITCHGEAR TO THE 500KV OPEN AIR SWITCHRACK</v>
          </cell>
          <cell r="J1844">
            <v>39813</v>
          </cell>
          <cell r="K1844" t="str">
            <v>E. De La Cruz</v>
          </cell>
          <cell r="M1844">
            <v>100</v>
          </cell>
          <cell r="N1844">
            <v>100</v>
          </cell>
          <cell r="O1844">
            <v>996000</v>
          </cell>
          <cell r="P1844">
            <v>0</v>
          </cell>
          <cell r="Q1844">
            <v>0</v>
          </cell>
          <cell r="R1844">
            <v>0</v>
          </cell>
          <cell r="S1844">
            <v>0</v>
          </cell>
          <cell r="T1844">
            <v>0</v>
          </cell>
          <cell r="U1844">
            <v>0</v>
          </cell>
          <cell r="V1844">
            <v>0</v>
          </cell>
          <cell r="W1844">
            <v>0</v>
          </cell>
        </row>
        <row r="1845">
          <cell r="H1845" t="str">
            <v>800062555</v>
          </cell>
          <cell r="I1845" t="str">
            <v>VALLEY 500KV RETIRE GIS AND RECONNECT TO OPEN AIR</v>
          </cell>
          <cell r="J1845">
            <v>39965</v>
          </cell>
          <cell r="K1845" t="str">
            <v>E. De La Cruz</v>
          </cell>
          <cell r="M1845">
            <v>100</v>
          </cell>
          <cell r="N1845">
            <v>100</v>
          </cell>
          <cell r="O1845">
            <v>0</v>
          </cell>
          <cell r="P1845">
            <v>0</v>
          </cell>
          <cell r="Q1845">
            <v>0</v>
          </cell>
          <cell r="R1845">
            <v>0</v>
          </cell>
          <cell r="S1845">
            <v>0</v>
          </cell>
          <cell r="T1845">
            <v>0</v>
          </cell>
          <cell r="U1845">
            <v>0</v>
          </cell>
          <cell r="V1845">
            <v>0</v>
          </cell>
          <cell r="W1845">
            <v>0</v>
          </cell>
        </row>
        <row r="1846">
          <cell r="H1846" t="str">
            <v>800062890</v>
          </cell>
          <cell r="I1846" t="str">
            <v>VALLEY 500KV RETIRE GIS AND RECONNECT TO OPEN AIR</v>
          </cell>
          <cell r="J1846">
            <v>39965</v>
          </cell>
          <cell r="K1846" t="str">
            <v>E. De La Cruz</v>
          </cell>
          <cell r="M1846">
            <v>100</v>
          </cell>
          <cell r="N1846">
            <v>100</v>
          </cell>
          <cell r="O1846">
            <v>10528000</v>
          </cell>
          <cell r="P1846">
            <v>0</v>
          </cell>
          <cell r="Q1846">
            <v>0</v>
          </cell>
          <cell r="R1846">
            <v>0</v>
          </cell>
          <cell r="S1846">
            <v>0</v>
          </cell>
          <cell r="T1846">
            <v>0</v>
          </cell>
          <cell r="U1846">
            <v>0</v>
          </cell>
          <cell r="V1846">
            <v>0</v>
          </cell>
          <cell r="W1846">
            <v>0</v>
          </cell>
        </row>
        <row r="1847">
          <cell r="O1847">
            <v>11524000</v>
          </cell>
          <cell r="P1847">
            <v>0</v>
          </cell>
          <cell r="Q1847">
            <v>0</v>
          </cell>
          <cell r="R1847">
            <v>0</v>
          </cell>
          <cell r="S1847">
            <v>0</v>
          </cell>
          <cell r="T1847">
            <v>0</v>
          </cell>
          <cell r="U1847">
            <v>0</v>
          </cell>
          <cell r="V1847">
            <v>0</v>
          </cell>
          <cell r="W1847">
            <v>0</v>
          </cell>
        </row>
        <row r="1848">
          <cell r="H1848" t="str">
            <v>800062511</v>
          </cell>
          <cell r="I1848" t="str">
            <v>WEST OF DEVERS: PERLIMARY ENGINEERING</v>
          </cell>
          <cell r="J1848">
            <v>39813</v>
          </cell>
          <cell r="K1848" t="str">
            <v>E. Trias ?</v>
          </cell>
          <cell r="M1848">
            <v>100</v>
          </cell>
          <cell r="N1848">
            <v>100</v>
          </cell>
          <cell r="O1848">
            <v>4500000</v>
          </cell>
          <cell r="P1848">
            <v>2400000</v>
          </cell>
          <cell r="Q1848">
            <v>0</v>
          </cell>
          <cell r="R1848">
            <v>0</v>
          </cell>
          <cell r="S1848">
            <v>0</v>
          </cell>
          <cell r="T1848">
            <v>0</v>
          </cell>
          <cell r="U1848">
            <v>0</v>
          </cell>
          <cell r="V1848">
            <v>0</v>
          </cell>
          <cell r="W1848">
            <v>0</v>
          </cell>
        </row>
        <row r="1849">
          <cell r="I1849" t="str">
            <v>Devers Sub: Upgrade the San Bernadino #1 &amp; #2 and Vista #1 &amp; #2 230kV TL position to 3000A rating by replacing the conductors, line risers, disc sw and line relays.  Replace 3 and upgrade 1 230kV CBs.</v>
          </cell>
          <cell r="J1849">
            <v>41061</v>
          </cell>
          <cell r="K1849" t="str">
            <v>E. Trias ?</v>
          </cell>
          <cell r="M1849">
            <v>100</v>
          </cell>
          <cell r="N1849">
            <v>100</v>
          </cell>
          <cell r="Q1849">
            <v>4000000</v>
          </cell>
          <cell r="R1849">
            <v>4600000</v>
          </cell>
        </row>
        <row r="1850">
          <cell r="I1850" t="str">
            <v>Vista Sub:  Replace #1 &amp; #2 230kV line risers with 1-1033 kcmil ACSR conductors and eight disconnect switches with new 3000A and add a GE C60 line relays to the Devers-Vista #1 TL.</v>
          </cell>
          <cell r="J1850">
            <v>41061</v>
          </cell>
          <cell r="K1850" t="str">
            <v>E. Trias ?</v>
          </cell>
          <cell r="M1850">
            <v>100</v>
          </cell>
          <cell r="N1850">
            <v>100</v>
          </cell>
          <cell r="Q1850">
            <v>800000</v>
          </cell>
          <cell r="R1850">
            <v>580000</v>
          </cell>
        </row>
        <row r="1851">
          <cell r="I1851" t="str">
            <v>San Bernadino Sub: Replace Devers #1 &amp; #2 line risers with 2-1033 kcmil conductors, two line drops ten disconnect switches with new 3000A and add 2 GE L90 and SEL 31 1Lline relays.  Provide foundation, conduit, grounding and power for new communication ro</v>
          </cell>
          <cell r="J1851">
            <v>41061</v>
          </cell>
          <cell r="K1851" t="str">
            <v>E. Trias ?</v>
          </cell>
          <cell r="M1851">
            <v>100</v>
          </cell>
          <cell r="N1851">
            <v>100</v>
          </cell>
          <cell r="Q1851">
            <v>1000000</v>
          </cell>
          <cell r="R1851">
            <v>1450000</v>
          </cell>
        </row>
        <row r="1852">
          <cell r="I1852" t="str">
            <v>WEST OF DEVERS 230KV REBUILD (PPM DILLON/MTN VIEW)</v>
          </cell>
          <cell r="J1852">
            <v>41061</v>
          </cell>
          <cell r="K1852" t="str">
            <v>E. Trias ?</v>
          </cell>
          <cell r="M1852">
            <v>100</v>
          </cell>
          <cell r="N1852">
            <v>100</v>
          </cell>
          <cell r="O1852">
            <v>0</v>
          </cell>
          <cell r="P1852">
            <v>10000000</v>
          </cell>
          <cell r="Q1852">
            <v>100000000</v>
          </cell>
          <cell r="R1852">
            <v>60000000</v>
          </cell>
          <cell r="S1852">
            <v>0</v>
          </cell>
          <cell r="T1852">
            <v>0</v>
          </cell>
          <cell r="U1852">
            <v>0</v>
          </cell>
          <cell r="V1852">
            <v>0</v>
          </cell>
          <cell r="W1852">
            <v>0</v>
          </cell>
        </row>
        <row r="1853">
          <cell r="O1853">
            <v>4500000</v>
          </cell>
          <cell r="P1853">
            <v>12400000</v>
          </cell>
          <cell r="Q1853">
            <v>105800000</v>
          </cell>
          <cell r="R1853">
            <v>66630000</v>
          </cell>
          <cell r="S1853">
            <v>0</v>
          </cell>
          <cell r="T1853">
            <v>0</v>
          </cell>
          <cell r="U1853">
            <v>0</v>
          </cell>
          <cell r="V1853">
            <v>0</v>
          </cell>
          <cell r="W1853">
            <v>0</v>
          </cell>
        </row>
        <row r="1854">
          <cell r="I1854" t="str">
            <v>WINDHUB SUB (TEHACHAPI #1): CONSTRUCT NEW 220KV SWITCHING FACILITIES                                                                                                                              TRANSFER OF FUNDS FROM PIN 4928 (NOW COVERS SEGMENT 1 ONLY) S</v>
          </cell>
          <cell r="J1854">
            <v>39873</v>
          </cell>
          <cell r="K1854" t="str">
            <v>E. Malouf</v>
          </cell>
          <cell r="M1854">
            <v>100</v>
          </cell>
          <cell r="N1854">
            <v>100</v>
          </cell>
          <cell r="O1854">
            <v>110000</v>
          </cell>
          <cell r="P1854">
            <v>0</v>
          </cell>
          <cell r="Q1854">
            <v>0</v>
          </cell>
          <cell r="R1854">
            <v>0</v>
          </cell>
          <cell r="S1854">
            <v>0</v>
          </cell>
          <cell r="T1854">
            <v>0</v>
          </cell>
          <cell r="U1854">
            <v>0</v>
          </cell>
          <cell r="V1854">
            <v>0</v>
          </cell>
          <cell r="W1854">
            <v>0</v>
          </cell>
        </row>
        <row r="1855">
          <cell r="H1855" t="str">
            <v>800062544</v>
          </cell>
          <cell r="I1855" t="str">
            <v>ANTELOPE- WINDHUB ( TEHACHAPI #1) 500KV T/L: CONSTRUCT 21.6 MILES T/L SEGMENT 3</v>
          </cell>
          <cell r="J1855">
            <v>40268</v>
          </cell>
          <cell r="K1855" t="str">
            <v>E. Malouf</v>
          </cell>
          <cell r="M1855">
            <v>100</v>
          </cell>
          <cell r="N1855">
            <v>100</v>
          </cell>
          <cell r="O1855">
            <v>29915000</v>
          </cell>
          <cell r="P1855">
            <v>1019712.93524</v>
          </cell>
          <cell r="Q1855">
            <v>0</v>
          </cell>
          <cell r="R1855">
            <v>0</v>
          </cell>
          <cell r="S1855">
            <v>0</v>
          </cell>
          <cell r="T1855">
            <v>0</v>
          </cell>
          <cell r="U1855">
            <v>0</v>
          </cell>
          <cell r="V1855">
            <v>0</v>
          </cell>
          <cell r="W1855">
            <v>0</v>
          </cell>
        </row>
        <row r="1856">
          <cell r="H1856" t="str">
            <v>800062545</v>
          </cell>
          <cell r="I1856" t="str">
            <v>PRELIMINARY ENGINEERING:</v>
          </cell>
          <cell r="J1856">
            <v>39873</v>
          </cell>
          <cell r="K1856" t="str">
            <v>E. Malouf</v>
          </cell>
          <cell r="M1856">
            <v>100</v>
          </cell>
          <cell r="N1856">
            <v>100</v>
          </cell>
          <cell r="O1856">
            <v>0</v>
          </cell>
          <cell r="P1856">
            <v>0</v>
          </cell>
          <cell r="Q1856">
            <v>0</v>
          </cell>
          <cell r="R1856">
            <v>0</v>
          </cell>
          <cell r="S1856">
            <v>0</v>
          </cell>
          <cell r="T1856">
            <v>0</v>
          </cell>
          <cell r="U1856">
            <v>0</v>
          </cell>
          <cell r="V1856">
            <v>0</v>
          </cell>
          <cell r="W1856">
            <v>0</v>
          </cell>
        </row>
        <row r="1857">
          <cell r="H1857" t="str">
            <v>800062546</v>
          </cell>
          <cell r="I1857" t="str">
            <v>ANTELOPE- WINDHUB (CONDEMNATION COST)</v>
          </cell>
          <cell r="J1857">
            <v>39873</v>
          </cell>
          <cell r="K1857" t="str">
            <v>E. Malouf</v>
          </cell>
          <cell r="M1857">
            <v>100</v>
          </cell>
          <cell r="N1857">
            <v>100</v>
          </cell>
          <cell r="O1857">
            <v>2000000</v>
          </cell>
          <cell r="P1857">
            <v>6414668.4645999996</v>
          </cell>
          <cell r="Q1857">
            <v>0</v>
          </cell>
          <cell r="R1857">
            <v>0</v>
          </cell>
          <cell r="S1857">
            <v>0</v>
          </cell>
          <cell r="T1857">
            <v>0</v>
          </cell>
          <cell r="U1857">
            <v>0</v>
          </cell>
          <cell r="V1857">
            <v>0</v>
          </cell>
          <cell r="W1857">
            <v>0</v>
          </cell>
        </row>
        <row r="1858">
          <cell r="H1858" t="str">
            <v>800062547</v>
          </cell>
          <cell r="I1858" t="str">
            <v>WINDHUB (TEHACHAPI: NO1) - HIGHWIND (TEHACHAPI, NO.2) 230KV T/L: CONSTRUCT       9.6 MILES T/L  SEGMENT 3</v>
          </cell>
          <cell r="J1858">
            <v>40268</v>
          </cell>
          <cell r="K1858" t="str">
            <v>E. Malouf</v>
          </cell>
          <cell r="M1858">
            <v>100</v>
          </cell>
          <cell r="N1858">
            <v>100</v>
          </cell>
          <cell r="O1858">
            <v>18116000</v>
          </cell>
          <cell r="P1858">
            <v>2971398.5531600001</v>
          </cell>
          <cell r="Q1858">
            <v>0</v>
          </cell>
          <cell r="R1858">
            <v>0</v>
          </cell>
          <cell r="S1858">
            <v>0</v>
          </cell>
          <cell r="T1858">
            <v>0</v>
          </cell>
          <cell r="U1858">
            <v>0</v>
          </cell>
          <cell r="V1858">
            <v>0</v>
          </cell>
          <cell r="W1858">
            <v>0</v>
          </cell>
        </row>
        <row r="1859">
          <cell r="H1859" t="str">
            <v>800062736</v>
          </cell>
          <cell r="I1859" t="str">
            <v>ANTELOPE: PROVIDE TERMINATION FACILITIES FOR THE ANTELOPE-  TEHACHAPI T/L SEGMENT 3</v>
          </cell>
          <cell r="J1859">
            <v>39873</v>
          </cell>
          <cell r="K1859" t="str">
            <v>E. Malouf</v>
          </cell>
          <cell r="M1859">
            <v>100</v>
          </cell>
          <cell r="N1859">
            <v>100</v>
          </cell>
          <cell r="O1859">
            <v>552000</v>
          </cell>
          <cell r="P1859">
            <v>0</v>
          </cell>
          <cell r="Q1859">
            <v>0</v>
          </cell>
          <cell r="R1859">
            <v>0</v>
          </cell>
          <cell r="S1859">
            <v>0</v>
          </cell>
          <cell r="T1859">
            <v>0</v>
          </cell>
          <cell r="U1859">
            <v>0</v>
          </cell>
          <cell r="V1859">
            <v>0</v>
          </cell>
          <cell r="W1859">
            <v>0</v>
          </cell>
        </row>
        <row r="1860">
          <cell r="H1860" t="str">
            <v>800062939</v>
          </cell>
          <cell r="I1860" t="str">
            <v>WINDHUB (TEHACHAPI: NO1) - HIGHWIND (TEHACHAPI, NO.2) 230KV T/L: CONSTRUCT       9.6 MILES T/L  SEGMENT 3</v>
          </cell>
          <cell r="J1860">
            <v>39873</v>
          </cell>
          <cell r="K1860" t="str">
            <v>E. Malouf</v>
          </cell>
          <cell r="M1860">
            <v>100</v>
          </cell>
          <cell r="N1860">
            <v>100</v>
          </cell>
          <cell r="O1860">
            <v>47473000</v>
          </cell>
          <cell r="P1860">
            <v>0</v>
          </cell>
          <cell r="Q1860">
            <v>0</v>
          </cell>
          <cell r="R1860">
            <v>0</v>
          </cell>
          <cell r="S1860">
            <v>0</v>
          </cell>
          <cell r="T1860">
            <v>0</v>
          </cell>
          <cell r="U1860">
            <v>0</v>
          </cell>
          <cell r="V1860">
            <v>0</v>
          </cell>
          <cell r="W1860">
            <v>0</v>
          </cell>
        </row>
        <row r="1861">
          <cell r="H1861" t="str">
            <v>800063658</v>
          </cell>
          <cell r="I1861" t="str">
            <v>HIGHWIND SUB (TEHACHAPI SUB #2): CONSTRUCT NEW 220KV SWITCHING FACILITIES TRANSFER OF FUNDS FROM PIN 4928, NOW COVERS SEGMENTS 1 ONLY SEGMENT 3</v>
          </cell>
          <cell r="J1861">
            <v>39873</v>
          </cell>
          <cell r="K1861" t="str">
            <v>E. Malouf</v>
          </cell>
          <cell r="M1861">
            <v>100</v>
          </cell>
          <cell r="N1861">
            <v>100</v>
          </cell>
          <cell r="O1861">
            <v>4804000</v>
          </cell>
          <cell r="P1861">
            <v>0</v>
          </cell>
          <cell r="Q1861">
            <v>0</v>
          </cell>
          <cell r="R1861">
            <v>0</v>
          </cell>
          <cell r="S1861">
            <v>0</v>
          </cell>
          <cell r="T1861">
            <v>0</v>
          </cell>
          <cell r="U1861">
            <v>0</v>
          </cell>
          <cell r="V1861">
            <v>0</v>
          </cell>
          <cell r="W1861">
            <v>0</v>
          </cell>
        </row>
        <row r="1862">
          <cell r="O1862">
            <v>102970000</v>
          </cell>
          <cell r="P1862">
            <v>10405779.953</v>
          </cell>
          <cell r="Q1862">
            <v>0</v>
          </cell>
          <cell r="R1862">
            <v>0</v>
          </cell>
          <cell r="S1862">
            <v>0</v>
          </cell>
          <cell r="T1862">
            <v>0</v>
          </cell>
          <cell r="U1862">
            <v>0</v>
          </cell>
          <cell r="V1862">
            <v>0</v>
          </cell>
          <cell r="W1862">
            <v>0</v>
          </cell>
        </row>
        <row r="1863">
          <cell r="I1863" t="str">
            <v>TRTP SEGMENT 4 COTTONWIND SUB</v>
          </cell>
          <cell r="J1863">
            <v>40756</v>
          </cell>
          <cell r="K1863" t="str">
            <v>T. Wilkens</v>
          </cell>
          <cell r="M1863">
            <v>100</v>
          </cell>
          <cell r="N1863">
            <v>100</v>
          </cell>
          <cell r="O1863">
            <v>0</v>
          </cell>
          <cell r="P1863">
            <v>0</v>
          </cell>
          <cell r="Q1863">
            <v>620000</v>
          </cell>
          <cell r="R1863">
            <v>0</v>
          </cell>
          <cell r="S1863">
            <v>0</v>
          </cell>
          <cell r="T1863">
            <v>0</v>
          </cell>
          <cell r="U1863">
            <v>0</v>
          </cell>
          <cell r="V1863">
            <v>0</v>
          </cell>
          <cell r="W1863">
            <v>0</v>
          </cell>
        </row>
        <row r="1864">
          <cell r="I1864" t="str">
            <v>TRTP SEGMENT 4 ANTELOPE SUB</v>
          </cell>
          <cell r="J1864">
            <v>40756</v>
          </cell>
          <cell r="K1864" t="str">
            <v>T. Wilkens</v>
          </cell>
          <cell r="M1864">
            <v>100</v>
          </cell>
          <cell r="N1864">
            <v>100</v>
          </cell>
          <cell r="O1864">
            <v>439999.98239999992</v>
          </cell>
          <cell r="P1864">
            <v>19280000</v>
          </cell>
          <cell r="Q1864">
            <v>16972000</v>
          </cell>
          <cell r="R1864">
            <v>0</v>
          </cell>
          <cell r="S1864">
            <v>0</v>
          </cell>
          <cell r="T1864">
            <v>0</v>
          </cell>
          <cell r="U1864">
            <v>0</v>
          </cell>
          <cell r="V1864">
            <v>0</v>
          </cell>
          <cell r="W1864">
            <v>0</v>
          </cell>
        </row>
        <row r="1865">
          <cell r="I1865" t="str">
            <v>TRTP SEGMENT 4 COTTONWIND-WHIRLWIND 230KV TL</v>
          </cell>
          <cell r="J1865">
            <v>40756</v>
          </cell>
          <cell r="K1865" t="str">
            <v>T. Wilkens</v>
          </cell>
          <cell r="M1865">
            <v>100</v>
          </cell>
          <cell r="N1865">
            <v>100</v>
          </cell>
          <cell r="O1865">
            <v>299999.98800000007</v>
          </cell>
          <cell r="P1865">
            <v>13635000</v>
          </cell>
          <cell r="Q1865">
            <v>11594000</v>
          </cell>
          <cell r="R1865">
            <v>0</v>
          </cell>
          <cell r="S1865">
            <v>0</v>
          </cell>
          <cell r="T1865">
            <v>0</v>
          </cell>
          <cell r="U1865">
            <v>0</v>
          </cell>
          <cell r="V1865">
            <v>0</v>
          </cell>
          <cell r="W1865">
            <v>0</v>
          </cell>
        </row>
        <row r="1866">
          <cell r="I1866" t="str">
            <v>TRTP SEGMENT 4 ANTELOPE SUB - INSTALL 1-500KV POSITION WITH 2-500KV CB'S.</v>
          </cell>
          <cell r="J1866">
            <v>40786</v>
          </cell>
          <cell r="K1866" t="str">
            <v>T. Wilkens</v>
          </cell>
          <cell r="M1866">
            <v>100</v>
          </cell>
          <cell r="N1866">
            <v>100</v>
          </cell>
          <cell r="O1866">
            <v>0</v>
          </cell>
          <cell r="P1866">
            <v>0</v>
          </cell>
          <cell r="Q1866">
            <v>6830000</v>
          </cell>
          <cell r="R1866">
            <v>0</v>
          </cell>
          <cell r="S1866">
            <v>0</v>
          </cell>
          <cell r="T1866">
            <v>0</v>
          </cell>
          <cell r="U1866">
            <v>0</v>
          </cell>
          <cell r="V1866">
            <v>0</v>
          </cell>
          <cell r="W1866">
            <v>0</v>
          </cell>
        </row>
        <row r="1867">
          <cell r="I1867" t="str">
            <v>TRTP SEGMENT 4 WHIRLWIND SUB</v>
          </cell>
          <cell r="J1867">
            <v>40756</v>
          </cell>
          <cell r="K1867" t="str">
            <v>T. Wilkens</v>
          </cell>
          <cell r="M1867">
            <v>100</v>
          </cell>
          <cell r="N1867">
            <v>100</v>
          </cell>
          <cell r="O1867">
            <v>0</v>
          </cell>
          <cell r="P1867">
            <v>0</v>
          </cell>
          <cell r="Q1867">
            <v>30200000</v>
          </cell>
          <cell r="R1867">
            <v>0</v>
          </cell>
          <cell r="S1867">
            <v>0</v>
          </cell>
          <cell r="T1867">
            <v>0</v>
          </cell>
          <cell r="U1867">
            <v>0</v>
          </cell>
          <cell r="V1867">
            <v>0</v>
          </cell>
          <cell r="W1867">
            <v>0</v>
          </cell>
        </row>
        <row r="1868">
          <cell r="I1868" t="str">
            <v>TRTP SEGMENT 4 PATH 26 LOOP</v>
          </cell>
          <cell r="J1868">
            <v>40756</v>
          </cell>
          <cell r="K1868" t="str">
            <v>T. Wilkens</v>
          </cell>
          <cell r="M1868">
            <v>100</v>
          </cell>
          <cell r="N1868">
            <v>100</v>
          </cell>
          <cell r="O1868">
            <v>112999.99547999997</v>
          </cell>
          <cell r="P1868">
            <v>5494000</v>
          </cell>
          <cell r="Q1868">
            <v>4599000</v>
          </cell>
          <cell r="R1868">
            <v>0</v>
          </cell>
          <cell r="S1868">
            <v>0</v>
          </cell>
          <cell r="T1868">
            <v>0</v>
          </cell>
          <cell r="U1868">
            <v>0</v>
          </cell>
          <cell r="V1868">
            <v>0</v>
          </cell>
          <cell r="W1868">
            <v>0</v>
          </cell>
        </row>
        <row r="1869">
          <cell r="I1869" t="str">
            <v>TRTP SEGMENT 4 ANTELOPE-WHIRLWIND 500KV TL</v>
          </cell>
          <cell r="J1869">
            <v>40756</v>
          </cell>
          <cell r="K1869" t="str">
            <v>T. Wilkens</v>
          </cell>
          <cell r="M1869">
            <v>0</v>
          </cell>
          <cell r="N1869">
            <v>0</v>
          </cell>
          <cell r="O1869">
            <v>0</v>
          </cell>
          <cell r="P1869">
            <v>0</v>
          </cell>
          <cell r="Q1869">
            <v>0</v>
          </cell>
          <cell r="R1869">
            <v>0</v>
          </cell>
          <cell r="S1869">
            <v>0</v>
          </cell>
          <cell r="T1869">
            <v>0</v>
          </cell>
          <cell r="U1869">
            <v>0</v>
          </cell>
          <cell r="V1869">
            <v>0</v>
          </cell>
          <cell r="W1869">
            <v>0</v>
          </cell>
        </row>
        <row r="1870">
          <cell r="O1870">
            <v>852999.96587999992</v>
          </cell>
          <cell r="P1870">
            <v>38409000</v>
          </cell>
          <cell r="Q1870">
            <v>70815000</v>
          </cell>
          <cell r="R1870">
            <v>0</v>
          </cell>
          <cell r="S1870">
            <v>0</v>
          </cell>
          <cell r="T1870">
            <v>0</v>
          </cell>
          <cell r="U1870">
            <v>0</v>
          </cell>
          <cell r="V1870">
            <v>0</v>
          </cell>
          <cell r="W1870">
            <v>0</v>
          </cell>
        </row>
        <row r="1871">
          <cell r="I1871" t="str">
            <v>TRTP SEGMENT 7: VINCENT SUB - PROTECTION &amp; CONTROL</v>
          </cell>
          <cell r="J1871">
            <v>40877</v>
          </cell>
          <cell r="K1871" t="str">
            <v>T. Wilkens</v>
          </cell>
          <cell r="M1871">
            <v>100</v>
          </cell>
          <cell r="N1871">
            <v>100</v>
          </cell>
          <cell r="O1871">
            <v>0</v>
          </cell>
          <cell r="P1871">
            <v>0</v>
          </cell>
          <cell r="Q1871">
            <v>320000</v>
          </cell>
          <cell r="R1871">
            <v>0</v>
          </cell>
          <cell r="S1871">
            <v>0</v>
          </cell>
          <cell r="T1871">
            <v>0</v>
          </cell>
          <cell r="U1871">
            <v>0</v>
          </cell>
          <cell r="V1871">
            <v>0</v>
          </cell>
          <cell r="W1871">
            <v>0</v>
          </cell>
        </row>
        <row r="1872">
          <cell r="I1872" t="str">
            <v>TRTP SEGMENT 7: NEW 27 MI. VINCENT-RIO HONDO #2 500KV T/L</v>
          </cell>
          <cell r="J1872">
            <v>40877</v>
          </cell>
          <cell r="K1872" t="str">
            <v>T. Wilkens</v>
          </cell>
          <cell r="M1872">
            <v>100</v>
          </cell>
          <cell r="N1872">
            <v>100</v>
          </cell>
          <cell r="O1872">
            <v>27999.998879999999</v>
          </cell>
          <cell r="P1872">
            <v>366000</v>
          </cell>
          <cell r="Q1872">
            <v>2139000</v>
          </cell>
          <cell r="R1872">
            <v>0</v>
          </cell>
          <cell r="S1872">
            <v>0</v>
          </cell>
          <cell r="T1872">
            <v>0</v>
          </cell>
          <cell r="U1872">
            <v>0</v>
          </cell>
          <cell r="V1872">
            <v>0</v>
          </cell>
          <cell r="W1872">
            <v>0</v>
          </cell>
        </row>
        <row r="1873">
          <cell r="I1873" t="str">
            <v>TRTP SEGMENT 7: NEW 16 MI DC MESA-DUARTE 500KV TL</v>
          </cell>
          <cell r="J1873">
            <v>41029</v>
          </cell>
          <cell r="K1873" t="str">
            <v>T. Wilkens</v>
          </cell>
          <cell r="M1873">
            <v>100</v>
          </cell>
          <cell r="N1873">
            <v>100</v>
          </cell>
          <cell r="O1873">
            <v>1211999.9515199999</v>
          </cell>
          <cell r="P1873">
            <v>15469000</v>
          </cell>
          <cell r="Q1873">
            <v>92602000</v>
          </cell>
          <cell r="R1873">
            <v>7333000</v>
          </cell>
          <cell r="S1873">
            <v>0</v>
          </cell>
          <cell r="T1873">
            <v>0</v>
          </cell>
          <cell r="U1873">
            <v>0</v>
          </cell>
          <cell r="V1873">
            <v>0</v>
          </cell>
          <cell r="W1873">
            <v>0</v>
          </cell>
        </row>
        <row r="1874">
          <cell r="I1874" t="str">
            <v>TRTP SEGMENT 7: REMOVE 16 MI. ANT-MESA 220KV TL</v>
          </cell>
          <cell r="J1874">
            <v>43585</v>
          </cell>
          <cell r="K1874" t="str">
            <v>T. Wilkens</v>
          </cell>
          <cell r="M1874">
            <v>100</v>
          </cell>
          <cell r="N1874">
            <v>100</v>
          </cell>
          <cell r="O1874">
            <v>0</v>
          </cell>
          <cell r="P1874">
            <v>7220000</v>
          </cell>
          <cell r="Q1874">
            <v>0</v>
          </cell>
          <cell r="R1874">
            <v>0</v>
          </cell>
          <cell r="S1874">
            <v>0</v>
          </cell>
          <cell r="T1874">
            <v>0</v>
          </cell>
          <cell r="U1874">
            <v>0</v>
          </cell>
          <cell r="V1874">
            <v>0</v>
          </cell>
          <cell r="W1874">
            <v>0</v>
          </cell>
        </row>
        <row r="1875">
          <cell r="I1875" t="str">
            <v>TRTP SEGMENT 7: RIO HONDO SUB - PROTECTION &amp; CONTROL</v>
          </cell>
          <cell r="J1875">
            <v>40877</v>
          </cell>
          <cell r="K1875" t="str">
            <v>T. Wilkens</v>
          </cell>
          <cell r="M1875">
            <v>100</v>
          </cell>
          <cell r="N1875">
            <v>100</v>
          </cell>
          <cell r="O1875">
            <v>0</v>
          </cell>
          <cell r="P1875">
            <v>0</v>
          </cell>
          <cell r="Q1875">
            <v>320000</v>
          </cell>
          <cell r="R1875">
            <v>0</v>
          </cell>
          <cell r="S1875">
            <v>0</v>
          </cell>
          <cell r="T1875">
            <v>0</v>
          </cell>
          <cell r="U1875">
            <v>0</v>
          </cell>
          <cell r="V1875">
            <v>0</v>
          </cell>
          <cell r="W1875">
            <v>0</v>
          </cell>
        </row>
        <row r="1876">
          <cell r="I1876" t="str">
            <v>TEHACHAPI TRTP SEGMENT 7: VARIOUS SUBTRANS</v>
          </cell>
          <cell r="J1876">
            <v>40391</v>
          </cell>
          <cell r="K1876" t="str">
            <v>T. Wilkens</v>
          </cell>
          <cell r="M1876">
            <v>0</v>
          </cell>
          <cell r="N1876">
            <v>0</v>
          </cell>
          <cell r="O1876">
            <v>1869999.9251999995</v>
          </cell>
          <cell r="P1876">
            <v>11670000</v>
          </cell>
          <cell r="Q1876">
            <v>0</v>
          </cell>
          <cell r="R1876">
            <v>0</v>
          </cell>
          <cell r="S1876">
            <v>0</v>
          </cell>
          <cell r="T1876">
            <v>0</v>
          </cell>
          <cell r="U1876">
            <v>0</v>
          </cell>
          <cell r="V1876">
            <v>0</v>
          </cell>
          <cell r="W1876">
            <v>0</v>
          </cell>
        </row>
        <row r="1877">
          <cell r="O1877">
            <v>3109999.8755999994</v>
          </cell>
          <cell r="P1877">
            <v>34725000</v>
          </cell>
          <cell r="Q1877">
            <v>95381000</v>
          </cell>
          <cell r="R1877">
            <v>7333000</v>
          </cell>
          <cell r="S1877">
            <v>0</v>
          </cell>
          <cell r="T1877">
            <v>0</v>
          </cell>
          <cell r="U1877">
            <v>0</v>
          </cell>
          <cell r="V1877">
            <v>0</v>
          </cell>
          <cell r="W1877">
            <v>0</v>
          </cell>
        </row>
        <row r="1878">
          <cell r="I1878" t="str">
            <v>TRTP SEGMENT 8: CONST 1.33 MI 220KV TL AT ROSE HILLS</v>
          </cell>
          <cell r="J1878">
            <v>40724</v>
          </cell>
          <cell r="K1878" t="str">
            <v>T. Wilkens</v>
          </cell>
          <cell r="M1878">
            <v>100</v>
          </cell>
          <cell r="N1878">
            <v>100</v>
          </cell>
          <cell r="O1878">
            <v>0</v>
          </cell>
          <cell r="P1878">
            <v>2840000</v>
          </cell>
          <cell r="Q1878">
            <v>4187000</v>
          </cell>
          <cell r="R1878">
            <v>0</v>
          </cell>
          <cell r="S1878">
            <v>0</v>
          </cell>
          <cell r="T1878">
            <v>0</v>
          </cell>
          <cell r="U1878">
            <v>0</v>
          </cell>
          <cell r="V1878">
            <v>0</v>
          </cell>
          <cell r="W1878">
            <v>0</v>
          </cell>
        </row>
        <row r="1879">
          <cell r="I1879" t="str">
            <v>TRTP SEGMENT 8: 220KV TL REMOVAL AT WATER TANK</v>
          </cell>
          <cell r="J1879">
            <v>40724</v>
          </cell>
          <cell r="K1879" t="str">
            <v>T. Wilkens</v>
          </cell>
          <cell r="M1879">
            <v>100</v>
          </cell>
          <cell r="N1879">
            <v>100</v>
          </cell>
          <cell r="O1879">
            <v>69999.997200000013</v>
          </cell>
          <cell r="P1879">
            <v>348000</v>
          </cell>
          <cell r="Q1879">
            <v>83000</v>
          </cell>
          <cell r="R1879">
            <v>0</v>
          </cell>
          <cell r="S1879">
            <v>0</v>
          </cell>
          <cell r="T1879">
            <v>0</v>
          </cell>
          <cell r="U1879">
            <v>0</v>
          </cell>
          <cell r="V1879">
            <v>0</v>
          </cell>
          <cell r="W1879">
            <v>0</v>
          </cell>
        </row>
        <row r="1880">
          <cell r="I1880" t="str">
            <v>TRTP SEGMENT 8: MIRA LOMA SUB - EQUIP 1 500KV LP</v>
          </cell>
          <cell r="J1880">
            <v>41090</v>
          </cell>
          <cell r="K1880" t="str">
            <v>T. Wilkens</v>
          </cell>
          <cell r="M1880">
            <v>100</v>
          </cell>
          <cell r="N1880">
            <v>100</v>
          </cell>
          <cell r="O1880">
            <v>0</v>
          </cell>
          <cell r="P1880">
            <v>113000</v>
          </cell>
          <cell r="Q1880">
            <v>4591000</v>
          </cell>
          <cell r="R1880">
            <v>1900000</v>
          </cell>
          <cell r="S1880">
            <v>0</v>
          </cell>
          <cell r="T1880">
            <v>0</v>
          </cell>
          <cell r="U1880">
            <v>0</v>
          </cell>
          <cell r="V1880">
            <v>0</v>
          </cell>
          <cell r="W1880">
            <v>0</v>
          </cell>
        </row>
        <row r="1881">
          <cell r="I1881" t="str">
            <v>TRTP SEGMENT 8: 220KV TL REMOVAL AT ROSE HILLS</v>
          </cell>
          <cell r="J1881">
            <v>40724</v>
          </cell>
          <cell r="K1881" t="str">
            <v>T. Wilkens</v>
          </cell>
          <cell r="M1881">
            <v>100</v>
          </cell>
          <cell r="N1881">
            <v>100</v>
          </cell>
          <cell r="O1881">
            <v>49999.998</v>
          </cell>
          <cell r="P1881">
            <v>252000</v>
          </cell>
          <cell r="Q1881">
            <v>60000</v>
          </cell>
          <cell r="R1881">
            <v>0</v>
          </cell>
          <cell r="S1881">
            <v>0</v>
          </cell>
          <cell r="T1881">
            <v>0</v>
          </cell>
          <cell r="U1881">
            <v>0</v>
          </cell>
          <cell r="V1881">
            <v>0</v>
          </cell>
          <cell r="W1881">
            <v>0</v>
          </cell>
        </row>
        <row r="1882">
          <cell r="I1882" t="str">
            <v>TRTP SEGMENT 8: CONST .44 MI 220KV TL AT W TANK</v>
          </cell>
          <cell r="J1882">
            <v>40724</v>
          </cell>
          <cell r="K1882" t="str">
            <v>T. Wilkens</v>
          </cell>
          <cell r="M1882">
            <v>100</v>
          </cell>
          <cell r="N1882">
            <v>100</v>
          </cell>
          <cell r="O1882">
            <v>0</v>
          </cell>
          <cell r="P1882">
            <v>420000</v>
          </cell>
          <cell r="Q1882">
            <v>2030000</v>
          </cell>
          <cell r="R1882">
            <v>0</v>
          </cell>
          <cell r="S1882">
            <v>0</v>
          </cell>
          <cell r="T1882">
            <v>0</v>
          </cell>
          <cell r="U1882">
            <v>0</v>
          </cell>
          <cell r="V1882">
            <v>0</v>
          </cell>
          <cell r="W1882">
            <v>0</v>
          </cell>
        </row>
        <row r="1883">
          <cell r="I1883" t="str">
            <v>TRTP SEGMENT 8: NEW 33 MI. VINCENT-ML 500KV TL</v>
          </cell>
          <cell r="J1883">
            <v>41029</v>
          </cell>
          <cell r="K1883" t="str">
            <v>T. Wilkens</v>
          </cell>
          <cell r="M1883">
            <v>100</v>
          </cell>
          <cell r="N1883">
            <v>100</v>
          </cell>
          <cell r="O1883">
            <v>0</v>
          </cell>
          <cell r="P1883">
            <v>42157000</v>
          </cell>
          <cell r="Q1883">
            <v>77134000</v>
          </cell>
          <cell r="R1883">
            <v>129261000</v>
          </cell>
          <cell r="S1883">
            <v>0</v>
          </cell>
          <cell r="T1883">
            <v>0</v>
          </cell>
          <cell r="U1883">
            <v>0</v>
          </cell>
          <cell r="V1883">
            <v>0</v>
          </cell>
          <cell r="W1883">
            <v>0</v>
          </cell>
        </row>
        <row r="1884">
          <cell r="I1884" t="str">
            <v>TRTP SEGMENT 8: CHINO SUB - PROTECTION CHANGES</v>
          </cell>
          <cell r="J1884">
            <v>40724</v>
          </cell>
          <cell r="K1884" t="str">
            <v>T. Wilkens</v>
          </cell>
          <cell r="M1884">
            <v>100</v>
          </cell>
          <cell r="N1884">
            <v>100</v>
          </cell>
          <cell r="O1884">
            <v>0</v>
          </cell>
          <cell r="P1884">
            <v>35000</v>
          </cell>
          <cell r="Q1884">
            <v>2005000</v>
          </cell>
          <cell r="R1884">
            <v>0</v>
          </cell>
          <cell r="S1884">
            <v>0</v>
          </cell>
          <cell r="T1884">
            <v>0</v>
          </cell>
          <cell r="U1884">
            <v>0</v>
          </cell>
          <cell r="V1884">
            <v>0</v>
          </cell>
          <cell r="W1884">
            <v>0</v>
          </cell>
        </row>
        <row r="1885">
          <cell r="I1885" t="str">
            <v>TRTP SEGMENT 8: REMOVAL OF CHINO-MESA 230KV TL</v>
          </cell>
          <cell r="J1885">
            <v>40329</v>
          </cell>
          <cell r="K1885" t="str">
            <v>T. Wilkens</v>
          </cell>
          <cell r="M1885">
            <v>100</v>
          </cell>
          <cell r="N1885">
            <v>100</v>
          </cell>
          <cell r="O1885">
            <v>279999.98880000005</v>
          </cell>
          <cell r="P1885">
            <v>1835000</v>
          </cell>
          <cell r="Q1885">
            <v>0</v>
          </cell>
          <cell r="R1885">
            <v>0</v>
          </cell>
          <cell r="S1885">
            <v>0</v>
          </cell>
          <cell r="T1885">
            <v>0</v>
          </cell>
          <cell r="U1885">
            <v>0</v>
          </cell>
          <cell r="V1885">
            <v>0</v>
          </cell>
          <cell r="W1885">
            <v>0</v>
          </cell>
        </row>
        <row r="1886">
          <cell r="I1886" t="str">
            <v>TRTP SEGMENT 8: REMOVAL OF CHINO-MIRA-LOMA 230KV</v>
          </cell>
          <cell r="J1886">
            <v>40329</v>
          </cell>
          <cell r="K1886" t="str">
            <v>T. Wilkens</v>
          </cell>
          <cell r="M1886">
            <v>100</v>
          </cell>
          <cell r="N1886">
            <v>100</v>
          </cell>
          <cell r="O1886">
            <v>299999.98800000007</v>
          </cell>
          <cell r="P1886">
            <v>2276000</v>
          </cell>
          <cell r="Q1886">
            <v>0</v>
          </cell>
          <cell r="R1886">
            <v>0</v>
          </cell>
          <cell r="S1886">
            <v>0</v>
          </cell>
          <cell r="T1886">
            <v>0</v>
          </cell>
          <cell r="U1886">
            <v>0</v>
          </cell>
          <cell r="V1886">
            <v>0</v>
          </cell>
          <cell r="W1886">
            <v>0</v>
          </cell>
        </row>
        <row r="1887">
          <cell r="I1887" t="str">
            <v>TRTP SEGMENT 8: CHINO-ML #S 1,2,3 230KV TL</v>
          </cell>
          <cell r="J1887">
            <v>40724</v>
          </cell>
          <cell r="K1887" t="str">
            <v>T. Wilkens</v>
          </cell>
          <cell r="M1887">
            <v>100</v>
          </cell>
          <cell r="N1887">
            <v>100</v>
          </cell>
          <cell r="O1887">
            <v>0</v>
          </cell>
          <cell r="P1887">
            <v>11475000</v>
          </cell>
          <cell r="Q1887">
            <v>15387000</v>
          </cell>
          <cell r="R1887">
            <v>0</v>
          </cell>
          <cell r="S1887">
            <v>0</v>
          </cell>
          <cell r="T1887">
            <v>0</v>
          </cell>
          <cell r="U1887">
            <v>0</v>
          </cell>
          <cell r="V1887">
            <v>0</v>
          </cell>
          <cell r="W1887">
            <v>0</v>
          </cell>
        </row>
        <row r="1888">
          <cell r="I1888" t="str">
            <v>CRE Costs:   Antelope Transmission Segment 8</v>
          </cell>
          <cell r="J1888">
            <v>40724</v>
          </cell>
          <cell r="N1888">
            <v>100</v>
          </cell>
          <cell r="O1888">
            <v>0</v>
          </cell>
          <cell r="P1888">
            <v>0</v>
          </cell>
        </row>
        <row r="1889">
          <cell r="I1889" t="str">
            <v>IT Work Element:  TRTP Segment 8</v>
          </cell>
          <cell r="J1889">
            <v>40724</v>
          </cell>
          <cell r="N1889">
            <v>100</v>
          </cell>
          <cell r="O1889">
            <v>0</v>
          </cell>
          <cell r="P1889">
            <v>0</v>
          </cell>
        </row>
        <row r="1890">
          <cell r="I1890" t="str">
            <v>TRTP SEGMENT 8: SUBTRANS</v>
          </cell>
          <cell r="J1890">
            <v>40391</v>
          </cell>
          <cell r="K1890" t="str">
            <v>T. Wilkens</v>
          </cell>
          <cell r="M1890">
            <v>0</v>
          </cell>
          <cell r="N1890">
            <v>0</v>
          </cell>
          <cell r="O1890">
            <v>1999999.92</v>
          </cell>
          <cell r="P1890">
            <v>17657000</v>
          </cell>
          <cell r="Q1890">
            <v>0</v>
          </cell>
          <cell r="R1890">
            <v>0</v>
          </cell>
          <cell r="S1890">
            <v>0</v>
          </cell>
          <cell r="T1890">
            <v>0</v>
          </cell>
          <cell r="U1890">
            <v>0</v>
          </cell>
          <cell r="V1890">
            <v>0</v>
          </cell>
          <cell r="W1890">
            <v>0</v>
          </cell>
        </row>
        <row r="1891">
          <cell r="O1891">
            <v>2699999.892</v>
          </cell>
          <cell r="P1891">
            <v>79408000</v>
          </cell>
          <cell r="Q1891">
            <v>105477000</v>
          </cell>
          <cell r="R1891">
            <v>131161000</v>
          </cell>
          <cell r="S1891">
            <v>0</v>
          </cell>
          <cell r="T1891">
            <v>0</v>
          </cell>
          <cell r="U1891">
            <v>0</v>
          </cell>
          <cell r="V1891">
            <v>0</v>
          </cell>
          <cell r="W1891">
            <v>0</v>
          </cell>
        </row>
        <row r="1892">
          <cell r="I1892" t="str">
            <v>TRTP SEGMENT 9: VINCENT SUB - EQUIP NEW 220KV POS</v>
          </cell>
          <cell r="J1892">
            <v>41061</v>
          </cell>
          <cell r="K1892" t="str">
            <v>T. Wilkens</v>
          </cell>
          <cell r="M1892">
            <v>100</v>
          </cell>
          <cell r="N1892">
            <v>100</v>
          </cell>
          <cell r="O1892">
            <v>449999.9819999999</v>
          </cell>
          <cell r="P1892">
            <v>2375000</v>
          </cell>
          <cell r="Q1892">
            <v>4485000</v>
          </cell>
          <cell r="R1892">
            <v>3000000</v>
          </cell>
          <cell r="S1892">
            <v>0</v>
          </cell>
          <cell r="T1892">
            <v>0</v>
          </cell>
          <cell r="U1892">
            <v>0</v>
          </cell>
          <cell r="V1892">
            <v>0</v>
          </cell>
          <cell r="W1892">
            <v>0</v>
          </cell>
        </row>
        <row r="1893">
          <cell r="I1893" t="str">
            <v>TRTP SEGMENT 9: WINDHUB SUB - 500KV SUB UPGRADE</v>
          </cell>
          <cell r="J1893">
            <v>41183</v>
          </cell>
          <cell r="K1893" t="str">
            <v>T. Wilkens</v>
          </cell>
          <cell r="M1893">
            <v>100</v>
          </cell>
          <cell r="N1893">
            <v>100</v>
          </cell>
          <cell r="O1893">
            <v>0</v>
          </cell>
          <cell r="P1893">
            <v>30516000</v>
          </cell>
          <cell r="Q1893">
            <v>71300000</v>
          </cell>
          <cell r="R1893">
            <v>11959000</v>
          </cell>
          <cell r="S1893">
            <v>0</v>
          </cell>
          <cell r="T1893">
            <v>0</v>
          </cell>
          <cell r="U1893">
            <v>0</v>
          </cell>
          <cell r="V1893">
            <v>0</v>
          </cell>
          <cell r="W1893">
            <v>0</v>
          </cell>
        </row>
        <row r="1894">
          <cell r="I1894" t="str">
            <v>TRTP SEGMENT 9: WINDHUB SUB - 500/220 KV UPGRADE</v>
          </cell>
          <cell r="J1894">
            <v>41518</v>
          </cell>
          <cell r="K1894" t="str">
            <v>T. Wilkens</v>
          </cell>
          <cell r="M1894">
            <v>100</v>
          </cell>
          <cell r="N1894">
            <v>100</v>
          </cell>
          <cell r="O1894">
            <v>0</v>
          </cell>
          <cell r="P1894">
            <v>0</v>
          </cell>
          <cell r="Q1894">
            <v>0</v>
          </cell>
          <cell r="R1894">
            <v>76283000</v>
          </cell>
          <cell r="S1894">
            <v>24777000</v>
          </cell>
          <cell r="T1894">
            <v>0</v>
          </cell>
          <cell r="U1894">
            <v>0</v>
          </cell>
          <cell r="V1894">
            <v>0</v>
          </cell>
          <cell r="W1894">
            <v>0</v>
          </cell>
        </row>
        <row r="1895">
          <cell r="I1895" t="str">
            <v>TRTP SEGMENT 9: WINDHUB SUB - 220KV SUB UPGRADE</v>
          </cell>
          <cell r="J1895">
            <v>39873</v>
          </cell>
          <cell r="K1895" t="str">
            <v>T. Wilkens</v>
          </cell>
          <cell r="M1895">
            <v>100</v>
          </cell>
          <cell r="N1895">
            <v>100</v>
          </cell>
          <cell r="O1895">
            <v>0</v>
          </cell>
          <cell r="P1895">
            <v>0</v>
          </cell>
          <cell r="Q1895">
            <v>0</v>
          </cell>
          <cell r="R1895">
            <v>0</v>
          </cell>
          <cell r="S1895">
            <v>0</v>
          </cell>
          <cell r="T1895">
            <v>0</v>
          </cell>
          <cell r="U1895">
            <v>0</v>
          </cell>
          <cell r="V1895">
            <v>0</v>
          </cell>
          <cell r="W1895">
            <v>0</v>
          </cell>
        </row>
        <row r="1896">
          <cell r="I1896" t="str">
            <v>TRTP SEGMENT 9: WHIRLWIND SUB - NEW 500/230KV SUB</v>
          </cell>
          <cell r="J1896">
            <v>40785</v>
          </cell>
          <cell r="K1896" t="str">
            <v>T. Wilkens</v>
          </cell>
          <cell r="M1896">
            <v>100</v>
          </cell>
          <cell r="N1896">
            <v>100</v>
          </cell>
          <cell r="O1896">
            <v>9599999.6160000023</v>
          </cell>
          <cell r="P1896">
            <v>15312000</v>
          </cell>
          <cell r="Q1896">
            <v>53038000</v>
          </cell>
          <cell r="R1896">
            <v>0</v>
          </cell>
          <cell r="S1896">
            <v>0</v>
          </cell>
          <cell r="T1896">
            <v>0</v>
          </cell>
          <cell r="U1896">
            <v>0</v>
          </cell>
          <cell r="V1896">
            <v>0</v>
          </cell>
          <cell r="W1896">
            <v>0</v>
          </cell>
        </row>
        <row r="1897">
          <cell r="I1897" t="str">
            <v>TRTP SEGMENT 9: VINCENT SUB - INST 600MVAR SVC</v>
          </cell>
          <cell r="J1897">
            <v>41518</v>
          </cell>
          <cell r="K1897" t="str">
            <v>T. Wilkens</v>
          </cell>
          <cell r="M1897">
            <v>100</v>
          </cell>
          <cell r="N1897">
            <v>100</v>
          </cell>
          <cell r="O1897">
            <v>0</v>
          </cell>
          <cell r="P1897">
            <v>0</v>
          </cell>
          <cell r="Q1897">
            <v>12447000</v>
          </cell>
          <cell r="R1897">
            <v>36430000</v>
          </cell>
          <cell r="S1897">
            <v>34504000</v>
          </cell>
          <cell r="T1897">
            <v>0</v>
          </cell>
          <cell r="U1897">
            <v>0</v>
          </cell>
          <cell r="V1897">
            <v>0</v>
          </cell>
          <cell r="W1897">
            <v>0</v>
          </cell>
        </row>
        <row r="1898">
          <cell r="I1898" t="str">
            <v>TRTP SEGMENT 9: VINCENT SUB - 500KV UPGRADE</v>
          </cell>
          <cell r="J1898">
            <v>40785</v>
          </cell>
          <cell r="K1898" t="str">
            <v>T. Wilkens</v>
          </cell>
          <cell r="M1898">
            <v>100</v>
          </cell>
          <cell r="N1898">
            <v>100</v>
          </cell>
          <cell r="O1898">
            <v>0</v>
          </cell>
          <cell r="P1898">
            <v>0</v>
          </cell>
          <cell r="Q1898">
            <v>8726000</v>
          </cell>
          <cell r="R1898">
            <v>0</v>
          </cell>
          <cell r="S1898">
            <v>0</v>
          </cell>
          <cell r="T1898">
            <v>0</v>
          </cell>
          <cell r="U1898">
            <v>0</v>
          </cell>
          <cell r="V1898">
            <v>0</v>
          </cell>
          <cell r="W1898">
            <v>0</v>
          </cell>
        </row>
        <row r="1899">
          <cell r="I1899" t="str">
            <v>TRTP SEGMENT 9: VINCENT SUB - EXTEND 500KV &amp; 220KV RACKS</v>
          </cell>
          <cell r="J1899">
            <v>40633</v>
          </cell>
          <cell r="K1899" t="str">
            <v>T. Wilkens</v>
          </cell>
          <cell r="M1899">
            <v>100</v>
          </cell>
          <cell r="N1899">
            <v>100</v>
          </cell>
          <cell r="O1899">
            <v>699999.97199999995</v>
          </cell>
          <cell r="P1899">
            <v>6298000</v>
          </cell>
          <cell r="Q1899">
            <v>10070000</v>
          </cell>
          <cell r="R1899">
            <v>0</v>
          </cell>
          <cell r="S1899">
            <v>0</v>
          </cell>
          <cell r="T1899">
            <v>0</v>
          </cell>
          <cell r="U1899">
            <v>0</v>
          </cell>
          <cell r="V1899">
            <v>0</v>
          </cell>
          <cell r="W1899">
            <v>0</v>
          </cell>
        </row>
        <row r="1900">
          <cell r="I1900" t="str">
            <v>TRTP SEGMENT 9: REMOVAL AT SUBSTATION</v>
          </cell>
          <cell r="J1900">
            <v>40451</v>
          </cell>
          <cell r="K1900" t="str">
            <v>T. Wilkens</v>
          </cell>
          <cell r="M1900">
            <v>100</v>
          </cell>
          <cell r="N1900">
            <v>100</v>
          </cell>
          <cell r="O1900">
            <v>0</v>
          </cell>
          <cell r="P1900">
            <v>640000</v>
          </cell>
          <cell r="Q1900">
            <v>0</v>
          </cell>
          <cell r="R1900">
            <v>0</v>
          </cell>
          <cell r="S1900">
            <v>0</v>
          </cell>
          <cell r="T1900">
            <v>0</v>
          </cell>
          <cell r="U1900">
            <v>0</v>
          </cell>
          <cell r="V1900">
            <v>0</v>
          </cell>
          <cell r="W1900">
            <v>0</v>
          </cell>
        </row>
        <row r="1901">
          <cell r="I1901" t="str">
            <v>TRTP SEGMENT 9: GOULD SUB - EQUIP 220KV POSITIONS</v>
          </cell>
          <cell r="J1901">
            <v>41579</v>
          </cell>
          <cell r="K1901" t="str">
            <v>T. Wilkens</v>
          </cell>
          <cell r="M1901">
            <v>100</v>
          </cell>
          <cell r="N1901">
            <v>100</v>
          </cell>
          <cell r="O1901">
            <v>0</v>
          </cell>
          <cell r="P1901">
            <v>0</v>
          </cell>
          <cell r="Q1901">
            <v>0</v>
          </cell>
          <cell r="R1901">
            <v>0</v>
          </cell>
          <cell r="S1901">
            <v>4220000</v>
          </cell>
          <cell r="T1901">
            <v>0</v>
          </cell>
          <cell r="U1901">
            <v>0</v>
          </cell>
          <cell r="V1901">
            <v>0</v>
          </cell>
          <cell r="W1901">
            <v>0</v>
          </cell>
        </row>
        <row r="1902">
          <cell r="I1902" t="str">
            <v>TRTP SEGMENT 9: VINCENT SUB - INST 500/220KV TRANSF</v>
          </cell>
          <cell r="J1902">
            <v>41000</v>
          </cell>
          <cell r="K1902" t="str">
            <v>T. Wilkens</v>
          </cell>
          <cell r="M1902">
            <v>100</v>
          </cell>
          <cell r="N1902">
            <v>100</v>
          </cell>
          <cell r="O1902">
            <v>0</v>
          </cell>
          <cell r="P1902">
            <v>10192000</v>
          </cell>
          <cell r="Q1902">
            <v>24742000</v>
          </cell>
          <cell r="R1902">
            <v>16339000</v>
          </cell>
          <cell r="S1902">
            <v>0</v>
          </cell>
          <cell r="T1902">
            <v>0</v>
          </cell>
          <cell r="U1902">
            <v>0</v>
          </cell>
          <cell r="V1902">
            <v>0</v>
          </cell>
          <cell r="W1902">
            <v>0</v>
          </cell>
        </row>
        <row r="1903">
          <cell r="I1903" t="str">
            <v>TRTP SEGMENT 9: ANTELOPE SUB - 500KV SUB UPGRADE</v>
          </cell>
          <cell r="J1903">
            <v>40308</v>
          </cell>
          <cell r="K1903" t="str">
            <v>T. Wilkens</v>
          </cell>
          <cell r="M1903">
            <v>100</v>
          </cell>
          <cell r="N1903">
            <v>100</v>
          </cell>
          <cell r="O1903">
            <v>5394999.7841999987</v>
          </cell>
          <cell r="P1903">
            <v>60581000</v>
          </cell>
          <cell r="Q1903">
            <v>0</v>
          </cell>
          <cell r="R1903">
            <v>0</v>
          </cell>
          <cell r="S1903">
            <v>0</v>
          </cell>
          <cell r="T1903">
            <v>0</v>
          </cell>
          <cell r="U1903">
            <v>0</v>
          </cell>
          <cell r="V1903">
            <v>0</v>
          </cell>
          <cell r="W1903">
            <v>0</v>
          </cell>
        </row>
        <row r="1904">
          <cell r="I1904" t="str">
            <v>TRTP SEGMENT 9: ANTELOPE SUB - 500KV UPGRADE</v>
          </cell>
          <cell r="J1904">
            <v>40756</v>
          </cell>
          <cell r="K1904" t="str">
            <v>T. Wilkens</v>
          </cell>
          <cell r="M1904">
            <v>100</v>
          </cell>
          <cell r="N1904">
            <v>100</v>
          </cell>
          <cell r="O1904">
            <v>0</v>
          </cell>
          <cell r="P1904">
            <v>0</v>
          </cell>
          <cell r="Q1904">
            <v>7665000</v>
          </cell>
          <cell r="R1904">
            <v>0</v>
          </cell>
          <cell r="S1904">
            <v>0</v>
          </cell>
          <cell r="T1904">
            <v>0</v>
          </cell>
          <cell r="U1904">
            <v>0</v>
          </cell>
          <cell r="V1904">
            <v>0</v>
          </cell>
          <cell r="W1904">
            <v>0</v>
          </cell>
        </row>
        <row r="1905">
          <cell r="I1905" t="str">
            <v>TRTP SEGMENT 9: ANTELOPE SUB - CONST 500KV SWYD</v>
          </cell>
          <cell r="J1905">
            <v>41579</v>
          </cell>
          <cell r="K1905" t="str">
            <v>T. Wilkens</v>
          </cell>
          <cell r="M1905">
            <v>100</v>
          </cell>
          <cell r="N1905">
            <v>100</v>
          </cell>
          <cell r="O1905">
            <v>0</v>
          </cell>
          <cell r="P1905">
            <v>0</v>
          </cell>
          <cell r="Q1905">
            <v>0</v>
          </cell>
          <cell r="R1905">
            <v>31232000</v>
          </cell>
          <cell r="S1905">
            <v>41765000</v>
          </cell>
          <cell r="T1905">
            <v>0</v>
          </cell>
          <cell r="U1905">
            <v>0</v>
          </cell>
          <cell r="V1905">
            <v>0</v>
          </cell>
          <cell r="W1905">
            <v>0</v>
          </cell>
        </row>
        <row r="1906">
          <cell r="I1906" t="str">
            <v>TRTP SEGMENT 9: ANTELOPE SUB - EXTEND 500KV &amp; 220KV RACKS</v>
          </cell>
          <cell r="J1906">
            <v>40787</v>
          </cell>
          <cell r="K1906" t="str">
            <v>T. Wilkens</v>
          </cell>
          <cell r="M1906">
            <v>100</v>
          </cell>
          <cell r="N1906">
            <v>100</v>
          </cell>
          <cell r="O1906">
            <v>0</v>
          </cell>
          <cell r="P1906">
            <v>0</v>
          </cell>
          <cell r="Q1906">
            <v>12718000</v>
          </cell>
          <cell r="R1906">
            <v>0</v>
          </cell>
          <cell r="S1906">
            <v>0</v>
          </cell>
          <cell r="T1906">
            <v>0</v>
          </cell>
          <cell r="U1906">
            <v>0</v>
          </cell>
          <cell r="V1906">
            <v>0</v>
          </cell>
          <cell r="W1906">
            <v>0</v>
          </cell>
        </row>
        <row r="1907">
          <cell r="O1907">
            <v>20144999.194200002</v>
          </cell>
          <cell r="P1907">
            <v>125914000</v>
          </cell>
          <cell r="Q1907">
            <v>201191000</v>
          </cell>
          <cell r="R1907">
            <v>175243000</v>
          </cell>
          <cell r="S1907">
            <v>105266000</v>
          </cell>
          <cell r="T1907">
            <v>0</v>
          </cell>
          <cell r="U1907">
            <v>0</v>
          </cell>
          <cell r="V1907">
            <v>0</v>
          </cell>
          <cell r="W1907">
            <v>0</v>
          </cell>
        </row>
        <row r="1908">
          <cell r="I1908" t="str">
            <v>TRTP SEGMENT 10: WHIRLWIND-WINDHUB 500KV TL</v>
          </cell>
          <cell r="J1908">
            <v>40847</v>
          </cell>
          <cell r="K1908" t="str">
            <v>T. Wilkens</v>
          </cell>
          <cell r="M1908">
            <v>100</v>
          </cell>
          <cell r="N1908">
            <v>100</v>
          </cell>
          <cell r="O1908">
            <v>519999.97919999989</v>
          </cell>
          <cell r="P1908">
            <v>21576000</v>
          </cell>
          <cell r="Q1908">
            <v>25620000</v>
          </cell>
          <cell r="R1908">
            <v>0</v>
          </cell>
          <cell r="S1908">
            <v>0</v>
          </cell>
          <cell r="T1908">
            <v>0</v>
          </cell>
          <cell r="U1908">
            <v>0</v>
          </cell>
          <cell r="V1908">
            <v>0</v>
          </cell>
          <cell r="W1908">
            <v>0</v>
          </cell>
        </row>
        <row r="1909">
          <cell r="I1909" t="str">
            <v>TRTP SEGMENT 10: WHIRLWIND SUB - EQUIP 1 500KV LP</v>
          </cell>
          <cell r="J1909">
            <v>40847</v>
          </cell>
          <cell r="K1909" t="str">
            <v>T. Wilkens</v>
          </cell>
          <cell r="M1909">
            <v>100</v>
          </cell>
          <cell r="N1909">
            <v>100</v>
          </cell>
          <cell r="O1909">
            <v>0</v>
          </cell>
          <cell r="P1909">
            <v>0</v>
          </cell>
          <cell r="Q1909">
            <v>12410000</v>
          </cell>
          <cell r="R1909">
            <v>0</v>
          </cell>
          <cell r="S1909">
            <v>0</v>
          </cell>
          <cell r="T1909">
            <v>0</v>
          </cell>
          <cell r="U1909">
            <v>0</v>
          </cell>
          <cell r="V1909">
            <v>0</v>
          </cell>
          <cell r="W1909">
            <v>0</v>
          </cell>
        </row>
        <row r="1910">
          <cell r="I1910" t="str">
            <v>CRE Costs:  Tehachapi Renewable Trans Segment 10  (15 miles)</v>
          </cell>
          <cell r="J1910">
            <v>40847</v>
          </cell>
          <cell r="N1910">
            <v>100</v>
          </cell>
          <cell r="O1910">
            <v>0</v>
          </cell>
          <cell r="P1910">
            <v>0</v>
          </cell>
        </row>
        <row r="1911">
          <cell r="I1911" t="str">
            <v>TRTP SEGMENT 10: WINDHUB SUB - EQUIP 1 500KV LP</v>
          </cell>
          <cell r="J1911">
            <v>40847</v>
          </cell>
          <cell r="K1911" t="str">
            <v>T. Wilkens</v>
          </cell>
          <cell r="M1911">
            <v>100</v>
          </cell>
          <cell r="N1911">
            <v>100</v>
          </cell>
          <cell r="O1911">
            <v>0</v>
          </cell>
          <cell r="P1911">
            <v>0</v>
          </cell>
          <cell r="Q1911">
            <v>10353000</v>
          </cell>
          <cell r="R1911">
            <v>0</v>
          </cell>
          <cell r="S1911">
            <v>0</v>
          </cell>
          <cell r="T1911">
            <v>0</v>
          </cell>
          <cell r="U1911">
            <v>0</v>
          </cell>
          <cell r="V1911">
            <v>0</v>
          </cell>
          <cell r="W1911">
            <v>0</v>
          </cell>
        </row>
        <row r="1912">
          <cell r="O1912">
            <v>519999.97919999989</v>
          </cell>
          <cell r="P1912">
            <v>21576000</v>
          </cell>
          <cell r="Q1912">
            <v>48383000</v>
          </cell>
          <cell r="R1912">
            <v>0</v>
          </cell>
          <cell r="S1912">
            <v>0</v>
          </cell>
          <cell r="T1912">
            <v>0</v>
          </cell>
          <cell r="U1912">
            <v>0</v>
          </cell>
          <cell r="V1912">
            <v>0</v>
          </cell>
          <cell r="W1912">
            <v>0</v>
          </cell>
        </row>
        <row r="1913">
          <cell r="I1913" t="str">
            <v>TRTP SEGMENT 11:18 MI. NEW MESA-GOULD 220KV TL</v>
          </cell>
          <cell r="J1913">
            <v>41608</v>
          </cell>
          <cell r="K1913" t="str">
            <v>T. Wilkens</v>
          </cell>
          <cell r="M1913">
            <v>100</v>
          </cell>
          <cell r="N1913">
            <v>100</v>
          </cell>
          <cell r="O1913">
            <v>134999.99460000003</v>
          </cell>
          <cell r="P1913">
            <v>355000</v>
          </cell>
          <cell r="Q1913">
            <v>3940000</v>
          </cell>
          <cell r="R1913">
            <v>5525000</v>
          </cell>
          <cell r="S1913">
            <v>11577000</v>
          </cell>
          <cell r="T1913">
            <v>0</v>
          </cell>
          <cell r="U1913">
            <v>0</v>
          </cell>
          <cell r="V1913">
            <v>0</v>
          </cell>
          <cell r="W1913">
            <v>0</v>
          </cell>
        </row>
        <row r="1914">
          <cell r="I1914" t="str">
            <v>TRTP SEGMENT 11: PARDEE SUB - ADD PROTECTION</v>
          </cell>
          <cell r="J1914">
            <v>41090</v>
          </cell>
          <cell r="K1914" t="str">
            <v>T. Wilkens</v>
          </cell>
          <cell r="M1914">
            <v>100</v>
          </cell>
          <cell r="N1914">
            <v>100</v>
          </cell>
          <cell r="O1914">
            <v>0</v>
          </cell>
          <cell r="P1914">
            <v>0</v>
          </cell>
          <cell r="Q1914">
            <v>0</v>
          </cell>
          <cell r="R1914">
            <v>360000</v>
          </cell>
          <cell r="S1914">
            <v>0</v>
          </cell>
          <cell r="T1914">
            <v>0</v>
          </cell>
          <cell r="U1914">
            <v>0</v>
          </cell>
          <cell r="V1914">
            <v>0</v>
          </cell>
          <cell r="W1914">
            <v>0</v>
          </cell>
        </row>
        <row r="1915">
          <cell r="I1915" t="str">
            <v>TRTP SEGMENT 11: MESA SUB - EQUIP 220KV LP</v>
          </cell>
          <cell r="J1915">
            <v>41608</v>
          </cell>
          <cell r="K1915" t="str">
            <v>T. Wilkens</v>
          </cell>
          <cell r="M1915">
            <v>100</v>
          </cell>
          <cell r="N1915">
            <v>100</v>
          </cell>
          <cell r="O1915">
            <v>0</v>
          </cell>
          <cell r="P1915">
            <v>0</v>
          </cell>
          <cell r="Q1915">
            <v>0</v>
          </cell>
          <cell r="R1915">
            <v>0</v>
          </cell>
          <cell r="S1915">
            <v>4860000</v>
          </cell>
          <cell r="T1915">
            <v>0</v>
          </cell>
          <cell r="U1915">
            <v>0</v>
          </cell>
          <cell r="V1915">
            <v>0</v>
          </cell>
          <cell r="W1915">
            <v>0</v>
          </cell>
        </row>
        <row r="1916">
          <cell r="I1916" t="str">
            <v>TRTP SEGMENT 11:18.6 MI. MESA-VINCENT #1 500KV TL</v>
          </cell>
          <cell r="J1916">
            <v>41608</v>
          </cell>
          <cell r="K1916" t="str">
            <v>T. Wilkens</v>
          </cell>
          <cell r="M1916">
            <v>100</v>
          </cell>
          <cell r="N1916">
            <v>100</v>
          </cell>
          <cell r="O1916">
            <v>339999.98639999999</v>
          </cell>
          <cell r="P1916">
            <v>926000</v>
          </cell>
          <cell r="Q1916">
            <v>10478000</v>
          </cell>
          <cell r="R1916">
            <v>29902000</v>
          </cell>
          <cell r="S1916">
            <v>17914000</v>
          </cell>
          <cell r="T1916">
            <v>0</v>
          </cell>
          <cell r="U1916">
            <v>0</v>
          </cell>
          <cell r="V1916">
            <v>0</v>
          </cell>
          <cell r="W1916">
            <v>0</v>
          </cell>
        </row>
        <row r="1917">
          <cell r="I1917" t="str">
            <v>TRTP SEGMENT 11: EAGLE ROCK SUB - ADD PROTECTION</v>
          </cell>
          <cell r="J1917">
            <v>41090</v>
          </cell>
          <cell r="K1917" t="str">
            <v>T. Wilkens</v>
          </cell>
          <cell r="M1917">
            <v>100</v>
          </cell>
          <cell r="N1917">
            <v>100</v>
          </cell>
          <cell r="O1917">
            <v>0</v>
          </cell>
          <cell r="P1917">
            <v>0</v>
          </cell>
          <cell r="Q1917">
            <v>0</v>
          </cell>
          <cell r="R1917">
            <v>338000</v>
          </cell>
          <cell r="S1917">
            <v>0</v>
          </cell>
          <cell r="T1917">
            <v>0</v>
          </cell>
          <cell r="U1917">
            <v>0</v>
          </cell>
          <cell r="V1917">
            <v>0</v>
          </cell>
          <cell r="W1917">
            <v>0</v>
          </cell>
        </row>
        <row r="1918">
          <cell r="I1918" t="str">
            <v>TRTP SEGMENT 11:REMOVE 18.6 MI EAGLE ROCK-PARDEE TL</v>
          </cell>
          <cell r="J1918">
            <v>41182</v>
          </cell>
          <cell r="K1918" t="str">
            <v>T. Wilkens</v>
          </cell>
          <cell r="M1918">
            <v>100</v>
          </cell>
          <cell r="N1918">
            <v>100</v>
          </cell>
          <cell r="O1918">
            <v>0</v>
          </cell>
          <cell r="P1918">
            <v>0</v>
          </cell>
          <cell r="Q1918">
            <v>3260000</v>
          </cell>
          <cell r="R1918">
            <v>3905000</v>
          </cell>
          <cell r="S1918">
            <v>0</v>
          </cell>
          <cell r="T1918">
            <v>0</v>
          </cell>
          <cell r="U1918">
            <v>0</v>
          </cell>
          <cell r="V1918">
            <v>0</v>
          </cell>
          <cell r="W1918">
            <v>0</v>
          </cell>
        </row>
        <row r="1919">
          <cell r="I1919" t="str">
            <v>TRTP SEGMENT 11:CONNECT TO VINCENT &amp; EAGLE ROCK TO GOULD</v>
          </cell>
          <cell r="J1919">
            <v>41061</v>
          </cell>
          <cell r="K1919" t="str">
            <v>T. Wilkens</v>
          </cell>
          <cell r="M1919">
            <v>100</v>
          </cell>
          <cell r="N1919">
            <v>100</v>
          </cell>
          <cell r="O1919">
            <v>49999.998</v>
          </cell>
          <cell r="P1919">
            <v>127000</v>
          </cell>
          <cell r="Q1919">
            <v>1343000</v>
          </cell>
          <cell r="R1919">
            <v>4892000</v>
          </cell>
          <cell r="S1919">
            <v>0</v>
          </cell>
          <cell r="T1919">
            <v>0</v>
          </cell>
          <cell r="U1919">
            <v>0</v>
          </cell>
          <cell r="V1919">
            <v>0</v>
          </cell>
          <cell r="W1919">
            <v>0</v>
          </cell>
        </row>
        <row r="1920">
          <cell r="I1920" t="str">
            <v>TRTP SEGMENT 11: GOULD SUB - EQUIP 1 220KV LP</v>
          </cell>
          <cell r="J1920">
            <v>41090</v>
          </cell>
          <cell r="K1920" t="str">
            <v>T. Wilkens</v>
          </cell>
          <cell r="M1920">
            <v>100</v>
          </cell>
          <cell r="N1920">
            <v>100</v>
          </cell>
          <cell r="O1920">
            <v>0</v>
          </cell>
          <cell r="P1920">
            <v>0</v>
          </cell>
          <cell r="Q1920">
            <v>0</v>
          </cell>
          <cell r="R1920">
            <v>2730000</v>
          </cell>
          <cell r="S1920">
            <v>0</v>
          </cell>
          <cell r="T1920">
            <v>0</v>
          </cell>
          <cell r="U1920">
            <v>0</v>
          </cell>
          <cell r="V1920">
            <v>0</v>
          </cell>
          <cell r="W1920">
            <v>0</v>
          </cell>
        </row>
        <row r="1921">
          <cell r="O1921">
            <v>524999.97900000005</v>
          </cell>
          <cell r="P1921">
            <v>1408000</v>
          </cell>
          <cell r="Q1921">
            <v>19021000</v>
          </cell>
          <cell r="R1921">
            <v>47652000</v>
          </cell>
          <cell r="S1921">
            <v>34351000</v>
          </cell>
          <cell r="T1921">
            <v>0</v>
          </cell>
          <cell r="U1921">
            <v>0</v>
          </cell>
          <cell r="V1921">
            <v>0</v>
          </cell>
          <cell r="W1921">
            <v>0</v>
          </cell>
        </row>
        <row r="1922">
          <cell r="I1922" t="str">
            <v>GREEN BORDERS (NEW CONTROL SUB…)</v>
          </cell>
          <cell r="J1922">
            <v>42004</v>
          </cell>
          <cell r="K1922" t="str">
            <v>S.V. Murthy</v>
          </cell>
          <cell r="M1922">
            <v>100</v>
          </cell>
          <cell r="N1922">
            <v>100</v>
          </cell>
          <cell r="O1922">
            <v>0</v>
          </cell>
          <cell r="P1922">
            <v>3210009.24</v>
          </cell>
          <cell r="Q1922">
            <v>0</v>
          </cell>
          <cell r="R1922">
            <v>87957091.309350193</v>
          </cell>
          <cell r="S1922">
            <v>151143624.83344996</v>
          </cell>
          <cell r="T1922">
            <v>100000000</v>
          </cell>
          <cell r="U1922">
            <v>0</v>
          </cell>
          <cell r="V1922">
            <v>0</v>
          </cell>
          <cell r="W1922">
            <v>0</v>
          </cell>
        </row>
        <row r="1923">
          <cell r="O1923">
            <v>0</v>
          </cell>
          <cell r="P1923">
            <v>3210009.24</v>
          </cell>
          <cell r="Q1923">
            <v>0</v>
          </cell>
          <cell r="R1923">
            <v>87957091.309350193</v>
          </cell>
          <cell r="S1923">
            <v>151143624.83344996</v>
          </cell>
          <cell r="T1923">
            <v>100000000</v>
          </cell>
          <cell r="U1923">
            <v>0</v>
          </cell>
          <cell r="V1923">
            <v>0</v>
          </cell>
          <cell r="W1923">
            <v>0</v>
          </cell>
        </row>
        <row r="1924">
          <cell r="I1924" t="str">
            <v>ACTON SUB:</v>
          </cell>
          <cell r="J1924">
            <v>40695</v>
          </cell>
          <cell r="K1924" t="e">
            <v>#N/A</v>
          </cell>
          <cell r="M1924">
            <v>0</v>
          </cell>
          <cell r="N1924">
            <v>0</v>
          </cell>
          <cell r="O1924">
            <v>500000</v>
          </cell>
          <cell r="P1924">
            <v>3500000</v>
          </cell>
          <cell r="Q1924">
            <v>3500000</v>
          </cell>
          <cell r="R1924">
            <v>0</v>
          </cell>
          <cell r="S1924">
            <v>0</v>
          </cell>
          <cell r="T1924">
            <v>0</v>
          </cell>
          <cell r="U1924">
            <v>0</v>
          </cell>
          <cell r="V1924">
            <v>0</v>
          </cell>
          <cell r="W1924">
            <v>0</v>
          </cell>
        </row>
        <row r="1925">
          <cell r="O1925">
            <v>500000</v>
          </cell>
          <cell r="P1925">
            <v>3500000</v>
          </cell>
          <cell r="Q1925">
            <v>3500000</v>
          </cell>
          <cell r="R1925">
            <v>0</v>
          </cell>
          <cell r="S1925">
            <v>0</v>
          </cell>
          <cell r="T1925">
            <v>0</v>
          </cell>
          <cell r="U1925">
            <v>0</v>
          </cell>
          <cell r="V1925">
            <v>0</v>
          </cell>
          <cell r="W1925">
            <v>0</v>
          </cell>
        </row>
        <row r="1926">
          <cell r="I1926" t="str">
            <v>HELIJET</v>
          </cell>
          <cell r="J1926">
            <v>40695</v>
          </cell>
          <cell r="K1926" t="str">
            <v>E. De La Cruz</v>
          </cell>
          <cell r="M1926">
            <v>0</v>
          </cell>
          <cell r="N1926">
            <v>0</v>
          </cell>
          <cell r="O1926">
            <v>0</v>
          </cell>
          <cell r="P1926">
            <v>200000</v>
          </cell>
          <cell r="Q1926">
            <v>300000</v>
          </cell>
          <cell r="R1926">
            <v>0</v>
          </cell>
          <cell r="S1926">
            <v>0</v>
          </cell>
          <cell r="T1926">
            <v>0</v>
          </cell>
          <cell r="U1926">
            <v>0</v>
          </cell>
          <cell r="V1926">
            <v>0</v>
          </cell>
          <cell r="W1926">
            <v>0</v>
          </cell>
        </row>
        <row r="1927">
          <cell r="I1927" t="str">
            <v>OASIS</v>
          </cell>
          <cell r="J1927">
            <v>40695</v>
          </cell>
          <cell r="K1927" t="str">
            <v>E. De La Cruz</v>
          </cell>
          <cell r="M1927">
            <v>0</v>
          </cell>
          <cell r="N1927">
            <v>0</v>
          </cell>
          <cell r="O1927">
            <v>0</v>
          </cell>
          <cell r="P1927">
            <v>200000</v>
          </cell>
          <cell r="Q1927">
            <v>300000</v>
          </cell>
          <cell r="R1927">
            <v>0</v>
          </cell>
          <cell r="S1927">
            <v>0</v>
          </cell>
          <cell r="T1927">
            <v>0</v>
          </cell>
          <cell r="U1927">
            <v>0</v>
          </cell>
          <cell r="V1927">
            <v>0</v>
          </cell>
          <cell r="W1927">
            <v>0</v>
          </cell>
        </row>
        <row r="1928">
          <cell r="I1928" t="str">
            <v>PALMDALE</v>
          </cell>
          <cell r="J1928">
            <v>40695</v>
          </cell>
          <cell r="K1928" t="str">
            <v>E. De La Cruz</v>
          </cell>
          <cell r="M1928">
            <v>0</v>
          </cell>
          <cell r="N1928">
            <v>0</v>
          </cell>
          <cell r="O1928">
            <v>0</v>
          </cell>
          <cell r="P1928">
            <v>200000</v>
          </cell>
          <cell r="Q1928">
            <v>300000</v>
          </cell>
          <cell r="R1928">
            <v>0</v>
          </cell>
          <cell r="S1928">
            <v>0</v>
          </cell>
          <cell r="T1928">
            <v>0</v>
          </cell>
          <cell r="U1928">
            <v>0</v>
          </cell>
          <cell r="V1928">
            <v>0</v>
          </cell>
          <cell r="W1928">
            <v>0</v>
          </cell>
        </row>
        <row r="1929">
          <cell r="I1929" t="str">
            <v>LANCASTER</v>
          </cell>
          <cell r="J1929">
            <v>40695</v>
          </cell>
          <cell r="K1929" t="str">
            <v>E. De La Cruz</v>
          </cell>
          <cell r="M1929">
            <v>0</v>
          </cell>
          <cell r="N1929">
            <v>0</v>
          </cell>
          <cell r="O1929">
            <v>0</v>
          </cell>
          <cell r="P1929">
            <v>200000</v>
          </cell>
          <cell r="Q1929">
            <v>300000</v>
          </cell>
          <cell r="R1929">
            <v>0</v>
          </cell>
          <cell r="S1929">
            <v>0</v>
          </cell>
          <cell r="T1929">
            <v>0</v>
          </cell>
          <cell r="U1929">
            <v>0</v>
          </cell>
          <cell r="V1929">
            <v>0</v>
          </cell>
          <cell r="W1929">
            <v>0</v>
          </cell>
        </row>
        <row r="1930">
          <cell r="I1930" t="str">
            <v>LITTLE ROCK</v>
          </cell>
          <cell r="J1930">
            <v>40695</v>
          </cell>
          <cell r="K1930" t="str">
            <v>E. De La Cruz</v>
          </cell>
          <cell r="M1930">
            <v>0</v>
          </cell>
          <cell r="N1930">
            <v>0</v>
          </cell>
          <cell r="O1930">
            <v>0</v>
          </cell>
          <cell r="P1930">
            <v>200000</v>
          </cell>
          <cell r="Q1930">
            <v>300000</v>
          </cell>
          <cell r="R1930">
            <v>0</v>
          </cell>
          <cell r="S1930">
            <v>0</v>
          </cell>
          <cell r="T1930">
            <v>0</v>
          </cell>
          <cell r="U1930">
            <v>0</v>
          </cell>
          <cell r="V1930">
            <v>0</v>
          </cell>
          <cell r="W1930">
            <v>0</v>
          </cell>
        </row>
        <row r="1931">
          <cell r="I1931" t="str">
            <v>SHUTTLE</v>
          </cell>
          <cell r="J1931">
            <v>40695</v>
          </cell>
          <cell r="K1931" t="str">
            <v>E. De La Cruz</v>
          </cell>
          <cell r="M1931">
            <v>0</v>
          </cell>
          <cell r="N1931">
            <v>0</v>
          </cell>
          <cell r="O1931">
            <v>0</v>
          </cell>
          <cell r="P1931">
            <v>200000</v>
          </cell>
          <cell r="Q1931">
            <v>300000</v>
          </cell>
          <cell r="R1931">
            <v>0</v>
          </cell>
          <cell r="S1931">
            <v>0</v>
          </cell>
          <cell r="T1931">
            <v>0</v>
          </cell>
          <cell r="U1931">
            <v>0</v>
          </cell>
          <cell r="V1931">
            <v>0</v>
          </cell>
          <cell r="W1931">
            <v>0</v>
          </cell>
        </row>
        <row r="1932">
          <cell r="H1932" t="str">
            <v>800060720</v>
          </cell>
          <cell r="I1932" t="str">
            <v>ANTELOPE-ANAVERDE-HELIJET:</v>
          </cell>
          <cell r="J1932">
            <v>40330</v>
          </cell>
          <cell r="K1932" t="str">
            <v>E. De La Cruz</v>
          </cell>
          <cell r="M1932">
            <v>0</v>
          </cell>
          <cell r="N1932">
            <v>0</v>
          </cell>
          <cell r="O1932">
            <v>751000</v>
          </cell>
          <cell r="P1932">
            <v>197000</v>
          </cell>
          <cell r="Q1932">
            <v>0</v>
          </cell>
          <cell r="R1932">
            <v>0</v>
          </cell>
          <cell r="S1932">
            <v>0</v>
          </cell>
          <cell r="T1932">
            <v>0</v>
          </cell>
          <cell r="U1932">
            <v>0</v>
          </cell>
          <cell r="V1932">
            <v>0</v>
          </cell>
          <cell r="W1932">
            <v>0</v>
          </cell>
        </row>
        <row r="1933">
          <cell r="H1933" t="str">
            <v>800060721</v>
          </cell>
          <cell r="I1933" t="str">
            <v>ANTELOPE-LANCASTER-LANPRI:</v>
          </cell>
          <cell r="J1933">
            <v>40330</v>
          </cell>
          <cell r="K1933" t="str">
            <v>E. De La Cruz</v>
          </cell>
          <cell r="M1933">
            <v>0</v>
          </cell>
          <cell r="N1933">
            <v>0</v>
          </cell>
          <cell r="O1933">
            <v>4078000</v>
          </cell>
          <cell r="P1933">
            <v>531000</v>
          </cell>
          <cell r="Q1933">
            <v>0</v>
          </cell>
          <cell r="R1933">
            <v>0</v>
          </cell>
          <cell r="S1933">
            <v>0</v>
          </cell>
          <cell r="T1933">
            <v>0</v>
          </cell>
          <cell r="U1933">
            <v>0</v>
          </cell>
          <cell r="V1933">
            <v>0</v>
          </cell>
          <cell r="W1933">
            <v>0</v>
          </cell>
        </row>
        <row r="1934">
          <cell r="H1934" t="str">
            <v>800060723</v>
          </cell>
          <cell r="I1934" t="str">
            <v>LANCASTER-LITTLE ROCK-PIUTE:</v>
          </cell>
          <cell r="J1934">
            <v>40695</v>
          </cell>
          <cell r="K1934" t="str">
            <v>E. De La Cruz</v>
          </cell>
          <cell r="M1934">
            <v>0</v>
          </cell>
          <cell r="N1934">
            <v>0</v>
          </cell>
          <cell r="O1934">
            <v>1390000</v>
          </cell>
          <cell r="P1934">
            <v>344000</v>
          </cell>
          <cell r="Q1934">
            <v>0</v>
          </cell>
          <cell r="R1934">
            <v>0</v>
          </cell>
          <cell r="S1934">
            <v>0</v>
          </cell>
          <cell r="T1934">
            <v>0</v>
          </cell>
          <cell r="U1934">
            <v>0</v>
          </cell>
          <cell r="V1934">
            <v>0</v>
          </cell>
          <cell r="W1934">
            <v>0</v>
          </cell>
        </row>
        <row r="1935">
          <cell r="I1935" t="str">
            <v>ANTELOPE</v>
          </cell>
          <cell r="J1935">
            <v>40695</v>
          </cell>
          <cell r="K1935" t="str">
            <v>E. De La Cruz</v>
          </cell>
          <cell r="M1935">
            <v>0</v>
          </cell>
          <cell r="N1935">
            <v>0</v>
          </cell>
          <cell r="O1935">
            <v>0</v>
          </cell>
          <cell r="P1935">
            <v>500000</v>
          </cell>
          <cell r="Q1935">
            <v>500000</v>
          </cell>
          <cell r="R1935">
            <v>0</v>
          </cell>
          <cell r="S1935">
            <v>0</v>
          </cell>
          <cell r="T1935">
            <v>0</v>
          </cell>
          <cell r="U1935">
            <v>0</v>
          </cell>
          <cell r="V1935">
            <v>0</v>
          </cell>
          <cell r="W1935">
            <v>0</v>
          </cell>
        </row>
        <row r="1936">
          <cell r="O1936">
            <v>6219000</v>
          </cell>
          <cell r="P1936">
            <v>2772000</v>
          </cell>
          <cell r="Q1936">
            <v>2300000</v>
          </cell>
          <cell r="R1936">
            <v>0</v>
          </cell>
          <cell r="S1936">
            <v>0</v>
          </cell>
          <cell r="T1936">
            <v>0</v>
          </cell>
          <cell r="U1936">
            <v>0</v>
          </cell>
          <cell r="V1936">
            <v>0</v>
          </cell>
          <cell r="W1936">
            <v>0</v>
          </cell>
        </row>
        <row r="1937">
          <cell r="H1937" t="str">
            <v>800063610</v>
          </cell>
          <cell r="I1937" t="str">
            <v>VICTOR: HIGH DESERT SPS</v>
          </cell>
          <cell r="J1937">
            <v>39813</v>
          </cell>
          <cell r="K1937" t="str">
            <v>S. Ghoraishi</v>
          </cell>
          <cell r="M1937">
            <v>100</v>
          </cell>
          <cell r="N1937">
            <v>100</v>
          </cell>
          <cell r="O1937">
            <v>0</v>
          </cell>
          <cell r="P1937">
            <v>0</v>
          </cell>
          <cell r="Q1937">
            <v>0</v>
          </cell>
          <cell r="R1937">
            <v>0</v>
          </cell>
          <cell r="S1937">
            <v>0</v>
          </cell>
          <cell r="T1937">
            <v>0</v>
          </cell>
          <cell r="U1937">
            <v>0</v>
          </cell>
          <cell r="V1937">
            <v>0</v>
          </cell>
          <cell r="W1937">
            <v>0</v>
          </cell>
        </row>
        <row r="1938">
          <cell r="O1938">
            <v>0</v>
          </cell>
          <cell r="P1938">
            <v>0</v>
          </cell>
          <cell r="Q1938">
            <v>0</v>
          </cell>
          <cell r="R1938">
            <v>0</v>
          </cell>
          <cell r="S1938">
            <v>0</v>
          </cell>
          <cell r="T1938">
            <v>0</v>
          </cell>
          <cell r="U1938">
            <v>0</v>
          </cell>
          <cell r="V1938">
            <v>0</v>
          </cell>
          <cell r="W1938">
            <v>0</v>
          </cell>
        </row>
        <row r="1939">
          <cell r="I1939" t="str">
            <v>NORTH OF LUGO TRANS UPDGRADE: CONTROL-FISH LAKE VALLEY 55KV</v>
          </cell>
          <cell r="J1939">
            <v>41639</v>
          </cell>
          <cell r="K1939" t="e">
            <v>#N/A</v>
          </cell>
          <cell r="M1939">
            <v>100</v>
          </cell>
          <cell r="N1939">
            <v>100</v>
          </cell>
          <cell r="O1939">
            <v>1600000</v>
          </cell>
          <cell r="P1939">
            <v>6300000</v>
          </cell>
          <cell r="Q1939">
            <v>39500000</v>
          </cell>
          <cell r="R1939">
            <v>55300000</v>
          </cell>
          <cell r="S1939">
            <v>55300000</v>
          </cell>
          <cell r="T1939">
            <v>0</v>
          </cell>
          <cell r="U1939">
            <v>0</v>
          </cell>
          <cell r="V1939">
            <v>0</v>
          </cell>
          <cell r="W1939">
            <v>0</v>
          </cell>
        </row>
        <row r="1940">
          <cell r="O1940">
            <v>1600000</v>
          </cell>
          <cell r="P1940">
            <v>6300000</v>
          </cell>
          <cell r="Q1940">
            <v>39500000</v>
          </cell>
          <cell r="R1940">
            <v>55300000</v>
          </cell>
          <cell r="S1940">
            <v>55300000</v>
          </cell>
          <cell r="T1940">
            <v>0</v>
          </cell>
          <cell r="U1940">
            <v>0</v>
          </cell>
          <cell r="V1940">
            <v>0</v>
          </cell>
          <cell r="W1940">
            <v>0</v>
          </cell>
        </row>
        <row r="1941">
          <cell r="H1941" t="str">
            <v>800062863</v>
          </cell>
          <cell r="I1941" t="str">
            <v>MOUNTAINVIEW SPS EXPANSION - DEVERS RELAY INSTALLATION</v>
          </cell>
          <cell r="J1941">
            <v>39813</v>
          </cell>
          <cell r="K1941" t="str">
            <v>S.V. Murthy</v>
          </cell>
          <cell r="M1941">
            <v>100</v>
          </cell>
          <cell r="N1941">
            <v>100</v>
          </cell>
          <cell r="O1941">
            <v>0</v>
          </cell>
          <cell r="P1941">
            <v>0</v>
          </cell>
          <cell r="Q1941">
            <v>0</v>
          </cell>
          <cell r="R1941">
            <v>0</v>
          </cell>
          <cell r="S1941">
            <v>0</v>
          </cell>
          <cell r="T1941">
            <v>0</v>
          </cell>
          <cell r="U1941">
            <v>0</v>
          </cell>
          <cell r="V1941">
            <v>0</v>
          </cell>
          <cell r="W1941">
            <v>0</v>
          </cell>
        </row>
        <row r="1942">
          <cell r="I1942" t="str">
            <v>MOUNTAINVIEW SPS EXPANSION - MOUNTAINVIEW STATION INSTALLATION</v>
          </cell>
          <cell r="J1942">
            <v>39813</v>
          </cell>
          <cell r="K1942" t="str">
            <v>S.V. Murthy</v>
          </cell>
          <cell r="M1942">
            <v>100</v>
          </cell>
          <cell r="N1942">
            <v>100</v>
          </cell>
          <cell r="O1942">
            <v>0</v>
          </cell>
          <cell r="P1942">
            <v>0</v>
          </cell>
          <cell r="Q1942">
            <v>0</v>
          </cell>
          <cell r="R1942">
            <v>0</v>
          </cell>
          <cell r="S1942">
            <v>0</v>
          </cell>
          <cell r="T1942">
            <v>0</v>
          </cell>
          <cell r="U1942">
            <v>0</v>
          </cell>
          <cell r="V1942">
            <v>0</v>
          </cell>
          <cell r="W1942">
            <v>0</v>
          </cell>
        </row>
        <row r="1943">
          <cell r="H1943" t="str">
            <v>800063648</v>
          </cell>
          <cell r="I1943" t="str">
            <v>MOUNTAINVIEW SPS EXPANSION - SAN BERNARDINO RELAY INSTALLATION</v>
          </cell>
          <cell r="J1943">
            <v>39813</v>
          </cell>
          <cell r="K1943" t="str">
            <v>S.V. Murthy</v>
          </cell>
          <cell r="M1943">
            <v>100</v>
          </cell>
          <cell r="N1943">
            <v>100</v>
          </cell>
          <cell r="O1943">
            <v>0</v>
          </cell>
          <cell r="P1943">
            <v>0</v>
          </cell>
          <cell r="Q1943">
            <v>0</v>
          </cell>
          <cell r="R1943">
            <v>0</v>
          </cell>
          <cell r="S1943">
            <v>0</v>
          </cell>
          <cell r="T1943">
            <v>0</v>
          </cell>
          <cell r="U1943">
            <v>0</v>
          </cell>
          <cell r="V1943">
            <v>0</v>
          </cell>
          <cell r="W1943">
            <v>0</v>
          </cell>
        </row>
        <row r="1944">
          <cell r="O1944">
            <v>0</v>
          </cell>
          <cell r="P1944">
            <v>0</v>
          </cell>
          <cell r="Q1944">
            <v>0</v>
          </cell>
          <cell r="R1944">
            <v>0</v>
          </cell>
          <cell r="S1944">
            <v>0</v>
          </cell>
          <cell r="T1944">
            <v>0</v>
          </cell>
          <cell r="U1944">
            <v>0</v>
          </cell>
          <cell r="V1944">
            <v>0</v>
          </cell>
          <cell r="W1944">
            <v>0</v>
          </cell>
        </row>
        <row r="1945">
          <cell r="H1945" t="str">
            <v>800063584</v>
          </cell>
          <cell r="I1945" t="str">
            <v>INYOKERN: INSTALL SPS</v>
          </cell>
          <cell r="J1945">
            <v>39813</v>
          </cell>
          <cell r="K1945" t="str">
            <v>T. Wilkens</v>
          </cell>
          <cell r="M1945">
            <v>0</v>
          </cell>
          <cell r="N1945">
            <v>0</v>
          </cell>
          <cell r="O1945">
            <v>0</v>
          </cell>
          <cell r="P1945">
            <v>0</v>
          </cell>
          <cell r="Q1945">
            <v>0</v>
          </cell>
          <cell r="R1945">
            <v>0</v>
          </cell>
          <cell r="S1945">
            <v>0</v>
          </cell>
          <cell r="T1945">
            <v>0</v>
          </cell>
          <cell r="U1945">
            <v>0</v>
          </cell>
          <cell r="V1945">
            <v>0</v>
          </cell>
          <cell r="W1945">
            <v>0</v>
          </cell>
        </row>
        <row r="1946">
          <cell r="H1946" t="str">
            <v>800063767</v>
          </cell>
          <cell r="I1946" t="str">
            <v>INYOKERN: INSTALL SPS</v>
          </cell>
          <cell r="J1946">
            <v>39813</v>
          </cell>
          <cell r="K1946" t="str">
            <v>T. Wilkens</v>
          </cell>
          <cell r="M1946">
            <v>0</v>
          </cell>
          <cell r="N1946">
            <v>0</v>
          </cell>
          <cell r="O1946">
            <v>0</v>
          </cell>
          <cell r="P1946">
            <v>0</v>
          </cell>
          <cell r="Q1946">
            <v>0</v>
          </cell>
          <cell r="R1946">
            <v>0</v>
          </cell>
          <cell r="S1946">
            <v>0</v>
          </cell>
          <cell r="T1946">
            <v>0</v>
          </cell>
          <cell r="U1946">
            <v>0</v>
          </cell>
          <cell r="V1946">
            <v>0</v>
          </cell>
          <cell r="W1946">
            <v>0</v>
          </cell>
        </row>
        <row r="1947">
          <cell r="O1947">
            <v>0</v>
          </cell>
          <cell r="P1947">
            <v>0</v>
          </cell>
          <cell r="Q1947">
            <v>0</v>
          </cell>
          <cell r="R1947">
            <v>0</v>
          </cell>
          <cell r="S1947">
            <v>0</v>
          </cell>
          <cell r="T1947">
            <v>0</v>
          </cell>
          <cell r="U1947">
            <v>0</v>
          </cell>
          <cell r="V1947">
            <v>0</v>
          </cell>
          <cell r="W1947">
            <v>0</v>
          </cell>
        </row>
        <row r="1948">
          <cell r="H1948" t="str">
            <v>800062756</v>
          </cell>
          <cell r="I1948" t="str">
            <v>VINCENT: INSTALL 500KV CB'S FOR THE 1AA &amp; 2AA BANKS</v>
          </cell>
          <cell r="J1948">
            <v>39845</v>
          </cell>
          <cell r="K1948" t="str">
            <v>T. Yim</v>
          </cell>
          <cell r="M1948">
            <v>100</v>
          </cell>
          <cell r="N1948">
            <v>100</v>
          </cell>
          <cell r="O1948">
            <v>8400000</v>
          </cell>
          <cell r="P1948">
            <v>0</v>
          </cell>
          <cell r="Q1948">
            <v>0</v>
          </cell>
          <cell r="R1948">
            <v>0</v>
          </cell>
          <cell r="S1948">
            <v>0</v>
          </cell>
          <cell r="T1948">
            <v>0</v>
          </cell>
          <cell r="U1948">
            <v>0</v>
          </cell>
          <cell r="V1948">
            <v>0</v>
          </cell>
          <cell r="W1948">
            <v>0</v>
          </cell>
        </row>
        <row r="1949">
          <cell r="O1949">
            <v>8400000</v>
          </cell>
          <cell r="P1949">
            <v>0</v>
          </cell>
          <cell r="Q1949">
            <v>0</v>
          </cell>
          <cell r="R1949">
            <v>0</v>
          </cell>
          <cell r="S1949">
            <v>0</v>
          </cell>
          <cell r="T1949">
            <v>0</v>
          </cell>
          <cell r="U1949">
            <v>0</v>
          </cell>
          <cell r="V1949">
            <v>0</v>
          </cell>
          <cell r="W1949">
            <v>0</v>
          </cell>
        </row>
        <row r="1950">
          <cell r="H1950" t="str">
            <v>800062883</v>
          </cell>
          <cell r="I1950" t="str">
            <v>MIRA LOMA: INSTALL 2-500KV POSITIONS, INSTALL 1-500KV SHUNT CAPACITOR AND ALL RELATED EQUIPMENT</v>
          </cell>
          <cell r="J1950">
            <v>39965</v>
          </cell>
          <cell r="K1950" t="str">
            <v>S. Ghoraishi</v>
          </cell>
          <cell r="M1950">
            <v>100</v>
          </cell>
          <cell r="N1950">
            <v>100</v>
          </cell>
          <cell r="O1950">
            <v>10500000</v>
          </cell>
          <cell r="P1950">
            <v>0</v>
          </cell>
          <cell r="Q1950">
            <v>0</v>
          </cell>
          <cell r="R1950">
            <v>0</v>
          </cell>
          <cell r="S1950">
            <v>0</v>
          </cell>
          <cell r="T1950">
            <v>0</v>
          </cell>
          <cell r="U1950">
            <v>0</v>
          </cell>
          <cell r="V1950">
            <v>0</v>
          </cell>
          <cell r="W1950">
            <v>0</v>
          </cell>
        </row>
        <row r="1951">
          <cell r="H1951">
            <v>800134868</v>
          </cell>
          <cell r="I1951" t="str">
            <v>La Fresa Substation</v>
          </cell>
          <cell r="J1951">
            <v>39965</v>
          </cell>
          <cell r="K1951" t="str">
            <v>S. Ghoraishi</v>
          </cell>
          <cell r="N1951">
            <v>100</v>
          </cell>
          <cell r="O1951">
            <v>0</v>
          </cell>
          <cell r="P1951">
            <v>0</v>
          </cell>
          <cell r="Q1951">
            <v>0</v>
          </cell>
          <cell r="R1951">
            <v>0</v>
          </cell>
          <cell r="S1951">
            <v>0</v>
          </cell>
          <cell r="T1951">
            <v>0</v>
          </cell>
          <cell r="U1951">
            <v>0</v>
          </cell>
          <cell r="V1951">
            <v>0</v>
          </cell>
          <cell r="W1951">
            <v>0</v>
          </cell>
        </row>
        <row r="1952">
          <cell r="H1952">
            <v>800134869</v>
          </cell>
          <cell r="I1952" t="str">
            <v>La Cienega Substation</v>
          </cell>
          <cell r="J1952">
            <v>39965</v>
          </cell>
          <cell r="K1952" t="str">
            <v>S. Ghoraishi</v>
          </cell>
          <cell r="N1952">
            <v>100</v>
          </cell>
          <cell r="O1952">
            <v>0</v>
          </cell>
          <cell r="P1952">
            <v>0</v>
          </cell>
          <cell r="Q1952">
            <v>0</v>
          </cell>
          <cell r="R1952">
            <v>0</v>
          </cell>
          <cell r="S1952">
            <v>0</v>
          </cell>
          <cell r="T1952">
            <v>0</v>
          </cell>
          <cell r="U1952">
            <v>0</v>
          </cell>
          <cell r="V1952">
            <v>0</v>
          </cell>
          <cell r="W1952">
            <v>0</v>
          </cell>
        </row>
        <row r="1953">
          <cell r="H1953">
            <v>800134871</v>
          </cell>
          <cell r="I1953" t="str">
            <v>El Nido Substation</v>
          </cell>
          <cell r="J1953">
            <v>39965</v>
          </cell>
          <cell r="K1953" t="str">
            <v>S. Ghoraishi</v>
          </cell>
          <cell r="N1953">
            <v>100</v>
          </cell>
          <cell r="O1953">
            <v>0</v>
          </cell>
          <cell r="P1953">
            <v>0</v>
          </cell>
          <cell r="Q1953">
            <v>0</v>
          </cell>
          <cell r="R1953">
            <v>0</v>
          </cell>
          <cell r="S1953">
            <v>0</v>
          </cell>
          <cell r="T1953">
            <v>0</v>
          </cell>
          <cell r="U1953">
            <v>0</v>
          </cell>
          <cell r="V1953">
            <v>0</v>
          </cell>
          <cell r="W1953">
            <v>0</v>
          </cell>
        </row>
        <row r="1954">
          <cell r="H1954">
            <v>800134872</v>
          </cell>
          <cell r="I1954" t="str">
            <v>Santiago Substation</v>
          </cell>
          <cell r="J1954">
            <v>39965</v>
          </cell>
          <cell r="K1954" t="str">
            <v>S. Ghoraishi</v>
          </cell>
          <cell r="N1954">
            <v>100</v>
          </cell>
          <cell r="O1954">
            <v>0</v>
          </cell>
          <cell r="P1954">
            <v>0</v>
          </cell>
          <cell r="Q1954">
            <v>0</v>
          </cell>
          <cell r="R1954">
            <v>0</v>
          </cell>
          <cell r="S1954">
            <v>0</v>
          </cell>
          <cell r="T1954">
            <v>0</v>
          </cell>
          <cell r="U1954">
            <v>0</v>
          </cell>
          <cell r="V1954">
            <v>0</v>
          </cell>
          <cell r="W1954">
            <v>0</v>
          </cell>
        </row>
        <row r="1955">
          <cell r="O1955">
            <v>10500000</v>
          </cell>
          <cell r="P1955">
            <v>0</v>
          </cell>
          <cell r="Q1955">
            <v>0</v>
          </cell>
          <cell r="R1955">
            <v>0</v>
          </cell>
          <cell r="S1955">
            <v>0</v>
          </cell>
          <cell r="T1955">
            <v>0</v>
          </cell>
          <cell r="U1955">
            <v>0</v>
          </cell>
          <cell r="V1955">
            <v>0</v>
          </cell>
          <cell r="W1955">
            <v>0</v>
          </cell>
        </row>
        <row r="1956">
          <cell r="H1956">
            <v>800166986</v>
          </cell>
          <cell r="I1956" t="str">
            <v xml:space="preserve">KRAMER-VICTOR 115KV AND KRAMER-ROADWAY 115KV
</v>
          </cell>
          <cell r="J1956">
            <v>40148</v>
          </cell>
          <cell r="K1956" t="str">
            <v>T. Yim</v>
          </cell>
          <cell r="M1956">
            <v>20</v>
          </cell>
          <cell r="N1956">
            <v>60</v>
          </cell>
          <cell r="O1956">
            <v>1386000</v>
          </cell>
          <cell r="P1956">
            <v>0</v>
          </cell>
          <cell r="Q1956">
            <v>0</v>
          </cell>
          <cell r="R1956">
            <v>0</v>
          </cell>
          <cell r="S1956">
            <v>0</v>
          </cell>
          <cell r="T1956">
            <v>0</v>
          </cell>
          <cell r="U1956">
            <v>0</v>
          </cell>
          <cell r="V1956">
            <v>0</v>
          </cell>
          <cell r="W1956">
            <v>0</v>
          </cell>
        </row>
        <row r="1957">
          <cell r="H1957">
            <v>800166897</v>
          </cell>
          <cell r="I1957" t="str">
            <v>VICTOR-APPLE VALLEY-HESPERIA: VICTOR-AQUEDUCT-HESPERIA; VICTOR AQUEDUCT-PHELAN; VICTOR-RIVERTEX; VICTOR-PHELAN;</v>
          </cell>
          <cell r="J1957">
            <v>40148</v>
          </cell>
          <cell r="K1957" t="str">
            <v>T. Yim</v>
          </cell>
          <cell r="N1957">
            <v>0</v>
          </cell>
          <cell r="O1957">
            <v>2074000</v>
          </cell>
          <cell r="P1957">
            <v>0</v>
          </cell>
          <cell r="Q1957">
            <v>0</v>
          </cell>
          <cell r="R1957">
            <v>0</v>
          </cell>
          <cell r="S1957">
            <v>0</v>
          </cell>
          <cell r="T1957">
            <v>0</v>
          </cell>
          <cell r="U1957">
            <v>0</v>
          </cell>
          <cell r="V1957">
            <v>0</v>
          </cell>
          <cell r="W1957">
            <v>0</v>
          </cell>
        </row>
        <row r="1958">
          <cell r="H1958">
            <v>800192121</v>
          </cell>
          <cell r="I1958" t="str">
            <v xml:space="preserve">VICTOR-AQUEDUCT-PHELAN 115KV (ET-01630) RELOCATE APROX. 850' 4/0 ACSR.
</v>
          </cell>
          <cell r="J1958">
            <v>40148</v>
          </cell>
          <cell r="K1958" t="str">
            <v>T. Yim</v>
          </cell>
          <cell r="M1958">
            <v>20</v>
          </cell>
          <cell r="N1958">
            <v>20</v>
          </cell>
          <cell r="O1958">
            <v>90000</v>
          </cell>
          <cell r="P1958">
            <v>0</v>
          </cell>
          <cell r="Q1958">
            <v>0</v>
          </cell>
          <cell r="R1958">
            <v>0</v>
          </cell>
          <cell r="S1958">
            <v>0</v>
          </cell>
          <cell r="T1958">
            <v>0</v>
          </cell>
          <cell r="U1958">
            <v>0</v>
          </cell>
          <cell r="V1958">
            <v>0</v>
          </cell>
          <cell r="W1958">
            <v>0</v>
          </cell>
        </row>
        <row r="1959">
          <cell r="I1959" t="str">
            <v>LUGO-KRAMER #1 &amp; #2 220KV T/L: RELOCATE LINE ROUTE THRU STATION, ADD 4 TOWERS TO ROUTE AROUND NORTH/WEST SIDE OF STATION.</v>
          </cell>
          <cell r="J1959">
            <v>40178</v>
          </cell>
          <cell r="K1959" t="str">
            <v>T. Yim</v>
          </cell>
          <cell r="M1959">
            <v>100</v>
          </cell>
          <cell r="N1959">
            <v>100</v>
          </cell>
          <cell r="O1959">
            <v>1600000</v>
          </cell>
          <cell r="P1959">
            <v>0</v>
          </cell>
          <cell r="Q1959">
            <v>0</v>
          </cell>
          <cell r="R1959">
            <v>0</v>
          </cell>
          <cell r="S1959">
            <v>0</v>
          </cell>
          <cell r="T1959">
            <v>0</v>
          </cell>
          <cell r="U1959">
            <v>0</v>
          </cell>
          <cell r="V1959">
            <v>0</v>
          </cell>
          <cell r="W1959">
            <v>0</v>
          </cell>
        </row>
        <row r="1960">
          <cell r="H1960">
            <v>800228295</v>
          </cell>
          <cell r="I1960" t="str">
            <v>APPLE VALLEY: UPGRADE PROTECTION ON 115 KV LINE TO VOCTOR SUB.</v>
          </cell>
          <cell r="J1960">
            <v>40178</v>
          </cell>
          <cell r="K1960" t="str">
            <v>T. Yim</v>
          </cell>
          <cell r="N1960">
            <v>0</v>
          </cell>
          <cell r="O1960">
            <v>75000</v>
          </cell>
          <cell r="P1960">
            <v>0</v>
          </cell>
          <cell r="Q1960">
            <v>0</v>
          </cell>
          <cell r="R1960">
            <v>0</v>
          </cell>
          <cell r="S1960">
            <v>0</v>
          </cell>
          <cell r="T1960">
            <v>0</v>
          </cell>
          <cell r="U1960">
            <v>0</v>
          </cell>
          <cell r="V1960">
            <v>0</v>
          </cell>
          <cell r="W1960">
            <v>0</v>
          </cell>
        </row>
        <row r="1961">
          <cell r="H1961">
            <v>800228297</v>
          </cell>
          <cell r="I1961" t="str">
            <v>AQUEDUCT: UPGRADE PROTECTION ON 115 KV LINE TO VOCTOR SUB.</v>
          </cell>
          <cell r="J1961">
            <v>40178</v>
          </cell>
          <cell r="K1961" t="str">
            <v>T. Yim</v>
          </cell>
          <cell r="N1961">
            <v>0</v>
          </cell>
          <cell r="O1961">
            <v>100000</v>
          </cell>
          <cell r="P1961">
            <v>0</v>
          </cell>
          <cell r="Q1961">
            <v>0</v>
          </cell>
          <cell r="R1961">
            <v>0</v>
          </cell>
          <cell r="S1961">
            <v>0</v>
          </cell>
          <cell r="T1961">
            <v>0</v>
          </cell>
          <cell r="U1961">
            <v>0</v>
          </cell>
          <cell r="V1961">
            <v>0</v>
          </cell>
          <cell r="W1961">
            <v>0</v>
          </cell>
        </row>
        <row r="1962">
          <cell r="H1962">
            <v>800228402</v>
          </cell>
          <cell r="I1962" t="str">
            <v>HESPERIA: UPGRADE PROTECTION ON 115 KV LINE TO VOCTOR SUB.</v>
          </cell>
          <cell r="J1962">
            <v>40178</v>
          </cell>
          <cell r="K1962" t="str">
            <v>T. Yim</v>
          </cell>
          <cell r="N1962">
            <v>0</v>
          </cell>
          <cell r="O1962">
            <v>90000</v>
          </cell>
          <cell r="P1962">
            <v>0</v>
          </cell>
          <cell r="Q1962">
            <v>0</v>
          </cell>
          <cell r="R1962">
            <v>0</v>
          </cell>
          <cell r="S1962">
            <v>0</v>
          </cell>
          <cell r="T1962">
            <v>0</v>
          </cell>
          <cell r="U1962">
            <v>0</v>
          </cell>
          <cell r="V1962">
            <v>0</v>
          </cell>
          <cell r="W1962">
            <v>0</v>
          </cell>
        </row>
        <row r="1963">
          <cell r="H1963">
            <v>800228400</v>
          </cell>
          <cell r="I1963" t="str">
            <v>PHELAN: UPGRADE PROTECTION ON 115 KV LINE TO VOCTOR SUB.</v>
          </cell>
          <cell r="J1963">
            <v>40178</v>
          </cell>
          <cell r="K1963" t="str">
            <v>T. Yim</v>
          </cell>
          <cell r="N1963">
            <v>0</v>
          </cell>
          <cell r="O1963">
            <v>75000</v>
          </cell>
          <cell r="P1963">
            <v>0</v>
          </cell>
          <cell r="Q1963">
            <v>0</v>
          </cell>
          <cell r="R1963">
            <v>0</v>
          </cell>
          <cell r="S1963">
            <v>0</v>
          </cell>
          <cell r="T1963">
            <v>0</v>
          </cell>
          <cell r="U1963">
            <v>0</v>
          </cell>
          <cell r="V1963">
            <v>0</v>
          </cell>
          <cell r="W1963">
            <v>0</v>
          </cell>
        </row>
        <row r="1964">
          <cell r="H1964">
            <v>800228298</v>
          </cell>
          <cell r="I1964" t="str">
            <v>ROADWAY: UPGRADE PROTECTION ON 115 KV LINE TO VOCTOR SUB.</v>
          </cell>
          <cell r="J1964">
            <v>40178</v>
          </cell>
          <cell r="K1964" t="str">
            <v>T. Yim</v>
          </cell>
          <cell r="N1964">
            <v>0</v>
          </cell>
          <cell r="O1964">
            <v>150000</v>
          </cell>
          <cell r="P1964">
            <v>0</v>
          </cell>
          <cell r="Q1964">
            <v>0</v>
          </cell>
          <cell r="R1964">
            <v>0</v>
          </cell>
          <cell r="S1964">
            <v>0</v>
          </cell>
          <cell r="T1964">
            <v>0</v>
          </cell>
          <cell r="U1964">
            <v>0</v>
          </cell>
          <cell r="V1964">
            <v>0</v>
          </cell>
          <cell r="W1964">
            <v>0</v>
          </cell>
        </row>
        <row r="1965">
          <cell r="H1965">
            <v>800228404</v>
          </cell>
          <cell r="I1965" t="str">
            <v>SAVAGE: UPGRADE PROTECTION ON 115 KV LINE TO VOCTOR SUB.</v>
          </cell>
          <cell r="J1965">
            <v>40330</v>
          </cell>
          <cell r="K1965" t="str">
            <v>T. Yim</v>
          </cell>
          <cell r="N1965">
            <v>0</v>
          </cell>
          <cell r="O1965">
            <v>35000</v>
          </cell>
          <cell r="P1965">
            <v>42800.123200000002</v>
          </cell>
          <cell r="Q1965">
            <v>0</v>
          </cell>
          <cell r="R1965">
            <v>0</v>
          </cell>
          <cell r="S1965">
            <v>0</v>
          </cell>
          <cell r="T1965">
            <v>0</v>
          </cell>
          <cell r="U1965">
            <v>0</v>
          </cell>
          <cell r="V1965">
            <v>0</v>
          </cell>
          <cell r="W1965">
            <v>0</v>
          </cell>
        </row>
        <row r="1966">
          <cell r="H1966">
            <v>800228521</v>
          </cell>
          <cell r="I1966" t="str">
            <v>VICTOR: RECONSTRUCT 115KV SWITCHRACK AND TERNINATE</v>
          </cell>
          <cell r="J1966">
            <v>41061</v>
          </cell>
          <cell r="K1966" t="str">
            <v>T. Yim</v>
          </cell>
          <cell r="N1966">
            <v>0</v>
          </cell>
          <cell r="O1966">
            <v>1000000</v>
          </cell>
          <cell r="P1966">
            <v>3210009.24</v>
          </cell>
          <cell r="Q1966">
            <v>6534936.810792</v>
          </cell>
          <cell r="R1966">
            <v>5581925.1925515002</v>
          </cell>
          <cell r="S1966">
            <v>0</v>
          </cell>
          <cell r="T1966">
            <v>0</v>
          </cell>
          <cell r="U1966">
            <v>0</v>
          </cell>
          <cell r="V1966">
            <v>0</v>
          </cell>
          <cell r="W1966">
            <v>0</v>
          </cell>
        </row>
        <row r="1967">
          <cell r="H1967">
            <v>800228528</v>
          </cell>
          <cell r="I1967" t="str">
            <v>VICTOR-HI DESERT 220KV T/L: MOVE EXISITING TOWER WITHIN VICTOR SUB FOR NEW 115 KV SWITHRACK</v>
          </cell>
          <cell r="J1967">
            <v>41061</v>
          </cell>
          <cell r="K1967" t="str">
            <v>T. Yim</v>
          </cell>
          <cell r="N1967">
            <v>0</v>
          </cell>
          <cell r="O1967">
            <v>0</v>
          </cell>
          <cell r="P1967">
            <v>0</v>
          </cell>
          <cell r="Q1967">
            <v>0</v>
          </cell>
          <cell r="R1967">
            <v>1116385.0385103</v>
          </cell>
          <cell r="S1967">
            <v>0</v>
          </cell>
          <cell r="T1967">
            <v>0</v>
          </cell>
          <cell r="U1967">
            <v>0</v>
          </cell>
          <cell r="V1967">
            <v>0</v>
          </cell>
          <cell r="W1967">
            <v>0</v>
          </cell>
        </row>
        <row r="1968">
          <cell r="H1968" t="str">
            <v>800063609</v>
          </cell>
          <cell r="I1968" t="str">
            <v>VICTOR: INSTALL 3RD "A" BANK</v>
          </cell>
          <cell r="J1968">
            <v>40178</v>
          </cell>
          <cell r="K1968" t="str">
            <v>T. Yim</v>
          </cell>
          <cell r="M1968">
            <v>60</v>
          </cell>
          <cell r="N1968">
            <v>60</v>
          </cell>
          <cell r="O1968">
            <v>37068000</v>
          </cell>
          <cell r="P1968">
            <v>0</v>
          </cell>
          <cell r="Q1968">
            <v>0</v>
          </cell>
          <cell r="R1968">
            <v>0</v>
          </cell>
          <cell r="S1968">
            <v>0</v>
          </cell>
          <cell r="T1968">
            <v>0</v>
          </cell>
          <cell r="U1968">
            <v>0</v>
          </cell>
          <cell r="V1968">
            <v>0</v>
          </cell>
          <cell r="W1968">
            <v>0</v>
          </cell>
        </row>
        <row r="1969">
          <cell r="O1969">
            <v>43743000</v>
          </cell>
          <cell r="P1969">
            <v>3252809.3632</v>
          </cell>
          <cell r="Q1969">
            <v>6534936.810792</v>
          </cell>
          <cell r="R1969">
            <v>6698310.2310618004</v>
          </cell>
          <cell r="S1969">
            <v>0</v>
          </cell>
          <cell r="T1969">
            <v>0</v>
          </cell>
          <cell r="U1969">
            <v>0</v>
          </cell>
          <cell r="V1969">
            <v>0</v>
          </cell>
          <cell r="W1969">
            <v>0</v>
          </cell>
        </row>
        <row r="1970">
          <cell r="H1970" t="str">
            <v>800062695</v>
          </cell>
          <cell r="I1970" t="str">
            <v>Mohave: Construct a new MEER in the Mohave 500kV Substation, construct new SL&amp;P for the switchyard including an emergency power source (i.e. a diesel generator), and install a new SAS II system in the new MEER building.  Upgrade perimeter fence and securi</v>
          </cell>
          <cell r="J1970">
            <v>40178</v>
          </cell>
          <cell r="N1970">
            <v>100</v>
          </cell>
          <cell r="O1970">
            <v>0</v>
          </cell>
        </row>
        <row r="1971">
          <cell r="O1971">
            <v>0</v>
          </cell>
          <cell r="P1971">
            <v>0</v>
          </cell>
          <cell r="Q1971">
            <v>0</v>
          </cell>
          <cell r="R1971">
            <v>0</v>
          </cell>
          <cell r="S1971">
            <v>0</v>
          </cell>
          <cell r="T1971">
            <v>0</v>
          </cell>
          <cell r="U1971">
            <v>0</v>
          </cell>
          <cell r="V1971">
            <v>0</v>
          </cell>
          <cell r="W1971">
            <v>0</v>
          </cell>
        </row>
        <row r="1972">
          <cell r="H1972">
            <v>800116886</v>
          </cell>
          <cell r="I1972" t="str">
            <v>Eldorado Substation: Install new generator to serve station light and power during an emergency situation.</v>
          </cell>
          <cell r="J1972">
            <v>39934</v>
          </cell>
          <cell r="N1972">
            <v>100</v>
          </cell>
          <cell r="O1972">
            <v>0</v>
          </cell>
        </row>
        <row r="1973">
          <cell r="O1973">
            <v>0</v>
          </cell>
          <cell r="P1973">
            <v>0</v>
          </cell>
          <cell r="Q1973">
            <v>0</v>
          </cell>
          <cell r="R1973">
            <v>0</v>
          </cell>
          <cell r="S1973">
            <v>0</v>
          </cell>
          <cell r="T1973">
            <v>0</v>
          </cell>
          <cell r="U1973">
            <v>0</v>
          </cell>
          <cell r="V1973">
            <v>0</v>
          </cell>
          <cell r="W1973">
            <v>0</v>
          </cell>
        </row>
        <row r="1974">
          <cell r="H1974">
            <v>800163666</v>
          </cell>
          <cell r="I1974" t="str">
            <v>LUGO 500KV: EXPAND LUGO SUBSTATION AND RELOCATE &amp; RELPLACE EXISTING LUGO 500KV SERIES CAPACITORS TO A LOCATION INSIDE THE EXPANION TO ACCOMMODATE FUTURE NEEDS</v>
          </cell>
          <cell r="J1974">
            <v>40330</v>
          </cell>
          <cell r="M1974">
            <v>100</v>
          </cell>
          <cell r="N1974">
            <v>100</v>
          </cell>
          <cell r="O1974">
            <v>41900000</v>
          </cell>
          <cell r="P1974">
            <v>28100000</v>
          </cell>
        </row>
        <row r="1975">
          <cell r="O1975">
            <v>41900000</v>
          </cell>
          <cell r="P1975">
            <v>28100000</v>
          </cell>
          <cell r="Q1975">
            <v>0</v>
          </cell>
          <cell r="R1975">
            <v>0</v>
          </cell>
          <cell r="S1975">
            <v>0</v>
          </cell>
          <cell r="T1975">
            <v>0</v>
          </cell>
          <cell r="U1975">
            <v>0</v>
          </cell>
          <cell r="V1975">
            <v>0</v>
          </cell>
          <cell r="W1975">
            <v>0</v>
          </cell>
        </row>
        <row r="1976">
          <cell r="H1976" t="str">
            <v>800062583</v>
          </cell>
          <cell r="I1976" t="str">
            <v>MESA: INSTALL 2-N60 RELAYS &amp; ASSOCIATED EQUIPMENT FOR N-2 RAS</v>
          </cell>
          <cell r="J1976">
            <v>39600</v>
          </cell>
          <cell r="K1976" t="str">
            <v>S. Ghoraishi</v>
          </cell>
          <cell r="M1976">
            <v>100</v>
          </cell>
          <cell r="N1976">
            <v>100</v>
          </cell>
          <cell r="O1976">
            <v>0</v>
          </cell>
          <cell r="P1976">
            <v>0</v>
          </cell>
          <cell r="Q1976">
            <v>0</v>
          </cell>
          <cell r="R1976">
            <v>0</v>
          </cell>
          <cell r="S1976">
            <v>0</v>
          </cell>
          <cell r="T1976">
            <v>0</v>
          </cell>
          <cell r="U1976">
            <v>0</v>
          </cell>
          <cell r="V1976">
            <v>0</v>
          </cell>
          <cell r="W1976">
            <v>0</v>
          </cell>
        </row>
        <row r="1977">
          <cell r="H1977" t="str">
            <v>800062629</v>
          </cell>
          <cell r="I1977" t="str">
            <v>MAGUNDEN:   INSTALL 2-N60 RELAYS &amp; ASSOCIATED EQUIPMENT FOR N-2 RAS</v>
          </cell>
          <cell r="J1977">
            <v>39600</v>
          </cell>
          <cell r="K1977" t="str">
            <v>S. Ghoraishi</v>
          </cell>
          <cell r="M1977">
            <v>100</v>
          </cell>
          <cell r="N1977">
            <v>100</v>
          </cell>
          <cell r="O1977">
            <v>0</v>
          </cell>
          <cell r="P1977">
            <v>0</v>
          </cell>
          <cell r="Q1977">
            <v>0</v>
          </cell>
          <cell r="R1977">
            <v>0</v>
          </cell>
          <cell r="S1977">
            <v>0</v>
          </cell>
          <cell r="T1977">
            <v>0</v>
          </cell>
          <cell r="U1977">
            <v>0</v>
          </cell>
          <cell r="V1977">
            <v>0</v>
          </cell>
          <cell r="W1977">
            <v>0</v>
          </cell>
        </row>
        <row r="1978">
          <cell r="H1978" t="str">
            <v>800062738</v>
          </cell>
          <cell r="I1978" t="str">
            <v>ANTELOPE:  INSTALL 2-N60 RELAYS &amp; ASSOCIATED EQUIPMENT FOR N-2 RAS</v>
          </cell>
          <cell r="J1978">
            <v>39600</v>
          </cell>
          <cell r="K1978" t="str">
            <v>S. Ghoraishi</v>
          </cell>
          <cell r="M1978">
            <v>100</v>
          </cell>
          <cell r="N1978">
            <v>100</v>
          </cell>
          <cell r="O1978">
            <v>0</v>
          </cell>
          <cell r="P1978">
            <v>0</v>
          </cell>
          <cell r="Q1978">
            <v>0</v>
          </cell>
          <cell r="R1978">
            <v>0</v>
          </cell>
          <cell r="S1978">
            <v>0</v>
          </cell>
          <cell r="T1978">
            <v>0</v>
          </cell>
          <cell r="U1978">
            <v>0</v>
          </cell>
          <cell r="V1978">
            <v>0</v>
          </cell>
          <cell r="W1978">
            <v>0</v>
          </cell>
        </row>
        <row r="1979">
          <cell r="H1979" t="str">
            <v>800062747</v>
          </cell>
          <cell r="I1979" t="str">
            <v>SANTA CLARA:   INSTALL 2-N60 RELAYS &amp; ASSOCIATED EQUIPMENT FOR N-2 RAS</v>
          </cell>
          <cell r="J1979">
            <v>39600</v>
          </cell>
          <cell r="K1979" t="str">
            <v>S. Ghoraishi</v>
          </cell>
          <cell r="M1979">
            <v>100</v>
          </cell>
          <cell r="N1979">
            <v>100</v>
          </cell>
          <cell r="O1979">
            <v>0</v>
          </cell>
          <cell r="P1979">
            <v>0</v>
          </cell>
          <cell r="Q1979">
            <v>0</v>
          </cell>
          <cell r="R1979">
            <v>0</v>
          </cell>
          <cell r="S1979">
            <v>0</v>
          </cell>
          <cell r="T1979">
            <v>0</v>
          </cell>
          <cell r="U1979">
            <v>0</v>
          </cell>
          <cell r="V1979">
            <v>0</v>
          </cell>
          <cell r="W1979">
            <v>0</v>
          </cell>
        </row>
        <row r="1980">
          <cell r="H1980" t="str">
            <v>800062757</v>
          </cell>
          <cell r="I1980" t="str">
            <v>VINCENT:   INSTALL 2-N60 RELAYS &amp; ASSOCIATED EQUIPMENT FOR N-2 RAS</v>
          </cell>
          <cell r="J1980">
            <v>39600</v>
          </cell>
          <cell r="K1980" t="str">
            <v>S. Ghoraishi</v>
          </cell>
          <cell r="M1980">
            <v>100</v>
          </cell>
          <cell r="N1980">
            <v>100</v>
          </cell>
          <cell r="O1980">
            <v>0</v>
          </cell>
          <cell r="P1980">
            <v>0</v>
          </cell>
          <cell r="Q1980">
            <v>0</v>
          </cell>
          <cell r="R1980">
            <v>0</v>
          </cell>
          <cell r="S1980">
            <v>0</v>
          </cell>
          <cell r="T1980">
            <v>0</v>
          </cell>
          <cell r="U1980">
            <v>0</v>
          </cell>
          <cell r="V1980">
            <v>0</v>
          </cell>
          <cell r="W1980">
            <v>0</v>
          </cell>
        </row>
        <row r="1981">
          <cell r="H1981" t="str">
            <v>800063263</v>
          </cell>
          <cell r="I1981" t="str">
            <v>LANCASTER:  INSTALL 2-N60 RELAYS &amp; ASSOCIATED EQUIPMENT FOR N-2 RAS</v>
          </cell>
          <cell r="J1981">
            <v>39600</v>
          </cell>
          <cell r="K1981" t="str">
            <v>S. Ghoraishi</v>
          </cell>
          <cell r="M1981">
            <v>100</v>
          </cell>
          <cell r="N1981">
            <v>100</v>
          </cell>
          <cell r="O1981">
            <v>0</v>
          </cell>
          <cell r="P1981">
            <v>0</v>
          </cell>
          <cell r="Q1981">
            <v>0</v>
          </cell>
          <cell r="R1981">
            <v>0</v>
          </cell>
          <cell r="S1981">
            <v>0</v>
          </cell>
          <cell r="T1981">
            <v>0</v>
          </cell>
          <cell r="U1981">
            <v>0</v>
          </cell>
          <cell r="V1981">
            <v>0</v>
          </cell>
          <cell r="W1981">
            <v>0</v>
          </cell>
        </row>
        <row r="1982">
          <cell r="H1982" t="str">
            <v>800063280</v>
          </cell>
          <cell r="I1982" t="str">
            <v>SHUTTLE: INSTALL 2-N60 RELAYS &amp; ASSOCIATED EQUIPMENT FOR N-2 RAS</v>
          </cell>
          <cell r="J1982">
            <v>39600</v>
          </cell>
          <cell r="K1982" t="str">
            <v>S. Ghoraishi</v>
          </cell>
          <cell r="M1982">
            <v>100</v>
          </cell>
          <cell r="N1982">
            <v>100</v>
          </cell>
          <cell r="O1982">
            <v>0</v>
          </cell>
          <cell r="P1982">
            <v>0</v>
          </cell>
          <cell r="Q1982">
            <v>0</v>
          </cell>
          <cell r="R1982">
            <v>0</v>
          </cell>
          <cell r="S1982">
            <v>0</v>
          </cell>
          <cell r="T1982">
            <v>0</v>
          </cell>
          <cell r="U1982">
            <v>0</v>
          </cell>
          <cell r="V1982">
            <v>0</v>
          </cell>
          <cell r="W1982">
            <v>0</v>
          </cell>
        </row>
        <row r="1983">
          <cell r="H1983" t="str">
            <v>800063217</v>
          </cell>
          <cell r="I1983" t="str">
            <v>PALMDALE: INSTALL 2-N60 RELAYS &amp; ASSOCIATED EQUIPMENT FOR N-2 RAS</v>
          </cell>
          <cell r="J1983">
            <v>39600</v>
          </cell>
          <cell r="K1983" t="str">
            <v>S. Ghoraishi</v>
          </cell>
          <cell r="M1983">
            <v>100</v>
          </cell>
          <cell r="N1983">
            <v>100</v>
          </cell>
          <cell r="O1983">
            <v>0</v>
          </cell>
          <cell r="P1983">
            <v>0</v>
          </cell>
          <cell r="Q1983">
            <v>0</v>
          </cell>
          <cell r="R1983">
            <v>0</v>
          </cell>
          <cell r="S1983">
            <v>0</v>
          </cell>
          <cell r="T1983">
            <v>0</v>
          </cell>
          <cell r="U1983">
            <v>0</v>
          </cell>
          <cell r="V1983">
            <v>0</v>
          </cell>
          <cell r="W1983">
            <v>0</v>
          </cell>
        </row>
        <row r="1984">
          <cell r="O1984">
            <v>0</v>
          </cell>
          <cell r="P1984">
            <v>0</v>
          </cell>
          <cell r="Q1984">
            <v>0</v>
          </cell>
          <cell r="R1984">
            <v>0</v>
          </cell>
          <cell r="S1984">
            <v>0</v>
          </cell>
          <cell r="T1984">
            <v>0</v>
          </cell>
          <cell r="U1984">
            <v>0</v>
          </cell>
          <cell r="V1984">
            <v>0</v>
          </cell>
          <cell r="W1984">
            <v>0</v>
          </cell>
        </row>
        <row r="1985">
          <cell r="H1985">
            <v>800062758</v>
          </cell>
          <cell r="I1985" t="str">
            <v>Vincent: Install 500kv Double</v>
          </cell>
          <cell r="J1985">
            <v>39965</v>
          </cell>
          <cell r="K1985" t="str">
            <v>S. Ghoraishi</v>
          </cell>
          <cell r="N1985">
            <v>100</v>
          </cell>
          <cell r="O1985">
            <v>0</v>
          </cell>
        </row>
        <row r="1986">
          <cell r="O1986">
            <v>0</v>
          </cell>
          <cell r="P1986">
            <v>0</v>
          </cell>
          <cell r="Q1986">
            <v>0</v>
          </cell>
          <cell r="R1986">
            <v>0</v>
          </cell>
          <cell r="S1986">
            <v>0</v>
          </cell>
          <cell r="T1986">
            <v>0</v>
          </cell>
          <cell r="U1986">
            <v>0</v>
          </cell>
          <cell r="V1986">
            <v>0</v>
          </cell>
          <cell r="W1986">
            <v>0</v>
          </cell>
        </row>
        <row r="1987">
          <cell r="H1987">
            <v>800062780</v>
          </cell>
          <cell r="I1987" t="str">
            <v>BAILY: EQUIP 220KV DOUBLE BREAKERS AT POS. 6&amp;7 TO TERMINATE THE XFMER BANK #2A &amp; 3A AT 6E &amp; 7E RESPECTIVELY.</v>
          </cell>
          <cell r="J1987">
            <v>40178</v>
          </cell>
          <cell r="K1987" t="str">
            <v>T. Yim</v>
          </cell>
          <cell r="N1987">
            <v>100</v>
          </cell>
          <cell r="O1987">
            <v>3643900</v>
          </cell>
          <cell r="P1987">
            <v>0</v>
          </cell>
          <cell r="Q1987">
            <v>0</v>
          </cell>
          <cell r="R1987">
            <v>0</v>
          </cell>
          <cell r="S1987">
            <v>0</v>
          </cell>
          <cell r="T1987">
            <v>0</v>
          </cell>
          <cell r="U1987">
            <v>0</v>
          </cell>
          <cell r="V1987">
            <v>0</v>
          </cell>
          <cell r="W1987">
            <v>0</v>
          </cell>
        </row>
        <row r="1988">
          <cell r="O1988">
            <v>3643900</v>
          </cell>
          <cell r="P1988">
            <v>0</v>
          </cell>
          <cell r="Q1988">
            <v>0</v>
          </cell>
          <cell r="R1988">
            <v>0</v>
          </cell>
          <cell r="S1988">
            <v>0</v>
          </cell>
          <cell r="T1988">
            <v>0</v>
          </cell>
          <cell r="U1988">
            <v>0</v>
          </cell>
          <cell r="V1988">
            <v>0</v>
          </cell>
          <cell r="W1988">
            <v>0</v>
          </cell>
        </row>
        <row r="1989">
          <cell r="I1989" t="str">
            <v>ELDORADO SUB: INSTALL 2 LINE POSITIONS AND UPGRADE SERIES CAP AND 220KV EQUIP TO 80KA</v>
          </cell>
          <cell r="J1989">
            <v>41639</v>
          </cell>
          <cell r="K1989" t="str">
            <v>E. De La Cruz</v>
          </cell>
          <cell r="M1989">
            <v>0</v>
          </cell>
          <cell r="N1989">
            <v>100</v>
          </cell>
          <cell r="O1989">
            <v>0</v>
          </cell>
          <cell r="P1989">
            <v>13000000</v>
          </cell>
          <cell r="Q1989">
            <v>40695000</v>
          </cell>
          <cell r="R1989">
            <v>3000000</v>
          </cell>
          <cell r="S1989">
            <v>0</v>
          </cell>
          <cell r="T1989">
            <v>0</v>
          </cell>
          <cell r="U1989">
            <v>0</v>
          </cell>
          <cell r="V1989">
            <v>0</v>
          </cell>
          <cell r="W1989">
            <v>0</v>
          </cell>
        </row>
        <row r="1990">
          <cell r="I1990" t="str">
            <v>IVANPAH NEW 220KV SUB: CONSTRUCT A NEW 220/115KV SUB WITH 4 A BANKS.</v>
          </cell>
          <cell r="J1990">
            <v>41639</v>
          </cell>
          <cell r="K1990" t="str">
            <v>E. De La Cruz</v>
          </cell>
          <cell r="M1990">
            <v>0</v>
          </cell>
          <cell r="N1990">
            <v>100</v>
          </cell>
          <cell r="O1990">
            <v>0</v>
          </cell>
          <cell r="P1990">
            <v>18400000</v>
          </cell>
          <cell r="Q1990">
            <v>77915000</v>
          </cell>
          <cell r="R1990">
            <v>10000000</v>
          </cell>
          <cell r="S1990">
            <v>0</v>
          </cell>
          <cell r="T1990">
            <v>0</v>
          </cell>
          <cell r="U1990">
            <v>0</v>
          </cell>
          <cell r="V1990">
            <v>0</v>
          </cell>
          <cell r="W1990">
            <v>0</v>
          </cell>
        </row>
        <row r="1991">
          <cell r="I1991" t="str">
            <v>SCADA</v>
          </cell>
          <cell r="J1991">
            <v>41639</v>
          </cell>
          <cell r="K1991" t="str">
            <v>E. De La Cruz</v>
          </cell>
          <cell r="M1991">
            <v>0</v>
          </cell>
          <cell r="N1991">
            <v>100</v>
          </cell>
        </row>
        <row r="1992">
          <cell r="I1992" t="str">
            <v>IVANPAH SLP</v>
          </cell>
          <cell r="J1992">
            <v>40908</v>
          </cell>
          <cell r="K1992" t="str">
            <v>E. De La Cruz</v>
          </cell>
          <cell r="M1992">
            <v>0</v>
          </cell>
          <cell r="N1992">
            <v>0</v>
          </cell>
          <cell r="O1992">
            <v>0</v>
          </cell>
          <cell r="P1992">
            <v>750000</v>
          </cell>
          <cell r="Q1992">
            <v>0</v>
          </cell>
          <cell r="R1992">
            <v>0</v>
          </cell>
          <cell r="S1992">
            <v>0</v>
          </cell>
          <cell r="T1992">
            <v>0</v>
          </cell>
          <cell r="U1992">
            <v>0</v>
          </cell>
          <cell r="V1992">
            <v>0</v>
          </cell>
          <cell r="W1992">
            <v>0</v>
          </cell>
        </row>
        <row r="1993">
          <cell r="I1993" t="str">
            <v>ROW LITIGATION, FEES, ETC</v>
          </cell>
          <cell r="J1993">
            <v>40908</v>
          </cell>
          <cell r="K1993" t="str">
            <v>E. De La Cruz</v>
          </cell>
          <cell r="M1993">
            <v>0</v>
          </cell>
          <cell r="N1993">
            <v>100</v>
          </cell>
          <cell r="O1993">
            <v>0</v>
          </cell>
          <cell r="P1993">
            <v>1000000</v>
          </cell>
          <cell r="Q1993">
            <v>0</v>
          </cell>
          <cell r="R1993">
            <v>0</v>
          </cell>
          <cell r="S1993">
            <v>0</v>
          </cell>
          <cell r="T1993">
            <v>0</v>
          </cell>
          <cell r="U1993">
            <v>0</v>
          </cell>
          <cell r="V1993">
            <v>0</v>
          </cell>
          <cell r="W1993">
            <v>0</v>
          </cell>
        </row>
        <row r="1994">
          <cell r="I1994" t="str">
            <v>VARIOUS SUBTRANS:</v>
          </cell>
          <cell r="J1994">
            <v>40908</v>
          </cell>
          <cell r="K1994" t="str">
            <v>E. De La Cruz</v>
          </cell>
          <cell r="M1994">
            <v>0</v>
          </cell>
          <cell r="N1994">
            <v>100</v>
          </cell>
          <cell r="O1994">
            <v>0</v>
          </cell>
          <cell r="P1994">
            <v>5815000</v>
          </cell>
          <cell r="Q1994">
            <v>0</v>
          </cell>
          <cell r="R1994">
            <v>0</v>
          </cell>
          <cell r="S1994">
            <v>0</v>
          </cell>
          <cell r="T1994">
            <v>0</v>
          </cell>
          <cell r="U1994">
            <v>0</v>
          </cell>
          <cell r="V1994">
            <v>0</v>
          </cell>
          <cell r="W1994">
            <v>0</v>
          </cell>
        </row>
        <row r="1995">
          <cell r="I1995" t="str">
            <v>ELDORADO-LUGO 500KV T/L: REPLACE OHGW WITH OPGW.</v>
          </cell>
          <cell r="J1995">
            <v>41639</v>
          </cell>
          <cell r="K1995" t="str">
            <v>E. De La Cruz</v>
          </cell>
          <cell r="M1995">
            <v>0</v>
          </cell>
          <cell r="N1995">
            <v>100</v>
          </cell>
          <cell r="O1995">
            <v>0</v>
          </cell>
          <cell r="P1995">
            <v>1500000</v>
          </cell>
          <cell r="Q1995">
            <v>1500000</v>
          </cell>
          <cell r="R1995">
            <v>0</v>
          </cell>
          <cell r="S1995">
            <v>0</v>
          </cell>
          <cell r="T1995">
            <v>0</v>
          </cell>
          <cell r="U1995">
            <v>0</v>
          </cell>
          <cell r="V1995">
            <v>0</v>
          </cell>
          <cell r="W1995">
            <v>0</v>
          </cell>
        </row>
        <row r="1996">
          <cell r="I1996" t="str">
            <v>ELDORADO-IVANPAH 220KV T/L: INSTALL 39 MILES 220KV DBL CKT TOWER</v>
          </cell>
          <cell r="J1996">
            <v>41639</v>
          </cell>
          <cell r="K1996" t="str">
            <v>E. De La Cruz</v>
          </cell>
          <cell r="M1996">
            <v>0</v>
          </cell>
          <cell r="N1996">
            <v>100</v>
          </cell>
          <cell r="O1996">
            <v>0</v>
          </cell>
          <cell r="P1996">
            <v>65260000</v>
          </cell>
          <cell r="Q1996">
            <v>170675000</v>
          </cell>
          <cell r="R1996">
            <v>11000000</v>
          </cell>
          <cell r="S1996">
            <v>0</v>
          </cell>
          <cell r="T1996">
            <v>0</v>
          </cell>
          <cell r="U1996">
            <v>0</v>
          </cell>
          <cell r="V1996">
            <v>0</v>
          </cell>
          <cell r="W1996">
            <v>0</v>
          </cell>
        </row>
        <row r="1997">
          <cell r="I1997" t="str">
            <v>PRELIMINARY ENGR</v>
          </cell>
          <cell r="J1997">
            <v>40908</v>
          </cell>
          <cell r="K1997" t="str">
            <v>E. De La Cruz</v>
          </cell>
          <cell r="M1997">
            <v>0</v>
          </cell>
          <cell r="N1997">
            <v>100</v>
          </cell>
          <cell r="O1997">
            <v>4000000</v>
          </cell>
          <cell r="P1997">
            <v>1880000</v>
          </cell>
          <cell r="Q1997">
            <v>0</v>
          </cell>
          <cell r="R1997">
            <v>0</v>
          </cell>
          <cell r="S1997">
            <v>0</v>
          </cell>
          <cell r="T1997">
            <v>0</v>
          </cell>
          <cell r="U1997">
            <v>0</v>
          </cell>
          <cell r="V1997">
            <v>0</v>
          </cell>
          <cell r="W1997">
            <v>0</v>
          </cell>
        </row>
        <row r="1998">
          <cell r="O1998">
            <v>4000000</v>
          </cell>
          <cell r="P1998">
            <v>107605000</v>
          </cell>
          <cell r="Q1998">
            <v>290785000</v>
          </cell>
          <cell r="R1998">
            <v>24000000</v>
          </cell>
          <cell r="S1998">
            <v>0</v>
          </cell>
          <cell r="T1998">
            <v>0</v>
          </cell>
          <cell r="U1998">
            <v>0</v>
          </cell>
          <cell r="V1998">
            <v>0</v>
          </cell>
          <cell r="W1998">
            <v>0</v>
          </cell>
        </row>
        <row r="1999">
          <cell r="I1999" t="str">
            <v>East of Devers Renewable Transmission Blanket</v>
          </cell>
          <cell r="J1999">
            <v>43465</v>
          </cell>
          <cell r="N1999">
            <v>100</v>
          </cell>
          <cell r="P1999">
            <v>0</v>
          </cell>
          <cell r="Q1999">
            <v>0</v>
          </cell>
          <cell r="R1999">
            <v>0</v>
          </cell>
          <cell r="S1999">
            <v>0</v>
          </cell>
          <cell r="T1999">
            <v>0</v>
          </cell>
          <cell r="U1999">
            <v>0</v>
          </cell>
          <cell r="V1999">
            <v>0</v>
          </cell>
          <cell r="W1999">
            <v>0</v>
          </cell>
        </row>
        <row r="2000">
          <cell r="I2000" t="str">
            <v>Concept 2012</v>
          </cell>
          <cell r="J2000">
            <v>41244</v>
          </cell>
          <cell r="N2000">
            <v>100</v>
          </cell>
          <cell r="O2000">
            <v>0</v>
          </cell>
          <cell r="P2000">
            <v>0</v>
          </cell>
          <cell r="Q2000">
            <v>0</v>
          </cell>
          <cell r="R2000">
            <v>0</v>
          </cell>
        </row>
        <row r="2001">
          <cell r="I2001" t="str">
            <v>Concept 2014</v>
          </cell>
          <cell r="J2001">
            <v>41974</v>
          </cell>
          <cell r="N2001">
            <v>100</v>
          </cell>
          <cell r="O2001">
            <v>0</v>
          </cell>
          <cell r="P2001">
            <v>0</v>
          </cell>
          <cell r="Q2001">
            <v>0</v>
          </cell>
          <cell r="R2001">
            <v>0</v>
          </cell>
          <cell r="S2001">
            <v>0</v>
          </cell>
          <cell r="T2001">
            <v>0</v>
          </cell>
        </row>
        <row r="2002">
          <cell r="I2002" t="str">
            <v>Concept 2016</v>
          </cell>
          <cell r="J2002">
            <v>42705</v>
          </cell>
          <cell r="N2002">
            <v>100</v>
          </cell>
          <cell r="R2002">
            <v>0</v>
          </cell>
          <cell r="S2002">
            <v>0</v>
          </cell>
          <cell r="T2002">
            <v>0</v>
          </cell>
          <cell r="U2002">
            <v>0</v>
          </cell>
          <cell r="V2002">
            <v>0</v>
          </cell>
        </row>
        <row r="2003">
          <cell r="I2003" t="str">
            <v>Concept 2018</v>
          </cell>
          <cell r="J2003">
            <v>43435</v>
          </cell>
          <cell r="N2003">
            <v>100</v>
          </cell>
          <cell r="T2003">
            <v>0</v>
          </cell>
          <cell r="U2003">
            <v>0</v>
          </cell>
          <cell r="V2003">
            <v>0</v>
          </cell>
          <cell r="W2003">
            <v>0</v>
          </cell>
        </row>
        <row r="2004">
          <cell r="I2004" t="str">
            <v>North/East of Lugo Renewable Transmission Blanket</v>
          </cell>
          <cell r="J2004">
            <v>43465</v>
          </cell>
          <cell r="N2004">
            <v>100</v>
          </cell>
          <cell r="O2004">
            <v>0</v>
          </cell>
          <cell r="P2004">
            <v>1000000</v>
          </cell>
          <cell r="Q2004">
            <v>12000000</v>
          </cell>
          <cell r="R2004">
            <v>83000000</v>
          </cell>
          <cell r="S2004">
            <v>178000000</v>
          </cell>
          <cell r="T2004">
            <v>187000000</v>
          </cell>
          <cell r="U2004">
            <v>0</v>
          </cell>
          <cell r="V2004">
            <v>0</v>
          </cell>
          <cell r="W2004">
            <v>0</v>
          </cell>
        </row>
        <row r="2005">
          <cell r="I2005" t="str">
            <v>Concept 2014</v>
          </cell>
          <cell r="J2005">
            <v>41974</v>
          </cell>
          <cell r="N2005">
            <v>100</v>
          </cell>
          <cell r="O2005">
            <v>0</v>
          </cell>
          <cell r="P2005">
            <v>1000000</v>
          </cell>
          <cell r="Q2005">
            <v>1000000</v>
          </cell>
          <cell r="R2005">
            <v>37000000</v>
          </cell>
          <cell r="S2005">
            <v>126000000</v>
          </cell>
          <cell r="T2005">
            <v>187000000</v>
          </cell>
          <cell r="U2005">
            <v>0</v>
          </cell>
          <cell r="V2005">
            <v>0</v>
          </cell>
          <cell r="W2005">
            <v>0</v>
          </cell>
        </row>
        <row r="2006">
          <cell r="I2006" t="str">
            <v>Concept 2015</v>
          </cell>
          <cell r="J2006">
            <v>41974</v>
          </cell>
          <cell r="N2006">
            <v>100</v>
          </cell>
          <cell r="O2006">
            <v>0</v>
          </cell>
          <cell r="P2006">
            <v>0</v>
          </cell>
          <cell r="Q2006">
            <v>11000000</v>
          </cell>
          <cell r="R2006">
            <v>46000000</v>
          </cell>
          <cell r="S2006">
            <v>52000000</v>
          </cell>
          <cell r="T2006">
            <v>0</v>
          </cell>
          <cell r="U2006">
            <v>0</v>
          </cell>
          <cell r="V2006">
            <v>0</v>
          </cell>
          <cell r="W2006">
            <v>0</v>
          </cell>
        </row>
        <row r="2009">
          <cell r="I2009" t="str">
            <v>Tehachapi Renewable #2 Blanket</v>
          </cell>
          <cell r="J2009" t="str">
            <v>-</v>
          </cell>
          <cell r="N2009">
            <v>100</v>
          </cell>
          <cell r="O2009">
            <v>0</v>
          </cell>
          <cell r="P2009">
            <v>0</v>
          </cell>
          <cell r="Q2009">
            <v>0</v>
          </cell>
          <cell r="R2009">
            <v>0</v>
          </cell>
          <cell r="S2009">
            <v>0</v>
          </cell>
          <cell r="T2009">
            <v>0</v>
          </cell>
          <cell r="U2009">
            <v>0</v>
          </cell>
          <cell r="V2009">
            <v>0</v>
          </cell>
          <cell r="W2009">
            <v>0</v>
          </cell>
        </row>
        <row r="2010">
          <cell r="I2010" t="str">
            <v>Concept 2014</v>
          </cell>
          <cell r="N2010">
            <v>100</v>
          </cell>
          <cell r="O2010">
            <v>0</v>
          </cell>
          <cell r="P2010">
            <v>0</v>
          </cell>
          <cell r="Q2010">
            <v>0</v>
          </cell>
          <cell r="R2010">
            <v>0</v>
          </cell>
          <cell r="S2010">
            <v>0</v>
          </cell>
          <cell r="T2010">
            <v>0</v>
          </cell>
          <cell r="U2010">
            <v>0</v>
          </cell>
          <cell r="V2010">
            <v>0</v>
          </cell>
          <cell r="W2010">
            <v>0</v>
          </cell>
        </row>
        <row r="2011">
          <cell r="I2011" t="str">
            <v>Concept 2017</v>
          </cell>
          <cell r="N2011">
            <v>100</v>
          </cell>
          <cell r="O2011">
            <v>0</v>
          </cell>
          <cell r="P2011">
            <v>0</v>
          </cell>
          <cell r="Q2011">
            <v>0</v>
          </cell>
          <cell r="R2011">
            <v>0</v>
          </cell>
          <cell r="S2011">
            <v>0</v>
          </cell>
          <cell r="T2011">
            <v>0</v>
          </cell>
          <cell r="U2011">
            <v>0</v>
          </cell>
          <cell r="V2011">
            <v>0</v>
          </cell>
          <cell r="W2011">
            <v>0</v>
          </cell>
        </row>
        <row r="2012">
          <cell r="I2012" t="str">
            <v>500kV Service to the basin/Black Start rleiability Blanket</v>
          </cell>
          <cell r="J2012">
            <v>43100</v>
          </cell>
          <cell r="N2012">
            <v>100</v>
          </cell>
          <cell r="O2012">
            <v>0</v>
          </cell>
          <cell r="P2012">
            <v>15000000</v>
          </cell>
          <cell r="Q2012">
            <v>16000000</v>
          </cell>
          <cell r="R2012">
            <v>84000000</v>
          </cell>
          <cell r="S2012">
            <v>3000000</v>
          </cell>
          <cell r="T2012">
            <v>3000000</v>
          </cell>
          <cell r="U2012">
            <v>104000000</v>
          </cell>
          <cell r="V2012">
            <v>349000000</v>
          </cell>
          <cell r="W2012">
            <v>614000000</v>
          </cell>
        </row>
        <row r="2013">
          <cell r="I2013" t="str">
            <v>Concept 2011</v>
          </cell>
          <cell r="J2013">
            <v>40878</v>
          </cell>
          <cell r="N2013">
            <v>100</v>
          </cell>
          <cell r="O2013">
            <v>0</v>
          </cell>
          <cell r="P2013">
            <v>15000000</v>
          </cell>
          <cell r="Q2013">
            <v>16000000</v>
          </cell>
          <cell r="R2013">
            <v>0</v>
          </cell>
          <cell r="S2013">
            <v>0</v>
          </cell>
          <cell r="T2013">
            <v>0</v>
          </cell>
          <cell r="U2013">
            <v>0</v>
          </cell>
          <cell r="V2013">
            <v>0</v>
          </cell>
          <cell r="W2013">
            <v>0</v>
          </cell>
        </row>
        <row r="2014">
          <cell r="I2014" t="str">
            <v>Concept 2017</v>
          </cell>
          <cell r="J2014">
            <v>43071</v>
          </cell>
          <cell r="N2014">
            <v>100</v>
          </cell>
          <cell r="O2014">
            <v>0</v>
          </cell>
          <cell r="P2014">
            <v>0</v>
          </cell>
          <cell r="Q2014">
            <v>0</v>
          </cell>
          <cell r="R2014">
            <v>84000000</v>
          </cell>
          <cell r="S2014">
            <v>3000000</v>
          </cell>
          <cell r="T2014">
            <v>3000000</v>
          </cell>
          <cell r="U2014">
            <v>104000000</v>
          </cell>
          <cell r="V2014">
            <v>349000000</v>
          </cell>
          <cell r="W2014">
            <v>614000000</v>
          </cell>
        </row>
        <row r="2015">
          <cell r="I2015" t="str">
            <v xml:space="preserve">Devers-Mira Loma/Lugo/Rancho Vista Reliability Blanket </v>
          </cell>
          <cell r="J2015">
            <v>42369</v>
          </cell>
          <cell r="N2015">
            <v>100</v>
          </cell>
          <cell r="P2015">
            <v>5000000</v>
          </cell>
          <cell r="Q2015">
            <v>6000000</v>
          </cell>
          <cell r="R2015">
            <v>73000000</v>
          </cell>
          <cell r="S2015">
            <v>149000000</v>
          </cell>
          <cell r="T2015">
            <v>421000000</v>
          </cell>
          <cell r="U2015">
            <v>496000000</v>
          </cell>
          <cell r="V2015">
            <v>0</v>
          </cell>
          <cell r="W2015">
            <v>0</v>
          </cell>
        </row>
        <row r="2016">
          <cell r="I2016" t="str">
            <v>Concept 2015</v>
          </cell>
          <cell r="J2016">
            <v>42340</v>
          </cell>
          <cell r="N2016">
            <v>100</v>
          </cell>
          <cell r="P2016">
            <v>5000000</v>
          </cell>
          <cell r="Q2016">
            <v>6000000</v>
          </cell>
          <cell r="R2016">
            <v>73000000</v>
          </cell>
          <cell r="S2016">
            <v>149000000</v>
          </cell>
          <cell r="T2016">
            <v>421000000</v>
          </cell>
          <cell r="U2016">
            <v>496000000</v>
          </cell>
        </row>
        <row r="2017">
          <cell r="I2017" t="str">
            <v>North of Magunden Long Term Plan Reliability Blanket</v>
          </cell>
          <cell r="J2017">
            <v>42369</v>
          </cell>
          <cell r="N2017">
            <v>100</v>
          </cell>
          <cell r="P2017">
            <v>0</v>
          </cell>
          <cell r="Q2017">
            <v>7000000</v>
          </cell>
          <cell r="R2017">
            <v>17000000</v>
          </cell>
          <cell r="S2017">
            <v>175000000</v>
          </cell>
          <cell r="T2017">
            <v>695000000</v>
          </cell>
          <cell r="U2017">
            <v>991000000</v>
          </cell>
          <cell r="V2017">
            <v>0</v>
          </cell>
          <cell r="W2017">
            <v>0</v>
          </cell>
        </row>
        <row r="2018">
          <cell r="I2018" t="str">
            <v>Concept 2012</v>
          </cell>
          <cell r="J2018">
            <v>41090</v>
          </cell>
          <cell r="N2018">
            <v>100</v>
          </cell>
          <cell r="Q2018">
            <v>1000000</v>
          </cell>
          <cell r="R2018">
            <v>9000000</v>
          </cell>
        </row>
        <row r="2019">
          <cell r="I2019" t="str">
            <v>Concept 2015</v>
          </cell>
          <cell r="J2019">
            <v>42185</v>
          </cell>
          <cell r="N2019">
            <v>100</v>
          </cell>
          <cell r="Q2019">
            <v>6000000</v>
          </cell>
          <cell r="R2019">
            <v>8000000</v>
          </cell>
          <cell r="S2019">
            <v>175000000</v>
          </cell>
          <cell r="T2019">
            <v>695000000</v>
          </cell>
          <cell r="U2019">
            <v>991000000</v>
          </cell>
        </row>
        <row r="2020">
          <cell r="O2020">
            <v>484776165.00916672</v>
          </cell>
          <cell r="P2020">
            <v>1100813470.0842397</v>
          </cell>
          <cell r="Q2020">
            <v>1792493783.3214107</v>
          </cell>
          <cell r="R2020">
            <v>862632313.93315852</v>
          </cell>
          <cell r="S2020">
            <v>504430624.83344996</v>
          </cell>
          <cell r="T2020">
            <v>210000000</v>
          </cell>
          <cell r="U2020">
            <v>20000000</v>
          </cell>
          <cell r="V2020">
            <v>20000000</v>
          </cell>
          <cell r="W2020">
            <v>20000000</v>
          </cell>
        </row>
        <row r="2021">
          <cell r="O2021">
            <v>484776165.00916672</v>
          </cell>
          <cell r="P2021">
            <v>1100813470.0842397</v>
          </cell>
          <cell r="Q2021">
            <v>1792493783.3214107</v>
          </cell>
          <cell r="R2021">
            <v>862632313.93315852</v>
          </cell>
          <cell r="S2021">
            <v>504430624.83344996</v>
          </cell>
          <cell r="T2021">
            <v>210000000</v>
          </cell>
          <cell r="U2021">
            <v>20000000</v>
          </cell>
          <cell r="V2021">
            <v>20000000</v>
          </cell>
          <cell r="W2021">
            <v>20000000</v>
          </cell>
        </row>
        <row r="2025">
          <cell r="P2025">
            <v>0</v>
          </cell>
          <cell r="Q2025">
            <v>0</v>
          </cell>
          <cell r="R2025">
            <v>0</v>
          </cell>
          <cell r="S2025">
            <v>0</v>
          </cell>
          <cell r="T2025">
            <v>0</v>
          </cell>
          <cell r="U2025">
            <v>0</v>
          </cell>
          <cell r="V2025">
            <v>0</v>
          </cell>
          <cell r="W2025">
            <v>0</v>
          </cell>
        </row>
        <row r="2026">
          <cell r="I2026" t="str">
            <v>VARIOUS SUBS: PLACE SERIES CAPACITORS PCB FILLED UNITS ON   VARIOUS 500KV LINES IN THE SYSTEM.</v>
          </cell>
          <cell r="J2026">
            <v>40543</v>
          </cell>
          <cell r="K2026" t="str">
            <v>L. Modesto</v>
          </cell>
          <cell r="M2026">
            <v>100</v>
          </cell>
          <cell r="N2026">
            <v>100</v>
          </cell>
          <cell r="O2026">
            <v>41000000</v>
          </cell>
          <cell r="P2026">
            <v>0</v>
          </cell>
          <cell r="Q2026">
            <v>0</v>
          </cell>
          <cell r="R2026">
            <v>0</v>
          </cell>
          <cell r="S2026">
            <v>0</v>
          </cell>
          <cell r="T2026">
            <v>0</v>
          </cell>
          <cell r="U2026">
            <v>0</v>
          </cell>
          <cell r="V2026">
            <v>0</v>
          </cell>
          <cell r="W2026">
            <v>0</v>
          </cell>
        </row>
        <row r="2027">
          <cell r="O2027">
            <v>41000000</v>
          </cell>
          <cell r="P2027">
            <v>0</v>
          </cell>
          <cell r="Q2027">
            <v>0</v>
          </cell>
          <cell r="R2027">
            <v>0</v>
          </cell>
          <cell r="S2027">
            <v>0</v>
          </cell>
          <cell r="T2027">
            <v>0</v>
          </cell>
          <cell r="U2027">
            <v>0</v>
          </cell>
          <cell r="V2027">
            <v>0</v>
          </cell>
          <cell r="W2027">
            <v>0</v>
          </cell>
        </row>
        <row r="2028">
          <cell r="O2028">
            <v>41000000</v>
          </cell>
          <cell r="P2028">
            <v>0</v>
          </cell>
          <cell r="Q2028">
            <v>0</v>
          </cell>
          <cell r="R2028">
            <v>0</v>
          </cell>
          <cell r="S2028">
            <v>0</v>
          </cell>
          <cell r="T2028">
            <v>0</v>
          </cell>
          <cell r="U2028">
            <v>0</v>
          </cell>
          <cell r="V2028">
            <v>0</v>
          </cell>
          <cell r="W2028">
            <v>0</v>
          </cell>
        </row>
        <row r="2029">
          <cell r="N2029">
            <v>0</v>
          </cell>
        </row>
        <row r="2030">
          <cell r="P2030">
            <v>0</v>
          </cell>
          <cell r="Q2030">
            <v>0</v>
          </cell>
          <cell r="R2030">
            <v>0</v>
          </cell>
          <cell r="S2030">
            <v>0</v>
          </cell>
          <cell r="T2030">
            <v>0</v>
          </cell>
          <cell r="U2030">
            <v>0</v>
          </cell>
          <cell r="V2030">
            <v>0</v>
          </cell>
          <cell r="W2030">
            <v>0</v>
          </cell>
        </row>
        <row r="2031">
          <cell r="I2031" t="str">
            <v>VARIOUS SUB: REPLACE 220KV AND 500KV CIRCUIT BREAKERS TO    IMPROVE SYSTEM RELIABILITY AND SAFETY.</v>
          </cell>
          <cell r="J2031">
            <v>43465</v>
          </cell>
          <cell r="K2031" t="str">
            <v>L. Modesto</v>
          </cell>
          <cell r="M2031">
            <v>80</v>
          </cell>
          <cell r="N2031">
            <v>80</v>
          </cell>
          <cell r="O2031">
            <v>8500000</v>
          </cell>
          <cell r="P2031">
            <v>5868000</v>
          </cell>
          <cell r="Q2031">
            <v>6017000</v>
          </cell>
          <cell r="R2031">
            <v>25280000</v>
          </cell>
          <cell r="S2031">
            <v>26400000</v>
          </cell>
          <cell r="T2031">
            <v>26820000</v>
          </cell>
          <cell r="U2031">
            <v>27630000</v>
          </cell>
          <cell r="V2031">
            <v>28450000</v>
          </cell>
          <cell r="W2031">
            <v>29310000</v>
          </cell>
        </row>
        <row r="2032">
          <cell r="H2032">
            <v>800148303</v>
          </cell>
          <cell r="I2032" t="str">
            <v>Replace (2) 220kV CBs: Positions (412, 612)</v>
          </cell>
          <cell r="J2032">
            <v>40178</v>
          </cell>
          <cell r="N2032">
            <v>100</v>
          </cell>
          <cell r="O2032">
            <v>0</v>
          </cell>
        </row>
        <row r="2033">
          <cell r="H2033">
            <v>800148307</v>
          </cell>
          <cell r="I2033" t="str">
            <v>Rplc. (6) 220kV Circuit Breakers: 11S &amp; N, 12S &amp; N, 14S &amp; N; Rplc. (4) sets 220kV Disconnects: 11S &amp; N, 14S &amp; N.</v>
          </cell>
          <cell r="J2033">
            <v>40178</v>
          </cell>
          <cell r="N2033">
            <v>100</v>
          </cell>
          <cell r="O2033">
            <v>0</v>
          </cell>
        </row>
        <row r="2034">
          <cell r="H2034" t="str">
            <v>800062923</v>
          </cell>
          <cell r="I2034" t="str">
            <v>Rplc. (7) 220kV Circuits Breakers: 3S, 4S, 5S &amp; N, 6S, 9S &amp; 10S; Rplc. (5) sets 220kV Disconnects: 3S, 4S, 5S &amp; N, &amp; 10S.</v>
          </cell>
          <cell r="J2034">
            <v>39994</v>
          </cell>
          <cell r="N2034">
            <v>43</v>
          </cell>
          <cell r="O2034">
            <v>0</v>
          </cell>
        </row>
        <row r="2035">
          <cell r="H2035">
            <v>800148308</v>
          </cell>
          <cell r="I2035" t="str">
            <v>Replace (1) 220kV CB: Tie No.3 (432)</v>
          </cell>
          <cell r="J2035">
            <v>40178</v>
          </cell>
          <cell r="N2035">
            <v>100</v>
          </cell>
          <cell r="O2035">
            <v>0</v>
          </cell>
        </row>
        <row r="2036">
          <cell r="H2036" t="str">
            <v>800062821</v>
          </cell>
          <cell r="I2036" t="str">
            <v>Rplc. (3) 220kV CB, Pos Tie No 3, Kramer No 1, &amp; Pisgah No 2. (532,662,622)</v>
          </cell>
          <cell r="J2036">
            <v>40178</v>
          </cell>
          <cell r="N2036">
            <v>100</v>
          </cell>
          <cell r="O2036">
            <v>0</v>
          </cell>
        </row>
        <row r="2037">
          <cell r="H2037" t="str">
            <v>800062773</v>
          </cell>
          <cell r="I2037" t="str">
            <v>Rplc. (4) 220kV CB, Pos Tie 8, Tie 9, Tie11, &amp; Tie12. (5082, 5092, 5112, 5122)</v>
          </cell>
          <cell r="J2037">
            <v>39994</v>
          </cell>
          <cell r="N2037">
            <v>100</v>
          </cell>
          <cell r="O2037">
            <v>0</v>
          </cell>
        </row>
        <row r="2038">
          <cell r="H2038" t="str">
            <v>800062715</v>
          </cell>
          <cell r="I2038" t="str">
            <v>Rplc. (8) 220kV CB, Pos Tie 6, Tie 9, Tie 19, Pastoria, Santa Clara, Saugus No 1. Eagle Rock, &amp; Sylmar No 1 E. (4192,5062,5092,5192,6072,6092,6102,4072)</v>
          </cell>
          <cell r="J2038">
            <v>39994</v>
          </cell>
          <cell r="N2038">
            <v>88</v>
          </cell>
          <cell r="O2038">
            <v>0</v>
          </cell>
        </row>
        <row r="2039">
          <cell r="H2039">
            <v>800148311</v>
          </cell>
          <cell r="I2039" t="str">
            <v>Replace (4) 220kV CBs: Bailey E, Pastoria-Warner E, 1A and 3A Banks (4062, 4092, 4102, 4152)</v>
          </cell>
          <cell r="J2039">
            <v>40178</v>
          </cell>
          <cell r="N2039">
            <v>50</v>
          </cell>
          <cell r="O2039">
            <v>0</v>
          </cell>
        </row>
        <row r="2040">
          <cell r="H2040">
            <v>800063621</v>
          </cell>
          <cell r="I2040" t="str">
            <v>Replace (4) 220kV CBs: Unit 2 Main E &amp;W, Unit 2 Aux E &amp; W (4062, 6062, 4042, 6042)</v>
          </cell>
          <cell r="J2040">
            <v>40178</v>
          </cell>
          <cell r="N2040">
            <v>0</v>
          </cell>
          <cell r="O2040">
            <v>0</v>
          </cell>
        </row>
        <row r="2041">
          <cell r="H2041">
            <v>800148305</v>
          </cell>
          <cell r="I2041" t="str">
            <v>Replace (1) 220kV CB: Goodrich E (422)</v>
          </cell>
          <cell r="J2041">
            <v>40178</v>
          </cell>
          <cell r="O2041">
            <v>0</v>
          </cell>
        </row>
        <row r="2042">
          <cell r="H2042">
            <v>800148306</v>
          </cell>
          <cell r="I2042" t="str">
            <v>Replace (4) 220 kVCBs: Tie No.8, Del Amo, La Fresa N &amp; S (582, 682, 492, 692)</v>
          </cell>
          <cell r="J2042">
            <v>40178</v>
          </cell>
          <cell r="O2042">
            <v>0</v>
          </cell>
        </row>
        <row r="2043">
          <cell r="H2043">
            <v>800148309</v>
          </cell>
          <cell r="I2043" t="str">
            <v>Replace (3) 220kV CBs: Kramer No.1, Pisgah No.2, Tie No.3 (662, 622, 532)</v>
          </cell>
          <cell r="J2043">
            <v>40178</v>
          </cell>
          <cell r="O2043">
            <v>0</v>
          </cell>
        </row>
        <row r="2044">
          <cell r="O2044">
            <v>8500000</v>
          </cell>
          <cell r="P2044">
            <v>5868000</v>
          </cell>
          <cell r="Q2044">
            <v>6017000</v>
          </cell>
          <cell r="R2044">
            <v>25280000</v>
          </cell>
          <cell r="S2044">
            <v>26400000</v>
          </cell>
          <cell r="T2044">
            <v>26820000</v>
          </cell>
          <cell r="U2044">
            <v>27630000</v>
          </cell>
          <cell r="V2044">
            <v>28450000</v>
          </cell>
          <cell r="W2044">
            <v>29310000</v>
          </cell>
        </row>
        <row r="2045">
          <cell r="I2045" t="str">
            <v>VARIOUS SUBS: REPLACE OBSOLETE 115KV AND BELOW UNRELIABLE   CIRCUIT BREAKERS TO IMPROVE SYSTEM RELIABILITY AND SAFETY.</v>
          </cell>
          <cell r="J2045">
            <v>39813</v>
          </cell>
          <cell r="K2045" t="str">
            <v>L. Modesto</v>
          </cell>
          <cell r="M2045">
            <v>2</v>
          </cell>
          <cell r="N2045">
            <v>2</v>
          </cell>
          <cell r="O2045">
            <v>19634000</v>
          </cell>
          <cell r="P2045">
            <v>20795000</v>
          </cell>
          <cell r="Q2045">
            <v>21055000</v>
          </cell>
          <cell r="R2045">
            <v>19810000</v>
          </cell>
          <cell r="S2045">
            <v>20400000</v>
          </cell>
          <cell r="T2045">
            <v>21010000</v>
          </cell>
          <cell r="U2045">
            <v>21640000</v>
          </cell>
          <cell r="V2045">
            <v>22290000</v>
          </cell>
          <cell r="W2045">
            <v>22960000</v>
          </cell>
        </row>
        <row r="2046">
          <cell r="H2046">
            <v>800148312</v>
          </cell>
          <cell r="I2046" t="str">
            <v>Replace (3) 66 kV CBs:  Tie CB #22, El Nido-Space-Galaxy, Rosecrans 66 kV</v>
          </cell>
          <cell r="J2046">
            <v>40178</v>
          </cell>
        </row>
        <row r="2047">
          <cell r="H2047">
            <v>800148313</v>
          </cell>
          <cell r="I2047" t="str">
            <v>Replace (7) 16 kV CBs Positions: 1S, 10S, 5S, 8S, 4S, 7N, 2S</v>
          </cell>
          <cell r="J2047">
            <v>40178</v>
          </cell>
        </row>
        <row r="2048">
          <cell r="H2048">
            <v>800148315</v>
          </cell>
          <cell r="I2048" t="str">
            <v>Replace (5) 12 kV CBs Positions: 12,11,8,51,4</v>
          </cell>
          <cell r="J2048">
            <v>40178</v>
          </cell>
        </row>
        <row r="2049">
          <cell r="H2049">
            <v>800148317</v>
          </cell>
          <cell r="I2049" t="str">
            <v>Replace (7) 16 kV CBs Positions: 2W, 13E, 13W, 8W, 4W, 7W, 5W</v>
          </cell>
          <cell r="J2049">
            <v>40178</v>
          </cell>
        </row>
        <row r="2050">
          <cell r="H2050">
            <v>800148318</v>
          </cell>
          <cell r="I2050" t="str">
            <v>Replace (4) 12 kV CBs Positions: 6,7,10,9</v>
          </cell>
          <cell r="J2050">
            <v>40178</v>
          </cell>
        </row>
        <row r="2051">
          <cell r="H2051">
            <v>800148319</v>
          </cell>
          <cell r="I2051" t="str">
            <v>Replace (11) 16 kV CBs Positions: 10N, 4S, 4N, 8N, 6N, 6S, 5N, 9N, 12N, 12S, 15N</v>
          </cell>
          <cell r="J2051">
            <v>40178</v>
          </cell>
        </row>
        <row r="2052">
          <cell r="H2052">
            <v>800148321</v>
          </cell>
          <cell r="I2052" t="str">
            <v>Replace (2) 12 kV CBs Positions: 7,10</v>
          </cell>
          <cell r="J2052">
            <v>40178</v>
          </cell>
        </row>
        <row r="2053">
          <cell r="H2053">
            <v>800148323</v>
          </cell>
          <cell r="I2053" t="str">
            <v>Replace (2) 12 kV CBs Positions: 3,4</v>
          </cell>
          <cell r="J2053">
            <v>40178</v>
          </cell>
        </row>
        <row r="2054">
          <cell r="H2054">
            <v>800148440</v>
          </cell>
          <cell r="I2054" t="str">
            <v>Replace (1) 66 kV CB:  No. 1 Bank</v>
          </cell>
          <cell r="J2054">
            <v>40178</v>
          </cell>
        </row>
        <row r="2055">
          <cell r="H2055">
            <v>800148325</v>
          </cell>
          <cell r="I2055" t="str">
            <v>Replace (12) 12 kV CBs Positions: 6A, 7A, 4A, 8A, 16A, 17A, 12A, 10A, 11A, 15A, 14A, CAP3</v>
          </cell>
          <cell r="J2055">
            <v>40178</v>
          </cell>
        </row>
        <row r="2056">
          <cell r="H2056">
            <v>800148327</v>
          </cell>
          <cell r="I2056" t="str">
            <v>Replace (1) 66 kV CB:  Brigen-Eric</v>
          </cell>
          <cell r="J2056">
            <v>40178</v>
          </cell>
        </row>
        <row r="2057">
          <cell r="H2057">
            <v>800148329</v>
          </cell>
          <cell r="I2057" t="str">
            <v>Replace (7) 16 kV CBs Positions: 6,12,9,4,5,8,CAP1</v>
          </cell>
          <cell r="J2057">
            <v>40178</v>
          </cell>
        </row>
        <row r="2058">
          <cell r="H2058">
            <v>800148330</v>
          </cell>
          <cell r="I2058" t="str">
            <v>Replace (1) 12 kV CBs Positions: 13</v>
          </cell>
          <cell r="J2058">
            <v>40178</v>
          </cell>
        </row>
        <row r="2059">
          <cell r="H2059">
            <v>800148331</v>
          </cell>
          <cell r="I2059" t="str">
            <v>Replace (1) 66 kV CB:  Bus Tie</v>
          </cell>
          <cell r="J2059">
            <v>40178</v>
          </cell>
        </row>
        <row r="2060">
          <cell r="H2060">
            <v>800148332</v>
          </cell>
          <cell r="I2060" t="str">
            <v>Replace (8) 12 kV CBs Positions: 5S, 13N, 5N, 6N, 11N, 10N, 9N, 7N</v>
          </cell>
          <cell r="J2060">
            <v>40178</v>
          </cell>
        </row>
        <row r="2061">
          <cell r="H2061">
            <v>800148333</v>
          </cell>
          <cell r="I2061" t="str">
            <v>Replace (1) 66 kV CB:  La Cienega-Beverly</v>
          </cell>
          <cell r="J2061">
            <v>40178</v>
          </cell>
        </row>
        <row r="2062">
          <cell r="H2062">
            <v>800148334</v>
          </cell>
          <cell r="I2062" t="str">
            <v>Replace (8) 12 kV CBs Positions: 4,13,10,5,12,11,8,7</v>
          </cell>
          <cell r="J2062">
            <v>40178</v>
          </cell>
        </row>
        <row r="2063">
          <cell r="H2063">
            <v>800148335</v>
          </cell>
          <cell r="I2063" t="str">
            <v>Replace (6) 16 kV CBs Positions: 4,5,8,9,10,11</v>
          </cell>
          <cell r="J2063">
            <v>40178</v>
          </cell>
        </row>
        <row r="2064">
          <cell r="H2064">
            <v>800148337</v>
          </cell>
          <cell r="I2064" t="str">
            <v>Replace (1) 66 kV CB:  Eagle Rock-Wabash</v>
          </cell>
          <cell r="J2064">
            <v>40178</v>
          </cell>
        </row>
        <row r="2065">
          <cell r="H2065">
            <v>800148338</v>
          </cell>
          <cell r="I2065" t="str">
            <v>Replace (9) 12 kV CBs Positions: 10,6,11,7,12,14,9,4,3</v>
          </cell>
          <cell r="J2065">
            <v>40178</v>
          </cell>
        </row>
        <row r="2066">
          <cell r="H2066">
            <v>800148340</v>
          </cell>
          <cell r="I2066" t="str">
            <v>Replace (1) CB:  Johanna-Ellis</v>
          </cell>
          <cell r="J2066">
            <v>40178</v>
          </cell>
        </row>
        <row r="2067">
          <cell r="H2067">
            <v>800148343</v>
          </cell>
          <cell r="I2067" t="str">
            <v>Replace (8) 12 kV CBs Positions: 3,5,6,8,9,10,11,12</v>
          </cell>
          <cell r="J2067">
            <v>40178</v>
          </cell>
        </row>
        <row r="2068">
          <cell r="H2068">
            <v>800148344</v>
          </cell>
          <cell r="I2068" t="str">
            <v>Replace (1) 66 kV CB:  Position 1W</v>
          </cell>
          <cell r="J2068">
            <v>40178</v>
          </cell>
        </row>
        <row r="2069">
          <cell r="H2069">
            <v>800148345</v>
          </cell>
          <cell r="I2069" t="str">
            <v>Replace (3) 12 kV CBs Positions: 2,3,4</v>
          </cell>
          <cell r="J2069">
            <v>40178</v>
          </cell>
        </row>
        <row r="2070">
          <cell r="H2070">
            <v>800148346</v>
          </cell>
          <cell r="I2070" t="str">
            <v>Replace (6) 16 kV CBs Positions: 4,5,6,8,13,14</v>
          </cell>
          <cell r="J2070">
            <v>40178</v>
          </cell>
        </row>
        <row r="2071">
          <cell r="H2071">
            <v>800148350</v>
          </cell>
          <cell r="I2071" t="str">
            <v>Replace (4) 16 kV CBs Positions: 3,4,7,8</v>
          </cell>
          <cell r="J2071">
            <v>40178</v>
          </cell>
        </row>
        <row r="2072">
          <cell r="H2072">
            <v>800148351</v>
          </cell>
          <cell r="I2072" t="str">
            <v>Replace (24) 16 kV CBs Positions: 12N, 14N, 9N, 13N, 2N, 10N, 11N, 7N, 4N, 5N, 2S, 1N, 1S, 4S, 5S, 6S, 7S, 9S, 10S, 11S, 12S, 13, 14S, 6N</v>
          </cell>
          <cell r="J2072">
            <v>40178</v>
          </cell>
        </row>
        <row r="2073">
          <cell r="H2073">
            <v>800148349</v>
          </cell>
          <cell r="I2073" t="str">
            <v>Replace (1) 66 kV CB:  San Antonio</v>
          </cell>
          <cell r="J2073">
            <v>40178</v>
          </cell>
        </row>
        <row r="2074">
          <cell r="H2074">
            <v>800148348</v>
          </cell>
          <cell r="I2074" t="str">
            <v>Replace (4) 66 kV CBs:  Position 8N, 8S, 26N, 26S</v>
          </cell>
          <cell r="J2074">
            <v>40178</v>
          </cell>
        </row>
        <row r="2075">
          <cell r="H2075">
            <v>800148353</v>
          </cell>
          <cell r="I2075" t="str">
            <v>Replace (1) 66 kV CB:  Bus Tie</v>
          </cell>
          <cell r="J2075">
            <v>40178</v>
          </cell>
        </row>
        <row r="2076">
          <cell r="H2076">
            <v>800148354</v>
          </cell>
          <cell r="I2076" t="str">
            <v>Replace (2) 66 kV CBs:  No. 1 Bank, No. 2 Bank</v>
          </cell>
          <cell r="J2076">
            <v>40178</v>
          </cell>
        </row>
        <row r="2077">
          <cell r="H2077">
            <v>800148355</v>
          </cell>
          <cell r="I2077" t="str">
            <v>Replace (9) 66 kV CBs:  Position 1W, 2W, 3W, 4W, 4E, 10E, 10W, 11E, 11W</v>
          </cell>
          <cell r="J2077">
            <v>40178</v>
          </cell>
        </row>
        <row r="2078">
          <cell r="H2078">
            <v>800148359</v>
          </cell>
          <cell r="I2078" t="str">
            <v>Replace (1) 66 kV CB:  La Fresa-Redondo-Topaz No. 1</v>
          </cell>
          <cell r="J2078">
            <v>40178</v>
          </cell>
        </row>
        <row r="2079">
          <cell r="H2079">
            <v>800148360</v>
          </cell>
          <cell r="I2079" t="str">
            <v>Replace (1) 66 kV CB:  Bus Tie</v>
          </cell>
          <cell r="J2079">
            <v>40178</v>
          </cell>
        </row>
        <row r="2080">
          <cell r="H2080">
            <v>800148356</v>
          </cell>
          <cell r="I2080" t="str">
            <v>Replace (3) 66 kV CBs:  No. 1 Bank, No. 2 Bank, Bus Tie</v>
          </cell>
          <cell r="J2080">
            <v>40178</v>
          </cell>
        </row>
        <row r="2081">
          <cell r="H2081">
            <v>800148357</v>
          </cell>
          <cell r="I2081" t="str">
            <v>Replace (2) 66 kV CBs:  No. 3 Bank, No. 4 Bank</v>
          </cell>
          <cell r="J2081">
            <v>40178</v>
          </cell>
        </row>
        <row r="2082">
          <cell r="H2082">
            <v>800148361</v>
          </cell>
          <cell r="I2082" t="str">
            <v>Replace (1) 115 kV CB:  Banning-Foil-Maraschino</v>
          </cell>
          <cell r="J2082">
            <v>40178</v>
          </cell>
        </row>
        <row r="2083">
          <cell r="H2083" t="str">
            <v>U/A</v>
          </cell>
          <cell r="I2083" t="str">
            <v>Replace (4) 16 kV CBs Positions: 1E, 1W, 3E, 3W</v>
          </cell>
          <cell r="J2083">
            <v>40178</v>
          </cell>
        </row>
        <row r="2084">
          <cell r="H2084" t="str">
            <v>U/A</v>
          </cell>
          <cell r="I2084" t="str">
            <v>Replace (2) 16 kV CBs Positions: 13,14</v>
          </cell>
          <cell r="J2084">
            <v>40178</v>
          </cell>
        </row>
        <row r="2085">
          <cell r="H2085" t="str">
            <v>U/A</v>
          </cell>
          <cell r="I2085" t="str">
            <v>Replace (6) 12 kV CBs Positions: 10,8,9,4,5,3</v>
          </cell>
          <cell r="J2085">
            <v>40178</v>
          </cell>
        </row>
        <row r="2086">
          <cell r="H2086" t="str">
            <v>U/A</v>
          </cell>
          <cell r="I2086" t="str">
            <v>Replace (2) 12 kV CBs Positions: 1,2</v>
          </cell>
          <cell r="J2086">
            <v>40178</v>
          </cell>
        </row>
        <row r="2087">
          <cell r="H2087" t="str">
            <v>U/A</v>
          </cell>
          <cell r="I2087" t="str">
            <v>Replace (4) 16 kV CBs Positions: 1,2,3,4</v>
          </cell>
          <cell r="J2087">
            <v>40178</v>
          </cell>
        </row>
        <row r="2088">
          <cell r="H2088" t="str">
            <v>U/A</v>
          </cell>
          <cell r="I2088" t="str">
            <v>Replace (10) 12 kV CBs Positions: 1,2,3,4,5,7,8,9,10, CAP1</v>
          </cell>
          <cell r="J2088">
            <v>40178</v>
          </cell>
        </row>
        <row r="2089">
          <cell r="H2089" t="str">
            <v>U/A</v>
          </cell>
          <cell r="I2089" t="str">
            <v>Replace (2) 12 kV CBs Positions: 17,16</v>
          </cell>
          <cell r="J2089">
            <v>40178</v>
          </cell>
        </row>
        <row r="2090">
          <cell r="H2090" t="str">
            <v>U/A</v>
          </cell>
          <cell r="I2090" t="str">
            <v>Replace (24) 12 kV CBs Positions: 8S, 7S, 5S, 3N, 3S, 10S, 6S, 13N, 13S, 12N, 2N, 2S, 9S, 1N, 1S, 14N, 14S, 5N, 6N, 7N, 12S, 8N, 10N, 9N</v>
          </cell>
          <cell r="J2090">
            <v>40178</v>
          </cell>
        </row>
        <row r="2091">
          <cell r="H2091" t="str">
            <v>U/A</v>
          </cell>
          <cell r="I2091" t="str">
            <v>Replace (2) 12 kV CBs Positions: 12A, 14A</v>
          </cell>
          <cell r="J2091">
            <v>40178</v>
          </cell>
        </row>
        <row r="2092">
          <cell r="H2092">
            <v>800148331</v>
          </cell>
          <cell r="I2092" t="str">
            <v>Replace (3) 16 kV CBs Positions: 2,3,6</v>
          </cell>
          <cell r="J2092">
            <v>40178</v>
          </cell>
        </row>
        <row r="2093">
          <cell r="H2093" t="str">
            <v>U/A</v>
          </cell>
          <cell r="I2093" t="str">
            <v>Replace (4) 12 kV CBs Positions: 1,2,3,4</v>
          </cell>
          <cell r="J2093">
            <v>40178</v>
          </cell>
        </row>
        <row r="2094">
          <cell r="H2094" t="str">
            <v>U/A</v>
          </cell>
          <cell r="I2094" t="str">
            <v>Replace (2) 12 kV CBs Positions: 1,3</v>
          </cell>
          <cell r="J2094">
            <v>40178</v>
          </cell>
        </row>
        <row r="2095">
          <cell r="H2095" t="str">
            <v>U/A</v>
          </cell>
          <cell r="I2095" t="str">
            <v>Replace (2) 4 kV CBs Positions: 1,2</v>
          </cell>
          <cell r="J2095">
            <v>40178</v>
          </cell>
        </row>
        <row r="2096">
          <cell r="H2096" t="str">
            <v>U/A</v>
          </cell>
          <cell r="I2096" t="str">
            <v>Replace (3) 12 kV CBs Positions: 3A, 4A, 6A</v>
          </cell>
          <cell r="J2096">
            <v>40178</v>
          </cell>
        </row>
        <row r="2097">
          <cell r="H2097" t="str">
            <v>U/A</v>
          </cell>
          <cell r="I2097" t="str">
            <v>Replace (10) 16 kV CBs Positions: 8N, 8S, 7N, 13N, 9N, 3N, 5N, 6N, 10N, 11N</v>
          </cell>
          <cell r="J2097">
            <v>40178</v>
          </cell>
        </row>
        <row r="2098">
          <cell r="H2098" t="str">
            <v>U/A</v>
          </cell>
          <cell r="I2098" t="str">
            <v>Replace (4) 12 kV CBs Positions: 10A, 11A, 12A, 14A</v>
          </cell>
          <cell r="J2098">
            <v>40178</v>
          </cell>
        </row>
        <row r="2099">
          <cell r="H2099" t="str">
            <v>U/A</v>
          </cell>
          <cell r="I2099" t="str">
            <v>Replace (4) 16 kV CBs Positions: 2A, 3A, 5A, 6A</v>
          </cell>
          <cell r="J2099">
            <v>40178</v>
          </cell>
        </row>
        <row r="2100">
          <cell r="H2100" t="str">
            <v>U/A</v>
          </cell>
          <cell r="I2100" t="str">
            <v>Replace (6) 16 kV CBs Positions: 1,2,3,5,7,8</v>
          </cell>
          <cell r="J2100">
            <v>40178</v>
          </cell>
        </row>
        <row r="2101">
          <cell r="H2101" t="str">
            <v>U/A</v>
          </cell>
          <cell r="I2101" t="str">
            <v>Replace (4) 12 kV CBs Positions: 8,9,10,11</v>
          </cell>
          <cell r="J2101">
            <v>40178</v>
          </cell>
        </row>
        <row r="2102">
          <cell r="H2102" t="str">
            <v>U/A</v>
          </cell>
          <cell r="I2102" t="str">
            <v>Replace (7) 12 kV CBs Positions: 8,9,10,11,15,16,17</v>
          </cell>
          <cell r="J2102">
            <v>40178</v>
          </cell>
        </row>
        <row r="2103">
          <cell r="H2103" t="str">
            <v>U/A</v>
          </cell>
          <cell r="I2103" t="str">
            <v>Replace (8) 16 kV CBs Positions: 1,2,3,4,6,7,8,9</v>
          </cell>
          <cell r="J2103">
            <v>40178</v>
          </cell>
        </row>
        <row r="2104">
          <cell r="H2104" t="str">
            <v>U/A</v>
          </cell>
          <cell r="I2104" t="str">
            <v>Replace (2) 12 kV CBs Positions: 2,3</v>
          </cell>
          <cell r="J2104">
            <v>40178</v>
          </cell>
        </row>
        <row r="2105">
          <cell r="H2105" t="str">
            <v>U/A</v>
          </cell>
          <cell r="I2105" t="str">
            <v>Replace (1) 16 kV CBs Positions: 1</v>
          </cell>
          <cell r="J2105">
            <v>40178</v>
          </cell>
        </row>
        <row r="2106">
          <cell r="H2106" t="str">
            <v>U/A</v>
          </cell>
          <cell r="I2106" t="str">
            <v>Replace (8) 12 kV CBs Positions: 9N, 13N, 12N, 4N, 14N, 10N, 3N, 5N</v>
          </cell>
          <cell r="J2106">
            <v>40178</v>
          </cell>
        </row>
        <row r="2107">
          <cell r="O2107">
            <v>19634000</v>
          </cell>
          <cell r="P2107">
            <v>20795000</v>
          </cell>
          <cell r="Q2107">
            <v>21055000</v>
          </cell>
          <cell r="R2107">
            <v>19810000</v>
          </cell>
          <cell r="S2107">
            <v>20400000</v>
          </cell>
          <cell r="T2107">
            <v>21010000</v>
          </cell>
          <cell r="U2107">
            <v>21640000</v>
          </cell>
          <cell r="V2107">
            <v>22290000</v>
          </cell>
          <cell r="W2107">
            <v>22960000</v>
          </cell>
        </row>
        <row r="2108">
          <cell r="I2108" t="str">
            <v>VARIOUS: REPLACE EXISTING METAL CLAD SWITCHGEAR</v>
          </cell>
          <cell r="J2108">
            <v>39753</v>
          </cell>
          <cell r="K2108" t="e">
            <v>#N/A</v>
          </cell>
          <cell r="M2108">
            <v>0</v>
          </cell>
          <cell r="N2108">
            <v>0</v>
          </cell>
          <cell r="O2108">
            <v>0</v>
          </cell>
          <cell r="P2108">
            <v>0</v>
          </cell>
          <cell r="Q2108">
            <v>0</v>
          </cell>
          <cell r="R2108">
            <v>0</v>
          </cell>
          <cell r="S2108">
            <v>0</v>
          </cell>
          <cell r="T2108">
            <v>0</v>
          </cell>
          <cell r="U2108">
            <v>0</v>
          </cell>
          <cell r="V2108">
            <v>0</v>
          </cell>
          <cell r="W2108">
            <v>0</v>
          </cell>
        </row>
        <row r="2109">
          <cell r="O2109">
            <v>0</v>
          </cell>
          <cell r="P2109">
            <v>0</v>
          </cell>
          <cell r="Q2109">
            <v>0</v>
          </cell>
          <cell r="R2109">
            <v>0</v>
          </cell>
          <cell r="S2109">
            <v>0</v>
          </cell>
          <cell r="T2109">
            <v>0</v>
          </cell>
          <cell r="U2109">
            <v>0</v>
          </cell>
          <cell r="V2109">
            <v>0</v>
          </cell>
          <cell r="W2109">
            <v>0</v>
          </cell>
        </row>
        <row r="2110">
          <cell r="O2110">
            <v>28134000</v>
          </cell>
          <cell r="P2110">
            <v>26663000</v>
          </cell>
          <cell r="Q2110">
            <v>27072000</v>
          </cell>
          <cell r="R2110">
            <v>45090000</v>
          </cell>
          <cell r="S2110">
            <v>46800000</v>
          </cell>
          <cell r="T2110">
            <v>47830000</v>
          </cell>
          <cell r="U2110">
            <v>49270000</v>
          </cell>
          <cell r="V2110">
            <v>50740000</v>
          </cell>
          <cell r="W2110">
            <v>52270000</v>
          </cell>
        </row>
        <row r="2112">
          <cell r="O2112">
            <v>0</v>
          </cell>
          <cell r="P2112">
            <v>0</v>
          </cell>
          <cell r="Q2112">
            <v>0</v>
          </cell>
          <cell r="R2112">
            <v>0</v>
          </cell>
          <cell r="S2112">
            <v>0</v>
          </cell>
          <cell r="T2112">
            <v>0</v>
          </cell>
          <cell r="U2112">
            <v>0</v>
          </cell>
          <cell r="V2112">
            <v>0</v>
          </cell>
          <cell r="W2112">
            <v>0</v>
          </cell>
        </row>
        <row r="2113">
          <cell r="I2113" t="str">
            <v>VARIOUS: CAPITAL ADDITIONS &amp; BETTERMENT (2)</v>
          </cell>
          <cell r="J2113">
            <v>43465</v>
          </cell>
          <cell r="K2113" t="str">
            <v>L. Modesto</v>
          </cell>
          <cell r="M2113">
            <v>100</v>
          </cell>
          <cell r="N2113">
            <v>100</v>
          </cell>
          <cell r="O2113">
            <v>3760000</v>
          </cell>
          <cell r="P2113">
            <v>520000</v>
          </cell>
          <cell r="Q2113">
            <v>550000</v>
          </cell>
          <cell r="R2113">
            <v>580000</v>
          </cell>
          <cell r="S2113">
            <v>600000</v>
          </cell>
          <cell r="T2113">
            <v>620000</v>
          </cell>
          <cell r="U2113">
            <v>629999.66</v>
          </cell>
          <cell r="V2113">
            <v>650000</v>
          </cell>
          <cell r="W2113">
            <v>660000</v>
          </cell>
        </row>
        <row r="2114">
          <cell r="I2114" t="str">
            <v>VARIOUS: CAPITAL ADDITIONS &amp; BETTERMENT</v>
          </cell>
          <cell r="J2114">
            <v>43465</v>
          </cell>
          <cell r="K2114" t="str">
            <v>L. Modesto</v>
          </cell>
          <cell r="M2114">
            <v>100</v>
          </cell>
          <cell r="N2114">
            <v>100</v>
          </cell>
          <cell r="O2114">
            <v>340000</v>
          </cell>
          <cell r="P2114">
            <v>350000</v>
          </cell>
          <cell r="Q2114">
            <v>360000</v>
          </cell>
          <cell r="R2114">
            <v>375000</v>
          </cell>
          <cell r="S2114">
            <v>390000</v>
          </cell>
          <cell r="T2114">
            <v>405000</v>
          </cell>
          <cell r="U2114">
            <v>420000</v>
          </cell>
          <cell r="V2114">
            <v>435000</v>
          </cell>
          <cell r="W2114">
            <v>450000</v>
          </cell>
        </row>
        <row r="2115">
          <cell r="O2115">
            <v>4100000</v>
          </cell>
          <cell r="P2115">
            <v>870000</v>
          </cell>
          <cell r="Q2115">
            <v>910000</v>
          </cell>
          <cell r="R2115">
            <v>955000</v>
          </cell>
          <cell r="S2115">
            <v>990000</v>
          </cell>
          <cell r="T2115">
            <v>1025000</v>
          </cell>
          <cell r="U2115">
            <v>1049999.6599999999</v>
          </cell>
          <cell r="V2115">
            <v>1085000</v>
          </cell>
          <cell r="W2115">
            <v>1110000</v>
          </cell>
        </row>
        <row r="2116">
          <cell r="I2116" t="str">
            <v>BKT-ADDITIONS AND RETIREMENTS OF LABORATORY, TEST AND TECHNICAL EQUIPMENT FOR LOAD &amp; POWER QUALITY MONITORING. 
                                                                                                                               "</v>
          </cell>
          <cell r="J2116">
            <v>39813</v>
          </cell>
          <cell r="K2116" t="str">
            <v>L. Modesto</v>
          </cell>
          <cell r="M2116">
            <v>0</v>
          </cell>
          <cell r="N2116">
            <v>0</v>
          </cell>
          <cell r="O2116">
            <v>0</v>
          </cell>
          <cell r="P2116">
            <v>0</v>
          </cell>
          <cell r="Q2116">
            <v>0</v>
          </cell>
          <cell r="R2116">
            <v>0</v>
          </cell>
          <cell r="S2116">
            <v>0</v>
          </cell>
          <cell r="T2116">
            <v>0</v>
          </cell>
          <cell r="U2116">
            <v>0</v>
          </cell>
          <cell r="V2116">
            <v>0</v>
          </cell>
          <cell r="W2116">
            <v>0</v>
          </cell>
        </row>
        <row r="2117">
          <cell r="O2117">
            <v>0</v>
          </cell>
          <cell r="P2117">
            <v>0</v>
          </cell>
          <cell r="Q2117">
            <v>0</v>
          </cell>
          <cell r="R2117">
            <v>0</v>
          </cell>
          <cell r="S2117">
            <v>0</v>
          </cell>
          <cell r="T2117">
            <v>0</v>
          </cell>
          <cell r="U2117">
            <v>0</v>
          </cell>
          <cell r="V2117">
            <v>0</v>
          </cell>
          <cell r="W2117">
            <v>0</v>
          </cell>
        </row>
        <row r="2118">
          <cell r="I2118" t="str">
            <v>BKT-ADDITIONS AND RETIREMENTS OF SUBSTATION EQUIPMENT AND   STRUCTURES FOR ENVIRONMENTAL REMEDIAL ACTION.</v>
          </cell>
          <cell r="J2118">
            <v>43465</v>
          </cell>
          <cell r="K2118" t="str">
            <v>L. Modesto</v>
          </cell>
          <cell r="M2118">
            <v>0</v>
          </cell>
          <cell r="N2118">
            <v>0</v>
          </cell>
          <cell r="O2118">
            <v>625000</v>
          </cell>
          <cell r="P2118">
            <v>725000</v>
          </cell>
          <cell r="Q2118">
            <v>750000</v>
          </cell>
          <cell r="R2118">
            <v>775000</v>
          </cell>
          <cell r="S2118">
            <v>800000</v>
          </cell>
          <cell r="T2118">
            <v>825000</v>
          </cell>
          <cell r="U2118">
            <v>850000</v>
          </cell>
          <cell r="V2118">
            <v>875000</v>
          </cell>
          <cell r="W2118">
            <v>900000</v>
          </cell>
        </row>
        <row r="2119">
          <cell r="O2119">
            <v>625000</v>
          </cell>
          <cell r="P2119">
            <v>725000</v>
          </cell>
          <cell r="Q2119">
            <v>750000</v>
          </cell>
          <cell r="R2119">
            <v>775000</v>
          </cell>
          <cell r="S2119">
            <v>800000</v>
          </cell>
          <cell r="T2119">
            <v>825000</v>
          </cell>
          <cell r="U2119">
            <v>850000</v>
          </cell>
          <cell r="V2119">
            <v>875000</v>
          </cell>
          <cell r="W2119">
            <v>900000</v>
          </cell>
        </row>
        <row r="2120">
          <cell r="I2120" t="str">
            <v>VARIOUS SUBSTATION: REPLACE OBSOLETE &amp; UNRELIABLE EQUIPMENT AT VARIOUS SUBSTATIONS.</v>
          </cell>
          <cell r="J2120">
            <v>43465</v>
          </cell>
          <cell r="K2120" t="e">
            <v>#N/A</v>
          </cell>
          <cell r="M2120">
            <v>10</v>
          </cell>
          <cell r="N2120">
            <v>10</v>
          </cell>
          <cell r="O2120">
            <v>0</v>
          </cell>
          <cell r="P2120">
            <v>0</v>
          </cell>
          <cell r="Q2120">
            <v>0</v>
          </cell>
          <cell r="R2120">
            <v>5190000</v>
          </cell>
          <cell r="S2120">
            <v>6240000</v>
          </cell>
          <cell r="T2120">
            <v>6290000</v>
          </cell>
          <cell r="U2120">
            <v>6340000</v>
          </cell>
          <cell r="V2120">
            <v>6530000</v>
          </cell>
          <cell r="W2120">
            <v>6720000</v>
          </cell>
        </row>
        <row r="2121">
          <cell r="O2121">
            <v>0</v>
          </cell>
          <cell r="P2121">
            <v>0</v>
          </cell>
          <cell r="Q2121">
            <v>0</v>
          </cell>
          <cell r="R2121">
            <v>5190000</v>
          </cell>
          <cell r="S2121">
            <v>6240000</v>
          </cell>
          <cell r="T2121">
            <v>6290000</v>
          </cell>
          <cell r="U2121">
            <v>6340000</v>
          </cell>
          <cell r="V2121">
            <v>6530000</v>
          </cell>
          <cell r="W2121">
            <v>6720000</v>
          </cell>
        </row>
        <row r="2122">
          <cell r="I2122" t="str">
            <v>VARIOUS SUB: ISSUE A BLANKET WORK ORDER FOR ALL USAT CAPITALIMPROVEMENTS - RELIABILITY AND DATA RATE UPGRADE PROJECTS.</v>
          </cell>
          <cell r="J2122">
            <v>43465</v>
          </cell>
          <cell r="K2122" t="str">
            <v>F. Lagmay</v>
          </cell>
          <cell r="M2122">
            <v>0</v>
          </cell>
          <cell r="N2122">
            <v>0</v>
          </cell>
          <cell r="O2122">
            <v>2954648</v>
          </cell>
          <cell r="P2122">
            <v>2310000</v>
          </cell>
          <cell r="Q2122">
            <v>2375000</v>
          </cell>
          <cell r="R2122">
            <v>2445000</v>
          </cell>
          <cell r="S2122">
            <v>2510000</v>
          </cell>
          <cell r="T2122">
            <v>2580000</v>
          </cell>
          <cell r="U2122">
            <v>2650000</v>
          </cell>
          <cell r="V2122">
            <v>2730000</v>
          </cell>
          <cell r="W2122">
            <v>2810000</v>
          </cell>
        </row>
        <row r="2123">
          <cell r="O2123">
            <v>2954648</v>
          </cell>
          <cell r="P2123">
            <v>2310000</v>
          </cell>
          <cell r="Q2123">
            <v>2375000</v>
          </cell>
          <cell r="R2123">
            <v>2445000</v>
          </cell>
          <cell r="S2123">
            <v>2510000</v>
          </cell>
          <cell r="T2123">
            <v>2580000</v>
          </cell>
          <cell r="U2123">
            <v>2650000</v>
          </cell>
          <cell r="V2123">
            <v>2730000</v>
          </cell>
          <cell r="W2123">
            <v>2810000</v>
          </cell>
        </row>
        <row r="2124">
          <cell r="I2124" t="str">
            <v>VARIOUS SUBS:  ISSUE BLANKET WORK ORDER FOR THE COUPLING    CAPACITOR VOLTAGE TRANSFORMERS.  REPLACE 220KV CCVT IN      VARIOUS SUBSTATIONS.</v>
          </cell>
          <cell r="J2124">
            <v>43465</v>
          </cell>
          <cell r="K2124" t="str">
            <v>L. Modesto</v>
          </cell>
          <cell r="M2124">
            <v>100</v>
          </cell>
          <cell r="N2124">
            <v>100</v>
          </cell>
          <cell r="O2124">
            <v>1000000</v>
          </cell>
          <cell r="P2124">
            <v>1000000</v>
          </cell>
          <cell r="Q2124">
            <v>1000000</v>
          </cell>
          <cell r="R2124">
            <v>1000000</v>
          </cell>
          <cell r="S2124">
            <v>1000000</v>
          </cell>
          <cell r="T2124">
            <v>1000000</v>
          </cell>
          <cell r="U2124">
            <v>1000000</v>
          </cell>
          <cell r="V2124">
            <v>1030000</v>
          </cell>
          <cell r="W2124">
            <v>1060000</v>
          </cell>
        </row>
        <row r="2125">
          <cell r="O2125">
            <v>1000000</v>
          </cell>
          <cell r="P2125">
            <v>1000000</v>
          </cell>
          <cell r="Q2125">
            <v>1000000</v>
          </cell>
          <cell r="R2125">
            <v>1000000</v>
          </cell>
          <cell r="S2125">
            <v>1000000</v>
          </cell>
          <cell r="T2125">
            <v>1000000</v>
          </cell>
          <cell r="U2125">
            <v>1000000</v>
          </cell>
          <cell r="V2125">
            <v>1030000</v>
          </cell>
          <cell r="W2125">
            <v>1060000</v>
          </cell>
        </row>
        <row r="2126">
          <cell r="I2126" t="str">
            <v>PALO VERDE SWITCHRACK: REPLACE OBSOLETE &amp; UNRELIABLE EQUIPMENT.</v>
          </cell>
          <cell r="J2126">
            <v>43465</v>
          </cell>
          <cell r="K2126" t="str">
            <v>L. Modesto</v>
          </cell>
          <cell r="M2126">
            <v>100</v>
          </cell>
          <cell r="N2126">
            <v>100</v>
          </cell>
          <cell r="O2126">
            <v>500000</v>
          </cell>
          <cell r="P2126">
            <v>500000</v>
          </cell>
          <cell r="Q2126">
            <v>500000</v>
          </cell>
          <cell r="R2126">
            <v>500000</v>
          </cell>
          <cell r="S2126">
            <v>500000</v>
          </cell>
          <cell r="T2126">
            <v>500000</v>
          </cell>
          <cell r="U2126">
            <v>500000</v>
          </cell>
          <cell r="V2126">
            <v>500000</v>
          </cell>
          <cell r="W2126">
            <v>500000</v>
          </cell>
        </row>
        <row r="2127">
          <cell r="O2127">
            <v>500000</v>
          </cell>
          <cell r="P2127">
            <v>500000</v>
          </cell>
          <cell r="Q2127">
            <v>500000</v>
          </cell>
          <cell r="R2127">
            <v>500000</v>
          </cell>
          <cell r="S2127">
            <v>500000</v>
          </cell>
          <cell r="T2127">
            <v>500000</v>
          </cell>
          <cell r="U2127">
            <v>500000</v>
          </cell>
          <cell r="V2127">
            <v>500000</v>
          </cell>
          <cell r="W2127">
            <v>500000</v>
          </cell>
        </row>
        <row r="2128">
          <cell r="I2128" t="str">
            <v xml:space="preserve">VARIOUS: SUBSTATION EQUIPMENT, ADDITIONS AND BETTERMENTS </v>
          </cell>
          <cell r="J2128">
            <v>40178</v>
          </cell>
          <cell r="O2128">
            <v>0</v>
          </cell>
        </row>
        <row r="2129">
          <cell r="H2129" t="str">
            <v>800063689</v>
          </cell>
          <cell r="I2129" t="str">
            <v>Rplc. Ground Bank/Detector &amp; Delta breaker</v>
          </cell>
          <cell r="J2129">
            <v>40178</v>
          </cell>
          <cell r="N2129">
            <v>0</v>
          </cell>
          <cell r="O2129">
            <v>0</v>
          </cell>
        </row>
        <row r="2130">
          <cell r="H2130" t="str">
            <v>800063043</v>
          </cell>
          <cell r="I2130" t="str">
            <v>Rplc. all 16kv control cables 14-16 poss, double bus.</v>
          </cell>
          <cell r="J2130">
            <v>40178</v>
          </cell>
          <cell r="N2130">
            <v>0</v>
          </cell>
          <cell r="O2130">
            <v>0</v>
          </cell>
        </row>
        <row r="2131">
          <cell r="H2131" t="str">
            <v>800062977</v>
          </cell>
          <cell r="I2131" t="str">
            <v>Rplc. Annunciator with Ronan</v>
          </cell>
          <cell r="J2131">
            <v>40178</v>
          </cell>
          <cell r="N2131">
            <v>0</v>
          </cell>
          <cell r="O2131">
            <v>0</v>
          </cell>
        </row>
        <row r="2132">
          <cell r="H2132" t="str">
            <v>800063406</v>
          </cell>
          <cell r="I2132" t="str">
            <v>Rplc. all Capc.s in the #5 cap pos, and the oil Breaker</v>
          </cell>
          <cell r="J2132">
            <v>40178</v>
          </cell>
          <cell r="N2132">
            <v>0</v>
          </cell>
          <cell r="O2132">
            <v>0</v>
          </cell>
        </row>
        <row r="2133">
          <cell r="H2133" t="str">
            <v>800063328</v>
          </cell>
          <cell r="I2133" t="str">
            <v>Rplc. AC distribution panel</v>
          </cell>
          <cell r="J2133">
            <v>40178</v>
          </cell>
          <cell r="N2133">
            <v>0</v>
          </cell>
          <cell r="O2133">
            <v>0</v>
          </cell>
        </row>
        <row r="2134">
          <cell r="H2134">
            <v>800062864</v>
          </cell>
          <cell r="I2134" t="str">
            <v xml:space="preserve">Rplc. N 115kV Bus PTs (3) </v>
          </cell>
          <cell r="J2134">
            <v>40178</v>
          </cell>
          <cell r="N2134">
            <v>100</v>
          </cell>
          <cell r="O2134">
            <v>0</v>
          </cell>
        </row>
        <row r="2135">
          <cell r="H2135">
            <v>800125962</v>
          </cell>
          <cell r="I2135" t="str">
            <v>Replace (4) sets of 500kV Disconnects at Devers.</v>
          </cell>
          <cell r="J2135">
            <v>40178</v>
          </cell>
          <cell r="N2135">
            <v>100</v>
          </cell>
          <cell r="O2135">
            <v>0</v>
          </cell>
        </row>
        <row r="2136">
          <cell r="H2136">
            <v>800197774</v>
          </cell>
          <cell r="I2136" t="str">
            <v>Ditmar - 16kV Bus Differential</v>
          </cell>
          <cell r="J2136">
            <v>40178</v>
          </cell>
          <cell r="N2136">
            <v>0</v>
          </cell>
          <cell r="O2136">
            <v>0</v>
          </cell>
        </row>
        <row r="2137">
          <cell r="H2137">
            <v>800197776</v>
          </cell>
          <cell r="I2137" t="str">
            <v>Eagle Rock - Replace Mesa 220kV Line Protection</v>
          </cell>
          <cell r="J2137">
            <v>40178</v>
          </cell>
          <cell r="N2137">
            <v>100</v>
          </cell>
          <cell r="O2137">
            <v>0</v>
          </cell>
        </row>
        <row r="2138">
          <cell r="H2138">
            <v>800197823</v>
          </cell>
          <cell r="I2138" t="str">
            <v>Eagle Rock - Replace Pardee 220kV Line Protection</v>
          </cell>
          <cell r="J2138">
            <v>40178</v>
          </cell>
          <cell r="N2138">
            <v>100</v>
          </cell>
          <cell r="O2138">
            <v>0</v>
          </cell>
        </row>
        <row r="2139">
          <cell r="H2139" t="str">
            <v>800063011</v>
          </cell>
          <cell r="I2139" t="str">
            <v>Rplc. AC distribution panel in 16kV Rack area</v>
          </cell>
          <cell r="J2139">
            <v>40178</v>
          </cell>
          <cell r="N2139">
            <v>0</v>
          </cell>
          <cell r="O2139">
            <v>0</v>
          </cell>
        </row>
        <row r="2140">
          <cell r="H2140" t="str">
            <v>800063693</v>
          </cell>
          <cell r="I2140" t="str">
            <v>Rplc. all 33kv control cables Currents, AC-DC Control.</v>
          </cell>
          <cell r="J2140">
            <v>40178</v>
          </cell>
          <cell r="N2140">
            <v>0</v>
          </cell>
          <cell r="O2140">
            <v>0</v>
          </cell>
        </row>
        <row r="2141">
          <cell r="H2141">
            <v>800197827</v>
          </cell>
          <cell r="I2141" t="str">
            <v>Eisenhower - Farrell Line 115KV Transfer Bus Disc</v>
          </cell>
          <cell r="J2141">
            <v>40178</v>
          </cell>
          <cell r="N2141">
            <v>100</v>
          </cell>
          <cell r="O2141">
            <v>0</v>
          </cell>
        </row>
        <row r="2142">
          <cell r="H2142">
            <v>800197832</v>
          </cell>
          <cell r="I2142" t="str">
            <v>Eldorado - Replace Annunciator</v>
          </cell>
          <cell r="J2142">
            <v>40178</v>
          </cell>
          <cell r="N2142">
            <v>0</v>
          </cell>
          <cell r="O2142">
            <v>0</v>
          </cell>
        </row>
        <row r="2143">
          <cell r="H2143">
            <v>800197833</v>
          </cell>
          <cell r="I2143" t="str">
            <v>Friendly Hills - Replace No.2 Bank 12/4kV</v>
          </cell>
          <cell r="J2143">
            <v>40178</v>
          </cell>
          <cell r="N2143">
            <v>0</v>
          </cell>
          <cell r="O2143">
            <v>0</v>
          </cell>
        </row>
        <row r="2144">
          <cell r="H2144">
            <v>800149022</v>
          </cell>
          <cell r="I2144" t="str">
            <v>Rplc. 12 sets of 66kv Ln. &amp; bus discs (pos.1N&amp;1S, 2N&amp;2S, 3N&amp;3S)</v>
          </cell>
          <cell r="J2144">
            <v>40178</v>
          </cell>
          <cell r="N2144">
            <v>0</v>
          </cell>
          <cell r="O2144">
            <v>0</v>
          </cell>
        </row>
        <row r="2145">
          <cell r="H2145">
            <v>800197834</v>
          </cell>
          <cell r="I2145" t="str">
            <v>Goleta - Replace old Annunciator</v>
          </cell>
          <cell r="J2145">
            <v>40178</v>
          </cell>
          <cell r="N2145">
            <v>0</v>
          </cell>
          <cell r="O2145">
            <v>0</v>
          </cell>
        </row>
        <row r="2146">
          <cell r="H2146" t="str">
            <v>800063322</v>
          </cell>
          <cell r="I2146" t="str">
            <v>Rplc. Ground Bank/Detector &amp; Delta breaker</v>
          </cell>
          <cell r="J2146">
            <v>40178</v>
          </cell>
          <cell r="N2146">
            <v>0</v>
          </cell>
          <cell r="O2146">
            <v>0</v>
          </cell>
        </row>
        <row r="2147">
          <cell r="H2147" t="str">
            <v>800063183</v>
          </cell>
          <cell r="I2147" t="str">
            <v xml:space="preserve">Rplc. deteriorated poles </v>
          </cell>
          <cell r="J2147">
            <v>40178</v>
          </cell>
          <cell r="N2147">
            <v>0</v>
          </cell>
          <cell r="O2147">
            <v>0</v>
          </cell>
        </row>
        <row r="2148">
          <cell r="H2148" t="str">
            <v>800062606</v>
          </cell>
          <cell r="I2148" t="str">
            <v>Rplc. (12 Sets) of Cap &amp; Pin 66KV Disc, Pos 20, 29, 38</v>
          </cell>
          <cell r="J2148">
            <v>40178</v>
          </cell>
          <cell r="N2148">
            <v>0</v>
          </cell>
          <cell r="O2148">
            <v>0</v>
          </cell>
        </row>
        <row r="2149">
          <cell r="H2149" t="str">
            <v>800062918</v>
          </cell>
          <cell r="I2149" t="str">
            <v xml:space="preserve">Rplc. (10 sets) of 66kV Cap &amp; Pin Style Disc. At #3 and #4 bank N &amp; S Bus Section. </v>
          </cell>
          <cell r="J2149">
            <v>40178</v>
          </cell>
          <cell r="N2149">
            <v>0</v>
          </cell>
          <cell r="O2149">
            <v>0</v>
          </cell>
        </row>
        <row r="2150">
          <cell r="H2150">
            <v>800062921</v>
          </cell>
          <cell r="I2150" t="str">
            <v>Replace (12 Sets) of Cap &amp; Pin 66KV Disc, Pos 1A, 2A &amp; 3A</v>
          </cell>
          <cell r="J2150">
            <v>40178</v>
          </cell>
          <cell r="N2150">
            <v>0</v>
          </cell>
          <cell r="O2150">
            <v>0</v>
          </cell>
        </row>
        <row r="2151">
          <cell r="H2151" t="str">
            <v>800062924</v>
          </cell>
          <cell r="I2151" t="str">
            <v>Rplc. (6) 66kv PT's (A section N(2),S(2), E Section N(2) &amp; lighting and panels in 220kv &amp; 66kv switchracks.</v>
          </cell>
          <cell r="J2151">
            <v>40178</v>
          </cell>
          <cell r="N2151">
            <v>0</v>
          </cell>
          <cell r="O2151">
            <v>0</v>
          </cell>
        </row>
        <row r="2152">
          <cell r="H2152" t="str">
            <v>800062925</v>
          </cell>
          <cell r="I2152" t="str">
            <v xml:space="preserve">Rplc. (4) sets of 220kv bank discs pos. 3, 4, (1A,2A, Banks) </v>
          </cell>
          <cell r="J2152">
            <v>40178</v>
          </cell>
          <cell r="N2152">
            <v>0</v>
          </cell>
          <cell r="O2152">
            <v>0</v>
          </cell>
        </row>
        <row r="2153">
          <cell r="H2153">
            <v>800197836</v>
          </cell>
          <cell r="I2153" t="str">
            <v>Landing - Replace No.1 Bank 66/16kV</v>
          </cell>
          <cell r="J2153">
            <v>40178</v>
          </cell>
          <cell r="N2153">
            <v>0</v>
          </cell>
          <cell r="O2153">
            <v>0</v>
          </cell>
        </row>
        <row r="2154">
          <cell r="H2154">
            <v>800062825</v>
          </cell>
          <cell r="I2154" t="str">
            <v>Replace 9 sets of 500kV Disconnect Switches;  Position Numbers are (3) set of 500kV disconnects 4000A, Position 2, (4) sets of 500kV Disconnects 4000A in Position 5, (1) Set of 300 A Disconnects for Eldorado Series Cap Line Side and (1) Set of 3000A Disco</v>
          </cell>
          <cell r="J2154">
            <v>39994</v>
          </cell>
          <cell r="N2154">
            <v>100</v>
          </cell>
          <cell r="O2154">
            <v>0</v>
          </cell>
        </row>
        <row r="2155">
          <cell r="H2155">
            <v>800183926</v>
          </cell>
          <cell r="I2155" t="str">
            <v>Relocate the AC Panel at Mesa Substation.</v>
          </cell>
          <cell r="J2155">
            <v>40178</v>
          </cell>
          <cell r="N2155">
            <v>34</v>
          </cell>
          <cell r="O2155">
            <v>0</v>
          </cell>
        </row>
        <row r="2156">
          <cell r="H2156">
            <v>800197861</v>
          </cell>
          <cell r="I2156" t="str">
            <v>Mesa - Replace Eagle Rock 220kV Line Protection</v>
          </cell>
          <cell r="J2156">
            <v>40178</v>
          </cell>
          <cell r="N2156">
            <v>100</v>
          </cell>
          <cell r="O2156">
            <v>0</v>
          </cell>
        </row>
        <row r="2157">
          <cell r="H2157">
            <v>800197863</v>
          </cell>
          <cell r="I2157" t="str">
            <v>Mira Loma - Replace (4) sets of 220kv discs pos. North Bus Discs to CB 4152, 4AA Bank Discs to CB 4152, Etiwanda Line Discs to CB 4162, South Bus Discs to CB 6102</v>
          </cell>
          <cell r="J2157">
            <v>40178</v>
          </cell>
          <cell r="N2157">
            <v>100</v>
          </cell>
          <cell r="O2157">
            <v>0</v>
          </cell>
        </row>
        <row r="2158">
          <cell r="H2158">
            <v>800197865</v>
          </cell>
          <cell r="I2158" t="str">
            <v>Mira Loma - Replace (5) sets of 220kv discs pos. 3AA Bank Discs to CB 4102, 3AA Bank Discs to CB 6102, 1AA Bank Discs to CB 6042, Chino #3 line Discs to CB 5142, Chino #1 Line Discs to CB 6022</v>
          </cell>
          <cell r="J2158">
            <v>40178</v>
          </cell>
          <cell r="N2158">
            <v>100</v>
          </cell>
          <cell r="O2158">
            <v>0</v>
          </cell>
        </row>
        <row r="2159">
          <cell r="H2159">
            <v>800197870</v>
          </cell>
          <cell r="I2159" t="str">
            <v>Mira Loma - Replace (2) sets of 220kv discs pos. North Bus Discs to CB 4042, South Bus Discs to CB 6042</v>
          </cell>
          <cell r="J2159">
            <v>40178</v>
          </cell>
          <cell r="N2159">
            <v>100</v>
          </cell>
          <cell r="O2159">
            <v>0</v>
          </cell>
        </row>
        <row r="2160">
          <cell r="H2160">
            <v>800062694</v>
          </cell>
          <cell r="I2160" t="str">
            <v>Rplc. 2 sets of 500KV disc. on Series Caps (On the Lugo Ln -- By-Pass Disc 945 with a pantograph Mod. &amp; Disc 949)</v>
          </cell>
          <cell r="J2160">
            <v>40178</v>
          </cell>
          <cell r="N2160">
            <v>100</v>
          </cell>
          <cell r="O2160">
            <v>0</v>
          </cell>
        </row>
        <row r="2161">
          <cell r="H2161">
            <v>800149023</v>
          </cell>
          <cell r="I2161" t="str">
            <v>Rplc. all disc in 66KV rack, 9 sets 1200 amp, 9 sets 2000 amps</v>
          </cell>
          <cell r="J2161">
            <v>40178</v>
          </cell>
          <cell r="N2161">
            <v>0</v>
          </cell>
          <cell r="O2161">
            <v>0</v>
          </cell>
        </row>
        <row r="2162">
          <cell r="H2162">
            <v>800197872</v>
          </cell>
          <cell r="I2162" t="str">
            <v>Pardee - Replace Eagle Rock 220kV Line Protection</v>
          </cell>
          <cell r="J2162">
            <v>40178</v>
          </cell>
          <cell r="N2162">
            <v>100</v>
          </cell>
          <cell r="O2162">
            <v>0</v>
          </cell>
        </row>
        <row r="2163">
          <cell r="H2163" t="str">
            <v>800063146</v>
          </cell>
          <cell r="I2163" t="str">
            <v>Rplc. SEL-PG10 relays.</v>
          </cell>
          <cell r="J2163">
            <v>40178</v>
          </cell>
          <cell r="N2163">
            <v>0</v>
          </cell>
          <cell r="O2163">
            <v>0</v>
          </cell>
        </row>
        <row r="2164">
          <cell r="H2164" t="str">
            <v>800062639</v>
          </cell>
          <cell r="I2164" t="str">
            <v>Retire/Salvage the Condenser and all related equipment.</v>
          </cell>
          <cell r="J2164">
            <v>40178</v>
          </cell>
          <cell r="N2164">
            <v>0</v>
          </cell>
          <cell r="O2164">
            <v>0</v>
          </cell>
        </row>
        <row r="2165">
          <cell r="H2165" t="str">
            <v>800063647</v>
          </cell>
          <cell r="I2165" t="str">
            <v xml:space="preserve">Rplc. 4 sets of 115kV Ln. disc. (Mentone &amp; Homart Pos) &amp; Rplc. (2) 115kV Ln. PTs Homart(1), Mentone(1), &amp; Rplc. (6)115kV Bus PTs  A-Section W(3) &amp; E(3).  </v>
          </cell>
          <cell r="J2165">
            <v>40178</v>
          </cell>
          <cell r="N2165">
            <v>0</v>
          </cell>
          <cell r="O2165">
            <v>0</v>
          </cell>
        </row>
        <row r="2166">
          <cell r="H2166">
            <v>800149024</v>
          </cell>
          <cell r="I2166" t="str">
            <v>Rplc. 15 sets of 66kv Ln., bank, bus and trans bus disc (Pos.1,2,3,5,6)</v>
          </cell>
          <cell r="J2166">
            <v>40178</v>
          </cell>
          <cell r="N2166">
            <v>0</v>
          </cell>
          <cell r="O2166">
            <v>0</v>
          </cell>
        </row>
        <row r="2167">
          <cell r="H2167">
            <v>800197873</v>
          </cell>
          <cell r="I2167" t="str">
            <v>Telegraph - Replace #1 12KV Capacitor rack and CB. Caps are Non Fused</v>
          </cell>
          <cell r="J2167">
            <v>40178</v>
          </cell>
          <cell r="N2167">
            <v>0</v>
          </cell>
          <cell r="O2167">
            <v>0</v>
          </cell>
        </row>
        <row r="2168">
          <cell r="H2168" t="str">
            <v>800063153</v>
          </cell>
          <cell r="I2168" t="str">
            <v xml:space="preserve">Rplc. SEL-PG10 relays.  </v>
          </cell>
          <cell r="J2168">
            <v>40178</v>
          </cell>
          <cell r="N2168">
            <v>0</v>
          </cell>
          <cell r="O2168">
            <v>0</v>
          </cell>
        </row>
        <row r="2169">
          <cell r="H2169">
            <v>800149032</v>
          </cell>
          <cell r="I2169" t="str">
            <v>Rplc. 66KV Gang oper disc,4 sets 2000 amp w/g discs</v>
          </cell>
          <cell r="J2169">
            <v>40178</v>
          </cell>
          <cell r="N2169">
            <v>0</v>
          </cell>
          <cell r="O2169">
            <v>0</v>
          </cell>
        </row>
        <row r="2170">
          <cell r="H2170" t="str">
            <v>800062759</v>
          </cell>
          <cell r="I2170" t="str">
            <v>Rplc. 4 sets of 500kV disc. Midway #1&amp; #2 Ln (727 ph&amp;g, 822 ph only, 712 ph&amp;g &amp; 812 ph only)</v>
          </cell>
          <cell r="J2170">
            <v>39994</v>
          </cell>
          <cell r="N2170">
            <v>100</v>
          </cell>
          <cell r="O2170">
            <v>0</v>
          </cell>
        </row>
        <row r="2171">
          <cell r="H2171" t="str">
            <v>800063190</v>
          </cell>
          <cell r="I2171" t="str">
            <v xml:space="preserve">Rplc. SEL-PG10 relays. </v>
          </cell>
          <cell r="J2171">
            <v>40178</v>
          </cell>
          <cell r="N2171">
            <v>0</v>
          </cell>
          <cell r="O2171">
            <v>0</v>
          </cell>
        </row>
        <row r="2172">
          <cell r="O2172">
            <v>0</v>
          </cell>
          <cell r="P2172">
            <v>0</v>
          </cell>
          <cell r="Q2172">
            <v>0</v>
          </cell>
          <cell r="R2172">
            <v>0</v>
          </cell>
          <cell r="S2172">
            <v>0</v>
          </cell>
          <cell r="T2172">
            <v>0</v>
          </cell>
          <cell r="U2172">
            <v>0</v>
          </cell>
          <cell r="V2172">
            <v>0</v>
          </cell>
          <cell r="W2172">
            <v>0</v>
          </cell>
        </row>
        <row r="2173">
          <cell r="H2173">
            <v>800063122</v>
          </cell>
          <cell r="I2173" t="str">
            <v>ROSECRANS SUBSTATION</v>
          </cell>
          <cell r="J2173">
            <v>39995</v>
          </cell>
          <cell r="K2173" t="str">
            <v>D. Arellanes</v>
          </cell>
          <cell r="N2173">
            <v>0</v>
          </cell>
          <cell r="O2173">
            <v>40000</v>
          </cell>
          <cell r="P2173">
            <v>0</v>
          </cell>
          <cell r="Q2173">
            <v>0</v>
          </cell>
          <cell r="R2173">
            <v>0</v>
          </cell>
          <cell r="S2173">
            <v>0</v>
          </cell>
          <cell r="T2173">
            <v>0</v>
          </cell>
          <cell r="U2173">
            <v>0</v>
          </cell>
          <cell r="V2173">
            <v>0</v>
          </cell>
          <cell r="W2173">
            <v>0</v>
          </cell>
        </row>
        <row r="2174">
          <cell r="H2174">
            <v>800063627</v>
          </cell>
          <cell r="I2174" t="str">
            <v>CHEVMAIN SUBSTATION</v>
          </cell>
          <cell r="J2174">
            <v>39995</v>
          </cell>
          <cell r="K2174" t="str">
            <v>D. Arellanes</v>
          </cell>
          <cell r="N2174">
            <v>0</v>
          </cell>
          <cell r="O2174">
            <v>10000</v>
          </cell>
          <cell r="P2174">
            <v>0</v>
          </cell>
          <cell r="Q2174">
            <v>0</v>
          </cell>
          <cell r="R2174">
            <v>0</v>
          </cell>
          <cell r="S2174">
            <v>0</v>
          </cell>
          <cell r="T2174">
            <v>0</v>
          </cell>
          <cell r="U2174">
            <v>0</v>
          </cell>
          <cell r="V2174">
            <v>0</v>
          </cell>
          <cell r="W2174">
            <v>0</v>
          </cell>
        </row>
        <row r="2175">
          <cell r="O2175">
            <v>50000</v>
          </cell>
          <cell r="P2175">
            <v>0</v>
          </cell>
          <cell r="Q2175">
            <v>0</v>
          </cell>
          <cell r="R2175">
            <v>0</v>
          </cell>
          <cell r="S2175">
            <v>0</v>
          </cell>
          <cell r="T2175">
            <v>0</v>
          </cell>
          <cell r="U2175">
            <v>0</v>
          </cell>
          <cell r="V2175">
            <v>0</v>
          </cell>
          <cell r="W2175">
            <v>0</v>
          </cell>
        </row>
        <row r="2176">
          <cell r="H2176" t="str">
            <v>800063130</v>
          </cell>
          <cell r="I2176" t="str">
            <v>TRISONIC SUB: REMOVE EXISTING TRISONIC SUBSTATION.</v>
          </cell>
          <cell r="J2176">
            <v>40026</v>
          </cell>
          <cell r="K2176" t="str">
            <v>X. Vazquez</v>
          </cell>
          <cell r="M2176">
            <v>0</v>
          </cell>
          <cell r="N2176">
            <v>0</v>
          </cell>
          <cell r="O2176">
            <v>55000</v>
          </cell>
          <cell r="P2176">
            <v>0</v>
          </cell>
          <cell r="Q2176">
            <v>0</v>
          </cell>
          <cell r="R2176">
            <v>0</v>
          </cell>
          <cell r="S2176">
            <v>0</v>
          </cell>
          <cell r="T2176">
            <v>0</v>
          </cell>
          <cell r="U2176">
            <v>0</v>
          </cell>
          <cell r="V2176">
            <v>0</v>
          </cell>
          <cell r="W2176">
            <v>0</v>
          </cell>
        </row>
        <row r="2177">
          <cell r="O2177">
            <v>55000</v>
          </cell>
          <cell r="P2177">
            <v>0</v>
          </cell>
          <cell r="Q2177">
            <v>0</v>
          </cell>
          <cell r="R2177">
            <v>0</v>
          </cell>
          <cell r="S2177">
            <v>0</v>
          </cell>
          <cell r="T2177">
            <v>0</v>
          </cell>
          <cell r="U2177">
            <v>0</v>
          </cell>
          <cell r="V2177">
            <v>0</v>
          </cell>
          <cell r="W2177">
            <v>0</v>
          </cell>
        </row>
        <row r="2178">
          <cell r="H2178">
            <v>800061386</v>
          </cell>
          <cell r="I2178" t="str">
            <v>Johanna-Cabrillo-Fairview 66kV: Remove related U/G line in support of Johnair substation removal.</v>
          </cell>
          <cell r="J2178">
            <v>39933</v>
          </cell>
          <cell r="N2178">
            <v>0</v>
          </cell>
          <cell r="O2178">
            <v>91000</v>
          </cell>
        </row>
        <row r="2179">
          <cell r="H2179">
            <v>800063801</v>
          </cell>
          <cell r="I2179" t="str">
            <v>Johnair Substation: Remove above ground equipment at the substation.</v>
          </cell>
          <cell r="J2179">
            <v>39933</v>
          </cell>
          <cell r="N2179">
            <v>0</v>
          </cell>
          <cell r="O2179">
            <v>50000</v>
          </cell>
        </row>
        <row r="2180">
          <cell r="O2180">
            <v>141000</v>
          </cell>
          <cell r="P2180">
            <v>0</v>
          </cell>
          <cell r="Q2180">
            <v>0</v>
          </cell>
          <cell r="R2180">
            <v>0</v>
          </cell>
          <cell r="S2180">
            <v>0</v>
          </cell>
          <cell r="T2180">
            <v>0</v>
          </cell>
          <cell r="U2180">
            <v>0</v>
          </cell>
          <cell r="V2180">
            <v>0</v>
          </cell>
          <cell r="W2180">
            <v>0</v>
          </cell>
        </row>
        <row r="2181">
          <cell r="H2181" t="str">
            <v>800063478</v>
          </cell>
          <cell r="I2181" t="str">
            <v>POWERINE: REMOVE SUBSTATION</v>
          </cell>
          <cell r="J2181">
            <v>39995</v>
          </cell>
          <cell r="K2181" t="str">
            <v>D. Arellanes</v>
          </cell>
          <cell r="M2181">
            <v>0</v>
          </cell>
          <cell r="N2181">
            <v>0</v>
          </cell>
          <cell r="O2181">
            <v>45000</v>
          </cell>
          <cell r="P2181">
            <v>0</v>
          </cell>
          <cell r="Q2181">
            <v>0</v>
          </cell>
          <cell r="R2181">
            <v>0</v>
          </cell>
          <cell r="S2181">
            <v>0</v>
          </cell>
          <cell r="T2181">
            <v>0</v>
          </cell>
          <cell r="U2181">
            <v>0</v>
          </cell>
          <cell r="V2181">
            <v>0</v>
          </cell>
          <cell r="W2181">
            <v>0</v>
          </cell>
        </row>
        <row r="2182">
          <cell r="O2182">
            <v>45000</v>
          </cell>
          <cell r="P2182">
            <v>0</v>
          </cell>
          <cell r="Q2182">
            <v>0</v>
          </cell>
          <cell r="R2182">
            <v>0</v>
          </cell>
          <cell r="S2182">
            <v>0</v>
          </cell>
          <cell r="T2182">
            <v>0</v>
          </cell>
          <cell r="U2182">
            <v>0</v>
          </cell>
          <cell r="V2182">
            <v>0</v>
          </cell>
          <cell r="W2182">
            <v>0</v>
          </cell>
        </row>
        <row r="2183">
          <cell r="I2183" t="str">
            <v>AA &amp; A BANK ON-LINE DGA</v>
          </cell>
          <cell r="J2183">
            <v>40908</v>
          </cell>
          <cell r="K2183" t="str">
            <v>L. Modesto</v>
          </cell>
          <cell r="M2183">
            <v>0</v>
          </cell>
          <cell r="N2183">
            <v>0</v>
          </cell>
          <cell r="O2183">
            <v>4730000</v>
          </cell>
          <cell r="P2183">
            <v>4740000</v>
          </cell>
          <cell r="Q2183">
            <v>4920000</v>
          </cell>
          <cell r="R2183">
            <v>0</v>
          </cell>
          <cell r="S2183">
            <v>0</v>
          </cell>
          <cell r="T2183">
            <v>0</v>
          </cell>
          <cell r="U2183">
            <v>0</v>
          </cell>
          <cell r="V2183">
            <v>0</v>
          </cell>
          <cell r="W2183">
            <v>0</v>
          </cell>
        </row>
        <row r="2184">
          <cell r="H2184">
            <v>800062739</v>
          </cell>
          <cell r="I2184" t="str">
            <v>Install online Dissolved Gas Analysis units and required communication equipment on the 1A, 2A, 3A (3 Banks Total)</v>
          </cell>
          <cell r="J2184">
            <v>40178</v>
          </cell>
          <cell r="N2184">
            <v>100</v>
          </cell>
          <cell r="O2184">
            <v>0</v>
          </cell>
        </row>
        <row r="2185">
          <cell r="H2185" t="str">
            <v>800062781</v>
          </cell>
          <cell r="I2185" t="str">
            <v>Install online Dissolved Gas Analysis units and required communication equipment on the 2A, 3A, Spare A Banks (5 Banks Total)</v>
          </cell>
          <cell r="J2185">
            <v>40178</v>
          </cell>
          <cell r="N2185">
            <v>100</v>
          </cell>
          <cell r="O2185">
            <v>0</v>
          </cell>
        </row>
        <row r="2186">
          <cell r="H2186" t="str">
            <v>800062865</v>
          </cell>
          <cell r="I2186" t="str">
            <v>Install online Dissolved Gas Analysis units and required communication equipment on the 1AA, 1A, 3A, 4A (8 Banks Total)</v>
          </cell>
          <cell r="J2186">
            <v>40178</v>
          </cell>
          <cell r="N2186">
            <v>100</v>
          </cell>
          <cell r="O2186">
            <v>0</v>
          </cell>
        </row>
        <row r="2187">
          <cell r="H2187">
            <v>800063031</v>
          </cell>
          <cell r="I2187" t="str">
            <v>Install online Dissolved Gas Analysis units and required communication equipment on the 3AA, 4AA, 1A, AA Spare (8 Banks Total)</v>
          </cell>
          <cell r="J2187">
            <v>40178</v>
          </cell>
          <cell r="N2187">
            <v>100</v>
          </cell>
          <cell r="O2187">
            <v>0</v>
          </cell>
        </row>
        <row r="2188">
          <cell r="H2188">
            <v>800063601</v>
          </cell>
          <cell r="I2188" t="str">
            <v>Install online Dissolved Gas Analysis units and required communication equipment on the 1A, 2A (2 Banks Total)</v>
          </cell>
          <cell r="J2188">
            <v>40178</v>
          </cell>
          <cell r="N2188">
            <v>100</v>
          </cell>
          <cell r="O2188">
            <v>0</v>
          </cell>
        </row>
        <row r="2189">
          <cell r="H2189" t="str">
            <v>800062824</v>
          </cell>
          <cell r="I2189" t="str">
            <v>Install online Dissolved Gas Analysis units and required communication equipment on the 1AA, 2AA, Spare AA Banks (7 Banks Total)</v>
          </cell>
          <cell r="J2189">
            <v>40178</v>
          </cell>
          <cell r="N2189">
            <v>100</v>
          </cell>
          <cell r="O2189">
            <v>0</v>
          </cell>
        </row>
        <row r="2190">
          <cell r="H2190" t="str">
            <v>800063504</v>
          </cell>
          <cell r="I2190" t="str">
            <v>Install online Dissolved Gas Analysis units and required communication equipment on the 1A (1 Bank Total)</v>
          </cell>
          <cell r="J2190">
            <v>40178</v>
          </cell>
          <cell r="N2190">
            <v>100</v>
          </cell>
          <cell r="O2190">
            <v>0</v>
          </cell>
        </row>
        <row r="2191">
          <cell r="H2191" t="str">
            <v>800062963</v>
          </cell>
          <cell r="I2191" t="str">
            <v>Install online Dissolved Gas Analysis units and required communication equipment on the 1AA, 2AA, 3AA, AA Spare Banks (11 Banks Total)</v>
          </cell>
          <cell r="J2191">
            <v>40178</v>
          </cell>
          <cell r="N2191">
            <v>100</v>
          </cell>
          <cell r="O2191">
            <v>0</v>
          </cell>
        </row>
        <row r="2192">
          <cell r="H2192">
            <v>800063611</v>
          </cell>
          <cell r="I2192" t="str">
            <v>Install online Dissolved Gas Analysis units and required communication equipment on the 1A, 2A (2 Banks Total)</v>
          </cell>
          <cell r="J2192">
            <v>40178</v>
          </cell>
          <cell r="N2192">
            <v>100</v>
          </cell>
          <cell r="O2192">
            <v>0</v>
          </cell>
        </row>
        <row r="2193">
          <cell r="H2193">
            <v>800062760</v>
          </cell>
          <cell r="I2193" t="str">
            <v>Install online Dissolved Gas Analysis units and required communication equipment on the 1AA, 2AA, 3AA, 4AA (12 Banks Total)</v>
          </cell>
          <cell r="J2193">
            <v>40178</v>
          </cell>
          <cell r="N2193">
            <v>100</v>
          </cell>
          <cell r="O2193">
            <v>0</v>
          </cell>
        </row>
        <row r="2194">
          <cell r="I2194" t="str">
            <v>AA &amp; A BANK ON-LINE DGA</v>
          </cell>
          <cell r="J2194">
            <v>40908</v>
          </cell>
          <cell r="K2194" t="str">
            <v>L. Modesto</v>
          </cell>
          <cell r="M2194">
            <v>100</v>
          </cell>
          <cell r="N2194">
            <v>100</v>
          </cell>
          <cell r="O2194">
            <v>1000000</v>
          </cell>
          <cell r="P2194">
            <v>80000</v>
          </cell>
          <cell r="Q2194">
            <v>0</v>
          </cell>
          <cell r="R2194">
            <v>0</v>
          </cell>
          <cell r="S2194">
            <v>0</v>
          </cell>
          <cell r="T2194">
            <v>0</v>
          </cell>
          <cell r="U2194">
            <v>0</v>
          </cell>
          <cell r="V2194">
            <v>0</v>
          </cell>
          <cell r="W2194">
            <v>0</v>
          </cell>
        </row>
        <row r="2195">
          <cell r="O2195">
            <v>5730000</v>
          </cell>
          <cell r="P2195">
            <v>4820000</v>
          </cell>
          <cell r="Q2195">
            <v>4920000</v>
          </cell>
          <cell r="R2195">
            <v>0</v>
          </cell>
          <cell r="S2195">
            <v>0</v>
          </cell>
          <cell r="T2195">
            <v>0</v>
          </cell>
          <cell r="U2195">
            <v>0</v>
          </cell>
          <cell r="V2195">
            <v>0</v>
          </cell>
          <cell r="W2195">
            <v>0</v>
          </cell>
        </row>
        <row r="2196">
          <cell r="O2196">
            <v>15200648</v>
          </cell>
          <cell r="P2196">
            <v>10225000</v>
          </cell>
          <cell r="Q2196">
            <v>10455000</v>
          </cell>
          <cell r="R2196">
            <v>10865000</v>
          </cell>
          <cell r="S2196">
            <v>12040000</v>
          </cell>
          <cell r="T2196">
            <v>12220000</v>
          </cell>
          <cell r="U2196">
            <v>12389999.66</v>
          </cell>
          <cell r="V2196">
            <v>12750000</v>
          </cell>
          <cell r="W2196">
            <v>13100000</v>
          </cell>
        </row>
        <row r="2198">
          <cell r="P2198">
            <v>0</v>
          </cell>
          <cell r="Q2198">
            <v>0</v>
          </cell>
          <cell r="R2198">
            <v>0</v>
          </cell>
          <cell r="S2198">
            <v>0</v>
          </cell>
          <cell r="T2198">
            <v>0</v>
          </cell>
          <cell r="U2198">
            <v>0</v>
          </cell>
          <cell r="V2198">
            <v>0</v>
          </cell>
          <cell r="W2198">
            <v>0</v>
          </cell>
        </row>
        <row r="2199">
          <cell r="I2199" t="str">
            <v>VARIOUS SUBS:  ISSUE BLANKET WORK ORDER FOR ALL SUBSTATION  RELAY REPLACEMENT PROGRAM (SRRP).</v>
          </cell>
          <cell r="J2199">
            <v>43465</v>
          </cell>
          <cell r="K2199" t="str">
            <v>F. Lagmay</v>
          </cell>
          <cell r="M2199">
            <v>100</v>
          </cell>
          <cell r="N2199">
            <v>100</v>
          </cell>
          <cell r="O2199">
            <v>3920289</v>
          </cell>
          <cell r="P2199">
            <v>8400000</v>
          </cell>
          <cell r="Q2199">
            <v>8650000</v>
          </cell>
          <cell r="R2199">
            <v>8910000</v>
          </cell>
          <cell r="S2199">
            <v>9180000</v>
          </cell>
          <cell r="T2199">
            <v>9460000</v>
          </cell>
          <cell r="U2199">
            <v>9740000</v>
          </cell>
          <cell r="V2199">
            <v>10030000</v>
          </cell>
          <cell r="W2199">
            <v>10330000</v>
          </cell>
        </row>
        <row r="2200">
          <cell r="I2200" t="str">
            <v xml:space="preserve">IT Work Elements for Blanket PIN:  VARIOUS SUBS:  ISSUE BLANKET WORK ORDER FOR ALL SUBSTATION  RELAY REPLACEMENT PROGRAM (SRRP).  </v>
          </cell>
          <cell r="J2200">
            <v>40178</v>
          </cell>
          <cell r="N2200">
            <v>100</v>
          </cell>
          <cell r="O2200">
            <v>0</v>
          </cell>
        </row>
        <row r="2201">
          <cell r="H2201">
            <v>800148451</v>
          </cell>
          <cell r="I2201" t="str">
            <v>Replace SKBU-1, (2) KD, JBCG, TC-10, trap, tuner with (1) L90, (1) SEL-311L
(Alamitos-Barre #1 220kV Line)</v>
          </cell>
          <cell r="J2201">
            <v>40178</v>
          </cell>
          <cell r="N2201">
            <v>100</v>
          </cell>
          <cell r="O2201">
            <v>0</v>
          </cell>
        </row>
        <row r="2202">
          <cell r="H2202">
            <v>800148453</v>
          </cell>
          <cell r="I2202" t="str">
            <v>Replace SKBU-1, (2) KD-4, JBCG, TC-10, trap, tuner with (1) L90, (1) SEL-311L
(Alamitos-Barre #2 220kV Line)</v>
          </cell>
          <cell r="J2202">
            <v>40178</v>
          </cell>
          <cell r="N2202">
            <v>100</v>
          </cell>
          <cell r="O2202">
            <v>0</v>
          </cell>
        </row>
        <row r="2203">
          <cell r="H2203">
            <v>800148946</v>
          </cell>
          <cell r="I2203" t="str">
            <v>Replace SKBU-1, (2) KD-4, JBCG, TC, trap, tuner with (1) L90, (1) SEL-311L
(Barre-Alamitos #1 220kVLine)</v>
          </cell>
          <cell r="J2203">
            <v>40178</v>
          </cell>
          <cell r="N2203">
            <v>100</v>
          </cell>
          <cell r="O2203">
            <v>0</v>
          </cell>
        </row>
        <row r="2204">
          <cell r="H2204">
            <v>800148948</v>
          </cell>
          <cell r="I2204" t="str">
            <v>Replace SKBU-1, (2) KD-4, JBCG, TC, trap, tuner with (1) L90, (1) SEL-311L
(Barre-Alamitos #2 220kVLine)</v>
          </cell>
          <cell r="J2204">
            <v>40178</v>
          </cell>
          <cell r="N2204">
            <v>100</v>
          </cell>
          <cell r="O2204">
            <v>0</v>
          </cell>
        </row>
        <row r="2205">
          <cell r="H2205">
            <v>800148949</v>
          </cell>
          <cell r="I2205" t="str">
            <v>Laguna Bell LBFB Relay Replacements - Replace old CHC (LBFB) relays wtih G.E. C-60's.</v>
          </cell>
          <cell r="J2205">
            <v>40178</v>
          </cell>
          <cell r="N2205">
            <v>100</v>
          </cell>
          <cell r="O2205">
            <v>0</v>
          </cell>
        </row>
        <row r="2206">
          <cell r="H2206" t="str">
            <v>800062879</v>
          </cell>
          <cell r="I2206" t="str">
            <v>Rplc. (14) CHC/SAM LBFB relays with SEL-352 LBFB relays at Pos 220 kV CBs 4022, 6022, 4032, 5032, 6032, 4052, 6052, 4102, 6102, 4142, 5142, 6142, 6152, 6162</v>
          </cell>
          <cell r="J2206">
            <v>39965</v>
          </cell>
          <cell r="N2206">
            <v>85</v>
          </cell>
          <cell r="O2206">
            <v>0</v>
          </cell>
        </row>
        <row r="2207">
          <cell r="H2207">
            <v>800148951</v>
          </cell>
          <cell r="I2207" t="str">
            <v>Replace CO-8, CO-5, IAC, (2) BDD, STD, (2) CEB, (3) CO-8, (2) INC, (2) KD, (2) BE1-32O/U with (3) T60, (3) SEL-387, (3) SEL-311C
(A Bank Test Group)</v>
          </cell>
          <cell r="J2207">
            <v>40178</v>
          </cell>
          <cell r="N2207">
            <v>100</v>
          </cell>
          <cell r="O2207">
            <v>0</v>
          </cell>
        </row>
        <row r="2208">
          <cell r="H2208">
            <v>800148952</v>
          </cell>
          <cell r="I2208" t="str">
            <v>Replace SKBU-1, (2) KD, JBCG, TC-10, trap, tuner, (2) CT51B with (1) L90, (1) SEL-311L
(Pastoria-Warne 220kV Line)</v>
          </cell>
          <cell r="J2208">
            <v>40178</v>
          </cell>
          <cell r="N2208">
            <v>100</v>
          </cell>
          <cell r="O2208">
            <v>0</v>
          </cell>
        </row>
        <row r="2209">
          <cell r="H2209">
            <v>800148953</v>
          </cell>
          <cell r="I2209" t="str">
            <v>Replace SKBU-1, (2) KD-4, KS, JBCG, TC, trap, tuner, (2) CT51B with (1) L90, (1) SEL-311L
(Pardee-Warne 220kV Line)</v>
          </cell>
          <cell r="J2209">
            <v>40178</v>
          </cell>
          <cell r="N2209">
            <v>100</v>
          </cell>
          <cell r="O2209">
            <v>0</v>
          </cell>
        </row>
        <row r="2210">
          <cell r="H2210">
            <v>800148955</v>
          </cell>
          <cell r="I2210" t="str">
            <v>Replace (2) CEY, CEB, JBCG, CO-6, CS-27, (4) CR51B, trap, turner with (1) L90, (1) SEL-311L
(Pardee-Pastoria 220kV Line)</v>
          </cell>
          <cell r="J2210">
            <v>40178</v>
          </cell>
          <cell r="N2210">
            <v>100</v>
          </cell>
          <cell r="O2210">
            <v>0</v>
          </cell>
        </row>
        <row r="2211">
          <cell r="H2211" t="str">
            <v>800062853</v>
          </cell>
          <cell r="I2211" t="str">
            <v>Rplc. SLY/SLDG, 2 CEY, JBCG, CO-6, CS-26B, trap, tuner with (1) L90, (1) SEL-311L on San Bernardino #1 &amp; #2 Line</v>
          </cell>
          <cell r="J2211">
            <v>39813</v>
          </cell>
          <cell r="N2211">
            <v>100</v>
          </cell>
          <cell r="O2211">
            <v>0</v>
          </cell>
        </row>
        <row r="2212">
          <cell r="H2212" t="str">
            <v>800063645</v>
          </cell>
          <cell r="I2212" t="str">
            <v>Rplc. SLY/SLDG, 2 CEY, JBCG, CO-6, CS-26B, trap, tuner with (1) L90, (1) SEL-311L on Devers #1 &amp; #2 Line</v>
          </cell>
          <cell r="J2212">
            <v>39813</v>
          </cell>
          <cell r="N2212">
            <v>100</v>
          </cell>
          <cell r="O2212">
            <v>0</v>
          </cell>
        </row>
        <row r="2213">
          <cell r="O2213">
            <v>3920289</v>
          </cell>
          <cell r="P2213">
            <v>8400000</v>
          </cell>
          <cell r="Q2213">
            <v>8650000</v>
          </cell>
          <cell r="R2213">
            <v>8910000</v>
          </cell>
          <cell r="S2213">
            <v>9180000</v>
          </cell>
          <cell r="T2213">
            <v>9460000</v>
          </cell>
          <cell r="U2213">
            <v>9740000</v>
          </cell>
          <cell r="V2213">
            <v>10030000</v>
          </cell>
          <cell r="W2213">
            <v>10330000</v>
          </cell>
        </row>
        <row r="2214">
          <cell r="I2214" t="str">
            <v>VARIOUS SUB: REPLACEMENT OF AGING SUBSTATION MONITORING &amp;   CONTROL SYSTEM WITH STATE OF THE ART TECHNOLOGY ON VARIOUS  SUBSTATIONS TO IMPROVE SYSTEM RELIABILITY</v>
          </cell>
          <cell r="J2214">
            <v>39447</v>
          </cell>
          <cell r="K2214" t="str">
            <v>S.V. Murthy</v>
          </cell>
          <cell r="M2214">
            <v>0</v>
          </cell>
          <cell r="N2214">
            <v>0</v>
          </cell>
          <cell r="O2214">
            <v>14400000</v>
          </cell>
          <cell r="P2214">
            <v>14830000</v>
          </cell>
          <cell r="Q2214">
            <v>15280000</v>
          </cell>
          <cell r="R2214">
            <v>16970000</v>
          </cell>
          <cell r="S2214">
            <v>16210000</v>
          </cell>
          <cell r="T2214">
            <v>16700000</v>
          </cell>
          <cell r="U2214">
            <v>17200000</v>
          </cell>
          <cell r="V2214">
            <v>17720000</v>
          </cell>
          <cell r="W2214">
            <v>17020000</v>
          </cell>
        </row>
        <row r="2215">
          <cell r="I2215" t="str">
            <v>IT Work Elements for Blanket PIN:  Automation replacement - (SUBSTATION MONITORING &amp; CONTROL)</v>
          </cell>
          <cell r="J2215">
            <v>40178</v>
          </cell>
          <cell r="N2215">
            <v>0</v>
          </cell>
          <cell r="O2215">
            <v>0</v>
          </cell>
        </row>
        <row r="2216">
          <cell r="H2216" t="str">
            <v>800063007</v>
          </cell>
          <cell r="I2216" t="str">
            <v>Install SAS.</v>
          </cell>
          <cell r="J2216">
            <v>40178</v>
          </cell>
          <cell r="N2216">
            <v>0</v>
          </cell>
          <cell r="O2216">
            <v>0</v>
          </cell>
        </row>
        <row r="2217">
          <cell r="H2217" t="str">
            <v>800063388</v>
          </cell>
          <cell r="I2217" t="str">
            <v>Install SAS.</v>
          </cell>
          <cell r="J2217">
            <v>40178</v>
          </cell>
          <cell r="N2217">
            <v>0</v>
          </cell>
          <cell r="O2217">
            <v>0</v>
          </cell>
        </row>
        <row r="2218">
          <cell r="H2218" t="str">
            <v>800063470</v>
          </cell>
          <cell r="I2218" t="str">
            <v>Retire DAS</v>
          </cell>
          <cell r="J2218">
            <v>40178</v>
          </cell>
          <cell r="N2218">
            <v>0</v>
          </cell>
          <cell r="O2218">
            <v>0</v>
          </cell>
        </row>
        <row r="2219">
          <cell r="H2219" t="str">
            <v>800063364</v>
          </cell>
          <cell r="I2219" t="str">
            <v>Install SAS.</v>
          </cell>
          <cell r="J2219">
            <v>40178</v>
          </cell>
          <cell r="N2219">
            <v>0</v>
          </cell>
          <cell r="O2219">
            <v>0</v>
          </cell>
        </row>
        <row r="2220">
          <cell r="H2220" t="str">
            <v>800063694</v>
          </cell>
          <cell r="I2220" t="str">
            <v>NEW SAS</v>
          </cell>
          <cell r="J2220">
            <v>40178</v>
          </cell>
          <cell r="N2220">
            <v>0</v>
          </cell>
          <cell r="O2220">
            <v>0</v>
          </cell>
        </row>
        <row r="2221">
          <cell r="H2221" t="str">
            <v>800062618</v>
          </cell>
          <cell r="I2221" t="str">
            <v>Install SAS.</v>
          </cell>
          <cell r="J2221">
            <v>40178</v>
          </cell>
          <cell r="N2221">
            <v>0</v>
          </cell>
          <cell r="O2221">
            <v>0</v>
          </cell>
        </row>
        <row r="2222">
          <cell r="H2222" t="str">
            <v>800062934</v>
          </cell>
          <cell r="I2222" t="str">
            <v>Install SAS.</v>
          </cell>
          <cell r="J2222">
            <v>40178</v>
          </cell>
          <cell r="N2222">
            <v>0</v>
          </cell>
          <cell r="O2222">
            <v>0</v>
          </cell>
        </row>
        <row r="2223">
          <cell r="H2223" t="str">
            <v>800063089</v>
          </cell>
          <cell r="I2223" t="str">
            <v>Install SAS.</v>
          </cell>
          <cell r="J2223">
            <v>40178</v>
          </cell>
          <cell r="N2223">
            <v>0</v>
          </cell>
          <cell r="O2223">
            <v>0</v>
          </cell>
        </row>
        <row r="2224">
          <cell r="H2224" t="str">
            <v>800062699</v>
          </cell>
          <cell r="I2224" t="str">
            <v>Install SAS.</v>
          </cell>
          <cell r="J2224">
            <v>40178</v>
          </cell>
          <cell r="N2224">
            <v>0</v>
          </cell>
          <cell r="O2224">
            <v>0</v>
          </cell>
        </row>
        <row r="2225">
          <cell r="H2225" t="str">
            <v>800063798</v>
          </cell>
          <cell r="I2225" t="str">
            <v>NEW SAS</v>
          </cell>
          <cell r="J2225">
            <v>40178</v>
          </cell>
          <cell r="N2225">
            <v>0</v>
          </cell>
          <cell r="O2225">
            <v>0</v>
          </cell>
        </row>
        <row r="2226">
          <cell r="H2226" t="str">
            <v>800063242</v>
          </cell>
          <cell r="I2226" t="str">
            <v>NEW SAS</v>
          </cell>
          <cell r="J2226">
            <v>40178</v>
          </cell>
          <cell r="N2226">
            <v>0</v>
          </cell>
          <cell r="O2226">
            <v>0</v>
          </cell>
        </row>
        <row r="2227">
          <cell r="H2227" t="str">
            <v>800063099</v>
          </cell>
          <cell r="I2227" t="str">
            <v>Install SAS.</v>
          </cell>
          <cell r="J2227">
            <v>40178</v>
          </cell>
          <cell r="N2227">
            <v>0</v>
          </cell>
          <cell r="O2227">
            <v>0</v>
          </cell>
        </row>
        <row r="2228">
          <cell r="H2228" t="str">
            <v>800063012</v>
          </cell>
          <cell r="I2228" t="str">
            <v>Install SAS.</v>
          </cell>
          <cell r="J2228">
            <v>40178</v>
          </cell>
          <cell r="N2228">
            <v>0</v>
          </cell>
          <cell r="O2228">
            <v>0</v>
          </cell>
        </row>
        <row r="2229">
          <cell r="H2229" t="str">
            <v>800063492</v>
          </cell>
          <cell r="I2229" t="str">
            <v>NEW SAS</v>
          </cell>
          <cell r="J2229">
            <v>40178</v>
          </cell>
          <cell r="N2229">
            <v>0</v>
          </cell>
          <cell r="O2229">
            <v>0</v>
          </cell>
        </row>
        <row r="2230">
          <cell r="H2230" t="str">
            <v>800063237</v>
          </cell>
          <cell r="I2230" t="str">
            <v>Install SAS.</v>
          </cell>
          <cell r="J2230">
            <v>40178</v>
          </cell>
          <cell r="N2230">
            <v>0</v>
          </cell>
          <cell r="O2230">
            <v>0</v>
          </cell>
        </row>
        <row r="2231">
          <cell r="O2231">
            <v>14400000</v>
          </cell>
          <cell r="P2231">
            <v>14830000</v>
          </cell>
          <cell r="Q2231">
            <v>15280000</v>
          </cell>
          <cell r="R2231">
            <v>16970000</v>
          </cell>
          <cell r="S2231">
            <v>16210000</v>
          </cell>
          <cell r="T2231">
            <v>16700000</v>
          </cell>
          <cell r="U2231">
            <v>17200000</v>
          </cell>
          <cell r="V2231">
            <v>17720000</v>
          </cell>
          <cell r="W2231">
            <v>17020000</v>
          </cell>
        </row>
        <row r="2232">
          <cell r="I2232" t="str">
            <v>VARIOUS SUBS: DIGITAL FAULT RECORDERS</v>
          </cell>
          <cell r="J2232">
            <v>43465</v>
          </cell>
          <cell r="K2232" t="str">
            <v>F. Lagmay</v>
          </cell>
          <cell r="M2232">
            <v>50</v>
          </cell>
          <cell r="N2232">
            <v>50</v>
          </cell>
          <cell r="O2232">
            <v>1360000</v>
          </cell>
          <cell r="P2232">
            <v>1400000</v>
          </cell>
          <cell r="Q2232">
            <v>1440000</v>
          </cell>
          <cell r="R2232">
            <v>1480000</v>
          </cell>
          <cell r="S2232">
            <v>1520000</v>
          </cell>
          <cell r="T2232">
            <v>1560000</v>
          </cell>
          <cell r="U2232">
            <v>1600000</v>
          </cell>
          <cell r="V2232">
            <v>1650000</v>
          </cell>
          <cell r="W2232">
            <v>1700000</v>
          </cell>
        </row>
        <row r="2233">
          <cell r="I2233" t="str">
            <v>IT Work Elements for Blanket PIN:  DFR (Digital Fault Recorders) - TDBU Offset</v>
          </cell>
          <cell r="J2233">
            <v>40178</v>
          </cell>
          <cell r="N2233">
            <v>50</v>
          </cell>
          <cell r="O2233">
            <v>0</v>
          </cell>
        </row>
        <row r="2234">
          <cell r="H2234" t="str">
            <v>800062688</v>
          </cell>
          <cell r="I2234" t="str">
            <v>Refurbish DFR</v>
          </cell>
          <cell r="J2234">
            <v>40178</v>
          </cell>
          <cell r="N2234">
            <v>50</v>
          </cell>
          <cell r="O2234">
            <v>0</v>
          </cell>
        </row>
        <row r="2235">
          <cell r="O2235">
            <v>1360000</v>
          </cell>
          <cell r="P2235">
            <v>1400000</v>
          </cell>
          <cell r="Q2235">
            <v>1440000</v>
          </cell>
          <cell r="R2235">
            <v>1480000</v>
          </cell>
          <cell r="S2235">
            <v>1520000</v>
          </cell>
          <cell r="T2235">
            <v>1560000</v>
          </cell>
          <cell r="U2235">
            <v>1600000</v>
          </cell>
          <cell r="V2235">
            <v>1650000</v>
          </cell>
          <cell r="W2235">
            <v>1700000</v>
          </cell>
        </row>
        <row r="2236">
          <cell r="I2236" t="str">
            <v>VARIOUS: REPLACE CHC/SAM LBFB RELAYS ON EIGHTEEN (18) 500KV CIRCUIT BREAKERS AT ELDORADO, LUGO, MIRA LOMA &amp; MOHAVE.</v>
          </cell>
          <cell r="J2236">
            <v>40513</v>
          </cell>
          <cell r="K2236" t="str">
            <v>F. Lagmay</v>
          </cell>
          <cell r="M2236">
            <v>100</v>
          </cell>
          <cell r="N2236">
            <v>100</v>
          </cell>
          <cell r="O2236">
            <v>40000</v>
          </cell>
          <cell r="P2236">
            <v>630000</v>
          </cell>
          <cell r="Q2236">
            <v>0</v>
          </cell>
          <cell r="R2236">
            <v>0</v>
          </cell>
          <cell r="S2236">
            <v>0</v>
          </cell>
          <cell r="T2236">
            <v>0</v>
          </cell>
          <cell r="U2236">
            <v>0</v>
          </cell>
          <cell r="V2236">
            <v>0</v>
          </cell>
          <cell r="W2236">
            <v>0</v>
          </cell>
        </row>
        <row r="2237">
          <cell r="I2237" t="str">
            <v>IT Work Elements for Blanket PIN:  Bulk Power 500kV line Relay Replacement Program</v>
          </cell>
          <cell r="J2237">
            <v>40178</v>
          </cell>
          <cell r="N2237">
            <v>100</v>
          </cell>
          <cell r="O2237">
            <v>0</v>
          </cell>
        </row>
        <row r="2238">
          <cell r="H2238">
            <v>800148957</v>
          </cell>
          <cell r="I2238" t="str">
            <v>Replace PLS1B, PLS1B, OST1104A, SEL-321, MW and PLC DTT with (1) L90, (1) D60, (1) SEL-421, (1) RFL9745 MWTT, (2) RFL9780 PLCTT (1) RFL9780
(El Dorado - Moenkopi 500kV Line)</v>
          </cell>
          <cell r="J2238">
            <v>40178</v>
          </cell>
          <cell r="N2238">
            <v>100</v>
          </cell>
          <cell r="O2238">
            <v>0</v>
          </cell>
        </row>
        <row r="2239">
          <cell r="H2239">
            <v>800148959</v>
          </cell>
          <cell r="I2239" t="str">
            <v>Replace LFCB, PLS1B, SEL-321, MW and PLC DTT with (1) L90, (1) D60, (1) SEL-421, (1) RFL9745 MWTT, (2) RFL9780 PLCTT (1) RFL9780
(Lugo-Mira Loma #2 500kV Line)</v>
          </cell>
          <cell r="J2239">
            <v>40178</v>
          </cell>
          <cell r="N2239">
            <v>100</v>
          </cell>
          <cell r="O2239">
            <v>0</v>
          </cell>
        </row>
        <row r="2240">
          <cell r="H2240">
            <v>800149020</v>
          </cell>
          <cell r="I2240" t="str">
            <v>Replace LFCB, PLS1B, SEL-321, MW and PLC DTT with (1) L90, (1) D60, (1) SEL-421, (1) RFL9745 MWTT, (2) RFL9780 PLCTT (1) RFL9780
(Mira Loma - Lugo #2 500kV Line)</v>
          </cell>
          <cell r="J2240">
            <v>40178</v>
          </cell>
          <cell r="N2240">
            <v>100</v>
          </cell>
          <cell r="O2240">
            <v>0</v>
          </cell>
        </row>
        <row r="2241">
          <cell r="O2241">
            <v>40000</v>
          </cell>
          <cell r="P2241">
            <v>630000</v>
          </cell>
          <cell r="Q2241">
            <v>0</v>
          </cell>
          <cell r="R2241">
            <v>0</v>
          </cell>
          <cell r="S2241">
            <v>0</v>
          </cell>
          <cell r="T2241">
            <v>0</v>
          </cell>
          <cell r="U2241">
            <v>0</v>
          </cell>
          <cell r="V2241">
            <v>0</v>
          </cell>
          <cell r="W2241">
            <v>0</v>
          </cell>
        </row>
        <row r="2242">
          <cell r="I2242" t="str">
            <v>VARIOUS: INSTALL AUTOMATION EQUIPMENT IN VARIOUS SUBSTATIONS</v>
          </cell>
          <cell r="J2242">
            <v>41974</v>
          </cell>
          <cell r="K2242" t="str">
            <v>S.V. Murthy</v>
          </cell>
          <cell r="M2242">
            <v>15</v>
          </cell>
          <cell r="N2242">
            <v>15</v>
          </cell>
          <cell r="O2242">
            <v>0</v>
          </cell>
          <cell r="P2242">
            <v>361000</v>
          </cell>
          <cell r="Q2242">
            <v>2755000</v>
          </cell>
          <cell r="R2242">
            <v>5940000</v>
          </cell>
          <cell r="S2242">
            <v>3740000</v>
          </cell>
          <cell r="T2242">
            <v>50000</v>
          </cell>
          <cell r="U2242">
            <v>0</v>
          </cell>
          <cell r="V2242">
            <v>0</v>
          </cell>
          <cell r="W2242">
            <v>0</v>
          </cell>
        </row>
        <row r="2243">
          <cell r="O2243">
            <v>0</v>
          </cell>
          <cell r="P2243">
            <v>361000</v>
          </cell>
          <cell r="Q2243">
            <v>2755000</v>
          </cell>
          <cell r="R2243">
            <v>5940000</v>
          </cell>
          <cell r="S2243">
            <v>3740000</v>
          </cell>
          <cell r="T2243">
            <v>50000</v>
          </cell>
          <cell r="U2243">
            <v>0</v>
          </cell>
          <cell r="V2243">
            <v>0</v>
          </cell>
          <cell r="W2243">
            <v>0</v>
          </cell>
        </row>
        <row r="2244">
          <cell r="O2244">
            <v>19720289</v>
          </cell>
          <cell r="P2244">
            <v>25621000</v>
          </cell>
          <cell r="Q2244">
            <v>28125000</v>
          </cell>
          <cell r="R2244">
            <v>33300000</v>
          </cell>
          <cell r="S2244">
            <v>30650000</v>
          </cell>
          <cell r="T2244">
            <v>27770000</v>
          </cell>
          <cell r="U2244">
            <v>28540000</v>
          </cell>
          <cell r="V2244">
            <v>29400000</v>
          </cell>
          <cell r="W2244">
            <v>29050000</v>
          </cell>
        </row>
        <row r="2246">
          <cell r="P2246">
            <v>0</v>
          </cell>
          <cell r="Q2246">
            <v>0</v>
          </cell>
          <cell r="R2246">
            <v>0</v>
          </cell>
          <cell r="S2246">
            <v>0</v>
          </cell>
          <cell r="T2246">
            <v>0</v>
          </cell>
          <cell r="U2246">
            <v>0</v>
          </cell>
          <cell r="V2246">
            <v>0</v>
          </cell>
          <cell r="W2246">
            <v>0</v>
          </cell>
        </row>
        <row r="2247">
          <cell r="I2247" t="str">
            <v>VARIOUS SUBS:  ISSUE BLANKET WORK ORDER FOR THE TRANSFORMER BANK REPLACEMENT PROGRAM:  REPLACE FAILED TRANSFORMER UNITS AA Bank only</v>
          </cell>
          <cell r="J2247">
            <v>43465</v>
          </cell>
          <cell r="K2247" t="str">
            <v>L. Modesto</v>
          </cell>
          <cell r="M2247">
            <v>0</v>
          </cell>
          <cell r="N2247">
            <v>100</v>
          </cell>
          <cell r="O2247">
            <v>0</v>
          </cell>
          <cell r="P2247">
            <v>18418291.502999999</v>
          </cell>
          <cell r="Q2247">
            <v>14679646.389309095</v>
          </cell>
          <cell r="R2247">
            <v>12316593.883435808</v>
          </cell>
          <cell r="S2247">
            <v>10166824.769370068</v>
          </cell>
          <cell r="T2247">
            <v>13511718.183402203</v>
          </cell>
          <cell r="U2247">
            <v>11256383.959781434</v>
          </cell>
          <cell r="V2247">
            <v>14320048.636667101</v>
          </cell>
          <cell r="W2247">
            <v>15586753.700888555</v>
          </cell>
        </row>
        <row r="2248">
          <cell r="H2248">
            <v>800127816</v>
          </cell>
          <cell r="I2248" t="str">
            <v>Rplc. #1 Bank 115/33KV with 115/33KV Transformer with LTC, Rmv 33KV regulators.</v>
          </cell>
          <cell r="J2248">
            <v>39904</v>
          </cell>
          <cell r="N2248">
            <v>0</v>
          </cell>
          <cell r="O2248">
            <v>0</v>
          </cell>
        </row>
        <row r="2249">
          <cell r="H2249">
            <v>800148179</v>
          </cell>
          <cell r="I2249" t="str">
            <v>#1 Bank - Remove (3) single phase transformers.  Replace with (2) 3 phase 66/12KV 28MVA transformers.</v>
          </cell>
          <cell r="J2249">
            <v>40178</v>
          </cell>
          <cell r="N2249">
            <v>0</v>
          </cell>
          <cell r="O2249">
            <v>0</v>
          </cell>
        </row>
        <row r="2250">
          <cell r="H2250">
            <v>800148441</v>
          </cell>
          <cell r="I2250" t="str">
            <v>#1 Bank - Remove (3) single phase transformers and (1) Bank regulator.  Replace with (1) 3 phase 33/4KV Transformer with LTC.</v>
          </cell>
          <cell r="J2250">
            <v>40178</v>
          </cell>
          <cell r="N2250">
            <v>0</v>
          </cell>
          <cell r="O2250">
            <v>0</v>
          </cell>
        </row>
        <row r="2251">
          <cell r="H2251">
            <v>800148442</v>
          </cell>
          <cell r="I2251" t="str">
            <v>#4 Bank - Remove (3) single phase transformers.  Replace with (1) 3 phase 66/12KV transformer.</v>
          </cell>
          <cell r="J2251">
            <v>40178</v>
          </cell>
          <cell r="N2251">
            <v>0</v>
          </cell>
          <cell r="O2251">
            <v>0</v>
          </cell>
        </row>
        <row r="2252">
          <cell r="H2252">
            <v>800148443</v>
          </cell>
          <cell r="I2252" t="str">
            <v>#1 Bank South - Remove (3) single phase units.  Replace with (1) 3 phase 33/12KV transformer with LTC.</v>
          </cell>
          <cell r="J2252">
            <v>40178</v>
          </cell>
          <cell r="N2252">
            <v>0</v>
          </cell>
          <cell r="O2252">
            <v>0</v>
          </cell>
        </row>
        <row r="2253">
          <cell r="H2253">
            <v>800148444</v>
          </cell>
          <cell r="I2253" t="str">
            <v xml:space="preserve">#1 and #5 Banks - Remove #1A bank 220/66KV transformer and #5 bank 66/16KV transformer.  Replace with (1) 3 phase 220/16KV transformer similar to Cima Sub. </v>
          </cell>
          <cell r="J2253">
            <v>40178</v>
          </cell>
          <cell r="N2253">
            <v>0</v>
          </cell>
          <cell r="O2253">
            <v>0</v>
          </cell>
        </row>
        <row r="2254">
          <cell r="H2254">
            <v>800148445</v>
          </cell>
          <cell r="I2254" t="str">
            <v>#1 and #2 Banks - Remove (6) single phase units and (2) bank regulators.  Replace with (2) 3 phase 66/33KV  transformers with LTC.</v>
          </cell>
          <cell r="J2254">
            <v>40178</v>
          </cell>
          <cell r="N2254">
            <v>0</v>
          </cell>
          <cell r="O2254">
            <v>0</v>
          </cell>
        </row>
        <row r="2255">
          <cell r="H2255">
            <v>800148446</v>
          </cell>
          <cell r="I2255" t="str">
            <v>#2 Bank - Remove (1) 3 phase transformer.  Replace with (1) 3 phase 16/4KV transformer.</v>
          </cell>
          <cell r="J2255">
            <v>40178</v>
          </cell>
          <cell r="N2255">
            <v>0</v>
          </cell>
          <cell r="O2255">
            <v>0</v>
          </cell>
        </row>
        <row r="2256">
          <cell r="H2256" t="str">
            <v>800063371</v>
          </cell>
          <cell r="I2256" t="str">
            <v>Rplc. #1 Bank 12/4kV  with 1 - 3φ unit.</v>
          </cell>
          <cell r="J2256">
            <v>40178</v>
          </cell>
          <cell r="N2256">
            <v>0</v>
          </cell>
          <cell r="O2256">
            <v>0</v>
          </cell>
        </row>
        <row r="2257">
          <cell r="H2257" t="str">
            <v>800063731</v>
          </cell>
          <cell r="I2257" t="str">
            <v>Rplc. #1N and 1S 33/12KV with 33/12KV Transformer with LTC, Rmv 12KV regulators.</v>
          </cell>
          <cell r="J2257">
            <v>40178</v>
          </cell>
          <cell r="N2257">
            <v>0</v>
          </cell>
          <cell r="O2257">
            <v>0</v>
          </cell>
        </row>
        <row r="2258">
          <cell r="H2258">
            <v>800063563</v>
          </cell>
          <cell r="I2258" t="str">
            <v>Rplc. #1 3-1 φ Bank with 115/33kV Transformer with LTC, Rmv 33kV regulators.</v>
          </cell>
          <cell r="J2258">
            <v>40178</v>
          </cell>
          <cell r="N2258">
            <v>0</v>
          </cell>
          <cell r="O2258">
            <v>0</v>
          </cell>
        </row>
        <row r="2259">
          <cell r="H2259">
            <v>800148447</v>
          </cell>
          <cell r="I2259" t="str">
            <v>#1 Bank - Remove (6) single phase units and (1) 33kv bank regulator.  Replace with (2) 3 phase 115/33kv 28MVA Transformers with LTC.</v>
          </cell>
          <cell r="J2259">
            <v>40178</v>
          </cell>
          <cell r="N2259">
            <v>0</v>
          </cell>
          <cell r="O2259">
            <v>0</v>
          </cell>
        </row>
        <row r="2260">
          <cell r="H2260" t="str">
            <v>800063342</v>
          </cell>
          <cell r="I2260" t="str">
            <v>Rplc. 4- 1φ #1 12/4kV Bank with 4- 1φ units.</v>
          </cell>
          <cell r="J2260">
            <v>39994</v>
          </cell>
          <cell r="N2260">
            <v>0</v>
          </cell>
          <cell r="O2260">
            <v>0</v>
          </cell>
        </row>
        <row r="2261">
          <cell r="H2261">
            <v>800148449</v>
          </cell>
          <cell r="I2261" t="str">
            <v>#1 Bank - Remove (3) single phase transformers and (1) Bank regulator.  Replace with (1) 3 phase 33/4KV Transformer with LTC.</v>
          </cell>
          <cell r="J2261">
            <v>40178</v>
          </cell>
          <cell r="N2261">
            <v>0</v>
          </cell>
          <cell r="O2261">
            <v>0</v>
          </cell>
        </row>
        <row r="2262">
          <cell r="I2262" t="str">
            <v>VARIOUS SUBS:  ISSUE BLANKET WORK ORDER FOR THE TRANSFORMER BANK REPLACEMENT PROGRAM:  REPLACE FAILED TRANSFORMER UNITS</v>
          </cell>
          <cell r="J2262">
            <v>43465</v>
          </cell>
          <cell r="K2262" t="str">
            <v>L. Modesto</v>
          </cell>
          <cell r="M2262">
            <v>0</v>
          </cell>
          <cell r="N2262">
            <v>0</v>
          </cell>
          <cell r="O2262">
            <v>12082000</v>
          </cell>
          <cell r="P2262">
            <v>17755012.32</v>
          </cell>
          <cell r="Q2262">
            <v>13478000</v>
          </cell>
          <cell r="R2262">
            <v>11937178.657892231</v>
          </cell>
          <cell r="S2262">
            <v>8890000</v>
          </cell>
          <cell r="T2262">
            <v>12873218.136971012</v>
          </cell>
          <cell r="U2262">
            <v>9430000</v>
          </cell>
          <cell r="V2262">
            <v>13461631.281954808</v>
          </cell>
          <cell r="W2262">
            <v>13208304.944049269</v>
          </cell>
        </row>
        <row r="2263">
          <cell r="O2263">
            <v>12082000</v>
          </cell>
          <cell r="P2263">
            <v>36173303.822999999</v>
          </cell>
          <cell r="Q2263">
            <v>28157646.389309093</v>
          </cell>
          <cell r="R2263">
            <v>24253772.541328039</v>
          </cell>
          <cell r="S2263">
            <v>19056824.769370068</v>
          </cell>
          <cell r="T2263">
            <v>26384936.320373215</v>
          </cell>
          <cell r="U2263">
            <v>20686383.959781434</v>
          </cell>
          <cell r="V2263">
            <v>27781679.918621909</v>
          </cell>
          <cell r="W2263">
            <v>28795058.644937824</v>
          </cell>
        </row>
        <row r="2264">
          <cell r="I2264" t="str">
            <v>VARIOUS: REPLACE THE A BANK WITH A NEW 280 MVA 3 PHASE UNIT</v>
          </cell>
          <cell r="J2264">
            <v>43465</v>
          </cell>
          <cell r="K2264" t="str">
            <v>L. Modesto</v>
          </cell>
          <cell r="M2264">
            <v>5</v>
          </cell>
          <cell r="N2264">
            <v>5</v>
          </cell>
          <cell r="O2264">
            <v>31955000</v>
          </cell>
          <cell r="P2264">
            <v>32600000</v>
          </cell>
          <cell r="Q2264">
            <v>33425000</v>
          </cell>
          <cell r="R2264">
            <v>33770000</v>
          </cell>
          <cell r="S2264">
            <v>34780000.011489987</v>
          </cell>
          <cell r="T2264">
            <v>35820000.057736702</v>
          </cell>
          <cell r="U2264">
            <v>36900000</v>
          </cell>
          <cell r="V2264">
            <v>38000000</v>
          </cell>
          <cell r="W2264">
            <v>39140000</v>
          </cell>
        </row>
        <row r="2265">
          <cell r="H2265" t="str">
            <v>800062782</v>
          </cell>
          <cell r="I2265" t="str">
            <v>Replace 3A Transformer with (1) 3-phase unit</v>
          </cell>
          <cell r="J2265">
            <v>40178</v>
          </cell>
          <cell r="N2265">
            <v>5</v>
          </cell>
          <cell r="O2265">
            <v>0</v>
          </cell>
        </row>
        <row r="2266">
          <cell r="H2266">
            <v>800148450</v>
          </cell>
          <cell r="I2266" t="str">
            <v>Replace 3A with 75 MVA Unit</v>
          </cell>
          <cell r="J2266">
            <v>40178</v>
          </cell>
          <cell r="N2266">
            <v>5</v>
          </cell>
          <cell r="O2266">
            <v>0</v>
          </cell>
        </row>
        <row r="2267">
          <cell r="H2267" t="str">
            <v>800062991</v>
          </cell>
          <cell r="I2267" t="str">
            <v>Replace 4A E and W with (1) 3-phase units</v>
          </cell>
          <cell r="J2267">
            <v>40178</v>
          </cell>
          <cell r="N2267">
            <v>5</v>
          </cell>
          <cell r="O2267">
            <v>0</v>
          </cell>
        </row>
        <row r="2268">
          <cell r="H2268" t="str">
            <v>800062559</v>
          </cell>
          <cell r="I2268" t="str">
            <v>Replace 4A Transformer with (1) 3-phase unit</v>
          </cell>
          <cell r="J2268">
            <v>40178</v>
          </cell>
          <cell r="N2268">
            <v>5</v>
          </cell>
          <cell r="O2268">
            <v>0</v>
          </cell>
        </row>
        <row r="2269">
          <cell r="H2269" t="str">
            <v>800062922</v>
          </cell>
          <cell r="I2269" t="str">
            <v>Replace 4A Transformer</v>
          </cell>
          <cell r="J2269">
            <v>40178</v>
          </cell>
          <cell r="N2269">
            <v>5</v>
          </cell>
          <cell r="O2269">
            <v>0</v>
          </cell>
        </row>
        <row r="2270">
          <cell r="H2270">
            <v>800062591</v>
          </cell>
          <cell r="I2270" t="str">
            <v>Replace 4A N and S with (1) 3-phase unit</v>
          </cell>
          <cell r="J2270">
            <v>40299</v>
          </cell>
          <cell r="N2270">
            <v>100</v>
          </cell>
          <cell r="O2270">
            <v>0</v>
          </cell>
        </row>
        <row r="2271">
          <cell r="O2271">
            <v>31955000</v>
          </cell>
          <cell r="P2271">
            <v>32600000</v>
          </cell>
          <cell r="Q2271">
            <v>33425000</v>
          </cell>
          <cell r="R2271">
            <v>33770000</v>
          </cell>
          <cell r="S2271">
            <v>34780000.011489987</v>
          </cell>
          <cell r="T2271">
            <v>35820000.057736702</v>
          </cell>
          <cell r="U2271">
            <v>36900000</v>
          </cell>
          <cell r="V2271">
            <v>38000000</v>
          </cell>
          <cell r="W2271">
            <v>39140000</v>
          </cell>
        </row>
        <row r="2272">
          <cell r="O2272">
            <v>44037000</v>
          </cell>
          <cell r="P2272">
            <v>68773303.822999999</v>
          </cell>
          <cell r="Q2272">
            <v>61582646.389309093</v>
          </cell>
          <cell r="R2272">
            <v>58023772.541328043</v>
          </cell>
          <cell r="S2272">
            <v>53836824.780860052</v>
          </cell>
          <cell r="T2272">
            <v>62204936.378109917</v>
          </cell>
          <cell r="U2272">
            <v>57586383.959781438</v>
          </cell>
          <cell r="V2272">
            <v>65781679.918621913</v>
          </cell>
          <cell r="W2272">
            <v>67935058.644937828</v>
          </cell>
        </row>
        <row r="2273">
          <cell r="O2273">
            <v>148091937</v>
          </cell>
          <cell r="P2273">
            <v>131282303.82299998</v>
          </cell>
          <cell r="Q2273">
            <v>127234646.38930909</v>
          </cell>
          <cell r="R2273">
            <v>147278772.54132804</v>
          </cell>
          <cell r="S2273">
            <v>143326824.78086007</v>
          </cell>
          <cell r="T2273">
            <v>150024936.37810993</v>
          </cell>
          <cell r="U2273">
            <v>147786383.61978143</v>
          </cell>
          <cell r="V2273">
            <v>158671679.9186219</v>
          </cell>
          <cell r="W2273">
            <v>162355058.64493781</v>
          </cell>
        </row>
        <row r="2277">
          <cell r="R2277">
            <v>0</v>
          </cell>
          <cell r="S2277">
            <v>0</v>
          </cell>
          <cell r="T2277">
            <v>0</v>
          </cell>
          <cell r="U2277">
            <v>0</v>
          </cell>
          <cell r="V2277">
            <v>0</v>
          </cell>
          <cell r="W2277">
            <v>0</v>
          </cell>
        </row>
        <row r="2278">
          <cell r="H2278" t="str">
            <v>800062338</v>
          </cell>
          <cell r="I2278" t="str">
            <v>ENERGY MANAGEMENT SYSTEM REPLACEMENT</v>
          </cell>
          <cell r="J2278">
            <v>43465</v>
          </cell>
          <cell r="K2278" t="str">
            <v>L. Modesto</v>
          </cell>
          <cell r="M2278">
            <v>15</v>
          </cell>
          <cell r="N2278">
            <v>14.754100000000001</v>
          </cell>
          <cell r="O2278">
            <v>2345000</v>
          </cell>
          <cell r="P2278">
            <v>50000</v>
          </cell>
          <cell r="Q2278">
            <v>5000000</v>
          </cell>
          <cell r="R2278">
            <v>0</v>
          </cell>
          <cell r="S2278">
            <v>0</v>
          </cell>
          <cell r="T2278">
            <v>0</v>
          </cell>
          <cell r="U2278">
            <v>7673000</v>
          </cell>
          <cell r="V2278">
            <v>3000000</v>
          </cell>
          <cell r="W2278">
            <v>3000000</v>
          </cell>
        </row>
        <row r="2279">
          <cell r="O2279">
            <v>2345000</v>
          </cell>
          <cell r="P2279">
            <v>50000</v>
          </cell>
          <cell r="Q2279">
            <v>5000000</v>
          </cell>
          <cell r="R2279">
            <v>0</v>
          </cell>
          <cell r="S2279">
            <v>0</v>
          </cell>
          <cell r="T2279">
            <v>0</v>
          </cell>
          <cell r="U2279">
            <v>7673000</v>
          </cell>
          <cell r="V2279">
            <v>3000000</v>
          </cell>
          <cell r="W2279">
            <v>3000000</v>
          </cell>
        </row>
        <row r="2280">
          <cell r="I2280" t="str">
            <v>MOBILE PROTECTION UNIT</v>
          </cell>
          <cell r="J2280">
            <v>39845</v>
          </cell>
          <cell r="K2280" t="str">
            <v>L. Modesto</v>
          </cell>
          <cell r="M2280">
            <v>75</v>
          </cell>
          <cell r="N2280">
            <v>75</v>
          </cell>
          <cell r="O2280">
            <v>80000</v>
          </cell>
          <cell r="P2280">
            <v>0</v>
          </cell>
          <cell r="Q2280">
            <v>0</v>
          </cell>
          <cell r="R2280">
            <v>0</v>
          </cell>
          <cell r="S2280">
            <v>0</v>
          </cell>
          <cell r="T2280">
            <v>0</v>
          </cell>
          <cell r="U2280">
            <v>0</v>
          </cell>
          <cell r="V2280">
            <v>0</v>
          </cell>
          <cell r="W2280">
            <v>0</v>
          </cell>
        </row>
        <row r="2281">
          <cell r="O2281">
            <v>80000</v>
          </cell>
          <cell r="P2281">
            <v>0</v>
          </cell>
          <cell r="Q2281">
            <v>0</v>
          </cell>
          <cell r="R2281">
            <v>0</v>
          </cell>
          <cell r="S2281">
            <v>0</v>
          </cell>
          <cell r="T2281">
            <v>0</v>
          </cell>
          <cell r="U2281">
            <v>0</v>
          </cell>
          <cell r="V2281">
            <v>0</v>
          </cell>
          <cell r="W2281">
            <v>0</v>
          </cell>
        </row>
        <row r="2282">
          <cell r="I2282" t="str">
            <v>LABORATORY EQUIP &amp; TOOLS</v>
          </cell>
          <cell r="J2282">
            <v>40908</v>
          </cell>
          <cell r="K2282" t="str">
            <v>L. Modesto</v>
          </cell>
          <cell r="M2282">
            <v>50</v>
          </cell>
          <cell r="N2282">
            <v>50</v>
          </cell>
          <cell r="O2282">
            <v>800000</v>
          </cell>
          <cell r="P2282">
            <v>800000</v>
          </cell>
          <cell r="Q2282">
            <v>800000</v>
          </cell>
          <cell r="R2282">
            <v>0</v>
          </cell>
          <cell r="S2282">
            <v>0</v>
          </cell>
          <cell r="T2282">
            <v>0</v>
          </cell>
          <cell r="U2282">
            <v>0</v>
          </cell>
          <cell r="V2282">
            <v>0</v>
          </cell>
          <cell r="W2282">
            <v>0</v>
          </cell>
        </row>
        <row r="2283">
          <cell r="O2283">
            <v>800000</v>
          </cell>
          <cell r="P2283">
            <v>800000</v>
          </cell>
          <cell r="Q2283">
            <v>800000</v>
          </cell>
          <cell r="R2283">
            <v>0</v>
          </cell>
          <cell r="S2283">
            <v>0</v>
          </cell>
          <cell r="T2283">
            <v>0</v>
          </cell>
          <cell r="U2283">
            <v>0</v>
          </cell>
          <cell r="V2283">
            <v>0</v>
          </cell>
          <cell r="W2283">
            <v>0</v>
          </cell>
        </row>
        <row r="2284">
          <cell r="I2284" t="str">
            <v>DCMS REPLACEMENTS</v>
          </cell>
          <cell r="J2284">
            <v>42369</v>
          </cell>
          <cell r="K2284" t="str">
            <v>L. Modesto</v>
          </cell>
          <cell r="M2284">
            <v>0</v>
          </cell>
          <cell r="N2284">
            <v>0</v>
          </cell>
          <cell r="O2284">
            <v>3000000</v>
          </cell>
          <cell r="P2284">
            <v>10000000</v>
          </cell>
          <cell r="Q2284">
            <v>7000000</v>
          </cell>
          <cell r="R2284">
            <v>2000000</v>
          </cell>
          <cell r="S2284">
            <v>0</v>
          </cell>
          <cell r="T2284">
            <v>0</v>
          </cell>
          <cell r="U2284">
            <v>5000000</v>
          </cell>
          <cell r="V2284">
            <v>0</v>
          </cell>
          <cell r="W2284">
            <v>0</v>
          </cell>
        </row>
        <row r="2285">
          <cell r="O2285">
            <v>3000000</v>
          </cell>
          <cell r="P2285">
            <v>10000000</v>
          </cell>
          <cell r="Q2285">
            <v>7000000</v>
          </cell>
          <cell r="R2285">
            <v>2000000</v>
          </cell>
          <cell r="S2285">
            <v>0</v>
          </cell>
          <cell r="T2285">
            <v>0</v>
          </cell>
          <cell r="U2285">
            <v>5000000</v>
          </cell>
          <cell r="V2285">
            <v>0</v>
          </cell>
          <cell r="W2285">
            <v>0</v>
          </cell>
        </row>
        <row r="2286">
          <cell r="I2286" t="str">
            <v>CENTRALIZED RAS</v>
          </cell>
          <cell r="J2286">
            <v>40695</v>
          </cell>
          <cell r="K2286" t="str">
            <v>L. Modesto</v>
          </cell>
          <cell r="M2286">
            <v>100</v>
          </cell>
          <cell r="N2286">
            <v>100</v>
          </cell>
          <cell r="O2286">
            <v>28000000</v>
          </cell>
          <cell r="P2286">
            <v>20000000</v>
          </cell>
          <cell r="Q2286">
            <v>3000000</v>
          </cell>
          <cell r="R2286">
            <v>0</v>
          </cell>
          <cell r="S2286">
            <v>0</v>
          </cell>
          <cell r="T2286">
            <v>0</v>
          </cell>
          <cell r="U2286">
            <v>0</v>
          </cell>
          <cell r="V2286">
            <v>0</v>
          </cell>
          <cell r="W2286">
            <v>0</v>
          </cell>
        </row>
        <row r="2287">
          <cell r="I2287" t="str">
            <v>IT Work Elements for Blanket PIN:  C-RAS (Infrastructure)</v>
          </cell>
          <cell r="J2287">
            <v>40695</v>
          </cell>
          <cell r="N2287">
            <v>100</v>
          </cell>
          <cell r="O2287">
            <v>0</v>
          </cell>
        </row>
        <row r="2288">
          <cell r="O2288">
            <v>28000000</v>
          </cell>
          <cell r="P2288">
            <v>20000000</v>
          </cell>
          <cell r="Q2288">
            <v>3000000</v>
          </cell>
          <cell r="R2288">
            <v>0</v>
          </cell>
          <cell r="S2288">
            <v>0</v>
          </cell>
          <cell r="T2288">
            <v>0</v>
          </cell>
          <cell r="U2288">
            <v>0</v>
          </cell>
          <cell r="V2288">
            <v>0</v>
          </cell>
          <cell r="W2288">
            <v>0</v>
          </cell>
        </row>
        <row r="2289">
          <cell r="I2289" t="str">
            <v>A SUBSTATION SECURITY</v>
          </cell>
          <cell r="J2289">
            <v>43465</v>
          </cell>
          <cell r="K2289" t="str">
            <v>F. Lagmay</v>
          </cell>
          <cell r="M2289">
            <v>15</v>
          </cell>
          <cell r="N2289">
            <v>15</v>
          </cell>
          <cell r="O2289">
            <v>3000000</v>
          </cell>
          <cell r="P2289">
            <v>2000000</v>
          </cell>
          <cell r="Q2289">
            <v>2000000</v>
          </cell>
          <cell r="R2289">
            <v>2000000</v>
          </cell>
          <cell r="S2289">
            <v>2000000</v>
          </cell>
          <cell r="T2289">
            <v>2000000</v>
          </cell>
          <cell r="U2289">
            <v>2000000</v>
          </cell>
          <cell r="V2289">
            <v>2000000</v>
          </cell>
          <cell r="W2289">
            <v>4000000</v>
          </cell>
        </row>
        <row r="2290">
          <cell r="O2290">
            <v>3000000</v>
          </cell>
          <cell r="P2290">
            <v>2000000</v>
          </cell>
          <cell r="Q2290">
            <v>2000000</v>
          </cell>
          <cell r="R2290">
            <v>2000000</v>
          </cell>
          <cell r="S2290">
            <v>2000000</v>
          </cell>
          <cell r="T2290">
            <v>2000000</v>
          </cell>
          <cell r="U2290">
            <v>2000000</v>
          </cell>
          <cell r="V2290">
            <v>2000000</v>
          </cell>
          <cell r="W2290">
            <v>4000000</v>
          </cell>
        </row>
        <row r="2291">
          <cell r="I2291" t="str">
            <v>Grid Applications: Hardware</v>
          </cell>
          <cell r="J2291">
            <v>40908</v>
          </cell>
          <cell r="N2291">
            <v>15</v>
          </cell>
          <cell r="O2291">
            <v>0</v>
          </cell>
        </row>
        <row r="2292">
          <cell r="I2292" t="str">
            <v>IT Work Elements for Blanket PIN:  Grid Apps Low Speed (Hardware)</v>
          </cell>
          <cell r="J2292">
            <v>40908</v>
          </cell>
          <cell r="N2292">
            <v>15</v>
          </cell>
          <cell r="O2292">
            <v>0</v>
          </cell>
        </row>
        <row r="2293">
          <cell r="O2293">
            <v>0</v>
          </cell>
          <cell r="P2293">
            <v>0</v>
          </cell>
          <cell r="Q2293">
            <v>0</v>
          </cell>
          <cell r="R2293">
            <v>0</v>
          </cell>
          <cell r="S2293">
            <v>0</v>
          </cell>
          <cell r="T2293">
            <v>0</v>
          </cell>
          <cell r="U2293">
            <v>0</v>
          </cell>
          <cell r="V2293">
            <v>0</v>
          </cell>
          <cell r="W2293">
            <v>0</v>
          </cell>
        </row>
        <row r="2294">
          <cell r="I2294" t="str">
            <v>PHASOR MESUREMENT SYSTEM</v>
          </cell>
          <cell r="J2294">
            <v>41274</v>
          </cell>
          <cell r="K2294" t="e">
            <v>#N/A</v>
          </cell>
          <cell r="M2294">
            <v>80</v>
          </cell>
          <cell r="N2294">
            <v>80</v>
          </cell>
          <cell r="O2294">
            <v>3000000</v>
          </cell>
          <cell r="P2294">
            <v>3000000</v>
          </cell>
          <cell r="Q2294">
            <v>3000000</v>
          </cell>
          <cell r="R2294">
            <v>2500000</v>
          </cell>
          <cell r="S2294">
            <v>0</v>
          </cell>
          <cell r="T2294">
            <v>0</v>
          </cell>
          <cell r="U2294">
            <v>0</v>
          </cell>
          <cell r="V2294">
            <v>0</v>
          </cell>
          <cell r="W2294">
            <v>0</v>
          </cell>
        </row>
        <row r="2295">
          <cell r="O2295">
            <v>3000000</v>
          </cell>
          <cell r="P2295">
            <v>3000000</v>
          </cell>
          <cell r="Q2295">
            <v>3000000</v>
          </cell>
          <cell r="R2295">
            <v>2500000</v>
          </cell>
          <cell r="S2295">
            <v>0</v>
          </cell>
          <cell r="T2295">
            <v>0</v>
          </cell>
          <cell r="U2295">
            <v>0</v>
          </cell>
          <cell r="V2295">
            <v>0</v>
          </cell>
          <cell r="W2295">
            <v>0</v>
          </cell>
        </row>
        <row r="2296">
          <cell r="O2296">
            <v>68225000</v>
          </cell>
          <cell r="P2296">
            <v>35850000</v>
          </cell>
          <cell r="Q2296">
            <v>20800000</v>
          </cell>
          <cell r="R2296">
            <v>6500000</v>
          </cell>
          <cell r="S2296">
            <v>2000000</v>
          </cell>
          <cell r="T2296">
            <v>2000000</v>
          </cell>
          <cell r="U2296">
            <v>14673000</v>
          </cell>
          <cell r="V2296">
            <v>5000000</v>
          </cell>
          <cell r="W2296">
            <v>7000000</v>
          </cell>
        </row>
        <row r="2298">
          <cell r="P2298">
            <v>0</v>
          </cell>
          <cell r="Q2298">
            <v>0</v>
          </cell>
          <cell r="R2298">
            <v>0</v>
          </cell>
          <cell r="S2298">
            <v>0</v>
          </cell>
          <cell r="T2298">
            <v>0</v>
          </cell>
          <cell r="U2298">
            <v>0</v>
          </cell>
          <cell r="V2298">
            <v>0</v>
          </cell>
          <cell r="W2298">
            <v>0</v>
          </cell>
        </row>
        <row r="2299">
          <cell r="I2299" t="str">
            <v>GRID DISPATCH - SYSTEM ITEM - ADDITIONS AND RETIREMENTS     OF PMS LOAD CONTROL SYSTEM PROVIDES FOR VARIOUS ENHANCEMEN  TS TO THE PMS.</v>
          </cell>
          <cell r="J2299">
            <v>43465</v>
          </cell>
          <cell r="K2299" t="str">
            <v>L. Modesto</v>
          </cell>
          <cell r="M2299">
            <v>15</v>
          </cell>
          <cell r="N2299">
            <v>15</v>
          </cell>
          <cell r="O2299">
            <v>535000</v>
          </cell>
          <cell r="P2299">
            <v>551000</v>
          </cell>
          <cell r="Q2299">
            <v>568000</v>
          </cell>
          <cell r="R2299">
            <v>585000</v>
          </cell>
          <cell r="S2299">
            <v>602000</v>
          </cell>
          <cell r="T2299">
            <v>620000</v>
          </cell>
          <cell r="U2299">
            <v>639000</v>
          </cell>
          <cell r="V2299">
            <v>658000</v>
          </cell>
          <cell r="W2299">
            <v>678000</v>
          </cell>
        </row>
        <row r="2300">
          <cell r="I2300" t="str">
            <v>GRID DISPATCH-BLANKET-SPARE PARTS FOR GRID DISPATCH         FOR 2006-2010.</v>
          </cell>
          <cell r="J2300">
            <v>43465</v>
          </cell>
          <cell r="K2300" t="str">
            <v>L. Modesto</v>
          </cell>
          <cell r="M2300">
            <v>15</v>
          </cell>
          <cell r="N2300">
            <v>15</v>
          </cell>
          <cell r="O2300">
            <v>3000</v>
          </cell>
          <cell r="P2300">
            <v>3000</v>
          </cell>
          <cell r="Q2300">
            <v>4000</v>
          </cell>
          <cell r="R2300">
            <v>3000</v>
          </cell>
          <cell r="S2300">
            <v>3000</v>
          </cell>
          <cell r="T2300">
            <v>3000</v>
          </cell>
          <cell r="U2300">
            <v>4000</v>
          </cell>
          <cell r="V2300">
            <v>4000</v>
          </cell>
          <cell r="W2300">
            <v>4000</v>
          </cell>
        </row>
        <row r="2301">
          <cell r="I2301" t="str">
            <v>GRID DISPATCH-BLANKET-PORTABLE TOOLS AND WORK EQUIPMENT     FOR GRID DISPATCH FOR 2006-2010.</v>
          </cell>
          <cell r="J2301">
            <v>43465</v>
          </cell>
          <cell r="K2301" t="str">
            <v>L. Modesto</v>
          </cell>
          <cell r="M2301">
            <v>15</v>
          </cell>
          <cell r="N2301">
            <v>15</v>
          </cell>
          <cell r="O2301">
            <v>6000</v>
          </cell>
          <cell r="P2301">
            <v>7000</v>
          </cell>
          <cell r="Q2301">
            <v>7000</v>
          </cell>
          <cell r="R2301">
            <v>6000</v>
          </cell>
          <cell r="S2301">
            <v>7000</v>
          </cell>
          <cell r="T2301">
            <v>7000</v>
          </cell>
          <cell r="U2301">
            <v>7000</v>
          </cell>
          <cell r="V2301">
            <v>8000</v>
          </cell>
          <cell r="W2301">
            <v>8000</v>
          </cell>
        </row>
        <row r="2302">
          <cell r="I2302" t="str">
            <v>GRID DISPATCH-BLANKET-STOREROOM EQUIPMENT FOR               GRID DISPATCH FOR 2006-2010</v>
          </cell>
          <cell r="J2302">
            <v>43465</v>
          </cell>
          <cell r="K2302" t="str">
            <v>L. Modesto</v>
          </cell>
          <cell r="M2302">
            <v>15</v>
          </cell>
          <cell r="N2302">
            <v>15</v>
          </cell>
          <cell r="O2302">
            <v>6000</v>
          </cell>
          <cell r="P2302">
            <v>7000</v>
          </cell>
          <cell r="Q2302">
            <v>7000</v>
          </cell>
          <cell r="R2302">
            <v>7000</v>
          </cell>
          <cell r="S2302">
            <v>7000</v>
          </cell>
          <cell r="T2302">
            <v>7000</v>
          </cell>
          <cell r="U2302">
            <v>7000</v>
          </cell>
          <cell r="V2302">
            <v>8000</v>
          </cell>
          <cell r="W2302">
            <v>8000</v>
          </cell>
        </row>
        <row r="2303">
          <cell r="I2303" t="str">
            <v>GRID DISPATCH-BLANKET-LABORATORY TEST AND TECHNICAL         EQUIPMENT FOR GRID DISPATCH FOR 2006-2010.</v>
          </cell>
          <cell r="J2303">
            <v>43465</v>
          </cell>
          <cell r="K2303" t="str">
            <v>L. Modesto</v>
          </cell>
          <cell r="M2303">
            <v>15</v>
          </cell>
          <cell r="N2303">
            <v>15</v>
          </cell>
          <cell r="O2303">
            <v>11000</v>
          </cell>
          <cell r="P2303">
            <v>11000</v>
          </cell>
          <cell r="Q2303">
            <v>12000</v>
          </cell>
          <cell r="R2303">
            <v>11700</v>
          </cell>
          <cell r="S2303">
            <v>12000</v>
          </cell>
          <cell r="T2303">
            <v>12400</v>
          </cell>
          <cell r="U2303">
            <v>12800</v>
          </cell>
          <cell r="V2303">
            <v>13200</v>
          </cell>
          <cell r="W2303">
            <v>13600</v>
          </cell>
        </row>
        <row r="2304">
          <cell r="I2304" t="str">
            <v>GRID DISPATCH-BLANKET-MISCELLANEOUS EQUIPMENT FOR GRID      DISPATCH FOR 2006-2010.</v>
          </cell>
          <cell r="J2304">
            <v>43465</v>
          </cell>
          <cell r="K2304" t="str">
            <v>L. Modesto</v>
          </cell>
          <cell r="M2304">
            <v>15</v>
          </cell>
          <cell r="N2304">
            <v>15</v>
          </cell>
          <cell r="O2304">
            <v>2000</v>
          </cell>
          <cell r="P2304">
            <v>3000</v>
          </cell>
          <cell r="Q2304">
            <v>3000</v>
          </cell>
          <cell r="R2304">
            <v>2000</v>
          </cell>
          <cell r="S2304">
            <v>2000</v>
          </cell>
          <cell r="T2304">
            <v>2000</v>
          </cell>
          <cell r="U2304">
            <v>3000</v>
          </cell>
          <cell r="V2304">
            <v>3000</v>
          </cell>
          <cell r="W2304">
            <v>3000</v>
          </cell>
        </row>
        <row r="2305">
          <cell r="O2305">
            <v>563000</v>
          </cell>
          <cell r="P2305">
            <v>582000</v>
          </cell>
          <cell r="Q2305">
            <v>601000</v>
          </cell>
          <cell r="R2305">
            <v>614700</v>
          </cell>
          <cell r="S2305">
            <v>633000</v>
          </cell>
          <cell r="T2305">
            <v>651400</v>
          </cell>
          <cell r="U2305">
            <v>672800</v>
          </cell>
          <cell r="V2305">
            <v>694200</v>
          </cell>
          <cell r="W2305">
            <v>714600</v>
          </cell>
        </row>
        <row r="2306">
          <cell r="O2306">
            <v>563000</v>
          </cell>
          <cell r="P2306">
            <v>582000</v>
          </cell>
          <cell r="Q2306">
            <v>601000</v>
          </cell>
          <cell r="R2306">
            <v>614700</v>
          </cell>
          <cell r="S2306">
            <v>633000</v>
          </cell>
          <cell r="T2306">
            <v>651400</v>
          </cell>
          <cell r="U2306">
            <v>672800</v>
          </cell>
          <cell r="V2306">
            <v>694200</v>
          </cell>
          <cell r="W2306">
            <v>714600</v>
          </cell>
        </row>
        <row r="2307">
          <cell r="O2307">
            <v>68788000</v>
          </cell>
          <cell r="P2307">
            <v>36432000</v>
          </cell>
          <cell r="Q2307">
            <v>21401000</v>
          </cell>
          <cell r="R2307">
            <v>7114700</v>
          </cell>
          <cell r="S2307">
            <v>2633000</v>
          </cell>
          <cell r="T2307">
            <v>2651400</v>
          </cell>
          <cell r="U2307">
            <v>15345800</v>
          </cell>
          <cell r="V2307">
            <v>5694200</v>
          </cell>
          <cell r="W2307">
            <v>7714600</v>
          </cell>
        </row>
        <row r="2309">
          <cell r="O2309">
            <v>1237878078.8641667</v>
          </cell>
          <cell r="P2309">
            <v>1963316976.2520959</v>
          </cell>
          <cell r="Q2309">
            <v>2613126688.5828772</v>
          </cell>
          <cell r="R2309">
            <v>2130180102.1981108</v>
          </cell>
          <cell r="S2309">
            <v>2315022553.3093114</v>
          </cell>
          <cell r="T2309">
            <v>3348875884.6548076</v>
          </cell>
          <cell r="U2309">
            <v>3661080183.6197815</v>
          </cell>
          <cell r="V2309">
            <v>1177352879.9186218</v>
          </cell>
          <cell r="W2309">
            <v>1832035658.644938</v>
          </cell>
        </row>
        <row r="2314">
          <cell r="P2314">
            <v>0</v>
          </cell>
          <cell r="Q2314">
            <v>0</v>
          </cell>
          <cell r="R2314">
            <v>0</v>
          </cell>
          <cell r="S2314">
            <v>0</v>
          </cell>
          <cell r="T2314">
            <v>0</v>
          </cell>
          <cell r="U2314">
            <v>0</v>
          </cell>
          <cell r="V2314">
            <v>0</v>
          </cell>
          <cell r="W2314">
            <v>0</v>
          </cell>
        </row>
        <row r="2315">
          <cell r="H2315" t="str">
            <v>800063101</v>
          </cell>
          <cell r="I2315" t="str">
            <v>Cyber</v>
          </cell>
          <cell r="J2315">
            <v>40178</v>
          </cell>
          <cell r="K2315" t="str">
            <v>D. Arellanes</v>
          </cell>
          <cell r="M2315">
            <v>0</v>
          </cell>
          <cell r="N2315">
            <v>0</v>
          </cell>
          <cell r="O2315">
            <v>1035000</v>
          </cell>
          <cell r="P2315">
            <v>0</v>
          </cell>
          <cell r="Q2315">
            <v>0</v>
          </cell>
          <cell r="R2315">
            <v>0</v>
          </cell>
          <cell r="S2315">
            <v>0</v>
          </cell>
          <cell r="T2315">
            <v>0</v>
          </cell>
          <cell r="U2315">
            <v>0</v>
          </cell>
          <cell r="V2315">
            <v>0</v>
          </cell>
          <cell r="W2315">
            <v>0</v>
          </cell>
        </row>
        <row r="2316">
          <cell r="H2316" t="str">
            <v>800063113</v>
          </cell>
          <cell r="I2316" t="str">
            <v>DOUGLAS:</v>
          </cell>
          <cell r="J2316">
            <v>40178</v>
          </cell>
          <cell r="K2316" t="str">
            <v>D. Arellanes</v>
          </cell>
          <cell r="M2316">
            <v>0</v>
          </cell>
          <cell r="N2316">
            <v>0</v>
          </cell>
          <cell r="O2316">
            <v>72000</v>
          </cell>
          <cell r="P2316">
            <v>0</v>
          </cell>
          <cell r="Q2316">
            <v>0</v>
          </cell>
          <cell r="R2316">
            <v>0</v>
          </cell>
          <cell r="S2316">
            <v>0</v>
          </cell>
          <cell r="T2316">
            <v>0</v>
          </cell>
          <cell r="U2316">
            <v>0</v>
          </cell>
          <cell r="V2316">
            <v>0</v>
          </cell>
          <cell r="W2316">
            <v>0</v>
          </cell>
        </row>
        <row r="2317">
          <cell r="H2317" t="str">
            <v>800063114</v>
          </cell>
          <cell r="I2317" t="str">
            <v>SEPULVEDA:</v>
          </cell>
          <cell r="J2317">
            <v>40178</v>
          </cell>
          <cell r="K2317" t="str">
            <v>D. Arellanes</v>
          </cell>
          <cell r="M2317">
            <v>0</v>
          </cell>
          <cell r="N2317">
            <v>0</v>
          </cell>
          <cell r="O2317">
            <v>72000</v>
          </cell>
          <cell r="P2317">
            <v>0</v>
          </cell>
          <cell r="Q2317">
            <v>0</v>
          </cell>
          <cell r="R2317">
            <v>0</v>
          </cell>
          <cell r="S2317">
            <v>0</v>
          </cell>
          <cell r="T2317">
            <v>0</v>
          </cell>
          <cell r="U2317">
            <v>0</v>
          </cell>
          <cell r="V2317">
            <v>0</v>
          </cell>
          <cell r="W2317">
            <v>0</v>
          </cell>
        </row>
        <row r="2318">
          <cell r="O2318">
            <v>1179000</v>
          </cell>
          <cell r="P2318">
            <v>0</v>
          </cell>
          <cell r="Q2318">
            <v>0</v>
          </cell>
          <cell r="R2318">
            <v>0</v>
          </cell>
          <cell r="S2318">
            <v>0</v>
          </cell>
          <cell r="T2318">
            <v>0</v>
          </cell>
          <cell r="U2318">
            <v>0</v>
          </cell>
          <cell r="V2318">
            <v>0</v>
          </cell>
          <cell r="W2318">
            <v>0</v>
          </cell>
        </row>
        <row r="2319">
          <cell r="H2319" t="str">
            <v>800063720</v>
          </cell>
          <cell r="I2319" t="str">
            <v>Install a new 16.8MVA 115/4kV customer dedicated looped substation   (Nestle Waters Cabazon Project)</v>
          </cell>
          <cell r="J2319">
            <v>39965</v>
          </cell>
          <cell r="O2319">
            <v>0</v>
          </cell>
        </row>
        <row r="2320">
          <cell r="H2320" t="str">
            <v>800063593</v>
          </cell>
          <cell r="I2320" t="str">
            <v>GARNET: NEW 115KV POSITION</v>
          </cell>
          <cell r="J2320">
            <v>39965</v>
          </cell>
          <cell r="K2320" t="str">
            <v>D. Arellanes</v>
          </cell>
          <cell r="M2320">
            <v>0</v>
          </cell>
          <cell r="N2320">
            <v>0</v>
          </cell>
          <cell r="O2320">
            <v>140000</v>
          </cell>
          <cell r="P2320">
            <v>0</v>
          </cell>
          <cell r="Q2320">
            <v>0</v>
          </cell>
          <cell r="R2320">
            <v>0</v>
          </cell>
          <cell r="S2320">
            <v>0</v>
          </cell>
          <cell r="T2320">
            <v>0</v>
          </cell>
          <cell r="U2320">
            <v>0</v>
          </cell>
          <cell r="V2320">
            <v>0</v>
          </cell>
          <cell r="W2320">
            <v>0</v>
          </cell>
        </row>
        <row r="2321">
          <cell r="O2321">
            <v>140000</v>
          </cell>
          <cell r="P2321">
            <v>0</v>
          </cell>
          <cell r="Q2321">
            <v>0</v>
          </cell>
          <cell r="R2321">
            <v>0</v>
          </cell>
          <cell r="S2321">
            <v>0</v>
          </cell>
          <cell r="T2321">
            <v>0</v>
          </cell>
          <cell r="U2321">
            <v>0</v>
          </cell>
          <cell r="V2321">
            <v>0</v>
          </cell>
          <cell r="W2321">
            <v>0</v>
          </cell>
        </row>
        <row r="2322">
          <cell r="I2322" t="str">
            <v>VARIOUS: CONSTRUCT THE ADDED FACILITIES DISTRUBUTION PORTIONOF A CUSTOMER SUBSTATION OR METERING FACILITIES....                                                                     NOTE: ****CUSTOMER FUNDED***</v>
          </cell>
          <cell r="J2322">
            <v>43465</v>
          </cell>
          <cell r="K2322" t="str">
            <v>D. Arellanes</v>
          </cell>
          <cell r="M2322">
            <v>0</v>
          </cell>
          <cell r="N2322">
            <v>0</v>
          </cell>
          <cell r="O2322">
            <v>5100000</v>
          </cell>
          <cell r="P2322">
            <v>27490000</v>
          </cell>
          <cell r="Q2322">
            <v>12500000</v>
          </cell>
          <cell r="R2322">
            <v>13500000</v>
          </cell>
          <cell r="S2322">
            <v>12000000</v>
          </cell>
          <cell r="T2322">
            <v>15000000</v>
          </cell>
          <cell r="U2322">
            <v>15000000</v>
          </cell>
          <cell r="V2322">
            <v>15000000</v>
          </cell>
          <cell r="W2322">
            <v>15000000</v>
          </cell>
        </row>
        <row r="2323">
          <cell r="I2323" t="str">
            <v>IT Work Elements for Blanket PIN:  Added Facilities (Collectible) - TDBU</v>
          </cell>
          <cell r="J2323">
            <v>43100</v>
          </cell>
          <cell r="N2323">
            <v>0</v>
          </cell>
          <cell r="O2323">
            <v>0</v>
          </cell>
        </row>
        <row r="2324">
          <cell r="O2324">
            <v>5100000</v>
          </cell>
          <cell r="P2324">
            <v>27490000</v>
          </cell>
          <cell r="Q2324">
            <v>12500000</v>
          </cell>
          <cell r="R2324">
            <v>13500000</v>
          </cell>
          <cell r="S2324">
            <v>12000000</v>
          </cell>
          <cell r="T2324">
            <v>15000000</v>
          </cell>
          <cell r="U2324">
            <v>15000000</v>
          </cell>
          <cell r="V2324">
            <v>15000000</v>
          </cell>
          <cell r="W2324">
            <v>15000000</v>
          </cell>
        </row>
        <row r="2325">
          <cell r="I2325" t="str">
            <v>VARIOUS (CUSTOMER): REPLACE OBSOLETE AND UNRELIABLE CUSTOMER/COGEN/RADIAL LINES CIRCUIT BREAKERS IN THE SYSTEM  FOR SAFETY AND IMPROVED RELIABILITY.</v>
          </cell>
          <cell r="J2325">
            <v>43465</v>
          </cell>
          <cell r="K2325" t="str">
            <v>S.V. Murthy</v>
          </cell>
          <cell r="M2325">
            <v>100</v>
          </cell>
          <cell r="N2325">
            <v>100</v>
          </cell>
          <cell r="O2325">
            <v>1107557</v>
          </cell>
          <cell r="P2325">
            <v>650000</v>
          </cell>
          <cell r="Q2325">
            <v>670000</v>
          </cell>
          <cell r="R2325">
            <v>690000</v>
          </cell>
          <cell r="S2325">
            <v>710000</v>
          </cell>
          <cell r="T2325">
            <v>730000</v>
          </cell>
          <cell r="U2325">
            <v>750000</v>
          </cell>
          <cell r="V2325">
            <v>750000</v>
          </cell>
          <cell r="W2325">
            <v>750000</v>
          </cell>
        </row>
        <row r="2326">
          <cell r="H2326">
            <v>800191919</v>
          </cell>
          <cell r="I2326" t="str">
            <v>MOUNTAIN VIEW RELOCATION UNITS 1 &amp; 2</v>
          </cell>
          <cell r="J2326">
            <v>40359</v>
          </cell>
          <cell r="O2326">
            <v>6000000</v>
          </cell>
          <cell r="P2326">
            <v>3365000</v>
          </cell>
        </row>
        <row r="2327">
          <cell r="H2327">
            <v>800062938</v>
          </cell>
          <cell r="I2327" t="str">
            <v xml:space="preserve">REPLACE UNITS 1,2,3,4 MOD DRIVES, HUNTINGTON BEACH </v>
          </cell>
          <cell r="J2327">
            <v>40148</v>
          </cell>
          <cell r="O2327">
            <v>142000</v>
          </cell>
          <cell r="P2327">
            <v>0</v>
          </cell>
        </row>
        <row r="2328">
          <cell r="H2328" t="str">
            <v>800063629</v>
          </cell>
          <cell r="I2328" t="str">
            <v>El Segundo Substation Segregation from NRG</v>
          </cell>
          <cell r="J2328">
            <v>39965</v>
          </cell>
          <cell r="N2328">
            <v>100</v>
          </cell>
          <cell r="O2328">
            <v>0</v>
          </cell>
        </row>
        <row r="2329">
          <cell r="H2329" t="str">
            <v>800062609</v>
          </cell>
          <cell r="I2329" t="str">
            <v>El Segundo Substation Segregation from NRG</v>
          </cell>
          <cell r="J2329">
            <v>39965</v>
          </cell>
          <cell r="N2329">
            <v>100</v>
          </cell>
          <cell r="O2329">
            <v>0</v>
          </cell>
        </row>
        <row r="2330">
          <cell r="H2330" t="str">
            <v>800062620</v>
          </cell>
          <cell r="I2330" t="str">
            <v>El Segundo Substation Segregation from NRG</v>
          </cell>
          <cell r="J2330">
            <v>40057</v>
          </cell>
          <cell r="N2330">
            <v>100</v>
          </cell>
          <cell r="O2330">
            <v>5007333</v>
          </cell>
        </row>
        <row r="2331">
          <cell r="H2331" t="str">
            <v>800062935</v>
          </cell>
          <cell r="I2331" t="str">
            <v>Ellis #2 Line 220kV CCVT Replacement</v>
          </cell>
          <cell r="J2331">
            <v>39994</v>
          </cell>
          <cell r="N2331">
            <v>100</v>
          </cell>
          <cell r="O2331">
            <v>102000</v>
          </cell>
        </row>
        <row r="2332">
          <cell r="H2332">
            <v>800062703</v>
          </cell>
          <cell r="I2332" t="str">
            <v>Mandalay 220kV Disconnect Replacement, Positions 4061 and 4063</v>
          </cell>
          <cell r="J2332">
            <v>39915</v>
          </cell>
          <cell r="N2332">
            <v>100</v>
          </cell>
          <cell r="O2332">
            <v>136000</v>
          </cell>
        </row>
        <row r="2333">
          <cell r="H2333" t="str">
            <v>800063124</v>
          </cell>
          <cell r="I2333" t="str">
            <v>El Segundo Substation Segregation from NRG</v>
          </cell>
          <cell r="J2333">
            <v>39965</v>
          </cell>
          <cell r="N2333">
            <v>100</v>
          </cell>
          <cell r="O2333">
            <v>0</v>
          </cell>
        </row>
        <row r="2334">
          <cell r="O2334">
            <v>1107557</v>
          </cell>
          <cell r="P2334">
            <v>650000</v>
          </cell>
          <cell r="Q2334">
            <v>670000</v>
          </cell>
          <cell r="R2334">
            <v>690000</v>
          </cell>
          <cell r="S2334">
            <v>710000</v>
          </cell>
          <cell r="T2334">
            <v>730000</v>
          </cell>
          <cell r="U2334">
            <v>750000</v>
          </cell>
          <cell r="V2334">
            <v>750000</v>
          </cell>
          <cell r="W2334">
            <v>750000</v>
          </cell>
        </row>
        <row r="2335">
          <cell r="H2335" t="str">
            <v>800061387</v>
          </cell>
          <cell r="I2335" t="str">
            <v>ELLIS-ORCOGEN &amp; ELLIS-GISLER-ORCOGEN: NEW SUB TRANS LINES FOR NEW STATION</v>
          </cell>
          <cell r="J2335">
            <v>39845</v>
          </cell>
          <cell r="K2335" t="str">
            <v>D. Arellanes</v>
          </cell>
          <cell r="M2335">
            <v>0</v>
          </cell>
          <cell r="N2335">
            <v>0</v>
          </cell>
          <cell r="O2335">
            <v>173000</v>
          </cell>
          <cell r="P2335">
            <v>0</v>
          </cell>
          <cell r="Q2335">
            <v>0</v>
          </cell>
          <cell r="R2335">
            <v>0</v>
          </cell>
          <cell r="S2335">
            <v>0</v>
          </cell>
          <cell r="T2335">
            <v>0</v>
          </cell>
          <cell r="U2335">
            <v>0</v>
          </cell>
          <cell r="V2335">
            <v>0</v>
          </cell>
          <cell r="W2335">
            <v>0</v>
          </cell>
        </row>
        <row r="2336">
          <cell r="H2336" t="str">
            <v>800063004</v>
          </cell>
          <cell r="I2336" t="str">
            <v>ELLIS: INSTALL NEW LINE TO 66KV POS 29.</v>
          </cell>
          <cell r="J2336">
            <v>39845</v>
          </cell>
          <cell r="K2336" t="str">
            <v>D. Arellanes</v>
          </cell>
          <cell r="M2336">
            <v>0</v>
          </cell>
          <cell r="N2336">
            <v>0</v>
          </cell>
          <cell r="O2336">
            <v>50000</v>
          </cell>
          <cell r="P2336">
            <v>0</v>
          </cell>
          <cell r="Q2336">
            <v>0</v>
          </cell>
          <cell r="R2336">
            <v>0</v>
          </cell>
          <cell r="S2336">
            <v>0</v>
          </cell>
          <cell r="T2336">
            <v>0</v>
          </cell>
          <cell r="U2336">
            <v>0</v>
          </cell>
          <cell r="V2336">
            <v>0</v>
          </cell>
          <cell r="W2336">
            <v>0</v>
          </cell>
        </row>
        <row r="2337">
          <cell r="H2337" t="str">
            <v>800063462</v>
          </cell>
          <cell r="I2337" t="str">
            <v>GISLER: INSTALL NECESSARY PROTECTION EQUIPMENT</v>
          </cell>
          <cell r="J2337">
            <v>39845</v>
          </cell>
          <cell r="K2337" t="str">
            <v>D. Arellanes</v>
          </cell>
          <cell r="M2337">
            <v>0</v>
          </cell>
          <cell r="N2337">
            <v>0</v>
          </cell>
          <cell r="O2337">
            <v>50000</v>
          </cell>
          <cell r="P2337">
            <v>0</v>
          </cell>
          <cell r="Q2337">
            <v>0</v>
          </cell>
          <cell r="R2337">
            <v>0</v>
          </cell>
          <cell r="S2337">
            <v>0</v>
          </cell>
          <cell r="T2337">
            <v>0</v>
          </cell>
          <cell r="U2337">
            <v>0</v>
          </cell>
          <cell r="V2337">
            <v>0</v>
          </cell>
          <cell r="W2337">
            <v>0</v>
          </cell>
        </row>
        <row r="2338">
          <cell r="H2338" t="str">
            <v>800063804</v>
          </cell>
          <cell r="I2338" t="str">
            <v>ORCOSAN (SANIFLUSH): INSTALL A 44.8 MVA 66/12KV DEDICATED SUB WITH 2 12KV FEEDERS TO CUSTOMER SWITCHGEARS</v>
          </cell>
          <cell r="J2338">
            <v>39845</v>
          </cell>
          <cell r="K2338" t="str">
            <v>D. Arellanes</v>
          </cell>
          <cell r="M2338">
            <v>0</v>
          </cell>
          <cell r="N2338">
            <v>0</v>
          </cell>
          <cell r="O2338">
            <v>150000</v>
          </cell>
          <cell r="P2338">
            <v>0</v>
          </cell>
          <cell r="Q2338">
            <v>0</v>
          </cell>
          <cell r="R2338">
            <v>0</v>
          </cell>
          <cell r="S2338">
            <v>0</v>
          </cell>
          <cell r="T2338">
            <v>0</v>
          </cell>
          <cell r="U2338">
            <v>0</v>
          </cell>
          <cell r="V2338">
            <v>0</v>
          </cell>
          <cell r="W2338">
            <v>0</v>
          </cell>
        </row>
        <row r="2339">
          <cell r="O2339">
            <v>423000</v>
          </cell>
          <cell r="P2339">
            <v>0</v>
          </cell>
          <cell r="Q2339">
            <v>0</v>
          </cell>
          <cell r="R2339">
            <v>0</v>
          </cell>
          <cell r="S2339">
            <v>0</v>
          </cell>
          <cell r="T2339">
            <v>0</v>
          </cell>
          <cell r="U2339">
            <v>0</v>
          </cell>
          <cell r="V2339">
            <v>0</v>
          </cell>
          <cell r="W2339">
            <v>0</v>
          </cell>
        </row>
        <row r="2340">
          <cell r="I2340" t="str">
            <v>MWD - T/L</v>
          </cell>
          <cell r="J2340">
            <v>40269</v>
          </cell>
          <cell r="K2340" t="str">
            <v>D. Arellanes</v>
          </cell>
          <cell r="M2340">
            <v>0</v>
          </cell>
          <cell r="N2340">
            <v>0</v>
          </cell>
          <cell r="O2340">
            <v>0</v>
          </cell>
          <cell r="P2340">
            <v>0</v>
          </cell>
          <cell r="Q2340">
            <v>0</v>
          </cell>
          <cell r="R2340">
            <v>0</v>
          </cell>
          <cell r="S2340">
            <v>0</v>
          </cell>
          <cell r="T2340">
            <v>0</v>
          </cell>
          <cell r="U2340">
            <v>0</v>
          </cell>
          <cell r="V2340">
            <v>0</v>
          </cell>
          <cell r="W2340">
            <v>0</v>
          </cell>
        </row>
        <row r="2341">
          <cell r="I2341" t="str">
            <v>MWD - T/L</v>
          </cell>
          <cell r="J2341">
            <v>40269</v>
          </cell>
          <cell r="K2341" t="str">
            <v>D. Arellanes</v>
          </cell>
          <cell r="M2341">
            <v>0</v>
          </cell>
          <cell r="N2341">
            <v>0</v>
          </cell>
          <cell r="O2341">
            <v>0</v>
          </cell>
          <cell r="P2341">
            <v>0</v>
          </cell>
          <cell r="Q2341">
            <v>0</v>
          </cell>
          <cell r="R2341">
            <v>0</v>
          </cell>
          <cell r="S2341">
            <v>0</v>
          </cell>
          <cell r="T2341">
            <v>0</v>
          </cell>
          <cell r="U2341">
            <v>0</v>
          </cell>
          <cell r="V2341">
            <v>0</v>
          </cell>
          <cell r="W2341">
            <v>0</v>
          </cell>
        </row>
        <row r="2342">
          <cell r="O2342">
            <v>0</v>
          </cell>
          <cell r="P2342">
            <v>0</v>
          </cell>
          <cell r="Q2342">
            <v>0</v>
          </cell>
          <cell r="R2342">
            <v>0</v>
          </cell>
          <cell r="S2342">
            <v>0</v>
          </cell>
          <cell r="T2342">
            <v>0</v>
          </cell>
          <cell r="U2342">
            <v>0</v>
          </cell>
          <cell r="V2342">
            <v>0</v>
          </cell>
          <cell r="W2342">
            <v>0</v>
          </cell>
        </row>
        <row r="2343">
          <cell r="H2343" t="str">
            <v>800063081</v>
          </cell>
          <cell r="I2343" t="str">
            <v>WEYMOUTH: CONSTRUCT NEW 66/4KV 14MVA STATION</v>
          </cell>
          <cell r="J2343">
            <v>40269</v>
          </cell>
          <cell r="K2343" t="str">
            <v>D. Arellanes</v>
          </cell>
          <cell r="M2343">
            <v>0</v>
          </cell>
          <cell r="N2343">
            <v>0</v>
          </cell>
          <cell r="O2343">
            <v>1000000</v>
          </cell>
          <cell r="P2343">
            <v>1225000</v>
          </cell>
          <cell r="Q2343">
            <v>0</v>
          </cell>
          <cell r="R2343">
            <v>0</v>
          </cell>
          <cell r="S2343">
            <v>0</v>
          </cell>
          <cell r="T2343">
            <v>0</v>
          </cell>
          <cell r="U2343">
            <v>0</v>
          </cell>
          <cell r="V2343">
            <v>0</v>
          </cell>
          <cell r="W2343">
            <v>0</v>
          </cell>
        </row>
        <row r="2344">
          <cell r="H2344" t="str">
            <v>800063348</v>
          </cell>
          <cell r="I2344" t="str">
            <v>LAYFAIR</v>
          </cell>
          <cell r="J2344">
            <v>40269</v>
          </cell>
          <cell r="K2344" t="str">
            <v>D. Arellanes</v>
          </cell>
          <cell r="M2344">
            <v>0</v>
          </cell>
          <cell r="N2344">
            <v>0</v>
          </cell>
          <cell r="O2344">
            <v>40000</v>
          </cell>
          <cell r="P2344">
            <v>50000</v>
          </cell>
          <cell r="Q2344">
            <v>0</v>
          </cell>
          <cell r="R2344">
            <v>0</v>
          </cell>
          <cell r="S2344">
            <v>0</v>
          </cell>
          <cell r="T2344">
            <v>0</v>
          </cell>
          <cell r="U2344">
            <v>0</v>
          </cell>
          <cell r="V2344">
            <v>0</v>
          </cell>
          <cell r="W2344">
            <v>0</v>
          </cell>
        </row>
        <row r="2345">
          <cell r="H2345" t="str">
            <v>800063285</v>
          </cell>
          <cell r="I2345" t="str">
            <v>LIVE OAK</v>
          </cell>
          <cell r="J2345">
            <v>40269</v>
          </cell>
          <cell r="K2345" t="str">
            <v>D. Arellanes</v>
          </cell>
          <cell r="M2345">
            <v>0</v>
          </cell>
          <cell r="N2345">
            <v>0</v>
          </cell>
          <cell r="O2345">
            <v>40000</v>
          </cell>
          <cell r="P2345">
            <v>50000</v>
          </cell>
          <cell r="Q2345">
            <v>0</v>
          </cell>
          <cell r="R2345">
            <v>0</v>
          </cell>
          <cell r="S2345">
            <v>0</v>
          </cell>
          <cell r="T2345">
            <v>0</v>
          </cell>
          <cell r="U2345">
            <v>0</v>
          </cell>
          <cell r="V2345">
            <v>0</v>
          </cell>
          <cell r="W2345">
            <v>0</v>
          </cell>
        </row>
        <row r="2346">
          <cell r="O2346">
            <v>1080000</v>
          </cell>
          <cell r="P2346">
            <v>1325000</v>
          </cell>
          <cell r="Q2346">
            <v>0</v>
          </cell>
          <cell r="R2346">
            <v>0</v>
          </cell>
          <cell r="S2346">
            <v>0</v>
          </cell>
          <cell r="T2346">
            <v>0</v>
          </cell>
          <cell r="U2346">
            <v>0</v>
          </cell>
          <cell r="V2346">
            <v>0</v>
          </cell>
          <cell r="W2346">
            <v>0</v>
          </cell>
        </row>
        <row r="2347">
          <cell r="I2347" t="str">
            <v>BASE PARTNERS</v>
          </cell>
          <cell r="J2347">
            <v>39813</v>
          </cell>
          <cell r="K2347" t="str">
            <v>D. Arellanes</v>
          </cell>
          <cell r="M2347">
            <v>0</v>
          </cell>
          <cell r="N2347">
            <v>0</v>
          </cell>
          <cell r="O2347">
            <v>0</v>
          </cell>
          <cell r="P2347">
            <v>0</v>
          </cell>
          <cell r="Q2347">
            <v>0</v>
          </cell>
          <cell r="R2347">
            <v>0</v>
          </cell>
          <cell r="S2347">
            <v>0</v>
          </cell>
          <cell r="T2347">
            <v>0</v>
          </cell>
          <cell r="U2347">
            <v>0</v>
          </cell>
          <cell r="V2347">
            <v>0</v>
          </cell>
          <cell r="W2347">
            <v>0</v>
          </cell>
        </row>
        <row r="2348">
          <cell r="H2348" t="str">
            <v>800063101</v>
          </cell>
          <cell r="I2348" t="str">
            <v>Install one new 20 MVA 66/12 kV customer sub (Base Partners Project)</v>
          </cell>
          <cell r="J2348">
            <v>40178</v>
          </cell>
          <cell r="O2348">
            <v>1035000</v>
          </cell>
        </row>
        <row r="2349">
          <cell r="H2349" t="str">
            <v>800063113</v>
          </cell>
          <cell r="I2349" t="str">
            <v>Replace existing primary and backup protection on new Data-Sepulveda 66kV line  (Base Partners Project)</v>
          </cell>
          <cell r="J2349">
            <v>40178</v>
          </cell>
          <cell r="O2349">
            <v>72000</v>
          </cell>
        </row>
        <row r="2350">
          <cell r="H2350" t="str">
            <v>800063114</v>
          </cell>
          <cell r="I2350" t="str">
            <v>Replace existing primary and backup protection on new Data-Douglas 66kV line  (Base Partners Project)</v>
          </cell>
          <cell r="J2350">
            <v>40178</v>
          </cell>
          <cell r="O2350">
            <v>72000</v>
          </cell>
        </row>
        <row r="2351">
          <cell r="O2351">
            <v>0</v>
          </cell>
          <cell r="P2351">
            <v>0</v>
          </cell>
          <cell r="Q2351">
            <v>0</v>
          </cell>
          <cell r="R2351">
            <v>0</v>
          </cell>
          <cell r="S2351">
            <v>0</v>
          </cell>
          <cell r="T2351">
            <v>0</v>
          </cell>
          <cell r="U2351">
            <v>0</v>
          </cell>
          <cell r="V2351">
            <v>0</v>
          </cell>
          <cell r="W2351">
            <v>0</v>
          </cell>
        </row>
        <row r="2352">
          <cell r="H2352" t="str">
            <v>800063720</v>
          </cell>
          <cell r="I2352" t="str">
            <v>BOTTLE: NEW CUSTOMER STATION</v>
          </cell>
          <cell r="J2352">
            <v>39965</v>
          </cell>
          <cell r="K2352" t="str">
            <v>D. Arellanes</v>
          </cell>
          <cell r="M2352">
            <v>0</v>
          </cell>
          <cell r="N2352">
            <v>0</v>
          </cell>
          <cell r="O2352">
            <v>1370000</v>
          </cell>
          <cell r="P2352">
            <v>0</v>
          </cell>
          <cell r="Q2352">
            <v>0</v>
          </cell>
          <cell r="R2352">
            <v>0</v>
          </cell>
          <cell r="S2352">
            <v>0</v>
          </cell>
          <cell r="T2352">
            <v>0</v>
          </cell>
          <cell r="U2352">
            <v>0</v>
          </cell>
          <cell r="V2352">
            <v>0</v>
          </cell>
          <cell r="W2352">
            <v>0</v>
          </cell>
        </row>
        <row r="2353">
          <cell r="H2353" t="str">
            <v>800063593</v>
          </cell>
          <cell r="I2353" t="str">
            <v>Replace relays with 1 GE D60 and 1 SEL (Nestle Waters Cabazon Project)</v>
          </cell>
          <cell r="J2353">
            <v>39965</v>
          </cell>
          <cell r="N2353">
            <v>0</v>
          </cell>
          <cell r="O2353">
            <v>1545000</v>
          </cell>
        </row>
        <row r="2354">
          <cell r="O2354">
            <v>2915000</v>
          </cell>
          <cell r="P2354">
            <v>0</v>
          </cell>
          <cell r="Q2354">
            <v>0</v>
          </cell>
          <cell r="R2354">
            <v>0</v>
          </cell>
          <cell r="S2354">
            <v>0</v>
          </cell>
          <cell r="T2354">
            <v>0</v>
          </cell>
          <cell r="U2354">
            <v>0</v>
          </cell>
          <cell r="V2354">
            <v>0</v>
          </cell>
          <cell r="W2354">
            <v>0</v>
          </cell>
        </row>
        <row r="2355">
          <cell r="H2355" t="str">
            <v>800063632</v>
          </cell>
          <cell r="I2355" t="str">
            <v>Chevmain Sub: Install duct banks.</v>
          </cell>
          <cell r="J2355">
            <v>40245</v>
          </cell>
          <cell r="N2355">
            <v>0</v>
          </cell>
          <cell r="O2355">
            <v>0</v>
          </cell>
        </row>
        <row r="2356">
          <cell r="H2356">
            <v>800063092</v>
          </cell>
          <cell r="I2356" t="str">
            <v>Chevpro: Engineer and construct a new 33.5MVA 66/13.4kV customer-dedicated tapped substation and associated equipment.</v>
          </cell>
          <cell r="J2356">
            <v>40245</v>
          </cell>
          <cell r="N2356">
            <v>0</v>
          </cell>
          <cell r="O2356">
            <v>0</v>
          </cell>
        </row>
        <row r="2357">
          <cell r="I2357" t="str">
            <v>CRE Costs: New Chevpro customer sub</v>
          </cell>
          <cell r="J2357">
            <v>40245</v>
          </cell>
          <cell r="N2357">
            <v>0</v>
          </cell>
          <cell r="O2357">
            <v>0</v>
          </cell>
        </row>
        <row r="2358">
          <cell r="H2358" t="str">
            <v>800063125</v>
          </cell>
          <cell r="I2358" t="str">
            <v>Rosecrans Sub: Remove relays.</v>
          </cell>
          <cell r="J2358">
            <v>40245</v>
          </cell>
          <cell r="N2358">
            <v>0</v>
          </cell>
          <cell r="O2358">
            <v>0</v>
          </cell>
        </row>
        <row r="2359">
          <cell r="O2359">
            <v>0</v>
          </cell>
          <cell r="P2359">
            <v>0</v>
          </cell>
          <cell r="Q2359">
            <v>0</v>
          </cell>
          <cell r="R2359">
            <v>0</v>
          </cell>
          <cell r="S2359">
            <v>0</v>
          </cell>
          <cell r="T2359">
            <v>0</v>
          </cell>
          <cell r="U2359">
            <v>0</v>
          </cell>
          <cell r="V2359">
            <v>0</v>
          </cell>
          <cell r="W2359">
            <v>0</v>
          </cell>
        </row>
        <row r="2360">
          <cell r="H2360" t="str">
            <v>800063255</v>
          </cell>
          <cell r="I2360" t="str">
            <v>Install Relay protection on the #1 &amp; #2 transformer bank and upgrade the RTU to accommodate a third source line.</v>
          </cell>
          <cell r="J2360">
            <v>39994</v>
          </cell>
          <cell r="N2360">
            <v>0</v>
          </cell>
          <cell r="O2360">
            <v>0</v>
          </cell>
        </row>
        <row r="2361">
          <cell r="O2361">
            <v>0</v>
          </cell>
          <cell r="P2361">
            <v>0</v>
          </cell>
          <cell r="Q2361">
            <v>0</v>
          </cell>
          <cell r="R2361">
            <v>0</v>
          </cell>
          <cell r="S2361">
            <v>0</v>
          </cell>
          <cell r="T2361">
            <v>0</v>
          </cell>
          <cell r="U2361">
            <v>0</v>
          </cell>
          <cell r="V2361">
            <v>0</v>
          </cell>
          <cell r="W2361">
            <v>0</v>
          </cell>
        </row>
        <row r="2362">
          <cell r="H2362">
            <v>800063480</v>
          </cell>
          <cell r="I2362" t="str">
            <v>Canyon: Upgrade line protection relays on 66kV line (MWD Diemer Project).</v>
          </cell>
          <cell r="J2362">
            <v>40482</v>
          </cell>
          <cell r="N2362">
            <v>0</v>
          </cell>
          <cell r="O2362">
            <v>20000</v>
          </cell>
          <cell r="P2362">
            <v>42800.123200000002</v>
          </cell>
        </row>
        <row r="2363">
          <cell r="H2363">
            <v>800063090</v>
          </cell>
          <cell r="I2363" t="str">
            <v>Diemer: Install a new 10MVA 66/4kV Customer dedicated Sub equipped with one 66/4kV transformer bank, four 66kV CBs arranged in a ring bus configuration, one MEER, 66kV Revenue Metering equipment, billing meters, and with two underground incoming 66kV line</v>
          </cell>
          <cell r="J2363">
            <v>40482</v>
          </cell>
          <cell r="N2363">
            <v>0</v>
          </cell>
          <cell r="O2363">
            <v>990000</v>
          </cell>
          <cell r="P2363">
            <v>3205000</v>
          </cell>
        </row>
        <row r="2364">
          <cell r="H2364" t="str">
            <v>U/A</v>
          </cell>
          <cell r="I2364" t="str">
            <v>CRE Costs: New MWD Diemer Customer sub</v>
          </cell>
          <cell r="J2364">
            <v>40482</v>
          </cell>
          <cell r="N2364">
            <v>0</v>
          </cell>
          <cell r="O2364">
            <v>10000</v>
          </cell>
          <cell r="P2364">
            <v>30000</v>
          </cell>
        </row>
        <row r="2365">
          <cell r="H2365">
            <v>800062971</v>
          </cell>
          <cell r="I2365" t="str">
            <v>Villa Park: Upgrade line protection relays on 66kV line (MWD Diemer Project).</v>
          </cell>
          <cell r="J2365">
            <v>40482</v>
          </cell>
          <cell r="N2365">
            <v>0</v>
          </cell>
          <cell r="O2365">
            <v>20000</v>
          </cell>
          <cell r="P2365">
            <v>42800.123200000002</v>
          </cell>
        </row>
        <row r="2366">
          <cell r="H2366">
            <v>800138646</v>
          </cell>
          <cell r="I2366" t="str">
            <v>Loop the existing Villa Park-Canyon-MWD (Yorba Linda)-Yorba Linda 66kV Line into Diemer substation to form the Villa Park-Canyon-Diemer and the Diemer-Yorba Linda  66kV lines (MWD Diemer Project)</v>
          </cell>
          <cell r="J2366">
            <v>40482</v>
          </cell>
          <cell r="N2366">
            <v>0</v>
          </cell>
          <cell r="O2366">
            <v>982000</v>
          </cell>
          <cell r="P2366">
            <v>3103008.932</v>
          </cell>
        </row>
        <row r="2367">
          <cell r="H2367">
            <v>800063476</v>
          </cell>
          <cell r="I2367" t="str">
            <v>Yorba Linda: Upgrade line protection relays on 66kV line (MWD Diemer Project).</v>
          </cell>
          <cell r="J2367">
            <v>40482</v>
          </cell>
          <cell r="N2367">
            <v>0</v>
          </cell>
          <cell r="O2367">
            <v>20000</v>
          </cell>
          <cell r="P2367">
            <v>53500.154000000002</v>
          </cell>
        </row>
        <row r="2368">
          <cell r="O2368">
            <v>2042000</v>
          </cell>
          <cell r="P2368">
            <v>6477109.3323999997</v>
          </cell>
          <cell r="Q2368">
            <v>0</v>
          </cell>
          <cell r="R2368">
            <v>0</v>
          </cell>
          <cell r="S2368">
            <v>0</v>
          </cell>
          <cell r="T2368">
            <v>0</v>
          </cell>
          <cell r="U2368">
            <v>0</v>
          </cell>
          <cell r="V2368">
            <v>0</v>
          </cell>
          <cell r="W2368">
            <v>0</v>
          </cell>
        </row>
        <row r="2369">
          <cell r="I2369" t="str">
            <v>Alder-Declez 66kV Line: Tap the existing Alder-Declez 66kV line to form the new Alder-Declez-Medical 66kV line.  (Kasier Fontana)</v>
          </cell>
          <cell r="J2369">
            <v>40422</v>
          </cell>
          <cell r="N2369">
            <v>0</v>
          </cell>
          <cell r="O2369">
            <v>800000</v>
          </cell>
        </row>
        <row r="2370">
          <cell r="H2370">
            <v>800166691</v>
          </cell>
          <cell r="I2370" t="str">
            <v>Medical Substation: Install one new 16.8MVA 66/12kV customer dedicated substation.  (Kasier Fontana)</v>
          </cell>
          <cell r="J2370">
            <v>40422</v>
          </cell>
          <cell r="N2370">
            <v>0</v>
          </cell>
          <cell r="O2370">
            <v>1570000</v>
          </cell>
        </row>
        <row r="2371">
          <cell r="I2371" t="str">
            <v>Medical: CRE Costs  (Kasier Fontana)</v>
          </cell>
          <cell r="J2371">
            <v>40422</v>
          </cell>
          <cell r="N2371">
            <v>0</v>
          </cell>
          <cell r="O2371">
            <v>0</v>
          </cell>
        </row>
        <row r="2372">
          <cell r="O2372">
            <v>2370000</v>
          </cell>
          <cell r="P2372">
            <v>0</v>
          </cell>
          <cell r="Q2372">
            <v>0</v>
          </cell>
          <cell r="R2372">
            <v>0</v>
          </cell>
          <cell r="S2372">
            <v>0</v>
          </cell>
          <cell r="T2372">
            <v>0</v>
          </cell>
          <cell r="U2372">
            <v>0</v>
          </cell>
          <cell r="V2372">
            <v>0</v>
          </cell>
          <cell r="W2372">
            <v>0</v>
          </cell>
        </row>
        <row r="2373">
          <cell r="H2373">
            <v>800166686</v>
          </cell>
          <cell r="I2373" t="str">
            <v>College Substation: Install a new 66kV circuit breaker, foundation, conduit, control cable and disconnects.  (CSULB - 66kV CB Addition)</v>
          </cell>
          <cell r="J2373">
            <v>39913</v>
          </cell>
          <cell r="N2373">
            <v>0</v>
          </cell>
          <cell r="O2373">
            <v>210000</v>
          </cell>
        </row>
        <row r="2374">
          <cell r="O2374">
            <v>210000</v>
          </cell>
          <cell r="P2374">
            <v>0</v>
          </cell>
          <cell r="Q2374">
            <v>0</v>
          </cell>
          <cell r="R2374">
            <v>0</v>
          </cell>
          <cell r="S2374">
            <v>0</v>
          </cell>
          <cell r="T2374">
            <v>0</v>
          </cell>
          <cell r="U2374">
            <v>0</v>
          </cell>
          <cell r="V2374">
            <v>0</v>
          </cell>
          <cell r="W2374">
            <v>0</v>
          </cell>
        </row>
        <row r="2375">
          <cell r="H2375">
            <v>800191919</v>
          </cell>
          <cell r="I2375" t="str">
            <v>San Bernardino - Perform engineering to remove, relocate, install, revise and/or replace as necessary all SCE grid functional equipment &amp; facilities from Mountainview’s land to the existing SCE 115kV and/or 220kV Switchyard at the San Bernardino Gen Stati</v>
          </cell>
          <cell r="J2375">
            <v>40299</v>
          </cell>
          <cell r="N2375">
            <v>100</v>
          </cell>
          <cell r="O2375">
            <v>150000</v>
          </cell>
        </row>
        <row r="2376">
          <cell r="O2376">
            <v>150000</v>
          </cell>
          <cell r="P2376">
            <v>0</v>
          </cell>
          <cell r="Q2376">
            <v>0</v>
          </cell>
          <cell r="R2376">
            <v>0</v>
          </cell>
          <cell r="S2376">
            <v>0</v>
          </cell>
          <cell r="T2376">
            <v>0</v>
          </cell>
          <cell r="U2376">
            <v>0</v>
          </cell>
          <cell r="V2376">
            <v>0</v>
          </cell>
          <cell r="W2376">
            <v>0</v>
          </cell>
        </row>
        <row r="2377">
          <cell r="O2377">
            <v>30390447</v>
          </cell>
          <cell r="P2377">
            <v>39307109.332399994</v>
          </cell>
          <cell r="Q2377">
            <v>13170000</v>
          </cell>
          <cell r="R2377">
            <v>14190000</v>
          </cell>
          <cell r="S2377">
            <v>12710000</v>
          </cell>
          <cell r="T2377">
            <v>15730000</v>
          </cell>
          <cell r="U2377">
            <v>15750000</v>
          </cell>
          <cell r="V2377">
            <v>15750000</v>
          </cell>
          <cell r="W2377">
            <v>15750000</v>
          </cell>
        </row>
        <row r="2379">
          <cell r="P2379">
            <v>0</v>
          </cell>
          <cell r="Q2379">
            <v>0</v>
          </cell>
          <cell r="R2379">
            <v>0</v>
          </cell>
          <cell r="S2379">
            <v>0</v>
          </cell>
          <cell r="T2379">
            <v>0</v>
          </cell>
          <cell r="U2379">
            <v>0</v>
          </cell>
          <cell r="V2379">
            <v>0</v>
          </cell>
          <cell r="W2379">
            <v>0</v>
          </cell>
        </row>
        <row r="2380">
          <cell r="I2380" t="str">
            <v>VARIOUS LOCATIONS: CONSTRUCT THE ADDED FACILITIES DISTRIBU- TION PORTION OF A CUSTOMER SUBSTATION OR METERING FACILITIES                                                            NOTE:**** SCE FUNDED***</v>
          </cell>
          <cell r="J2380">
            <v>43465</v>
          </cell>
          <cell r="K2380" t="str">
            <v>D. Arellanes</v>
          </cell>
          <cell r="M2380">
            <v>0</v>
          </cell>
          <cell r="N2380">
            <v>0</v>
          </cell>
          <cell r="O2380">
            <v>3200000</v>
          </cell>
          <cell r="P2380">
            <v>10200000</v>
          </cell>
          <cell r="Q2380">
            <v>10000000</v>
          </cell>
          <cell r="R2380">
            <v>10000000</v>
          </cell>
          <cell r="S2380">
            <v>10000000</v>
          </cell>
          <cell r="T2380">
            <v>10000000</v>
          </cell>
          <cell r="U2380">
            <v>10000000</v>
          </cell>
          <cell r="V2380">
            <v>10000000</v>
          </cell>
          <cell r="W2380">
            <v>10000000</v>
          </cell>
        </row>
        <row r="2381">
          <cell r="I2381" t="str">
            <v>IT Work Elements for Blanket PIN:  Added Facilities (Collectible) - TDBU</v>
          </cell>
          <cell r="J2381">
            <v>43100</v>
          </cell>
          <cell r="O2381">
            <v>0</v>
          </cell>
        </row>
        <row r="2382">
          <cell r="O2382">
            <v>3200000</v>
          </cell>
          <cell r="P2382">
            <v>10200000</v>
          </cell>
          <cell r="Q2382">
            <v>10000000</v>
          </cell>
          <cell r="R2382">
            <v>10000000</v>
          </cell>
          <cell r="S2382">
            <v>10000000</v>
          </cell>
          <cell r="T2382">
            <v>10000000</v>
          </cell>
          <cell r="U2382">
            <v>10000000</v>
          </cell>
          <cell r="V2382">
            <v>10000000</v>
          </cell>
          <cell r="W2382">
            <v>10000000</v>
          </cell>
        </row>
        <row r="2383">
          <cell r="H2383" t="str">
            <v>800063600</v>
          </cell>
          <cell r="I2383" t="str">
            <v>TIEFORT SUB</v>
          </cell>
          <cell r="J2383">
            <v>39539</v>
          </cell>
          <cell r="K2383" t="str">
            <v>D. Arellanes</v>
          </cell>
          <cell r="M2383">
            <v>0</v>
          </cell>
          <cell r="N2383">
            <v>0</v>
          </cell>
          <cell r="O2383">
            <v>0</v>
          </cell>
          <cell r="P2383">
            <v>0</v>
          </cell>
          <cell r="Q2383">
            <v>0</v>
          </cell>
          <cell r="R2383">
            <v>0</v>
          </cell>
          <cell r="S2383">
            <v>0</v>
          </cell>
          <cell r="T2383">
            <v>0</v>
          </cell>
          <cell r="U2383">
            <v>0</v>
          </cell>
          <cell r="V2383">
            <v>0</v>
          </cell>
          <cell r="W2383">
            <v>0</v>
          </cell>
        </row>
        <row r="2384">
          <cell r="H2384" t="str">
            <v>800061260</v>
          </cell>
          <cell r="I2384" t="str">
            <v>TIEFORT-COOLWATER 115KV T/L:</v>
          </cell>
          <cell r="J2384">
            <v>39539</v>
          </cell>
          <cell r="K2384" t="str">
            <v>D. Arellanes</v>
          </cell>
          <cell r="M2384">
            <v>0</v>
          </cell>
          <cell r="N2384">
            <v>0</v>
          </cell>
          <cell r="O2384">
            <v>0</v>
          </cell>
          <cell r="P2384">
            <v>0</v>
          </cell>
          <cell r="Q2384">
            <v>0</v>
          </cell>
          <cell r="R2384">
            <v>0</v>
          </cell>
          <cell r="S2384">
            <v>0</v>
          </cell>
          <cell r="T2384">
            <v>0</v>
          </cell>
          <cell r="U2384">
            <v>0</v>
          </cell>
          <cell r="V2384">
            <v>0</v>
          </cell>
          <cell r="W2384">
            <v>0</v>
          </cell>
        </row>
        <row r="2385">
          <cell r="H2385" t="str">
            <v>800062696</v>
          </cell>
          <cell r="I2385" t="str">
            <v>COOLWATER:</v>
          </cell>
          <cell r="J2385">
            <v>39539</v>
          </cell>
          <cell r="K2385" t="str">
            <v>D. Arellanes</v>
          </cell>
          <cell r="M2385">
            <v>0</v>
          </cell>
          <cell r="N2385">
            <v>0</v>
          </cell>
          <cell r="O2385">
            <v>0</v>
          </cell>
          <cell r="P2385">
            <v>0</v>
          </cell>
          <cell r="Q2385">
            <v>0</v>
          </cell>
          <cell r="R2385">
            <v>0</v>
          </cell>
          <cell r="S2385">
            <v>0</v>
          </cell>
          <cell r="T2385">
            <v>0</v>
          </cell>
          <cell r="U2385">
            <v>0</v>
          </cell>
          <cell r="V2385">
            <v>0</v>
          </cell>
          <cell r="W2385">
            <v>0</v>
          </cell>
        </row>
        <row r="2386">
          <cell r="O2386">
            <v>0</v>
          </cell>
          <cell r="P2386">
            <v>0</v>
          </cell>
          <cell r="Q2386">
            <v>0</v>
          </cell>
          <cell r="R2386">
            <v>0</v>
          </cell>
          <cell r="S2386">
            <v>0</v>
          </cell>
          <cell r="T2386">
            <v>0</v>
          </cell>
          <cell r="U2386">
            <v>0</v>
          </cell>
          <cell r="V2386">
            <v>0</v>
          </cell>
          <cell r="W2386">
            <v>0</v>
          </cell>
        </row>
        <row r="2387">
          <cell r="H2387">
            <v>800134230</v>
          </cell>
          <cell r="I2387" t="str">
            <v>Center-Imperial 66kV: Existing 66kV line will require modifications, as the substation footprint will need to be expanded under existing line. (Paramount Petroleum - Dougoil Sub)</v>
          </cell>
          <cell r="J2387">
            <v>40360</v>
          </cell>
          <cell r="N2387">
            <v>0</v>
          </cell>
          <cell r="O2387">
            <v>225000</v>
          </cell>
          <cell r="P2387">
            <v>0</v>
          </cell>
        </row>
        <row r="2388">
          <cell r="H2388">
            <v>800117862</v>
          </cell>
          <cell r="I2388" t="str">
            <v>Dougoil: Replace existing transformer with a 16.8MVA 66/12kV transformer &amp; add one 66kV high side CB. (Paramount Petroleum - Dougoil Sub)</v>
          </cell>
          <cell r="J2388">
            <v>40360</v>
          </cell>
          <cell r="N2388">
            <v>0</v>
          </cell>
          <cell r="O2388">
            <v>0</v>
          </cell>
          <cell r="P2388">
            <v>500000</v>
          </cell>
        </row>
        <row r="2389">
          <cell r="I2389" t="str">
            <v>Center-Imperial 66kV: Existing 66kV line will require modifications, as the substation footprint will need to be expanded under existing line. (Paramount Petroleum - Dougoil Sub)</v>
          </cell>
          <cell r="J2389">
            <v>40360</v>
          </cell>
          <cell r="N2389">
            <v>0</v>
          </cell>
          <cell r="O2389">
            <v>0</v>
          </cell>
          <cell r="P2389">
            <v>240750.693</v>
          </cell>
        </row>
        <row r="2390">
          <cell r="H2390">
            <v>800166680</v>
          </cell>
          <cell r="I2390" t="str">
            <v>Dougoil: Replace existing transformer with a 16.8MVA 66/12kV transformer &amp; add one 66kV high side CB. (Paramount Petroleum - Dougoil Sub)</v>
          </cell>
          <cell r="J2390">
            <v>40360</v>
          </cell>
          <cell r="N2390">
            <v>0</v>
          </cell>
          <cell r="O2390">
            <v>1100000</v>
          </cell>
          <cell r="P2390">
            <v>0</v>
          </cell>
        </row>
        <row r="2391">
          <cell r="O2391">
            <v>1325000</v>
          </cell>
          <cell r="P2391">
            <v>0</v>
          </cell>
          <cell r="Q2391">
            <v>0</v>
          </cell>
          <cell r="R2391">
            <v>0</v>
          </cell>
          <cell r="S2391">
            <v>0</v>
          </cell>
          <cell r="T2391">
            <v>0</v>
          </cell>
          <cell r="U2391">
            <v>0</v>
          </cell>
          <cell r="V2391">
            <v>0</v>
          </cell>
          <cell r="W2391">
            <v>0</v>
          </cell>
        </row>
        <row r="2392">
          <cell r="H2392">
            <v>800059844</v>
          </cell>
          <cell r="I2392" t="str">
            <v>Loop the line from the south into Reduction Sub and construct ~440 circuit feet of 66kV transmission line.  The splitting of the line will create two new lines: the Etiwanda-Arbors-Forge-Reduction and the M.W.D-Reduction 66kV Lines.   (Air Liquide Project</v>
          </cell>
          <cell r="J2392">
            <v>39964</v>
          </cell>
          <cell r="N2392">
            <v>0</v>
          </cell>
          <cell r="O2392">
            <v>1775000</v>
          </cell>
        </row>
        <row r="2393">
          <cell r="H2393">
            <v>800166594</v>
          </cell>
          <cell r="I2393" t="str">
            <v>Expand existing substation facilities to include (4) 66kV CBs, in a ring bus configuration, (1) 66-12kV 3-phase 28MVA xfmr and a 12kV service rack with (1) underground getaway to support new customer loads at plant.  (Air Liquide Project)</v>
          </cell>
          <cell r="J2393">
            <v>39964</v>
          </cell>
          <cell r="N2393">
            <v>0</v>
          </cell>
          <cell r="O2393">
            <v>173000</v>
          </cell>
        </row>
        <row r="2394">
          <cell r="O2394">
            <v>1948000</v>
          </cell>
          <cell r="P2394">
            <v>0</v>
          </cell>
          <cell r="Q2394">
            <v>0</v>
          </cell>
          <cell r="R2394">
            <v>0</v>
          </cell>
          <cell r="S2394">
            <v>0</v>
          </cell>
          <cell r="T2394">
            <v>0</v>
          </cell>
          <cell r="U2394">
            <v>0</v>
          </cell>
          <cell r="V2394">
            <v>0</v>
          </cell>
          <cell r="W2394">
            <v>0</v>
          </cell>
        </row>
        <row r="2395">
          <cell r="H2395" t="str">
            <v>U/A</v>
          </cell>
          <cell r="I2395" t="str">
            <v>Ameron: Remove substation from Tamco's property and terminate Added Facilities Agreement. (Tamco Steel)</v>
          </cell>
          <cell r="J2395">
            <v>40460</v>
          </cell>
          <cell r="N2395">
            <v>0</v>
          </cell>
          <cell r="O2395">
            <v>0</v>
          </cell>
          <cell r="P2395">
            <v>0</v>
          </cell>
        </row>
        <row r="2396">
          <cell r="H2396" t="str">
            <v>U/A</v>
          </cell>
          <cell r="I2396" t="str">
            <v>Etiwanda: Phase II - Replace existing protective relays in 66kV line position No. 21 with one SEL-311L line differential relay and one GE-L90 line differential relay each. Bundle 66kV conductors in the 7A bank position to limit impedance for Short Circuit</v>
          </cell>
          <cell r="J2396">
            <v>40460</v>
          </cell>
          <cell r="N2396">
            <v>0</v>
          </cell>
          <cell r="O2396">
            <v>0</v>
          </cell>
          <cell r="P2396">
            <v>166000</v>
          </cell>
        </row>
        <row r="2397">
          <cell r="H2397">
            <v>800187414</v>
          </cell>
          <cell r="I2397" t="str">
            <v>Etiwanda: Phase I - Replace existing protective relays in 66kV line position No. 15 with one SEL-311L line differential relay and one GE-L90 line differential relay each. (Tamco Steel)</v>
          </cell>
          <cell r="J2397">
            <v>40095</v>
          </cell>
          <cell r="N2397">
            <v>0</v>
          </cell>
          <cell r="O2397">
            <v>850000</v>
          </cell>
          <cell r="P2397">
            <v>0</v>
          </cell>
        </row>
        <row r="2398">
          <cell r="H2398">
            <v>800189882</v>
          </cell>
          <cell r="I2398" t="str">
            <v>Subtrans Phase 2:  Etiwanda-Ameron 66kV: Re-route and bundle the existing Etiwanda-Ameron 66kV line into the new Tamco Sub. Retire and remove the existing 66kV tap lines into Ameron Sub. (Tamco Steel)</v>
          </cell>
          <cell r="J2398">
            <v>40460</v>
          </cell>
          <cell r="N2398">
            <v>0</v>
          </cell>
          <cell r="O2398">
            <v>0</v>
          </cell>
          <cell r="P2398">
            <v>415000</v>
          </cell>
        </row>
        <row r="2399">
          <cell r="H2399">
            <v>800059843</v>
          </cell>
          <cell r="I2399" t="str">
            <v>Subtrans Phase 1:  Etiwanda-Ameron-Grapeland-Pipe 66kV: Construct (3) new 66kV lines by splitting and looping the existing Etiwanda-Ameron-Grapeland-Pipe 66kV line into the new Tamco Sub (the new 66kV lines will be called Etiwanda-Grapeland-Tamco 66kV, Et</v>
          </cell>
          <cell r="J2399">
            <v>40095</v>
          </cell>
          <cell r="N2399">
            <v>0</v>
          </cell>
          <cell r="O2399">
            <v>850000</v>
          </cell>
          <cell r="P2399">
            <v>0</v>
          </cell>
        </row>
        <row r="2400">
          <cell r="H2400">
            <v>800187405</v>
          </cell>
          <cell r="I2400" t="str">
            <v>Grapeland: Replace existing protective relays in 66kV line position with one SEL-311L line differential relay and one GE-L90 line differential relay (Etiwanda-Tamco 66kV line). (Tamco Steel)</v>
          </cell>
          <cell r="J2400">
            <v>40095</v>
          </cell>
          <cell r="N2400">
            <v>0</v>
          </cell>
          <cell r="O2400">
            <v>125000</v>
          </cell>
          <cell r="P2400">
            <v>0</v>
          </cell>
        </row>
        <row r="2401">
          <cell r="H2401">
            <v>800183130</v>
          </cell>
          <cell r="I2401" t="str">
            <v>Tamco: Phase I - Install (2) 28MVA, 66/12KV Transformer Banks (one bank in-service, one bank as backup) to serve the new Rolling Mill and Bag House. (Tamco Steel)</v>
          </cell>
          <cell r="J2401">
            <v>40095</v>
          </cell>
          <cell r="N2401">
            <v>0</v>
          </cell>
          <cell r="O2401">
            <v>5950000</v>
          </cell>
          <cell r="P2401">
            <v>0</v>
          </cell>
        </row>
        <row r="2402">
          <cell r="I2402" t="str">
            <v>CRE: Phase II - Obtain 2nd railroad crossing permit. (Tamco Steel)</v>
          </cell>
          <cell r="J2402">
            <v>40460</v>
          </cell>
          <cell r="N2402">
            <v>0</v>
          </cell>
          <cell r="O2402">
            <v>0</v>
          </cell>
          <cell r="P2402">
            <v>320000</v>
          </cell>
        </row>
        <row r="2403">
          <cell r="H2403" t="str">
            <v>U/A</v>
          </cell>
          <cell r="I2403" t="str">
            <v>Tamco: Phase II - Add (1) 30MVA, 66/34.5KV Transformer Bank to serve all other existing loads including Tamco's loads which are currently served out of Pipe substation.  Add (2) 150MVA, 66/34.5KV Transformer Banks (one bank in-service, one bank as backup)</v>
          </cell>
          <cell r="J2403">
            <v>40460</v>
          </cell>
          <cell r="N2403">
            <v>0</v>
          </cell>
          <cell r="O2403">
            <v>0</v>
          </cell>
          <cell r="P2403">
            <v>4240000</v>
          </cell>
        </row>
        <row r="2404">
          <cell r="I2404" t="str">
            <v>CRE: Phase I - Tamco will grant all necessary rights for easements to SCE for the installation of Tamco Substation and new 66kV subtrans line on Tamco's property. SCE will negotiate to obtain rights for the new 66kV subtrans facilities on third party prop</v>
          </cell>
          <cell r="J2404">
            <v>40460</v>
          </cell>
          <cell r="N2404">
            <v>0</v>
          </cell>
          <cell r="O2404">
            <v>700000</v>
          </cell>
          <cell r="P2404">
            <v>0</v>
          </cell>
        </row>
        <row r="2405">
          <cell r="O2405">
            <v>8475000</v>
          </cell>
          <cell r="P2405">
            <v>0</v>
          </cell>
          <cell r="Q2405">
            <v>0</v>
          </cell>
          <cell r="R2405">
            <v>0</v>
          </cell>
          <cell r="S2405">
            <v>0</v>
          </cell>
          <cell r="T2405">
            <v>0</v>
          </cell>
          <cell r="U2405">
            <v>0</v>
          </cell>
          <cell r="V2405">
            <v>0</v>
          </cell>
          <cell r="W2405">
            <v>0</v>
          </cell>
        </row>
        <row r="2406">
          <cell r="H2406" t="str">
            <v>800063339</v>
          </cell>
          <cell r="I2406" t="str">
            <v>TAMCO - AMERON</v>
          </cell>
          <cell r="J2406">
            <v>39661</v>
          </cell>
          <cell r="K2406" t="str">
            <v>D. Arellanes</v>
          </cell>
          <cell r="M2406">
            <v>0</v>
          </cell>
          <cell r="N2406">
            <v>0</v>
          </cell>
          <cell r="O2406">
            <v>0</v>
          </cell>
          <cell r="P2406">
            <v>0</v>
          </cell>
          <cell r="Q2406">
            <v>0</v>
          </cell>
          <cell r="R2406">
            <v>0</v>
          </cell>
          <cell r="S2406">
            <v>0</v>
          </cell>
          <cell r="T2406">
            <v>0</v>
          </cell>
          <cell r="U2406">
            <v>0</v>
          </cell>
          <cell r="V2406">
            <v>0</v>
          </cell>
          <cell r="W2406">
            <v>0</v>
          </cell>
        </row>
        <row r="2407">
          <cell r="O2407">
            <v>0</v>
          </cell>
          <cell r="P2407">
            <v>0</v>
          </cell>
          <cell r="Q2407">
            <v>0</v>
          </cell>
          <cell r="R2407">
            <v>0</v>
          </cell>
          <cell r="S2407">
            <v>0</v>
          </cell>
          <cell r="T2407">
            <v>0</v>
          </cell>
          <cell r="U2407">
            <v>0</v>
          </cell>
          <cell r="V2407">
            <v>0</v>
          </cell>
          <cell r="W2407">
            <v>0</v>
          </cell>
        </row>
        <row r="2408">
          <cell r="H2408" t="str">
            <v>800063803</v>
          </cell>
          <cell r="I2408" t="str">
            <v>EXXONMOBIL (2 CB'S) COMPRESS</v>
          </cell>
          <cell r="J2408">
            <v>39447</v>
          </cell>
          <cell r="K2408" t="str">
            <v>D. Arellanes</v>
          </cell>
          <cell r="M2408">
            <v>0</v>
          </cell>
          <cell r="N2408">
            <v>0</v>
          </cell>
          <cell r="O2408">
            <v>0</v>
          </cell>
          <cell r="P2408">
            <v>0</v>
          </cell>
          <cell r="Q2408">
            <v>0</v>
          </cell>
          <cell r="R2408">
            <v>0</v>
          </cell>
          <cell r="S2408">
            <v>0</v>
          </cell>
          <cell r="T2408">
            <v>0</v>
          </cell>
          <cell r="U2408">
            <v>0</v>
          </cell>
          <cell r="V2408">
            <v>0</v>
          </cell>
          <cell r="W2408">
            <v>0</v>
          </cell>
        </row>
        <row r="2409">
          <cell r="O2409">
            <v>0</v>
          </cell>
          <cell r="P2409">
            <v>0</v>
          </cell>
          <cell r="Q2409">
            <v>0</v>
          </cell>
          <cell r="R2409">
            <v>0</v>
          </cell>
          <cell r="S2409">
            <v>0</v>
          </cell>
          <cell r="T2409">
            <v>0</v>
          </cell>
          <cell r="U2409">
            <v>0</v>
          </cell>
          <cell r="V2409">
            <v>0</v>
          </cell>
          <cell r="W2409">
            <v>0</v>
          </cell>
        </row>
        <row r="2410">
          <cell r="H2410">
            <v>800118044</v>
          </cell>
          <cell r="I2410" t="str">
            <v>REDUCTION SUBSTATION</v>
          </cell>
          <cell r="J2410">
            <v>39964</v>
          </cell>
          <cell r="K2410" t="str">
            <v>D. Arellanes</v>
          </cell>
          <cell r="M2410">
            <v>0</v>
          </cell>
          <cell r="N2410">
            <v>0</v>
          </cell>
          <cell r="O2410">
            <v>1775000</v>
          </cell>
          <cell r="P2410">
            <v>0</v>
          </cell>
          <cell r="Q2410">
            <v>0</v>
          </cell>
          <cell r="R2410">
            <v>0</v>
          </cell>
          <cell r="S2410">
            <v>0</v>
          </cell>
          <cell r="T2410">
            <v>0</v>
          </cell>
          <cell r="U2410">
            <v>0</v>
          </cell>
          <cell r="V2410">
            <v>0</v>
          </cell>
          <cell r="W2410">
            <v>0</v>
          </cell>
        </row>
        <row r="2411">
          <cell r="O2411">
            <v>1775000</v>
          </cell>
          <cell r="P2411">
            <v>0</v>
          </cell>
          <cell r="Q2411">
            <v>0</v>
          </cell>
          <cell r="R2411">
            <v>0</v>
          </cell>
          <cell r="S2411">
            <v>0</v>
          </cell>
          <cell r="T2411">
            <v>0</v>
          </cell>
          <cell r="U2411">
            <v>0</v>
          </cell>
          <cell r="V2411">
            <v>0</v>
          </cell>
          <cell r="W2411">
            <v>0</v>
          </cell>
        </row>
        <row r="2412">
          <cell r="H2412">
            <v>800059844</v>
          </cell>
          <cell r="I2412" t="str">
            <v>ETIWANDA-ARBORS-FORGE-MWD-REDUCTION 66KV</v>
          </cell>
          <cell r="J2412">
            <v>39964</v>
          </cell>
          <cell r="K2412" t="e">
            <v>#N/A</v>
          </cell>
          <cell r="M2412">
            <v>0</v>
          </cell>
          <cell r="N2412">
            <v>0</v>
          </cell>
          <cell r="O2412">
            <v>173000</v>
          </cell>
        </row>
        <row r="2413">
          <cell r="O2413">
            <v>173000</v>
          </cell>
          <cell r="P2413">
            <v>0</v>
          </cell>
          <cell r="Q2413">
            <v>0</v>
          </cell>
          <cell r="R2413">
            <v>0</v>
          </cell>
          <cell r="S2413">
            <v>0</v>
          </cell>
          <cell r="T2413">
            <v>0</v>
          </cell>
          <cell r="U2413">
            <v>0</v>
          </cell>
          <cell r="V2413">
            <v>0</v>
          </cell>
          <cell r="W2413">
            <v>0</v>
          </cell>
        </row>
        <row r="2414">
          <cell r="H2414">
            <v>800147640</v>
          </cell>
          <cell r="I2414" t="str">
            <v>CSULB - COLLEGE SUBSTATION</v>
          </cell>
          <cell r="J2414">
            <v>39903</v>
          </cell>
          <cell r="K2414" t="str">
            <v>D. Arellanes</v>
          </cell>
          <cell r="M2414">
            <v>0</v>
          </cell>
          <cell r="N2414">
            <v>0</v>
          </cell>
          <cell r="O2414">
            <v>210000</v>
          </cell>
          <cell r="P2414">
            <v>0</v>
          </cell>
          <cell r="Q2414">
            <v>0</v>
          </cell>
          <cell r="R2414">
            <v>0</v>
          </cell>
          <cell r="S2414">
            <v>0</v>
          </cell>
          <cell r="T2414">
            <v>0</v>
          </cell>
          <cell r="U2414">
            <v>0</v>
          </cell>
          <cell r="V2414">
            <v>0</v>
          </cell>
          <cell r="W2414">
            <v>0</v>
          </cell>
        </row>
        <row r="2415">
          <cell r="O2415">
            <v>210000</v>
          </cell>
          <cell r="P2415">
            <v>0</v>
          </cell>
          <cell r="Q2415">
            <v>0</v>
          </cell>
          <cell r="R2415">
            <v>0</v>
          </cell>
          <cell r="S2415">
            <v>0</v>
          </cell>
          <cell r="T2415">
            <v>0</v>
          </cell>
          <cell r="U2415">
            <v>0</v>
          </cell>
          <cell r="V2415">
            <v>0</v>
          </cell>
          <cell r="W2415">
            <v>0</v>
          </cell>
        </row>
        <row r="2416">
          <cell r="H2416">
            <v>800117862</v>
          </cell>
          <cell r="I2416" t="str">
            <v>PARAMOUNT PETROLEUM - DOUGOIL SUB</v>
          </cell>
          <cell r="J2416">
            <v>39994</v>
          </cell>
          <cell r="K2416" t="str">
            <v>D. Arellanes</v>
          </cell>
          <cell r="M2416">
            <v>0</v>
          </cell>
          <cell r="N2416">
            <v>0</v>
          </cell>
          <cell r="O2416">
            <v>1100000</v>
          </cell>
          <cell r="P2416">
            <v>500000</v>
          </cell>
          <cell r="Q2416">
            <v>0</v>
          </cell>
          <cell r="R2416">
            <v>0</v>
          </cell>
          <cell r="S2416">
            <v>0</v>
          </cell>
          <cell r="T2416">
            <v>0</v>
          </cell>
          <cell r="U2416">
            <v>0</v>
          </cell>
          <cell r="V2416">
            <v>0</v>
          </cell>
          <cell r="W2416">
            <v>0</v>
          </cell>
        </row>
        <row r="2417">
          <cell r="O2417">
            <v>1100000</v>
          </cell>
          <cell r="P2417">
            <v>500000</v>
          </cell>
          <cell r="Q2417">
            <v>0</v>
          </cell>
          <cell r="R2417">
            <v>0</v>
          </cell>
          <cell r="S2417">
            <v>0</v>
          </cell>
          <cell r="T2417">
            <v>0</v>
          </cell>
          <cell r="U2417">
            <v>0</v>
          </cell>
          <cell r="V2417">
            <v>0</v>
          </cell>
          <cell r="W2417">
            <v>0</v>
          </cell>
        </row>
        <row r="2418">
          <cell r="H2418">
            <v>800063090</v>
          </cell>
          <cell r="I2418" t="str">
            <v>MWD DIEMER - DIEMER SUB</v>
          </cell>
          <cell r="J2418">
            <v>40482</v>
          </cell>
          <cell r="K2418" t="str">
            <v>D. Arellanes</v>
          </cell>
          <cell r="M2418">
            <v>0</v>
          </cell>
          <cell r="N2418">
            <v>0</v>
          </cell>
          <cell r="O2418">
            <v>660000</v>
          </cell>
          <cell r="P2418">
            <v>2180000</v>
          </cell>
          <cell r="Q2418">
            <v>0</v>
          </cell>
          <cell r="R2418">
            <v>0</v>
          </cell>
          <cell r="S2418">
            <v>0</v>
          </cell>
          <cell r="T2418">
            <v>0</v>
          </cell>
          <cell r="U2418">
            <v>0</v>
          </cell>
          <cell r="V2418">
            <v>0</v>
          </cell>
          <cell r="W2418">
            <v>0</v>
          </cell>
        </row>
        <row r="2419">
          <cell r="O2419">
            <v>660000</v>
          </cell>
          <cell r="P2419">
            <v>2180000</v>
          </cell>
          <cell r="Q2419">
            <v>0</v>
          </cell>
          <cell r="R2419">
            <v>0</v>
          </cell>
          <cell r="S2419">
            <v>0</v>
          </cell>
          <cell r="T2419">
            <v>0</v>
          </cell>
          <cell r="U2419">
            <v>0</v>
          </cell>
          <cell r="V2419">
            <v>0</v>
          </cell>
          <cell r="W2419">
            <v>0</v>
          </cell>
        </row>
        <row r="2420">
          <cell r="H2420">
            <v>800063480</v>
          </cell>
          <cell r="I2420" t="str">
            <v>CANYON SUBSTATION</v>
          </cell>
          <cell r="J2420">
            <v>40482</v>
          </cell>
          <cell r="K2420" t="str">
            <v>D. Arellanes</v>
          </cell>
          <cell r="M2420">
            <v>0</v>
          </cell>
          <cell r="N2420">
            <v>0</v>
          </cell>
          <cell r="O2420">
            <v>20000</v>
          </cell>
          <cell r="P2420">
            <v>40000</v>
          </cell>
          <cell r="Q2420">
            <v>0</v>
          </cell>
          <cell r="R2420">
            <v>0</v>
          </cell>
          <cell r="S2420">
            <v>0</v>
          </cell>
          <cell r="T2420">
            <v>0</v>
          </cell>
          <cell r="U2420">
            <v>0</v>
          </cell>
          <cell r="V2420">
            <v>0</v>
          </cell>
          <cell r="W2420">
            <v>0</v>
          </cell>
        </row>
        <row r="2421">
          <cell r="O2421">
            <v>20000</v>
          </cell>
          <cell r="P2421">
            <v>40000</v>
          </cell>
          <cell r="Q2421">
            <v>0</v>
          </cell>
          <cell r="R2421">
            <v>0</v>
          </cell>
          <cell r="S2421">
            <v>0</v>
          </cell>
          <cell r="T2421">
            <v>0</v>
          </cell>
          <cell r="U2421">
            <v>0</v>
          </cell>
          <cell r="V2421">
            <v>0</v>
          </cell>
          <cell r="W2421">
            <v>0</v>
          </cell>
        </row>
        <row r="2422">
          <cell r="H2422">
            <v>800063476</v>
          </cell>
          <cell r="I2422" t="str">
            <v>YORBA LINDA SUBSTATION</v>
          </cell>
          <cell r="K2422" t="str">
            <v>D. Arellanes</v>
          </cell>
          <cell r="M2422">
            <v>0</v>
          </cell>
          <cell r="N2422">
            <v>0</v>
          </cell>
          <cell r="O2422">
            <v>20000</v>
          </cell>
          <cell r="P2422">
            <v>40000</v>
          </cell>
          <cell r="Q2422">
            <v>0</v>
          </cell>
          <cell r="R2422">
            <v>0</v>
          </cell>
          <cell r="S2422">
            <v>0</v>
          </cell>
          <cell r="T2422">
            <v>0</v>
          </cell>
          <cell r="U2422">
            <v>0</v>
          </cell>
          <cell r="V2422">
            <v>0</v>
          </cell>
          <cell r="W2422">
            <v>0</v>
          </cell>
        </row>
        <row r="2423">
          <cell r="O2423">
            <v>20000</v>
          </cell>
          <cell r="P2423">
            <v>40000</v>
          </cell>
          <cell r="Q2423">
            <v>0</v>
          </cell>
          <cell r="R2423">
            <v>0</v>
          </cell>
          <cell r="S2423">
            <v>0</v>
          </cell>
          <cell r="T2423">
            <v>0</v>
          </cell>
          <cell r="U2423">
            <v>0</v>
          </cell>
          <cell r="V2423">
            <v>0</v>
          </cell>
          <cell r="W2423">
            <v>0</v>
          </cell>
        </row>
        <row r="2424">
          <cell r="H2424">
            <v>800062971</v>
          </cell>
          <cell r="I2424" t="str">
            <v>VILLA PARK SUBSTATION</v>
          </cell>
          <cell r="K2424" t="str">
            <v>D. Arellanes</v>
          </cell>
          <cell r="M2424">
            <v>0</v>
          </cell>
          <cell r="N2424">
            <v>0</v>
          </cell>
          <cell r="O2424">
            <v>20000</v>
          </cell>
          <cell r="P2424">
            <v>40000</v>
          </cell>
          <cell r="Q2424">
            <v>0</v>
          </cell>
          <cell r="R2424">
            <v>0</v>
          </cell>
          <cell r="S2424">
            <v>0</v>
          </cell>
          <cell r="T2424">
            <v>0</v>
          </cell>
          <cell r="U2424">
            <v>0</v>
          </cell>
          <cell r="V2424">
            <v>0</v>
          </cell>
          <cell r="W2424">
            <v>0</v>
          </cell>
        </row>
        <row r="2425">
          <cell r="O2425">
            <v>20000</v>
          </cell>
          <cell r="P2425">
            <v>40000</v>
          </cell>
          <cell r="Q2425">
            <v>0</v>
          </cell>
          <cell r="R2425">
            <v>0</v>
          </cell>
          <cell r="S2425">
            <v>0</v>
          </cell>
          <cell r="T2425">
            <v>0</v>
          </cell>
          <cell r="U2425">
            <v>0</v>
          </cell>
          <cell r="V2425">
            <v>0</v>
          </cell>
          <cell r="W2425">
            <v>0</v>
          </cell>
        </row>
        <row r="2426">
          <cell r="H2426">
            <v>800147641</v>
          </cell>
          <cell r="I2426" t="str">
            <v>MEDICAL SUBSTATION</v>
          </cell>
          <cell r="K2426" t="str">
            <v>D. Arellanes</v>
          </cell>
          <cell r="M2426">
            <v>0</v>
          </cell>
          <cell r="N2426">
            <v>0</v>
          </cell>
          <cell r="O2426">
            <v>800000</v>
          </cell>
          <cell r="P2426">
            <v>500000</v>
          </cell>
          <cell r="Q2426">
            <v>0</v>
          </cell>
          <cell r="R2426">
            <v>0</v>
          </cell>
          <cell r="S2426">
            <v>0</v>
          </cell>
          <cell r="T2426">
            <v>0</v>
          </cell>
          <cell r="U2426">
            <v>0</v>
          </cell>
          <cell r="V2426">
            <v>0</v>
          </cell>
          <cell r="W2426">
            <v>0</v>
          </cell>
        </row>
        <row r="2427">
          <cell r="O2427">
            <v>800000</v>
          </cell>
          <cell r="P2427">
            <v>500000</v>
          </cell>
          <cell r="Q2427">
            <v>0</v>
          </cell>
          <cell r="R2427">
            <v>0</v>
          </cell>
          <cell r="S2427">
            <v>0</v>
          </cell>
          <cell r="T2427">
            <v>0</v>
          </cell>
          <cell r="U2427">
            <v>0</v>
          </cell>
          <cell r="V2427">
            <v>0</v>
          </cell>
          <cell r="W2427">
            <v>0</v>
          </cell>
        </row>
        <row r="2428">
          <cell r="O2428">
            <v>19726000</v>
          </cell>
          <cell r="P2428">
            <v>19381750.693</v>
          </cell>
          <cell r="Q2428">
            <v>10000000</v>
          </cell>
          <cell r="R2428">
            <v>10000000</v>
          </cell>
          <cell r="S2428">
            <v>10000000</v>
          </cell>
          <cell r="T2428">
            <v>10000000</v>
          </cell>
          <cell r="U2428">
            <v>10000000</v>
          </cell>
          <cell r="V2428">
            <v>10000000</v>
          </cell>
          <cell r="W2428">
            <v>10000000</v>
          </cell>
        </row>
        <row r="2429">
          <cell r="O2429">
            <v>50116447</v>
          </cell>
          <cell r="P2429">
            <v>58688860.025399998</v>
          </cell>
          <cell r="Q2429">
            <v>23170000</v>
          </cell>
          <cell r="R2429">
            <v>24190000</v>
          </cell>
          <cell r="S2429">
            <v>22710000</v>
          </cell>
          <cell r="T2429">
            <v>25730000</v>
          </cell>
          <cell r="U2429">
            <v>25750000</v>
          </cell>
          <cell r="V2429">
            <v>25750000</v>
          </cell>
          <cell r="W2429">
            <v>25750000</v>
          </cell>
        </row>
        <row r="2431">
          <cell r="O2431">
            <v>50116447</v>
          </cell>
          <cell r="P2431">
            <v>58688860.025399998</v>
          </cell>
          <cell r="Q2431">
            <v>23170000</v>
          </cell>
          <cell r="R2431">
            <v>24190000</v>
          </cell>
          <cell r="S2431">
            <v>22710000</v>
          </cell>
          <cell r="T2431">
            <v>25730000</v>
          </cell>
          <cell r="U2431">
            <v>25750000</v>
          </cell>
          <cell r="V2431">
            <v>25750000</v>
          </cell>
          <cell r="W2431">
            <v>25750000</v>
          </cell>
        </row>
        <row r="2432">
          <cell r="O2432">
            <v>1287994525.8641667</v>
          </cell>
          <cell r="P2432">
            <v>2022005836.2774959</v>
          </cell>
          <cell r="Q2432">
            <v>2636296688.5828772</v>
          </cell>
          <cell r="R2432">
            <v>2154370102.1981106</v>
          </cell>
          <cell r="S2432">
            <v>2337732553.3093114</v>
          </cell>
          <cell r="T2432">
            <v>3374605884.6548076</v>
          </cell>
          <cell r="U2432">
            <v>3686830183.6197815</v>
          </cell>
          <cell r="V2432">
            <v>1203102879.9186218</v>
          </cell>
          <cell r="W2432">
            <v>1857785658.644938</v>
          </cell>
        </row>
        <row r="2435">
          <cell r="H2435" t="str">
            <v>800062213</v>
          </cell>
          <cell r="I2435" t="str">
            <v>CATALINA: CATALINA SWITCHYARD MARINE CABLE PROJECT</v>
          </cell>
          <cell r="J2435">
            <v>41274</v>
          </cell>
          <cell r="K2435" t="e">
            <v>#N/A</v>
          </cell>
          <cell r="M2435">
            <v>0</v>
          </cell>
          <cell r="N2435">
            <v>0</v>
          </cell>
          <cell r="O2435">
            <v>0</v>
          </cell>
          <cell r="P2435">
            <v>0</v>
          </cell>
          <cell r="Q2435">
            <v>1580000</v>
          </cell>
          <cell r="R2435">
            <v>4055000</v>
          </cell>
          <cell r="S2435">
            <v>0</v>
          </cell>
          <cell r="T2435">
            <v>0</v>
          </cell>
          <cell r="U2435">
            <v>0</v>
          </cell>
          <cell r="V2435">
            <v>0</v>
          </cell>
          <cell r="W2435">
            <v>0</v>
          </cell>
        </row>
        <row r="2436">
          <cell r="H2436" t="str">
            <v>800062933</v>
          </cell>
          <cell r="I2436" t="str">
            <v>HUNTINGTON BEACH: TERMINATE CATALINE UNDERSEA CABLE         (MAINLAND SUB)</v>
          </cell>
          <cell r="J2436">
            <v>41274</v>
          </cell>
          <cell r="K2436" t="e">
            <v>#N/A</v>
          </cell>
          <cell r="M2436">
            <v>0</v>
          </cell>
          <cell r="N2436">
            <v>0</v>
          </cell>
          <cell r="O2436">
            <v>0</v>
          </cell>
          <cell r="P2436">
            <v>0</v>
          </cell>
          <cell r="Q2436">
            <v>1290000</v>
          </cell>
          <cell r="R2436">
            <v>3085000</v>
          </cell>
          <cell r="S2436">
            <v>0</v>
          </cell>
          <cell r="T2436">
            <v>0</v>
          </cell>
          <cell r="U2436">
            <v>0</v>
          </cell>
          <cell r="V2436">
            <v>0</v>
          </cell>
          <cell r="W2436">
            <v>0</v>
          </cell>
        </row>
        <row r="2437">
          <cell r="H2437" t="str">
            <v>800036132</v>
          </cell>
          <cell r="I2437" t="str">
            <v>CATALINA: INSTALL NEW SUBMARINE CABLE FROM MAINLAND TO      ISLAND.</v>
          </cell>
          <cell r="J2437">
            <v>41274</v>
          </cell>
          <cell r="K2437" t="e">
            <v>#N/A</v>
          </cell>
          <cell r="M2437">
            <v>0</v>
          </cell>
          <cell r="N2437">
            <v>0</v>
          </cell>
          <cell r="O2437">
            <v>1065000</v>
          </cell>
          <cell r="P2437">
            <v>1040000</v>
          </cell>
          <cell r="Q2437">
            <v>30544000</v>
          </cell>
          <cell r="R2437">
            <v>36093000</v>
          </cell>
          <cell r="S2437">
            <v>0</v>
          </cell>
          <cell r="T2437">
            <v>0</v>
          </cell>
          <cell r="U2437">
            <v>0</v>
          </cell>
          <cell r="V2437">
            <v>0</v>
          </cell>
          <cell r="W2437">
            <v>0</v>
          </cell>
        </row>
        <row r="2438">
          <cell r="O2438">
            <v>1065000</v>
          </cell>
          <cell r="P2438">
            <v>1040000</v>
          </cell>
          <cell r="Q2438">
            <v>33414000</v>
          </cell>
          <cell r="R2438">
            <v>43233000</v>
          </cell>
          <cell r="S2438">
            <v>0</v>
          </cell>
          <cell r="T2438">
            <v>0</v>
          </cell>
          <cell r="U2438">
            <v>0</v>
          </cell>
          <cell r="V2438">
            <v>0</v>
          </cell>
          <cell r="W2438">
            <v>0</v>
          </cell>
        </row>
        <row r="2439">
          <cell r="O2439">
            <v>1065000</v>
          </cell>
          <cell r="P2439">
            <v>1040000</v>
          </cell>
          <cell r="Q2439">
            <v>33414000</v>
          </cell>
          <cell r="R2439">
            <v>43233000</v>
          </cell>
          <cell r="S2439">
            <v>0</v>
          </cell>
          <cell r="T2439">
            <v>0</v>
          </cell>
          <cell r="U2439">
            <v>0</v>
          </cell>
          <cell r="V2439">
            <v>0</v>
          </cell>
          <cell r="W2439">
            <v>0</v>
          </cell>
        </row>
        <row r="2440">
          <cell r="O2440">
            <v>1065000</v>
          </cell>
          <cell r="P2440">
            <v>1040000</v>
          </cell>
          <cell r="Q2440">
            <v>33414000</v>
          </cell>
          <cell r="R2440">
            <v>43233000</v>
          </cell>
          <cell r="S2440">
            <v>0</v>
          </cell>
          <cell r="T2440">
            <v>0</v>
          </cell>
          <cell r="U2440">
            <v>0</v>
          </cell>
          <cell r="V2440">
            <v>0</v>
          </cell>
          <cell r="W2440">
            <v>0</v>
          </cell>
        </row>
        <row r="2443">
          <cell r="I2443" t="str">
            <v>CATALINA DIESEL GENERATION</v>
          </cell>
          <cell r="J2443">
            <v>43465</v>
          </cell>
          <cell r="K2443" t="e">
            <v>#N/A</v>
          </cell>
          <cell r="M2443">
            <v>0</v>
          </cell>
          <cell r="N2443">
            <v>0</v>
          </cell>
          <cell r="O2443">
            <v>0</v>
          </cell>
          <cell r="P2443">
            <v>6981000</v>
          </cell>
          <cell r="Q2443">
            <v>6570000</v>
          </cell>
          <cell r="R2443">
            <v>3600000</v>
          </cell>
          <cell r="S2443">
            <v>4260000</v>
          </cell>
          <cell r="T2443">
            <v>2840000</v>
          </cell>
          <cell r="U2443">
            <v>3420000</v>
          </cell>
          <cell r="V2443">
            <v>3010000</v>
          </cell>
          <cell r="W2443">
            <v>3500000</v>
          </cell>
        </row>
        <row r="2444">
          <cell r="H2444">
            <v>800057678</v>
          </cell>
          <cell r="I2444" t="str">
            <v>Catalina Diesel Generation (Microturbine project) - Pebbly Beach Generating Station 12kV Switchrack Breaker Addition: Equip existing spare 12kV Position No. 2X as a new micro turbine transformer bank position.  Install new relay protection &amp; high side met</v>
          </cell>
          <cell r="J2444">
            <v>39904</v>
          </cell>
          <cell r="N2444">
            <v>0</v>
          </cell>
          <cell r="O2444">
            <v>200000</v>
          </cell>
        </row>
        <row r="2445">
          <cell r="I2445" t="str">
            <v>CATALINA GAS PROJECTS</v>
          </cell>
          <cell r="J2445">
            <v>43465</v>
          </cell>
          <cell r="K2445" t="e">
            <v>#N/A</v>
          </cell>
          <cell r="M2445">
            <v>0</v>
          </cell>
          <cell r="N2445">
            <v>0</v>
          </cell>
          <cell r="O2445">
            <v>1330000</v>
          </cell>
          <cell r="P2445">
            <v>680000</v>
          </cell>
          <cell r="Q2445">
            <v>580000</v>
          </cell>
          <cell r="R2445">
            <v>9640000</v>
          </cell>
          <cell r="S2445">
            <v>700000</v>
          </cell>
          <cell r="T2445">
            <v>1370000</v>
          </cell>
          <cell r="U2445">
            <v>850000</v>
          </cell>
          <cell r="V2445">
            <v>930000</v>
          </cell>
          <cell r="W2445">
            <v>900000</v>
          </cell>
        </row>
        <row r="2446">
          <cell r="I2446" t="str">
            <v>CATALINA WATER PROJECTS</v>
          </cell>
          <cell r="J2446">
            <v>43465</v>
          </cell>
          <cell r="K2446" t="e">
            <v>#N/A</v>
          </cell>
          <cell r="M2446">
            <v>0</v>
          </cell>
          <cell r="N2446">
            <v>0</v>
          </cell>
          <cell r="O2446">
            <v>4930000</v>
          </cell>
          <cell r="P2446">
            <v>2580000</v>
          </cell>
          <cell r="Q2446">
            <v>3450000</v>
          </cell>
          <cell r="R2446">
            <v>2000000</v>
          </cell>
          <cell r="S2446">
            <v>2000000</v>
          </cell>
          <cell r="T2446">
            <v>2000000</v>
          </cell>
          <cell r="U2446">
            <v>2200000</v>
          </cell>
          <cell r="V2446">
            <v>2200000</v>
          </cell>
          <cell r="W2446">
            <v>2200000</v>
          </cell>
        </row>
        <row r="2447">
          <cell r="O2447">
            <v>6460000</v>
          </cell>
          <cell r="P2447">
            <v>10241000</v>
          </cell>
          <cell r="Q2447">
            <v>10600000</v>
          </cell>
          <cell r="R2447">
            <v>15240000</v>
          </cell>
          <cell r="S2447">
            <v>6960000</v>
          </cell>
          <cell r="T2447">
            <v>6210000</v>
          </cell>
          <cell r="U2447">
            <v>6470000</v>
          </cell>
          <cell r="V2447">
            <v>6140000</v>
          </cell>
          <cell r="W2447">
            <v>6600000</v>
          </cell>
        </row>
        <row r="2448">
          <cell r="O2448">
            <v>6460000</v>
          </cell>
          <cell r="P2448">
            <v>10241000</v>
          </cell>
          <cell r="Q2448">
            <v>10600000</v>
          </cell>
          <cell r="R2448">
            <v>15240000</v>
          </cell>
          <cell r="S2448">
            <v>6960000</v>
          </cell>
          <cell r="T2448">
            <v>6210000</v>
          </cell>
          <cell r="U2448">
            <v>6470000</v>
          </cell>
          <cell r="V2448">
            <v>6140000</v>
          </cell>
          <cell r="W2448">
            <v>6600000</v>
          </cell>
        </row>
        <row r="2449">
          <cell r="O2449">
            <v>6460000</v>
          </cell>
          <cell r="P2449">
            <v>10241000</v>
          </cell>
          <cell r="Q2449">
            <v>10600000</v>
          </cell>
          <cell r="R2449">
            <v>15240000</v>
          </cell>
          <cell r="S2449">
            <v>6960000</v>
          </cell>
          <cell r="T2449">
            <v>6210000</v>
          </cell>
          <cell r="U2449">
            <v>6470000</v>
          </cell>
          <cell r="V2449">
            <v>6140000</v>
          </cell>
          <cell r="W2449">
            <v>6600000</v>
          </cell>
        </row>
        <row r="2451">
          <cell r="O2451">
            <v>1295519525.8641667</v>
          </cell>
          <cell r="P2451">
            <v>2033286836.2774959</v>
          </cell>
          <cell r="Q2451">
            <v>2680310688.5828772</v>
          </cell>
          <cell r="R2451">
            <v>2212843102.1981106</v>
          </cell>
          <cell r="S2451">
            <v>2344692553.3093114</v>
          </cell>
          <cell r="T2451">
            <v>3380815884.6548076</v>
          </cell>
          <cell r="U2451">
            <v>3693300183.6197815</v>
          </cell>
          <cell r="V2451">
            <v>1209242879.9186218</v>
          </cell>
          <cell r="W2451">
            <v>1864385658.644938</v>
          </cell>
        </row>
      </sheetData>
      <sheetData sheetId="7"/>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Exhibit"/>
      <sheetName val="Inc Stmt"/>
      <sheetName val="Rate Base"/>
      <sheetName val="Rev Tax"/>
      <sheetName val="O&amp;M "/>
      <sheetName val="ALF"/>
      <sheetName val="FF&amp;U"/>
      <sheetName val="Ann Chg"/>
      <sheetName val="Acct 928"/>
      <sheetName val="RR - IS"/>
      <sheetName val="SUMMARY"/>
      <sheetName val="Sheet1"/>
      <sheetName val="Compliance"/>
      <sheetName val="#REF"/>
      <sheetName val="COS"/>
      <sheetName val="T&amp;D ISO PERCENTAGE"/>
      <sheetName val="Sheet2"/>
      <sheetName val="Sheet3"/>
      <sheetName val="Sheet4"/>
      <sheetName val="Sheet5"/>
      <sheetName val="Sheet6"/>
      <sheetName val="Sheet7"/>
      <sheetName val="FER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AL EXPENSES "/>
      <sheetName val="LOCAL INCOMES"/>
      <sheetName val="sub contractor"/>
      <sheetName val="dep au 28 02 04"/>
      <sheetName val="Recalage tréso"/>
      <sheetName val="Cash flow grpt."/>
    </sheetNames>
    <sheetDataSet>
      <sheetData sheetId="0" refreshError="1"/>
      <sheetData sheetId="1"/>
      <sheetData sheetId="2" refreshError="1">
        <row r="1">
          <cell r="B1">
            <v>1.60314</v>
          </cell>
        </row>
      </sheetData>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ttes"/>
    </sheetNames>
    <sheetDataSet>
      <sheetData sheetId="0" refreshError="1">
        <row r="4">
          <cell r="L4" t="str">
            <v>K idr</v>
          </cell>
          <cell r="M4" t="str">
            <v>K usd</v>
          </cell>
          <cell r="N4" t="str">
            <v>K  frf</v>
          </cell>
        </row>
        <row r="5">
          <cell r="L5">
            <v>41886532.568999998</v>
          </cell>
          <cell r="M5">
            <v>2569.569</v>
          </cell>
        </row>
        <row r="6">
          <cell r="L6">
            <v>1E-3</v>
          </cell>
          <cell r="M6">
            <v>5.95</v>
          </cell>
          <cell r="N6">
            <v>1</v>
          </cell>
        </row>
      </sheetData>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ata Sources"/>
      <sheetName val="Risk Inputs"/>
      <sheetName val="Triggering Events"/>
      <sheetName val="Consequences"/>
      <sheetName val="Drivers"/>
      <sheetName val="Mitigation Inputs"/>
      <sheetName val="T_Event Mitigation Measures"/>
      <sheetName val="Risk Evaluation"/>
      <sheetName val="Unmitigated Risks"/>
      <sheetName val="Mitigated Risks"/>
      <sheetName val="Aggregate Risk Chart"/>
      <sheetName val="Triggering event Risk Summary"/>
      <sheetName val="Consequence Risk Summary"/>
      <sheetName val="Chart Data"/>
      <sheetName val="Reference"/>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Page"/>
      <sheetName val="Checklist Summary"/>
      <sheetName val="Apparatus Engineer"/>
      <sheetName val="Apparatus Engineer Quickhelp"/>
      <sheetName val="GeoTechnical Engineer"/>
      <sheetName val="GeoTechnical Engineer Quickhelp"/>
      <sheetName val="Project Controls Engineer"/>
      <sheetName val="Project Controls Engineer QH"/>
      <sheetName val="Structural Engineering"/>
      <sheetName val="Structural Engineering Quickhel"/>
      <sheetName val="Environmental"/>
      <sheetName val="Environmental Quickhelp"/>
      <sheetName val="Civil Engineering"/>
      <sheetName val="Civil Engineering Quickhelp"/>
      <sheetName val="Contruction - RPPM"/>
      <sheetName val="Power System Controls"/>
      <sheetName val="Construction"/>
      <sheetName val="Construction Quickhelp"/>
      <sheetName val="SAS Engineering"/>
      <sheetName val="Automation Development"/>
      <sheetName val="Cost Estimating"/>
      <sheetName val="Cost Estimating Quickhelp"/>
      <sheetName val="Protection Engineer"/>
      <sheetName val="Responsible Engineer"/>
      <sheetName val="Responsible Engineer Quickhelp"/>
      <sheetName val="User Info"/>
    </sheetNames>
    <sheetDataSet>
      <sheetData sheetId="0" refreshError="1"/>
      <sheetData sheetId="1">
        <row r="25">
          <cell r="C25" t="str">
            <v>a</v>
          </cell>
        </row>
        <row r="26">
          <cell r="C26" t="str">
            <v>a</v>
          </cell>
        </row>
        <row r="27">
          <cell r="C27" t="str">
            <v>a</v>
          </cell>
        </row>
        <row r="28">
          <cell r="C28" t="str">
            <v>a</v>
          </cell>
        </row>
        <row r="46">
          <cell r="C46" t="str">
            <v>a</v>
          </cell>
          <cell r="T46" t="str">
            <v>a</v>
          </cell>
          <cell r="AD46" t="str">
            <v>a</v>
          </cell>
        </row>
        <row r="87">
          <cell r="AC87" t="str">
            <v>a</v>
          </cell>
        </row>
        <row r="89">
          <cell r="AC89" t="str">
            <v>a</v>
          </cell>
        </row>
        <row r="97">
          <cell r="S97" t="str">
            <v>a</v>
          </cell>
          <cell r="W97" t="str">
            <v>a</v>
          </cell>
        </row>
        <row r="98">
          <cell r="S98" t="str">
            <v>a</v>
          </cell>
          <cell r="W98" t="str">
            <v>a</v>
          </cell>
          <cell r="AH98" t="str">
            <v>a</v>
          </cell>
          <cell r="AM98" t="str">
            <v>a</v>
          </cell>
        </row>
        <row r="102">
          <cell r="E102" t="str">
            <v>a</v>
          </cell>
          <cell r="F102" t="str">
            <v>a</v>
          </cell>
        </row>
        <row r="103">
          <cell r="E103" t="str">
            <v>a</v>
          </cell>
          <cell r="F103" t="str">
            <v>a</v>
          </cell>
        </row>
        <row r="104">
          <cell r="E104" t="str">
            <v>a</v>
          </cell>
          <cell r="F104" t="str">
            <v>a</v>
          </cell>
        </row>
        <row r="105">
          <cell r="E105" t="str">
            <v>a</v>
          </cell>
          <cell r="F105" t="str">
            <v>a</v>
          </cell>
        </row>
        <row r="106">
          <cell r="E106" t="str">
            <v>a</v>
          </cell>
          <cell r="F106" t="str">
            <v>a</v>
          </cell>
        </row>
        <row r="107">
          <cell r="E107" t="str">
            <v>a</v>
          </cell>
          <cell r="F107" t="str">
            <v>a</v>
          </cell>
        </row>
        <row r="108">
          <cell r="E108" t="str">
            <v>a</v>
          </cell>
          <cell r="F108" t="str">
            <v>a</v>
          </cell>
        </row>
        <row r="109">
          <cell r="E109" t="str">
            <v>a</v>
          </cell>
          <cell r="F109" t="str">
            <v>a</v>
          </cell>
        </row>
        <row r="110">
          <cell r="E110" t="str">
            <v>a</v>
          </cell>
          <cell r="F110" t="str">
            <v>a</v>
          </cell>
        </row>
        <row r="111">
          <cell r="E111" t="str">
            <v>a</v>
          </cell>
          <cell r="F111" t="str">
            <v>a</v>
          </cell>
        </row>
        <row r="112">
          <cell r="E112" t="str">
            <v>a</v>
          </cell>
          <cell r="F112" t="str">
            <v>a</v>
          </cell>
        </row>
        <row r="113">
          <cell r="E113" t="str">
            <v>a</v>
          </cell>
          <cell r="F113" t="str">
            <v>a</v>
          </cell>
        </row>
        <row r="114">
          <cell r="E114" t="str">
            <v>a</v>
          </cell>
          <cell r="F114" t="str">
            <v>a</v>
          </cell>
        </row>
        <row r="115">
          <cell r="E115" t="str">
            <v>a</v>
          </cell>
          <cell r="F115" t="str">
            <v>a</v>
          </cell>
        </row>
        <row r="116">
          <cell r="E116" t="str">
            <v>a</v>
          </cell>
          <cell r="F116" t="str">
            <v>a</v>
          </cell>
        </row>
        <row r="117">
          <cell r="E117" t="str">
            <v>a</v>
          </cell>
          <cell r="F117" t="str">
            <v>a</v>
          </cell>
        </row>
        <row r="118">
          <cell r="E118" t="str">
            <v>a</v>
          </cell>
          <cell r="F118" t="str">
            <v>a</v>
          </cell>
        </row>
        <row r="119">
          <cell r="E119" t="str">
            <v>a</v>
          </cell>
          <cell r="F119" t="str">
            <v>a</v>
          </cell>
        </row>
        <row r="120">
          <cell r="E120" t="str">
            <v>a</v>
          </cell>
          <cell r="F120" t="str">
            <v>a</v>
          </cell>
        </row>
        <row r="121">
          <cell r="E121" t="str">
            <v>a</v>
          </cell>
          <cell r="F121" t="str">
            <v>a</v>
          </cell>
        </row>
        <row r="122">
          <cell r="E122" t="str">
            <v>a</v>
          </cell>
          <cell r="F122" t="str">
            <v>a</v>
          </cell>
        </row>
        <row r="123">
          <cell r="E123" t="str">
            <v>a</v>
          </cell>
          <cell r="F123" t="str">
            <v>a</v>
          </cell>
        </row>
        <row r="124">
          <cell r="E124" t="str">
            <v>a</v>
          </cell>
          <cell r="F124" t="str">
            <v>a</v>
          </cell>
        </row>
        <row r="125">
          <cell r="E125" t="str">
            <v>a</v>
          </cell>
          <cell r="F125" t="str">
            <v>a</v>
          </cell>
        </row>
        <row r="126">
          <cell r="E126" t="str">
            <v>a</v>
          </cell>
          <cell r="F126" t="str">
            <v>a</v>
          </cell>
        </row>
        <row r="127">
          <cell r="E127" t="str">
            <v>a</v>
          </cell>
          <cell r="F127" t="str">
            <v>a</v>
          </cell>
        </row>
        <row r="128">
          <cell r="E128" t="str">
            <v>a</v>
          </cell>
          <cell r="F128" t="str">
            <v>a</v>
          </cell>
        </row>
        <row r="129">
          <cell r="E129" t="str">
            <v>a</v>
          </cell>
          <cell r="F129" t="str">
            <v>a</v>
          </cell>
        </row>
        <row r="130">
          <cell r="E130" t="str">
            <v>a</v>
          </cell>
          <cell r="F130" t="str">
            <v>a</v>
          </cell>
        </row>
        <row r="131">
          <cell r="E131" t="str">
            <v>a</v>
          </cell>
          <cell r="F131" t="str">
            <v>a</v>
          </cell>
        </row>
        <row r="132">
          <cell r="E132" t="str">
            <v>a</v>
          </cell>
          <cell r="F132" t="str">
            <v>a</v>
          </cell>
        </row>
        <row r="133">
          <cell r="E133" t="str">
            <v>a</v>
          </cell>
          <cell r="F133" t="str">
            <v>a</v>
          </cell>
        </row>
        <row r="134">
          <cell r="E134" t="str">
            <v>a</v>
          </cell>
          <cell r="F134" t="str">
            <v>a</v>
          </cell>
        </row>
        <row r="135">
          <cell r="E135" t="str">
            <v>a</v>
          </cell>
          <cell r="F135" t="str">
            <v>a</v>
          </cell>
        </row>
        <row r="136">
          <cell r="E136" t="str">
            <v>a</v>
          </cell>
          <cell r="F136" t="str">
            <v>a</v>
          </cell>
        </row>
        <row r="137">
          <cell r="E137" t="str">
            <v>a</v>
          </cell>
          <cell r="F137" t="str">
            <v>a</v>
          </cell>
        </row>
        <row r="138">
          <cell r="E138" t="str">
            <v>a</v>
          </cell>
          <cell r="F138" t="str">
            <v>a</v>
          </cell>
        </row>
        <row r="141">
          <cell r="P141" t="str">
            <v>a</v>
          </cell>
          <cell r="U141" t="str">
            <v>a</v>
          </cell>
        </row>
        <row r="142">
          <cell r="P142" t="str">
            <v>a</v>
          </cell>
          <cell r="U142" t="str">
            <v>a</v>
          </cell>
        </row>
        <row r="143">
          <cell r="P143" t="str">
            <v>a</v>
          </cell>
          <cell r="U143" t="str">
            <v>a</v>
          </cell>
        </row>
        <row r="144">
          <cell r="P144" t="str">
            <v>a</v>
          </cell>
          <cell r="U144" t="str">
            <v>a</v>
          </cell>
        </row>
        <row r="145">
          <cell r="P145" t="str">
            <v>a</v>
          </cell>
          <cell r="U145" t="str">
            <v>a</v>
          </cell>
        </row>
        <row r="146">
          <cell r="P146" t="str">
            <v>a</v>
          </cell>
          <cell r="U146" t="str">
            <v>a</v>
          </cell>
        </row>
        <row r="147">
          <cell r="P147" t="str">
            <v>a</v>
          </cell>
          <cell r="U147" t="str">
            <v>a</v>
          </cell>
        </row>
        <row r="148">
          <cell r="P148" t="str">
            <v>a</v>
          </cell>
          <cell r="U148" t="str">
            <v>a</v>
          </cell>
        </row>
        <row r="150">
          <cell r="P150" t="str">
            <v>a</v>
          </cell>
          <cell r="U150" t="str">
            <v>a</v>
          </cell>
        </row>
        <row r="151">
          <cell r="P151" t="str">
            <v>a</v>
          </cell>
          <cell r="U151" t="str">
            <v>a</v>
          </cell>
        </row>
        <row r="152">
          <cell r="P152" t="str">
            <v>a</v>
          </cell>
          <cell r="U152" t="str">
            <v>a</v>
          </cell>
        </row>
        <row r="153">
          <cell r="P153" t="str">
            <v>a</v>
          </cell>
          <cell r="U153" t="str">
            <v>a</v>
          </cell>
        </row>
        <row r="154">
          <cell r="P154" t="str">
            <v>a</v>
          </cell>
          <cell r="U154" t="str">
            <v>a</v>
          </cell>
        </row>
        <row r="160">
          <cell r="L160" t="str">
            <v>a</v>
          </cell>
          <cell r="S160" t="str">
            <v>a</v>
          </cell>
        </row>
        <row r="161">
          <cell r="L161" t="str">
            <v>a</v>
          </cell>
          <cell r="S161" t="str">
            <v>a</v>
          </cell>
        </row>
        <row r="162">
          <cell r="L162" t="str">
            <v>a</v>
          </cell>
          <cell r="S162" t="str">
            <v>a</v>
          </cell>
        </row>
        <row r="163">
          <cell r="L163" t="str">
            <v>a</v>
          </cell>
          <cell r="S163" t="str">
            <v>a</v>
          </cell>
        </row>
        <row r="165">
          <cell r="G165" t="str">
            <v>a</v>
          </cell>
        </row>
        <row r="172">
          <cell r="F172" t="str">
            <v>a</v>
          </cell>
        </row>
        <row r="173">
          <cell r="F173" t="str">
            <v>a</v>
          </cell>
        </row>
        <row r="174">
          <cell r="F174" t="str">
            <v>a</v>
          </cell>
          <cell r="AB174" t="str">
            <v>a</v>
          </cell>
          <cell r="AF174" t="str">
            <v>a</v>
          </cell>
          <cell r="AJ174" t="str">
            <v>a</v>
          </cell>
        </row>
        <row r="175">
          <cell r="F175" t="str">
            <v>a</v>
          </cell>
          <cell r="AB175" t="str">
            <v>a</v>
          </cell>
          <cell r="AF175" t="str">
            <v>a</v>
          </cell>
          <cell r="AJ175" t="str">
            <v>a</v>
          </cell>
        </row>
        <row r="176">
          <cell r="AB176" t="str">
            <v>a</v>
          </cell>
          <cell r="AF176" t="str">
            <v>a</v>
          </cell>
        </row>
        <row r="177">
          <cell r="I177" t="str">
            <v>a</v>
          </cell>
          <cell r="M177" t="str">
            <v>a</v>
          </cell>
          <cell r="AB177" t="str">
            <v>a</v>
          </cell>
          <cell r="AF177" t="str">
            <v>a</v>
          </cell>
        </row>
        <row r="178">
          <cell r="AB178" t="str">
            <v>a</v>
          </cell>
          <cell r="AF178" t="str">
            <v>a</v>
          </cell>
        </row>
        <row r="193">
          <cell r="AN193" t="str">
            <v>a</v>
          </cell>
        </row>
        <row r="194">
          <cell r="I194" t="str">
            <v>a</v>
          </cell>
          <cell r="T194" t="str">
            <v>a</v>
          </cell>
          <cell r="AC194" t="str">
            <v>a</v>
          </cell>
        </row>
        <row r="195">
          <cell r="I195" t="str">
            <v>a</v>
          </cell>
          <cell r="T195" t="str">
            <v>a</v>
          </cell>
          <cell r="AC195" t="str">
            <v>a</v>
          </cell>
          <cell r="AN195" t="str">
            <v>a</v>
          </cell>
        </row>
        <row r="196">
          <cell r="I196" t="str">
            <v>a</v>
          </cell>
        </row>
        <row r="212">
          <cell r="I212" t="str">
            <v>a</v>
          </cell>
          <cell r="T212" t="str">
            <v>a</v>
          </cell>
          <cell r="AC212" t="str">
            <v>a</v>
          </cell>
        </row>
        <row r="213">
          <cell r="I213" t="str">
            <v>a</v>
          </cell>
          <cell r="T213" t="str">
            <v>a</v>
          </cell>
          <cell r="AC213" t="str">
            <v>a</v>
          </cell>
          <cell r="AN213" t="str">
            <v>a</v>
          </cell>
        </row>
        <row r="214">
          <cell r="I214" t="str">
            <v>a</v>
          </cell>
          <cell r="T214" t="str">
            <v>a</v>
          </cell>
          <cell r="AC214" t="str">
            <v>a</v>
          </cell>
          <cell r="AN214" t="str">
            <v>a</v>
          </cell>
        </row>
        <row r="215">
          <cell r="I215" t="str">
            <v>a</v>
          </cell>
        </row>
        <row r="216">
          <cell r="I216" t="str">
            <v>a</v>
          </cell>
        </row>
        <row r="217">
          <cell r="I217" t="str">
            <v>a</v>
          </cell>
          <cell r="T217" t="str">
            <v>a</v>
          </cell>
          <cell r="AC217" t="str">
            <v>a</v>
          </cell>
        </row>
        <row r="218">
          <cell r="I218" t="str">
            <v>a</v>
          </cell>
          <cell r="T218" t="str">
            <v>a</v>
          </cell>
        </row>
        <row r="219">
          <cell r="I219" t="str">
            <v>a</v>
          </cell>
          <cell r="T219" t="str">
            <v>a</v>
          </cell>
          <cell r="AC219" t="str">
            <v>a</v>
          </cell>
        </row>
        <row r="220">
          <cell r="I220" t="str">
            <v>a</v>
          </cell>
          <cell r="T220" t="str">
            <v>a</v>
          </cell>
          <cell r="AC220" t="str">
            <v>a</v>
          </cell>
        </row>
        <row r="227">
          <cell r="AN227" t="str">
            <v>a</v>
          </cell>
        </row>
        <row r="231">
          <cell r="AN231" t="str">
            <v>a</v>
          </cell>
        </row>
        <row r="232">
          <cell r="I232" t="str">
            <v>a</v>
          </cell>
          <cell r="AN232" t="str">
            <v>a</v>
          </cell>
        </row>
        <row r="234">
          <cell r="AN234" t="str">
            <v>a</v>
          </cell>
        </row>
        <row r="243">
          <cell r="T243" t="str">
            <v>a</v>
          </cell>
          <cell r="V243" t="str">
            <v>a</v>
          </cell>
          <cell r="X243" t="str">
            <v>a</v>
          </cell>
          <cell r="Z243" t="str">
            <v>a</v>
          </cell>
        </row>
        <row r="244">
          <cell r="T244" t="str">
            <v>a</v>
          </cell>
          <cell r="V244" t="str">
            <v>a</v>
          </cell>
          <cell r="X244" t="str">
            <v>a</v>
          </cell>
          <cell r="Z244" t="str">
            <v>a</v>
          </cell>
        </row>
        <row r="245">
          <cell r="T245" t="str">
            <v>a</v>
          </cell>
          <cell r="V245" t="str">
            <v>a</v>
          </cell>
          <cell r="X245" t="str">
            <v>a</v>
          </cell>
          <cell r="Z245" t="str">
            <v>a</v>
          </cell>
        </row>
        <row r="246">
          <cell r="T246" t="str">
            <v>a</v>
          </cell>
          <cell r="V246" t="str">
            <v>a</v>
          </cell>
          <cell r="X246" t="str">
            <v>a</v>
          </cell>
          <cell r="Z246" t="str">
            <v>a</v>
          </cell>
        </row>
        <row r="247">
          <cell r="T247" t="str">
            <v>a</v>
          </cell>
          <cell r="V247" t="str">
            <v>a</v>
          </cell>
          <cell r="X247" t="str">
            <v>a</v>
          </cell>
          <cell r="Z247" t="str">
            <v>a</v>
          </cell>
        </row>
        <row r="249">
          <cell r="T249" t="str">
            <v>a</v>
          </cell>
          <cell r="V249" t="str">
            <v>a</v>
          </cell>
          <cell r="X249" t="str">
            <v>a</v>
          </cell>
          <cell r="Z249" t="str">
            <v>a</v>
          </cell>
        </row>
        <row r="255">
          <cell r="Q255" t="str">
            <v>a</v>
          </cell>
          <cell r="S255" t="str">
            <v>a</v>
          </cell>
          <cell r="U255" t="str">
            <v>a</v>
          </cell>
          <cell r="W255" t="str">
            <v>a</v>
          </cell>
        </row>
        <row r="256">
          <cell r="Q256" t="str">
            <v>a</v>
          </cell>
          <cell r="S256" t="str">
            <v>a</v>
          </cell>
          <cell r="U256" t="str">
            <v>a</v>
          </cell>
          <cell r="W256" t="str">
            <v>a</v>
          </cell>
        </row>
        <row r="257">
          <cell r="Q257" t="str">
            <v>a</v>
          </cell>
          <cell r="S257" t="str">
            <v>a</v>
          </cell>
          <cell r="U257" t="str">
            <v>a</v>
          </cell>
          <cell r="W257" t="str">
            <v>a</v>
          </cell>
        </row>
        <row r="258">
          <cell r="Q258" t="str">
            <v>a</v>
          </cell>
          <cell r="S258" t="str">
            <v>a</v>
          </cell>
          <cell r="U258" t="str">
            <v>a</v>
          </cell>
          <cell r="W258" t="str">
            <v>a</v>
          </cell>
        </row>
        <row r="259">
          <cell r="Q259" t="str">
            <v>a</v>
          </cell>
          <cell r="S259" t="str">
            <v>a</v>
          </cell>
          <cell r="U259" t="str">
            <v>a</v>
          </cell>
          <cell r="W259" t="str">
            <v>a</v>
          </cell>
        </row>
        <row r="260">
          <cell r="Q260" t="str">
            <v>a</v>
          </cell>
          <cell r="S260" t="str">
            <v>a</v>
          </cell>
          <cell r="U260" t="str">
            <v>a</v>
          </cell>
          <cell r="W260" t="str">
            <v>a</v>
          </cell>
        </row>
        <row r="261">
          <cell r="Q261" t="str">
            <v>a</v>
          </cell>
          <cell r="S261" t="str">
            <v>a</v>
          </cell>
          <cell r="U261" t="str">
            <v>a</v>
          </cell>
          <cell r="W261" t="str">
            <v>a</v>
          </cell>
        </row>
        <row r="262">
          <cell r="Q262" t="str">
            <v>a</v>
          </cell>
          <cell r="S262" t="str">
            <v>a</v>
          </cell>
          <cell r="U262" t="str">
            <v>a</v>
          </cell>
          <cell r="W262" t="str">
            <v>a</v>
          </cell>
        </row>
        <row r="263">
          <cell r="Q263" t="str">
            <v>a</v>
          </cell>
          <cell r="S263" t="str">
            <v>a</v>
          </cell>
          <cell r="U263" t="str">
            <v>a</v>
          </cell>
          <cell r="W263" t="str">
            <v>a</v>
          </cell>
        </row>
        <row r="264">
          <cell r="Q264" t="str">
            <v>a</v>
          </cell>
          <cell r="S264" t="str">
            <v>a</v>
          </cell>
          <cell r="U264" t="str">
            <v>a</v>
          </cell>
          <cell r="W264" t="str">
            <v>a</v>
          </cell>
        </row>
        <row r="265">
          <cell r="Q265" t="str">
            <v>a</v>
          </cell>
          <cell r="S265" t="str">
            <v>a</v>
          </cell>
          <cell r="U265" t="str">
            <v>a</v>
          </cell>
          <cell r="W265" t="str">
            <v>a</v>
          </cell>
        </row>
        <row r="266">
          <cell r="Q266" t="str">
            <v>a</v>
          </cell>
          <cell r="S266" t="str">
            <v>a</v>
          </cell>
          <cell r="U266" t="str">
            <v>a</v>
          </cell>
          <cell r="W266" t="str">
            <v>a</v>
          </cell>
        </row>
        <row r="267">
          <cell r="Q267" t="str">
            <v>a</v>
          </cell>
          <cell r="S267" t="str">
            <v>a</v>
          </cell>
          <cell r="U267" t="str">
            <v>a</v>
          </cell>
          <cell r="W267" t="str">
            <v>a</v>
          </cell>
        </row>
        <row r="268">
          <cell r="Q268" t="str">
            <v>a</v>
          </cell>
          <cell r="S268" t="str">
            <v>a</v>
          </cell>
          <cell r="U268" t="str">
            <v>a</v>
          </cell>
          <cell r="W268" t="str">
            <v>a</v>
          </cell>
        </row>
        <row r="269">
          <cell r="Q269" t="str">
            <v>a</v>
          </cell>
          <cell r="S269" t="str">
            <v>a</v>
          </cell>
          <cell r="U269" t="str">
            <v>a</v>
          </cell>
          <cell r="W269" t="str">
            <v>a</v>
          </cell>
        </row>
        <row r="270">
          <cell r="Q270" t="str">
            <v>a</v>
          </cell>
          <cell r="S270" t="str">
            <v>a</v>
          </cell>
          <cell r="U270" t="str">
            <v>a</v>
          </cell>
          <cell r="W270" t="str">
            <v>a</v>
          </cell>
        </row>
        <row r="271">
          <cell r="Q271" t="str">
            <v>a</v>
          </cell>
          <cell r="S271" t="str">
            <v>a</v>
          </cell>
          <cell r="U271" t="str">
            <v>a</v>
          </cell>
          <cell r="W271" t="str">
            <v>a</v>
          </cell>
        </row>
        <row r="272">
          <cell r="Q272" t="str">
            <v>a</v>
          </cell>
          <cell r="S272" t="str">
            <v>a</v>
          </cell>
          <cell r="U272" t="str">
            <v>a</v>
          </cell>
          <cell r="W272" t="str">
            <v>a</v>
          </cell>
        </row>
        <row r="277">
          <cell r="T277" t="str">
            <v>a</v>
          </cell>
          <cell r="W277" t="str">
            <v>a</v>
          </cell>
        </row>
        <row r="279">
          <cell r="T279" t="str">
            <v>a</v>
          </cell>
          <cell r="W279" t="str">
            <v>a</v>
          </cell>
        </row>
        <row r="280">
          <cell r="T280" t="str">
            <v>a</v>
          </cell>
          <cell r="W280" t="str">
            <v>a</v>
          </cell>
        </row>
        <row r="283">
          <cell r="S283" t="str">
            <v>a</v>
          </cell>
        </row>
        <row r="284">
          <cell r="H284" t="str">
            <v>a</v>
          </cell>
          <cell r="O284" t="str">
            <v>a</v>
          </cell>
          <cell r="V284" t="str">
            <v>a</v>
          </cell>
        </row>
        <row r="285">
          <cell r="H285" t="str">
            <v>a</v>
          </cell>
          <cell r="O285" t="str">
            <v>a</v>
          </cell>
          <cell r="V285" t="str">
            <v>a</v>
          </cell>
        </row>
        <row r="362">
          <cell r="G362" t="str">
            <v>a</v>
          </cell>
        </row>
        <row r="372">
          <cell r="G372" t="str">
            <v>a</v>
          </cell>
        </row>
        <row r="380">
          <cell r="W380" t="str">
            <v>a</v>
          </cell>
          <cell r="X380" t="str">
            <v>a</v>
          </cell>
          <cell r="Y380" t="str">
            <v>a</v>
          </cell>
          <cell r="Z380" t="str">
            <v>a</v>
          </cell>
          <cell r="AA380" t="str">
            <v>a</v>
          </cell>
          <cell r="AB380" t="str">
            <v>a</v>
          </cell>
        </row>
        <row r="381">
          <cell r="W381" t="str">
            <v>a</v>
          </cell>
          <cell r="X381" t="str">
            <v>a</v>
          </cell>
          <cell r="Y381" t="str">
            <v>a</v>
          </cell>
          <cell r="Z381" t="str">
            <v>a</v>
          </cell>
          <cell r="AA381" t="str">
            <v>a</v>
          </cell>
          <cell r="AB381" t="str">
            <v>a</v>
          </cell>
        </row>
        <row r="382">
          <cell r="W382" t="str">
            <v>a</v>
          </cell>
          <cell r="X382" t="str">
            <v>a</v>
          </cell>
          <cell r="Y382" t="str">
            <v>a</v>
          </cell>
          <cell r="Z382" t="str">
            <v>a</v>
          </cell>
          <cell r="AA382" t="str">
            <v>a</v>
          </cell>
          <cell r="AB382" t="str">
            <v>a</v>
          </cell>
        </row>
        <row r="383">
          <cell r="W383" t="str">
            <v>a</v>
          </cell>
          <cell r="X383" t="str">
            <v>a</v>
          </cell>
          <cell r="Y383" t="str">
            <v>a</v>
          </cell>
          <cell r="Z383" t="str">
            <v>a</v>
          </cell>
          <cell r="AA383" t="str">
            <v>a</v>
          </cell>
          <cell r="AB383" t="str">
            <v>a</v>
          </cell>
        </row>
        <row r="477">
          <cell r="J477" t="str">
            <v>a</v>
          </cell>
          <cell r="N477" t="str">
            <v>a</v>
          </cell>
        </row>
        <row r="523">
          <cell r="AO523" t="str">
            <v>a</v>
          </cell>
        </row>
        <row r="524">
          <cell r="AO524" t="str">
            <v>a</v>
          </cell>
        </row>
        <row r="525">
          <cell r="AO525" t="str">
            <v>a</v>
          </cell>
        </row>
        <row r="526">
          <cell r="AO526" t="str">
            <v>a</v>
          </cell>
        </row>
        <row r="527">
          <cell r="AO527" t="str">
            <v>a</v>
          </cell>
        </row>
        <row r="528">
          <cell r="AO528" t="str">
            <v>a</v>
          </cell>
        </row>
        <row r="529">
          <cell r="AO529" t="str">
            <v>a</v>
          </cell>
        </row>
        <row r="530">
          <cell r="AO530" t="str">
            <v>a</v>
          </cell>
        </row>
        <row r="531">
          <cell r="AO531" t="str">
            <v>a</v>
          </cell>
        </row>
        <row r="532">
          <cell r="AO532" t="str">
            <v>a</v>
          </cell>
        </row>
        <row r="538">
          <cell r="Q538" t="str">
            <v>a</v>
          </cell>
          <cell r="S538" t="str">
            <v>a</v>
          </cell>
          <cell r="U538" t="str">
            <v>a</v>
          </cell>
          <cell r="W538" t="str">
            <v>a</v>
          </cell>
        </row>
        <row r="539">
          <cell r="Q539" t="str">
            <v>a</v>
          </cell>
          <cell r="S539" t="str">
            <v>a</v>
          </cell>
          <cell r="U539" t="str">
            <v>a</v>
          </cell>
          <cell r="W539" t="str">
            <v>a</v>
          </cell>
        </row>
        <row r="540">
          <cell r="Q540" t="str">
            <v>a</v>
          </cell>
          <cell r="S540" t="str">
            <v>a</v>
          </cell>
          <cell r="U540" t="str">
            <v>a</v>
          </cell>
          <cell r="W540" t="str">
            <v>a</v>
          </cell>
        </row>
        <row r="541">
          <cell r="Q541" t="str">
            <v>a</v>
          </cell>
          <cell r="S541" t="str">
            <v>a</v>
          </cell>
          <cell r="U541" t="str">
            <v>a</v>
          </cell>
          <cell r="W541" t="str">
            <v>a</v>
          </cell>
        </row>
        <row r="542">
          <cell r="Q542" t="str">
            <v>a</v>
          </cell>
          <cell r="S542" t="str">
            <v>a</v>
          </cell>
          <cell r="U542" t="str">
            <v>a</v>
          </cell>
          <cell r="W542" t="str">
            <v>a</v>
          </cell>
        </row>
        <row r="543">
          <cell r="Q543" t="str">
            <v>a</v>
          </cell>
          <cell r="S543" t="str">
            <v>a</v>
          </cell>
          <cell r="U543" t="str">
            <v>a</v>
          </cell>
          <cell r="W543" t="str">
            <v>a</v>
          </cell>
        </row>
        <row r="544">
          <cell r="Q544" t="str">
            <v>a</v>
          </cell>
          <cell r="S544" t="str">
            <v>a</v>
          </cell>
          <cell r="U544" t="str">
            <v>a</v>
          </cell>
          <cell r="W544" t="str">
            <v>a</v>
          </cell>
        </row>
        <row r="545">
          <cell r="Q545" t="str">
            <v>a</v>
          </cell>
          <cell r="S545" t="str">
            <v>a</v>
          </cell>
          <cell r="U545" t="str">
            <v>a</v>
          </cell>
          <cell r="W545" t="str">
            <v>a</v>
          </cell>
        </row>
        <row r="546">
          <cell r="Q546" t="str">
            <v>a</v>
          </cell>
          <cell r="S546" t="str">
            <v>a</v>
          </cell>
          <cell r="U546" t="str">
            <v>a</v>
          </cell>
          <cell r="W546" t="str">
            <v>a</v>
          </cell>
        </row>
        <row r="547">
          <cell r="Q547" t="str">
            <v>a</v>
          </cell>
          <cell r="S547" t="str">
            <v>a</v>
          </cell>
          <cell r="U547" t="str">
            <v>a</v>
          </cell>
          <cell r="W547" t="str">
            <v>a</v>
          </cell>
        </row>
        <row r="548">
          <cell r="Q548" t="str">
            <v>a</v>
          </cell>
          <cell r="S548" t="str">
            <v>a</v>
          </cell>
          <cell r="U548" t="str">
            <v>a</v>
          </cell>
          <cell r="W548" t="str">
            <v>a</v>
          </cell>
        </row>
        <row r="549">
          <cell r="Q549" t="str">
            <v>a</v>
          </cell>
          <cell r="S549" t="str">
            <v>a</v>
          </cell>
          <cell r="U549" t="str">
            <v>a</v>
          </cell>
          <cell r="W549" t="str">
            <v>a</v>
          </cell>
        </row>
        <row r="550">
          <cell r="Q550" t="str">
            <v>a</v>
          </cell>
          <cell r="S550" t="str">
            <v>a</v>
          </cell>
          <cell r="U550" t="str">
            <v>a</v>
          </cell>
          <cell r="W550" t="str">
            <v>a</v>
          </cell>
        </row>
        <row r="551">
          <cell r="Q551" t="str">
            <v>a</v>
          </cell>
          <cell r="S551" t="str">
            <v>a</v>
          </cell>
          <cell r="U551" t="str">
            <v>a</v>
          </cell>
          <cell r="W551" t="str">
            <v>a</v>
          </cell>
        </row>
        <row r="552">
          <cell r="Q552" t="str">
            <v>a</v>
          </cell>
          <cell r="S552" t="str">
            <v>a</v>
          </cell>
          <cell r="U552" t="str">
            <v>a</v>
          </cell>
          <cell r="W552" t="str">
            <v>a</v>
          </cell>
        </row>
        <row r="553">
          <cell r="Q553" t="str">
            <v>a</v>
          </cell>
          <cell r="S553" t="str">
            <v>a</v>
          </cell>
          <cell r="U553" t="str">
            <v>a</v>
          </cell>
          <cell r="W553" t="str">
            <v>a</v>
          </cell>
        </row>
        <row r="554">
          <cell r="Q554" t="str">
            <v>a</v>
          </cell>
          <cell r="S554" t="str">
            <v>a</v>
          </cell>
          <cell r="U554" t="str">
            <v>a</v>
          </cell>
          <cell r="W554" t="str">
            <v>a</v>
          </cell>
        </row>
        <row r="555">
          <cell r="Q555" t="str">
            <v>a</v>
          </cell>
          <cell r="S555" t="str">
            <v>a</v>
          </cell>
          <cell r="U555" t="str">
            <v>a</v>
          </cell>
          <cell r="W555" t="str">
            <v>a</v>
          </cell>
        </row>
        <row r="563">
          <cell r="K563" t="str">
            <v>a</v>
          </cell>
          <cell r="M563" t="str">
            <v>a</v>
          </cell>
          <cell r="P563" t="str">
            <v>a</v>
          </cell>
        </row>
        <row r="564">
          <cell r="K564" t="str">
            <v>a</v>
          </cell>
          <cell r="M564" t="str">
            <v>a</v>
          </cell>
          <cell r="P564" t="str">
            <v>a</v>
          </cell>
        </row>
        <row r="565">
          <cell r="K565" t="str">
            <v>a</v>
          </cell>
          <cell r="M565" t="str">
            <v>a</v>
          </cell>
          <cell r="P565" t="str">
            <v>a</v>
          </cell>
        </row>
        <row r="566">
          <cell r="K566" t="str">
            <v>a</v>
          </cell>
          <cell r="M566" t="str">
            <v>a</v>
          </cell>
          <cell r="P566" t="str">
            <v>a</v>
          </cell>
        </row>
        <row r="567">
          <cell r="K567" t="str">
            <v>a</v>
          </cell>
          <cell r="M567" t="str">
            <v>a</v>
          </cell>
          <cell r="P567" t="str">
            <v>a</v>
          </cell>
        </row>
        <row r="568">
          <cell r="K568" t="str">
            <v>a</v>
          </cell>
          <cell r="M568" t="str">
            <v>a</v>
          </cell>
          <cell r="P568" t="str">
            <v>a</v>
          </cell>
        </row>
        <row r="569">
          <cell r="K569" t="str">
            <v>a</v>
          </cell>
          <cell r="M569" t="str">
            <v>a</v>
          </cell>
          <cell r="P569" t="str">
            <v>a</v>
          </cell>
        </row>
        <row r="570">
          <cell r="K570" t="str">
            <v>a</v>
          </cell>
          <cell r="M570" t="str">
            <v>a</v>
          </cell>
          <cell r="P570" t="str">
            <v>a</v>
          </cell>
        </row>
        <row r="571">
          <cell r="K571" t="str">
            <v>a</v>
          </cell>
          <cell r="M571" t="str">
            <v>a</v>
          </cell>
          <cell r="P571" t="str">
            <v>a</v>
          </cell>
        </row>
        <row r="572">
          <cell r="K572" t="str">
            <v>a</v>
          </cell>
          <cell r="M572" t="str">
            <v>a</v>
          </cell>
          <cell r="P572" t="str">
            <v>a</v>
          </cell>
        </row>
        <row r="573">
          <cell r="K573" t="str">
            <v>a</v>
          </cell>
          <cell r="M573" t="str">
            <v>a</v>
          </cell>
          <cell r="P573" t="str">
            <v>a</v>
          </cell>
        </row>
        <row r="574">
          <cell r="K574" t="str">
            <v>a</v>
          </cell>
          <cell r="M574" t="str">
            <v>a</v>
          </cell>
          <cell r="P574" t="str">
            <v>a</v>
          </cell>
        </row>
        <row r="575">
          <cell r="K575" t="str">
            <v>a</v>
          </cell>
          <cell r="M575" t="str">
            <v>a</v>
          </cell>
          <cell r="P575" t="str">
            <v>a</v>
          </cell>
        </row>
        <row r="582">
          <cell r="L582" t="str">
            <v>a</v>
          </cell>
          <cell r="S582" t="str">
            <v>a</v>
          </cell>
        </row>
        <row r="583">
          <cell r="L583" t="str">
            <v>a</v>
          </cell>
          <cell r="S583" t="str">
            <v>a</v>
          </cell>
        </row>
        <row r="584">
          <cell r="L584" t="str">
            <v>a</v>
          </cell>
          <cell r="S584" t="str">
            <v>a</v>
          </cell>
        </row>
        <row r="585">
          <cell r="L585" t="str">
            <v>a</v>
          </cell>
          <cell r="S585" t="str">
            <v>a</v>
          </cell>
        </row>
        <row r="586">
          <cell r="L586" t="str">
            <v>a</v>
          </cell>
          <cell r="S586" t="str">
            <v>a</v>
          </cell>
        </row>
        <row r="587">
          <cell r="L587" t="str">
            <v>a</v>
          </cell>
          <cell r="S587" t="str">
            <v>a</v>
          </cell>
        </row>
        <row r="588">
          <cell r="L588" t="str">
            <v>a</v>
          </cell>
          <cell r="S588" t="str">
            <v>a</v>
          </cell>
        </row>
        <row r="589">
          <cell r="L589" t="str">
            <v>a</v>
          </cell>
          <cell r="S589" t="str">
            <v>a</v>
          </cell>
        </row>
        <row r="590">
          <cell r="L590" t="str">
            <v>a</v>
          </cell>
          <cell r="S590" t="str">
            <v>a</v>
          </cell>
        </row>
        <row r="591">
          <cell r="L591" t="str">
            <v>a</v>
          </cell>
          <cell r="S591" t="str">
            <v>a</v>
          </cell>
        </row>
        <row r="592">
          <cell r="L592" t="str">
            <v>a</v>
          </cell>
          <cell r="S592" t="str">
            <v>a</v>
          </cell>
        </row>
        <row r="593">
          <cell r="L593" t="str">
            <v>a</v>
          </cell>
          <cell r="S593" t="str">
            <v>a</v>
          </cell>
        </row>
        <row r="594">
          <cell r="L594" t="str">
            <v>a</v>
          </cell>
          <cell r="S594" t="str">
            <v>a</v>
          </cell>
        </row>
        <row r="595">
          <cell r="L595" t="str">
            <v>a</v>
          </cell>
          <cell r="S595" t="str">
            <v>a</v>
          </cell>
        </row>
        <row r="596">
          <cell r="L596" t="str">
            <v>a</v>
          </cell>
          <cell r="S596" t="str">
            <v>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25">
          <cell r="C25" t="str">
            <v>a</v>
          </cell>
        </row>
        <row r="26">
          <cell r="C26" t="str">
            <v>a</v>
          </cell>
        </row>
        <row r="27">
          <cell r="C27" t="str">
            <v>a</v>
          </cell>
        </row>
        <row r="28">
          <cell r="C28" t="str">
            <v>a</v>
          </cell>
        </row>
      </sheetData>
      <sheetData sheetId="21" refreshError="1"/>
      <sheetData sheetId="22" refreshError="1"/>
      <sheetData sheetId="23" refreshError="1"/>
      <sheetData sheetId="24" refreshError="1"/>
      <sheetData sheetId="25"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Pivots"/>
      <sheetName val="D. Narong Cross-check"/>
      <sheetName val="Template Log"/>
      <sheetName val="Data Tables"/>
      <sheetName val="Sponsors"/>
      <sheetName val="Processes and AIs"/>
      <sheetName val="O&amp;M Recorded"/>
      <sheetName val="Translation"/>
      <sheetName val="WBSs"/>
      <sheetName val="20160206 T&amp;D Template Lo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rating Plan"/>
      <sheetName val="Drop Down"/>
      <sheetName val="Drop Downs"/>
    </sheetNames>
    <sheetDataSet>
      <sheetData sheetId="0" refreshError="1"/>
      <sheetData sheetId="1" refreshError="1"/>
      <sheetData sheetId="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sheetName val="Corp Variance Report (Forecast)"/>
      <sheetName val="Corp Variance Rpt (Gross)"/>
      <sheetName val="T&amp;D YTD Performance"/>
      <sheetName val="T&amp;D Total BOT Capital"/>
      <sheetName val="Corp YE Fcst Template"/>
      <sheetName val="YTD Corp. Variance Report"/>
      <sheetName val="CM Corp. Var Report (Net)"/>
      <sheetName val="YTD Corp. Var Report (Gross)"/>
      <sheetName val="T&amp;D CPUC BOT Sheet"/>
      <sheetName val="T&amp;D CPUC Execution Plan Summary"/>
      <sheetName val="CM Corp. Var Report (Gross)"/>
      <sheetName val="Strategic - CPUC"/>
      <sheetName val="Strategic - FERC"/>
      <sheetName val="CPUC BOT Summary"/>
      <sheetName val="CPUC Variance Template"/>
      <sheetName val="CPUC BOT YTD Detail"/>
      <sheetName val="CPUC BOT YTD Detail (Frcst MM)"/>
      <sheetName val="CPUC BOT YE Detail"/>
      <sheetName val="CPUC BOT YTD Detail-All Other"/>
      <sheetName val="CPUC BOT YE Detail-All Oth"/>
      <sheetName val="FERC BOT Summary"/>
      <sheetName val="FERC Variance Template"/>
      <sheetName val="FERC BOT YTD Detail (Frcst MM)"/>
      <sheetName val="FERC BOT YTD Detail"/>
      <sheetName val="FERC BOT YE Detail"/>
      <sheetName val="CPUC BOT Detail Cadence"/>
      <sheetName val="CPUC BOT Detail Caden-All Other"/>
      <sheetName val="DBL CPUC BOT Detail Cadence"/>
      <sheetName val="TS&amp;O CPUC BOT Detail Cadence"/>
      <sheetName val="DBL CPUC YTD Performance"/>
      <sheetName val="DBL FERC YTD Performance"/>
      <sheetName val="DBL CPUC YTD Detail"/>
      <sheetName val="DBL CPUC BOT YE Detail"/>
      <sheetName val="TS&amp;O CPUC YTD Performance"/>
      <sheetName val="TS&amp;O FERC YTD Performance"/>
      <sheetName val="MPO CPUC YTD Performance"/>
      <sheetName val="MPO FERC YTD Performance"/>
      <sheetName val="E&amp;TS~Oth CPUC YTD Performance"/>
      <sheetName val="E&amp;TS~Oth FERC YTD Performance"/>
      <sheetName val="1a Level 1 Total"/>
      <sheetName val="1b Level 1 FERC"/>
      <sheetName val="1c Level 1 CPUC"/>
      <sheetName val="2a Level 2 Total"/>
      <sheetName val="2b Level 2 FERC"/>
      <sheetName val="BExRepositorySheet"/>
      <sheetName val="2c Level 2 CPUC"/>
      <sheetName val="3a Level 3 Total"/>
      <sheetName val="3b Level 3 FERC"/>
      <sheetName val="3c Level 3 CPUC"/>
      <sheetName val="Overhead Model Forecast Adj"/>
      <sheetName val="Legend"/>
      <sheetName val="T,D,S Capital"/>
      <sheetName val="Total Budget"/>
      <sheetName val="CPUC Capital Monthly Plan"/>
      <sheetName val="Average Spend"/>
      <sheetName val="Average Spend (2)"/>
      <sheetName val="Average Spend (Other)"/>
      <sheetName val="Emergent Items"/>
      <sheetName val="Summary Data"/>
      <sheetName val="Instructions"/>
      <sheetName val="3d Level 3 RIIM"/>
      <sheetName val="Summary Data RP"/>
      <sheetName val="FERC Budgets"/>
      <sheetName val="Contributions"/>
      <sheetName val="PMO FERC Recorded"/>
      <sheetName val="Trans Project Worksheet"/>
      <sheetName val="Trans Project Summary"/>
      <sheetName val="BPTI FERC Recorded"/>
      <sheetName val="SC&amp;M FERC Adjustment"/>
      <sheetName val="MPO Adjustments"/>
      <sheetName val="Related Expense Template"/>
      <sheetName val="BOT  Update Sheet"/>
      <sheetName val="T&amp;D FERC BOT Capital"/>
      <sheetName val="Operational Plan"/>
      <sheetName val="CPUC BOT YTD Detail Master"/>
      <sheetName val="CPUC BOT YE Detail Master"/>
      <sheetName val="T&amp;D CPUC BOT Capital"/>
      <sheetName val="OLD Capital Var Rpt (Target)"/>
      <sheetName val="OLD Corp Variance (Gross)"/>
      <sheetName val="O&amp;M FCST Var_MMOLD"/>
      <sheetName val="O&amp;M YTD Var_MM"/>
      <sheetName val="O&amp;M FCST VAR_MM"/>
      <sheetName val="CPUC YTD Var_MM"/>
      <sheetName val="CPUC FCST Var_MM"/>
      <sheetName val="FERC YTD Var_MM"/>
      <sheetName val="FERC FRCST Var_MM"/>
      <sheetName val="BOT Summary_MM"/>
      <sheetName val="Summary O&amp;M Vernine made_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sheetName val="Lists"/>
    </sheetNames>
    <sheetDataSet>
      <sheetData sheetId="0" refreshError="1"/>
      <sheetData sheetId="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Master Data 2015"/>
      <sheetName val="2014 by L4 WBS"/>
      <sheetName val="CN41N"/>
      <sheetName val="Fall LTP 2015 Data"/>
      <sheetName val="Pivot Chart"/>
      <sheetName val="Pivot Chart 2014-2015"/>
      <sheetName val="Chart1"/>
      <sheetName val="Pivot Chart Data"/>
      <sheetName val="Program Group Detail Total"/>
      <sheetName val="2014 Spend by WBS"/>
      <sheetName val="FERC Summary"/>
      <sheetName val="CPUC Summary"/>
      <sheetName val="FERC Variance Maj Drivers"/>
      <sheetName val="Program Group Detail DBL Greg"/>
      <sheetName val="Program Group Detail TSO Paul"/>
      <sheetName val="TRTP Summary"/>
      <sheetName val="Physical Security"/>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ata Sources"/>
      <sheetName val="Risk Inputs"/>
      <sheetName val="Triggering Events"/>
      <sheetName val="Consequences"/>
      <sheetName val="Drivers"/>
      <sheetName val="Mitigation Inputs"/>
      <sheetName val="T_Event Mitigation Measures"/>
      <sheetName val="Risk Evaluation"/>
      <sheetName val="Unmitigated Risks"/>
      <sheetName val="Mitigated Risks"/>
      <sheetName val="Aggregate Risk Chart"/>
      <sheetName val="Triggering event Risk Summary"/>
      <sheetName val="Consequence Risk Summary"/>
      <sheetName val="Chart Data"/>
      <sheetName val="Reference"/>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RT Templates"/>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DP_Summ"/>
      <sheetName val="DP_Dtl"/>
      <sheetName val="PM_Summ"/>
      <sheetName val="PM_Dtl"/>
      <sheetName val="Refresh_Ovw"/>
      <sheetName val="Hardware"/>
      <sheetName val="Software"/>
      <sheetName val="Data"/>
      <sheetName val="Labor"/>
      <sheetName val="Labor_UU"/>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Used_Useful_Summ"/>
      <sheetName val="Consolidated"/>
      <sheetName val="ITLabor"/>
      <sheetName val="UU_Consol"/>
      <sheetName val="CRT View 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2 Initial Notes from B. Chen"/>
      <sheetName val="5.19.15"/>
      <sheetName val="5.21.15"/>
      <sheetName val="5.26.15 (CT)"/>
      <sheetName val="Initial Doc Temp Thoughts"/>
      <sheetName val="Doc Temp"/>
      <sheetName val="Merimekko Chart"/>
      <sheetName val="Marimekko Data"/>
      <sheetName val="Expected Optimization Data"/>
      <sheetName val="Doc Temp Refs"/>
      <sheetName val="Definitions"/>
    </sheetNames>
    <sheetDataSet>
      <sheetData sheetId="0"/>
      <sheetData sheetId="1"/>
      <sheetData sheetId="2"/>
      <sheetData sheetId="3"/>
      <sheetData sheetId="4"/>
      <sheetData sheetId="5"/>
      <sheetData sheetId="6" refreshError="1"/>
      <sheetData sheetId="7"/>
      <sheetData sheetId="8"/>
      <sheetData sheetId="9">
        <row r="2">
          <cell r="A2" t="str">
            <v>Injury</v>
          </cell>
          <cell r="B2">
            <v>1</v>
          </cell>
          <cell r="C2" t="str">
            <v>Safety</v>
          </cell>
        </row>
        <row r="3">
          <cell r="A3" t="str">
            <v>Outage</v>
          </cell>
          <cell r="B3">
            <v>2</v>
          </cell>
          <cell r="C3" t="str">
            <v>Financial</v>
          </cell>
        </row>
        <row r="4">
          <cell r="A4" t="str">
            <v>Property Damage</v>
          </cell>
          <cell r="B4">
            <v>3</v>
          </cell>
          <cell r="C4" t="str">
            <v>Reliability</v>
          </cell>
        </row>
        <row r="5">
          <cell r="A5" t="str">
            <v>Wildfire</v>
          </cell>
          <cell r="B5">
            <v>4</v>
          </cell>
          <cell r="C5" t="str">
            <v>Environmental</v>
          </cell>
        </row>
        <row r="6">
          <cell r="A6" t="str">
            <v>Road Closure</v>
          </cell>
          <cell r="B6">
            <v>5</v>
          </cell>
          <cell r="C6" t="str">
            <v>Compliance</v>
          </cell>
        </row>
        <row r="7">
          <cell r="B7">
            <v>6</v>
          </cell>
        </row>
        <row r="8">
          <cell r="B8">
            <v>7</v>
          </cell>
        </row>
      </sheetData>
      <sheetData sheetId="1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row r="80">
          <cell r="N80">
            <v>2011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FERC&amp;CPUC"/>
      <sheetName val="2. Schedule Dates"/>
      <sheetName val="3. Delivery Date Tenants"/>
      <sheetName val="FERC HMCC"/>
      <sheetName val="4.What If 4-101 CPCN Jan 1 TLSS"/>
      <sheetName val="2 Month 2010 Schedule Float"/>
      <sheetName val="2009 Forecast"/>
      <sheetName val="CPCN March 1 Schedule"/>
      <sheetName val="CPCN Jan 15 Schedule"/>
      <sheetName val="TRTP 4-11 Cost Breakdown"/>
      <sheetName val="Seg 4 through 11_Data"/>
      <sheetName val="Total"/>
      <sheetName val="Home Office"/>
      <sheetName val="Transmission Material"/>
      <sheetName val="Transmission Construction"/>
      <sheetName val="Contingency"/>
      <sheetName val="BExRepositorySheet"/>
      <sheetName val="5. FERC HMC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conciliation"/>
      <sheetName val="Summary 7-30-10"/>
      <sheetName val="Summary Recon (7-30-10)"/>
      <sheetName val="Summary Recon (7-28-10)_FER (2)"/>
      <sheetName val="Summary Recon (IT)"/>
      <sheetName val="Summary_To JK_7-29-10"/>
      <sheetName val="Summary Recon (7-28-10)_FERC"/>
      <sheetName val="Summary Recon (7-28-10)"/>
      <sheetName val="Documents"/>
      <sheetName val="IT"/>
      <sheetName val="Civil"/>
      <sheetName val="Susbstion Cost Est_0727"/>
      <sheetName val="TL_Loop in"/>
      <sheetName val="CPCN Cost Summary (2-22-11)"/>
    </sheetNames>
    <sheetDataSet>
      <sheetData sheetId="0"/>
      <sheetData sheetId="1"/>
      <sheetData sheetId="2"/>
      <sheetData sheetId="3"/>
      <sheetData sheetId="4"/>
      <sheetData sheetId="5"/>
      <sheetData sheetId="6"/>
      <sheetData sheetId="7">
        <row r="3">
          <cell r="D3">
            <v>0.35</v>
          </cell>
        </row>
      </sheetData>
      <sheetData sheetId="8"/>
      <sheetData sheetId="9">
        <row r="6">
          <cell r="I6">
            <v>5851.7018181818175</v>
          </cell>
        </row>
      </sheetData>
      <sheetData sheetId="10">
        <row r="6">
          <cell r="H6">
            <v>8200</v>
          </cell>
        </row>
      </sheetData>
      <sheetData sheetId="11"/>
      <sheetData sheetId="12">
        <row r="9">
          <cell r="D9">
            <v>4809200</v>
          </cell>
        </row>
      </sheetData>
      <sheetData sheetId="13"/>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RT Templates"/>
      <sheetName val="CRT View Source"/>
      <sheetName val="Sheet2"/>
      <sheetName val="Sheet3"/>
      <sheetName val="Sheet4"/>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Sheet7"/>
      <sheetName val="DP_Summ"/>
      <sheetName val="DP_Dtl"/>
      <sheetName val="PM_Summ"/>
      <sheetName val="PM_Dtl"/>
      <sheetName val="Refresh_Ovw"/>
      <sheetName val="Hardware"/>
      <sheetName val="Software"/>
      <sheetName val="Data"/>
      <sheetName val="Labor"/>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Consolidated"/>
      <sheetName val="ITLab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Page"/>
      <sheetName val="Transmission Overall"/>
      <sheetName val="Grid Scorecard"/>
      <sheetName val="Asset Mgmt"/>
      <sheetName val="Design"/>
      <sheetName val="Project Delivery"/>
      <sheetName val="TRPPM"/>
      <sheetName val="Construction Methods"/>
      <sheetName val="Eastern"/>
      <sheetName val="Highland"/>
      <sheetName val="Metro East"/>
      <sheetName val="Metro West"/>
      <sheetName val="North Coast"/>
      <sheetName val="Orange"/>
      <sheetName val="San Joaquin"/>
      <sheetName val="Transmission Rank Trend"/>
      <sheetName val="Primary Input"/>
      <sheetName val="Metric Definitions"/>
      <sheetName val="Ranking Rules"/>
      <sheetName val="Monthly Summary"/>
      <sheetName val="Pole Replace Design"/>
      <sheetName val="FL vs  NFL"/>
      <sheetName val="Scorecard Schedule"/>
      <sheetName val="Secondary &amp; KPI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IP_forecast_summary_May14"/>
      <sheetName val="7 year-12 year cost forecast_14"/>
      <sheetName val="PLIP_forecast_summary (2)"/>
      <sheetName val="Sheet1"/>
      <sheetName val="High Risk GF Pole data"/>
      <sheetName val="PLIP program resources"/>
      <sheetName val="Previous version 7 yr"/>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Notes"/>
      <sheetName val="B23.01"/>
      <sheetName val="B23.02"/>
      <sheetName val="B23.03"/>
      <sheetName val="B23.04"/>
      <sheetName val="B23.05"/>
      <sheetName val="B23.06"/>
      <sheetName val="C23.01"/>
      <sheetName val="C23.02"/>
      <sheetName val="C23.03"/>
      <sheetName val="C23.04"/>
      <sheetName val="C23.05"/>
      <sheetName val="C23.06"/>
      <sheetName val="C23.07"/>
      <sheetName val="Staffing"/>
      <sheetName val="Lookup 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 Amortization"/>
      <sheetName val="2001 Amortization"/>
      <sheetName val="2002 Amortization"/>
      <sheetName val="2000 Purchases"/>
      <sheetName val="2001 Purchases, 100%"/>
      <sheetName val="2001 Purchases, Edison's Share"/>
      <sheetName val="2001 Purchases, Edison's Shar 2"/>
      <sheetName val="2002 Purchases"/>
      <sheetName val="Carrying Costs"/>
      <sheetName val="PVNGS Cash Flows"/>
      <sheetName val="SONGS Cash Flows"/>
      <sheetName val="GE Storage"/>
      <sheetName val="GE Input"/>
      <sheetName val="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Guidelines"/>
      <sheetName val="HC Rec"/>
      <sheetName val="Pivot Headcount"/>
      <sheetName val="Rec to Control (3)"/>
      <sheetName val="Rec to Control (2)"/>
      <sheetName val="Rec to Control"/>
      <sheetName val="Pivot CE"/>
      <sheetName val="Pivot for Presentation"/>
      <sheetName val="Sheet1"/>
      <sheetName val="Budget Details"/>
      <sheetName val="Backup&gt;&gt;&gt;"/>
      <sheetName val="Hierarchy"/>
      <sheetName val="Drop Down Options"/>
      <sheetName val="Escalation Rates"/>
      <sheetName val="Spread Codes"/>
      <sheetName val="Cost Center Attributes"/>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Guidelines"/>
      <sheetName val="Budget Details"/>
      <sheetName val="Backup&gt;&gt;&gt;"/>
      <sheetName val="Drop Down Options"/>
      <sheetName val="Escalation Rates"/>
      <sheetName val="Spread Codes"/>
      <sheetName val="Cost Center Attributes"/>
      <sheetName val="#RE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Info"/>
      <sheetName val="Avg Unit Size Calc"/>
      <sheetName val="Assumptions"/>
      <sheetName val="Input Table"/>
      <sheetName val="Support Doc1"/>
      <sheetName val="Summary"/>
      <sheetName val="Revenue"/>
      <sheetName val="Generation"/>
      <sheetName val="HydroCapacity"/>
      <sheetName val="NPVCalcs"/>
      <sheetName val="Depreciation"/>
      <sheetName val="Tax"/>
      <sheetName val="Escalation"/>
      <sheetName val="Costs AsocPasspor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erral Payoff Scenarios"/>
      <sheetName val="Cash Forecast Assumptions"/>
      <sheetName val="Daily vs Monthly"/>
      <sheetName val="Data"/>
      <sheetName val="Deferral Payoff"/>
      <sheetName val="OperCash (2001-2005)"/>
      <sheetName val="Sensitivity Data"/>
      <sheetName val="Revenues"/>
      <sheetName val="FPP - CDWR"/>
      <sheetName val="QF-Source"/>
      <sheetName val="Fuel-Source"/>
      <sheetName val="O&amp;M and Capital"/>
      <sheetName val="Other "/>
      <sheetName val="Tax Schedule"/>
      <sheetName val="TaxPaymentSchedule"/>
      <sheetName val="Intr Schedule"/>
      <sheetName val="D&amp;D and Storage"/>
      <sheetName val="LT Debt 2001"/>
      <sheetName val="LT Debt"/>
      <sheetName val="SCE Debt 2002"/>
      <sheetName val="Interest Rate Summary"/>
      <sheetName val="Forecast Data 0302"/>
      <sheetName val="SCE Preferred"/>
      <sheetName val="2001 OOR-JannaLogan"/>
      <sheetName val="Rev &amp; Exp Reconciliation"/>
      <sheetName val="Intr Reconciliation"/>
      <sheetName val="QF and ISO Streams 2001"/>
      <sheetName val="2001 Tax Calculation"/>
      <sheetName val="2002-2004 Tax Calculation Base"/>
      <sheetName val="Variance"/>
      <sheetName val="Variance 4-24 vs 5-01"/>
      <sheetName val="TaxableInc Adj"/>
      <sheetName val="Bridge Retirement"/>
      <sheetName val="Pat Wong 1-22-02"/>
      <sheetName val="Retail Reven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3b - 2017 Waterfall"/>
      <sheetName val="CS3b - 2018 Waterfall"/>
      <sheetName val="GRC to Constraint"/>
      <sheetName val="CPUC"/>
      <sheetName val="Overall Summary"/>
      <sheetName val="FERC"/>
      <sheetName val="FERC details"/>
      <sheetName val="Summary"/>
      <sheetName val="Seismic"/>
      <sheetName val="Pole"/>
      <sheetName val="Constraint"/>
      <sheetName val="Resources"/>
      <sheetName val="Sheet2"/>
      <sheetName val="ScoreSummary"/>
      <sheetName val="RiskScores"/>
      <sheetName val="MRR.P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FC Scenarios"/>
      <sheetName val="Table of Contents"/>
      <sheetName val="Table of Contents - Appendicies"/>
      <sheetName val="Appx C - CPUC 2012 Adopted RO"/>
      <sheetName val="Appx C - Total Co  2012AdoptRO"/>
      <sheetName val="Appendix C - Sales"/>
      <sheetName val="Appx C - GEN REPORTS"/>
      <sheetName val="Appx C - Steam REPORT"/>
      <sheetName val="Appx C - Nuclear REPORT"/>
      <sheetName val="Appx C - Hydroelectric REPORT"/>
      <sheetName val="Appx C - Other REPORT"/>
      <sheetName val="Appx C - Transmission REPORT"/>
      <sheetName val="Appx C - Distribution REPORTS"/>
      <sheetName val="Appx C - Customer Accounts"/>
      <sheetName val="Appx C - CS&amp;I"/>
      <sheetName val="Appx C - A&amp;G Summary"/>
      <sheetName val="Appx C - Total Expense"/>
      <sheetName val="Appx C - Total Labor"/>
      <sheetName val="Appx C - Total NonLabor"/>
      <sheetName val="Appx C - Total Other"/>
      <sheetName val="Appx C - TAXES - OTHER"/>
      <sheetName val="Appx  C - INCOME TAXES"/>
      <sheetName val="Appx  C - Depreciation"/>
      <sheetName val="Appx C - rate base"/>
      <sheetName val="Appx C - Plant"/>
      <sheetName val="Appx C - Working Cash"/>
      <sheetName val="Appx C - Avg Lag in Exp"/>
      <sheetName val="Appx C - OOR Report"/>
      <sheetName val="Appx C - N_T_G"/>
      <sheetName val="Appx C - Nuclear Refueling"/>
      <sheetName val="Appx D - 2013&amp;2014 Post Test Yr"/>
      <sheetName val="CPUC Proposed 2012 RO"/>
      <sheetName val="CPUC RO @ PRR"/>
      <sheetName val="JURIS ALLOCATION %"/>
      <sheetName val="2012 FUNCTIONALIZED"/>
      <sheetName val="2013 FUNCTIONALIZED"/>
      <sheetName val="2014 FUNCTIONALIZED"/>
      <sheetName val="2012 GRC Labor Allocator"/>
      <sheetName val="Functionalized rate base"/>
      <sheetName val="Functionalized DIT BAL"/>
      <sheetName val="Results of Operations"/>
      <sheetName val="RO at Present Rate Revenues"/>
      <sheetName val="GRC Summary Data"/>
      <sheetName val="O&amp;M Reports"/>
      <sheetName val="O&amp;M Summary"/>
      <sheetName val="Mohave RO"/>
      <sheetName val="Mountainview"/>
      <sheetName val="Peakers"/>
      <sheetName val="User Input Guide for O&amp;M"/>
      <sheetName val="User Input Guide for Capital"/>
      <sheetName val="User Input Guide for Tax"/>
      <sheetName val="RO1"/>
      <sheetName val="RO2"/>
      <sheetName val="RO3"/>
      <sheetName val="RO4"/>
      <sheetName val="RO5"/>
      <sheetName val="RO6"/>
      <sheetName val="RO7"/>
      <sheetName val="RO8"/>
      <sheetName val="RO9"/>
      <sheetName val="RO10"/>
      <sheetName val="RO11"/>
      <sheetName val="RO12"/>
      <sheetName val="ROTemplateWOJuris"/>
      <sheetName val="Globals"/>
      <sheetName val="Audit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467">
          <cell r="F467">
            <v>49946.858358656165</v>
          </cell>
        </row>
        <row r="513">
          <cell r="K513">
            <v>0.24422429502010345</v>
          </cell>
        </row>
        <row r="518">
          <cell r="K518">
            <v>0.24427253101021051</v>
          </cell>
        </row>
      </sheetData>
      <sheetData sheetId="42" refreshError="1"/>
      <sheetData sheetId="43" refreshError="1"/>
      <sheetData sheetId="44" refreshError="1"/>
      <sheetData sheetId="45">
        <row r="9">
          <cell r="N9">
            <v>1291461.3347489387</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ferred"/>
      <sheetName val="Risk Template"/>
      <sheetName val="Risk Register"/>
      <sheetName val="Risk Matrix (2)"/>
      <sheetName val="Chart Data"/>
      <sheetName val="Heat Map"/>
      <sheetName val="Conductor Failure"/>
      <sheetName val="Risk Matrix Evaluation"/>
      <sheetName val="Conductor Failure (Old)"/>
      <sheetName val="Settlement-Verdicts &gt;100K"/>
      <sheetName val="Safety Data"/>
      <sheetName val="Risk Matr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R Internal Orders"/>
      <sheetName val="Check Variance"/>
      <sheetName val="SCE and Cont. Summary 2"/>
      <sheetName val="Sam Summary"/>
      <sheetName val="Appendix"/>
      <sheetName val="CRX Allocation 2012-2013"/>
      <sheetName val="Mitigation Summary b"/>
      <sheetName val="DCR &amp; CRSX Mitigation"/>
      <sheetName val="Mitigation Allocation"/>
      <sheetName val="Internal Orders"/>
      <sheetName val="BExRepositorySheet"/>
      <sheetName val="Acreage Allocation"/>
      <sheetName val="Pre-SAP 2003-2008"/>
      <sheetName val="2003-2008 Details"/>
      <sheetName val="SAP 2008"/>
      <sheetName val="2011"/>
      <sheetName val="Details"/>
      <sheetName val="Estimate"/>
      <sheetName val="EH&amp;S Summary"/>
      <sheetName val="Assumptions"/>
      <sheetName val="WPSummary"/>
      <sheetName val="New Summary"/>
      <sheetName val="Sheet3"/>
      <sheetName val="2012 Detail"/>
      <sheetName val="Compliance Support"/>
      <sheetName val="2012 &amp; 2013 CH2M HILL"/>
      <sheetName val="Environmental Documents"/>
      <sheetName val="Summary (Nom + Constant)"/>
      <sheetName val="Summary"/>
      <sheetName val="Summary-DCR Costs"/>
      <sheetName val="Action"/>
      <sheetName val="Details-2"/>
      <sheetName val="2010 SAP"/>
      <sheetName val="2011 SAP"/>
      <sheetName val="2010 Detail"/>
      <sheetName val="2013 Detail"/>
      <sheetName val="Mitigation Summary"/>
      <sheetName val="Monitoring Summary"/>
      <sheetName val="Monitoring Rate Support"/>
      <sheetName val="2009 SAP"/>
      <sheetName val="2010 CH2M HILL"/>
      <sheetName val="2011 Detail-A"/>
      <sheetName val="2011 Detail-B"/>
      <sheetName val="2011 CH2M HILL"/>
      <sheetName val="2011 CH2M 1"/>
      <sheetName val="2011 CH2M 2"/>
      <sheetName val="2011 Arch Monitoring"/>
      <sheetName val="CPUC Monitoring Costs 1"/>
      <sheetName val="SBNF Costs (2012$)"/>
      <sheetName val="CPUC Monitoring Cost"/>
      <sheetName val="SBNF Agency Cost"/>
      <sheetName val="2012 SAP"/>
      <sheetName val="CH2M Hill Labor Summary"/>
      <sheetName val="2012 Archaeology"/>
      <sheetName val="2011 Permits"/>
      <sheetName val="08-11 THRU 12-11 CH2M BIO"/>
      <sheetName val="08-11 THRU 12-11 CH2M ENV"/>
      <sheetName val="08-11 THRU 12-11 CH2M PERMITS"/>
      <sheetName val="CH2M HILL ITD to 2011"/>
      <sheetName val="2013 Archaeology"/>
      <sheetName val="POs"/>
      <sheetName val="SBNF Costs"/>
      <sheetName val="Contract Summary"/>
      <sheetName val="2014-2018"/>
      <sheetName val="2012 CH2M HILL"/>
      <sheetName val="2013 CH2M HILL"/>
      <sheetName val="2012 &amp; 2013 CH2M Staff Support"/>
      <sheetName val="2012 &amp; 2013 CH2M Bio Monitors"/>
      <sheetName val="CH2M-DCR Construction Schedule"/>
      <sheetName val="2013 CH2M SITE REST"/>
      <sheetName val="2014 CH2M SITE R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46">
          <cell r="C46">
            <v>5.8774331609227813E-2</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ity Category Definitions"/>
      <sheetName val="CS"/>
      <sheetName val="IT&amp;BI"/>
      <sheetName val="OS"/>
      <sheetName val="T&amp;D"/>
      <sheetName val="PDS"/>
      <sheetName val="PIN Look-up"/>
      <sheetName val="Summary - Emergent Split"/>
      <sheetName val="PDS Summary Chart"/>
      <sheetName val="Checks"/>
      <sheetName val="Validation"/>
    </sheetNames>
    <sheetDataSet>
      <sheetData sheetId="0"/>
      <sheetData sheetId="1"/>
      <sheetData sheetId="2"/>
      <sheetData sheetId="3"/>
      <sheetData sheetId="4"/>
      <sheetData sheetId="5"/>
      <sheetData sheetId="6"/>
      <sheetData sheetId="7"/>
      <sheetData sheetId="8" refreshError="1"/>
      <sheetData sheetId="9"/>
      <sheetData sheetId="10"/>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ts"/>
      <sheetName val="Module1"/>
    </sheetNames>
    <sheetDataSet>
      <sheetData sheetId="0"/>
      <sheetData sheetId="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6 DSP.TSP.IR.WDAT Unit Count"/>
      <sheetName val="SUMMARY"/>
      <sheetName val="Procedures"/>
      <sheetName val="Transmission"/>
      <sheetName val="TSP - A-AA Bank"/>
      <sheetName val="TSP - Capacitor Bank"/>
      <sheetName val="TSP - Subtransmission"/>
      <sheetName val="TSP - SERP"/>
      <sheetName val="DSP - Circuits"/>
      <sheetName val="DSP - B-Banks"/>
      <sheetName val="DSP - New Subs"/>
      <sheetName val="DSP - 4kV Cut-Overs"/>
      <sheetName val="IR - Circuit Breakers"/>
      <sheetName val="IR - Xfmr Banks"/>
      <sheetName val="IR - Prot Relays"/>
      <sheetName val="IR - Sub Betterment"/>
      <sheetName val="IR - Prot Subs Auto"/>
      <sheetName val="NC - Customer"/>
      <sheetName val="NC - WDAT-TO"/>
      <sheetName val="Rule 20A"/>
      <sheetName val="CAPS Data"/>
      <sheetName val="Const Status"/>
    </sheetNames>
    <sheetDataSet>
      <sheetData sheetId="0" refreshError="1"/>
      <sheetData sheetId="1" refreshError="1">
        <row r="1">
          <cell r="O1">
            <v>38929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ch Report"/>
      <sheetName val="Commitments"/>
      <sheetName val="PCO Log March_2007"/>
      <sheetName val="UMC Summary 5_20_09"/>
      <sheetName val="CAPS"/>
      <sheetName val="ClarkD IO"/>
      <sheetName val="TRTP 4-11 Cost Breakdown"/>
      <sheetName val="Chart2"/>
      <sheetName val="TRTP 4-11 2009 Plan"/>
      <sheetName val="Yellow Book Revised 090520"/>
      <sheetName val="2009 Exp Pln-Act-Var Summary"/>
      <sheetName val="UMC Report"/>
      <sheetName val="2009 Plan"/>
      <sheetName val="BExRepositorySheet"/>
      <sheetName val="Level One Summary"/>
      <sheetName val="Cost Breakdown"/>
      <sheetName val="Comm"/>
      <sheetName val="Comm2"/>
      <sheetName val="Comm3"/>
    </sheetNames>
    <sheetDataSet>
      <sheetData sheetId="0"/>
      <sheetData sheetId="1"/>
      <sheetData sheetId="2"/>
      <sheetData sheetId="3"/>
      <sheetData sheetId="4">
        <row r="2">
          <cell r="H2">
            <v>800062533</v>
          </cell>
        </row>
        <row r="3">
          <cell r="H3">
            <v>800217309</v>
          </cell>
          <cell r="I3" t="str">
            <v>CET-ET-TP-RN-524302</v>
          </cell>
        </row>
        <row r="4">
          <cell r="H4">
            <v>800217316</v>
          </cell>
          <cell r="I4" t="str">
            <v>CET-ET-TP-RN-524301</v>
          </cell>
        </row>
        <row r="5">
          <cell r="H5">
            <v>800217323</v>
          </cell>
          <cell r="I5" t="str">
            <v>CET-ET-TP-RN-524303</v>
          </cell>
        </row>
        <row r="6">
          <cell r="H6">
            <v>800217330</v>
          </cell>
          <cell r="I6" t="str">
            <v>CET-ET-TP-RN-524300</v>
          </cell>
        </row>
        <row r="7">
          <cell r="H7">
            <v>800062539</v>
          </cell>
          <cell r="I7" t="str">
            <v>CET-ET-TP-RN-547203</v>
          </cell>
        </row>
        <row r="8">
          <cell r="H8">
            <v>800217218</v>
          </cell>
          <cell r="I8" t="str">
            <v>CET-ET-TP-RN-547201</v>
          </cell>
        </row>
        <row r="9">
          <cell r="H9">
            <v>800217225</v>
          </cell>
          <cell r="I9" t="str">
            <v>CET-ET-TP-RN-547200</v>
          </cell>
        </row>
        <row r="10">
          <cell r="H10">
            <v>800217232</v>
          </cell>
          <cell r="I10" t="str">
            <v>CET-ET-TP-RN-547202</v>
          </cell>
        </row>
        <row r="11">
          <cell r="H11" t="str">
            <v>U/A</v>
          </cell>
          <cell r="I11" t="str">
            <v>0</v>
          </cell>
        </row>
        <row r="12">
          <cell r="H12" t="str">
            <v>U/A</v>
          </cell>
          <cell r="I12" t="str">
            <v>0</v>
          </cell>
        </row>
        <row r="13">
          <cell r="I13" t="str">
            <v>CET-ET-TP-RN-643503</v>
          </cell>
        </row>
        <row r="14">
          <cell r="H14">
            <v>800217116</v>
          </cell>
        </row>
        <row r="15">
          <cell r="H15">
            <v>800217203</v>
          </cell>
          <cell r="I15" t="str">
            <v>CET-ET-TP-RN-643501</v>
          </cell>
        </row>
        <row r="16">
          <cell r="H16">
            <v>800217211</v>
          </cell>
          <cell r="I16" t="str">
            <v>CET-ET-TP-RN-643502</v>
          </cell>
        </row>
        <row r="17">
          <cell r="H17">
            <v>800250145</v>
          </cell>
        </row>
        <row r="18">
          <cell r="I18" t="str">
            <v>CET-ET-TP-RN-643801</v>
          </cell>
        </row>
        <row r="19">
          <cell r="H19">
            <v>800218121</v>
          </cell>
          <cell r="I19" t="str">
            <v>CET-ET-TP-RN-643800</v>
          </cell>
        </row>
        <row r="20">
          <cell r="H20">
            <v>800218130</v>
          </cell>
          <cell r="I20" t="str">
            <v>CET-ET-TP-RN-643803</v>
          </cell>
        </row>
        <row r="21">
          <cell r="H21">
            <v>800218138</v>
          </cell>
        </row>
        <row r="22">
          <cell r="H22" t="str">
            <v>U/A</v>
          </cell>
          <cell r="I22" t="str">
            <v>0</v>
          </cell>
        </row>
        <row r="23">
          <cell r="I23" t="str">
            <v>#N/A</v>
          </cell>
        </row>
        <row r="24">
          <cell r="I24" t="str">
            <v>#N/A</v>
          </cell>
        </row>
        <row r="25">
          <cell r="H25">
            <v>800218507</v>
          </cell>
          <cell r="I25" t="str">
            <v>CET-ET-TP-RN-643906</v>
          </cell>
        </row>
        <row r="26">
          <cell r="H26">
            <v>800218522</v>
          </cell>
          <cell r="I26" t="str">
            <v>CET-ET-TP-RN-643905</v>
          </cell>
        </row>
        <row r="27">
          <cell r="H27">
            <v>800218537</v>
          </cell>
          <cell r="I27" t="str">
            <v>CET-ET-TP-RN-643900</v>
          </cell>
        </row>
        <row r="28">
          <cell r="H28">
            <v>800218551</v>
          </cell>
          <cell r="I28" t="str">
            <v>CET-ET-TP-RN-643904</v>
          </cell>
        </row>
        <row r="29">
          <cell r="H29">
            <v>800218586</v>
          </cell>
          <cell r="I29" t="str">
            <v>CET-ET-TP-RN-643903</v>
          </cell>
        </row>
        <row r="30">
          <cell r="H30">
            <v>800218600</v>
          </cell>
          <cell r="I30" t="str">
            <v>CET-ET-TP-RN-643901</v>
          </cell>
        </row>
        <row r="31">
          <cell r="H31">
            <v>800218618</v>
          </cell>
          <cell r="I31" t="str">
            <v>CET-ET-TP-RN-643902</v>
          </cell>
        </row>
        <row r="32">
          <cell r="H32">
            <v>800218645</v>
          </cell>
          <cell r="I32" t="str">
            <v>CET-ET-TP-RN-643907</v>
          </cell>
        </row>
        <row r="33">
          <cell r="H33">
            <v>800307577</v>
          </cell>
          <cell r="I33" t="str">
            <v>CET-ET-TP-RN-643908</v>
          </cell>
        </row>
        <row r="34">
          <cell r="H34">
            <v>800308277</v>
          </cell>
          <cell r="I34" t="str">
            <v>CET-ET-TP-RN-643908</v>
          </cell>
        </row>
        <row r="35">
          <cell r="H35" t="str">
            <v>U/A</v>
          </cell>
          <cell r="I35" t="str">
            <v>CET-ET-TP-RN-643908</v>
          </cell>
        </row>
        <row r="36">
          <cell r="H36">
            <v>800148388</v>
          </cell>
        </row>
        <row r="37">
          <cell r="H37">
            <v>800148391</v>
          </cell>
          <cell r="I37" t="str">
            <v>CET-ET-TP-RN-644001</v>
          </cell>
        </row>
        <row r="38">
          <cell r="H38">
            <v>800157254</v>
          </cell>
          <cell r="I38" t="str">
            <v>CET-ET-TP-RN-644011</v>
          </cell>
        </row>
        <row r="39">
          <cell r="H39">
            <v>800157256</v>
          </cell>
          <cell r="I39" t="str">
            <v>CET-ET-TP-RN-644014</v>
          </cell>
        </row>
        <row r="40">
          <cell r="H40">
            <v>800218215</v>
          </cell>
          <cell r="I40" t="str">
            <v>CET-ET-TP-RN-643804</v>
          </cell>
        </row>
        <row r="41">
          <cell r="H41">
            <v>800218703</v>
          </cell>
          <cell r="I41" t="str">
            <v>CET-ET-TP-RN-643909</v>
          </cell>
        </row>
        <row r="42">
          <cell r="H42">
            <v>800218712</v>
          </cell>
          <cell r="I42" t="str">
            <v>CET-ET-TP-RN-643910</v>
          </cell>
        </row>
        <row r="43">
          <cell r="H43">
            <v>800218761</v>
          </cell>
        </row>
        <row r="44">
          <cell r="H44">
            <v>800219576</v>
          </cell>
          <cell r="I44" t="str">
            <v>CET-ET-TP-RN-644008</v>
          </cell>
        </row>
        <row r="45">
          <cell r="H45">
            <v>800219621</v>
          </cell>
          <cell r="I45" t="str">
            <v>CET-ET-TP-RN-644006</v>
          </cell>
        </row>
        <row r="46">
          <cell r="H46">
            <v>800219704</v>
          </cell>
          <cell r="I46" t="str">
            <v>CET-ET-TP-RN-644000</v>
          </cell>
        </row>
        <row r="47">
          <cell r="H47">
            <v>800229399</v>
          </cell>
          <cell r="I47" t="str">
            <v>CET-ET-TP-RN-644009</v>
          </cell>
        </row>
        <row r="48">
          <cell r="H48">
            <v>800297552</v>
          </cell>
        </row>
        <row r="49">
          <cell r="H49" t="str">
            <v>U/A</v>
          </cell>
          <cell r="I49" t="str">
            <v>0</v>
          </cell>
        </row>
        <row r="50">
          <cell r="H50" t="str">
            <v>U/A</v>
          </cell>
          <cell r="I50" t="str">
            <v>0</v>
          </cell>
        </row>
        <row r="51">
          <cell r="H51">
            <v>800217239</v>
          </cell>
          <cell r="I51" t="str">
            <v>CET-ET-TP-RN-644100</v>
          </cell>
        </row>
        <row r="52">
          <cell r="H52">
            <v>800217339</v>
          </cell>
          <cell r="I52" t="str">
            <v>CET-ET-TP-RN-644202</v>
          </cell>
        </row>
        <row r="53">
          <cell r="H53">
            <v>800217366</v>
          </cell>
          <cell r="I53" t="str">
            <v>CET-ET-TP-RN-644203</v>
          </cell>
        </row>
        <row r="54">
          <cell r="H54">
            <v>800217374</v>
          </cell>
        </row>
        <row r="55">
          <cell r="H55">
            <v>800217381</v>
          </cell>
          <cell r="I55" t="str">
            <v>CET-ET-TP-RN-644200</v>
          </cell>
        </row>
        <row r="56">
          <cell r="H56">
            <v>800218060</v>
          </cell>
          <cell r="I56" t="str">
            <v>CET-ET-TP-RN-644204</v>
          </cell>
        </row>
        <row r="57">
          <cell r="H57">
            <v>800218070</v>
          </cell>
          <cell r="I57" t="str">
            <v>CET-ET-TP-RN-644207</v>
          </cell>
        </row>
        <row r="58">
          <cell r="H58">
            <v>800218099</v>
          </cell>
          <cell r="I58" t="str">
            <v>CET-ET-TP-RN-644205</v>
          </cell>
        </row>
      </sheetData>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04-09 YTD"/>
      <sheetName val="Data"/>
      <sheetName val="KS13"/>
      <sheetName val="TDBU SAP Extract"/>
      <sheetName val="KS13 GF"/>
      <sheetName val="SSID"/>
      <sheetName val="Sheet3"/>
    </sheetNames>
    <sheetDataSet>
      <sheetData sheetId="0"/>
      <sheetData sheetId="1"/>
      <sheetData sheetId="2"/>
      <sheetData sheetId="3"/>
      <sheetData sheetId="4"/>
      <sheetData sheetId="5"/>
      <sheetData sheetId="6"/>
      <sheetData sheetId="7"/>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
      <sheetName val="Variance_FERC"/>
      <sheetName val="Comments"/>
      <sheetName val="FERC"/>
      <sheetName val="CPUC"/>
      <sheetName val="FERC&amp;CPUC"/>
      <sheetName val="Master Data Dump"/>
      <sheetName val="Misc Data"/>
      <sheetName val="FERC (2)"/>
      <sheetName val="CPUC (2)"/>
      <sheetName val="FERC&amp;CPUC (2)"/>
      <sheetName val="FERC Summary"/>
      <sheetName val="CPUC Summary"/>
      <sheetName val="FERC&amp;CPUC Summary"/>
      <sheetName val="FERC Spending Chart"/>
      <sheetName val="FERC Spending Detail"/>
      <sheetName val="Exhibit"/>
      <sheetName val="Exhibit - OD"/>
      <sheetName val="Project Overviews"/>
      <sheetName val="CRE Data Dump"/>
      <sheetName val="2010 CAPS"/>
      <sheetName val="Summary"/>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sheetName val="ownership"/>
      <sheetName val="Criteria"/>
      <sheetName val="CSR 2000F"/>
      <sheetName val="Table38&amp;39"/>
      <sheetName val="Table40"/>
      <sheetName val="Table45"/>
      <sheetName val="Table47"/>
      <sheetName val="Table48"/>
      <sheetName val="Table49"/>
      <sheetName val="Table56"/>
      <sheetName val="Table57"/>
      <sheetName val="Table58"/>
      <sheetName val="Table63&amp;64"/>
      <sheetName val="Table65"/>
      <sheetName val="Table56&amp;57"/>
      <sheetName val="Drop Downs"/>
      <sheetName val="Menus"/>
      <sheetName val="O&amp;M 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Menu"/>
      <sheetName val="&lt;-- Main Menu | Takeoff 1 --&gt;"/>
      <sheetName val="Start_1"/>
      <sheetName val="Info_1"/>
      <sheetName val="Assumptions_1"/>
      <sheetName val="Takeoff_1"/>
      <sheetName val="Sum_1"/>
      <sheetName val="Crew_1"/>
      <sheetName val="Input1_1"/>
      <sheetName val="Input2_1"/>
      <sheetName val="Rate_1"/>
      <sheetName val="x-take_1"/>
      <sheetName val="AddLine"/>
      <sheetName val="&lt;-- Takeoff 1 | Temp WS --&gt;"/>
      <sheetName val="Tsum"/>
      <sheetName val="Tcpr"/>
      <sheetName val="Cpr"/>
      <sheetName val="Ccpr"/>
      <sheetName val="Cr"/>
      <sheetName val="Ba"/>
      <sheetName val="Pr"/>
      <sheetName val="Ad"/>
      <sheetName val="Toff"/>
      <sheetName val="Line"/>
      <sheetName val="&lt;--Temp WS | Totals--&gt;"/>
      <sheetName val="Start_2"/>
      <sheetName val="Input1_2"/>
      <sheetName val="Input2_2"/>
      <sheetName val="Pamm_2"/>
      <sheetName val="Sum1_2"/>
      <sheetName val="Sum2_2"/>
      <sheetName val="Calc_2"/>
      <sheetName val="Esc_2"/>
      <sheetName val="Allo_2"/>
      <sheetName val="Costb_2"/>
      <sheetName val="Coh_2"/>
      <sheetName val="Rate_2"/>
      <sheetName val="Data-in_2"/>
      <sheetName val="escX_2"/>
      <sheetName val="cohX_2"/>
      <sheetName val="calcX_2"/>
      <sheetName val="Check_2"/>
      <sheetName val="Data-out_2"/>
      <sheetName val="&lt;-- Totals | CPR Takeoff --&gt;"/>
      <sheetName val="Start_4"/>
      <sheetName val="sum1_4"/>
      <sheetName val="sum2_4"/>
      <sheetName val="data_4"/>
      <sheetName val="process1_4"/>
      <sheetName val="process2_4"/>
      <sheetName val="dbase_4"/>
      <sheetName val="&lt;-- CPR Takeoff | CPR WO--&gt;"/>
      <sheetName val="Start_3"/>
      <sheetName val="cap1_3"/>
      <sheetName val="rel1_3"/>
      <sheetName val="cff1_3"/>
      <sheetName val="rec1_3"/>
      <sheetName val="cap2_3"/>
      <sheetName val="rel2_3"/>
      <sheetName val="cff2_3"/>
      <sheetName val="rec2_3"/>
      <sheetName val="data1_3"/>
      <sheetName val="data2_3"/>
      <sheetName val="calc_3"/>
      <sheetName val="dbase_3"/>
      <sheetName val="check_3"/>
      <sheetName val="&lt;-- CPR WO | Plant Ret --&gt;"/>
      <sheetName val="FRM_PR_SCE_Project Info"/>
      <sheetName val="FRM_PR_SCE_Page1"/>
      <sheetName val="FRM_PR_SCE_2"/>
      <sheetName val="FRM_PR_SCE_3"/>
      <sheetName val="FRM_PR_SCE_4"/>
      <sheetName val="FRM_PR_SCE_Data"/>
      <sheetName val="&lt;-- Plant Ret | Accnt Data --&gt;"/>
      <sheetName val="FRM_AD_SCE_Project Info"/>
      <sheetName val="FRM_AD_SCE_Accounting Data"/>
      <sheetName val="FRM_AD_SCE_Data Entry"/>
      <sheetName val="FRM_AD_SCE_data"/>
      <sheetName val="&lt;-- Accnt Data | Admin --&gt;"/>
      <sheetName val="ProcessAndCalculateChecks"/>
      <sheetName val="Catalog"/>
      <sheetName val="Super User"/>
      <sheetName val="Sheets"/>
      <sheetName val="&lt;-- Admin | End --&gt;"/>
    </sheetNames>
    <sheetDataSet>
      <sheetData sheetId="0" refreshError="1"/>
      <sheetData sheetId="1" refreshError="1"/>
      <sheetData sheetId="2" refreshError="1"/>
      <sheetData sheetId="3">
        <row r="5">
          <cell r="C5" t="str">
            <v>CHUG Eastern Transition Station UG5</v>
          </cell>
        </row>
        <row r="7">
          <cell r="C7" t="str">
            <v>901109252</v>
          </cell>
        </row>
        <row r="17">
          <cell r="C17" t="str">
            <v>Oct-2014</v>
          </cell>
        </row>
      </sheetData>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Page"/>
      <sheetName val="DCM Scorecard"/>
      <sheetName val="Region Scorecard_new"/>
      <sheetName val="Region Scorecard - Secondary"/>
      <sheetName val="Region Ranking"/>
      <sheetName val="Region Scorecard"/>
      <sheetName val="RPS Scorecard"/>
      <sheetName val="Trend"/>
      <sheetName val="District Scorecard"/>
      <sheetName val="District Ranking v2"/>
      <sheetName val="District Ranking - Rurals"/>
      <sheetName val="Bonus Points"/>
      <sheetName val="District Ranking Trending"/>
      <sheetName val="Outage&lt;24hr"/>
      <sheetName val="Metro West"/>
      <sheetName val="ERT-FERT"/>
      <sheetName val="Metro West - Detail"/>
      <sheetName val="FOP"/>
      <sheetName val="Exception"/>
      <sheetName val="North Coast"/>
      <sheetName val="North Coast - Detail"/>
      <sheetName val="Rurals"/>
      <sheetName val="Rurals - Detail"/>
      <sheetName val="San Joaquin"/>
      <sheetName val="San Joaquin - Detail"/>
      <sheetName val="Scheduling"/>
      <sheetName val="Desert"/>
      <sheetName val="CM Enabler"/>
      <sheetName val="Desert - Detail"/>
      <sheetName val="Metro East"/>
      <sheetName val="DIMP CHO"/>
      <sheetName val="Metro East - Detail"/>
      <sheetName val="DIMP O&amp;M"/>
      <sheetName val="Orange"/>
      <sheetName val="Planned Outage"/>
      <sheetName val="Orange - Detail"/>
      <sheetName val="San Jacinto"/>
      <sheetName val="UDI"/>
      <sheetName val="San Jacinto - Detail"/>
      <sheetName val="DIMP"/>
      <sheetName val="Ranking Rules"/>
      <sheetName val="Metric Definitions (Old)"/>
      <sheetName val="Metric Definitions"/>
      <sheetName val="WO Conformance"/>
      <sheetName val="EFFRs"/>
      <sheetName val="SDS"/>
      <sheetName val="Warranty_Backlog"/>
      <sheetName val="WOClosure"/>
      <sheetName val="Hours"/>
      <sheetName val="WO Closure RPPM"/>
      <sheetName val="Unit_TPT"/>
      <sheetName val="CostEff - Labor"/>
      <sheetName val="FERT"/>
      <sheetName val="AFUDC"/>
      <sheetName val="RPS On Time Outages"/>
      <sheetName val="Safety"/>
      <sheetName val="Safety - YTD"/>
      <sheetName val="Unit Rate TPT - YTD"/>
      <sheetName val="Monthly Summary"/>
      <sheetName val="Analysis"/>
      <sheetName val="UDI Conformance"/>
      <sheetName val="EHS"/>
      <sheetName val="CCCI"/>
      <sheetName val="PO Adherence"/>
      <sheetName val="On-Time Outa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ignments"/>
      <sheetName val="Primm NU (Nominal)"/>
      <sheetName val="Input (Nominal) - 25Mar2013"/>
      <sheetName val="Schedule"/>
      <sheetName val="Rec'd Cost"/>
      <sheetName val="Reconciliation"/>
      <sheetName val="Comparison"/>
      <sheetName val="Funding"/>
      <sheetName val="Escalation"/>
      <sheetName val="Aggregatio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 Attributes"/>
      <sheetName val="Optimization"/>
      <sheetName val="2016 2017 Plans"/>
      <sheetName val="Baseline"/>
      <sheetName val="Baseline Compliance"/>
      <sheetName val="Baseline Compliance (2)"/>
      <sheetName val="2017 RSE1 metric"/>
      <sheetName val="2017 Pole Backlog Gross Up"/>
      <sheetName val="2017 RSE1 metric (2)"/>
      <sheetName val="WCR Levels"/>
      <sheetName val="Sheet3 - poles"/>
      <sheetName val="Sheet3"/>
    </sheetNames>
    <sheetDataSet>
      <sheetData sheetId="0">
        <row r="5">
          <cell r="D5">
            <v>0.1</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
    </sheetNames>
    <sheetDataSet>
      <sheetData sheetId="0"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Constant)_original"/>
      <sheetName val="Master (Constant)_with_updates"/>
      <sheetName val="DM (120)_original"/>
      <sheetName val="593.120_tables"/>
      <sheetName val="DM (120)_update"/>
      <sheetName val="583.120_tables"/>
      <sheetName val="PLIP_rel_expense"/>
      <sheetName val="reshape_template"/>
      <sheetName val="PLIP_forecast_summary_V6"/>
      <sheetName val="7 year-12 year cost forecastV6"/>
      <sheetName val="PLIP program resources"/>
      <sheetName val="SummaryTable"/>
      <sheetName val="SummaryPivot"/>
      <sheetName val="Graph_583.120"/>
      <sheetName val="Graph_593.120"/>
      <sheetName val="594.120_tables"/>
      <sheetName val="Graph_594.120"/>
      <sheetName val="FI Exp w OH 2012 2011 "/>
      <sheetName val="Summary 2012 FI Shore Rep Exp  "/>
      <sheetName val="FI Detail "/>
      <sheetName val="Shore Detail  "/>
      <sheetName val="Repair Detail "/>
      <sheetName val="VaultManH_forecastv8"/>
      <sheetName val="FI_and_Repairs_2010_11"/>
      <sheetName val="PLIP 7 Year Plan"/>
      <sheetName val="WiresDown"/>
      <sheetName val="WiresDown_L_NL"/>
      <sheetName val="Intrusive_Cost_Worksheet"/>
      <sheetName val="Escalation"/>
      <sheetName val="ODI_incremental"/>
      <sheetName val="IntrusiveInsp"/>
      <sheetName val="ODI_wp_1"/>
      <sheetName val="ODI_wp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 sum"/>
      <sheetName val="2011 October Estimates"/>
      <sheetName val="Cost Comparisons"/>
      <sheetName val="ITD"/>
      <sheetName val="2011 Sep Estimates"/>
    </sheetNames>
    <sheetDataSet>
      <sheetData sheetId="0"/>
      <sheetData sheetId="1">
        <row r="5">
          <cell r="E5">
            <v>483117</v>
          </cell>
        </row>
      </sheetData>
      <sheetData sheetId="2"/>
      <sheetData sheetId="3"/>
      <sheetData sheetId="4"/>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opsheet"/>
      <sheetName val="DSUM"/>
      <sheetName val="Master"/>
      <sheetName val="Master Query"/>
      <sheetName val="Detail_Query"/>
      <sheetName val="%"/>
    </sheetNames>
    <sheetDataSet>
      <sheetData sheetId="0" refreshError="1"/>
      <sheetData sheetId="1" refreshError="1"/>
      <sheetData sheetId="2"/>
      <sheetData sheetId="3"/>
      <sheetData sheetId="4" refreshError="1"/>
      <sheetData sheetId="5" refreshError="1"/>
      <sheetData sheetId="6"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ITAB (old)"/>
      <sheetName val="2007 ITAB"/>
      <sheetName val="2006 ITAB"/>
    </sheetNames>
    <sheetDataSet>
      <sheetData sheetId="0"/>
      <sheetData sheetId="1"/>
      <sheetData sheetId="2"/>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Songco Table"/>
      <sheetName val="Cost Cap Reconciliation"/>
      <sheetName val="Songco Table EH&amp;S Broken out"/>
      <sheetName val="Old Songco Table ($2005,$2012)"/>
      <sheetName val="$545 Million (Clean)"/>
      <sheetName val="$526 Million"/>
      <sheetName val="Element Reconciliation"/>
      <sheetName val="Substatation Components"/>
      <sheetName val="$545 Million (CAAZ Split)"/>
      <sheetName val="AL Modified Songco Table"/>
      <sheetName val="Table for AL outline "/>
      <sheetName val="AL Modified Songco (Updated)"/>
      <sheetName val="Songco (Waterfall Support)"/>
      <sheetName val="Contingency by Element"/>
      <sheetName val="Contingency Alternatives"/>
      <sheetName val="Escalation Rates"/>
      <sheetName val="New Categories Summary"/>
      <sheetName val="Current Estimate"/>
      <sheetName val="Historical Summary"/>
      <sheetName val="Current Est (Labor Mat Split)"/>
      <sheetName val="Calculations"/>
      <sheetName val="AL Songco Table (Jan 6)"/>
      <sheetName val="Hist Sum with Eng Mat split"/>
      <sheetName val="Previous Tables"/>
      <sheetName val="Assumptions"/>
      <sheetName val="Chart1"/>
      <sheetName val="Chart2"/>
      <sheetName val="Chart3"/>
      <sheetName val="Chart4"/>
      <sheetName val="Chart9"/>
      <sheetName val="Chart10"/>
      <sheetName val="Chart11"/>
      <sheetName val="Waterfall Data "/>
      <sheetName val="EH&amp;S Powerplant"/>
      <sheetName val="Updated Env Summary"/>
      <sheetName val="Summary by Work Order"/>
      <sheetName val="Dec 2011 WOC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0">
          <cell r="T20">
            <v>1.3097054097639573</v>
          </cell>
        </row>
      </sheetData>
      <sheetData sheetId="18"/>
      <sheetData sheetId="19"/>
      <sheetData sheetId="20"/>
      <sheetData sheetId="21"/>
      <sheetData sheetId="22"/>
      <sheetData sheetId="23"/>
      <sheetData sheetId="24"/>
      <sheetData sheetId="25"/>
      <sheetData sheetId="26">
        <row r="3">
          <cell r="D3">
            <v>0.38689044075678303</v>
          </cell>
        </row>
        <row r="4">
          <cell r="D4">
            <v>0.61310955924321708</v>
          </cell>
        </row>
      </sheetData>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ow r="33">
          <cell r="E33">
            <v>800062522</v>
          </cell>
        </row>
      </sheetData>
      <sheetData sheetId="36">
        <row r="20">
          <cell r="J20">
            <v>3000565.63</v>
          </cell>
        </row>
      </sheetData>
      <sheetData sheetId="37"/>
      <sheetData sheetId="3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7062"/>
      <sheetName val="7091"/>
      <sheetName val="7093"/>
      <sheetName val="7095"/>
      <sheetName val="7111"/>
      <sheetName val="7302"/>
      <sheetName val="7390"/>
      <sheetName val="7399"/>
      <sheetName val="7504"/>
      <sheetName val="7553"/>
      <sheetName val="7804"/>
      <sheetName val="7904"/>
      <sheetName val="8090"/>
      <sheetName val="8192"/>
    </sheetNames>
    <sheetDataSet>
      <sheetData sheetId="0"/>
      <sheetData sheetId="1"/>
      <sheetData sheetId="2"/>
      <sheetData sheetId="3"/>
      <sheetData sheetId="4"/>
      <sheetData sheetId="5"/>
      <sheetData sheetId="6"/>
      <sheetData sheetId="7"/>
      <sheetData sheetId="8" refreshError="1"/>
      <sheetData sheetId="9" refreshError="1"/>
      <sheetData sheetId="10"/>
      <sheetData sheetId="11"/>
      <sheetData sheetId="12"/>
      <sheetData sheetId="13"/>
      <sheetData sheetId="14"/>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 Modified Songco Table (Old)"/>
      <sheetName val="AFUDC+CWIP"/>
      <sheetName val="Summary"/>
      <sheetName val="AL Tables"/>
      <sheetName val="Waterfall WO OHs"/>
      <sheetName val="Estimate Comparison"/>
      <sheetName val="Waterfall"/>
      <sheetName val="Estimate"/>
      <sheetName val="CRT Reconciliation"/>
      <sheetName val="DCR Rec'd Cost through 2011"/>
      <sheetName val="Rec'd (Dev,CRS,Val,Ser)"/>
      <sheetName val="Rec'd (TL,IT,RP,EH&amp;S)"/>
      <sheetName val="Error Checks"/>
      <sheetName val="DCR Rec'd Cost through Jun 2012"/>
      <sheetName val="Assumptions"/>
      <sheetName val="Trans(&gt;200kV) Summary"/>
      <sheetName val="B-Items&amp;Supply"/>
      <sheetName val="Substation Summary"/>
      <sheetName val="Cost Loaded Schedule"/>
      <sheetName val="Rec'd from Tony Li"/>
      <sheetName val="Summary - Adjustment 0.5699"/>
      <sheetName val="DCR Forecast"/>
      <sheetName val="EH&amp;S Summary"/>
      <sheetName val="Distribution Summary"/>
      <sheetName val="IT-Telecom"/>
      <sheetName val="Songco"/>
      <sheetName val="ISO Split"/>
      <sheetName val="EH&amp;S ISO Split"/>
      <sheetName val="Real Properties Summary"/>
      <sheetName val="CorpOH Actuals"/>
      <sheetName val="Summary (re-work later)"/>
      <sheetName val="Escalation Study 2011"/>
      <sheetName val="DCR POs"/>
      <sheetName val="ProjSupp&amp;Alloc"/>
      <sheetName val="Escalation Rates"/>
      <sheetName val="AL Modified Songco Table"/>
      <sheetName val="TSPS Summary Table"/>
      <sheetName val="DCR Rec'd Cost"/>
      <sheetName val="AL Modified Songco Table (2)"/>
      <sheetName val="Chart2"/>
      <sheetName val="Sub_Summary"/>
      <sheetName val="DCR PowerPlant"/>
      <sheetName val="IT-Telecom Summary"/>
      <sheetName val="Pwr Plant (DCR)"/>
      <sheetName val="DCR 2012 Advice Letter Cost Est"/>
      <sheetName val="Waterfall Re-work"/>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ow r="21">
          <cell r="I21">
            <v>0.90252987671506035</v>
          </cell>
        </row>
      </sheetData>
      <sheetData sheetId="11" refreshError="1"/>
      <sheetData sheetId="12" refreshError="1"/>
      <sheetData sheetId="13" refreshError="1"/>
      <sheetData sheetId="14" refreshError="1">
        <row r="5">
          <cell r="AO5">
            <v>4.2799999999999998E-2</v>
          </cell>
        </row>
        <row r="18">
          <cell r="Q18">
            <v>0</v>
          </cell>
        </row>
      </sheetData>
      <sheetData sheetId="15" refreshError="1"/>
      <sheetData sheetId="16">
        <row r="6">
          <cell r="B6">
            <v>2.2032713417215511E-2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69">
          <cell r="E69">
            <v>1.0628222883720366</v>
          </cell>
        </row>
      </sheetData>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sheetName val="INPUT"/>
    </sheetNames>
    <sheetDataSet>
      <sheetData sheetId="0" refreshError="1"/>
      <sheetData sheetId="1"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HET"/>
      <sheetName val="couts"/>
      <sheetName val="SPEC"/>
      <sheetName val="ICC"/>
      <sheetName val="ISO"/>
      <sheetName val="CC ecrans"/>
      <sheetName val="LDA"/>
      <sheetName val="POSE"/>
      <sheetName val="Pose_speciale"/>
      <sheetName val="Tunnel"/>
      <sheetName val="LOADF"/>
      <sheetName val="Surcharge"/>
      <sheetName val="Charge cyclique"/>
      <sheetName val="Meca"/>
      <sheetName val="T induite"/>
      <sheetName val="Impedance"/>
      <sheetName val="FEcran"/>
      <sheetName val="Matelas"/>
      <sheetName val="Metal"/>
      <sheetName val="Specif"/>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abor Summary by Division"/>
      <sheetName val="Summary by Division"/>
      <sheetName val="Incoming IMM Summary"/>
      <sheetName val="RP Mgmt"/>
      <sheetName val="BP&amp;TS"/>
      <sheetName val="Land Management"/>
      <sheetName val="Govt Lands"/>
      <sheetName val="Land Acquisition"/>
      <sheetName val="SCE"/>
      <sheetName val="Agency &amp; CW"/>
      <sheetName val="Agency Rates"/>
      <sheetName val="Agency Rates R1"/>
      <sheetName val="Market Rates"/>
      <sheetName val="2011 CWs"/>
      <sheetName val="Sheet1"/>
      <sheetName val="O&amp;M SH Adjust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 Material"/>
      <sheetName val="Material Order"/>
      <sheetName val="Unitize"/>
      <sheetName val="Labor"/>
      <sheetName val="Trench Cost"/>
      <sheetName val="WoesWrsht"/>
      <sheetName val="Itemized Cost"/>
      <sheetName val="Engineering Cost"/>
      <sheetName val="Crew Mngr Faceplate"/>
      <sheetName val="PLANNERS"/>
      <sheetName val="Utility Est Hrs"/>
      <sheetName val="Non-Utility Est Hrs"/>
      <sheetName val="Issue For Constr"/>
      <sheetName val="Cable Transmittal"/>
      <sheetName val="Auth Acc Utility"/>
      <sheetName val="Auth Acc Non-Utility "/>
      <sheetName val="Auth To Close"/>
      <sheetName val="Close check List"/>
      <sheetName val="Prime &amp; Sub"/>
      <sheetName val="Letter to As Build"/>
      <sheetName val="Utility (Jacket Sht)"/>
      <sheetName val="RELO (Jacket Sht)"/>
      <sheetName val="FORMAL ESTIMATE LETTER"/>
      <sheetName val="Unitize List"/>
      <sheetName val="Assembly"/>
      <sheetName val="CABLE DESCRIPTION"/>
      <sheetName val="Material Order (2)"/>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ECS AD245 W-Out Conduit"/>
      <sheetName val="ECS AD245 W-Conduit"/>
      <sheetName val="31-23"/>
      <sheetName val="Module1"/>
      <sheetName val="MD Rate"/>
      <sheetName val="FERC 1"/>
      <sheetName val="Input to SAP"/>
      <sheetName val="Loading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8">
          <cell r="D8" t="str">
            <v>Need Reason Here!</v>
          </cell>
        </row>
        <row r="88">
          <cell r="C88" t="str">
            <v>BUILD 2-5" RISERS, SPLICE AND TEST</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MASTER"/>
      <sheetName val="Engineering  LOCFUNC"/>
      <sheetName val="Cost Elements"/>
      <sheetName val="Projects"/>
      <sheetName val="Labor Rates"/>
      <sheetName val="Module1"/>
      <sheetName val="Allocation Master"/>
      <sheetName val="Jan"/>
      <sheetName val="Feb"/>
      <sheetName val="Mar"/>
      <sheetName val="Apr"/>
      <sheetName val="May"/>
      <sheetName val="Jun"/>
      <sheetName val="Jul"/>
      <sheetName val="Aug"/>
      <sheetName val="Sep"/>
      <sheetName val="Oct"/>
      <sheetName val="Nov"/>
      <sheetName val="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Reconciliation"/>
      <sheetName val="Inputs"/>
      <sheetName val="Contingency Details"/>
      <sheetName val="Calculations"/>
      <sheetName val="Reconciliation to FERC Incen"/>
      <sheetName val="Summary by Work Order"/>
      <sheetName val="Summary"/>
      <sheetName val="CRS Expansion Works Orders"/>
      <sheetName val="Historical Summary"/>
    </sheetNames>
    <sheetDataSet>
      <sheetData sheetId="0" refreshError="1"/>
      <sheetData sheetId="1"/>
      <sheetData sheetId="2" refreshError="1"/>
      <sheetData sheetId="3" refreshError="1"/>
      <sheetData sheetId="4" refreshError="1"/>
      <sheetData sheetId="5" refreshError="1"/>
      <sheetData sheetId="6">
        <row r="3">
          <cell r="B3" t="str">
            <v>Prelim. Engineering / Licensing</v>
          </cell>
        </row>
        <row r="4">
          <cell r="B4" t="str">
            <v>Environmental</v>
          </cell>
        </row>
        <row r="5">
          <cell r="B5" t="str">
            <v>Owner's Engineer</v>
          </cell>
        </row>
        <row r="6">
          <cell r="B6" t="str">
            <v>Bulk Transmission</v>
          </cell>
        </row>
        <row r="7">
          <cell r="B7" t="str">
            <v>Transmission</v>
          </cell>
        </row>
        <row r="8">
          <cell r="B8" t="str">
            <v>Substation</v>
          </cell>
        </row>
        <row r="9">
          <cell r="B9" t="str">
            <v>Distribution</v>
          </cell>
        </row>
        <row r="10">
          <cell r="B10" t="str">
            <v>IT/Telecom</v>
          </cell>
        </row>
        <row r="11">
          <cell r="B11" t="str">
            <v>Real Properties</v>
          </cell>
        </row>
      </sheetData>
      <sheetData sheetId="7" refreshError="1"/>
      <sheetData sheetId="8"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Mar_JO_Detail"/>
      <sheetName val="YTD-Mar 07 Cap Det"/>
      <sheetName val="Sheet1"/>
      <sheetName val="Sponsor"/>
      <sheetName val="Attach. A1"/>
      <sheetName val="Data for EV Report"/>
      <sheetName val="YTD-March 07 Cap Spend Summary"/>
      <sheetName val="YTD-April 07 JO Spend"/>
      <sheetName val="Hardware_Software"/>
      <sheetName val="CWA"/>
      <sheetName val="SCE March Net Hours"/>
      <sheetName val="PTR Summary"/>
      <sheetName val="PTR Det"/>
      <sheetName val="YTD-March 07 JO Sp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mmodities"/>
      <sheetName val="Inflation"/>
    </sheetNames>
    <sheetDataSet>
      <sheetData sheetId="0" refreshError="1">
        <row r="2">
          <cell r="F2">
            <v>2198</v>
          </cell>
        </row>
        <row r="4">
          <cell r="F4">
            <v>16366308</v>
          </cell>
        </row>
      </sheetData>
      <sheetData sheetId="1" refreshError="1"/>
      <sheetData sheetId="2"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eferral Balance"/>
      <sheetName val="Debt Related Deferral Breakout"/>
      <sheetName val="Other A-P and Accrued Int"/>
      <sheetName val="Interest on Deferrals"/>
      <sheetName val="Liquidity Need"/>
      <sheetName val="Forbearance Need"/>
      <sheetName val="Debt Recon HLHZ 01-31-01"/>
      <sheetName val="V5 - V6"/>
      <sheetName val="Data for Bench"/>
      <sheetName val="OperCash_Craver #4B"/>
      <sheetName val="Revenue (2001-2003)"/>
      <sheetName val="FPP - CDWR (01-03) "/>
      <sheetName val="QF Payment Lag"/>
      <sheetName val="Fuel Summary 2001"/>
      <sheetName val="Cash Forecast O&amp;M"/>
      <sheetName val="Other (01-03)"/>
      <sheetName val="ST Interest Exp_Inc"/>
      <sheetName val="Energy Components"/>
      <sheetName val="O&amp;M and Capital"/>
      <sheetName val="D&amp;D and Storage"/>
      <sheetName val="LT Debt 2001"/>
      <sheetName val="LT Debt"/>
      <sheetName val="SCE Preferred"/>
      <sheetName val="2001 OOR-JannaLogan"/>
      <sheetName val="Assumptions"/>
      <sheetName val="2001-Accured.TaxableInc.w.out"/>
      <sheetName val="Cash Data-Slide"/>
      <sheetName val="QF and ISO Streams 2001"/>
      <sheetName val="Retail Revenue"/>
      <sheetName val="Taxable Inc. Assump."/>
      <sheetName val="Qtr. Tax Calc. V2a"/>
      <sheetName val="2001-Tax Calculation Va"/>
      <sheetName val="2001-Tax BreakOut"/>
      <sheetName val="Qtr. Tax Calc. V2b"/>
      <sheetName val="2001-Tax Calculation Vb"/>
      <sheetName val="2001 Taxable Inc Assump V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39">
          <cell r="A39" t="str">
            <v>Short Term Interest</v>
          </cell>
          <cell r="B39" t="str">
            <v>Year</v>
          </cell>
          <cell r="C39" t="str">
            <v xml:space="preserve">Jan </v>
          </cell>
          <cell r="D39" t="str">
            <v>Feb</v>
          </cell>
          <cell r="E39" t="str">
            <v>Mar</v>
          </cell>
          <cell r="F39" t="str">
            <v>Apr</v>
          </cell>
          <cell r="G39" t="str">
            <v>May</v>
          </cell>
          <cell r="H39" t="str">
            <v>Jun</v>
          </cell>
          <cell r="I39" t="str">
            <v>Jul</v>
          </cell>
          <cell r="J39" t="str">
            <v>Aug</v>
          </cell>
          <cell r="K39" t="str">
            <v>Sep</v>
          </cell>
          <cell r="L39" t="str">
            <v>Oct</v>
          </cell>
          <cell r="M39" t="str">
            <v>Nov</v>
          </cell>
          <cell r="N39" t="str">
            <v>Dec</v>
          </cell>
          <cell r="O39" t="str">
            <v>Total</v>
          </cell>
        </row>
        <row r="40">
          <cell r="A40" t="str">
            <v>Days in a month</v>
          </cell>
          <cell r="B40">
            <v>2001</v>
          </cell>
          <cell r="C40">
            <v>31</v>
          </cell>
          <cell r="D40">
            <v>28</v>
          </cell>
          <cell r="E40">
            <v>31</v>
          </cell>
          <cell r="F40">
            <v>30</v>
          </cell>
          <cell r="G40">
            <v>31</v>
          </cell>
          <cell r="H40">
            <v>30</v>
          </cell>
          <cell r="I40">
            <v>31</v>
          </cell>
          <cell r="J40">
            <v>31</v>
          </cell>
          <cell r="K40">
            <v>30</v>
          </cell>
          <cell r="L40">
            <v>31</v>
          </cell>
          <cell r="M40">
            <v>30</v>
          </cell>
          <cell r="N40">
            <v>31</v>
          </cell>
          <cell r="O40">
            <v>365</v>
          </cell>
        </row>
        <row r="41">
          <cell r="A41" t="str">
            <v>Applicable Rates</v>
          </cell>
          <cell r="B41" t="str">
            <v>Base</v>
          </cell>
        </row>
        <row r="42">
          <cell r="A42" t="str">
            <v>ECN</v>
          </cell>
          <cell r="C42">
            <v>0.08</v>
          </cell>
          <cell r="D42">
            <v>0.08</v>
          </cell>
          <cell r="E42">
            <v>0.08</v>
          </cell>
          <cell r="F42">
            <v>0.08</v>
          </cell>
          <cell r="G42">
            <v>0.08</v>
          </cell>
          <cell r="H42">
            <v>0.08</v>
          </cell>
          <cell r="I42">
            <v>0.08</v>
          </cell>
          <cell r="J42">
            <v>0.08</v>
          </cell>
          <cell r="K42">
            <v>0.08</v>
          </cell>
          <cell r="L42">
            <v>0.08</v>
          </cell>
          <cell r="M42">
            <v>0.08</v>
          </cell>
          <cell r="N42">
            <v>0.08</v>
          </cell>
        </row>
        <row r="43">
          <cell r="A43" t="str">
            <v>Commercial Papers</v>
          </cell>
          <cell r="B43" t="str">
            <v>Cost</v>
          </cell>
          <cell r="C43">
            <v>6.6799999999999998E-2</v>
          </cell>
          <cell r="D43">
            <v>6.6799999999999998E-2</v>
          </cell>
          <cell r="E43">
            <v>6.6799999999999998E-2</v>
          </cell>
          <cell r="F43">
            <v>6.6799999999999998E-2</v>
          </cell>
          <cell r="G43">
            <v>6.6799999999999998E-2</v>
          </cell>
          <cell r="H43">
            <v>6.6799999999999998E-2</v>
          </cell>
          <cell r="I43">
            <v>6.6799999999999998E-2</v>
          </cell>
          <cell r="J43">
            <v>6.6799999999999998E-2</v>
          </cell>
          <cell r="K43">
            <v>6.6799999999999998E-2</v>
          </cell>
          <cell r="L43">
            <v>6.6799999999999998E-2</v>
          </cell>
          <cell r="M43">
            <v>6.6799999999999998E-2</v>
          </cell>
          <cell r="N43">
            <v>6.6799999999999998E-2</v>
          </cell>
        </row>
        <row r="44">
          <cell r="A44" t="str">
            <v>Bridge Interest (Libor + 450 bp)</v>
          </cell>
          <cell r="B44" t="str">
            <v>Libor</v>
          </cell>
          <cell r="C44">
            <v>8.6999999999999994E-2</v>
          </cell>
          <cell r="D44">
            <v>8.6999999999999994E-2</v>
          </cell>
          <cell r="E44">
            <v>8.6999999999999994E-2</v>
          </cell>
          <cell r="F44">
            <v>8.6999999999999994E-2</v>
          </cell>
          <cell r="G44">
            <v>8.6999999999999994E-2</v>
          </cell>
          <cell r="H44">
            <v>8.6999999999999994E-2</v>
          </cell>
          <cell r="I44">
            <v>8.6999999999999994E-2</v>
          </cell>
          <cell r="J44">
            <v>8.6999999999999994E-2</v>
          </cell>
          <cell r="K44">
            <v>8.6999999999999994E-2</v>
          </cell>
          <cell r="L44">
            <v>8.047E-2</v>
          </cell>
          <cell r="M44">
            <v>8.047E-2</v>
          </cell>
          <cell r="N44">
            <v>8.047E-2</v>
          </cell>
        </row>
        <row r="45">
          <cell r="A45" t="str">
            <v>Bank Loans</v>
          </cell>
          <cell r="B45" t="str">
            <v>Libor/Prime</v>
          </cell>
          <cell r="C45">
            <v>6.9699999999999998E-2</v>
          </cell>
          <cell r="D45">
            <v>6.9699999999999998E-2</v>
          </cell>
          <cell r="E45">
            <v>6.9699999999999998E-2</v>
          </cell>
          <cell r="F45">
            <v>4.8300000000000003E-2</v>
          </cell>
          <cell r="G45">
            <v>5.2900000000000003E-2</v>
          </cell>
          <cell r="H45">
            <v>5.2900000000000003E-2</v>
          </cell>
          <cell r="I45">
            <v>6.6400000000000001E-2</v>
          </cell>
          <cell r="J45">
            <v>6.6400000000000001E-2</v>
          </cell>
          <cell r="K45">
            <v>6.6400000000000001E-2</v>
          </cell>
          <cell r="L45">
            <v>8.047E-2</v>
          </cell>
          <cell r="M45">
            <v>8.047E-2</v>
          </cell>
          <cell r="N45">
            <v>8.047E-2</v>
          </cell>
        </row>
        <row r="46">
          <cell r="A46" t="str">
            <v>Interest On Income</v>
          </cell>
          <cell r="B46" t="str">
            <v>Libor</v>
          </cell>
          <cell r="C46">
            <v>0.05</v>
          </cell>
          <cell r="D46">
            <v>0.05</v>
          </cell>
          <cell r="E46">
            <v>0.05</v>
          </cell>
          <cell r="F46">
            <v>0.05</v>
          </cell>
          <cell r="G46">
            <v>0.05</v>
          </cell>
          <cell r="H46">
            <v>0.05</v>
          </cell>
          <cell r="I46">
            <v>0.05</v>
          </cell>
          <cell r="J46">
            <v>0.05</v>
          </cell>
          <cell r="K46">
            <v>0.05</v>
          </cell>
          <cell r="L46">
            <v>0.05</v>
          </cell>
          <cell r="M46">
            <v>0.05</v>
          </cell>
          <cell r="N46">
            <v>0.05</v>
          </cell>
        </row>
        <row r="47">
          <cell r="A47" t="str">
            <v>Outstanding Short Term Debt</v>
          </cell>
        </row>
        <row r="48">
          <cell r="A48" t="str">
            <v>ECN</v>
          </cell>
          <cell r="C48">
            <v>9.9999999999998863</v>
          </cell>
          <cell r="D48">
            <v>9.9999999999998863</v>
          </cell>
          <cell r="E48">
            <v>9.9999999999998863</v>
          </cell>
          <cell r="F48">
            <v>9.9999999999998863</v>
          </cell>
          <cell r="G48">
            <v>9.9999999999998863</v>
          </cell>
          <cell r="H48">
            <v>9.9999999999998863</v>
          </cell>
          <cell r="I48">
            <v>9.9999999999998863</v>
          </cell>
          <cell r="J48">
            <v>9.9999999999998863</v>
          </cell>
          <cell r="K48">
            <v>9.9999999999998863</v>
          </cell>
          <cell r="L48">
            <v>0</v>
          </cell>
          <cell r="M48">
            <v>0</v>
          </cell>
          <cell r="N48">
            <v>0</v>
          </cell>
          <cell r="O48">
            <v>89.999999999998977</v>
          </cell>
        </row>
        <row r="49">
          <cell r="A49" t="str">
            <v>Commercial Papers</v>
          </cell>
          <cell r="C49">
            <v>254.886</v>
          </cell>
          <cell r="D49">
            <v>407.30100000000004</v>
          </cell>
          <cell r="E49">
            <v>506.17500000000007</v>
          </cell>
          <cell r="F49">
            <v>530.67500000000007</v>
          </cell>
          <cell r="G49">
            <v>530.67500000000007</v>
          </cell>
          <cell r="H49">
            <v>530.67500000000007</v>
          </cell>
          <cell r="I49">
            <v>530.67500000000007</v>
          </cell>
          <cell r="J49">
            <v>530.67500000000007</v>
          </cell>
          <cell r="K49">
            <v>530.67500000000007</v>
          </cell>
          <cell r="L49">
            <v>530.67499999999995</v>
          </cell>
          <cell r="M49">
            <v>530.67499999999995</v>
          </cell>
          <cell r="N49">
            <v>530.67499999999995</v>
          </cell>
          <cell r="O49">
            <v>5944.4370000000017</v>
          </cell>
        </row>
        <row r="50">
          <cell r="A50" t="str">
            <v>Bridge Interest (Libor + 350 bp)</v>
          </cell>
          <cell r="C50">
            <v>0</v>
          </cell>
          <cell r="D50">
            <v>0</v>
          </cell>
          <cell r="E50">
            <v>0</v>
          </cell>
          <cell r="F50">
            <v>0</v>
          </cell>
          <cell r="G50">
            <v>0</v>
          </cell>
          <cell r="H50">
            <v>0</v>
          </cell>
          <cell r="I50">
            <v>0</v>
          </cell>
          <cell r="J50">
            <v>0</v>
          </cell>
          <cell r="K50">
            <v>0</v>
          </cell>
          <cell r="L50">
            <v>0</v>
          </cell>
          <cell r="M50">
            <v>0</v>
          </cell>
          <cell r="N50">
            <v>0</v>
          </cell>
          <cell r="O50">
            <v>0</v>
          </cell>
        </row>
        <row r="51">
          <cell r="A51" t="str">
            <v>Bank Loans</v>
          </cell>
          <cell r="B51">
            <v>835</v>
          </cell>
          <cell r="C51">
            <v>1650</v>
          </cell>
          <cell r="D51">
            <v>1650</v>
          </cell>
          <cell r="E51">
            <v>1650</v>
          </cell>
          <cell r="F51">
            <v>1650</v>
          </cell>
          <cell r="G51">
            <v>1650</v>
          </cell>
          <cell r="H51">
            <v>1650</v>
          </cell>
          <cell r="I51">
            <v>1650</v>
          </cell>
          <cell r="J51">
            <v>1650</v>
          </cell>
          <cell r="K51">
            <v>1450</v>
          </cell>
          <cell r="L51">
            <v>1050</v>
          </cell>
          <cell r="M51">
            <v>1050</v>
          </cell>
          <cell r="N51">
            <v>1050</v>
          </cell>
          <cell r="O51">
            <v>17800</v>
          </cell>
        </row>
        <row r="52">
          <cell r="A52" t="str">
            <v>Interest Expense/Income</v>
          </cell>
        </row>
        <row r="53">
          <cell r="A53" t="str">
            <v>ECN</v>
          </cell>
          <cell r="B53" t="str">
            <v>Months</v>
          </cell>
          <cell r="C53">
            <v>-6.6666666666665916E-2</v>
          </cell>
          <cell r="D53">
            <v>-6.6666666666665916E-2</v>
          </cell>
          <cell r="E53">
            <v>-6.6666666666665916E-2</v>
          </cell>
          <cell r="F53">
            <v>-6.6666666666665916E-2</v>
          </cell>
          <cell r="G53">
            <v>-6.6666666666665916E-2</v>
          </cell>
          <cell r="H53">
            <v>-6.6666666666665916E-2</v>
          </cell>
          <cell r="I53">
            <v>-6.6666666666665916E-2</v>
          </cell>
          <cell r="J53">
            <v>-6.6666666666665916E-2</v>
          </cell>
          <cell r="K53">
            <v>-6.6666666666665916E-2</v>
          </cell>
          <cell r="L53">
            <v>0</v>
          </cell>
          <cell r="M53">
            <v>0</v>
          </cell>
          <cell r="N53">
            <v>0</v>
          </cell>
          <cell r="O53">
            <v>-0.59999999999999321</v>
          </cell>
        </row>
        <row r="54">
          <cell r="A54" t="str">
            <v>Commercial Papers</v>
          </cell>
          <cell r="B54" t="str">
            <v>Months</v>
          </cell>
          <cell r="C54">
            <v>0</v>
          </cell>
          <cell r="D54">
            <v>-1.4188654000000001</v>
          </cell>
          <cell r="E54">
            <v>-2.2673089000000002</v>
          </cell>
          <cell r="F54">
            <v>-2.8177075000000005</v>
          </cell>
          <cell r="G54">
            <v>-2.9540908333333338</v>
          </cell>
          <cell r="H54">
            <v>-2.9540908333333338</v>
          </cell>
          <cell r="I54">
            <v>-2.9540908333333338</v>
          </cell>
          <cell r="J54">
            <v>-2.9540908333333338</v>
          </cell>
          <cell r="K54">
            <v>-2.9540908333333338</v>
          </cell>
          <cell r="L54">
            <v>-2.9540908333333338</v>
          </cell>
          <cell r="M54">
            <v>-2.9540908333333333</v>
          </cell>
          <cell r="N54">
            <v>-2.9540908333333333</v>
          </cell>
          <cell r="O54">
            <v>-30.136608466666665</v>
          </cell>
        </row>
        <row r="55">
          <cell r="A55" t="str">
            <v>Bridge Interest (Libor + 350 bp)</v>
          </cell>
          <cell r="B55" t="str">
            <v>Months</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Bank Loans</v>
          </cell>
          <cell r="B56" t="str">
            <v>Months</v>
          </cell>
          <cell r="C56">
            <v>-4.8499583333333334</v>
          </cell>
          <cell r="D56">
            <v>-9.5837499999999984</v>
          </cell>
          <cell r="E56">
            <v>-9.5837499999999984</v>
          </cell>
          <cell r="F56">
            <v>-6.6412500000000003</v>
          </cell>
          <cell r="G56">
            <v>-7.2737500000000006</v>
          </cell>
          <cell r="H56">
            <v>-7.2737500000000006</v>
          </cell>
          <cell r="I56">
            <v>-9.1300000000000008</v>
          </cell>
          <cell r="J56">
            <v>-9.1300000000000008</v>
          </cell>
          <cell r="K56">
            <v>-9.1300000000000008</v>
          </cell>
          <cell r="L56">
            <v>-9.7234583333333333</v>
          </cell>
          <cell r="M56">
            <v>-7.0411250000000001</v>
          </cell>
          <cell r="N56">
            <v>-7.0411250000000001</v>
          </cell>
          <cell r="O56">
            <v>-96.401916666666665</v>
          </cell>
        </row>
        <row r="57">
          <cell r="A57" t="str">
            <v>Total Monthly S/T Interest</v>
          </cell>
          <cell r="C57">
            <v>-4.9166249999999989</v>
          </cell>
          <cell r="D57">
            <v>-11.069282066666664</v>
          </cell>
          <cell r="E57">
            <v>-11.917725566666665</v>
          </cell>
          <cell r="F57">
            <v>-9.5256241666666668</v>
          </cell>
          <cell r="G57">
            <v>-10.2945075</v>
          </cell>
          <cell r="H57">
            <v>-10.2945075</v>
          </cell>
          <cell r="I57">
            <v>-12.150757500000001</v>
          </cell>
          <cell r="J57">
            <v>-12.150757500000001</v>
          </cell>
          <cell r="K57">
            <v>-12.150757500000001</v>
          </cell>
          <cell r="L57">
            <v>-12.677549166666667</v>
          </cell>
          <cell r="M57">
            <v>-9.995215833333333</v>
          </cell>
          <cell r="N57">
            <v>-9.995215833333333</v>
          </cell>
          <cell r="O57">
            <v>-127.13852513333333</v>
          </cell>
        </row>
        <row r="58">
          <cell r="A58" t="str">
            <v>Ending Cash</v>
          </cell>
          <cell r="B58">
            <v>558.29999999999995</v>
          </cell>
          <cell r="C58">
            <v>1350</v>
          </cell>
          <cell r="D58">
            <v>1645</v>
          </cell>
          <cell r="E58">
            <v>2014</v>
          </cell>
          <cell r="F58">
            <v>1900</v>
          </cell>
          <cell r="G58">
            <v>2132</v>
          </cell>
          <cell r="H58">
            <v>1932.8447052105332</v>
          </cell>
          <cell r="I58">
            <v>1795.0284785876454</v>
          </cell>
          <cell r="J58">
            <v>2005.4725115452084</v>
          </cell>
          <cell r="K58">
            <v>1974.8040832811503</v>
          </cell>
          <cell r="L58">
            <v>1824.7353613999512</v>
          </cell>
          <cell r="M58">
            <v>2157.2061131264081</v>
          </cell>
          <cell r="N58">
            <v>2254.1826023305571</v>
          </cell>
        </row>
        <row r="59">
          <cell r="A59" t="str">
            <v>Interest On Income</v>
          </cell>
          <cell r="B59" t="str">
            <v>Days</v>
          </cell>
          <cell r="C59">
            <v>2.3708630136986302</v>
          </cell>
          <cell r="D59">
            <v>5.1780821917808222</v>
          </cell>
          <cell r="E59">
            <v>6.9856164383561641</v>
          </cell>
          <cell r="F59">
            <v>8.2767123287671236</v>
          </cell>
          <cell r="G59">
            <v>8.0684931506849313</v>
          </cell>
          <cell r="H59">
            <v>8.7616438356164394</v>
          </cell>
          <cell r="I59">
            <v>8.207970665962538</v>
          </cell>
          <cell r="J59">
            <v>7.6227236761941102</v>
          </cell>
          <cell r="K59">
            <v>8.2416678556652396</v>
          </cell>
          <cell r="L59">
            <v>8.3861543262624192</v>
          </cell>
          <cell r="M59">
            <v>7.4989124441093882</v>
          </cell>
          <cell r="N59">
            <v>9.1607382886189939</v>
          </cell>
          <cell r="O59">
            <v>88.7595782157168</v>
          </cell>
        </row>
        <row r="60">
          <cell r="A60" t="str">
            <v>Total Monthly Net S/T Interest</v>
          </cell>
          <cell r="C60">
            <v>1347.4542380136986</v>
          </cell>
          <cell r="D60">
            <v>1639.1088001251142</v>
          </cell>
          <cell r="E60">
            <v>2009.0678908716895</v>
          </cell>
          <cell r="F60">
            <v>1898.7510881621006</v>
          </cell>
          <cell r="G60">
            <v>2129.7739856506851</v>
          </cell>
          <cell r="H60">
            <v>1931.3118415461497</v>
          </cell>
          <cell r="I60">
            <v>1791.085691753608</v>
          </cell>
          <cell r="J60">
            <v>2000.9444777214023</v>
          </cell>
          <cell r="K60">
            <v>1970.8949936368153</v>
          </cell>
          <cell r="L60">
            <v>1820.4439665595469</v>
          </cell>
          <cell r="M60">
            <v>2154.7098097371841</v>
          </cell>
          <cell r="N60">
            <v>2253.3481247858426</v>
          </cell>
          <cell r="O60">
            <v>-38.378946917616531</v>
          </cell>
        </row>
        <row r="62">
          <cell r="A62" t="str">
            <v>Interest Schedule</v>
          </cell>
          <cell r="C62">
            <v>36892</v>
          </cell>
          <cell r="D62">
            <v>36923</v>
          </cell>
          <cell r="E62">
            <v>36951</v>
          </cell>
          <cell r="F62">
            <v>36982</v>
          </cell>
          <cell r="G62">
            <v>37012</v>
          </cell>
          <cell r="H62">
            <v>37043</v>
          </cell>
          <cell r="I62">
            <v>37073</v>
          </cell>
          <cell r="J62">
            <v>37104</v>
          </cell>
          <cell r="K62">
            <v>37135</v>
          </cell>
          <cell r="L62">
            <v>37165</v>
          </cell>
          <cell r="M62">
            <v>37196</v>
          </cell>
          <cell r="N62">
            <v>37226</v>
          </cell>
          <cell r="O62" t="str">
            <v>Total 2001</v>
          </cell>
        </row>
        <row r="63">
          <cell r="A63" t="str">
            <v>Interest - L/T - Accrued</v>
          </cell>
          <cell r="C63">
            <v>-25.385560869999999</v>
          </cell>
          <cell r="D63">
            <v>-24.905926909999998</v>
          </cell>
          <cell r="E63">
            <v>-24.657843619999998</v>
          </cell>
          <cell r="F63">
            <v>-24.658388259999999</v>
          </cell>
          <cell r="G63">
            <v>-24.658293569999998</v>
          </cell>
          <cell r="H63">
            <v>-24.658321249999997</v>
          </cell>
          <cell r="I63">
            <v>-24.658321249999997</v>
          </cell>
          <cell r="J63">
            <v>-24.658321249999997</v>
          </cell>
          <cell r="K63">
            <v>-24.658321249999997</v>
          </cell>
          <cell r="L63">
            <v>-24.654321249999995</v>
          </cell>
          <cell r="M63">
            <v>-24.654321249999995</v>
          </cell>
          <cell r="N63">
            <v>-24.654321249999995</v>
          </cell>
          <cell r="O63">
            <v>-296.86226197999997</v>
          </cell>
        </row>
        <row r="64">
          <cell r="A64" t="str">
            <v>Interest - L/T - Scheduled</v>
          </cell>
          <cell r="C64">
            <v>-31.428114620000002</v>
          </cell>
          <cell r="D64">
            <v>-5.89426191</v>
          </cell>
          <cell r="E64">
            <v>-18.323697369999998</v>
          </cell>
          <cell r="F64">
            <v>-27.78214951</v>
          </cell>
          <cell r="G64">
            <v>-40.333347320000009</v>
          </cell>
          <cell r="H64">
            <v>-22.016044999999998</v>
          </cell>
          <cell r="I64">
            <v>-32.794625000000003</v>
          </cell>
          <cell r="J64">
            <v>-5.5378749999999997</v>
          </cell>
          <cell r="K64">
            <v>-18.324175</v>
          </cell>
          <cell r="L64">
            <v>-27.7780825</v>
          </cell>
          <cell r="M64">
            <v>-50.621133333333333</v>
          </cell>
          <cell r="N64">
            <v>-24.105795000000001</v>
          </cell>
          <cell r="O64">
            <v>-304.93930156333334</v>
          </cell>
        </row>
        <row r="65">
          <cell r="A65" t="str">
            <v>Interest - L/T - Initally Deferred, Paid Later</v>
          </cell>
          <cell r="C65">
            <v>29.796875</v>
          </cell>
          <cell r="D65">
            <v>-10.803593749999999</v>
          </cell>
          <cell r="E65">
            <v>-13.118281250000001</v>
          </cell>
          <cell r="F65">
            <v>-5.875</v>
          </cell>
          <cell r="G65">
            <v>0</v>
          </cell>
          <cell r="H65">
            <v>0</v>
          </cell>
          <cell r="I65">
            <v>0</v>
          </cell>
          <cell r="J65">
            <v>0</v>
          </cell>
          <cell r="K65">
            <v>0</v>
          </cell>
          <cell r="L65">
            <v>0</v>
          </cell>
          <cell r="M65">
            <v>0</v>
          </cell>
          <cell r="N65">
            <v>0</v>
          </cell>
          <cell r="O65">
            <v>1.7763568394002505E-15</v>
          </cell>
        </row>
        <row r="66">
          <cell r="A66" t="str">
            <v>Interest - L/T - Paid</v>
          </cell>
          <cell r="C66">
            <v>-1.6312396200000023</v>
          </cell>
          <cell r="D66">
            <v>-16.697855659999998</v>
          </cell>
          <cell r="E66">
            <v>-31.44197862</v>
          </cell>
          <cell r="F66">
            <v>-33.657149509999996</v>
          </cell>
          <cell r="G66">
            <v>-40.333347320000009</v>
          </cell>
          <cell r="H66">
            <v>-22.016044999999998</v>
          </cell>
          <cell r="I66">
            <v>-32.794625000000003</v>
          </cell>
          <cell r="J66">
            <v>-5.5378749999999997</v>
          </cell>
          <cell r="K66">
            <v>-18.324175</v>
          </cell>
          <cell r="L66">
            <v>-27.7780825</v>
          </cell>
          <cell r="M66">
            <v>-50.621133333333333</v>
          </cell>
          <cell r="N66">
            <v>-24.105795000000001</v>
          </cell>
          <cell r="O66">
            <v>-304.93930156333334</v>
          </cell>
        </row>
        <row r="67">
          <cell r="A67" t="str">
            <v>Interest - S/T</v>
          </cell>
          <cell r="C67">
            <v>-4.9166249999999989</v>
          </cell>
          <cell r="D67">
            <v>-11.069282066666664</v>
          </cell>
          <cell r="E67">
            <v>-11.917725566666665</v>
          </cell>
          <cell r="F67">
            <v>-9.5256241666666668</v>
          </cell>
          <cell r="G67">
            <v>-10.2945075</v>
          </cell>
          <cell r="H67">
            <v>-10.2945075</v>
          </cell>
          <cell r="I67">
            <v>-12.150757500000001</v>
          </cell>
          <cell r="J67">
            <v>-12.150757500000001</v>
          </cell>
          <cell r="K67">
            <v>-12.150757500000001</v>
          </cell>
          <cell r="L67">
            <v>-12.677549166666667</v>
          </cell>
          <cell r="M67">
            <v>-9.995215833333333</v>
          </cell>
          <cell r="N67">
            <v>-9.995215833333333</v>
          </cell>
          <cell r="O67">
            <v>-127.13852513333332</v>
          </cell>
        </row>
        <row r="68">
          <cell r="A68" t="str">
            <v>Cash Investment Income</v>
          </cell>
          <cell r="C68">
            <v>2.3708630136986302</v>
          </cell>
          <cell r="D68">
            <v>5.1780821917808222</v>
          </cell>
          <cell r="E68">
            <v>6.9856164383561641</v>
          </cell>
          <cell r="F68">
            <v>8.2767123287671236</v>
          </cell>
          <cell r="G68">
            <v>8.0684931506849313</v>
          </cell>
          <cell r="H68">
            <v>8.7616438356164394</v>
          </cell>
          <cell r="I68">
            <v>8.207970665962538</v>
          </cell>
          <cell r="J68">
            <v>7.6227236761941102</v>
          </cell>
          <cell r="K68">
            <v>8.2416678556652396</v>
          </cell>
          <cell r="L68">
            <v>8.3861543262624192</v>
          </cell>
          <cell r="M68">
            <v>7.4989124441093882</v>
          </cell>
          <cell r="N68">
            <v>9.1607382886189939</v>
          </cell>
          <cell r="O68">
            <v>88.7595782157168</v>
          </cell>
        </row>
        <row r="69">
          <cell r="A69" t="str">
            <v>Total Interest Paid</v>
          </cell>
          <cell r="C69">
            <v>-4.1770016063013706</v>
          </cell>
          <cell r="D69">
            <v>-22.589055534885837</v>
          </cell>
          <cell r="E69">
            <v>-36.374087748310501</v>
          </cell>
          <cell r="F69">
            <v>-34.906061347899538</v>
          </cell>
          <cell r="G69">
            <v>-42.559361669315081</v>
          </cell>
          <cell r="H69">
            <v>-23.548908664383561</v>
          </cell>
          <cell r="I69">
            <v>-36.737411834037474</v>
          </cell>
          <cell r="J69">
            <v>-10.065908823805891</v>
          </cell>
          <cell r="K69">
            <v>-22.23326464433476</v>
          </cell>
          <cell r="L69">
            <v>-32.069477340404248</v>
          </cell>
          <cell r="M69">
            <v>-53.117436722557279</v>
          </cell>
          <cell r="N69">
            <v>-24.94027254471434</v>
          </cell>
          <cell r="O69">
            <v>-343.31824848094982</v>
          </cell>
        </row>
        <row r="72">
          <cell r="A72" t="str">
            <v>Short Term Interest</v>
          </cell>
          <cell r="B72" t="str">
            <v>Year</v>
          </cell>
          <cell r="C72" t="str">
            <v xml:space="preserve">Jan </v>
          </cell>
          <cell r="D72" t="str">
            <v>Feb</v>
          </cell>
          <cell r="E72" t="str">
            <v>Mar</v>
          </cell>
          <cell r="F72" t="str">
            <v>Apr</v>
          </cell>
          <cell r="G72" t="str">
            <v>May</v>
          </cell>
          <cell r="H72" t="str">
            <v>Jun</v>
          </cell>
          <cell r="I72" t="str">
            <v>Jul</v>
          </cell>
          <cell r="J72" t="str">
            <v>Aug</v>
          </cell>
          <cell r="K72" t="str">
            <v>Sep</v>
          </cell>
          <cell r="L72" t="str">
            <v>Oct</v>
          </cell>
          <cell r="M72" t="str">
            <v>Nov</v>
          </cell>
          <cell r="N72" t="str">
            <v>Dec</v>
          </cell>
          <cell r="O72" t="str">
            <v>Total</v>
          </cell>
        </row>
        <row r="73">
          <cell r="A73" t="str">
            <v>Days in a month</v>
          </cell>
          <cell r="B73">
            <v>2002</v>
          </cell>
          <cell r="C73">
            <v>31</v>
          </cell>
          <cell r="D73">
            <v>28</v>
          </cell>
          <cell r="E73">
            <v>31</v>
          </cell>
          <cell r="F73">
            <v>30</v>
          </cell>
          <cell r="G73">
            <v>31</v>
          </cell>
          <cell r="H73">
            <v>30</v>
          </cell>
          <cell r="I73">
            <v>31</v>
          </cell>
          <cell r="J73">
            <v>31</v>
          </cell>
          <cell r="K73">
            <v>30</v>
          </cell>
          <cell r="L73">
            <v>31</v>
          </cell>
          <cell r="M73">
            <v>30</v>
          </cell>
          <cell r="N73">
            <v>31</v>
          </cell>
          <cell r="O73">
            <v>365</v>
          </cell>
        </row>
        <row r="74">
          <cell r="A74" t="str">
            <v>Applicable Rates</v>
          </cell>
          <cell r="B74" t="str">
            <v>Base</v>
          </cell>
        </row>
        <row r="75">
          <cell r="A75" t="str">
            <v>ECN</v>
          </cell>
          <cell r="C75">
            <v>0.08</v>
          </cell>
          <cell r="D75">
            <v>0.08</v>
          </cell>
          <cell r="E75">
            <v>0.08</v>
          </cell>
          <cell r="F75">
            <v>0.08</v>
          </cell>
          <cell r="G75">
            <v>0.08</v>
          </cell>
          <cell r="H75">
            <v>0.08</v>
          </cell>
          <cell r="I75">
            <v>0.08</v>
          </cell>
          <cell r="J75">
            <v>0.08</v>
          </cell>
          <cell r="K75">
            <v>0.08</v>
          </cell>
          <cell r="L75">
            <v>0.08</v>
          </cell>
          <cell r="M75">
            <v>0.08</v>
          </cell>
          <cell r="N75">
            <v>0.08</v>
          </cell>
        </row>
        <row r="76">
          <cell r="A76" t="str">
            <v>Commercial Papers</v>
          </cell>
          <cell r="B76" t="str">
            <v>Cost</v>
          </cell>
          <cell r="C76">
            <v>6.6799999999999998E-2</v>
          </cell>
          <cell r="D76">
            <v>6.6799999999999998E-2</v>
          </cell>
          <cell r="E76">
            <v>6.6799999999999998E-2</v>
          </cell>
          <cell r="F76">
            <v>6.6799999999999998E-2</v>
          </cell>
          <cell r="G76">
            <v>6.6799999999999998E-2</v>
          </cell>
          <cell r="H76">
            <v>6.6799999999999998E-2</v>
          </cell>
          <cell r="I76">
            <v>6.6799999999999998E-2</v>
          </cell>
          <cell r="J76">
            <v>6.6799999999999998E-2</v>
          </cell>
          <cell r="K76">
            <v>6.6799999999999998E-2</v>
          </cell>
          <cell r="L76">
            <v>6.6799999999999998E-2</v>
          </cell>
          <cell r="M76">
            <v>6.6799999999999998E-2</v>
          </cell>
          <cell r="N76">
            <v>6.6799999999999998E-2</v>
          </cell>
        </row>
        <row r="77">
          <cell r="A77" t="str">
            <v>Bridge Interest (Libor + 450 bp)</v>
          </cell>
          <cell r="B77" t="str">
            <v>Libor</v>
          </cell>
          <cell r="C77">
            <v>8.1000000000000003E-2</v>
          </cell>
          <cell r="D77">
            <v>8.1000000000000003E-2</v>
          </cell>
          <cell r="E77">
            <v>8.1000000000000003E-2</v>
          </cell>
          <cell r="F77">
            <v>8.1000000000000003E-2</v>
          </cell>
          <cell r="G77">
            <v>8.1000000000000003E-2</v>
          </cell>
          <cell r="H77">
            <v>8.1000000000000003E-2</v>
          </cell>
          <cell r="I77">
            <v>8.1000000000000003E-2</v>
          </cell>
          <cell r="J77">
            <v>8.1000000000000003E-2</v>
          </cell>
          <cell r="K77">
            <v>8.1000000000000003E-2</v>
          </cell>
          <cell r="L77">
            <v>8.1000000000000003E-2</v>
          </cell>
          <cell r="M77">
            <v>8.1000000000000003E-2</v>
          </cell>
          <cell r="N77">
            <v>8.1000000000000003E-2</v>
          </cell>
        </row>
        <row r="78">
          <cell r="A78" t="str">
            <v>Bank Loans</v>
          </cell>
          <cell r="B78" t="str">
            <v>Libor/Prime</v>
          </cell>
          <cell r="C78">
            <v>8.1000000000000003E-2</v>
          </cell>
          <cell r="D78">
            <v>8.1000000000000003E-2</v>
          </cell>
          <cell r="E78">
            <v>8.1000000000000003E-2</v>
          </cell>
          <cell r="F78">
            <v>8.1000000000000003E-2</v>
          </cell>
          <cell r="G78">
            <v>8.1000000000000003E-2</v>
          </cell>
          <cell r="H78">
            <v>8.1000000000000003E-2</v>
          </cell>
          <cell r="I78">
            <v>8.1000000000000003E-2</v>
          </cell>
          <cell r="J78">
            <v>8.1000000000000003E-2</v>
          </cell>
          <cell r="K78">
            <v>8.1000000000000003E-2</v>
          </cell>
          <cell r="L78">
            <v>6.7500000000000004E-2</v>
          </cell>
          <cell r="M78">
            <v>6.7500000000000004E-2</v>
          </cell>
          <cell r="N78">
            <v>6.7500000000000004E-2</v>
          </cell>
        </row>
        <row r="79">
          <cell r="A79" t="str">
            <v>Interest On Income</v>
          </cell>
          <cell r="B79" t="str">
            <v>Libor</v>
          </cell>
          <cell r="C79">
            <v>0.05</v>
          </cell>
          <cell r="D79">
            <v>0.05</v>
          </cell>
          <cell r="E79">
            <v>0.05</v>
          </cell>
          <cell r="F79">
            <v>0.05</v>
          </cell>
          <cell r="G79">
            <v>0.05</v>
          </cell>
          <cell r="H79">
            <v>0.05</v>
          </cell>
          <cell r="I79">
            <v>0.05</v>
          </cell>
          <cell r="J79">
            <v>0.05</v>
          </cell>
          <cell r="K79">
            <v>0.05</v>
          </cell>
          <cell r="L79">
            <v>0.05</v>
          </cell>
          <cell r="M79">
            <v>0.05</v>
          </cell>
          <cell r="N79">
            <v>0.05</v>
          </cell>
        </row>
        <row r="80">
          <cell r="A80" t="str">
            <v>Outstanding Short Term Debt</v>
          </cell>
        </row>
        <row r="81">
          <cell r="A81" t="str">
            <v>ECN</v>
          </cell>
          <cell r="O81">
            <v>0</v>
          </cell>
        </row>
        <row r="82">
          <cell r="A82" t="str">
            <v>Commercial Papers</v>
          </cell>
          <cell r="B82">
            <v>-530.67499999999995</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Bridge Interest (Libor + 350 bp)</v>
          </cell>
          <cell r="B83">
            <v>0</v>
          </cell>
          <cell r="C83">
            <v>0</v>
          </cell>
          <cell r="D83">
            <v>0</v>
          </cell>
          <cell r="E83">
            <v>0</v>
          </cell>
          <cell r="F83">
            <v>0</v>
          </cell>
          <cell r="G83">
            <v>0</v>
          </cell>
          <cell r="H83">
            <v>0</v>
          </cell>
          <cell r="I83">
            <v>0</v>
          </cell>
          <cell r="J83">
            <v>0</v>
          </cell>
          <cell r="K83">
            <v>0</v>
          </cell>
          <cell r="L83">
            <v>0</v>
          </cell>
          <cell r="M83">
            <v>0</v>
          </cell>
          <cell r="N83">
            <v>0</v>
          </cell>
          <cell r="O83">
            <v>0</v>
          </cell>
        </row>
        <row r="84">
          <cell r="A84" t="str">
            <v>Bank Loans</v>
          </cell>
          <cell r="B84">
            <v>-1050</v>
          </cell>
          <cell r="C84">
            <v>-1050</v>
          </cell>
          <cell r="D84">
            <v>-1050</v>
          </cell>
          <cell r="E84">
            <v>-1050</v>
          </cell>
          <cell r="F84">
            <v>-1050</v>
          </cell>
          <cell r="G84">
            <v>0</v>
          </cell>
          <cell r="H84">
            <v>0</v>
          </cell>
          <cell r="I84">
            <v>0</v>
          </cell>
          <cell r="J84">
            <v>0</v>
          </cell>
          <cell r="K84">
            <v>0</v>
          </cell>
          <cell r="L84">
            <v>0</v>
          </cell>
          <cell r="M84">
            <v>0</v>
          </cell>
          <cell r="N84">
            <v>0</v>
          </cell>
          <cell r="O84">
            <v>0</v>
          </cell>
        </row>
        <row r="85">
          <cell r="A85" t="str">
            <v>Interest Expense/Income</v>
          </cell>
        </row>
        <row r="86">
          <cell r="A86" t="str">
            <v>ECN</v>
          </cell>
          <cell r="B86" t="str">
            <v>Months</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Commercial Papers</v>
          </cell>
          <cell r="B87" t="str">
            <v>Months</v>
          </cell>
          <cell r="C87">
            <v>-2.9540908333333333</v>
          </cell>
          <cell r="D87">
            <v>0</v>
          </cell>
          <cell r="E87">
            <v>0</v>
          </cell>
          <cell r="F87">
            <v>0</v>
          </cell>
          <cell r="G87">
            <v>0</v>
          </cell>
          <cell r="H87">
            <v>0</v>
          </cell>
          <cell r="I87">
            <v>0</v>
          </cell>
          <cell r="J87">
            <v>0</v>
          </cell>
          <cell r="K87">
            <v>0</v>
          </cell>
          <cell r="L87">
            <v>0</v>
          </cell>
          <cell r="M87">
            <v>0</v>
          </cell>
          <cell r="N87">
            <v>0</v>
          </cell>
          <cell r="O87">
            <v>-2.9540908333333333</v>
          </cell>
        </row>
        <row r="88">
          <cell r="A88" t="str">
            <v>Bridge Interest (Libor + 350 bp)</v>
          </cell>
          <cell r="B88" t="str">
            <v>Months</v>
          </cell>
          <cell r="C88">
            <v>0</v>
          </cell>
          <cell r="D88">
            <v>0</v>
          </cell>
          <cell r="E88">
            <v>0</v>
          </cell>
          <cell r="F88">
            <v>0</v>
          </cell>
          <cell r="G88">
            <v>0</v>
          </cell>
          <cell r="H88">
            <v>0</v>
          </cell>
          <cell r="I88">
            <v>0</v>
          </cell>
          <cell r="J88">
            <v>0</v>
          </cell>
          <cell r="K88">
            <v>0</v>
          </cell>
          <cell r="L88">
            <v>0</v>
          </cell>
          <cell r="M88">
            <v>0</v>
          </cell>
          <cell r="N88">
            <v>0</v>
          </cell>
          <cell r="O88">
            <v>0</v>
          </cell>
        </row>
        <row r="89">
          <cell r="A89" t="str">
            <v>Bank Loans</v>
          </cell>
          <cell r="B89" t="str">
            <v>Months</v>
          </cell>
          <cell r="C89">
            <v>-7.0875000000000004</v>
          </cell>
          <cell r="D89">
            <v>-7.0875000000000004</v>
          </cell>
          <cell r="E89">
            <v>-7.0875000000000004</v>
          </cell>
          <cell r="F89">
            <v>-7.0875000000000004</v>
          </cell>
          <cell r="G89">
            <v>-7.0875000000000004</v>
          </cell>
          <cell r="H89">
            <v>0</v>
          </cell>
          <cell r="I89">
            <v>0</v>
          </cell>
          <cell r="J89">
            <v>0</v>
          </cell>
          <cell r="K89">
            <v>0</v>
          </cell>
          <cell r="L89">
            <v>0</v>
          </cell>
          <cell r="M89">
            <v>0</v>
          </cell>
          <cell r="N89">
            <v>0</v>
          </cell>
          <cell r="O89">
            <v>-35.4375</v>
          </cell>
        </row>
        <row r="90">
          <cell r="A90" t="str">
            <v>Total Monthly S/T Interest</v>
          </cell>
          <cell r="C90">
            <v>-10.041590833333334</v>
          </cell>
          <cell r="D90">
            <v>-7.0875000000000004</v>
          </cell>
          <cell r="E90">
            <v>-7.0875000000000004</v>
          </cell>
          <cell r="F90">
            <v>-7.0875000000000004</v>
          </cell>
          <cell r="G90">
            <v>-7.0875000000000004</v>
          </cell>
          <cell r="H90">
            <v>0</v>
          </cell>
          <cell r="I90">
            <v>0</v>
          </cell>
          <cell r="J90">
            <v>0</v>
          </cell>
          <cell r="K90">
            <v>0</v>
          </cell>
          <cell r="L90">
            <v>0</v>
          </cell>
          <cell r="M90">
            <v>0</v>
          </cell>
          <cell r="N90">
            <v>0</v>
          </cell>
          <cell r="O90">
            <v>-38.391590833333332</v>
          </cell>
        </row>
        <row r="91">
          <cell r="A91" t="str">
            <v>Ending Cash</v>
          </cell>
          <cell r="B91">
            <v>2254.1826023305571</v>
          </cell>
          <cell r="C91">
            <v>1668.3204006038045</v>
          </cell>
          <cell r="D91">
            <v>1813.509036352498</v>
          </cell>
          <cell r="E91">
            <v>1713.3590459663849</v>
          </cell>
          <cell r="F91">
            <v>1591.5660232784489</v>
          </cell>
          <cell r="G91">
            <v>202.86868989382492</v>
          </cell>
          <cell r="H91">
            <v>60.381152425668631</v>
          </cell>
          <cell r="I91">
            <v>38.756459557475679</v>
          </cell>
          <cell r="J91">
            <v>168.18266294344875</v>
          </cell>
          <cell r="K91">
            <v>425.02151153174975</v>
          </cell>
          <cell r="L91">
            <v>417.28642786799344</v>
          </cell>
          <cell r="M91">
            <v>567.53620873138925</v>
          </cell>
          <cell r="N91">
            <v>407.67441323070187</v>
          </cell>
        </row>
        <row r="92">
          <cell r="A92" t="str">
            <v>Interest On Income</v>
          </cell>
          <cell r="B92" t="str">
            <v>Days</v>
          </cell>
          <cell r="C92">
            <v>9.5725562564722289</v>
          </cell>
          <cell r="D92">
            <v>6.3990371530008945</v>
          </cell>
          <cell r="E92">
            <v>7.7012027571133475</v>
          </cell>
          <cell r="F92">
            <v>7.0412015587659651</v>
          </cell>
          <cell r="G92">
            <v>6.7587050303605363</v>
          </cell>
          <cell r="H92">
            <v>0.83370694476914353</v>
          </cell>
          <cell r="I92">
            <v>0.25641311304051068</v>
          </cell>
          <cell r="J92">
            <v>0.16458222551804741</v>
          </cell>
          <cell r="K92">
            <v>0.69116162853472096</v>
          </cell>
          <cell r="L92">
            <v>1.8048858708882525</v>
          </cell>
          <cell r="M92">
            <v>1.7148757309643567</v>
          </cell>
          <cell r="N92">
            <v>2.4100852699552147</v>
          </cell>
          <cell r="O92">
            <v>45.348413539383216</v>
          </cell>
        </row>
        <row r="93">
          <cell r="A93" t="str">
            <v>Total Monthly Net S/T Interest</v>
          </cell>
          <cell r="C93">
            <v>1667.8513660269432</v>
          </cell>
          <cell r="D93">
            <v>1812.8205735054987</v>
          </cell>
          <cell r="E93">
            <v>1713.9727487234982</v>
          </cell>
          <cell r="F93">
            <v>1591.5197248372149</v>
          </cell>
          <cell r="G93">
            <v>202.53989492418546</v>
          </cell>
          <cell r="H93">
            <v>61.214859370437772</v>
          </cell>
          <cell r="I93">
            <v>39.012872670516188</v>
          </cell>
          <cell r="J93">
            <v>168.34724516896679</v>
          </cell>
          <cell r="K93">
            <v>425.71267316028445</v>
          </cell>
          <cell r="L93">
            <v>419.09131373888169</v>
          </cell>
          <cell r="M93">
            <v>569.25108446235356</v>
          </cell>
          <cell r="N93">
            <v>410.08449850065711</v>
          </cell>
          <cell r="O93">
            <v>6.9568227060498842</v>
          </cell>
        </row>
        <row r="95">
          <cell r="A95" t="str">
            <v>Interest Schedule</v>
          </cell>
          <cell r="C95">
            <v>37257</v>
          </cell>
          <cell r="D95">
            <v>37288</v>
          </cell>
          <cell r="E95">
            <v>37316</v>
          </cell>
          <cell r="F95">
            <v>37347</v>
          </cell>
          <cell r="G95">
            <v>37377</v>
          </cell>
          <cell r="H95">
            <v>37408</v>
          </cell>
          <cell r="I95">
            <v>37438</v>
          </cell>
          <cell r="J95">
            <v>37469</v>
          </cell>
          <cell r="K95">
            <v>37500</v>
          </cell>
          <cell r="L95">
            <v>37530</v>
          </cell>
          <cell r="M95">
            <v>37561</v>
          </cell>
          <cell r="N95">
            <v>37591</v>
          </cell>
          <cell r="O95" t="str">
            <v>Total 2002</v>
          </cell>
        </row>
        <row r="96">
          <cell r="A96" t="str">
            <v>Interest - L/T - Accrued</v>
          </cell>
          <cell r="C96">
            <v>-26.261154583333333</v>
          </cell>
          <cell r="D96">
            <v>-26.261154583333333</v>
          </cell>
          <cell r="E96">
            <v>-26.261154583333333</v>
          </cell>
          <cell r="F96">
            <v>-26.261154583333333</v>
          </cell>
          <cell r="G96">
            <v>-26.261154583333333</v>
          </cell>
          <cell r="H96">
            <v>-26.261154583333333</v>
          </cell>
          <cell r="I96">
            <v>-26.261154583333333</v>
          </cell>
          <cell r="J96">
            <v>-26.261154583333333</v>
          </cell>
          <cell r="K96">
            <v>-26.261154583333333</v>
          </cell>
          <cell r="L96">
            <v>-26.261154583333333</v>
          </cell>
          <cell r="M96">
            <v>-26.261154583333333</v>
          </cell>
          <cell r="N96">
            <v>-26.261154583333333</v>
          </cell>
          <cell r="O96">
            <v>-315.13385499999998</v>
          </cell>
        </row>
        <row r="97">
          <cell r="A97" t="str">
            <v>Interest - L/T - Scheduled</v>
          </cell>
          <cell r="C97">
            <v>-32.635374999999996</v>
          </cell>
          <cell r="D97">
            <v>-3.6259999999999999</v>
          </cell>
          <cell r="E97">
            <v>-21.856175000000004</v>
          </cell>
          <cell r="F97">
            <v>-33.407832499999991</v>
          </cell>
          <cell r="G97">
            <v>-50.020999999999994</v>
          </cell>
          <cell r="H97">
            <v>-19.048044999999998</v>
          </cell>
          <cell r="I97">
            <v>-32.545374999999993</v>
          </cell>
          <cell r="J97">
            <v>-4.3360000000000003</v>
          </cell>
          <cell r="K97">
            <v>-21.856175000000004</v>
          </cell>
          <cell r="L97">
            <v>-33.407832499999991</v>
          </cell>
          <cell r="M97">
            <v>-50.020999999999994</v>
          </cell>
          <cell r="N97">
            <v>-19.048044999999998</v>
          </cell>
          <cell r="O97">
            <v>-321.80885499999999</v>
          </cell>
        </row>
        <row r="98">
          <cell r="A98" t="str">
            <v>Interest - L/T - Initally Deferred, Paid Later</v>
          </cell>
          <cell r="C98">
            <v>0</v>
          </cell>
          <cell r="D98">
            <v>0</v>
          </cell>
          <cell r="E98">
            <v>0</v>
          </cell>
          <cell r="F98">
            <v>0</v>
          </cell>
          <cell r="O98">
            <v>0</v>
          </cell>
        </row>
        <row r="99">
          <cell r="A99" t="str">
            <v>Interest - L/T - Paid</v>
          </cell>
          <cell r="C99">
            <v>-32.635374999999996</v>
          </cell>
          <cell r="D99">
            <v>-3.6259999999999999</v>
          </cell>
          <cell r="E99">
            <v>-21.856175000000004</v>
          </cell>
          <cell r="F99">
            <v>-33.407832499999991</v>
          </cell>
          <cell r="G99">
            <v>-50.020999999999994</v>
          </cell>
          <cell r="H99">
            <v>-19.048044999999998</v>
          </cell>
          <cell r="I99">
            <v>-32.545374999999993</v>
          </cell>
          <cell r="J99">
            <v>-4.3360000000000003</v>
          </cell>
          <cell r="K99">
            <v>-21.856175000000004</v>
          </cell>
          <cell r="L99">
            <v>-33.407832499999991</v>
          </cell>
          <cell r="M99">
            <v>-50.020999999999994</v>
          </cell>
          <cell r="N99">
            <v>-19.048044999999998</v>
          </cell>
          <cell r="O99">
            <v>-321.80885499999999</v>
          </cell>
        </row>
        <row r="100">
          <cell r="A100" t="str">
            <v>Interest - S/T</v>
          </cell>
          <cell r="C100">
            <v>-10.041590833333334</v>
          </cell>
          <cell r="D100">
            <v>-7.0875000000000004</v>
          </cell>
          <cell r="E100">
            <v>-7.0875000000000004</v>
          </cell>
          <cell r="F100">
            <v>-7.0875000000000004</v>
          </cell>
          <cell r="G100">
            <v>-7.0875000000000004</v>
          </cell>
          <cell r="H100">
            <v>0</v>
          </cell>
          <cell r="I100">
            <v>0</v>
          </cell>
          <cell r="J100">
            <v>0</v>
          </cell>
          <cell r="K100">
            <v>0</v>
          </cell>
          <cell r="L100">
            <v>0</v>
          </cell>
          <cell r="M100">
            <v>0</v>
          </cell>
          <cell r="N100">
            <v>0</v>
          </cell>
          <cell r="O100">
            <v>-38.391590833333332</v>
          </cell>
        </row>
        <row r="101">
          <cell r="A101" t="str">
            <v>Cash Investment Income</v>
          </cell>
          <cell r="C101">
            <v>9.5725562564722289</v>
          </cell>
          <cell r="D101">
            <v>6.3990371530008945</v>
          </cell>
          <cell r="E101">
            <v>7.7012027571133475</v>
          </cell>
          <cell r="F101">
            <v>7.0412015587659651</v>
          </cell>
          <cell r="G101">
            <v>6.7587050303605363</v>
          </cell>
          <cell r="H101">
            <v>0.83370694476914353</v>
          </cell>
          <cell r="I101">
            <v>0.25641311304051068</v>
          </cell>
          <cell r="J101">
            <v>0.16458222551804741</v>
          </cell>
          <cell r="K101">
            <v>0.69116162853472096</v>
          </cell>
          <cell r="L101">
            <v>1.8048858708882525</v>
          </cell>
          <cell r="M101">
            <v>1.7148757309643567</v>
          </cell>
          <cell r="N101">
            <v>2.4100852699552147</v>
          </cell>
          <cell r="O101">
            <v>45.348413539383216</v>
          </cell>
        </row>
        <row r="102">
          <cell r="A102" t="str">
            <v>Total Interest Paid</v>
          </cell>
          <cell r="C102">
            <v>-33.104409576861102</v>
          </cell>
          <cell r="D102">
            <v>-4.3144628469991053</v>
          </cell>
          <cell r="E102">
            <v>-21.242472242886659</v>
          </cell>
          <cell r="F102">
            <v>-33.454130941234027</v>
          </cell>
          <cell r="G102">
            <v>-50.349794969639454</v>
          </cell>
          <cell r="H102">
            <v>-18.214338055230854</v>
          </cell>
          <cell r="I102">
            <v>-32.288961886959484</v>
          </cell>
          <cell r="J102">
            <v>-4.1714177744819532</v>
          </cell>
          <cell r="K102">
            <v>-21.165013371465282</v>
          </cell>
          <cell r="L102">
            <v>-31.602946629111738</v>
          </cell>
          <cell r="M102">
            <v>-48.306124269035635</v>
          </cell>
          <cell r="N102">
            <v>-16.637959730044784</v>
          </cell>
          <cell r="O102">
            <v>-314.85203229395012</v>
          </cell>
        </row>
        <row r="136">
          <cell r="A136" t="str">
            <v>Short Term Interest</v>
          </cell>
          <cell r="B136" t="str">
            <v>Year</v>
          </cell>
          <cell r="C136" t="str">
            <v xml:space="preserve">Jan </v>
          </cell>
          <cell r="D136" t="str">
            <v>Feb</v>
          </cell>
          <cell r="E136" t="str">
            <v>Mar</v>
          </cell>
          <cell r="F136" t="str">
            <v>Apr</v>
          </cell>
          <cell r="G136" t="str">
            <v>May</v>
          </cell>
          <cell r="H136" t="str">
            <v>Jun</v>
          </cell>
          <cell r="I136" t="str">
            <v>Jul</v>
          </cell>
          <cell r="J136" t="str">
            <v>Aug</v>
          </cell>
          <cell r="K136" t="str">
            <v>Sep</v>
          </cell>
          <cell r="L136" t="str">
            <v>Oct</v>
          </cell>
          <cell r="M136" t="str">
            <v>Nov</v>
          </cell>
          <cell r="N136" t="str">
            <v>Dec</v>
          </cell>
          <cell r="O136" t="str">
            <v>Total</v>
          </cell>
        </row>
        <row r="137">
          <cell r="A137" t="str">
            <v>Days in a month</v>
          </cell>
          <cell r="B137">
            <v>2003</v>
          </cell>
          <cell r="C137">
            <v>31</v>
          </cell>
          <cell r="D137">
            <v>28</v>
          </cell>
          <cell r="E137">
            <v>31</v>
          </cell>
          <cell r="F137">
            <v>30</v>
          </cell>
          <cell r="G137">
            <v>31</v>
          </cell>
          <cell r="H137">
            <v>30</v>
          </cell>
          <cell r="I137">
            <v>31</v>
          </cell>
          <cell r="J137">
            <v>31</v>
          </cell>
          <cell r="K137">
            <v>30</v>
          </cell>
          <cell r="L137">
            <v>31</v>
          </cell>
          <cell r="M137">
            <v>30</v>
          </cell>
          <cell r="N137">
            <v>31</v>
          </cell>
          <cell r="O137">
            <v>365</v>
          </cell>
        </row>
        <row r="138">
          <cell r="A138" t="str">
            <v>Applicable Rates</v>
          </cell>
          <cell r="B138" t="str">
            <v>Base</v>
          </cell>
        </row>
        <row r="139">
          <cell r="A139" t="str">
            <v>ECN</v>
          </cell>
          <cell r="C139">
            <v>0.08</v>
          </cell>
          <cell r="D139">
            <v>0.08</v>
          </cell>
          <cell r="E139">
            <v>0.08</v>
          </cell>
          <cell r="F139">
            <v>0.08</v>
          </cell>
          <cell r="G139">
            <v>0.08</v>
          </cell>
          <cell r="H139">
            <v>0.08</v>
          </cell>
          <cell r="I139">
            <v>0.08</v>
          </cell>
          <cell r="J139">
            <v>0.08</v>
          </cell>
          <cell r="K139">
            <v>0.08</v>
          </cell>
          <cell r="L139">
            <v>0.08</v>
          </cell>
          <cell r="M139">
            <v>0.08</v>
          </cell>
          <cell r="N139">
            <v>0.08</v>
          </cell>
        </row>
        <row r="140">
          <cell r="A140" t="str">
            <v>Commercial Papers</v>
          </cell>
          <cell r="B140" t="str">
            <v>Cost</v>
          </cell>
          <cell r="C140">
            <v>6.6799999999999998E-2</v>
          </cell>
          <cell r="D140">
            <v>6.6799999999999998E-2</v>
          </cell>
          <cell r="E140">
            <v>6.6799999999999998E-2</v>
          </cell>
          <cell r="F140">
            <v>6.6799999999999998E-2</v>
          </cell>
          <cell r="G140">
            <v>6.6799999999999998E-2</v>
          </cell>
          <cell r="H140">
            <v>6.6799999999999998E-2</v>
          </cell>
          <cell r="I140">
            <v>6.6799999999999998E-2</v>
          </cell>
          <cell r="J140">
            <v>6.6799999999999998E-2</v>
          </cell>
          <cell r="K140">
            <v>6.6799999999999998E-2</v>
          </cell>
          <cell r="L140">
            <v>6.6799999999999998E-2</v>
          </cell>
          <cell r="M140">
            <v>6.6799999999999998E-2</v>
          </cell>
          <cell r="N140">
            <v>6.6799999999999998E-2</v>
          </cell>
        </row>
        <row r="141">
          <cell r="A141" t="str">
            <v>Bridge Interest (Libor + 350 bp)</v>
          </cell>
          <cell r="B141" t="str">
            <v>Libor</v>
          </cell>
          <cell r="C141">
            <v>0.12</v>
          </cell>
          <cell r="D141">
            <v>0.12</v>
          </cell>
          <cell r="E141">
            <v>0.12</v>
          </cell>
          <cell r="F141">
            <v>0.12</v>
          </cell>
          <cell r="G141">
            <v>0.12</v>
          </cell>
          <cell r="H141">
            <v>0.12</v>
          </cell>
          <cell r="I141">
            <v>0.12</v>
          </cell>
          <cell r="J141">
            <v>0.12</v>
          </cell>
          <cell r="K141">
            <v>0.12</v>
          </cell>
          <cell r="L141">
            <v>0.12</v>
          </cell>
          <cell r="M141">
            <v>0.12</v>
          </cell>
          <cell r="N141">
            <v>0.12</v>
          </cell>
        </row>
        <row r="142">
          <cell r="A142" t="str">
            <v>Bank Loans</v>
          </cell>
          <cell r="B142" t="str">
            <v>Libor/Prime</v>
          </cell>
          <cell r="C142">
            <v>6.7500000000000004E-2</v>
          </cell>
          <cell r="D142">
            <v>6.7500000000000004E-2</v>
          </cell>
          <cell r="E142">
            <v>6.7500000000000004E-2</v>
          </cell>
          <cell r="F142">
            <v>6.7500000000000004E-2</v>
          </cell>
          <cell r="G142">
            <v>6.7500000000000004E-2</v>
          </cell>
          <cell r="H142">
            <v>6.7500000000000004E-2</v>
          </cell>
          <cell r="I142">
            <v>6.7500000000000004E-2</v>
          </cell>
          <cell r="J142">
            <v>6.7500000000000004E-2</v>
          </cell>
          <cell r="K142">
            <v>6.7500000000000004E-2</v>
          </cell>
          <cell r="L142">
            <v>6.7500000000000004E-2</v>
          </cell>
          <cell r="M142">
            <v>6.7500000000000004E-2</v>
          </cell>
          <cell r="N142">
            <v>6.7500000000000004E-2</v>
          </cell>
        </row>
        <row r="143">
          <cell r="A143" t="str">
            <v>Interest On Income</v>
          </cell>
          <cell r="B143" t="str">
            <v>Libor</v>
          </cell>
          <cell r="C143">
            <v>0.05</v>
          </cell>
          <cell r="D143">
            <v>0.05</v>
          </cell>
          <cell r="E143">
            <v>0.05</v>
          </cell>
          <cell r="F143">
            <v>0.05</v>
          </cell>
          <cell r="G143">
            <v>0.05</v>
          </cell>
          <cell r="H143">
            <v>0.05</v>
          </cell>
          <cell r="I143">
            <v>0.05</v>
          </cell>
          <cell r="J143">
            <v>0.05</v>
          </cell>
          <cell r="K143">
            <v>0.05</v>
          </cell>
          <cell r="L143">
            <v>0.05</v>
          </cell>
          <cell r="M143">
            <v>0.05</v>
          </cell>
          <cell r="N143">
            <v>0.05</v>
          </cell>
        </row>
        <row r="144">
          <cell r="A144" t="str">
            <v>Outstanding Short Term Debt</v>
          </cell>
        </row>
        <row r="145">
          <cell r="A145" t="str">
            <v>ECN</v>
          </cell>
          <cell r="O145">
            <v>0</v>
          </cell>
        </row>
        <row r="146">
          <cell r="A146" t="str">
            <v>Commercial Papers</v>
          </cell>
          <cell r="B146">
            <v>0</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t="str">
            <v>Bridge Interest (Libor + 350 bp)</v>
          </cell>
          <cell r="B147">
            <v>0</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t="str">
            <v>Bank Loans</v>
          </cell>
          <cell r="B148">
            <v>0</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t="str">
            <v>Interest Expense/Income</v>
          </cell>
        </row>
        <row r="150">
          <cell r="A150" t="str">
            <v>ECN</v>
          </cell>
          <cell r="B150" t="str">
            <v>Months</v>
          </cell>
          <cell r="C150">
            <v>0</v>
          </cell>
          <cell r="D150">
            <v>0</v>
          </cell>
          <cell r="E150">
            <v>0</v>
          </cell>
          <cell r="F150">
            <v>0</v>
          </cell>
          <cell r="G150">
            <v>0</v>
          </cell>
          <cell r="H150">
            <v>0</v>
          </cell>
          <cell r="I150">
            <v>0</v>
          </cell>
          <cell r="J150">
            <v>0</v>
          </cell>
          <cell r="K150">
            <v>0</v>
          </cell>
          <cell r="L150">
            <v>0</v>
          </cell>
          <cell r="M150">
            <v>0</v>
          </cell>
          <cell r="N150">
            <v>0</v>
          </cell>
          <cell r="O150">
            <v>0</v>
          </cell>
        </row>
        <row r="151">
          <cell r="A151" t="str">
            <v>Commercial Papers</v>
          </cell>
          <cell r="B151" t="str">
            <v>Months</v>
          </cell>
          <cell r="C151">
            <v>0</v>
          </cell>
          <cell r="D151">
            <v>0</v>
          </cell>
          <cell r="E151">
            <v>0</v>
          </cell>
          <cell r="F151">
            <v>0</v>
          </cell>
          <cell r="G151">
            <v>0</v>
          </cell>
          <cell r="H151">
            <v>0</v>
          </cell>
          <cell r="I151">
            <v>0</v>
          </cell>
          <cell r="J151">
            <v>0</v>
          </cell>
          <cell r="K151">
            <v>0</v>
          </cell>
          <cell r="L151">
            <v>0</v>
          </cell>
          <cell r="M151">
            <v>0</v>
          </cell>
          <cell r="N151">
            <v>0</v>
          </cell>
          <cell r="O151">
            <v>0</v>
          </cell>
        </row>
        <row r="152">
          <cell r="A152" t="str">
            <v>Bridge Interest (Libor + 350 bp)</v>
          </cell>
          <cell r="B152" t="str">
            <v>Months</v>
          </cell>
          <cell r="C152">
            <v>0</v>
          </cell>
          <cell r="D152">
            <v>0</v>
          </cell>
          <cell r="E152">
            <v>0</v>
          </cell>
          <cell r="F152">
            <v>0</v>
          </cell>
          <cell r="G152">
            <v>0</v>
          </cell>
          <cell r="H152">
            <v>0</v>
          </cell>
          <cell r="I152">
            <v>0</v>
          </cell>
          <cell r="J152">
            <v>0</v>
          </cell>
          <cell r="K152">
            <v>0</v>
          </cell>
          <cell r="L152">
            <v>0</v>
          </cell>
          <cell r="M152">
            <v>0</v>
          </cell>
          <cell r="N152">
            <v>0</v>
          </cell>
          <cell r="O152">
            <v>0</v>
          </cell>
        </row>
        <row r="153">
          <cell r="A153" t="str">
            <v>Bank Loans</v>
          </cell>
          <cell r="B153" t="str">
            <v>Months</v>
          </cell>
          <cell r="C153">
            <v>0</v>
          </cell>
          <cell r="D153">
            <v>0</v>
          </cell>
          <cell r="E153">
            <v>0</v>
          </cell>
          <cell r="F153">
            <v>0</v>
          </cell>
          <cell r="G153">
            <v>0</v>
          </cell>
          <cell r="H153">
            <v>0</v>
          </cell>
          <cell r="I153">
            <v>0</v>
          </cell>
          <cell r="J153">
            <v>0</v>
          </cell>
          <cell r="K153">
            <v>0</v>
          </cell>
          <cell r="L153">
            <v>0</v>
          </cell>
          <cell r="M153">
            <v>0</v>
          </cell>
          <cell r="N153">
            <v>0</v>
          </cell>
          <cell r="O153">
            <v>0</v>
          </cell>
        </row>
        <row r="154">
          <cell r="A154" t="str">
            <v>Total Monthly S/T Interest</v>
          </cell>
          <cell r="C154">
            <v>0</v>
          </cell>
          <cell r="D154">
            <v>0</v>
          </cell>
          <cell r="E154">
            <v>0</v>
          </cell>
          <cell r="F154">
            <v>0</v>
          </cell>
          <cell r="G154">
            <v>0</v>
          </cell>
          <cell r="H154">
            <v>0</v>
          </cell>
          <cell r="I154">
            <v>0</v>
          </cell>
          <cell r="J154">
            <v>0</v>
          </cell>
          <cell r="K154">
            <v>0</v>
          </cell>
          <cell r="L154">
            <v>0</v>
          </cell>
          <cell r="M154">
            <v>0</v>
          </cell>
          <cell r="N154">
            <v>0</v>
          </cell>
          <cell r="O154">
            <v>0</v>
          </cell>
        </row>
        <row r="155">
          <cell r="A155" t="str">
            <v>Ending Cash</v>
          </cell>
          <cell r="B155">
            <v>407.67441323070187</v>
          </cell>
          <cell r="C155">
            <v>370.63586206091969</v>
          </cell>
          <cell r="D155">
            <v>426.28217657057132</v>
          </cell>
          <cell r="E155">
            <v>180.64527427580907</v>
          </cell>
          <cell r="F155">
            <v>97.296305709182221</v>
          </cell>
          <cell r="G155">
            <v>124.44618240427957</v>
          </cell>
          <cell r="H155">
            <v>222.57787161297327</v>
          </cell>
          <cell r="I155">
            <v>284.78248761590157</v>
          </cell>
          <cell r="J155">
            <v>478.11172607503079</v>
          </cell>
          <cell r="K155">
            <v>507.93336249462618</v>
          </cell>
          <cell r="L155">
            <v>1183.7212023488446</v>
          </cell>
          <cell r="M155">
            <v>431.39660459838819</v>
          </cell>
          <cell r="N155">
            <v>0.51811069646566921</v>
          </cell>
        </row>
        <row r="156">
          <cell r="A156" t="str">
            <v>Interest On Income</v>
          </cell>
          <cell r="B156" t="str">
            <v>Days</v>
          </cell>
          <cell r="C156">
            <v>1.7312201109796928</v>
          </cell>
          <cell r="D156">
            <v>1.4216170051651715</v>
          </cell>
          <cell r="E156">
            <v>1.8102393799572207</v>
          </cell>
          <cell r="F156">
            <v>0.74237783948962632</v>
          </cell>
          <cell r="G156">
            <v>0.41317609273762318</v>
          </cell>
          <cell r="H156">
            <v>0.51142266741484754</v>
          </cell>
          <cell r="I156">
            <v>0.94519370137016057</v>
          </cell>
          <cell r="J156">
            <v>1.2093502898757464</v>
          </cell>
          <cell r="K156">
            <v>1.9648427098973869</v>
          </cell>
          <cell r="L156">
            <v>2.156977292785399</v>
          </cell>
          <cell r="M156">
            <v>4.8646076808856629</v>
          </cell>
          <cell r="N156">
            <v>1.8319581839109635</v>
          </cell>
          <cell r="O156">
            <v>19.6029829544695</v>
          </cell>
        </row>
        <row r="157">
          <cell r="A157" t="str">
            <v>Total Monthly Net S/T Interest</v>
          </cell>
          <cell r="C157">
            <v>372.36708217189937</v>
          </cell>
          <cell r="D157">
            <v>427.70379357573648</v>
          </cell>
          <cell r="E157">
            <v>182.45551365576628</v>
          </cell>
          <cell r="F157">
            <v>98.038683548671841</v>
          </cell>
          <cell r="G157">
            <v>124.8593584970172</v>
          </cell>
          <cell r="H157">
            <v>223.08929428038812</v>
          </cell>
          <cell r="I157">
            <v>285.72768131727173</v>
          </cell>
          <cell r="J157">
            <v>479.32107636490656</v>
          </cell>
          <cell r="K157">
            <v>509.89820520452355</v>
          </cell>
          <cell r="L157">
            <v>1185.8781796416299</v>
          </cell>
          <cell r="M157">
            <v>436.26121227927388</v>
          </cell>
          <cell r="N157">
            <v>2.3500688803766328</v>
          </cell>
          <cell r="O157">
            <v>19.6029829544695</v>
          </cell>
        </row>
        <row r="159">
          <cell r="A159" t="str">
            <v>Interest Schedule</v>
          </cell>
          <cell r="C159">
            <v>37622</v>
          </cell>
          <cell r="D159">
            <v>37653</v>
          </cell>
          <cell r="E159">
            <v>37681</v>
          </cell>
          <cell r="F159">
            <v>37712</v>
          </cell>
          <cell r="G159">
            <v>37742</v>
          </cell>
          <cell r="H159">
            <v>37773</v>
          </cell>
          <cell r="I159">
            <v>37803</v>
          </cell>
          <cell r="J159">
            <v>37834</v>
          </cell>
          <cell r="K159">
            <v>37865</v>
          </cell>
          <cell r="L159">
            <v>37895</v>
          </cell>
          <cell r="M159">
            <v>37926</v>
          </cell>
          <cell r="N159">
            <v>37956</v>
          </cell>
          <cell r="O159" t="str">
            <v>Total 2003</v>
          </cell>
        </row>
        <row r="160">
          <cell r="A160" t="str">
            <v>Interest - L/T - Accrued</v>
          </cell>
          <cell r="C160">
            <v>-23.486154583333331</v>
          </cell>
          <cell r="D160">
            <v>-23.486154583333331</v>
          </cell>
          <cell r="E160">
            <v>-23.486154583333331</v>
          </cell>
          <cell r="F160">
            <v>-23.486154583333331</v>
          </cell>
          <cell r="G160">
            <v>-23.486154583333331</v>
          </cell>
          <cell r="H160">
            <v>-26.195154583333331</v>
          </cell>
          <cell r="I160">
            <v>-25.544112916666666</v>
          </cell>
          <cell r="J160">
            <v>-25.544112916666666</v>
          </cell>
          <cell r="K160">
            <v>-25.544112916666666</v>
          </cell>
          <cell r="L160">
            <v>-25.544112916666666</v>
          </cell>
          <cell r="M160">
            <v>-25.544112916666666</v>
          </cell>
          <cell r="N160">
            <v>-25.544112916666666</v>
          </cell>
          <cell r="O160">
            <v>-296.89060500000005</v>
          </cell>
        </row>
        <row r="161">
          <cell r="A161" t="str">
            <v>Interest - L/T - Scheduled</v>
          </cell>
          <cell r="C161">
            <v>-32.545374999999993</v>
          </cell>
          <cell r="D161">
            <v>-4.3360000000000003</v>
          </cell>
          <cell r="E161">
            <v>-21.856175000000004</v>
          </cell>
          <cell r="F161">
            <v>-27.782832499999994</v>
          </cell>
          <cell r="G161">
            <v>-39.535999999999994</v>
          </cell>
          <cell r="H161">
            <v>-19.048044999999998</v>
          </cell>
          <cell r="I161">
            <v>-32.545374999999993</v>
          </cell>
          <cell r="J161">
            <v>-4.3360000000000003</v>
          </cell>
          <cell r="K161">
            <v>-21.856175000000004</v>
          </cell>
          <cell r="L161">
            <v>-27.782832499999994</v>
          </cell>
          <cell r="M161">
            <v>-39.535999999999994</v>
          </cell>
          <cell r="N161">
            <v>-31.395795000000003</v>
          </cell>
          <cell r="O161">
            <v>-302.55660499999999</v>
          </cell>
        </row>
        <row r="162">
          <cell r="A162" t="str">
            <v>Interest - L/T - Initally Deferred, Paid Later</v>
          </cell>
          <cell r="O162">
            <v>0</v>
          </cell>
        </row>
        <row r="163">
          <cell r="A163" t="str">
            <v>Interest - L/T - Paid</v>
          </cell>
          <cell r="C163">
            <v>-32.545374999999993</v>
          </cell>
          <cell r="D163">
            <v>-4.3360000000000003</v>
          </cell>
          <cell r="E163">
            <v>-21.856175000000004</v>
          </cell>
          <cell r="F163">
            <v>-27.782832499999994</v>
          </cell>
          <cell r="G163">
            <v>-39.535999999999994</v>
          </cell>
          <cell r="H163">
            <v>-19.048044999999998</v>
          </cell>
          <cell r="I163">
            <v>-32.545374999999993</v>
          </cell>
          <cell r="J163">
            <v>-4.3360000000000003</v>
          </cell>
          <cell r="K163">
            <v>-21.856175000000004</v>
          </cell>
          <cell r="L163">
            <v>-27.782832499999994</v>
          </cell>
          <cell r="M163">
            <v>-39.535999999999994</v>
          </cell>
          <cell r="N163">
            <v>-31.395795000000003</v>
          </cell>
          <cell r="O163">
            <v>-302.55660499999999</v>
          </cell>
        </row>
        <row r="164">
          <cell r="A164" t="str">
            <v>Interest - S/T</v>
          </cell>
          <cell r="C164">
            <v>0</v>
          </cell>
          <cell r="D164">
            <v>0</v>
          </cell>
          <cell r="E164">
            <v>0</v>
          </cell>
          <cell r="F164">
            <v>0</v>
          </cell>
          <cell r="G164">
            <v>0</v>
          </cell>
          <cell r="H164">
            <v>0</v>
          </cell>
          <cell r="I164">
            <v>0</v>
          </cell>
          <cell r="J164">
            <v>0</v>
          </cell>
          <cell r="K164">
            <v>0</v>
          </cell>
          <cell r="L164">
            <v>0</v>
          </cell>
          <cell r="M164">
            <v>0</v>
          </cell>
          <cell r="N164">
            <v>0</v>
          </cell>
          <cell r="O164">
            <v>0</v>
          </cell>
        </row>
        <row r="165">
          <cell r="A165" t="str">
            <v>Cash Investment Income</v>
          </cell>
          <cell r="C165">
            <v>1.7312201109796928</v>
          </cell>
          <cell r="D165">
            <v>1.4216170051651715</v>
          </cell>
          <cell r="E165">
            <v>1.8102393799572207</v>
          </cell>
          <cell r="F165">
            <v>0.74237783948962632</v>
          </cell>
          <cell r="G165">
            <v>0.41317609273762318</v>
          </cell>
          <cell r="H165">
            <v>0.51142266741484754</v>
          </cell>
          <cell r="I165">
            <v>0.94519370137016057</v>
          </cell>
          <cell r="J165">
            <v>1.2093502898757464</v>
          </cell>
          <cell r="K165">
            <v>1.9648427098973869</v>
          </cell>
          <cell r="L165">
            <v>2.156977292785399</v>
          </cell>
          <cell r="M165">
            <v>4.8646076808856629</v>
          </cell>
          <cell r="N165">
            <v>1.8319581839109635</v>
          </cell>
          <cell r="O165">
            <v>19.6029829544695</v>
          </cell>
        </row>
        <row r="166">
          <cell r="A166" t="str">
            <v>Total Interest Paid</v>
          </cell>
          <cell r="C166">
            <v>-30.814154889020301</v>
          </cell>
          <cell r="D166">
            <v>-2.9143829948348285</v>
          </cell>
          <cell r="E166">
            <v>-20.045935620042783</v>
          </cell>
          <cell r="F166">
            <v>-27.040454660510367</v>
          </cell>
          <cell r="G166">
            <v>-39.122823907262372</v>
          </cell>
          <cell r="H166">
            <v>-18.53662233258515</v>
          </cell>
          <cell r="I166">
            <v>-31.600181298629831</v>
          </cell>
          <cell r="J166">
            <v>-3.1266497101242541</v>
          </cell>
          <cell r="K166">
            <v>-19.891332290102618</v>
          </cell>
          <cell r="L166">
            <v>-25.625855207214595</v>
          </cell>
          <cell r="M166">
            <v>-34.671392319114332</v>
          </cell>
          <cell r="N166">
            <v>-29.56383681608904</v>
          </cell>
          <cell r="O166">
            <v>-282.95362204553049</v>
          </cell>
        </row>
      </sheetData>
      <sheetData sheetId="17" refreshError="1">
        <row r="6">
          <cell r="B6" t="str">
            <v>2001 Estimate</v>
          </cell>
          <cell r="C6" t="str">
            <v>2001 Estimate</v>
          </cell>
          <cell r="O6" t="str">
            <v>V5</v>
          </cell>
          <cell r="P6" t="str">
            <v>V5b - V5</v>
          </cell>
        </row>
        <row r="7">
          <cell r="A7" t="str">
            <v>Component</v>
          </cell>
          <cell r="B7" t="str">
            <v>January</v>
          </cell>
          <cell r="C7" t="str">
            <v>February</v>
          </cell>
          <cell r="D7" t="str">
            <v>March</v>
          </cell>
          <cell r="E7" t="str">
            <v>April</v>
          </cell>
          <cell r="F7" t="str">
            <v>May</v>
          </cell>
          <cell r="G7" t="str">
            <v>June</v>
          </cell>
          <cell r="H7" t="str">
            <v>July</v>
          </cell>
          <cell r="I7" t="str">
            <v>August</v>
          </cell>
          <cell r="J7" t="str">
            <v>September</v>
          </cell>
          <cell r="K7" t="str">
            <v>October</v>
          </cell>
          <cell r="L7" t="str">
            <v>November</v>
          </cell>
          <cell r="M7" t="str">
            <v>December</v>
          </cell>
          <cell r="N7" t="str">
            <v>Total V6</v>
          </cell>
          <cell r="O7" t="str">
            <v>Total</v>
          </cell>
          <cell r="P7" t="str">
            <v>Difference</v>
          </cell>
        </row>
        <row r="8">
          <cell r="A8" t="str">
            <v>RMR</v>
          </cell>
          <cell r="B8">
            <v>19493</v>
          </cell>
          <cell r="C8">
            <v>8311</v>
          </cell>
          <cell r="D8">
            <v>12613</v>
          </cell>
          <cell r="E8">
            <v>6165</v>
          </cell>
          <cell r="F8">
            <v>3295.9433333333332</v>
          </cell>
          <cell r="G8">
            <v>3295.9433333333332</v>
          </cell>
          <cell r="H8">
            <v>3295.9433333333332</v>
          </cell>
          <cell r="I8">
            <v>3295.9433333333332</v>
          </cell>
          <cell r="J8">
            <v>3295.9433333333332</v>
          </cell>
          <cell r="K8">
            <v>3295.9433333333332</v>
          </cell>
          <cell r="L8">
            <v>3295.9433333333332</v>
          </cell>
          <cell r="M8">
            <v>3295.9433333333332</v>
          </cell>
          <cell r="N8">
            <v>72949.546666666676</v>
          </cell>
          <cell r="O8">
            <v>39551</v>
          </cell>
        </row>
        <row r="10">
          <cell r="A10" t="str">
            <v>QF Payments:</v>
          </cell>
          <cell r="D10" t="str">
            <v>Mar-Includes 2 month QF</v>
          </cell>
          <cell r="N10" t="str">
            <v>$ QF Update per QF Resources 5-15 (WOOD, Malin)</v>
          </cell>
        </row>
        <row r="11">
          <cell r="A11" t="str">
            <v xml:space="preserve">    QF Energy and Capacity Costs</v>
          </cell>
          <cell r="B11">
            <v>326051.77333</v>
          </cell>
          <cell r="C11">
            <v>347548.18907999998</v>
          </cell>
          <cell r="D11">
            <v>481544.69756</v>
          </cell>
          <cell r="E11">
            <v>205949</v>
          </cell>
          <cell r="F11">
            <v>243554.18051000003</v>
          </cell>
          <cell r="G11">
            <v>341598.79709236673</v>
          </cell>
          <cell r="H11">
            <v>238127.34207596176</v>
          </cell>
          <cell r="I11">
            <v>299811.65987164248</v>
          </cell>
          <cell r="J11">
            <v>260574.31276936867</v>
          </cell>
          <cell r="K11">
            <v>145222.58517220267</v>
          </cell>
          <cell r="L11">
            <v>128508.01043646457</v>
          </cell>
          <cell r="M11">
            <v>127700.60411758481</v>
          </cell>
          <cell r="N11">
            <v>3146191.152015592</v>
          </cell>
          <cell r="O11">
            <v>3424653</v>
          </cell>
          <cell r="P11">
            <v>-278461.84798440803</v>
          </cell>
        </row>
        <row r="12">
          <cell r="A12" t="str">
            <v xml:space="preserve">    QF Buyouts</v>
          </cell>
          <cell r="B12">
            <v>20395</v>
          </cell>
          <cell r="C12">
            <v>3587</v>
          </cell>
          <cell r="D12">
            <v>6712</v>
          </cell>
          <cell r="E12">
            <v>20395</v>
          </cell>
          <cell r="F12">
            <v>3622.9269399999998</v>
          </cell>
          <cell r="G12">
            <v>6812.8475600000002</v>
          </cell>
          <cell r="H12">
            <v>20394.731189999999</v>
          </cell>
          <cell r="I12">
            <v>3586.8571899999997</v>
          </cell>
          <cell r="J12">
            <v>6711.8571899999997</v>
          </cell>
          <cell r="K12">
            <v>20394.731189999999</v>
          </cell>
          <cell r="L12">
            <v>3586.8571899999997</v>
          </cell>
          <cell r="M12">
            <v>7024.3571899999997</v>
          </cell>
          <cell r="N12">
            <v>123224.16563999996</v>
          </cell>
          <cell r="O12">
            <v>123088</v>
          </cell>
          <cell r="P12">
            <v>136.16563999996288</v>
          </cell>
        </row>
        <row r="13">
          <cell r="A13" t="str">
            <v xml:space="preserve">    Shareholder Incentives</v>
          </cell>
          <cell r="C13">
            <v>0</v>
          </cell>
          <cell r="D13">
            <v>0</v>
          </cell>
          <cell r="E13">
            <v>0</v>
          </cell>
          <cell r="F13">
            <v>0</v>
          </cell>
          <cell r="G13">
            <v>0</v>
          </cell>
          <cell r="H13">
            <v>0</v>
          </cell>
          <cell r="I13">
            <v>0</v>
          </cell>
          <cell r="J13">
            <v>0</v>
          </cell>
          <cell r="K13">
            <v>0</v>
          </cell>
          <cell r="L13">
            <v>0</v>
          </cell>
          <cell r="M13">
            <v>0</v>
          </cell>
          <cell r="N13">
            <v>0</v>
          </cell>
          <cell r="P13">
            <v>0</v>
          </cell>
        </row>
        <row r="14">
          <cell r="A14" t="str">
            <v xml:space="preserve">    Scheduling, Dispatch &amp; Admin</v>
          </cell>
          <cell r="B14">
            <v>70</v>
          </cell>
          <cell r="C14">
            <v>70</v>
          </cell>
          <cell r="D14">
            <v>70</v>
          </cell>
          <cell r="E14">
            <v>70</v>
          </cell>
          <cell r="F14">
            <v>70</v>
          </cell>
          <cell r="G14">
            <v>70</v>
          </cell>
          <cell r="H14">
            <v>70</v>
          </cell>
          <cell r="I14">
            <v>70</v>
          </cell>
          <cell r="J14">
            <v>70</v>
          </cell>
          <cell r="K14">
            <v>70</v>
          </cell>
          <cell r="L14">
            <v>70</v>
          </cell>
          <cell r="M14">
            <v>70</v>
          </cell>
          <cell r="N14">
            <v>840</v>
          </cell>
          <cell r="O14">
            <v>840</v>
          </cell>
          <cell r="P14">
            <v>0</v>
          </cell>
        </row>
        <row r="15">
          <cell r="A15" t="str">
            <v xml:space="preserve">    Subtotal</v>
          </cell>
          <cell r="B15">
            <v>346516.77333</v>
          </cell>
          <cell r="C15">
            <v>351205.18907999998</v>
          </cell>
          <cell r="D15">
            <v>488326.69756</v>
          </cell>
          <cell r="E15">
            <v>226414</v>
          </cell>
          <cell r="F15">
            <v>247247.10745000004</v>
          </cell>
          <cell r="G15">
            <v>348481.64465236675</v>
          </cell>
          <cell r="H15">
            <v>258592.07326596175</v>
          </cell>
          <cell r="I15">
            <v>303468.51706164249</v>
          </cell>
          <cell r="J15">
            <v>267356.16995936865</v>
          </cell>
          <cell r="K15">
            <v>165687.31636220266</v>
          </cell>
          <cell r="L15">
            <v>132164.86762646458</v>
          </cell>
          <cell r="M15">
            <v>134794.9613075848</v>
          </cell>
          <cell r="N15">
            <v>3270255.3176555918</v>
          </cell>
          <cell r="O15">
            <v>3548581</v>
          </cell>
          <cell r="P15">
            <v>-278325.68234440824</v>
          </cell>
        </row>
        <row r="17">
          <cell r="A17" t="str">
            <v>Bilateral Contract Costs:</v>
          </cell>
          <cell r="N17" t="str">
            <v>Interutitily per Sean Baker</v>
          </cell>
        </row>
        <row r="18">
          <cell r="A18" t="str">
            <v xml:space="preserve">    Interutility Net Contract Costs</v>
          </cell>
          <cell r="B18">
            <v>-25590</v>
          </cell>
          <cell r="C18">
            <v>58879</v>
          </cell>
          <cell r="D18">
            <v>24814</v>
          </cell>
          <cell r="E18">
            <v>49659</v>
          </cell>
          <cell r="F18">
            <v>7520.7479999999996</v>
          </cell>
          <cell r="G18">
            <v>7888.1279999999997</v>
          </cell>
          <cell r="H18">
            <v>8880.4330000000009</v>
          </cell>
          <cell r="I18">
            <v>8895.8289999999997</v>
          </cell>
          <cell r="J18">
            <v>9203.2150000000001</v>
          </cell>
          <cell r="K18">
            <v>10808.152</v>
          </cell>
          <cell r="L18">
            <v>8726.9740000000002</v>
          </cell>
          <cell r="M18">
            <v>8943.0519999999997</v>
          </cell>
          <cell r="N18">
            <v>178628.53099999996</v>
          </cell>
          <cell r="O18">
            <v>112609</v>
          </cell>
          <cell r="P18">
            <v>66019.530999999959</v>
          </cell>
        </row>
        <row r="19">
          <cell r="A19" t="str">
            <v xml:space="preserve">    Bilateral Contract Costs</v>
          </cell>
          <cell r="B19">
            <v>29064</v>
          </cell>
          <cell r="C19">
            <v>11752</v>
          </cell>
          <cell r="D19">
            <v>13032</v>
          </cell>
          <cell r="E19">
            <v>12557</v>
          </cell>
          <cell r="F19">
            <v>12984</v>
          </cell>
          <cell r="G19">
            <v>12605</v>
          </cell>
          <cell r="H19">
            <v>17679</v>
          </cell>
          <cell r="I19">
            <v>17775</v>
          </cell>
          <cell r="J19">
            <v>17099</v>
          </cell>
          <cell r="K19">
            <v>15624</v>
          </cell>
          <cell r="L19">
            <v>14957</v>
          </cell>
          <cell r="M19">
            <v>15336</v>
          </cell>
          <cell r="N19">
            <v>190464</v>
          </cell>
          <cell r="O19">
            <v>166584</v>
          </cell>
          <cell r="P19">
            <v>23880</v>
          </cell>
        </row>
        <row r="21">
          <cell r="A21" t="str">
            <v>Ancillary Services (including GMC)</v>
          </cell>
          <cell r="B21" t="str">
            <v>No</v>
          </cell>
          <cell r="N21" t="str">
            <v>Update per Sharim 5/29</v>
          </cell>
        </row>
        <row r="22">
          <cell r="A22" t="str">
            <v>CDWR Responsible for 1/3</v>
          </cell>
          <cell r="N22">
            <v>297585.49274384731</v>
          </cell>
        </row>
        <row r="23">
          <cell r="A23" t="str">
            <v>SCE Responsible for 2/3</v>
          </cell>
          <cell r="B23">
            <v>46028</v>
          </cell>
          <cell r="C23">
            <v>63860</v>
          </cell>
          <cell r="D23">
            <v>76443</v>
          </cell>
          <cell r="E23">
            <v>43991</v>
          </cell>
          <cell r="F23">
            <v>51945.24748757216</v>
          </cell>
          <cell r="G23">
            <v>54336.66664396882</v>
          </cell>
          <cell r="H23">
            <v>62279.240674445486</v>
          </cell>
          <cell r="I23">
            <v>61963.253590793596</v>
          </cell>
          <cell r="J23">
            <v>57347.12048103533</v>
          </cell>
          <cell r="K23">
            <v>55989.523500440693</v>
          </cell>
          <cell r="L23">
            <v>60546.055183301687</v>
          </cell>
          <cell r="M23">
            <v>59637.0421740858</v>
          </cell>
          <cell r="N23">
            <v>694366.14973564353</v>
          </cell>
          <cell r="O23">
            <v>1081783</v>
          </cell>
          <cell r="P23">
            <v>-387416.85026435647</v>
          </cell>
        </row>
        <row r="24">
          <cell r="A24" t="str">
            <v>100% of A/S</v>
          </cell>
          <cell r="N24">
            <v>991951.64247949084</v>
          </cell>
        </row>
        <row r="29">
          <cell r="B29" t="str">
            <v>2002 Estimate</v>
          </cell>
          <cell r="O29" t="str">
            <v>V5</v>
          </cell>
          <cell r="P29" t="str">
            <v>V5b - V5</v>
          </cell>
        </row>
        <row r="30">
          <cell r="A30" t="str">
            <v>Component</v>
          </cell>
          <cell r="B30" t="str">
            <v>January</v>
          </cell>
          <cell r="C30" t="str">
            <v>February</v>
          </cell>
          <cell r="D30" t="str">
            <v>March</v>
          </cell>
          <cell r="E30" t="str">
            <v>April</v>
          </cell>
          <cell r="F30" t="str">
            <v>May</v>
          </cell>
          <cell r="G30" t="str">
            <v>June</v>
          </cell>
          <cell r="H30" t="str">
            <v>July</v>
          </cell>
          <cell r="I30" t="str">
            <v>August</v>
          </cell>
          <cell r="J30" t="str">
            <v>September</v>
          </cell>
          <cell r="K30" t="str">
            <v>October</v>
          </cell>
          <cell r="L30" t="str">
            <v>November</v>
          </cell>
          <cell r="M30" t="str">
            <v>December</v>
          </cell>
          <cell r="N30" t="str">
            <v>Total V6</v>
          </cell>
          <cell r="O30" t="str">
            <v>Total</v>
          </cell>
          <cell r="P30" t="str">
            <v>Difference</v>
          </cell>
        </row>
        <row r="32">
          <cell r="A32" t="str">
            <v>QF Payments:</v>
          </cell>
          <cell r="N32" t="str">
            <v>$ QF Update per QF Resources 5-15 (WOOD, Malin)</v>
          </cell>
        </row>
        <row r="33">
          <cell r="A33" t="str">
            <v xml:space="preserve">    QF Energy and Capacity Costs</v>
          </cell>
          <cell r="B33">
            <v>130019.04939223448</v>
          </cell>
          <cell r="C33">
            <v>169468.38112181483</v>
          </cell>
          <cell r="D33">
            <v>137155.65524892026</v>
          </cell>
          <cell r="E33">
            <v>131658.96600879269</v>
          </cell>
          <cell r="F33">
            <v>135450.7346602082</v>
          </cell>
          <cell r="G33">
            <v>240004.4271642752</v>
          </cell>
          <cell r="H33">
            <v>238633.44631250796</v>
          </cell>
          <cell r="I33">
            <v>236380.73557635711</v>
          </cell>
          <cell r="J33">
            <v>229527.07059609483</v>
          </cell>
          <cell r="K33">
            <v>133839.29032271612</v>
          </cell>
          <cell r="L33">
            <v>129900.72377825005</v>
          </cell>
          <cell r="M33">
            <v>135853.61682854558</v>
          </cell>
          <cell r="N33">
            <v>2047892.0970107173</v>
          </cell>
          <cell r="O33">
            <v>2605845</v>
          </cell>
          <cell r="P33">
            <v>-557952.90298928274</v>
          </cell>
        </row>
        <row r="34">
          <cell r="A34" t="str">
            <v xml:space="preserve">    QF Buyouts</v>
          </cell>
          <cell r="B34">
            <v>9404.0851899999998</v>
          </cell>
          <cell r="C34">
            <v>3586.8571899999997</v>
          </cell>
          <cell r="D34">
            <v>7024.3571899999997</v>
          </cell>
          <cell r="E34">
            <v>9404.0851899999998</v>
          </cell>
          <cell r="F34">
            <v>3586.8571899999997</v>
          </cell>
          <cell r="G34">
            <v>6118.5389999999998</v>
          </cell>
          <cell r="H34">
            <v>8498.2669999999998</v>
          </cell>
          <cell r="I34">
            <v>2681.0389999999998</v>
          </cell>
          <cell r="J34">
            <v>6118.5389999999998</v>
          </cell>
          <cell r="K34">
            <v>8498.2669999999998</v>
          </cell>
          <cell r="L34">
            <v>2681.0389999999998</v>
          </cell>
          <cell r="M34">
            <v>6118.5389999999998</v>
          </cell>
          <cell r="N34">
            <v>73720.470950000003</v>
          </cell>
          <cell r="O34">
            <v>73721</v>
          </cell>
          <cell r="P34">
            <v>-0.52904999999736901</v>
          </cell>
        </row>
        <row r="35">
          <cell r="A35" t="str">
            <v xml:space="preserve">    Shareholder Incentives</v>
          </cell>
          <cell r="B35">
            <v>0</v>
          </cell>
          <cell r="C35">
            <v>0</v>
          </cell>
          <cell r="D35">
            <v>0</v>
          </cell>
          <cell r="E35">
            <v>0</v>
          </cell>
          <cell r="F35">
            <v>0</v>
          </cell>
          <cell r="G35">
            <v>0</v>
          </cell>
          <cell r="H35">
            <v>0</v>
          </cell>
          <cell r="I35">
            <v>0</v>
          </cell>
          <cell r="J35">
            <v>0</v>
          </cell>
          <cell r="K35">
            <v>0</v>
          </cell>
          <cell r="L35">
            <v>0</v>
          </cell>
          <cell r="M35">
            <v>0</v>
          </cell>
          <cell r="N35">
            <v>0</v>
          </cell>
          <cell r="P35">
            <v>0</v>
          </cell>
        </row>
        <row r="36">
          <cell r="A36" t="str">
            <v xml:space="preserve">    Scheduling, Dispatch &amp; Admin</v>
          </cell>
          <cell r="B36">
            <v>70</v>
          </cell>
          <cell r="C36">
            <v>70</v>
          </cell>
          <cell r="D36">
            <v>70</v>
          </cell>
          <cell r="E36">
            <v>70</v>
          </cell>
          <cell r="F36">
            <v>70</v>
          </cell>
          <cell r="G36">
            <v>70</v>
          </cell>
          <cell r="H36">
            <v>70</v>
          </cell>
          <cell r="I36">
            <v>70</v>
          </cell>
          <cell r="J36">
            <v>70</v>
          </cell>
          <cell r="K36">
            <v>70</v>
          </cell>
          <cell r="L36">
            <v>70</v>
          </cell>
          <cell r="M36">
            <v>70</v>
          </cell>
          <cell r="N36">
            <v>840</v>
          </cell>
          <cell r="O36">
            <v>840</v>
          </cell>
          <cell r="P36">
            <v>0</v>
          </cell>
        </row>
        <row r="37">
          <cell r="A37" t="str">
            <v xml:space="preserve">    Subtotal</v>
          </cell>
          <cell r="B37">
            <v>139493.13458223449</v>
          </cell>
          <cell r="C37">
            <v>173125.23831181484</v>
          </cell>
          <cell r="D37">
            <v>144250.01243892027</v>
          </cell>
          <cell r="E37">
            <v>141133.0511987927</v>
          </cell>
          <cell r="F37">
            <v>139107.59185020821</v>
          </cell>
          <cell r="G37">
            <v>246192.96616427519</v>
          </cell>
          <cell r="H37">
            <v>247201.71331250796</v>
          </cell>
          <cell r="I37">
            <v>239131.7745763571</v>
          </cell>
          <cell r="J37">
            <v>235715.60959609482</v>
          </cell>
          <cell r="K37">
            <v>142407.55732271611</v>
          </cell>
          <cell r="L37">
            <v>132651.76277825003</v>
          </cell>
          <cell r="M37">
            <v>142042.15582854557</v>
          </cell>
          <cell r="N37">
            <v>2122452.5679607177</v>
          </cell>
          <cell r="O37">
            <v>2680406</v>
          </cell>
          <cell r="P37">
            <v>-557953.43203928228</v>
          </cell>
        </row>
        <row r="39">
          <cell r="A39" t="str">
            <v>Bilateral Contract Costs:</v>
          </cell>
          <cell r="N39" t="str">
            <v>Interutitily per Sean Baker</v>
          </cell>
        </row>
        <row r="40">
          <cell r="A40" t="str">
            <v xml:space="preserve">    Interutility Net Contract Costs</v>
          </cell>
          <cell r="B40">
            <v>13355.437791126531</v>
          </cell>
          <cell r="C40">
            <v>12200.02990509238</v>
          </cell>
          <cell r="D40">
            <v>10955.252151367382</v>
          </cell>
          <cell r="E40">
            <v>11162.432262392382</v>
          </cell>
          <cell r="F40">
            <v>10143.626398365881</v>
          </cell>
          <cell r="G40">
            <v>10512.712513041381</v>
          </cell>
          <cell r="H40">
            <v>12086.290600048356</v>
          </cell>
          <cell r="I40">
            <v>12109.578600048355</v>
          </cell>
          <cell r="J40">
            <v>12680.134600048355</v>
          </cell>
          <cell r="K40">
            <v>14254.360027494669</v>
          </cell>
          <cell r="L40">
            <v>12132.154027494669</v>
          </cell>
          <cell r="M40">
            <v>12353.390027494668</v>
          </cell>
          <cell r="N40">
            <v>143945.39890401499</v>
          </cell>
          <cell r="O40">
            <v>143945</v>
          </cell>
          <cell r="P40">
            <v>0.39890401498996653</v>
          </cell>
        </row>
        <row r="41">
          <cell r="A41" t="str">
            <v xml:space="preserve">    Bilateral Contract Costs</v>
          </cell>
          <cell r="B41">
            <v>5183.76</v>
          </cell>
          <cell r="C41">
            <v>4706.88</v>
          </cell>
          <cell r="D41">
            <v>5183.76</v>
          </cell>
          <cell r="E41">
            <v>5056.8</v>
          </cell>
          <cell r="F41">
            <v>5183.76</v>
          </cell>
          <cell r="G41">
            <v>5008.8</v>
          </cell>
          <cell r="H41">
            <v>5183.76</v>
          </cell>
          <cell r="I41">
            <v>5231.76</v>
          </cell>
          <cell r="J41">
            <v>4960.8</v>
          </cell>
          <cell r="K41">
            <v>5231.76</v>
          </cell>
          <cell r="L41">
            <v>5008.8</v>
          </cell>
          <cell r="M41">
            <v>5135.76</v>
          </cell>
          <cell r="N41">
            <v>61076.400000000009</v>
          </cell>
          <cell r="O41">
            <v>61076</v>
          </cell>
          <cell r="P41">
            <v>0.40000000000873115</v>
          </cell>
        </row>
        <row r="43">
          <cell r="A43" t="str">
            <v>RMR</v>
          </cell>
          <cell r="B43">
            <v>3295.9433333333332</v>
          </cell>
          <cell r="C43">
            <v>3295.9433333333332</v>
          </cell>
          <cell r="D43">
            <v>3295.9433333333332</v>
          </cell>
          <cell r="E43">
            <v>3295.9433333333332</v>
          </cell>
          <cell r="F43">
            <v>3295.9433333333332</v>
          </cell>
          <cell r="G43">
            <v>3295.9433333333332</v>
          </cell>
          <cell r="H43">
            <v>3295.9433333333332</v>
          </cell>
          <cell r="I43">
            <v>3295.9433333333332</v>
          </cell>
          <cell r="J43">
            <v>3295.9433333333332</v>
          </cell>
          <cell r="K43">
            <v>3295.9433333333332</v>
          </cell>
          <cell r="L43">
            <v>3295.9433333333332</v>
          </cell>
          <cell r="M43">
            <v>3295.9433333333332</v>
          </cell>
          <cell r="N43">
            <v>39551.320000000007</v>
          </cell>
          <cell r="O43">
            <v>39551</v>
          </cell>
        </row>
        <row r="45">
          <cell r="A45" t="str">
            <v>D.  Ancillary Services (including GMC)</v>
          </cell>
          <cell r="B45" t="str">
            <v>No</v>
          </cell>
          <cell r="N45" t="str">
            <v>Update per Sharim 5/29</v>
          </cell>
          <cell r="O45">
            <v>633696</v>
          </cell>
          <cell r="P45" t="e">
            <v>#VALUE!</v>
          </cell>
        </row>
        <row r="46">
          <cell r="A46" t="str">
            <v>SCE Responsible for 2/3</v>
          </cell>
          <cell r="B46">
            <v>33262.481068642635</v>
          </cell>
          <cell r="C46">
            <v>30281.068915608124</v>
          </cell>
          <cell r="D46">
            <v>35495.122621695744</v>
          </cell>
          <cell r="E46">
            <v>33623.99748003939</v>
          </cell>
          <cell r="F46">
            <v>37017.960659434197</v>
          </cell>
          <cell r="G46">
            <v>32516.428461297328</v>
          </cell>
          <cell r="H46">
            <v>34425.292948562637</v>
          </cell>
          <cell r="I46">
            <v>34552.738999306042</v>
          </cell>
          <cell r="J46">
            <v>32219.258174316648</v>
          </cell>
          <cell r="K46">
            <v>33571.033606930265</v>
          </cell>
          <cell r="L46">
            <v>33779.557118964978</v>
          </cell>
          <cell r="M46">
            <v>33309.343928824899</v>
          </cell>
          <cell r="N46">
            <v>404054.28398362291</v>
          </cell>
          <cell r="O46">
            <v>633696</v>
          </cell>
          <cell r="P46">
            <v>-229641.71601637709</v>
          </cell>
        </row>
        <row r="49">
          <cell r="A49" t="str">
            <v xml:space="preserve">  DWR Pmt</v>
          </cell>
        </row>
        <row r="50">
          <cell r="A50" t="str">
            <v>John Schofield based on Sharim's Forecast as of 5/30</v>
          </cell>
        </row>
        <row r="51">
          <cell r="A51" t="str">
            <v>Total Net Short*</v>
          </cell>
          <cell r="B51">
            <v>0</v>
          </cell>
          <cell r="C51">
            <v>0</v>
          </cell>
          <cell r="D51" t="e">
            <v>#VALUE!</v>
          </cell>
          <cell r="E51" t="e">
            <v>#VALUE!</v>
          </cell>
          <cell r="F51">
            <v>0</v>
          </cell>
          <cell r="G51">
            <v>0</v>
          </cell>
          <cell r="H51">
            <v>0</v>
          </cell>
          <cell r="I51">
            <v>0</v>
          </cell>
          <cell r="J51">
            <v>0</v>
          </cell>
          <cell r="K51">
            <v>0</v>
          </cell>
          <cell r="L51">
            <v>0</v>
          </cell>
          <cell r="M51">
            <v>0</v>
          </cell>
          <cell r="N51" t="e">
            <v>#VALUE!</v>
          </cell>
          <cell r="O51">
            <v>28988970</v>
          </cell>
          <cell r="P51" t="e">
            <v>#VALUE!</v>
          </cell>
        </row>
        <row r="52">
          <cell r="A52" t="str">
            <v>Rate</v>
          </cell>
          <cell r="B52">
            <v>107.44</v>
          </cell>
          <cell r="C52">
            <v>107.44</v>
          </cell>
          <cell r="D52">
            <v>107.44</v>
          </cell>
          <cell r="E52">
            <v>107.44</v>
          </cell>
          <cell r="F52">
            <v>107.44</v>
          </cell>
          <cell r="G52">
            <v>107.44</v>
          </cell>
          <cell r="H52">
            <v>102.77</v>
          </cell>
          <cell r="I52">
            <v>102.77</v>
          </cell>
          <cell r="J52">
            <v>102.77</v>
          </cell>
          <cell r="K52">
            <v>102.77</v>
          </cell>
          <cell r="L52">
            <v>102.77</v>
          </cell>
          <cell r="M52">
            <v>102.77</v>
          </cell>
        </row>
        <row r="53">
          <cell r="A53" t="str">
            <v>DWR Pmt 100%</v>
          </cell>
          <cell r="B53">
            <v>0</v>
          </cell>
          <cell r="C53">
            <v>0</v>
          </cell>
          <cell r="D53" t="e">
            <v>#VALUE!</v>
          </cell>
          <cell r="E53" t="e">
            <v>#VALUE!</v>
          </cell>
          <cell r="F53">
            <v>0</v>
          </cell>
          <cell r="G53">
            <v>0</v>
          </cell>
          <cell r="H53">
            <v>0</v>
          </cell>
          <cell r="I53">
            <v>0</v>
          </cell>
          <cell r="J53">
            <v>0</v>
          </cell>
          <cell r="K53">
            <v>0</v>
          </cell>
          <cell r="L53">
            <v>0</v>
          </cell>
          <cell r="M53">
            <v>0</v>
          </cell>
          <cell r="N53" t="e">
            <v>#VALUE!</v>
          </cell>
          <cell r="O53">
            <v>2979196</v>
          </cell>
          <cell r="P53" t="e">
            <v>#VALUE!</v>
          </cell>
        </row>
        <row r="55">
          <cell r="B55">
            <v>0</v>
          </cell>
          <cell r="C55">
            <v>0</v>
          </cell>
          <cell r="D55" t="e">
            <v>#VALUE!</v>
          </cell>
          <cell r="E55" t="e">
            <v>#VALUE!</v>
          </cell>
          <cell r="F55">
            <v>0</v>
          </cell>
          <cell r="G55">
            <v>0</v>
          </cell>
          <cell r="H55">
            <v>0</v>
          </cell>
          <cell r="I55">
            <v>0</v>
          </cell>
          <cell r="J55">
            <v>0</v>
          </cell>
          <cell r="K55">
            <v>0</v>
          </cell>
          <cell r="L55">
            <v>0</v>
          </cell>
          <cell r="M55">
            <v>0</v>
          </cell>
          <cell r="N55" t="e">
            <v>#VALUE!</v>
          </cell>
        </row>
        <row r="62">
          <cell r="B62" t="str">
            <v>2003 Estimate</v>
          </cell>
        </row>
        <row r="63">
          <cell r="A63" t="str">
            <v>Component</v>
          </cell>
          <cell r="B63" t="str">
            <v>January</v>
          </cell>
          <cell r="C63" t="str">
            <v>February</v>
          </cell>
          <cell r="D63" t="str">
            <v>March</v>
          </cell>
          <cell r="E63" t="str">
            <v>April</v>
          </cell>
          <cell r="F63" t="str">
            <v>May</v>
          </cell>
          <cell r="G63" t="str">
            <v>June</v>
          </cell>
          <cell r="H63" t="str">
            <v>July</v>
          </cell>
          <cell r="I63" t="str">
            <v>August</v>
          </cell>
          <cell r="J63" t="str">
            <v>September</v>
          </cell>
          <cell r="K63" t="str">
            <v>October</v>
          </cell>
          <cell r="L63" t="str">
            <v>November</v>
          </cell>
          <cell r="M63" t="str">
            <v>December</v>
          </cell>
          <cell r="N63" t="str">
            <v>Total</v>
          </cell>
        </row>
        <row r="64">
          <cell r="A64" t="str">
            <v>RMR</v>
          </cell>
          <cell r="B64">
            <v>3295.9433333333332</v>
          </cell>
          <cell r="C64">
            <v>3295.9433333333332</v>
          </cell>
          <cell r="D64">
            <v>3295.9433333333332</v>
          </cell>
          <cell r="E64">
            <v>3295.9433333333332</v>
          </cell>
          <cell r="F64">
            <v>3295.9433333333332</v>
          </cell>
          <cell r="G64">
            <v>3295.9433333333332</v>
          </cell>
          <cell r="H64">
            <v>3295.9433333333332</v>
          </cell>
          <cell r="I64">
            <v>3295.9433333333332</v>
          </cell>
          <cell r="J64">
            <v>3295.9433333333332</v>
          </cell>
          <cell r="K64">
            <v>3295.9433333333332</v>
          </cell>
          <cell r="L64">
            <v>3295.9433333333332</v>
          </cell>
          <cell r="M64">
            <v>3295.9433333333332</v>
          </cell>
          <cell r="N64">
            <v>39551.320000000007</v>
          </cell>
        </row>
        <row r="66">
          <cell r="A66" t="str">
            <v>QF Payments:</v>
          </cell>
          <cell r="M66" t="str">
            <v>$ QF Update per QF Resources 5-15 (WOOD, Malin)</v>
          </cell>
        </row>
        <row r="67">
          <cell r="A67" t="str">
            <v xml:space="preserve">    QF Energy and Capacity Costs</v>
          </cell>
          <cell r="B67">
            <v>138966.95525276641</v>
          </cell>
          <cell r="C67">
            <v>129810.83385726548</v>
          </cell>
          <cell r="D67">
            <v>138684.36590806048</v>
          </cell>
          <cell r="E67">
            <v>124226.4872795004</v>
          </cell>
          <cell r="F67">
            <v>128158.60049724601</v>
          </cell>
          <cell r="G67">
            <v>229974.7478145159</v>
          </cell>
          <cell r="H67">
            <v>228687.53695077053</v>
          </cell>
          <cell r="I67">
            <v>226354.25235359231</v>
          </cell>
          <cell r="J67">
            <v>219268.90429086809</v>
          </cell>
          <cell r="K67">
            <v>123425.60923044215</v>
          </cell>
          <cell r="L67">
            <v>118936.78129854695</v>
          </cell>
          <cell r="M67">
            <v>123942.23247843898</v>
          </cell>
          <cell r="N67">
            <v>1930437.3072120135</v>
          </cell>
        </row>
        <row r="68">
          <cell r="A68" t="str">
            <v xml:space="preserve">    QF Buyouts</v>
          </cell>
          <cell r="B68">
            <v>7518.2669999999998</v>
          </cell>
          <cell r="C68">
            <v>1701.039</v>
          </cell>
          <cell r="D68">
            <v>5138.5389999999998</v>
          </cell>
          <cell r="E68">
            <v>7518.2669999999998</v>
          </cell>
          <cell r="F68">
            <v>1701.039</v>
          </cell>
          <cell r="G68">
            <v>5138.5389999999998</v>
          </cell>
          <cell r="H68">
            <v>11118.039000000001</v>
          </cell>
          <cell r="I68">
            <v>1701.039</v>
          </cell>
          <cell r="J68">
            <v>5138.5389999999998</v>
          </cell>
          <cell r="K68">
            <v>11118.039000000001</v>
          </cell>
          <cell r="L68">
            <v>1701.039</v>
          </cell>
          <cell r="M68">
            <v>5388.5389999999998</v>
          </cell>
          <cell r="N68">
            <v>64880.923999999999</v>
          </cell>
        </row>
        <row r="69">
          <cell r="A69" t="str">
            <v xml:space="preserve">    Shareholder Incentives</v>
          </cell>
          <cell r="B69">
            <v>0</v>
          </cell>
          <cell r="C69">
            <v>0</v>
          </cell>
          <cell r="D69">
            <v>0</v>
          </cell>
          <cell r="E69">
            <v>0</v>
          </cell>
          <cell r="F69">
            <v>0</v>
          </cell>
          <cell r="G69">
            <v>0</v>
          </cell>
          <cell r="H69">
            <v>0</v>
          </cell>
          <cell r="I69">
            <v>0</v>
          </cell>
          <cell r="J69">
            <v>0</v>
          </cell>
          <cell r="K69">
            <v>0</v>
          </cell>
          <cell r="L69">
            <v>0</v>
          </cell>
          <cell r="M69">
            <v>0</v>
          </cell>
          <cell r="N69">
            <v>0</v>
          </cell>
        </row>
        <row r="70">
          <cell r="A70" t="str">
            <v xml:space="preserve">    Scheduling, Dispatch &amp; Admin</v>
          </cell>
          <cell r="B70">
            <v>70</v>
          </cell>
          <cell r="C70">
            <v>70</v>
          </cell>
          <cell r="D70">
            <v>70</v>
          </cell>
          <cell r="E70">
            <v>70</v>
          </cell>
          <cell r="F70">
            <v>70</v>
          </cell>
          <cell r="G70">
            <v>70</v>
          </cell>
          <cell r="H70">
            <v>70</v>
          </cell>
          <cell r="I70">
            <v>70</v>
          </cell>
          <cell r="J70">
            <v>70</v>
          </cell>
          <cell r="K70">
            <v>70</v>
          </cell>
          <cell r="L70">
            <v>70</v>
          </cell>
          <cell r="M70">
            <v>70</v>
          </cell>
          <cell r="N70">
            <v>840</v>
          </cell>
        </row>
        <row r="71">
          <cell r="A71" t="str">
            <v xml:space="preserve">    Subtotal</v>
          </cell>
          <cell r="B71">
            <v>146555.2222527664</v>
          </cell>
          <cell r="C71">
            <v>131581.87285726547</v>
          </cell>
          <cell r="D71">
            <v>143892.90490806047</v>
          </cell>
          <cell r="E71">
            <v>131814.7542795004</v>
          </cell>
          <cell r="F71">
            <v>129929.63949724601</v>
          </cell>
          <cell r="G71">
            <v>235183.28681451589</v>
          </cell>
          <cell r="H71">
            <v>239875.57595077052</v>
          </cell>
          <cell r="I71">
            <v>228125.2913535923</v>
          </cell>
          <cell r="J71">
            <v>224477.44329086808</v>
          </cell>
          <cell r="K71">
            <v>134613.64823044214</v>
          </cell>
          <cell r="L71">
            <v>120707.82029854695</v>
          </cell>
          <cell r="M71">
            <v>129400.77147843898</v>
          </cell>
          <cell r="N71">
            <v>1996158.2312120132</v>
          </cell>
        </row>
        <row r="73">
          <cell r="A73" t="str">
            <v>Bilateral Contract Costs:</v>
          </cell>
        </row>
        <row r="74">
          <cell r="A74" t="str">
            <v xml:space="preserve">    Interutility Net Contract Costs</v>
          </cell>
          <cell r="B74">
            <v>6901.4598068598643</v>
          </cell>
          <cell r="C74">
            <v>5995.9159208257151</v>
          </cell>
          <cell r="D74">
            <v>5148.880167100715</v>
          </cell>
          <cell r="E74">
            <v>5628.8702781257134</v>
          </cell>
          <cell r="F74">
            <v>4562.9884140992135</v>
          </cell>
          <cell r="G74">
            <v>5142.8545287747147</v>
          </cell>
          <cell r="H74">
            <v>6005.6126157816898</v>
          </cell>
          <cell r="I74">
            <v>6020.2846157816903</v>
          </cell>
          <cell r="J74">
            <v>6379.7486157816902</v>
          </cell>
          <cell r="K74">
            <v>7836.2520432280044</v>
          </cell>
          <cell r="L74">
            <v>5760.0280432280033</v>
          </cell>
          <cell r="M74">
            <v>5899.4120432280033</v>
          </cell>
          <cell r="N74">
            <v>71282.307092815026</v>
          </cell>
        </row>
        <row r="75">
          <cell r="A75" t="str">
            <v xml:space="preserve">    Bilateral Contract Costs</v>
          </cell>
          <cell r="B75">
            <v>5183.76</v>
          </cell>
          <cell r="C75">
            <v>4706.88</v>
          </cell>
          <cell r="D75">
            <v>5183.76</v>
          </cell>
          <cell r="E75">
            <v>5056.8</v>
          </cell>
          <cell r="F75">
            <v>5183.76</v>
          </cell>
          <cell r="G75">
            <v>5008.8</v>
          </cell>
          <cell r="H75">
            <v>5183.76</v>
          </cell>
          <cell r="I75">
            <v>5231.76</v>
          </cell>
          <cell r="J75">
            <v>4960.8</v>
          </cell>
          <cell r="K75">
            <v>5231.76</v>
          </cell>
          <cell r="L75">
            <v>5008.8</v>
          </cell>
          <cell r="M75">
            <v>5135.76</v>
          </cell>
          <cell r="N75">
            <v>61076.400000000009</v>
          </cell>
        </row>
        <row r="77">
          <cell r="A77" t="str">
            <v>D.  Ancillary Services (including GMC)</v>
          </cell>
        </row>
        <row r="78">
          <cell r="A78" t="str">
            <v>SCE Responsible for 2/3</v>
          </cell>
          <cell r="B78">
            <v>25129.591637177942</v>
          </cell>
          <cell r="C78">
            <v>22955.545263380729</v>
          </cell>
          <cell r="D78">
            <v>27181.813136815563</v>
          </cell>
          <cell r="E78">
            <v>23487.84411449025</v>
          </cell>
          <cell r="F78">
            <v>27719.593888729869</v>
          </cell>
          <cell r="G78">
            <v>27783.86672990994</v>
          </cell>
          <cell r="H78">
            <v>27247.431540388869</v>
          </cell>
          <cell r="I78">
            <v>26092.557272725928</v>
          </cell>
          <cell r="J78">
            <v>24576.927031843366</v>
          </cell>
          <cell r="K78">
            <v>25445.698539593202</v>
          </cell>
          <cell r="L78">
            <v>24890.365382103275</v>
          </cell>
          <cell r="M78">
            <v>25111.948771615076</v>
          </cell>
          <cell r="N78">
            <v>307623.18330877402</v>
          </cell>
        </row>
        <row r="81">
          <cell r="A81" t="str">
            <v xml:space="preserve">  DWR Pmt</v>
          </cell>
        </row>
        <row r="82">
          <cell r="A82" t="str">
            <v>John Schofield based on Sharim's Forecast as of 5/30</v>
          </cell>
        </row>
        <row r="83">
          <cell r="A83" t="str">
            <v>Total Net Short*</v>
          </cell>
          <cell r="B83">
            <v>0</v>
          </cell>
          <cell r="C83">
            <v>0</v>
          </cell>
          <cell r="D83">
            <v>0</v>
          </cell>
          <cell r="E83" t="e">
            <v>#VALUE!</v>
          </cell>
          <cell r="F83">
            <v>0</v>
          </cell>
          <cell r="G83">
            <v>55.054977133404698</v>
          </cell>
          <cell r="H83">
            <v>0</v>
          </cell>
          <cell r="I83">
            <v>0.10190332938439445</v>
          </cell>
          <cell r="J83">
            <v>0</v>
          </cell>
          <cell r="K83">
            <v>-576.56903765690379</v>
          </cell>
          <cell r="L83">
            <v>0</v>
          </cell>
          <cell r="M83">
            <v>0.55708724121268238</v>
          </cell>
          <cell r="N83" t="e">
            <v>#VALUE!</v>
          </cell>
        </row>
        <row r="84">
          <cell r="A84" t="str">
            <v>Rate</v>
          </cell>
          <cell r="B84">
            <v>102.77</v>
          </cell>
          <cell r="C84">
            <v>102.77</v>
          </cell>
          <cell r="D84">
            <v>102.77</v>
          </cell>
          <cell r="E84">
            <v>102.77</v>
          </cell>
          <cell r="F84">
            <v>102.77</v>
          </cell>
          <cell r="G84">
            <v>102.77</v>
          </cell>
          <cell r="H84">
            <v>102.77</v>
          </cell>
          <cell r="I84">
            <v>102.77</v>
          </cell>
          <cell r="J84">
            <v>102.77</v>
          </cell>
          <cell r="K84">
            <v>102.77</v>
          </cell>
          <cell r="L84">
            <v>102.77</v>
          </cell>
          <cell r="M84">
            <v>102.77</v>
          </cell>
        </row>
        <row r="85">
          <cell r="A85" t="str">
            <v>DWR Payment</v>
          </cell>
          <cell r="B85">
            <v>0</v>
          </cell>
          <cell r="C85">
            <v>0</v>
          </cell>
          <cell r="D85">
            <v>0</v>
          </cell>
          <cell r="E85" t="e">
            <v>#VALUE!</v>
          </cell>
          <cell r="F85">
            <v>0</v>
          </cell>
          <cell r="G85">
            <v>5.6580000000000004</v>
          </cell>
          <cell r="H85">
            <v>0</v>
          </cell>
          <cell r="I85">
            <v>1.0472605160834217E-2</v>
          </cell>
          <cell r="J85">
            <v>0</v>
          </cell>
          <cell r="K85">
            <v>-59.253999999999998</v>
          </cell>
          <cell r="L85">
            <v>0</v>
          </cell>
          <cell r="M85">
            <v>5.725185577942736E-2</v>
          </cell>
          <cell r="N85" t="e">
            <v>#VALUE!</v>
          </cell>
        </row>
        <row r="87">
          <cell r="A87" t="str">
            <v>DWR Pmt</v>
          </cell>
          <cell r="B87">
            <v>0</v>
          </cell>
          <cell r="C87">
            <v>0</v>
          </cell>
          <cell r="D87">
            <v>0</v>
          </cell>
          <cell r="E87" t="e">
            <v>#VALUE!</v>
          </cell>
          <cell r="F87">
            <v>0</v>
          </cell>
          <cell r="G87">
            <v>5658.0000000000009</v>
          </cell>
          <cell r="H87">
            <v>0</v>
          </cell>
          <cell r="I87">
            <v>10.472605160834217</v>
          </cell>
          <cell r="J87">
            <v>0</v>
          </cell>
          <cell r="K87">
            <v>-59254</v>
          </cell>
          <cell r="L87">
            <v>0</v>
          </cell>
          <cell r="M87">
            <v>57.251855779427366</v>
          </cell>
          <cell r="N87" t="e">
            <v>#VALUE!</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sheetName val="ownership"/>
      <sheetName val="Criteria"/>
      <sheetName val="CSR 2000F"/>
      <sheetName val="Table38&amp;39"/>
      <sheetName val="Table40"/>
      <sheetName val="Table45"/>
      <sheetName val="Table47"/>
      <sheetName val="Table48"/>
      <sheetName val="Table49"/>
      <sheetName val="Table56"/>
      <sheetName val="Table57"/>
      <sheetName val="Table58"/>
      <sheetName val="Table63&amp;64"/>
      <sheetName val="Table65"/>
      <sheetName val="Table56&amp;57"/>
      <sheetName val="Drop Downs"/>
      <sheetName val="Menus"/>
      <sheetName val="O&amp;M Detai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Telecom Summary"/>
      <sheetName val="ValleySub(1)"/>
      <sheetName val="ValleySub(2)"/>
      <sheetName val="Assumptions"/>
      <sheetName val="DeversSub(1)"/>
      <sheetName val="DeversSub(2)"/>
      <sheetName val="MirageSub(1)"/>
      <sheetName val="MirageSub(2)"/>
      <sheetName val="CalCap(1)"/>
      <sheetName val="CalCap(2)"/>
      <sheetName val="CRS(1)"/>
      <sheetName val="CRS(2)"/>
      <sheetName val="Chuck(1)"/>
      <sheetName val="Chuck(2)"/>
      <sheetName val="ChuckRemoval(1)"/>
      <sheetName val="BlytheEnergyComm(1)"/>
      <sheetName val="BlytheEnergyComm(2)"/>
      <sheetName val="BlytheServCentr(1)"/>
      <sheetName val="BlytheServCentr(2)"/>
      <sheetName val="BlytheRemoval(1)"/>
      <sheetName val="Valley-Devers(1)"/>
      <sheetName val="Devers-Valley(2)"/>
      <sheetName val="Devers-CalCap(1)"/>
      <sheetName val="Devers-CalCap(2)"/>
      <sheetName val="CalCap-RedBluff(1)"/>
      <sheetName val="CalCap-RedBluff(2)"/>
      <sheetName val="RedBluff-CRS(1)"/>
      <sheetName val="RedBluff-CRS(2)"/>
      <sheetName val="CRS-Buck(1)"/>
      <sheetName val="CRS-Buck(2)"/>
      <sheetName val="CRS-BlytheSC(1)"/>
      <sheetName val="CRS-BlytheSC(2)"/>
      <sheetName val="Mira(1)"/>
      <sheetName val="Mira(2)"/>
      <sheetName val="VistaSub(1)"/>
      <sheetName val="VistaSub(2)"/>
      <sheetName val="Summary (Nominal$)"/>
    </sheetNames>
    <sheetDataSet>
      <sheetData sheetId="0" refreshError="1"/>
      <sheetData sheetId="1">
        <row r="12">
          <cell r="E12">
            <v>4240</v>
          </cell>
        </row>
      </sheetData>
      <sheetData sheetId="2" refreshError="1"/>
      <sheetData sheetId="3" refreshError="1"/>
      <sheetData sheetId="4">
        <row r="12">
          <cell r="E12">
            <v>8340</v>
          </cell>
        </row>
      </sheetData>
      <sheetData sheetId="5" refreshError="1"/>
      <sheetData sheetId="6">
        <row r="12">
          <cell r="E12">
            <v>4180</v>
          </cell>
        </row>
      </sheetData>
      <sheetData sheetId="7" refreshError="1"/>
      <sheetData sheetId="8">
        <row r="12">
          <cell r="E12">
            <v>12820</v>
          </cell>
        </row>
      </sheetData>
      <sheetData sheetId="9" refreshError="1"/>
      <sheetData sheetId="10">
        <row r="12">
          <cell r="E12">
            <v>29500</v>
          </cell>
        </row>
      </sheetData>
      <sheetData sheetId="11" refreshError="1"/>
      <sheetData sheetId="12">
        <row r="12">
          <cell r="E12">
            <v>5300</v>
          </cell>
        </row>
      </sheetData>
      <sheetData sheetId="13" refreshError="1"/>
      <sheetData sheetId="14">
        <row r="12">
          <cell r="E12">
            <v>1000</v>
          </cell>
        </row>
      </sheetData>
      <sheetData sheetId="15">
        <row r="12">
          <cell r="E12">
            <v>2290</v>
          </cell>
        </row>
      </sheetData>
      <sheetData sheetId="16" refreshError="1"/>
      <sheetData sheetId="17">
        <row r="12">
          <cell r="E12">
            <v>2470</v>
          </cell>
        </row>
      </sheetData>
      <sheetData sheetId="18" refreshError="1"/>
      <sheetData sheetId="19">
        <row r="12">
          <cell r="E12">
            <v>1000</v>
          </cell>
        </row>
      </sheetData>
      <sheetData sheetId="20">
        <row r="12">
          <cell r="E12">
            <v>4692.2400000000007</v>
          </cell>
        </row>
      </sheetData>
      <sheetData sheetId="21" refreshError="1"/>
      <sheetData sheetId="22">
        <row r="12">
          <cell r="E12">
            <v>4692.2400000000007</v>
          </cell>
        </row>
      </sheetData>
      <sheetData sheetId="23" refreshError="1"/>
      <sheetData sheetId="24">
        <row r="12">
          <cell r="E12">
            <v>4692.2400000000007</v>
          </cell>
        </row>
      </sheetData>
      <sheetData sheetId="25" refreshError="1"/>
      <sheetData sheetId="26">
        <row r="12">
          <cell r="E12">
            <v>4692.2400000000007</v>
          </cell>
        </row>
      </sheetData>
      <sheetData sheetId="27" refreshError="1"/>
      <sheetData sheetId="28">
        <row r="12">
          <cell r="E12">
            <v>9550.719360000001</v>
          </cell>
        </row>
      </sheetData>
      <sheetData sheetId="29" refreshError="1"/>
      <sheetData sheetId="30">
        <row r="12">
          <cell r="E12">
            <v>9550.719360000001</v>
          </cell>
        </row>
      </sheetData>
      <sheetData sheetId="31" refreshError="1"/>
      <sheetData sheetId="32">
        <row r="12">
          <cell r="E12">
            <v>520</v>
          </cell>
        </row>
      </sheetData>
      <sheetData sheetId="33"/>
      <sheetData sheetId="34">
        <row r="12">
          <cell r="E12">
            <v>4240</v>
          </cell>
        </row>
      </sheetData>
      <sheetData sheetId="35" refreshError="1"/>
      <sheetData sheetId="36"/>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s"/>
      <sheetName val="assumptions"/>
      <sheetName val="equipment"/>
      <sheetName val="foundation data"/>
      <sheetName val="JT Questions"/>
      <sheetName val="equipment price quotes"/>
    </sheetNames>
    <sheetDataSet>
      <sheetData sheetId="0"/>
      <sheetData sheetId="1">
        <row r="1">
          <cell r="A1">
            <v>8</v>
          </cell>
        </row>
      </sheetData>
      <sheetData sheetId="2">
        <row r="11">
          <cell r="G11">
            <v>11876.398999999999</v>
          </cell>
        </row>
        <row r="15">
          <cell r="G15">
            <v>527.79999999999995</v>
          </cell>
        </row>
      </sheetData>
      <sheetData sheetId="3"/>
      <sheetData sheetId="4"/>
      <sheetData sheetId="5"/>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Element Summary"/>
      <sheetName val="Category Summary"/>
      <sheetName val="Category Summary1"/>
      <sheetName val="AOR Summary"/>
      <sheetName val="AOR Summary (2)"/>
      <sheetName val="Summary2"/>
      <sheetName val="Summary3"/>
      <sheetName val="Category Total"/>
      <sheetName val="DM"/>
      <sheetName val="VEG Compl Only"/>
      <sheetName val="INSP Compl Only"/>
      <sheetName val="Other Compliance"/>
      <sheetName val="Capital"/>
      <sheetName val="Contract"/>
      <sheetName val="Non-Comp Training"/>
      <sheetName val="BPI"/>
      <sheetName val="Reliability"/>
      <sheetName val="Advanced Tech"/>
      <sheetName val="Other"/>
      <sheetName val="Grid Operations"/>
      <sheetName val="Uncontrollable"/>
      <sheetName val="Safety"/>
      <sheetName val="IMM-DOH"/>
      <sheetName val="Blank"/>
      <sheetName val="Compliance"/>
      <sheetName val="PWRD Activity Total"/>
      <sheetName val="SM"/>
      <sheetName val="TM"/>
      <sheetName val="VEG"/>
      <sheetName val="INSP"/>
      <sheetName val="GO"/>
      <sheetName val="GOT"/>
      <sheetName val="UC"/>
      <sheetName val="CC"/>
      <sheetName val="CR"/>
      <sheetName val="MISC"/>
      <sheetName val="MS"/>
      <sheetName val="SAF"/>
      <sheetName val="TRNG"/>
      <sheetName val="OtherBL Summary"/>
      <sheetName val="CPC"/>
      <sheetName val="BPFM"/>
      <sheetName val="GF"/>
      <sheetName val="EA"/>
      <sheetName val="ETS"/>
      <sheetName val="Data"/>
      <sheetName val="Escalation"/>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O Budget Detail_sub"/>
      <sheetName val="Budget"/>
      <sheetName val="Summary"/>
      <sheetName val="Actuals"/>
      <sheetName val="Budg_AT"/>
      <sheetName val="Budg_GA"/>
      <sheetName val="Budg_ET"/>
      <sheetName val="Sheet2"/>
      <sheetName val="Sheet3"/>
      <sheetName val="GRC O&amp;M"/>
      <sheetName val="ATO Summary_Lead"/>
      <sheetName val="ATO Summary_OMCap"/>
      <sheetName val="ATO Budget Detail"/>
      <sheetName val="Unfunded-Pivot Table"/>
      <sheetName val="ATO Budget Detail_Inn Mgmt"/>
      <sheetName val="ET_Labor &amp; Contract"/>
      <sheetName val="Budg_Fund_esc"/>
      <sheetName val="Sheet1"/>
      <sheetName val="Pivot Tables &gt;&gt;&gt;"/>
      <sheetName val="Budg_L vs NL"/>
      <sheetName val="BudgPiv"/>
      <sheetName val="Budg_Fund_unesc"/>
      <sheetName val="ATO Budget Detail_Old"/>
      <sheetName val="Comm vs. Uncomm_esc"/>
      <sheetName val="Comm vs. Uncomm_unesc"/>
      <sheetName val="ATO Summary_old"/>
      <sheetName val="Calcs&gt;&gt;&gt;"/>
      <sheetName val="Esc Calc"/>
      <sheetName val="Esc Rates"/>
      <sheetName val="Smart_esc"/>
      <sheetName val="ATO Summary"/>
      <sheetName val="ATO Budget"/>
    </sheetNames>
    <sheetDataSet>
      <sheetData sheetId="0" refreshError="1">
        <row r="3">
          <cell r="A3" t="str">
            <v>Organization</v>
          </cell>
          <cell r="B3" t="str">
            <v>Committed or Non-Committed</v>
          </cell>
        </row>
        <row r="4">
          <cell r="A4" t="str">
            <v>Grid Advancement</v>
          </cell>
          <cell r="B4" t="str">
            <v>Committed</v>
          </cell>
        </row>
        <row r="5">
          <cell r="A5" t="str">
            <v>Grid Advancement</v>
          </cell>
          <cell r="B5" t="str">
            <v>Committed</v>
          </cell>
        </row>
        <row r="6">
          <cell r="A6" t="str">
            <v>Grid Advancement</v>
          </cell>
          <cell r="B6" t="str">
            <v>Committed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sheetName val="Budg Rollforward"/>
      <sheetName val="2010 View"/>
      <sheetName val="ATO O&amp;M"/>
      <sheetName val="IM"/>
      <sheetName val="GA"/>
      <sheetName val="GA OH"/>
      <sheetName val="ET"/>
      <sheetName val="Add'l Funding"/>
      <sheetName val="Notes"/>
      <sheetName val="Spend vs Budg"/>
      <sheetName val="FCst changes 7_29"/>
      <sheetName val="Jun-Jul_Fcst Var Rec"/>
      <sheetName val="Add'l Fund $2.8"/>
      <sheetName val="Summary Org ex CAP_v2"/>
      <sheetName val="Actuals"/>
      <sheetName val="Fund Source Tot"/>
      <sheetName val="Fcst_AT_v2"/>
      <sheetName val="Fcst_GA"/>
      <sheetName val="Fcst_ET"/>
      <sheetName val="Budg_AT"/>
      <sheetName val="Esc Rates"/>
      <sheetName val="Sheet3"/>
      <sheetName val="Budg_GA"/>
      <sheetName val="Budg_ET"/>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A3" t="str">
            <v>Labor</v>
          </cell>
        </row>
      </sheetData>
      <sheetData sheetId="21">
        <row r="3">
          <cell r="A3" t="str">
            <v>Labor</v>
          </cell>
          <cell r="B3">
            <v>2.9399999999999999E-2</v>
          </cell>
        </row>
        <row r="4">
          <cell r="A4" t="str">
            <v>Non-Labor</v>
          </cell>
          <cell r="B4">
            <v>2.4899999999999999E-2</v>
          </cell>
        </row>
        <row r="5">
          <cell r="A5" t="str">
            <v>Contract</v>
          </cell>
          <cell r="B5">
            <v>2.4899999999999999E-2</v>
          </cell>
        </row>
        <row r="6">
          <cell r="A6" t="str">
            <v>IMM</v>
          </cell>
          <cell r="B6">
            <v>2.7199999999999998E-2</v>
          </cell>
        </row>
      </sheetData>
      <sheetData sheetId="22"/>
      <sheetData sheetId="23"/>
      <sheetData sheetId="24"/>
      <sheetData sheetId="25"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545 Million"/>
      <sheetName val="$537 Million"/>
      <sheetName val="$649 Million"/>
      <sheetName val="Prelim $780"/>
      <sheetName val="Current Estimate"/>
      <sheetName val="Waterfall Data "/>
      <sheetName val="Scope Reconciliation"/>
      <sheetName val="Scope Change Descriptions"/>
      <sheetName val="$545 to $526"/>
      <sheetName val="$526 to $649"/>
      <sheetName val="Prelim $649 Million"/>
      <sheetName val="$649 to $780 to Current Est"/>
      <sheetName val="$649 to Current Estimate"/>
      <sheetName val="$649 to Current (TRTP Cats)"/>
      <sheetName val="All Vintages Comparison"/>
      <sheetName val="All Vintages Compar 100% Basis"/>
      <sheetName val="Bar Chart Data"/>
      <sheetName val="Other Information"/>
      <sheetName val="Escalation Rates"/>
      <sheetName val="Nominal to Constant Conversions"/>
    </sheetNames>
    <sheetDataSet>
      <sheetData sheetId="0"/>
      <sheetData sheetId="1"/>
      <sheetData sheetId="2"/>
      <sheetData sheetId="3">
        <row r="154">
          <cell r="D154">
            <v>16476.851999999999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
          <cell r="H4" t="str">
            <v>Licensing</v>
          </cell>
        </row>
        <row r="5">
          <cell r="B5">
            <v>1</v>
          </cell>
          <cell r="C5">
            <v>1.0591999999999999</v>
          </cell>
          <cell r="D5">
            <v>1.0747</v>
          </cell>
          <cell r="E5">
            <v>1.0581</v>
          </cell>
          <cell r="F5">
            <v>1.0436000000000001</v>
          </cell>
        </row>
      </sheetData>
      <sheetData sheetId="20"/>
      <sheetData sheetId="2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MC"/>
      <sheetName val="TOU Adder"/>
      <sheetName val="FLT O&amp;M"/>
      <sheetName val="Cust Data"/>
    </sheetNames>
    <sheetDataSet>
      <sheetData sheetId="0" refreshError="1"/>
      <sheetData sheetId="1" refreshError="1"/>
      <sheetData sheetId="2" refreshError="1"/>
      <sheetData sheetId="3"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p;D 5% Reduction Summary"/>
      <sheetName val="Total Reduction List"/>
      <sheetName val="T&amp;D Summary by Group"/>
      <sheetName val="T&amp;D Must Do Summary"/>
      <sheetName val="Infusion Summary"/>
      <sheetName val="T&amp;D Must Do Detail"/>
      <sheetName val="T&amp;D 2013 Reductions"/>
      <sheetName val="Waterfall Chart (2)"/>
      <sheetName val="Waterfall Chart"/>
      <sheetName val="T&amp;D 2013 Identified Unfunded"/>
      <sheetName val="Emergent Pie Must Do"/>
      <sheetName val="Emergent Pie"/>
      <sheetName val="Pivot"/>
      <sheetName val="Budget Detail"/>
      <sheetName val="Safety"/>
      <sheetName val="Compliance"/>
      <sheetName val="Grid Reliability"/>
      <sheetName val="Storm~Breakdown"/>
      <sheetName val="Contract Obligations"/>
      <sheetName val="Write-Off"/>
      <sheetName val="Capital Related"/>
      <sheetName val="Customer"/>
      <sheetName val="Business Support"/>
      <sheetName val="Escalation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WRD Activity Total"/>
      <sheetName val="SM"/>
      <sheetName val="TM"/>
      <sheetName val="VEG"/>
      <sheetName val="INSP"/>
      <sheetName val="GO"/>
      <sheetName val="GOT"/>
      <sheetName val="UC"/>
      <sheetName val="CC"/>
      <sheetName val="CR"/>
      <sheetName val="MISC"/>
      <sheetName val="MS"/>
      <sheetName val="SAF"/>
      <sheetName val="TRNG"/>
      <sheetName val="OtherBL Summary"/>
      <sheetName val="CPC"/>
      <sheetName val="BPFM"/>
      <sheetName val="GF"/>
      <sheetName val="EA"/>
      <sheetName val="ETS"/>
      <sheetName val="2014 Budget Detail"/>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sheetName val="TARGET CPUC PIVOT"/>
      <sheetName val="Sheet2"/>
      <sheetName val="AF Pivot"/>
      <sheetName val="Sheet3"/>
      <sheetName val="D,S,T - Related Exp"/>
      <sheetName val="Pin Lookup (WIP)"/>
      <sheetName val="IT Historical Costs Pivot"/>
      <sheetName val="Sheet4"/>
      <sheetName val="Forecast Review Pivot"/>
      <sheetName val="GM GRC Capital Summary"/>
      <sheetName val="Physical Security"/>
      <sheetName val="Transformer Calculations"/>
      <sheetName val="IT Data"/>
      <sheetName val="CONI"/>
      <sheetName val="Streetlights"/>
      <sheetName val="Volumes"/>
      <sheetName val="Substation Unit Cost Data"/>
      <sheetName val="OpX Summary (OLD)"/>
      <sheetName val="GM - DA 16 &amp; 17"/>
      <sheetName val="Escalation Rates"/>
      <sheetName val="Pole Forecasts"/>
      <sheetName val="Check"/>
      <sheetName val="OpX Summary Refresh"/>
      <sheetName val="GM LTP"/>
      <sheetName val="Sheet5"/>
      <sheetName val="Unit Forecasts"/>
      <sheetName val="WO &amp; C-WBS Request"/>
      <sheetName val="Sheet6"/>
      <sheetName val="Sheet7"/>
      <sheetName val="D Pivot"/>
      <sheetName val="2015 Authorized Check"/>
      <sheetName val="Sheet8"/>
      <sheetName val="Capital Database"/>
      <sheetName val="Comparison to v9 File (FERC)"/>
      <sheetName val="2017 Constraints"/>
      <sheetName val="DSP  TSP"/>
      <sheetName val="LTP Summary"/>
      <sheetName val="Comparison to v9 File"/>
      <sheetName val="T&amp;D CapEX - CPUC (LTP)"/>
      <sheetName val="T&amp;D CapEx - FERC (LTP)"/>
      <sheetName val="FERC Disclosed Projects - Targe"/>
      <sheetName val="FERC Disclosed Projects (Jan)"/>
      <sheetName val="FERC Disclosed Projects - Gross"/>
      <sheetName val="T&amp;D CapEx - FERC (LTP) - old"/>
      <sheetName val="FERC Project Closings"/>
      <sheetName val="LADWP Backup"/>
      <sheetName val="COR data"/>
      <sheetName val="Additional changes"/>
      <sheetName val="BOD vs. Current Fcst"/>
      <sheetName val="T&amp;D Strategic Initiatives"/>
      <sheetName val="T&amp;D Base-Accelerated-Grid Mod"/>
      <sheetName val="GRC Format"/>
      <sheetName val="C-WBS Desc Update_20160615"/>
      <sheetName val="T&amp;D CapEX - CPUC for IR"/>
      <sheetName val="Unique Non IT C-WBS"/>
      <sheetName val="Generation Interconnection RAS"/>
      <sheetName val="Project Pivot"/>
      <sheetName val="GROSS BY VOLUME"/>
      <sheetName val="Other Pivot"/>
      <sheetName val="Sheet1"/>
      <sheetName val="TLRR Backup"/>
      <sheetName val="Summary (2)"/>
      <sheetName val="C-WBS Check (Data 20160518)"/>
      <sheetName val="Contribution-ISO%"/>
      <sheetName val="Asset Class"/>
      <sheetName val="SRIIM, ProjectTypeDesc,Witness"/>
      <sheetName val="15 GRC Ref Data"/>
      <sheetName val="PgmGrp-Pgm,PIN,ISD "/>
      <sheetName val="GROSS CPUC PIVOT"/>
      <sheetName val="FERC CAPITAL PIVOT"/>
      <sheetName val="FERC CAPITAL SUMMARY PIVOT"/>
      <sheetName val="CONTRIBUTIONS PIVOT"/>
      <sheetName val="WBS Lookup"/>
      <sheetName val="Data Source Info"/>
      <sheetName val="Forecast Lookup"/>
      <sheetName val="Database Support"/>
      <sheetName val="Lookups"/>
      <sheetName val="NSC Forecasts"/>
      <sheetName val="PIN 4837"/>
      <sheetName val="2018 GRC Capital Escalation"/>
      <sheetName val="Scenario Comparison - Capital 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sheetName val="ownership"/>
      <sheetName val="Criteria"/>
      <sheetName val="CSR 2000F"/>
      <sheetName val="Table38&amp;39"/>
      <sheetName val="Table40"/>
      <sheetName val="Table45"/>
      <sheetName val="Table47"/>
      <sheetName val="Table48"/>
      <sheetName val="Table49"/>
      <sheetName val="Table56"/>
      <sheetName val="Table57"/>
      <sheetName val="Table58"/>
      <sheetName val="Table63&amp;64"/>
      <sheetName val="Table65"/>
      <sheetName val="Table56&amp;57"/>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acro"/>
      <sheetName val="Setup"/>
      <sheetName val="Operating Plan"/>
      <sheetName val="Op Plan Detailed Worksheet"/>
      <sheetName val="Consulting Plan Detail"/>
      <sheetName val="Consolidated"/>
      <sheetName val="ConsolidatedDetailWS"/>
      <sheetName val="ConsolidatedConsulting"/>
      <sheetName val="WorkActivityDetail"/>
      <sheetName val="WorkActivityUnit"/>
      <sheetName val="OULaborAssumptions"/>
      <sheetName val="RAMP"/>
      <sheetName val="Change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HOME2"/>
      <sheetName val="HOME3"/>
      <sheetName val="HOME"/>
      <sheetName val="T&amp;D_TOC"/>
      <sheetName val="T&amp;D YTD Summary"/>
      <sheetName val="T&amp;D - Summary Panels"/>
      <sheetName val="T&amp;D- 3 Months"/>
      <sheetName val="T&amp;D- Charts"/>
      <sheetName val="T&amp;D Org YTD Summary"/>
      <sheetName val="T&amp;D Org Summary Panels"/>
      <sheetName val="T&amp;D- Org 3 Months"/>
      <sheetName val="AM&amp;OS_TOC"/>
      <sheetName val="AM&amp;OS- YTD Summary"/>
      <sheetName val="AM&amp;OS- Summary Panels "/>
      <sheetName val="AM&amp;OS- 3 Months"/>
      <sheetName val="AM&amp;OS Charts"/>
      <sheetName val="E&amp;TS_TOC"/>
      <sheetName val="E&amp;TS - YTD Summary"/>
      <sheetName val="E&amp;TS- Summary Panels"/>
      <sheetName val="E&amp;TS- 3 Months"/>
      <sheetName val="E&amp;TS- Charts"/>
      <sheetName val="MPO_TOC"/>
      <sheetName val="MPO - YTD Summary"/>
      <sheetName val="MPO- Summary Panels"/>
      <sheetName val="MPO- 3 Months"/>
      <sheetName val="MPO- Charts"/>
      <sheetName val="T&amp;D Safety_TOC"/>
      <sheetName val="T&amp;D Safety - Summary Panels"/>
      <sheetName val="T&amp;D Safety - YTD Summary"/>
      <sheetName val="T&amp;D Safety - 3 Months"/>
      <sheetName val="T&amp;D Safety- Charts"/>
      <sheetName val="T&amp;D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
      <sheetName val="CPUC"/>
      <sheetName val="FERC and CPUC"/>
      <sheetName val="FERC Summary"/>
      <sheetName val="CPUC Summary"/>
      <sheetName val="FERC and CPUC Summary"/>
      <sheetName val="CPUC Adjustments"/>
      <sheetName val="Base to Low Case Variance"/>
      <sheetName val="FERC Variance"/>
      <sheetName val="FERC Capital"/>
      <sheetName val="Sheet2"/>
      <sheetName val="CAPS Summary"/>
      <sheetName val="July CAPS"/>
      <sheetName val="July CAPS Adjustments"/>
      <sheetName val="PCE Data"/>
      <sheetName val="Major Projects - Clint"/>
      <sheetName val="Graph Data"/>
      <sheetName val="3_16 Master List"/>
      <sheetName val="RP Base Case"/>
      <sheetName val="RP Low Case"/>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Menu"/>
      <sheetName val="&lt;-- Main Menu | Takeoff 1 --&gt;"/>
      <sheetName val="Start_1"/>
      <sheetName val="Info_1"/>
      <sheetName val="Assumptions_1"/>
      <sheetName val="Sum_1"/>
      <sheetName val="Sheet1"/>
      <sheetName val="Crew_1"/>
      <sheetName val="Input1_1"/>
      <sheetName val="Input2_1"/>
      <sheetName val="Rate_1"/>
      <sheetName val="x-take_1"/>
      <sheetName val="AddLine"/>
      <sheetName val="&lt;-- Takeoff 1 | Temp WS --&gt;"/>
      <sheetName val="Tsum"/>
      <sheetName val="Tcpr"/>
      <sheetName val="Cpr"/>
      <sheetName val="Ccpr"/>
      <sheetName val="Cr"/>
      <sheetName val="Ba"/>
      <sheetName val="Pr"/>
      <sheetName val="Ad"/>
      <sheetName val="Toff"/>
      <sheetName val="Line"/>
      <sheetName val="&lt;--Temp WS | Totals--&gt;"/>
      <sheetName val="Start_2"/>
      <sheetName val="Input1_2"/>
      <sheetName val="Input2_2"/>
      <sheetName val="Pamm_2"/>
      <sheetName val="Sum1_2"/>
      <sheetName val="Sum2_2"/>
      <sheetName val="Takeoff_1"/>
      <sheetName val="Calc_2"/>
      <sheetName val="Esc_2"/>
      <sheetName val="Allo_2"/>
      <sheetName val="Costb_2"/>
      <sheetName val="Coh_2"/>
      <sheetName val="Rate_2"/>
      <sheetName val="Data-in_2"/>
      <sheetName val="escX_2"/>
      <sheetName val="cohX_2"/>
      <sheetName val="calcX_2"/>
      <sheetName val="Check_2"/>
      <sheetName val="Data-out_2"/>
      <sheetName val="&lt;-- Totals | CPR Takeoff --&gt;"/>
      <sheetName val="Start_4"/>
      <sheetName val="sum1_4"/>
      <sheetName val="sum2_4"/>
      <sheetName val="data_4"/>
      <sheetName val="process1_4"/>
      <sheetName val="process2_4"/>
      <sheetName val="dbase_4"/>
      <sheetName val="&lt;-- CPR Takeoff | CPR WO--&gt;"/>
      <sheetName val="Start_3"/>
      <sheetName val="cap1_3"/>
      <sheetName val="rel1_3"/>
      <sheetName val="cff1_3"/>
      <sheetName val="rec1_3"/>
      <sheetName val="cap2_3"/>
      <sheetName val="rel2_3"/>
      <sheetName val="cff2_3"/>
      <sheetName val="rec2_3"/>
      <sheetName val="data1_3"/>
      <sheetName val="data2_3"/>
      <sheetName val="calc_3"/>
      <sheetName val="dbase_3"/>
      <sheetName val="check_3"/>
      <sheetName val="&lt;-- CPR WO | Plant Ret --&gt;"/>
      <sheetName val="FRM_PR_SCE_Project Info"/>
      <sheetName val="FRM_PR_SCE_Page1"/>
      <sheetName val="FRM_PR_SCE_2"/>
      <sheetName val="FRM_PR_SCE_3"/>
      <sheetName val="FRM_PR_SCE_4"/>
      <sheetName val="FRM_PR_SCE_Data"/>
      <sheetName val="&lt;-- Plant Ret | Accnt Data --&gt;"/>
      <sheetName val="FRM_AD_SCE_Project Info"/>
      <sheetName val="FRM_AD_SCE_Accounting Data"/>
      <sheetName val="FRM_AD_SCE_Data Entry"/>
      <sheetName val="FRM_AD_SCE_data"/>
      <sheetName val="&lt;-- Accnt Data | Admin --&gt;"/>
      <sheetName val="ProcessAndCalculateChecks"/>
      <sheetName val="Catalog"/>
      <sheetName val="Super User"/>
      <sheetName val="Sheets"/>
      <sheetName val="&lt;-- Admin | End --&gt;"/>
      <sheetName val="Sheet2"/>
      <sheetName val="Escalation Study 2011"/>
    </sheetNames>
    <sheetDataSet>
      <sheetData sheetId="0"/>
      <sheetData sheetId="1"/>
      <sheetData sheetId="2"/>
      <sheetData sheetId="3">
        <row r="6">
          <cell r="C6" t="str">
            <v>7076_Colorado River Expansion_R4 Phase #1_800404139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 for Web Report"/>
      <sheetName val="Charts for Print Report"/>
      <sheetName val="Sourcing Teams Charts Revised"/>
      <sheetName val="Sourcing Teams Charts"/>
      <sheetName val="EMS"/>
      <sheetName val="PO Volume"/>
      <sheetName val="Sourcing Teams Results"/>
      <sheetName val="Flash Report Metrics"/>
      <sheetName val="Logistics Data"/>
      <sheetName val="Credit Card Spend"/>
      <sheetName val="Credit Card Spend OLD"/>
      <sheetName val="WMDVBE"/>
      <sheetName val="Administrative Metrics Data '00"/>
      <sheetName val="Tier 1 and Tier 2"/>
      <sheetName val="Administrative Metrics Data"/>
      <sheetName val="Overtime Stats"/>
      <sheetName val="FTE Counts"/>
      <sheetName val="Averages"/>
      <sheetName val="Supplier On-Time"/>
      <sheetName val="File names index"/>
      <sheetName val="Module1"/>
      <sheetName val="Module2"/>
      <sheetName val="Module3"/>
      <sheetName val="Module7"/>
      <sheetName val="OT Stats (2007 &amp; after)"/>
      <sheetName val="FTE Counts for Op Metrx"/>
      <sheetName val="Overtime Stats (b4 2007)"/>
      <sheetName val="FTE Counts (b4 2007)"/>
      <sheetName val="OLD - Charts for Print Report"/>
      <sheetName val="OLD - Sourcing Charts Revised"/>
      <sheetName val="OLD - Sourcing Teams Charts"/>
      <sheetName val="OLD - Sourcing Teams Results"/>
      <sheetName val="OLD - Credit Card Spend"/>
      <sheetName val="OLD - Averages"/>
      <sheetName val="OLD - Supplier On-Time"/>
      <sheetName val="OLD - File names 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CAPS vs LTP 1"/>
      <sheetName val="CAPS vs LTP 2"/>
      <sheetName val="TRTP FINAL"/>
      <sheetName val="Sheet1"/>
      <sheetName val="TRTP"/>
      <sheetName val="TRTP No Rounding"/>
      <sheetName val="4.What If 4-101 CPCN Jan 1 TLSS"/>
      <sheetName val="Seg 4-11 TL August 15 2010 FS"/>
      <sheetName val="TRTP 4-11 Cost Breakdown (2)"/>
      <sheetName val="Transmission Construction (2)"/>
      <sheetName val="Transmission Material (2)"/>
      <sheetName val="Material MS"/>
      <sheetName val="Telecom"/>
      <sheetName val="WP3 Subtrans Est"/>
      <sheetName val="TRTP 3C-4-11"/>
      <sheetName val="From Land Acq DB"/>
      <sheetName val="Land"/>
      <sheetName val="FEC Forecast"/>
      <sheetName val="Escalation"/>
      <sheetName val="Seg 4-11 TL July 2010 FS"/>
      <sheetName val="1. FERC&amp;CPUC"/>
      <sheetName val="2. Schedule Dates"/>
      <sheetName val="3. Delivery Date Tenants"/>
      <sheetName val="2 Month 2010 Schedule Float"/>
      <sheetName val="5. FERC HMCC"/>
      <sheetName val="2009 Forecast"/>
      <sheetName val="Seg 4-7 Jan 10 2010 FS"/>
      <sheetName val="Jan 11 2010 Extract by FERC"/>
      <sheetName val="Seg 8 Jan 10 2010 EIGH"/>
      <sheetName val="CPCN March 1 Schedule"/>
      <sheetName val="CPCN Jan 15 Schedule"/>
      <sheetName val="TRTP 4-11 Cost Breakdown"/>
      <sheetName val="Seg 4 through 11_Data"/>
      <sheetName val="Total"/>
      <sheetName val="Home Office"/>
      <sheetName val="Transmission Material"/>
      <sheetName val="Transmission Construction"/>
      <sheetName val="Contingency"/>
      <sheetName val="BExRepositorySheet"/>
      <sheetName val="FEC-P NEW"/>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 Data"/>
      <sheetName val="Sheet1"/>
      <sheetName val="Loaders"/>
    </sheetNames>
    <sheetDataSet>
      <sheetData sheetId="0"/>
      <sheetData sheetId="1"/>
      <sheetData sheetId="2"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s"/>
      <sheetName val="Inputs"/>
      <sheetName val="South of Kramer - Jasper"/>
      <sheetName val="Generator Breakdown"/>
      <sheetName val="Reconciliation Waterfall"/>
      <sheetName val="Data for Waterfall"/>
      <sheetName val="Summary"/>
      <sheetName val="Shortcut Model"/>
      <sheetName val="Available Schedules"/>
      <sheetName val="Escalation"/>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Sheet1"/>
      <sheetName val="Adjustment Template"/>
      <sheetName val="Consultant Information"/>
      <sheetName val="Drop Downs"/>
      <sheetName val="Escalation Rates"/>
      <sheetName val="Labor escalation"/>
      <sheetName val="#REF"/>
    </sheetNames>
    <sheetDataSet>
      <sheetData sheetId="0" refreshError="1"/>
      <sheetData sheetId="1" refreshError="1"/>
      <sheetData sheetId="2"/>
      <sheetData sheetId="3" refreshError="1"/>
      <sheetData sheetId="4"/>
      <sheetData sheetId="5" refreshError="1"/>
      <sheetData sheetId="6" refreshError="1"/>
      <sheetData sheetId="7"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O-Old"/>
      <sheetName val="Home Page"/>
      <sheetName val="Grid Operations"/>
      <sheetName val="Troublemen"/>
      <sheetName val="GCC"/>
      <sheetName val="Sub-Sys Operators"/>
      <sheetName val="DOC"/>
      <sheetName val="SOLO"/>
      <sheetName val="Capital Integration"/>
      <sheetName val="Northern Grid Ops"/>
      <sheetName val="Western Grid Ops"/>
      <sheetName val="Southern Grid Ops"/>
      <sheetName val="Eastern Grid Ops"/>
      <sheetName val="High Desert"/>
      <sheetName val="San Joaquin"/>
      <sheetName val="El Nido"/>
      <sheetName val="Valley"/>
      <sheetName val="Desert"/>
      <sheetName val="Mesa"/>
      <sheetName val="Metric Definitions"/>
      <sheetName val="Report Library"/>
      <sheetName val="Secondary Metrics"/>
      <sheetName val="Metric Definitions - Old"/>
      <sheetName val="SSI"/>
      <sheetName val="CostEff"/>
      <sheetName val="Load Restoration"/>
      <sheetName val="Time Per Seq"/>
      <sheetName val="911WD Data"/>
      <sheetName val="DART"/>
      <sheetName val="Outage 24hr"/>
      <sheetName val="TM Callout"/>
      <sheetName val="PrevSwitch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WNLOAD"/>
      <sheetName val="Criteria&amp;Data"/>
      <sheetName val="SCE00"/>
      <sheetName val="EDIntl00"/>
      <sheetName val="Month"/>
      <sheetName val="JE'S Mo"/>
      <sheetName val="Quarter"/>
      <sheetName val="JE'S Qtr"/>
      <sheetName val="YTD"/>
      <sheetName val="JE'S YTD"/>
      <sheetName val="12 Months"/>
      <sheetName val="JE'S 12 MONTHS"/>
      <sheetName val="GG1 Year End"/>
      <sheetName val="GG1"/>
      <sheetName val="GG1 Jan"/>
      <sheetName val="GG1 qtr"/>
      <sheetName val="EI P3 Year End"/>
      <sheetName val="EI P3"/>
      <sheetName val="EI P3 Jan"/>
      <sheetName val="EI P3 qtr"/>
      <sheetName val="Sheet2"/>
      <sheetName val="19OpPlanEsc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O-Old"/>
      <sheetName val="Home Page"/>
      <sheetName val="Grid Operations"/>
      <sheetName val="Grid Ops Trending"/>
      <sheetName val="Grid Ops Trend Data"/>
      <sheetName val="Troublemen"/>
      <sheetName val="GCC"/>
      <sheetName val="Substation"/>
      <sheetName val="DOC"/>
      <sheetName val="SOLO"/>
      <sheetName val="Capital Integration"/>
      <sheetName val="Northern Grid Ops"/>
      <sheetName val="Western Grid Ops"/>
      <sheetName val="Southern Grid Ops"/>
      <sheetName val="Eastern Grid Ops"/>
      <sheetName val="High Desert"/>
      <sheetName val="San Joaquin"/>
      <sheetName val="El Nido"/>
      <sheetName val="Valley"/>
      <sheetName val="Desert"/>
      <sheetName val="Mesa"/>
      <sheetName val="Metric Definitions"/>
      <sheetName val="Report Library"/>
      <sheetName val="Secondary Metrics"/>
      <sheetName val="Metric Definitions - Old"/>
      <sheetName val="SSI"/>
      <sheetName val="CostEff"/>
      <sheetName val="Load Restoration"/>
      <sheetName val="Time Per Seq"/>
      <sheetName val="911WD Data"/>
      <sheetName val="DART"/>
      <sheetName val="Outage 24hr"/>
      <sheetName val="TM Callout"/>
      <sheetName val="PrevSwitch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6 Budget - Annual (2)"/>
      <sheetName val="PV"/>
      <sheetName val="BExRepositorySheet"/>
      <sheetName val="FCCs"/>
      <sheetName val="Mohave"/>
      <sheetName val="2016 Budget - Annual"/>
      <sheetName val="2016 Budget - Monthly"/>
    </sheetNames>
    <sheetDataSet>
      <sheetData sheetId="0"/>
      <sheetData sheetId="1"/>
      <sheetData sheetId="2"/>
      <sheetData sheetId="3"/>
      <sheetData sheetId="4"/>
      <sheetData sheetId="5"/>
      <sheetData sheetId="6"/>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General"/>
      <sheetName val="Bodek Net Rev Anal"/>
      <sheetName val="Summary"/>
      <sheetName val="Bodek Unit Capacity 8-00"/>
      <sheetName val="Input-Fossil"/>
      <sheetName val="Inputs - Key &amp; Con"/>
      <sheetName val="Input-Nuclear"/>
      <sheetName val="Input - A&amp;G"/>
      <sheetName val="Input - ER&amp;T"/>
      <sheetName val="BGS - Market Sales"/>
      <sheetName val="BGS - Revenue"/>
      <sheetName val="BGS - Adjusted Forecast"/>
      <sheetName val="BGS - PSEG Forecast"/>
      <sheetName val="Albany-Summary"/>
      <sheetName val="Albany-O&amp;M"/>
      <sheetName val="Albany-Market"/>
      <sheetName val="Albany-Generation"/>
      <sheetName val="Albany-Fuel"/>
      <sheetName val="Bergen-Summary"/>
      <sheetName val="Bergen-Market"/>
      <sheetName val="Bergen-Generation"/>
      <sheetName val="Bergen-Fuel"/>
      <sheetName val="Bergen-O&amp;M"/>
      <sheetName val="Burlington-Summary"/>
      <sheetName val="Burlington-Market"/>
      <sheetName val="Burlington-Generation"/>
      <sheetName val="Burlington-Fuel"/>
      <sheetName val="Burlington-O&amp;M"/>
      <sheetName val="Conemaugh-Summary"/>
      <sheetName val="Conemaugh-Market"/>
      <sheetName val="Conemaugh-Generation"/>
      <sheetName val="Conemaugh-Fuel"/>
      <sheetName val="Hudson-Summary"/>
      <sheetName val="Hudson-Market"/>
      <sheetName val="Hudson-Generation"/>
      <sheetName val="Hudson-Fuel"/>
      <sheetName val="Hudson-O&amp;M"/>
      <sheetName val="K&amp;L-Summary"/>
      <sheetName val="K&amp;L-Market"/>
      <sheetName val="K&amp;L-Generation"/>
      <sheetName val="K&amp;L-Fuel"/>
      <sheetName val="K&amp;L-O&amp;M"/>
      <sheetName val="Keystone-Summary"/>
      <sheetName val="Keystone-Market"/>
      <sheetName val="Keystone-Generation"/>
      <sheetName val="Keystone-Fuel"/>
      <sheetName val="Mercer-Summary"/>
      <sheetName val="Mercer-Market"/>
      <sheetName val="Mercer-Generation"/>
      <sheetName val="Mercer-Fuel"/>
      <sheetName val="Mercer-O&amp;M"/>
      <sheetName val="Sewaren-Summary"/>
      <sheetName val="Sewaren-Market"/>
      <sheetName val="Sewaren-Generation"/>
      <sheetName val="Sewaren-Fuel"/>
      <sheetName val="Sewaren-O&amp;M"/>
      <sheetName val="Peaking-Summary"/>
      <sheetName val="Peaking-Market"/>
      <sheetName val="Peaking-Generation"/>
      <sheetName val="Peaking-Fuel"/>
      <sheetName val="Peaking-O&amp;M"/>
      <sheetName val="YC-Summary"/>
      <sheetName val="YC-Market"/>
      <sheetName val="YC-Generation"/>
      <sheetName val="HC-Summary"/>
      <sheetName val="HC-Market"/>
      <sheetName val="HC-Generation"/>
      <sheetName val="HC-Fuel"/>
      <sheetName val="HC-O&amp;M"/>
      <sheetName val="PB-Summary"/>
      <sheetName val="PB-Market"/>
      <sheetName val="PB-Generation"/>
      <sheetName val="PB-Fuel"/>
      <sheetName val="PB-O&amp;M"/>
      <sheetName val="Salem-Summary"/>
      <sheetName val="Salem-Market"/>
      <sheetName val="Salem-Generation"/>
      <sheetName val="Salem-Fuel"/>
      <sheetName val="Salem-O&amp;M"/>
      <sheetName val="Lawrenceburg-Summary"/>
      <sheetName val="Lawrenceburg-Generation"/>
      <sheetName val="Lawrenceburg-Fuel"/>
      <sheetName val="Linden New-Summary"/>
      <sheetName val="Linden New-Generation"/>
      <sheetName val="Linden New-Fuel"/>
      <sheetName val="Waterford-Summary"/>
      <sheetName val="Waterford-Generation"/>
      <sheetName val="Waterford-Fuel"/>
      <sheetName val="ERC Prices"/>
      <sheetName val="NOx - NJ"/>
      <sheetName val="NOx - PA"/>
      <sheetName val="SO2"/>
      <sheetName val="X-Ozone Season"/>
      <sheetName val="X-Unit Data Nom$"/>
      <sheetName val="X-Annual Market Prices"/>
      <sheetName val="X-BGS - Market Prices"/>
      <sheetName val="X-BGS - Monthly Generation"/>
      <sheetName val="X-BGS - Monthly Revenue"/>
      <sheetName val="X-Summer Capac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Nominal $)"/>
      <sheetName val="Summary (Const)"/>
      <sheetName val="Assumptions"/>
      <sheetName val="Proj Support"/>
      <sheetName val="Material"/>
      <sheetName val="Construction(1)"/>
      <sheetName val="Construction(2)"/>
      <sheetName val="Construction(3)"/>
      <sheetName val="Allocated"/>
      <sheetName val="Material_1"/>
      <sheetName val="Subcontract_1"/>
      <sheetName val="Non Craft Labor_1"/>
      <sheetName val="Craft Labor_1"/>
    </sheetNames>
    <sheetDataSet>
      <sheetData sheetId="0"/>
      <sheetData sheetId="1"/>
      <sheetData sheetId="2"/>
      <sheetData sheetId="3"/>
      <sheetData sheetId="4"/>
      <sheetData sheetId="5"/>
      <sheetData sheetId="6"/>
      <sheetData sheetId="7"/>
      <sheetData sheetId="8"/>
      <sheetData sheetId="9"/>
      <sheetData sheetId="10"/>
      <sheetData sheetId="11">
        <row r="2">
          <cell r="A2" t="str">
            <v>ProjectAdmin</v>
          </cell>
          <cell r="B2">
            <v>0</v>
          </cell>
          <cell r="C2">
            <v>0</v>
          </cell>
          <cell r="D2">
            <v>0</v>
          </cell>
          <cell r="E2">
            <v>0</v>
          </cell>
          <cell r="F2">
            <v>0</v>
          </cell>
        </row>
        <row r="3">
          <cell r="A3" t="str">
            <v>ProtectionEng</v>
          </cell>
          <cell r="B3">
            <v>0</v>
          </cell>
          <cell r="C3">
            <v>0</v>
          </cell>
          <cell r="D3">
            <v>0</v>
          </cell>
          <cell r="E3">
            <v>0</v>
          </cell>
          <cell r="F3">
            <v>0</v>
          </cell>
        </row>
        <row r="4">
          <cell r="A4" t="str">
            <v>Estimating</v>
          </cell>
          <cell r="B4">
            <v>0</v>
          </cell>
          <cell r="C4">
            <v>0</v>
          </cell>
          <cell r="D4">
            <v>0</v>
          </cell>
          <cell r="E4">
            <v>0</v>
          </cell>
          <cell r="F4">
            <v>0</v>
          </cell>
        </row>
        <row r="5">
          <cell r="A5" t="str">
            <v>CivilEng</v>
          </cell>
          <cell r="B5">
            <v>0</v>
          </cell>
          <cell r="C5">
            <v>0</v>
          </cell>
          <cell r="D5">
            <v>0</v>
          </cell>
          <cell r="E5">
            <v>0</v>
          </cell>
          <cell r="F5">
            <v>0</v>
          </cell>
        </row>
        <row r="6">
          <cell r="A6" t="str">
            <v>Project Manager</v>
          </cell>
          <cell r="B6">
            <v>60965</v>
          </cell>
          <cell r="C6">
            <v>18289.5</v>
          </cell>
          <cell r="D6">
            <v>914475</v>
          </cell>
          <cell r="E6">
            <v>42675.5</v>
          </cell>
          <cell r="F6">
            <v>5121060</v>
          </cell>
        </row>
        <row r="7">
          <cell r="A7" t="str">
            <v>CostScheduling</v>
          </cell>
          <cell r="B7">
            <v>0</v>
          </cell>
          <cell r="C7">
            <v>0</v>
          </cell>
          <cell r="D7">
            <v>0</v>
          </cell>
          <cell r="E7">
            <v>0</v>
          </cell>
          <cell r="F7">
            <v>0</v>
          </cell>
        </row>
        <row r="8">
          <cell r="A8" t="str">
            <v>SubstationEng</v>
          </cell>
          <cell r="B8">
            <v>60965</v>
          </cell>
          <cell r="C8">
            <v>18289.5</v>
          </cell>
          <cell r="D8">
            <v>1097370</v>
          </cell>
          <cell r="E8">
            <v>42675.5</v>
          </cell>
          <cell r="F8">
            <v>5121060</v>
          </cell>
        </row>
        <row r="9">
          <cell r="A9" t="str">
            <v>BandA</v>
          </cell>
          <cell r="B9">
            <v>0</v>
          </cell>
          <cell r="C9">
            <v>0</v>
          </cell>
          <cell r="D9">
            <v>0</v>
          </cell>
          <cell r="E9">
            <v>0</v>
          </cell>
          <cell r="F9">
            <v>0</v>
          </cell>
        </row>
        <row r="10">
          <cell r="A10" t="str">
            <v>ApparatusEng</v>
          </cell>
          <cell r="B10">
            <v>0</v>
          </cell>
          <cell r="C10">
            <v>0</v>
          </cell>
          <cell r="D10">
            <v>0</v>
          </cell>
          <cell r="E10">
            <v>0</v>
          </cell>
          <cell r="F10">
            <v>0</v>
          </cell>
        </row>
      </sheetData>
      <sheetData sheetId="12"/>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RT Templates"/>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DP_Summ"/>
      <sheetName val="DP_Dtl"/>
      <sheetName val="PM_Summ"/>
      <sheetName val="PM_Dtl"/>
      <sheetName val="Refresh_Ovw"/>
      <sheetName val="Hardware"/>
      <sheetName val="Software"/>
      <sheetName val="Data"/>
      <sheetName val="Labor"/>
      <sheetName val="Labor_UU"/>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Used_Useful_Summ"/>
      <sheetName val="Consolidated"/>
      <sheetName val="ITLabor"/>
      <sheetName val="UU_Consol"/>
      <sheetName val="CRT View Sour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IntSmartDist"/>
      <sheetName val="2-SmartTransformer"/>
      <sheetName val="3-SA-3"/>
      <sheetName val="8-VideoSurv"/>
      <sheetName val="9-LubeCart"/>
      <sheetName val="2013 Corp Budget"/>
      <sheetName val="SA3 Phase II Pilot &quot;B&quot; Comments"/>
      <sheetName val="Scope of Work"/>
      <sheetName val="SA3 Phase III BES Comments"/>
      <sheetName val="SA3 Phase III Hybrid Comments"/>
      <sheetName val="SAS 2009 Trends"/>
      <sheetName val="SAS 2004-2007 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entives"/>
      <sheetName val="ROCE"/>
      <sheetName val="Weighted ROE"/>
      <sheetName val="Trans Incentive"/>
      <sheetName val="Summary"/>
      <sheetName val="Current Forecast"/>
      <sheetName val="Ratebase Earnings"/>
      <sheetName val="Ratebase Comparison"/>
      <sheetName val="Asynch Ratebase"/>
      <sheetName val="CWIP"/>
      <sheetName val="FERC Rate Case as filed 0808"/>
      <sheetName val="2007 FERC Recorded"/>
      <sheetName val="2009 GRC Ratebase Update"/>
      <sheetName val="2006 GRC Benching"/>
      <sheetName val="ST Interest Exp"/>
      <sheetName val="2008 IS Budget"/>
      <sheetName val="2008 Budget Interest Charges"/>
      <sheetName val="Actuals"/>
      <sheetName val="Income Statements"/>
      <sheetName val="2006 GRC Authorized"/>
      <sheetName val="BL Budget"/>
      <sheetName val="Below Line Input"/>
      <sheetName val="Below Line PS"/>
      <sheetName val="Misc Detail PS"/>
      <sheetName val="FERC wPresent Rates No RateCase"/>
      <sheetName val="RRB Earnings"/>
      <sheetName val="Telecom"/>
      <sheetName val="Balancing Account"/>
      <sheetName val="2009 Presentation"/>
      <sheetName val="2009 Earnings YOY"/>
      <sheetName val="2008 Presentation"/>
      <sheetName val="2008 Earnings YOY"/>
      <sheetName val="2007 Earnings YOY"/>
      <sheetName val="2009 GRC Revenues"/>
      <sheetName val="2006 GRC Authorized Ratebase"/>
      <sheetName val="2009 GRC Ratebase Sep-08 Update"/>
      <sheetName val="2009 GRC Application Ratebase"/>
      <sheetName val="Earnings Volatility"/>
      <sheetName val="Probability Analysis"/>
      <sheetName val="Earnings Sensitivity"/>
      <sheetName val="DRA Rate Base"/>
      <sheetName val="TURN Rate Bas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Name val="DlgValues"/>
      <sheetName val="Version Notes"/>
      <sheetName val="Variables"/>
      <sheetName val="Inputs"/>
      <sheetName val="FcstMacros"/>
      <sheetName val="Ratios"/>
      <sheetName val="LeaseAdj."/>
      <sheetName val="Benchmar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Notes"/>
      <sheetName val="Sheet3"/>
    </sheetNames>
    <sheetDataSet>
      <sheetData sheetId="0"/>
      <sheetData sheetId="1"/>
      <sheetData sheetId="2"/>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7-2019 O&amp;M"/>
      <sheetName val="2017-2019 CE"/>
      <sheetName val="2018-2020 Cap"/>
      <sheetName val="Blended - O&amp;M"/>
      <sheetName val="Blended - CE"/>
      <sheetName val="BEx Summary"/>
      <sheetName val="BEx Detail"/>
      <sheetName val="BEx Pivot2018"/>
      <sheetName val="BEx 2018"/>
      <sheetName val="BEx 2019"/>
      <sheetName val="O&amp;M Starting Point"/>
      <sheetName val="CE OM Updated"/>
      <sheetName val="BaseSHBA"/>
      <sheetName val="Consolidated OM"/>
      <sheetName val="O&amp;M LTP Recon"/>
      <sheetName val="OM Treasurer View"/>
      <sheetName val="CE OM Summary"/>
      <sheetName val="Op Plan Master"/>
      <sheetName val="Lookup"/>
      <sheetName val="Op Plan List"/>
      <sheetName val="Work Activity By OU"/>
      <sheetName val="Cost Objects in Multiple OpPlan"/>
      <sheetName val="CostObjectData"/>
      <sheetName val="Op Plan Summary"/>
      <sheetName val="Consolidated - Faceplate"/>
      <sheetName val="ConsolidatedDetailWS"/>
      <sheetName val="CE and Reconciliation"/>
      <sheetName val="SCE IHS Escalation"/>
      <sheetName val="IO FCC CE Lookup"/>
      <sheetName val="Funct Area"/>
      <sheetName val="ConsolidatedConsulting"/>
      <sheetName val="WorkActivityDetail"/>
      <sheetName val="WorkActivityUnit"/>
      <sheetName val="OULaborAssumptions"/>
      <sheetName val="RA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row r="80">
          <cell r="N80">
            <v>2012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amp; Log"/>
      <sheetName val="Reports&gt;&gt;"/>
      <sheetName val="Org"/>
      <sheetName val="Org&amp;CostBenefitID"/>
      <sheetName val="Org&amp;CostBenefitID w A&amp;G"/>
      <sheetName val="EDT,Org, &amp; CB ID"/>
      <sheetName val="EDT Sum"/>
      <sheetName val="CB-ID&amp;Org"/>
      <sheetName val="Sorted"/>
      <sheetName val="For Filing"/>
      <sheetName val="For Filing Op%"/>
      <sheetName val="CostBenID"/>
      <sheetName val="Rev Req"/>
      <sheetName val="By Cap-O&amp;M no A&amp;G"/>
      <sheetName val="FTE Summary by Org &amp; Type"/>
      <sheetName val="FTE Summary by Type"/>
      <sheetName val="Total FTEs"/>
      <sheetName val="Model Inputs&gt;&gt;"/>
      <sheetName val="FinancialAssumptions"/>
      <sheetName val="Loaded"/>
      <sheetName val="Global Parameters"/>
      <sheetName val="CB ID List"/>
      <sheetName val="WageRates"/>
      <sheetName val="PCs"/>
      <sheetName val="CostType"/>
      <sheetName val="Data for PCE"/>
      <sheetName val="Dept Tabs&gt;&gt;"/>
      <sheetName val="All Depts"/>
      <sheetName val="BCD"/>
      <sheetName val="CCO"/>
      <sheetName val="Claims"/>
      <sheetName val="Corp Comm"/>
      <sheetName val="CRE"/>
      <sheetName val="DR"/>
      <sheetName val="EE"/>
      <sheetName val="ES&amp;M"/>
      <sheetName val="IT"/>
      <sheetName val="FSMR"/>
      <sheetName val="PCE"/>
      <sheetName val="JST"/>
      <sheetName val="MM"/>
      <sheetName val="MR"/>
      <sheetName val="EMS"/>
      <sheetName val="E&amp;MS"/>
      <sheetName val="P&amp;S"/>
      <sheetName val="SCM"/>
      <sheetName val="AMI"/>
      <sheetName val="RSO"/>
      <sheetName val="TDBU Accounting"/>
      <sheetName val="TDBU Eng"/>
      <sheetName val="TDBU Ops "/>
      <sheetName val="TDBU Rurals"/>
      <sheetName val="TP&amp;S"/>
      <sheetName val="TSD"/>
      <sheetName val="WC"/>
      <sheetName val="PSC"/>
      <sheetName val="HRECO"/>
      <sheetName val="MRR"/>
      <sheetName val="Pha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2">
          <cell r="D2">
            <v>0.1</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N"/>
      <sheetName val="RCN Summary"/>
      <sheetName val="RCN_MC"/>
      <sheetName val="T&amp;D O&amp;M"/>
      <sheetName val="Design Demand"/>
      <sheetName val="Dist EE"/>
      <sheetName val="Escalation"/>
      <sheetName val="Loaders"/>
      <sheetName val="Dist Summary"/>
      <sheetName val="RCN zone"/>
      <sheetName val="TD O&amp;M"/>
      <sheetName val="FLT O&amp;M"/>
      <sheetName val="RCN_MC_(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t"/>
      <sheetName val="SORTED"/>
      <sheetName val="DETAIL"/>
      <sheetName val="CONTROL"/>
      <sheetName val="+ exp"/>
      <sheetName val="exec-sumnpv_x"/>
      <sheetName val="OPEN EMISSION"/>
      <sheetName val="Emissions-c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Position Update"/>
      <sheetName val="Control"/>
      <sheetName val="Deltas"/>
      <sheetName val="Presentation Summary"/>
      <sheetName val="Delta and Intrinsic Run Compare"/>
      <sheetName val="Position Index"/>
      <sheetName val="Generation Unit Data"/>
      <sheetName val="Gas Delta"/>
      <sheetName val="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HET"/>
      <sheetName val="couts"/>
      <sheetName val="Touret"/>
      <sheetName val="Rubanage"/>
      <sheetName val="SPEC"/>
      <sheetName val="Ame étanche"/>
      <sheetName val="ISO"/>
      <sheetName val="ICC"/>
      <sheetName val="LDA"/>
      <sheetName val="POSE"/>
      <sheetName val="Pose_speciale"/>
      <sheetName val="Tunnel"/>
      <sheetName val="Surcharge"/>
      <sheetName val="LOADF"/>
      <sheetName val="Charge cyclique"/>
      <sheetName val="Meca"/>
      <sheetName val="T induite"/>
      <sheetName val="Impedance"/>
      <sheetName val="Calprox"/>
      <sheetName val="FEcran"/>
      <sheetName val="Matelas"/>
      <sheetName val="Metal"/>
      <sheetName val="Modif"/>
      <sheetName val="Speci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Sheet1"/>
      <sheetName val="Sheet2"/>
      <sheetName val="Sheet3"/>
    </sheetNames>
    <sheetDataSet>
      <sheetData sheetId="0" refreshError="1"/>
      <sheetData sheetId="1" refreshError="1"/>
      <sheetData sheetId="2" refreshError="1"/>
      <sheetData sheetId="3"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1 2014 goals 12-18 UOC"/>
      <sheetName val="Slide 1 2015 goals with detail"/>
      <sheetName val="Slide 1"/>
      <sheetName val="OpX BLue Chips"/>
      <sheetName val="Slide 2 - Brian"/>
      <sheetName val="Slide 2 - by Trend"/>
      <sheetName val="Summary showing all"/>
      <sheetName val="Slide 2 - by OU"/>
      <sheetName val="Detail"/>
      <sheetName val="Key Metric Settings"/>
      <sheetName val=" Data Input"/>
      <sheetName val="OU Main"/>
      <sheetName val="Calculations"/>
      <sheetName val="Slide 1 (2)"/>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sheetData sheetId="12" refreshError="1"/>
      <sheetData sheetId="13"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s"/>
      <sheetName val="Activity Template"/>
      <sheetName val="GRC Summary"/>
      <sheetName val="Escalation Factors"/>
      <sheetName val="Supplemental Template"/>
      <sheetName val="Standard Supplemental"/>
      <sheetName val="Priority Matrix"/>
      <sheetName val="Drop Downs"/>
      <sheetName val="16S-TD-0058_Fac - Operatio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 total"/>
      <sheetName val="DSP"/>
      <sheetName val="Major Projects"/>
      <sheetName val="Programs Ray &amp; Varvis"/>
      <sheetName val="qryAlEmam"/>
      <sheetName val="Tables"/>
    </sheetNames>
    <sheetDataSet>
      <sheetData sheetId="0" refreshError="1"/>
      <sheetData sheetId="1" refreshError="1"/>
      <sheetData sheetId="2" refreshError="1"/>
      <sheetData sheetId="3" refreshError="1"/>
      <sheetData sheetId="4" refreshError="1"/>
      <sheetData sheetId="5">
        <row r="1">
          <cell r="A1" t="str">
            <v>PIN</v>
          </cell>
          <cell r="B1" t="str">
            <v>Project</v>
          </cell>
          <cell r="D1" t="str">
            <v>Cat</v>
          </cell>
          <cell r="E1" t="str">
            <v>Type</v>
          </cell>
          <cell r="F1" t="str">
            <v>Project</v>
          </cell>
        </row>
        <row r="2">
          <cell r="A2">
            <v>4847</v>
          </cell>
          <cell r="B2" t="str">
            <v>DPV2</v>
          </cell>
          <cell r="D2" t="str">
            <v>4847-4185-5001</v>
          </cell>
          <cell r="E2" t="str">
            <v>TDBU</v>
          </cell>
          <cell r="F2" t="str">
            <v>DPV2</v>
          </cell>
        </row>
        <row r="3">
          <cell r="A3">
            <v>4928</v>
          </cell>
          <cell r="B3" t="str">
            <v>TRTP Seg 1</v>
          </cell>
          <cell r="D3" t="str">
            <v>4847-4504-5012</v>
          </cell>
          <cell r="E3" t="str">
            <v>TDBU</v>
          </cell>
          <cell r="F3" t="str">
            <v>DPV2</v>
          </cell>
        </row>
        <row r="4">
          <cell r="A4">
            <v>4935</v>
          </cell>
          <cell r="B4" t="str">
            <v>Rancho Vista</v>
          </cell>
          <cell r="D4" t="str">
            <v>4847-4584-5001</v>
          </cell>
          <cell r="E4" t="str">
            <v>TDBU</v>
          </cell>
          <cell r="F4" t="str">
            <v>DPV2</v>
          </cell>
        </row>
        <row r="5">
          <cell r="A5">
            <v>4956</v>
          </cell>
          <cell r="B5" t="str">
            <v>San Joaquin CV</v>
          </cell>
          <cell r="D5" t="str">
            <v>4847-4585-5008</v>
          </cell>
          <cell r="E5" t="str">
            <v>TDBU</v>
          </cell>
          <cell r="F5" t="str">
            <v>DPV2</v>
          </cell>
        </row>
        <row r="6">
          <cell r="A6">
            <v>5075</v>
          </cell>
          <cell r="B6" t="str">
            <v>El Casco</v>
          </cell>
          <cell r="D6" t="str">
            <v>4847-4585-5014</v>
          </cell>
          <cell r="E6" t="str">
            <v>TDBU</v>
          </cell>
          <cell r="F6" t="str">
            <v>DPV2</v>
          </cell>
        </row>
        <row r="7">
          <cell r="A7">
            <v>5194</v>
          </cell>
          <cell r="B7" t="str">
            <v>Simi Valley Sub</v>
          </cell>
          <cell r="D7" t="str">
            <v>4847-4586-5006</v>
          </cell>
          <cell r="E7" t="str">
            <v>TDBU</v>
          </cell>
          <cell r="F7" t="str">
            <v>DPV2</v>
          </cell>
        </row>
        <row r="8">
          <cell r="A8">
            <v>5243</v>
          </cell>
          <cell r="B8" t="str">
            <v>TRTP Seg 4</v>
          </cell>
          <cell r="D8" t="str">
            <v>4847-4587-5002</v>
          </cell>
          <cell r="E8" t="str">
            <v>TDBU</v>
          </cell>
          <cell r="F8" t="str">
            <v>DPV2</v>
          </cell>
        </row>
        <row r="9">
          <cell r="A9">
            <v>5353</v>
          </cell>
          <cell r="B9" t="str">
            <v>Triton Sub</v>
          </cell>
          <cell r="D9" t="str">
            <v>4847-5064-5005</v>
          </cell>
          <cell r="E9" t="str">
            <v>TDBU</v>
          </cell>
          <cell r="F9" t="str">
            <v>DPV2</v>
          </cell>
        </row>
        <row r="10">
          <cell r="A10">
            <v>5453</v>
          </cell>
          <cell r="B10" t="str">
            <v>TRTP Seg 2</v>
          </cell>
          <cell r="D10" t="str">
            <v>4847-5067-5005</v>
          </cell>
          <cell r="E10" t="str">
            <v>TDBU</v>
          </cell>
          <cell r="F10" t="str">
            <v>DPV2</v>
          </cell>
        </row>
        <row r="11">
          <cell r="A11">
            <v>5472</v>
          </cell>
          <cell r="B11" t="str">
            <v>TRTP Seg 5</v>
          </cell>
          <cell r="D11" t="str">
            <v>4847-5067-5006</v>
          </cell>
          <cell r="E11" t="str">
            <v>TDBU</v>
          </cell>
          <cell r="F11" t="str">
            <v>DPV2</v>
          </cell>
        </row>
        <row r="12">
          <cell r="A12">
            <v>6434</v>
          </cell>
          <cell r="B12" t="str">
            <v>TRTP Seg 3</v>
          </cell>
          <cell r="D12" t="str">
            <v>4847-5067-5021</v>
          </cell>
          <cell r="E12" t="str">
            <v>TDBU</v>
          </cell>
          <cell r="F12" t="str">
            <v>DPV2</v>
          </cell>
        </row>
        <row r="13">
          <cell r="A13">
            <v>6435</v>
          </cell>
          <cell r="B13" t="str">
            <v>TRTP Seg 6</v>
          </cell>
          <cell r="D13" t="str">
            <v>4847-5067-5022</v>
          </cell>
          <cell r="E13" t="str">
            <v>TDBU</v>
          </cell>
          <cell r="F13" t="str">
            <v>DPV2</v>
          </cell>
        </row>
        <row r="14">
          <cell r="A14">
            <v>6438</v>
          </cell>
          <cell r="B14" t="str">
            <v>TRTP Seg 7</v>
          </cell>
          <cell r="D14" t="str">
            <v>4847-5067-5023</v>
          </cell>
          <cell r="E14" t="str">
            <v>TDBU</v>
          </cell>
          <cell r="F14" t="str">
            <v>DPV2</v>
          </cell>
        </row>
        <row r="15">
          <cell r="A15">
            <v>6439</v>
          </cell>
          <cell r="B15" t="str">
            <v>TRTP Seg 8</v>
          </cell>
          <cell r="D15" t="str">
            <v>4847-5067-5024</v>
          </cell>
          <cell r="E15" t="str">
            <v>TDBU</v>
          </cell>
          <cell r="F15" t="str">
            <v>DPV2</v>
          </cell>
        </row>
        <row r="16">
          <cell r="A16">
            <v>6440</v>
          </cell>
          <cell r="B16" t="str">
            <v>TRTP Seg 9</v>
          </cell>
          <cell r="D16" t="str">
            <v>4847-5070-5095</v>
          </cell>
          <cell r="E16" t="str">
            <v>TDBU</v>
          </cell>
          <cell r="F16" t="str">
            <v>DPV2</v>
          </cell>
        </row>
        <row r="17">
          <cell r="A17">
            <v>6441</v>
          </cell>
          <cell r="B17" t="str">
            <v>TRTP Seg 10</v>
          </cell>
          <cell r="D17" t="str">
            <v>4847-5093-5004</v>
          </cell>
          <cell r="E17" t="str">
            <v>TDBU</v>
          </cell>
          <cell r="F17" t="str">
            <v>DPV2</v>
          </cell>
        </row>
        <row r="18">
          <cell r="A18">
            <v>6442</v>
          </cell>
          <cell r="B18" t="str">
            <v>TRTP Seg 11</v>
          </cell>
          <cell r="D18" t="str">
            <v>4847-5094-5005</v>
          </cell>
          <cell r="E18" t="str">
            <v>TDBU</v>
          </cell>
          <cell r="F18" t="str">
            <v>DPV2</v>
          </cell>
        </row>
        <row r="19">
          <cell r="D19" t="str">
            <v>5075-8006-5001</v>
          </cell>
          <cell r="E19" t="str">
            <v>CRE</v>
          </cell>
          <cell r="F19" t="str">
            <v>El Casco</v>
          </cell>
        </row>
        <row r="20">
          <cell r="D20" t="str">
            <v>4935-4318-5001</v>
          </cell>
          <cell r="E20" t="str">
            <v>TDBU</v>
          </cell>
          <cell r="F20" t="str">
            <v>Rancho Vista</v>
          </cell>
        </row>
        <row r="21">
          <cell r="D21" t="str">
            <v>4935-4318-5002</v>
          </cell>
          <cell r="E21" t="str">
            <v>TDBU</v>
          </cell>
          <cell r="F21" t="str">
            <v>Rancho Vista</v>
          </cell>
        </row>
        <row r="22">
          <cell r="D22" t="str">
            <v>4935-4505-3127</v>
          </cell>
          <cell r="E22" t="str">
            <v>TDBU</v>
          </cell>
          <cell r="F22" t="str">
            <v>Rancho Vista</v>
          </cell>
        </row>
        <row r="23">
          <cell r="D23" t="str">
            <v>4935-4518-5004</v>
          </cell>
          <cell r="E23" t="str">
            <v>TDBU</v>
          </cell>
          <cell r="F23" t="str">
            <v>Rancho Vista</v>
          </cell>
        </row>
        <row r="24">
          <cell r="D24" t="str">
            <v>4935-4518-5005</v>
          </cell>
          <cell r="E24" t="str">
            <v>TDBU</v>
          </cell>
          <cell r="F24" t="str">
            <v>Rancho Vista</v>
          </cell>
        </row>
        <row r="25">
          <cell r="D25" t="str">
            <v>4935-4548-5008</v>
          </cell>
          <cell r="E25" t="str">
            <v>TDBU</v>
          </cell>
          <cell r="F25" t="str">
            <v>Rancho Vista</v>
          </cell>
        </row>
        <row r="26">
          <cell r="D26" t="str">
            <v>4935-5047-5001</v>
          </cell>
          <cell r="E26" t="str">
            <v>TDBU</v>
          </cell>
          <cell r="F26" t="str">
            <v>Rancho Vista</v>
          </cell>
        </row>
        <row r="27">
          <cell r="D27" t="str">
            <v>4935-5047-9701</v>
          </cell>
          <cell r="E27" t="str">
            <v>IT</v>
          </cell>
          <cell r="F27" t="str">
            <v>Rancho Vista</v>
          </cell>
        </row>
        <row r="28">
          <cell r="D28" t="str">
            <v>4935-5060-5064</v>
          </cell>
          <cell r="E28" t="str">
            <v>TDBU</v>
          </cell>
          <cell r="F28" t="str">
            <v>Rancho Vista</v>
          </cell>
        </row>
        <row r="29">
          <cell r="D29" t="str">
            <v>4935-5061-5093</v>
          </cell>
          <cell r="E29" t="str">
            <v>TDBU</v>
          </cell>
          <cell r="F29" t="str">
            <v>Rancho Vista</v>
          </cell>
        </row>
        <row r="30">
          <cell r="D30" t="str">
            <v>4935-5069-5024</v>
          </cell>
          <cell r="E30" t="str">
            <v>TDBU</v>
          </cell>
          <cell r="F30" t="str">
            <v>Rancho Vista</v>
          </cell>
        </row>
        <row r="31">
          <cell r="D31" t="str">
            <v>4935-5069-5064</v>
          </cell>
          <cell r="E31" t="str">
            <v>TDBU</v>
          </cell>
          <cell r="F31" t="str">
            <v>Rancho Vista</v>
          </cell>
        </row>
        <row r="32">
          <cell r="D32" t="str">
            <v>4935-5080-5044</v>
          </cell>
          <cell r="E32" t="str">
            <v>TDBU</v>
          </cell>
          <cell r="F32" t="str">
            <v>Rancho Vista</v>
          </cell>
        </row>
        <row r="33">
          <cell r="D33" t="str">
            <v>4935-5096-5062</v>
          </cell>
          <cell r="E33" t="str">
            <v>TDBU</v>
          </cell>
          <cell r="F33" t="str">
            <v>Rancho Vista</v>
          </cell>
        </row>
        <row r="34">
          <cell r="D34" t="str">
            <v>4935-5096-5065</v>
          </cell>
          <cell r="E34" t="str">
            <v>TDBU</v>
          </cell>
          <cell r="F34" t="str">
            <v>Rancho Vista</v>
          </cell>
        </row>
        <row r="35">
          <cell r="D35" t="str">
            <v>4935-9219-1971</v>
          </cell>
          <cell r="E35" t="str">
            <v>CRE</v>
          </cell>
          <cell r="F35" t="str">
            <v>Rancho Vista</v>
          </cell>
        </row>
        <row r="36">
          <cell r="D36" t="str">
            <v>4935-9219-2304</v>
          </cell>
          <cell r="E36" t="str">
            <v>CRE</v>
          </cell>
          <cell r="F36" t="str">
            <v>Rancho Vista</v>
          </cell>
        </row>
        <row r="37">
          <cell r="D37" t="str">
            <v>4928-4644-5001</v>
          </cell>
          <cell r="E37" t="str">
            <v>TDBU</v>
          </cell>
          <cell r="F37" t="str">
            <v>TRTP Seg 1</v>
          </cell>
        </row>
        <row r="38">
          <cell r="D38" t="str">
            <v>4928-4644-5002</v>
          </cell>
          <cell r="E38" t="str">
            <v>TDBU</v>
          </cell>
          <cell r="F38" t="str">
            <v>TRTP Seg 1</v>
          </cell>
        </row>
        <row r="39">
          <cell r="D39" t="str">
            <v>4928-4644-5003</v>
          </cell>
          <cell r="E39" t="str">
            <v>TDBU</v>
          </cell>
          <cell r="F39" t="str">
            <v>TRTP Seg 1</v>
          </cell>
        </row>
        <row r="40">
          <cell r="D40" t="str">
            <v>4928-5050-5037</v>
          </cell>
          <cell r="E40" t="str">
            <v>TDBU</v>
          </cell>
          <cell r="F40" t="str">
            <v>TRTP Seg 1</v>
          </cell>
        </row>
        <row r="41">
          <cell r="D41" t="str">
            <v>4928-5052-5059</v>
          </cell>
          <cell r="E41" t="str">
            <v>TDBU</v>
          </cell>
          <cell r="F41" t="str">
            <v>TRTP Seg 1</v>
          </cell>
        </row>
        <row r="42">
          <cell r="D42" t="str">
            <v>4928-5054-5084</v>
          </cell>
          <cell r="E42" t="str">
            <v>TDBU</v>
          </cell>
          <cell r="F42" t="str">
            <v>TRTP Seg 1</v>
          </cell>
        </row>
        <row r="43">
          <cell r="D43" t="str">
            <v>4928-9219-2077</v>
          </cell>
          <cell r="E43" t="str">
            <v>CRE</v>
          </cell>
          <cell r="F43" t="str">
            <v>TRTP Seg 1</v>
          </cell>
        </row>
        <row r="44">
          <cell r="D44" t="str">
            <v>5453-4701-5004</v>
          </cell>
          <cell r="E44" t="str">
            <v>TDBU</v>
          </cell>
          <cell r="F44" t="str">
            <v>TRTP Seg 2</v>
          </cell>
        </row>
        <row r="45">
          <cell r="D45" t="str">
            <v>5453-4707-5001</v>
          </cell>
          <cell r="E45" t="str">
            <v>TDBU</v>
          </cell>
          <cell r="F45" t="str">
            <v>TRTP Seg 2</v>
          </cell>
        </row>
        <row r="46">
          <cell r="D46" t="str">
            <v>5453-5052-5064</v>
          </cell>
          <cell r="E46" t="str">
            <v>TDBU</v>
          </cell>
          <cell r="F46" t="str">
            <v>TRTP Seg 2</v>
          </cell>
        </row>
        <row r="47">
          <cell r="D47" t="str">
            <v>5453-5054-5087</v>
          </cell>
          <cell r="E47" t="str">
            <v>TDBU</v>
          </cell>
          <cell r="F47" t="str">
            <v>TRTP Seg 2</v>
          </cell>
        </row>
        <row r="48">
          <cell r="D48" t="str">
            <v>5453-9219-2302</v>
          </cell>
          <cell r="E48" t="str">
            <v>CRE</v>
          </cell>
          <cell r="F48" t="str">
            <v>TRTP Seg 2</v>
          </cell>
        </row>
        <row r="49">
          <cell r="D49" t="str">
            <v>6434-4708-5001</v>
          </cell>
          <cell r="E49" t="str">
            <v>TDBU</v>
          </cell>
          <cell r="F49" t="str">
            <v>TRTP Seg 3</v>
          </cell>
        </row>
        <row r="50">
          <cell r="D50" t="str">
            <v>6434-4708-5002</v>
          </cell>
          <cell r="E50" t="str">
            <v>TDBU</v>
          </cell>
          <cell r="F50" t="str">
            <v>TRTP Seg 3</v>
          </cell>
        </row>
        <row r="51">
          <cell r="D51" t="str">
            <v>6434-4709-5001</v>
          </cell>
          <cell r="E51" t="str">
            <v>TDBU</v>
          </cell>
          <cell r="F51" t="str">
            <v>TRTP Seg 3</v>
          </cell>
        </row>
        <row r="52">
          <cell r="D52" t="str">
            <v>6434-5017-5003</v>
          </cell>
          <cell r="E52" t="str">
            <v>TDBU</v>
          </cell>
          <cell r="F52" t="str">
            <v>TRTP Seg 3</v>
          </cell>
        </row>
        <row r="53">
          <cell r="D53" t="str">
            <v>6434-5017-5004</v>
          </cell>
          <cell r="E53" t="str">
            <v>TDBU</v>
          </cell>
          <cell r="F53" t="str">
            <v>TRTP Seg 3</v>
          </cell>
        </row>
        <row r="54">
          <cell r="D54" t="str">
            <v>6434-5052-5065</v>
          </cell>
          <cell r="E54" t="str">
            <v>TDBU</v>
          </cell>
          <cell r="F54" t="str">
            <v>TRTP Seg 3</v>
          </cell>
        </row>
        <row r="55">
          <cell r="D55" t="str">
            <v>6434-5079-5001</v>
          </cell>
          <cell r="E55" t="str">
            <v>TDBU</v>
          </cell>
          <cell r="F55" t="str">
            <v>TRTP Seg 3</v>
          </cell>
        </row>
        <row r="56">
          <cell r="D56" t="str">
            <v>6434-8084-5001</v>
          </cell>
          <cell r="E56" t="str">
            <v>TDBU</v>
          </cell>
          <cell r="F56" t="str">
            <v>TRTP Seg 3</v>
          </cell>
        </row>
        <row r="57">
          <cell r="D57" t="str">
            <v>6434-9219-2303</v>
          </cell>
          <cell r="E57" t="str">
            <v>CRE</v>
          </cell>
          <cell r="F57" t="str">
            <v>TRTP Seg 3</v>
          </cell>
        </row>
        <row r="58">
          <cell r="D58" t="str">
            <v>5243-4622-5001</v>
          </cell>
          <cell r="E58" t="str">
            <v>TDBU</v>
          </cell>
          <cell r="F58" t="str">
            <v>TRTP Seg 4</v>
          </cell>
        </row>
        <row r="59">
          <cell r="D59" t="str">
            <v>5243-4622-5002</v>
          </cell>
          <cell r="E59" t="str">
            <v>TDBU</v>
          </cell>
          <cell r="F59" t="str">
            <v>TRTP Seg 4</v>
          </cell>
        </row>
        <row r="60">
          <cell r="D60" t="str">
            <v>5472-4701-5005</v>
          </cell>
          <cell r="E60" t="str">
            <v>TDBU</v>
          </cell>
          <cell r="F60" t="str">
            <v>TRTP Seg 5</v>
          </cell>
        </row>
        <row r="61">
          <cell r="D61" t="str">
            <v>6435-5018-5001</v>
          </cell>
          <cell r="E61" t="str">
            <v>TDBU</v>
          </cell>
          <cell r="F61" t="str">
            <v>TRTP Seg 6</v>
          </cell>
        </row>
      </sheetData>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aster (Constant)"/>
      <sheetName val="Old Master4-23"/>
      <sheetName val="Master (Constant) 5-31"/>
      <sheetName val="Master (Constant) 5-23"/>
      <sheetName val="Pie Charts"/>
      <sheetName val="Summary for Irene"/>
      <sheetName val="Check"/>
      <sheetName val="DM (120)"/>
      <sheetName val="DM_Summary"/>
      <sheetName val="Graph_583.120"/>
      <sheetName val="583.120_tables"/>
      <sheetName val="Graph_593.120"/>
      <sheetName val="593.120_tables"/>
      <sheetName val="Graph_594.120"/>
      <sheetName val="594.120_tables"/>
      <sheetName val="571.150_table"/>
      <sheetName val="PL (125)"/>
      <sheetName val="PLIP_summary"/>
      <sheetName val="PLIP_tables"/>
      <sheetName val="Graph_566.125"/>
      <sheetName val="Graph_571.125"/>
      <sheetName val="Graph_583.125"/>
      <sheetName val="Graph_593.125"/>
      <sheetName val="CP&amp;DC (140)"/>
      <sheetName val="S&amp;TM (150)"/>
      <sheetName val="GO (170)"/>
      <sheetName val="EE (220)"/>
      <sheetName val="TS (250)"/>
      <sheetName val="GT (260)"/>
      <sheetName val="TD&amp;OOR (280)"/>
      <sheetName val="TD&amp;OOR (281)"/>
      <sheetName val="FM (282)"/>
      <sheetName val="reshape_template"/>
      <sheetName val="Forecast Onl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07.016.005 ('04) Proposed"/>
      <sheetName val="07.016.005 ('04) PM"/>
      <sheetName val="07.016.005 ('03)"/>
      <sheetName val="07.016.005 ('02)"/>
      <sheetName val="2004 Manday"/>
      <sheetName val="Rate History"/>
    </sheetNames>
    <sheetDataSet>
      <sheetData sheetId="0" refreshError="1"/>
      <sheetData sheetId="1" refreshError="1"/>
      <sheetData sheetId="2" refreshError="1"/>
      <sheetData sheetId="3" refreshError="1"/>
      <sheetData sheetId="4" refreshError="1"/>
      <sheetData sheetId="5"/>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 "/>
      <sheetName val="IT"/>
    </sheetNames>
    <definedNames>
      <definedName name="[Module_EC Cap F].RatioCal4" refersTo="#REF!"/>
    </definedNames>
    <sheetDataSet>
      <sheetData sheetId="0" refreshError="1"/>
      <sheetData sheetId="1"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GDEZ91"/>
      <sheetName val="ANEXO II - FORNECIMENTOS"/>
    </sheetNames>
    <sheetDataSet>
      <sheetData sheetId="0" refreshError="1"/>
      <sheetData sheetId="1"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O&amp;M Var CM"/>
      <sheetName val="O&amp;M Var YTD"/>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S&amp;O"/>
      <sheetName val="Transmission"/>
      <sheetName val="SC&amp;M"/>
      <sheetName val="Grid Ops"/>
      <sheetName val="TechSvcs"/>
      <sheetName val="PA&amp;R"/>
      <sheetName val="SSID"/>
      <sheetName val="PWRD Mgmt"/>
      <sheetName val="T&amp;D Mgmt"/>
      <sheetName val="BPFM"/>
      <sheetName val="MPO"/>
      <sheetName val="ETS Summary-Detail"/>
      <sheetName val="ETSMgmt"/>
      <sheetName val="ElectSysPlng"/>
      <sheetName val="Engrg"/>
      <sheetName val="BusMgmt"/>
      <sheetName val="ECS"/>
      <sheetName val="AdvTech"/>
      <sheetName val="Variance"/>
      <sheetName val="DCM Only"/>
      <sheetName val="BExRepositorySheet"/>
      <sheetName val="SpecProj"/>
      <sheetName val="GenInctn"/>
      <sheetName val="RealProp"/>
      <sheetName val="Asset Mgmt &amp; Ops Svcs"/>
      <sheetName val="AsstMgmt"/>
      <sheetName val="BusPlng"/>
      <sheetName val="BPTI"/>
      <sheetName val="CPC"/>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 Down"/>
      <sheetName val="ALL ESIN Q1 2011 - NW"/>
      <sheetName val="CRES 1060 Q1 2011 - NW"/>
    </sheetNames>
    <sheetDataSet>
      <sheetData sheetId="0" refreshError="1"/>
      <sheetData sheetId="1" refreshError="1"/>
      <sheetData sheetId="2"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O&amp;M Var CM"/>
      <sheetName val="O&amp;M Var YTD"/>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S&amp;O"/>
      <sheetName val="Transmission"/>
      <sheetName val="SC&amp;M"/>
      <sheetName val="Grid Ops"/>
      <sheetName val="TechSvcs"/>
      <sheetName val="PA&amp;R"/>
      <sheetName val="SSID"/>
      <sheetName val="PWRD Mgmt"/>
      <sheetName val="T&amp;D Mgmt"/>
      <sheetName val="BPFM"/>
      <sheetName val="MPO"/>
      <sheetName val="ETS Summary-Detail"/>
      <sheetName val="ETSMgmt"/>
      <sheetName val="ElectSysPlng"/>
      <sheetName val="Engrg"/>
      <sheetName val="BusMgmt"/>
      <sheetName val="ECS"/>
      <sheetName val="AdvTech"/>
      <sheetName val="Variance"/>
      <sheetName val="DCM Only"/>
      <sheetName val="BExRepositorySheet"/>
      <sheetName val="SpecProj"/>
      <sheetName val="GenInctn"/>
      <sheetName val="RealProp"/>
      <sheetName val="Asset Mgmt &amp; Ops Svcs"/>
      <sheetName val="AsstMgmt"/>
      <sheetName val="BusPlng"/>
      <sheetName val="BPTI"/>
      <sheetName val="CPC"/>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row r="1">
          <cell r="AH1">
            <v>12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Cover"/>
      <sheetName val="TOC"/>
      <sheetName val="Count"/>
      <sheetName val="T&amp;D- TOC "/>
      <sheetName val="T&amp;D- 3MonPerfTrends"/>
      <sheetName val="T&amp;D- Summary Panels"/>
      <sheetName val="T&amp;D- Dashboard"/>
      <sheetName val="T&amp;D- Charts"/>
      <sheetName val="DBL- TOC"/>
      <sheetName val="DBL - 3MonPerfTrends "/>
      <sheetName val="DBL - Summary Panels "/>
      <sheetName val="DBL- Charts "/>
      <sheetName val="DBL- DART Charts"/>
      <sheetName val="TS&amp;O- TOC"/>
      <sheetName val="TS&amp;O- 3MonPerfTrends "/>
      <sheetName val="TS&amp;O- Summary Panels "/>
      <sheetName val="TS&amp;O- Charts "/>
      <sheetName val="E&amp;TS- TOC"/>
      <sheetName val="E&amp;TS- 3MonPerfTrends"/>
      <sheetName val="E&amp;TS- Summary Panels"/>
      <sheetName val="E&amp;TS- Charts"/>
      <sheetName val="AM&amp;OS- TOC"/>
      <sheetName val="AM&amp;OS- 3MonPerfTrends"/>
      <sheetName val="AM&amp;OS- Summary Panels"/>
      <sheetName val="AM&amp;OS Charts"/>
      <sheetName val="MPO- TOC"/>
      <sheetName val="MPO- 3MonPerfTrends"/>
      <sheetName val="MPO- Summary Panels"/>
      <sheetName val="MPO- Charts"/>
      <sheetName val="T&amp;D Safety- TOC"/>
      <sheetName val="T&amp;D Safety- 3MonPerfTrends"/>
      <sheetName val="T&amp;D Safety- Summary Panels"/>
      <sheetName val="T&amp;D Safety- Charts"/>
      <sheetName val="Scorecard Schedule"/>
      <sheetName val="CDFA"/>
      <sheetName val="DCM"/>
      <sheetName val="Grid Ops"/>
      <sheetName val="SCM"/>
      <sheetName val="Trans"/>
      <sheetName val="ETS"/>
      <sheetName val="Capital"/>
      <sheetName val="O&amp;M"/>
      <sheetName val="KPI"/>
      <sheetName val="Key Metrics"/>
      <sheetName val="Cover_Dashboard"/>
      <sheetName val="Sheet2"/>
      <sheetName val="Leadership Training"/>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RealProp"/>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 Financial Recap by BL"/>
      <sheetName val="YE Financial Recap by CCG"/>
      <sheetName val="Summary"/>
      <sheetName val="TDBU Summary BOT"/>
      <sheetName val="Cover Page"/>
      <sheetName val="TDBU BOT Summary"/>
      <sheetName val="TDBU Summary"/>
      <sheetName val="TDBU Summary Old"/>
      <sheetName val="Summary wo IMM~DOH"/>
      <sheetName val="TDBU Summary-Detail"/>
      <sheetName val="PWRD Summary-Detail"/>
      <sheetName val="Variance"/>
      <sheetName val="DBL"/>
      <sheetName val="Central Design"/>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ummary"/>
      <sheetName val="TechSvcs"/>
      <sheetName val="SSID"/>
      <sheetName val="PWRD Mgmt"/>
      <sheetName val="BExRepositorySheet"/>
      <sheetName val="TDBU Mgmt"/>
      <sheetName val="BPFM"/>
      <sheetName val="BPTI"/>
      <sheetName val="MPO"/>
      <sheetName val="ETS Summary-Detail"/>
      <sheetName val="ETSMgmt"/>
      <sheetName val="ElectSysPlng"/>
      <sheetName val="Engrg"/>
      <sheetName val="CPC"/>
      <sheetName val="SpecProj"/>
      <sheetName val="BusMgmt"/>
      <sheetName val="GenInctn"/>
      <sheetName val="ECS"/>
      <sheetName val="AdvTech"/>
      <sheetName val="Off-Ramp Summary"/>
      <sheetName val="Off-Ramp Detail"/>
      <sheetName val="TDBU 2011 O&amp;M Emergent List"/>
      <sheetName val="Approved Budget"/>
      <sheetName val="TDBU SAP Extract"/>
      <sheetName val="Budget Sheet"/>
      <sheetName val="SAP Adjustment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Infrastructure CAPEX (2)"/>
      <sheetName val="Annual Program Costs (2)"/>
      <sheetName val="TE Detail (2)"/>
      <sheetName val="costs for afshin"/>
    </sheetNames>
    <definedNames>
      <definedName name="n" refersTo="#REF!"/>
    </definedNames>
    <sheetDataSet>
      <sheetData sheetId="0"/>
      <sheetData sheetId="1"/>
      <sheetData sheetId="2"/>
      <sheetData sheetId="3"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Sheet3"/>
      <sheetName val="Working file"/>
      <sheetName val="Query2"/>
      <sheetName val="TDBU_FINAL_v3"/>
      <sheetName val="Defaults"/>
      <sheetName val="Wkst BL-YTD"/>
      <sheetName val="Table"/>
      <sheetName val="Sheet2"/>
      <sheetName val="SSID FCCs (2)"/>
      <sheetName val="Graph"/>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AC"/>
      <sheetName val="V LookUp"/>
      <sheetName val="Total Projec ITD "/>
      <sheetName val="1- Proj. Support"/>
      <sheetName val="Sheet1"/>
      <sheetName val="Engineering"/>
      <sheetName val="Supply Manag &amp; Procur"/>
      <sheetName val="Enviro. Monitoring"/>
      <sheetName val="2-Materials"/>
      <sheetName val="3-Construction"/>
      <sheetName val="4-Dir OH"/>
      <sheetName val="5-IMM"/>
      <sheetName val="Sheet2"/>
      <sheetName val="IMM Int. Orders"/>
      <sheetName val="Proj. Sup. Manual Filter"/>
      <sheetName val="Sheet3"/>
    </sheetNames>
    <sheetDataSet>
      <sheetData sheetId="0"/>
      <sheetData sheetId="1">
        <row r="2">
          <cell r="C2">
            <v>800891105</v>
          </cell>
          <cell r="E2">
            <v>800477068</v>
          </cell>
          <cell r="F2">
            <v>313.14000000000004</v>
          </cell>
        </row>
        <row r="3">
          <cell r="C3">
            <v>800062960</v>
          </cell>
          <cell r="E3">
            <v>800477069</v>
          </cell>
          <cell r="F3">
            <v>39.19</v>
          </cell>
        </row>
        <row r="4">
          <cell r="C4">
            <v>800490890</v>
          </cell>
          <cell r="E4">
            <v>800477070</v>
          </cell>
          <cell r="F4">
            <v>44.39</v>
          </cell>
        </row>
        <row r="5">
          <cell r="C5">
            <v>800490892</v>
          </cell>
          <cell r="E5">
            <v>800477071</v>
          </cell>
          <cell r="F5">
            <v>50.63</v>
          </cell>
        </row>
        <row r="6">
          <cell r="C6">
            <v>800490893</v>
          </cell>
          <cell r="E6">
            <v>800477072</v>
          </cell>
          <cell r="F6">
            <v>30.7</v>
          </cell>
        </row>
        <row r="7">
          <cell r="C7">
            <v>800490895</v>
          </cell>
          <cell r="E7">
            <v>800477073</v>
          </cell>
          <cell r="F7">
            <v>49.29</v>
          </cell>
        </row>
        <row r="8">
          <cell r="C8">
            <v>800490896</v>
          </cell>
          <cell r="E8">
            <v>800477075</v>
          </cell>
          <cell r="F8">
            <v>36.07</v>
          </cell>
        </row>
        <row r="9">
          <cell r="C9">
            <v>800490897</v>
          </cell>
          <cell r="E9">
            <v>800477076</v>
          </cell>
          <cell r="F9">
            <v>35.79</v>
          </cell>
        </row>
        <row r="10">
          <cell r="C10">
            <v>800490898</v>
          </cell>
          <cell r="E10">
            <v>800477077</v>
          </cell>
          <cell r="F10">
            <v>57.32</v>
          </cell>
        </row>
        <row r="11">
          <cell r="C11">
            <v>800490899</v>
          </cell>
          <cell r="E11">
            <v>800477078</v>
          </cell>
          <cell r="F11">
            <v>323.23</v>
          </cell>
        </row>
        <row r="12">
          <cell r="C12">
            <v>800490980</v>
          </cell>
          <cell r="E12">
            <v>800477079</v>
          </cell>
          <cell r="F12">
            <v>8.81</v>
          </cell>
        </row>
        <row r="13">
          <cell r="C13">
            <v>800490981</v>
          </cell>
          <cell r="E13">
            <v>800477141</v>
          </cell>
          <cell r="F13">
            <v>12366.25</v>
          </cell>
        </row>
        <row r="14">
          <cell r="C14">
            <v>800504811</v>
          </cell>
          <cell r="E14">
            <v>800477142</v>
          </cell>
          <cell r="F14">
            <v>299.98</v>
          </cell>
        </row>
        <row r="15">
          <cell r="C15">
            <v>800504805</v>
          </cell>
          <cell r="E15">
            <v>800477143</v>
          </cell>
          <cell r="F15">
            <v>649.13999999999987</v>
          </cell>
        </row>
        <row r="16">
          <cell r="C16">
            <v>800504809</v>
          </cell>
          <cell r="E16">
            <v>800477145</v>
          </cell>
          <cell r="F16">
            <v>2070.4699999999998</v>
          </cell>
        </row>
        <row r="17">
          <cell r="C17">
            <v>800477078</v>
          </cell>
          <cell r="E17">
            <v>800477146</v>
          </cell>
          <cell r="F17">
            <v>414.64</v>
          </cell>
        </row>
        <row r="18">
          <cell r="C18">
            <v>800477141</v>
          </cell>
          <cell r="E18">
            <v>800477147</v>
          </cell>
          <cell r="F18">
            <v>613.54</v>
          </cell>
        </row>
        <row r="19">
          <cell r="C19">
            <v>800477142</v>
          </cell>
          <cell r="E19">
            <v>800477148</v>
          </cell>
          <cell r="F19">
            <v>1410.28</v>
          </cell>
        </row>
        <row r="20">
          <cell r="C20">
            <v>800477143</v>
          </cell>
          <cell r="E20">
            <v>800477149</v>
          </cell>
          <cell r="F20">
            <v>64.44</v>
          </cell>
        </row>
        <row r="21">
          <cell r="C21">
            <v>800477145</v>
          </cell>
          <cell r="E21">
            <v>800477150</v>
          </cell>
          <cell r="F21">
            <v>27.41</v>
          </cell>
        </row>
        <row r="22">
          <cell r="C22">
            <v>800477146</v>
          </cell>
          <cell r="E22">
            <v>800477152</v>
          </cell>
          <cell r="F22">
            <v>34.659999999999997</v>
          </cell>
        </row>
        <row r="23">
          <cell r="C23">
            <v>800477147</v>
          </cell>
          <cell r="E23">
            <v>800477154</v>
          </cell>
          <cell r="F23">
            <v>23.76</v>
          </cell>
        </row>
        <row r="24">
          <cell r="C24">
            <v>800477148</v>
          </cell>
          <cell r="E24">
            <v>800477156</v>
          </cell>
          <cell r="F24">
            <v>35.07</v>
          </cell>
        </row>
        <row r="25">
          <cell r="C25">
            <v>800477068</v>
          </cell>
          <cell r="E25">
            <v>800504805</v>
          </cell>
          <cell r="F25">
            <v>21.95</v>
          </cell>
        </row>
        <row r="26">
          <cell r="C26">
            <v>800477069</v>
          </cell>
          <cell r="E26">
            <v>800652333</v>
          </cell>
          <cell r="F26">
            <v>2.93</v>
          </cell>
        </row>
        <row r="27">
          <cell r="C27">
            <v>800477070</v>
          </cell>
          <cell r="E27">
            <v>0</v>
          </cell>
          <cell r="F27">
            <v>0</v>
          </cell>
        </row>
        <row r="28">
          <cell r="C28">
            <v>800477071</v>
          </cell>
          <cell r="E28">
            <v>0</v>
          </cell>
          <cell r="F28">
            <v>0</v>
          </cell>
        </row>
        <row r="29">
          <cell r="C29">
            <v>800477072</v>
          </cell>
          <cell r="E29">
            <v>0</v>
          </cell>
          <cell r="F29">
            <v>0</v>
          </cell>
        </row>
        <row r="30">
          <cell r="C30">
            <v>800477073</v>
          </cell>
          <cell r="E30">
            <v>0</v>
          </cell>
          <cell r="F30">
            <v>0</v>
          </cell>
        </row>
        <row r="31">
          <cell r="C31">
            <v>800477075</v>
          </cell>
          <cell r="E31">
            <v>0</v>
          </cell>
          <cell r="F31">
            <v>0</v>
          </cell>
        </row>
        <row r="32">
          <cell r="C32">
            <v>800477076</v>
          </cell>
          <cell r="E32">
            <v>0</v>
          </cell>
          <cell r="F32">
            <v>0</v>
          </cell>
        </row>
        <row r="33">
          <cell r="C33">
            <v>800477077</v>
          </cell>
          <cell r="E33">
            <v>0</v>
          </cell>
          <cell r="F33">
            <v>0</v>
          </cell>
        </row>
        <row r="34">
          <cell r="C34">
            <v>800477149</v>
          </cell>
          <cell r="E34">
            <v>0</v>
          </cell>
          <cell r="F34">
            <v>0</v>
          </cell>
        </row>
        <row r="35">
          <cell r="C35">
            <v>800477150</v>
          </cell>
          <cell r="E35">
            <v>0</v>
          </cell>
          <cell r="F35">
            <v>0</v>
          </cell>
        </row>
        <row r="36">
          <cell r="C36">
            <v>800477152</v>
          </cell>
          <cell r="E36">
            <v>0</v>
          </cell>
          <cell r="F36">
            <v>0</v>
          </cell>
        </row>
        <row r="37">
          <cell r="C37">
            <v>800477154</v>
          </cell>
          <cell r="E37">
            <v>0</v>
          </cell>
          <cell r="F37">
            <v>0</v>
          </cell>
        </row>
        <row r="38">
          <cell r="C38">
            <v>800477156</v>
          </cell>
          <cell r="E38">
            <v>0</v>
          </cell>
          <cell r="F38">
            <v>0</v>
          </cell>
        </row>
        <row r="39">
          <cell r="C39">
            <v>800477140</v>
          </cell>
          <cell r="E39">
            <v>0</v>
          </cell>
          <cell r="F39">
            <v>0</v>
          </cell>
        </row>
        <row r="40">
          <cell r="C40">
            <v>800477079</v>
          </cell>
          <cell r="E40">
            <v>0</v>
          </cell>
          <cell r="F40">
            <v>0</v>
          </cell>
        </row>
        <row r="41">
          <cell r="C41">
            <v>800652331</v>
          </cell>
          <cell r="E41">
            <v>0</v>
          </cell>
          <cell r="F41">
            <v>0</v>
          </cell>
        </row>
        <row r="42">
          <cell r="C42">
            <v>800652329</v>
          </cell>
          <cell r="E42">
            <v>0</v>
          </cell>
          <cell r="F42">
            <v>0</v>
          </cell>
        </row>
        <row r="43">
          <cell r="C43">
            <v>800652333</v>
          </cell>
          <cell r="E43">
            <v>0</v>
          </cell>
          <cell r="F43">
            <v>0</v>
          </cell>
        </row>
        <row r="44">
          <cell r="C44">
            <v>800652852</v>
          </cell>
          <cell r="E44">
            <v>0</v>
          </cell>
          <cell r="F44">
            <v>0</v>
          </cell>
        </row>
        <row r="45">
          <cell r="C45">
            <v>800652935</v>
          </cell>
          <cell r="E45">
            <v>0</v>
          </cell>
          <cell r="F45">
            <v>0</v>
          </cell>
        </row>
        <row r="46">
          <cell r="C46">
            <v>800831176</v>
          </cell>
          <cell r="E46">
            <v>0</v>
          </cell>
          <cell r="F46">
            <v>0</v>
          </cell>
        </row>
        <row r="47">
          <cell r="C47">
            <v>800831444</v>
          </cell>
          <cell r="E47">
            <v>0</v>
          </cell>
          <cell r="F47">
            <v>0</v>
          </cell>
        </row>
        <row r="48">
          <cell r="C48">
            <v>800942676</v>
          </cell>
          <cell r="E48">
            <v>0</v>
          </cell>
          <cell r="F48">
            <v>0</v>
          </cell>
        </row>
        <row r="49">
          <cell r="C49">
            <v>800949042</v>
          </cell>
          <cell r="E49">
            <v>0</v>
          </cell>
          <cell r="F49">
            <v>0</v>
          </cell>
        </row>
        <row r="50">
          <cell r="C50">
            <v>800986260</v>
          </cell>
          <cell r="E50">
            <v>0</v>
          </cell>
          <cell r="F50">
            <v>0</v>
          </cell>
        </row>
        <row r="51">
          <cell r="C51">
            <v>800976947</v>
          </cell>
          <cell r="E51">
            <v>0</v>
          </cell>
          <cell r="F51">
            <v>0</v>
          </cell>
        </row>
        <row r="52">
          <cell r="C52" t="str">
            <v>TD623156</v>
          </cell>
          <cell r="E52">
            <v>0</v>
          </cell>
          <cell r="F52">
            <v>0</v>
          </cell>
        </row>
        <row r="53">
          <cell r="C53" t="str">
            <v>TD623153</v>
          </cell>
          <cell r="E53">
            <v>0</v>
          </cell>
          <cell r="F53">
            <v>0</v>
          </cell>
        </row>
        <row r="54">
          <cell r="C54">
            <v>0</v>
          </cell>
          <cell r="E54">
            <v>0</v>
          </cell>
          <cell r="F54">
            <v>0</v>
          </cell>
        </row>
        <row r="55">
          <cell r="C55">
            <v>0</v>
          </cell>
          <cell r="E55">
            <v>0</v>
          </cell>
          <cell r="F55">
            <v>0</v>
          </cell>
        </row>
        <row r="56">
          <cell r="C56">
            <v>0</v>
          </cell>
          <cell r="E56">
            <v>0</v>
          </cell>
          <cell r="F56">
            <v>0</v>
          </cell>
        </row>
        <row r="57">
          <cell r="C57">
            <v>0</v>
          </cell>
          <cell r="E57">
            <v>0</v>
          </cell>
          <cell r="F57">
            <v>0</v>
          </cell>
        </row>
        <row r="58">
          <cell r="C58">
            <v>0</v>
          </cell>
          <cell r="E58">
            <v>0</v>
          </cell>
          <cell r="F58">
            <v>0</v>
          </cell>
        </row>
        <row r="59">
          <cell r="C59">
            <v>0</v>
          </cell>
          <cell r="E59">
            <v>0</v>
          </cell>
          <cell r="F59">
            <v>0</v>
          </cell>
        </row>
        <row r="60">
          <cell r="C60">
            <v>0</v>
          </cell>
          <cell r="E60">
            <v>0</v>
          </cell>
          <cell r="F60">
            <v>0</v>
          </cell>
        </row>
        <row r="61">
          <cell r="C61">
            <v>0</v>
          </cell>
          <cell r="E61">
            <v>0</v>
          </cell>
          <cell r="F61">
            <v>0</v>
          </cell>
        </row>
        <row r="62">
          <cell r="C62">
            <v>0</v>
          </cell>
          <cell r="E62">
            <v>0</v>
          </cell>
          <cell r="F62">
            <v>0</v>
          </cell>
        </row>
        <row r="63">
          <cell r="C63">
            <v>0</v>
          </cell>
          <cell r="E63">
            <v>0</v>
          </cell>
          <cell r="F63">
            <v>0</v>
          </cell>
        </row>
        <row r="64">
          <cell r="C64">
            <v>0</v>
          </cell>
          <cell r="E64">
            <v>0</v>
          </cell>
          <cell r="F64">
            <v>0</v>
          </cell>
        </row>
        <row r="65">
          <cell r="C65">
            <v>0</v>
          </cell>
          <cell r="E65">
            <v>0</v>
          </cell>
          <cell r="F65">
            <v>0</v>
          </cell>
        </row>
        <row r="66">
          <cell r="C66">
            <v>0</v>
          </cell>
          <cell r="E66">
            <v>0</v>
          </cell>
          <cell r="F66">
            <v>0</v>
          </cell>
        </row>
        <row r="67">
          <cell r="C67">
            <v>0</v>
          </cell>
          <cell r="E67">
            <v>0</v>
          </cell>
          <cell r="F67">
            <v>0</v>
          </cell>
        </row>
        <row r="68">
          <cell r="C68">
            <v>0</v>
          </cell>
          <cell r="E68">
            <v>0</v>
          </cell>
          <cell r="F68">
            <v>0</v>
          </cell>
        </row>
        <row r="69">
          <cell r="C69">
            <v>0</v>
          </cell>
          <cell r="E69">
            <v>0</v>
          </cell>
          <cell r="F69">
            <v>0</v>
          </cell>
        </row>
        <row r="70">
          <cell r="C70">
            <v>0</v>
          </cell>
          <cell r="E70">
            <v>0</v>
          </cell>
          <cell r="F70">
            <v>0</v>
          </cell>
        </row>
        <row r="71">
          <cell r="C71">
            <v>0</v>
          </cell>
          <cell r="E71">
            <v>0</v>
          </cell>
          <cell r="F71">
            <v>0</v>
          </cell>
        </row>
        <row r="72">
          <cell r="C72">
            <v>0</v>
          </cell>
          <cell r="E72">
            <v>0</v>
          </cell>
          <cell r="F72">
            <v>0</v>
          </cell>
        </row>
        <row r="73">
          <cell r="C73">
            <v>0</v>
          </cell>
          <cell r="E73">
            <v>0</v>
          </cell>
          <cell r="F73">
            <v>0</v>
          </cell>
        </row>
        <row r="74">
          <cell r="C74">
            <v>0</v>
          </cell>
          <cell r="E74">
            <v>0</v>
          </cell>
          <cell r="F74">
            <v>0</v>
          </cell>
        </row>
        <row r="75">
          <cell r="C75">
            <v>0</v>
          </cell>
          <cell r="E75">
            <v>0</v>
          </cell>
          <cell r="F75">
            <v>0</v>
          </cell>
        </row>
        <row r="76">
          <cell r="C76">
            <v>0</v>
          </cell>
          <cell r="E76">
            <v>0</v>
          </cell>
          <cell r="F76">
            <v>0</v>
          </cell>
        </row>
        <row r="77">
          <cell r="C77">
            <v>0</v>
          </cell>
          <cell r="E77">
            <v>0</v>
          </cell>
          <cell r="F77">
            <v>0</v>
          </cell>
        </row>
        <row r="78">
          <cell r="C78">
            <v>0</v>
          </cell>
          <cell r="E78">
            <v>0</v>
          </cell>
          <cell r="F78">
            <v>0</v>
          </cell>
        </row>
        <row r="79">
          <cell r="C79">
            <v>0</v>
          </cell>
          <cell r="E79">
            <v>0</v>
          </cell>
          <cell r="F79">
            <v>0</v>
          </cell>
        </row>
        <row r="80">
          <cell r="C80">
            <v>0</v>
          </cell>
          <cell r="E80">
            <v>0</v>
          </cell>
          <cell r="F80">
            <v>0</v>
          </cell>
        </row>
        <row r="81">
          <cell r="C81">
            <v>0</v>
          </cell>
          <cell r="E81">
            <v>0</v>
          </cell>
          <cell r="F81">
            <v>0</v>
          </cell>
        </row>
        <row r="82">
          <cell r="C82">
            <v>0</v>
          </cell>
          <cell r="E82">
            <v>0</v>
          </cell>
          <cell r="F82">
            <v>0</v>
          </cell>
        </row>
        <row r="83">
          <cell r="C83">
            <v>0</v>
          </cell>
          <cell r="E83">
            <v>0</v>
          </cell>
          <cell r="F83">
            <v>0</v>
          </cell>
        </row>
        <row r="84">
          <cell r="C84">
            <v>0</v>
          </cell>
          <cell r="E84">
            <v>0</v>
          </cell>
          <cell r="F84">
            <v>0</v>
          </cell>
        </row>
        <row r="85">
          <cell r="C85">
            <v>0</v>
          </cell>
          <cell r="E85">
            <v>0</v>
          </cell>
          <cell r="F85">
            <v>0</v>
          </cell>
        </row>
        <row r="86">
          <cell r="C86">
            <v>0</v>
          </cell>
          <cell r="E86">
            <v>0</v>
          </cell>
          <cell r="F86">
            <v>0</v>
          </cell>
        </row>
        <row r="87">
          <cell r="C87">
            <v>0</v>
          </cell>
          <cell r="E87">
            <v>0</v>
          </cell>
          <cell r="F87">
            <v>0</v>
          </cell>
        </row>
        <row r="88">
          <cell r="C88">
            <v>0</v>
          </cell>
          <cell r="E88">
            <v>0</v>
          </cell>
          <cell r="F88">
            <v>0</v>
          </cell>
        </row>
        <row r="89">
          <cell r="C89">
            <v>0</v>
          </cell>
          <cell r="E89">
            <v>0</v>
          </cell>
          <cell r="F89">
            <v>0</v>
          </cell>
        </row>
        <row r="90">
          <cell r="C90">
            <v>0</v>
          </cell>
          <cell r="E90">
            <v>0</v>
          </cell>
          <cell r="F90">
            <v>0</v>
          </cell>
        </row>
        <row r="91">
          <cell r="C91">
            <v>0</v>
          </cell>
          <cell r="E91">
            <v>0</v>
          </cell>
          <cell r="F91">
            <v>0</v>
          </cell>
        </row>
        <row r="92">
          <cell r="C92">
            <v>0</v>
          </cell>
          <cell r="E92">
            <v>0</v>
          </cell>
          <cell r="F92">
            <v>0</v>
          </cell>
        </row>
        <row r="93">
          <cell r="C93">
            <v>0</v>
          </cell>
          <cell r="E93">
            <v>0</v>
          </cell>
          <cell r="F93">
            <v>0</v>
          </cell>
        </row>
        <row r="94">
          <cell r="C94">
            <v>0</v>
          </cell>
          <cell r="E94">
            <v>0</v>
          </cell>
          <cell r="F94">
            <v>0</v>
          </cell>
        </row>
        <row r="95">
          <cell r="C95">
            <v>0</v>
          </cell>
          <cell r="E95">
            <v>0</v>
          </cell>
          <cell r="F95">
            <v>0</v>
          </cell>
        </row>
        <row r="96">
          <cell r="C96">
            <v>0</v>
          </cell>
          <cell r="E96">
            <v>0</v>
          </cell>
          <cell r="F96">
            <v>0</v>
          </cell>
        </row>
        <row r="97">
          <cell r="C97">
            <v>0</v>
          </cell>
          <cell r="E97">
            <v>0</v>
          </cell>
          <cell r="F97">
            <v>0</v>
          </cell>
        </row>
        <row r="98">
          <cell r="C98">
            <v>0</v>
          </cell>
          <cell r="E98">
            <v>0</v>
          </cell>
          <cell r="F98">
            <v>0</v>
          </cell>
        </row>
        <row r="99">
          <cell r="C99">
            <v>0</v>
          </cell>
          <cell r="E99">
            <v>0</v>
          </cell>
          <cell r="F99">
            <v>0</v>
          </cell>
        </row>
        <row r="100">
          <cell r="C100">
            <v>0</v>
          </cell>
          <cell r="E100">
            <v>0</v>
          </cell>
          <cell r="F100">
            <v>0</v>
          </cell>
        </row>
        <row r="101">
          <cell r="C101">
            <v>0</v>
          </cell>
        </row>
        <row r="102">
          <cell r="C102">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2012 Emergent List"/>
      <sheetName val="2012 Reduction List"/>
      <sheetName val="Back Up Docs&gt;&gt;&gt;"/>
      <sheetName val="Approved Budget"/>
      <sheetName val="T&amp;D SAP Extract"/>
      <sheetName val="Budget Sheet"/>
      <sheetName val="Activity Summary"/>
      <sheetName val="2011 Actual"/>
      <sheetName val="SAP Adjustments"/>
      <sheetName val="Activity Description"/>
      <sheetName val="Off-Ramp Detail"/>
      <sheetName val="Sheet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gt;&gt;"/>
      <sheetName val="Funding Request"/>
      <sheetName val="Direct Costs"/>
      <sheetName val="AMIBA Benefits"/>
      <sheetName val="Non-AMIBA Benefits"/>
      <sheetName val="Old NPV Log"/>
      <sheetName val="Reports&gt;&gt;"/>
      <sheetName val="Org"/>
      <sheetName val="Org&amp;CBID--Directs Only"/>
      <sheetName val="Org&amp;CostBenefitID w A&amp;G"/>
      <sheetName val="Funding Request pivot"/>
      <sheetName val="Funding Request by org pivot"/>
      <sheetName val="Direct Cost pivot"/>
      <sheetName val="Loadings pivot"/>
      <sheetName val="By CBID pivot"/>
      <sheetName val="By CB ID, Depl, Cap_O&amp;M"/>
      <sheetName val="Org, CBID, Cap_O&amp;M"/>
      <sheetName val="Capital_O&amp;M Review"/>
      <sheetName val="CB ID by Capital type"/>
      <sheetName val="L2 Category2"/>
      <sheetName val="L2 CB Category"/>
      <sheetName val="Rev Req"/>
      <sheetName val="Rev Req by CBID"/>
      <sheetName val="Rev Req -- no contingency"/>
      <sheetName val="Contingency Pivot - Costs"/>
      <sheetName val="Contingency Pivot - Cost byCBID"/>
      <sheetName val="Contingency Pivot - DR related"/>
      <sheetName val="Contingency Pivot - Benefits"/>
      <sheetName val="Telecomm Costs"/>
      <sheetName val="Telecomm Costs--Summary"/>
      <sheetName val="Plant Closing"/>
      <sheetName val="Corporate"/>
      <sheetName val="For Letizia RevReq"/>
      <sheetName val="AMIBA Ben. By CBID"/>
      <sheetName val="AMIBA Benefits_Baseline"/>
      <sheetName val="AMIBA Ben. By Component"/>
      <sheetName val="All Benefits"/>
      <sheetName val="FTEs_by BU"/>
      <sheetName val="FTEs_by Org"/>
      <sheetName val="FTEs_By Year"/>
      <sheetName val="FTEs_MSO"/>
      <sheetName val="FTEs_CCO_RSO"/>
      <sheetName val="Impacted Orgs"/>
      <sheetName val="Impacted CBIDs"/>
      <sheetName val="IT PC"/>
      <sheetName val="Model Inputs&gt;&gt;"/>
      <sheetName val="Global Parameters"/>
      <sheetName val="CB ID List"/>
      <sheetName val="WageRates"/>
      <sheetName val="CostType"/>
      <sheetName val="PC List"/>
      <sheetName val="IT PC&gt;&gt;"/>
      <sheetName val="B12.01"/>
      <sheetName val="C12.01"/>
      <sheetName val="Dept Tabs&gt;&gt;"/>
      <sheetName val="All Depts"/>
      <sheetName val="IT"/>
      <sheetName val="Benefit Lag Time Adj--CBID lvl"/>
      <sheetName val="Benefit Lag Time Adj.--hi-level"/>
      <sheetName val="Depl. O&amp;M Redu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row r="11">
          <cell r="E11">
            <v>2007</v>
          </cell>
          <cell r="F11">
            <v>2008</v>
          </cell>
          <cell r="G11">
            <v>2009</v>
          </cell>
          <cell r="H11">
            <v>2010</v>
          </cell>
          <cell r="I11">
            <v>2011</v>
          </cell>
          <cell r="J11">
            <v>2012</v>
          </cell>
          <cell r="K11">
            <v>2013</v>
          </cell>
          <cell r="L11">
            <v>2014</v>
          </cell>
          <cell r="M11">
            <v>2015</v>
          </cell>
          <cell r="N11">
            <v>2016</v>
          </cell>
          <cell r="O11">
            <v>2017</v>
          </cell>
          <cell r="P11">
            <v>2018</v>
          </cell>
          <cell r="Q11">
            <v>2019</v>
          </cell>
          <cell r="R11">
            <v>2020</v>
          </cell>
          <cell r="S11">
            <v>2021</v>
          </cell>
          <cell r="T11">
            <v>2022</v>
          </cell>
          <cell r="U11">
            <v>2023</v>
          </cell>
          <cell r="V11">
            <v>2024</v>
          </cell>
          <cell r="W11">
            <v>2025</v>
          </cell>
          <cell r="X11">
            <v>2026</v>
          </cell>
          <cell r="Y11">
            <v>2027</v>
          </cell>
          <cell r="Z11">
            <v>2028</v>
          </cell>
          <cell r="AA11">
            <v>2029</v>
          </cell>
          <cell r="AB11">
            <v>2030</v>
          </cell>
          <cell r="AC11">
            <v>2031</v>
          </cell>
          <cell r="AD11">
            <v>2032</v>
          </cell>
          <cell r="AE11">
            <v>2033</v>
          </cell>
          <cell r="AF11">
            <v>2034</v>
          </cell>
          <cell r="AG11">
            <v>2035</v>
          </cell>
          <cell r="AH11">
            <v>2036</v>
          </cell>
          <cell r="AI11">
            <v>2037</v>
          </cell>
          <cell r="AJ11">
            <v>2038</v>
          </cell>
          <cell r="AK11">
            <v>2039</v>
          </cell>
          <cell r="AL11">
            <v>2040</v>
          </cell>
        </row>
        <row r="12">
          <cell r="E12">
            <v>1.0235000000000001</v>
          </cell>
          <cell r="F12">
            <v>1.0524650500000001</v>
          </cell>
          <cell r="G12">
            <v>1.076356006635</v>
          </cell>
          <cell r="H12">
            <v>1.0961609571570838</v>
          </cell>
          <cell r="I12">
            <v>1.1147956934287542</v>
          </cell>
          <cell r="J12">
            <v>1.134750536341129</v>
          </cell>
          <cell r="K12">
            <v>1.1580129223361222</v>
          </cell>
          <cell r="L12">
            <v>1.1824469949974143</v>
          </cell>
          <cell r="M12">
            <v>1.2068054030943611</v>
          </cell>
          <cell r="N12">
            <v>1.2315449138577954</v>
          </cell>
          <cell r="O12">
            <v>1.2612251462817683</v>
          </cell>
          <cell r="P12">
            <v>1.2904855696755055</v>
          </cell>
          <cell r="Q12">
            <v>1.320553883448945</v>
          </cell>
          <cell r="R12">
            <v>1.3515868997099953</v>
          </cell>
          <cell r="S12">
            <v>1.3834843505431513</v>
          </cell>
          <cell r="T12">
            <v>1.4162729296510241</v>
          </cell>
          <cell r="U12">
            <v>1.4501218526696837</v>
          </cell>
          <cell r="V12">
            <v>1.4849247771337561</v>
          </cell>
          <cell r="W12">
            <v>1.5208599567403931</v>
          </cell>
          <cell r="X12">
            <v>1.5578168536891845</v>
          </cell>
          <cell r="Y12">
            <v>1.5959833666045695</v>
          </cell>
          <cell r="Z12">
            <v>1.6352445574230419</v>
          </cell>
          <cell r="AA12">
            <v>1.6757986224471333</v>
          </cell>
          <cell r="AB12">
            <v>1.7173584282838221</v>
          </cell>
          <cell r="AC12">
            <v>1.7599489173052607</v>
          </cell>
          <cell r="AD12">
            <v>1.803595650454431</v>
          </cell>
          <cell r="AE12">
            <v>1.8483248225857007</v>
          </cell>
          <cell r="AF12">
            <v>1.894163278185826</v>
          </cell>
          <cell r="AG12">
            <v>1.9411385274848343</v>
          </cell>
          <cell r="AH12">
            <v>1.9892787629664581</v>
          </cell>
          <cell r="AI12">
            <v>2.0386128762880262</v>
          </cell>
          <cell r="AJ12">
            <v>2.0891704756199689</v>
          </cell>
          <cell r="AK12">
            <v>2.1409819034153439</v>
          </cell>
          <cell r="AL12">
            <v>2.1940782546200444</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amp; Log"/>
      <sheetName val="Reports&gt;&gt;"/>
      <sheetName val="Org"/>
      <sheetName val="Org&amp;CostBenefitID"/>
      <sheetName val="Org&amp;CostBenefitID w A&amp;G"/>
      <sheetName val="Detail for EDT"/>
      <sheetName val="EDT Sum"/>
      <sheetName val="CB-ID&amp;Org"/>
      <sheetName val="Sorted"/>
      <sheetName val="For Filing"/>
      <sheetName val="For Filing Op%"/>
      <sheetName val="CostBenID"/>
      <sheetName val="Rev Req"/>
      <sheetName val="By Cap-O&amp;M no A&amp;G"/>
      <sheetName val="FTE Summary by Org &amp; Type"/>
      <sheetName val="FTE Summary by Type"/>
      <sheetName val="Total FTEs"/>
      <sheetName val="Model Inputs&gt;&gt;"/>
      <sheetName val="FinancialAssumptions"/>
      <sheetName val="Loaded"/>
      <sheetName val="Global Parameters"/>
      <sheetName val="CB ID List"/>
      <sheetName val="WageRates"/>
      <sheetName val="PCs"/>
      <sheetName val="CostType"/>
      <sheetName val="Data for PCE"/>
      <sheetName val="Dept Tabs&gt;&gt;"/>
      <sheetName val="All Depts"/>
      <sheetName val="BCD"/>
      <sheetName val="CCO"/>
      <sheetName val="Claims"/>
      <sheetName val="Corp Comm"/>
      <sheetName val="CRE"/>
      <sheetName val="DR"/>
      <sheetName val="EE"/>
      <sheetName val="ES&amp;M"/>
      <sheetName val="IT"/>
      <sheetName val="FSMR"/>
      <sheetName val="PCE"/>
      <sheetName val="JST"/>
      <sheetName val="MM"/>
      <sheetName val="MR"/>
      <sheetName val="EMS"/>
      <sheetName val="E&amp;MS"/>
      <sheetName val="P&amp;S"/>
      <sheetName val="SCM"/>
      <sheetName val="AMI"/>
      <sheetName val="RSO"/>
      <sheetName val="TDBU Accounting"/>
      <sheetName val="TDBU Eng"/>
      <sheetName val="TDBU Ops "/>
      <sheetName val="TDBU Rurals"/>
      <sheetName val="TP&amp;S"/>
      <sheetName val="TSD"/>
      <sheetName val="WC"/>
      <sheetName val="PSC"/>
      <sheetName val="HRECO"/>
      <sheetName val="MRR"/>
      <sheetName val="Pha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 Financial Recap by BL"/>
      <sheetName val="YE Financial Recap by CCG"/>
      <sheetName val="Emergent Items"/>
      <sheetName val="TDBU Summary BOT"/>
      <sheetName val="TDBU Summary"/>
      <sheetName val="TDBU Summary Old"/>
      <sheetName val="Summary wo IMM~DOH"/>
      <sheetName val="TDBU Summary-Detail"/>
      <sheetName val="PWRD Summary-Detail"/>
      <sheetName val="Variance"/>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Central Design"/>
      <sheetName val="SC&amp;M"/>
      <sheetName val="RPPM"/>
      <sheetName val="PWRD Mgmt"/>
      <sheetName val="BExRepositorySheet"/>
      <sheetName val="TDBU Mgmt"/>
      <sheetName val="BPFM"/>
      <sheetName val="BPTI"/>
      <sheetName val="CPC"/>
      <sheetName val="AdvTech"/>
      <sheetName val="ETS Summary-Detail"/>
      <sheetName val="ETSMgmt"/>
      <sheetName val="ElectSysPlng"/>
      <sheetName val="Engrg"/>
      <sheetName val="TechSvcs"/>
      <sheetName val="PMO"/>
      <sheetName val="SSID"/>
      <sheetName val="SpecProj"/>
      <sheetName val="BusMgmt"/>
      <sheetName val="GenInctn"/>
      <sheetName val="Approved Budget"/>
      <sheetName val="TDBU SAP Extr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_DATA_"/>
      <sheetName val="Stator sensitivity table"/>
      <sheetName val="01-2012 - risk value"/>
      <sheetName val="DCF Summary"/>
      <sheetName val="Risk Benefit Analysis_AL"/>
      <sheetName val="Benefits"/>
      <sheetName val="binomials"/>
      <sheetName val=" Energy Price Scenarios"/>
      <sheetName val="parameters"/>
      <sheetName val="CalcTaxDepr"/>
      <sheetName val="Module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Page"/>
      <sheetName val="DCM Scorecard"/>
      <sheetName val="Region Scorecard_new"/>
      <sheetName val="Region Scorecard - Secondary"/>
      <sheetName val="Region Ranking"/>
      <sheetName val="Region Scorecard"/>
      <sheetName val="RPS Scorecard"/>
      <sheetName val="Trend"/>
      <sheetName val="District Scorecard"/>
      <sheetName val="District Ranking v2"/>
      <sheetName val="District Ranking - Rurals"/>
      <sheetName val="Bonus Points"/>
      <sheetName val="District Ranking Trending"/>
      <sheetName val="Outage&lt;24hr"/>
      <sheetName val="Metro West"/>
      <sheetName val="ERT-FERT"/>
      <sheetName val="Metro West - Detail"/>
      <sheetName val="FOP"/>
      <sheetName val="Exception"/>
      <sheetName val="North Coast"/>
      <sheetName val="North Coast - Detail"/>
      <sheetName val="Rurals"/>
      <sheetName val="Rurals - Detail"/>
      <sheetName val="San Joaquin"/>
      <sheetName val="San Joaquin - Detail"/>
      <sheetName val="Scheduling"/>
      <sheetName val="Desert"/>
      <sheetName val="CM Enabler"/>
      <sheetName val="Desert - Detail"/>
      <sheetName val="Metro East"/>
      <sheetName val="DIMP CHO"/>
      <sheetName val="Metro East - Detail"/>
      <sheetName val="DIMP O&amp;M"/>
      <sheetName val="Orange"/>
      <sheetName val="Planned Outage"/>
      <sheetName val="Orange - Detail"/>
      <sheetName val="San Jacinto"/>
      <sheetName val="UDI"/>
      <sheetName val="San Jacinto - Detail"/>
      <sheetName val="DIMP"/>
      <sheetName val="Ranking Rules"/>
      <sheetName val="Metric Definitions (Old)"/>
      <sheetName val="Metric Definitions"/>
      <sheetName val="WO Conformance"/>
      <sheetName val="EFFRs"/>
      <sheetName val="SDS"/>
      <sheetName val="Warranty_Backlog"/>
      <sheetName val="WOClosure"/>
      <sheetName val="Hours"/>
      <sheetName val="WO Closure RPPM"/>
      <sheetName val="Unit_TPT"/>
      <sheetName val="CostEff - Labor"/>
      <sheetName val="FERT"/>
      <sheetName val="AFUDC"/>
      <sheetName val="RPS On Time Outages"/>
      <sheetName val="Safety"/>
      <sheetName val="Safety - YTD"/>
      <sheetName val="Unit Rate TPT - YTD"/>
      <sheetName val="Monthly Summary"/>
      <sheetName val="Analysis"/>
      <sheetName val="UDI Conformance"/>
      <sheetName val="EHS"/>
      <sheetName val="CCCI"/>
      <sheetName val="PO Adherence"/>
      <sheetName val="On-Time Outa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sheetData sheetId="44" refreshError="1"/>
      <sheetData sheetId="45" refreshError="1"/>
      <sheetData sheetId="46" refreshError="1"/>
      <sheetData sheetId="47"/>
      <sheetData sheetId="48" refreshError="1"/>
      <sheetData sheetId="49" refreshError="1"/>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refreshError="1"/>
      <sheetData sheetId="64"/>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amp; Log"/>
      <sheetName val="NOTES"/>
      <sheetName val="Summary By Org"/>
      <sheetName val="Summary By Org &amp; Type"/>
      <sheetName val="Summary By Org &amp; Method. Ref"/>
      <sheetName val="Sheet1"/>
      <sheetName val="Summary for Rev Req"/>
      <sheetName val="Summary By Org - FTEs"/>
      <sheetName val="Summary By FTE TYPE - FTEs"/>
      <sheetName val="SumByORG-Greg"/>
      <sheetName val="Global Parameters"/>
      <sheetName val="Tail"/>
      <sheetName val="Installation Plan"/>
      <sheetName val="DEPTS LOGIC"/>
      <sheetName val="DEPT LOG. FORMULA"/>
      <sheetName val="ALL DEPTS"/>
      <sheetName val="IT PC"/>
      <sheetName val="BCD"/>
      <sheetName val="CCO"/>
      <sheetName val="CLAIMS"/>
      <sheetName val="CORP COMM"/>
      <sheetName val="CORP REAL ESTATE"/>
      <sheetName val="CRP"/>
      <sheetName val="DR"/>
      <sheetName val="EE"/>
      <sheetName val="ES&amp;M"/>
      <sheetName val="FSMR"/>
      <sheetName val="HR RELATED COSTS"/>
      <sheetName val="IT Apps"/>
      <sheetName val="JST"/>
      <sheetName val="MKTG"/>
      <sheetName val="MKTG-RES"/>
      <sheetName val="MSO EMS"/>
      <sheetName val="MSO Eng"/>
      <sheetName val="MSOGREG"/>
      <sheetName val="OCM COSTS"/>
      <sheetName val="P&amp;PS"/>
      <sheetName val="PAMM"/>
      <sheetName val="PMO"/>
      <sheetName val="PP"/>
      <sheetName val="RSO"/>
      <sheetName val="TDBU Accounting"/>
      <sheetName val="TDBU Eng"/>
      <sheetName val="TDBU Ops "/>
      <sheetName val="TDBU Rurals"/>
      <sheetName val="TP&amp;S"/>
      <sheetName val="TSD"/>
      <sheetName val="Work Comp"/>
      <sheetName val="Wage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
          <cell r="AG2" t="str">
            <v>ABA1</v>
          </cell>
          <cell r="AH2" t="str">
            <v>dp</v>
          </cell>
        </row>
        <row r="3">
          <cell r="AG3" t="str">
            <v>ABA2</v>
          </cell>
          <cell r="AH3" t="str">
            <v>dp</v>
          </cell>
          <cell r="AL3">
            <v>546.072</v>
          </cell>
        </row>
        <row r="4">
          <cell r="AG4" t="str">
            <v>ABA3</v>
          </cell>
          <cell r="AH4" t="str">
            <v>dp</v>
          </cell>
          <cell r="AL4">
            <v>1137.52</v>
          </cell>
        </row>
        <row r="5">
          <cell r="AG5" t="str">
            <v>ABU1</v>
          </cell>
          <cell r="AH5" t="str">
            <v>dp</v>
          </cell>
        </row>
        <row r="6">
          <cell r="AG6" t="str">
            <v>ABU2</v>
          </cell>
          <cell r="AH6" t="str">
            <v>dp</v>
          </cell>
        </row>
        <row r="7">
          <cell r="AG7" t="str">
            <v>ABU3</v>
          </cell>
          <cell r="AH7" t="str">
            <v>dp</v>
          </cell>
        </row>
        <row r="8">
          <cell r="AG8" t="str">
            <v>ACA1</v>
          </cell>
          <cell r="AH8" t="str">
            <v>dp</v>
          </cell>
        </row>
        <row r="9">
          <cell r="AG9" t="str">
            <v>ACA2</v>
          </cell>
          <cell r="AH9" t="str">
            <v>dp</v>
          </cell>
        </row>
        <row r="10">
          <cell r="AG10" t="str">
            <v>ACA3</v>
          </cell>
          <cell r="AH10" t="str">
            <v>dp</v>
          </cell>
        </row>
        <row r="11">
          <cell r="AG11" t="str">
            <v>ACC1</v>
          </cell>
          <cell r="AH11" t="str">
            <v>dp</v>
          </cell>
        </row>
        <row r="12">
          <cell r="AG12" t="str">
            <v>ACC2</v>
          </cell>
          <cell r="AH12" t="str">
            <v>dp</v>
          </cell>
        </row>
        <row r="13">
          <cell r="AG13" t="str">
            <v>ACC3</v>
          </cell>
          <cell r="AH13" t="str">
            <v>dp</v>
          </cell>
        </row>
        <row r="14">
          <cell r="AG14" t="str">
            <v>ACC4</v>
          </cell>
          <cell r="AH14" t="str">
            <v>lp</v>
          </cell>
        </row>
        <row r="15">
          <cell r="AG15" t="str">
            <v>ADV1</v>
          </cell>
          <cell r="AH15" t="str">
            <v>lp</v>
          </cell>
        </row>
        <row r="16">
          <cell r="AG16" t="str">
            <v>ADV2</v>
          </cell>
          <cell r="AH16" t="str">
            <v>lp</v>
          </cell>
        </row>
        <row r="17">
          <cell r="AG17" t="str">
            <v>ADV3</v>
          </cell>
          <cell r="AH17" t="str">
            <v>lp</v>
          </cell>
        </row>
        <row r="18">
          <cell r="AG18" t="str">
            <v>ADV4</v>
          </cell>
          <cell r="AH18" t="str">
            <v>lp</v>
          </cell>
        </row>
        <row r="19">
          <cell r="AG19" t="str">
            <v>AEM1</v>
          </cell>
          <cell r="AH19" t="str">
            <v>lp</v>
          </cell>
        </row>
        <row r="20">
          <cell r="AG20" t="str">
            <v>AEM2</v>
          </cell>
          <cell r="AH20" t="str">
            <v>lp</v>
          </cell>
        </row>
        <row r="21">
          <cell r="AG21" t="str">
            <v>AEM3</v>
          </cell>
          <cell r="AH21" t="str">
            <v>lp</v>
          </cell>
        </row>
        <row r="22">
          <cell r="AG22" t="str">
            <v>AEM4</v>
          </cell>
          <cell r="AH22" t="str">
            <v>lp</v>
          </cell>
        </row>
        <row r="23">
          <cell r="AG23" t="str">
            <v>AFN1</v>
          </cell>
          <cell r="AH23" t="str">
            <v>dp</v>
          </cell>
        </row>
        <row r="24">
          <cell r="AG24" t="str">
            <v>AFN2</v>
          </cell>
          <cell r="AH24" t="str">
            <v>dp</v>
          </cell>
        </row>
        <row r="25">
          <cell r="AG25" t="str">
            <v>AFN3</v>
          </cell>
          <cell r="AH25" t="str">
            <v>lp</v>
          </cell>
        </row>
        <row r="26">
          <cell r="AG26" t="str">
            <v>AFN4</v>
          </cell>
          <cell r="AH26" t="str">
            <v>lp</v>
          </cell>
        </row>
        <row r="27">
          <cell r="AG27" t="str">
            <v>AGT1</v>
          </cell>
          <cell r="AH27" t="str">
            <v>lp</v>
          </cell>
        </row>
        <row r="28">
          <cell r="AG28" t="str">
            <v>AGT2</v>
          </cell>
          <cell r="AH28" t="str">
            <v>lp</v>
          </cell>
        </row>
        <row r="29">
          <cell r="AG29" t="str">
            <v>AGT3</v>
          </cell>
          <cell r="AH29" t="str">
            <v>lp</v>
          </cell>
        </row>
        <row r="30">
          <cell r="AG30" t="str">
            <v>AID1</v>
          </cell>
          <cell r="AH30" t="str">
            <v>dp</v>
          </cell>
        </row>
        <row r="31">
          <cell r="AG31" t="str">
            <v>AID2</v>
          </cell>
          <cell r="AH31" t="str">
            <v>dp</v>
          </cell>
        </row>
        <row r="32">
          <cell r="AG32" t="str">
            <v>AID3</v>
          </cell>
          <cell r="AH32" t="str">
            <v>dp</v>
          </cell>
        </row>
        <row r="33">
          <cell r="AG33" t="str">
            <v>AID4</v>
          </cell>
          <cell r="AH33" t="str">
            <v>dp</v>
          </cell>
        </row>
        <row r="34">
          <cell r="AG34" t="str">
            <v>AMK1</v>
          </cell>
          <cell r="AH34" t="str">
            <v>dp</v>
          </cell>
        </row>
        <row r="35">
          <cell r="AG35" t="str">
            <v>AMK2</v>
          </cell>
          <cell r="AH35" t="str">
            <v>dp</v>
          </cell>
        </row>
        <row r="36">
          <cell r="AG36" t="str">
            <v>AMK3</v>
          </cell>
          <cell r="AH36" t="str">
            <v>lp</v>
          </cell>
        </row>
        <row r="37">
          <cell r="AG37" t="str">
            <v>AMK4</v>
          </cell>
          <cell r="AH37" t="str">
            <v>lp</v>
          </cell>
        </row>
        <row r="38">
          <cell r="AG38" t="str">
            <v>APP1</v>
          </cell>
          <cell r="AH38" t="str">
            <v>dp</v>
          </cell>
        </row>
        <row r="39">
          <cell r="AG39" t="str">
            <v>APP2</v>
          </cell>
          <cell r="AH39" t="str">
            <v>dp</v>
          </cell>
        </row>
        <row r="40">
          <cell r="AG40" t="str">
            <v>APP3</v>
          </cell>
          <cell r="AH40" t="str">
            <v>lp</v>
          </cell>
        </row>
        <row r="41">
          <cell r="AG41" t="str">
            <v>ASY1</v>
          </cell>
          <cell r="AH41" t="str">
            <v>lp</v>
          </cell>
        </row>
        <row r="42">
          <cell r="AG42" t="str">
            <v>ASY2</v>
          </cell>
          <cell r="AH42" t="str">
            <v>lp</v>
          </cell>
        </row>
        <row r="43">
          <cell r="AG43" t="str">
            <v>ASY3</v>
          </cell>
          <cell r="AH43" t="str">
            <v>lp</v>
          </cell>
        </row>
        <row r="44">
          <cell r="AG44" t="str">
            <v>ASY4</v>
          </cell>
          <cell r="AH44" t="str">
            <v>lp</v>
          </cell>
        </row>
        <row r="45">
          <cell r="AG45" t="str">
            <v>ATT1</v>
          </cell>
          <cell r="AH45" t="str">
            <v>lp</v>
          </cell>
        </row>
        <row r="46">
          <cell r="AG46" t="str">
            <v>ATT2</v>
          </cell>
          <cell r="AH46" t="str">
            <v>lp</v>
          </cell>
        </row>
        <row r="47">
          <cell r="AG47" t="str">
            <v>ATT3</v>
          </cell>
          <cell r="AH47" t="str">
            <v>lp</v>
          </cell>
        </row>
        <row r="48">
          <cell r="AG48" t="str">
            <v>ATT4</v>
          </cell>
          <cell r="AH48" t="str">
            <v>lp</v>
          </cell>
        </row>
        <row r="49">
          <cell r="AG49" t="str">
            <v>AUC1</v>
          </cell>
          <cell r="AH49" t="str">
            <v>lp</v>
          </cell>
        </row>
        <row r="50">
          <cell r="AG50" t="str">
            <v>AUC2</v>
          </cell>
          <cell r="AH50" t="str">
            <v>lp</v>
          </cell>
        </row>
        <row r="51">
          <cell r="AG51" t="str">
            <v>AUC3</v>
          </cell>
          <cell r="AH51" t="str">
            <v>lp</v>
          </cell>
        </row>
        <row r="52">
          <cell r="AG52" t="str">
            <v>AUC4</v>
          </cell>
          <cell r="AH52" t="str">
            <v>lp</v>
          </cell>
        </row>
        <row r="53">
          <cell r="AG53" t="str">
            <v>AUN1</v>
          </cell>
          <cell r="AH53" t="str">
            <v>lp</v>
          </cell>
        </row>
        <row r="54">
          <cell r="AG54" t="str">
            <v>AUN2</v>
          </cell>
          <cell r="AH54" t="str">
            <v>lp</v>
          </cell>
        </row>
        <row r="55">
          <cell r="AG55" t="str">
            <v>AUN3</v>
          </cell>
          <cell r="AH55" t="str">
            <v>lp</v>
          </cell>
        </row>
        <row r="56">
          <cell r="AG56" t="str">
            <v>CCM1</v>
          </cell>
          <cell r="AH56" t="str">
            <v>dp</v>
          </cell>
        </row>
        <row r="57">
          <cell r="AG57" t="str">
            <v>CCM2</v>
          </cell>
          <cell r="AH57" t="str">
            <v>lp</v>
          </cell>
        </row>
        <row r="58">
          <cell r="AG58" t="str">
            <v>CCM3</v>
          </cell>
          <cell r="AH58" t="str">
            <v>lp</v>
          </cell>
        </row>
        <row r="59">
          <cell r="AG59" t="str">
            <v>CLR1</v>
          </cell>
          <cell r="AH59" t="str">
            <v>dp</v>
          </cell>
        </row>
        <row r="60">
          <cell r="AG60" t="str">
            <v>CLR2</v>
          </cell>
          <cell r="AH60" t="str">
            <v>dp</v>
          </cell>
        </row>
        <row r="61">
          <cell r="AG61" t="str">
            <v>CLR3</v>
          </cell>
          <cell r="AH61" t="str">
            <v>lp</v>
          </cell>
        </row>
        <row r="62">
          <cell r="AG62" t="str">
            <v>CMS1</v>
          </cell>
          <cell r="AH62" t="str">
            <v>dp</v>
          </cell>
        </row>
        <row r="63">
          <cell r="AG63" t="str">
            <v>CMS2</v>
          </cell>
          <cell r="AH63" t="str">
            <v>dp</v>
          </cell>
        </row>
        <row r="64">
          <cell r="AG64" t="str">
            <v>CMS3</v>
          </cell>
          <cell r="AH64" t="str">
            <v>dp</v>
          </cell>
        </row>
        <row r="65">
          <cell r="AG65" t="str">
            <v>COS1</v>
          </cell>
          <cell r="AH65" t="str">
            <v>dp</v>
          </cell>
        </row>
        <row r="66">
          <cell r="AG66" t="str">
            <v>COS2</v>
          </cell>
          <cell r="AH66" t="str">
            <v>dp</v>
          </cell>
        </row>
        <row r="67">
          <cell r="AG67" t="str">
            <v>COS3</v>
          </cell>
          <cell r="AH67" t="str">
            <v>dp</v>
          </cell>
        </row>
        <row r="68">
          <cell r="AG68" t="str">
            <v>CRR1</v>
          </cell>
          <cell r="AH68" t="str">
            <v>dp</v>
          </cell>
        </row>
        <row r="69">
          <cell r="AG69" t="str">
            <v>CRR2</v>
          </cell>
          <cell r="AH69" t="str">
            <v>lp</v>
          </cell>
        </row>
        <row r="70">
          <cell r="AG70" t="str">
            <v>CRR3</v>
          </cell>
          <cell r="AH70" t="str">
            <v>lp</v>
          </cell>
        </row>
        <row r="71">
          <cell r="AG71" t="str">
            <v>CSR1</v>
          </cell>
          <cell r="AH71" t="str">
            <v>dp</v>
          </cell>
        </row>
        <row r="72">
          <cell r="AG72" t="str">
            <v>CSR2</v>
          </cell>
          <cell r="AH72" t="str">
            <v>dp</v>
          </cell>
        </row>
        <row r="73">
          <cell r="AG73" t="str">
            <v>CSR3</v>
          </cell>
          <cell r="AH73" t="str">
            <v>dp</v>
          </cell>
        </row>
        <row r="74">
          <cell r="AG74" t="str">
            <v>CUS1</v>
          </cell>
          <cell r="AH74" t="str">
            <v>dp</v>
          </cell>
        </row>
        <row r="75">
          <cell r="AG75" t="str">
            <v>CUS2</v>
          </cell>
          <cell r="AH75" t="str">
            <v>dp</v>
          </cell>
        </row>
        <row r="76">
          <cell r="AG76" t="str">
            <v>DES1</v>
          </cell>
          <cell r="AH76" t="str">
            <v>dp</v>
          </cell>
        </row>
        <row r="77">
          <cell r="AG77" t="str">
            <v>DES2</v>
          </cell>
          <cell r="AH77" t="str">
            <v>dp</v>
          </cell>
        </row>
        <row r="78">
          <cell r="AG78" t="str">
            <v>DES3</v>
          </cell>
          <cell r="AH78" t="str">
            <v>dp</v>
          </cell>
        </row>
        <row r="79">
          <cell r="AG79" t="str">
            <v>DRF1</v>
          </cell>
          <cell r="AH79" t="str">
            <v>dp</v>
          </cell>
        </row>
        <row r="80">
          <cell r="AG80" t="str">
            <v>DRF2</v>
          </cell>
          <cell r="AH80" t="str">
            <v>dp</v>
          </cell>
        </row>
        <row r="81">
          <cell r="AG81" t="str">
            <v>DRF3</v>
          </cell>
          <cell r="AH81" t="str">
            <v>dp</v>
          </cell>
        </row>
        <row r="82">
          <cell r="AG82" t="str">
            <v>ENG1</v>
          </cell>
          <cell r="AH82" t="str">
            <v>dp</v>
          </cell>
        </row>
        <row r="83">
          <cell r="AG83" t="str">
            <v>ENG2</v>
          </cell>
          <cell r="AH83" t="str">
            <v>dp</v>
          </cell>
        </row>
        <row r="84">
          <cell r="AG84" t="str">
            <v>ENG3</v>
          </cell>
          <cell r="AH84" t="str">
            <v>lp</v>
          </cell>
        </row>
        <row r="85">
          <cell r="AG85" t="str">
            <v>ENG4</v>
          </cell>
          <cell r="AH85" t="str">
            <v>lp</v>
          </cell>
        </row>
        <row r="86">
          <cell r="AG86" t="str">
            <v>ENG5</v>
          </cell>
          <cell r="AH86" t="str">
            <v>lp</v>
          </cell>
        </row>
        <row r="87">
          <cell r="AG87" t="str">
            <v>ENN1</v>
          </cell>
          <cell r="AH87" t="str">
            <v>dp</v>
          </cell>
        </row>
        <row r="88">
          <cell r="AG88" t="str">
            <v>ENN2</v>
          </cell>
          <cell r="AH88" t="str">
            <v>dp</v>
          </cell>
        </row>
        <row r="89">
          <cell r="AG89" t="str">
            <v>ENN3</v>
          </cell>
          <cell r="AH89" t="str">
            <v>lp</v>
          </cell>
        </row>
        <row r="90">
          <cell r="AG90" t="str">
            <v>ENN4</v>
          </cell>
          <cell r="AH90" t="str">
            <v>lp</v>
          </cell>
        </row>
        <row r="91">
          <cell r="AG91" t="str">
            <v>ENN5</v>
          </cell>
          <cell r="AH91" t="str">
            <v>lp</v>
          </cell>
        </row>
        <row r="92">
          <cell r="AG92" t="str">
            <v>EXA1</v>
          </cell>
          <cell r="AH92" t="str">
            <v>dp</v>
          </cell>
        </row>
        <row r="93">
          <cell r="AG93" t="str">
            <v>EXA2</v>
          </cell>
          <cell r="AH93" t="str">
            <v>dp</v>
          </cell>
        </row>
        <row r="94">
          <cell r="AG94" t="str">
            <v>EXA3</v>
          </cell>
          <cell r="AH94" t="str">
            <v>dp</v>
          </cell>
        </row>
        <row r="95">
          <cell r="AG95" t="str">
            <v>HRC1</v>
          </cell>
          <cell r="AH95" t="str">
            <v>dp</v>
          </cell>
        </row>
        <row r="96">
          <cell r="AG96" t="str">
            <v>HRC2</v>
          </cell>
          <cell r="AH96" t="str">
            <v>dp</v>
          </cell>
        </row>
        <row r="97">
          <cell r="AG97" t="str">
            <v>HRC3</v>
          </cell>
          <cell r="AH97" t="str">
            <v>lp</v>
          </cell>
        </row>
        <row r="98">
          <cell r="AG98" t="str">
            <v>ICS1</v>
          </cell>
          <cell r="AH98" t="str">
            <v>dp</v>
          </cell>
        </row>
        <row r="99">
          <cell r="AG99" t="str">
            <v>ICS2</v>
          </cell>
          <cell r="AH99" t="str">
            <v>dp</v>
          </cell>
        </row>
        <row r="100">
          <cell r="AG100" t="str">
            <v>IQC1</v>
          </cell>
          <cell r="AH100" t="str">
            <v>dp</v>
          </cell>
        </row>
        <row r="101">
          <cell r="AG101" t="str">
            <v>IQC2</v>
          </cell>
          <cell r="AH101" t="str">
            <v>dp</v>
          </cell>
        </row>
        <row r="102">
          <cell r="AG102" t="str">
            <v>IQC3</v>
          </cell>
          <cell r="AH102" t="str">
            <v>dp</v>
          </cell>
        </row>
        <row r="103">
          <cell r="AG103" t="str">
            <v>IQC4</v>
          </cell>
          <cell r="AH103" t="str">
            <v>dp</v>
          </cell>
        </row>
        <row r="104">
          <cell r="AG104" t="str">
            <v>ISU1</v>
          </cell>
          <cell r="AH104" t="str">
            <v>dp</v>
          </cell>
        </row>
        <row r="105">
          <cell r="AG105" t="str">
            <v>ISU2</v>
          </cell>
          <cell r="AH105" t="str">
            <v>dp</v>
          </cell>
        </row>
        <row r="106">
          <cell r="AG106" t="str">
            <v>ITS1</v>
          </cell>
          <cell r="AH106" t="str">
            <v>lp</v>
          </cell>
        </row>
        <row r="107">
          <cell r="AG107" t="str">
            <v>ITS2</v>
          </cell>
          <cell r="AH107" t="str">
            <v>lp</v>
          </cell>
        </row>
        <row r="108">
          <cell r="AG108" t="str">
            <v>ITS3</v>
          </cell>
          <cell r="AH108" t="str">
            <v>lp</v>
          </cell>
        </row>
        <row r="109">
          <cell r="AG109" t="str">
            <v>ITS4</v>
          </cell>
          <cell r="AH109" t="str">
            <v>lp</v>
          </cell>
        </row>
        <row r="110">
          <cell r="AG110" t="str">
            <v>ITS5</v>
          </cell>
          <cell r="AH110" t="str">
            <v>lp</v>
          </cell>
        </row>
        <row r="111">
          <cell r="AG111" t="str">
            <v>ITS6</v>
          </cell>
          <cell r="AH111" t="str">
            <v>lp</v>
          </cell>
        </row>
        <row r="112">
          <cell r="AG112" t="str">
            <v>LEA1</v>
          </cell>
          <cell r="AH112" t="str">
            <v>dp</v>
          </cell>
        </row>
        <row r="113">
          <cell r="AG113" t="str">
            <v>LEA2</v>
          </cell>
          <cell r="AH113" t="str">
            <v>dp</v>
          </cell>
        </row>
        <row r="114">
          <cell r="AG114" t="str">
            <v>LIB1</v>
          </cell>
          <cell r="AH114" t="str">
            <v>dp</v>
          </cell>
        </row>
        <row r="115">
          <cell r="AG115" t="str">
            <v>LIB2</v>
          </cell>
          <cell r="AH115" t="str">
            <v>dp</v>
          </cell>
        </row>
        <row r="116">
          <cell r="AG116" t="str">
            <v>LSA1</v>
          </cell>
          <cell r="AH116" t="str">
            <v>dp</v>
          </cell>
        </row>
        <row r="117">
          <cell r="AG117" t="str">
            <v>LSA2</v>
          </cell>
          <cell r="AH117" t="str">
            <v>dp</v>
          </cell>
        </row>
        <row r="118">
          <cell r="AG118" t="str">
            <v>MAL1</v>
          </cell>
          <cell r="AH118" t="str">
            <v>dp</v>
          </cell>
        </row>
        <row r="119">
          <cell r="AG119" t="str">
            <v>MAL2</v>
          </cell>
          <cell r="AH119" t="str">
            <v>dp</v>
          </cell>
        </row>
        <row r="120">
          <cell r="AG120" t="str">
            <v>MAL3</v>
          </cell>
          <cell r="AH120" t="str">
            <v>dp</v>
          </cell>
        </row>
        <row r="121">
          <cell r="AG121" t="str">
            <v>MGR1</v>
          </cell>
          <cell r="AH121" t="str">
            <v>dp</v>
          </cell>
        </row>
        <row r="122">
          <cell r="AG122" t="str">
            <v>MGR2</v>
          </cell>
          <cell r="AH122" t="str">
            <v>lp</v>
          </cell>
        </row>
        <row r="123">
          <cell r="AG123" t="str">
            <v>MGR3</v>
          </cell>
          <cell r="AH123" t="str">
            <v>lp</v>
          </cell>
        </row>
        <row r="124">
          <cell r="AG124" t="str">
            <v>MLT1</v>
          </cell>
          <cell r="AH124" t="str">
            <v>dp</v>
          </cell>
        </row>
        <row r="125">
          <cell r="AG125" t="str">
            <v>MPC1</v>
          </cell>
          <cell r="AH125" t="str">
            <v>dp</v>
          </cell>
        </row>
        <row r="126">
          <cell r="AG126" t="str">
            <v>MPC2</v>
          </cell>
          <cell r="AH126" t="str">
            <v>dp</v>
          </cell>
        </row>
        <row r="127">
          <cell r="AG127" t="str">
            <v>MPC3</v>
          </cell>
          <cell r="AH127" t="str">
            <v>lp</v>
          </cell>
        </row>
        <row r="128">
          <cell r="AG128" t="str">
            <v>MPP1</v>
          </cell>
          <cell r="AH128" t="str">
            <v>lp</v>
          </cell>
        </row>
        <row r="129">
          <cell r="AG129" t="str">
            <v>MPP2</v>
          </cell>
          <cell r="AH129" t="str">
            <v>lp</v>
          </cell>
        </row>
        <row r="130">
          <cell r="AG130" t="str">
            <v>MPP3</v>
          </cell>
          <cell r="AH130" t="str">
            <v>lp</v>
          </cell>
        </row>
        <row r="131">
          <cell r="AG131" t="str">
            <v>NOS1</v>
          </cell>
          <cell r="AH131" t="str">
            <v>dp</v>
          </cell>
        </row>
        <row r="132">
          <cell r="AG132" t="str">
            <v>NOS2</v>
          </cell>
          <cell r="AH132" t="str">
            <v>dp</v>
          </cell>
        </row>
        <row r="133">
          <cell r="AG133" t="str">
            <v>NOS3</v>
          </cell>
          <cell r="AH133" t="str">
            <v>dp</v>
          </cell>
        </row>
        <row r="134">
          <cell r="AG134" t="str">
            <v>OPR1</v>
          </cell>
          <cell r="AH134" t="str">
            <v>dp</v>
          </cell>
        </row>
        <row r="135">
          <cell r="AG135" t="str">
            <v>OPR2</v>
          </cell>
          <cell r="AH135" t="str">
            <v>dp</v>
          </cell>
        </row>
        <row r="136">
          <cell r="AG136" t="str">
            <v>OPR3</v>
          </cell>
          <cell r="AH136" t="str">
            <v>dp</v>
          </cell>
        </row>
        <row r="137">
          <cell r="AG137" t="str">
            <v>PAR1</v>
          </cell>
          <cell r="AH137" t="str">
            <v>dp</v>
          </cell>
        </row>
        <row r="138">
          <cell r="AG138" t="str">
            <v>PAR2</v>
          </cell>
          <cell r="AH138" t="str">
            <v>dp</v>
          </cell>
        </row>
        <row r="139">
          <cell r="AG139" t="str">
            <v>PLA1</v>
          </cell>
          <cell r="AH139" t="str">
            <v>lp</v>
          </cell>
        </row>
        <row r="140">
          <cell r="AG140" t="str">
            <v>PLA2</v>
          </cell>
          <cell r="AH140" t="str">
            <v>lp</v>
          </cell>
        </row>
        <row r="141">
          <cell r="AG141" t="str">
            <v>PLA3</v>
          </cell>
          <cell r="AH141" t="str">
            <v>lp</v>
          </cell>
        </row>
        <row r="142">
          <cell r="AG142" t="str">
            <v>PRF1</v>
          </cell>
          <cell r="AH142" t="str">
            <v>dp</v>
          </cell>
        </row>
        <row r="143">
          <cell r="AG143" t="str">
            <v>PSO1</v>
          </cell>
          <cell r="AH143" t="str">
            <v>dp</v>
          </cell>
        </row>
        <row r="144">
          <cell r="AG144" t="str">
            <v>PSO2</v>
          </cell>
          <cell r="AH144" t="str">
            <v>dp</v>
          </cell>
        </row>
        <row r="145">
          <cell r="AG145" t="str">
            <v>PSO3</v>
          </cell>
          <cell r="AH145" t="str">
            <v>dp</v>
          </cell>
        </row>
        <row r="146">
          <cell r="AG146" t="str">
            <v>PSO4</v>
          </cell>
          <cell r="AH146" t="str">
            <v>dp</v>
          </cell>
        </row>
        <row r="147">
          <cell r="AG147" t="str">
            <v>PSP1</v>
          </cell>
          <cell r="AH147" t="str">
            <v>dp</v>
          </cell>
        </row>
        <row r="148">
          <cell r="AG148" t="str">
            <v>PSP2</v>
          </cell>
          <cell r="AH148" t="str">
            <v>dp</v>
          </cell>
        </row>
        <row r="149">
          <cell r="AG149" t="str">
            <v>PSP3</v>
          </cell>
          <cell r="AH149" t="str">
            <v>dp</v>
          </cell>
        </row>
        <row r="150">
          <cell r="AG150" t="str">
            <v>PSP4</v>
          </cell>
          <cell r="AH150" t="str">
            <v>dp</v>
          </cell>
        </row>
        <row r="151">
          <cell r="AG151" t="str">
            <v>PTW1</v>
          </cell>
          <cell r="AH151" t="str">
            <v>dp</v>
          </cell>
        </row>
        <row r="152">
          <cell r="AG152" t="str">
            <v>PTW2</v>
          </cell>
          <cell r="AH152" t="str">
            <v>dp</v>
          </cell>
        </row>
        <row r="153">
          <cell r="AG153" t="str">
            <v>SES1</v>
          </cell>
          <cell r="AH153" t="str">
            <v>dp</v>
          </cell>
        </row>
        <row r="154">
          <cell r="AG154" t="str">
            <v>SES2</v>
          </cell>
          <cell r="AH154" t="str">
            <v>lp</v>
          </cell>
        </row>
        <row r="155">
          <cell r="AG155" t="str">
            <v>SES3</v>
          </cell>
          <cell r="AH155" t="str">
            <v>lp</v>
          </cell>
        </row>
        <row r="156">
          <cell r="AG156" t="str">
            <v>SSP1</v>
          </cell>
          <cell r="AH156" t="str">
            <v>dp</v>
          </cell>
        </row>
        <row r="157">
          <cell r="AG157" t="str">
            <v>SSP2</v>
          </cell>
          <cell r="AH157" t="str">
            <v>dp</v>
          </cell>
        </row>
        <row r="158">
          <cell r="AG158" t="str">
            <v>SSP3</v>
          </cell>
          <cell r="AH158" t="str">
            <v>dp</v>
          </cell>
        </row>
        <row r="159">
          <cell r="AG159" t="str">
            <v>SUP1</v>
          </cell>
          <cell r="AH159" t="str">
            <v>dp</v>
          </cell>
        </row>
        <row r="160">
          <cell r="AG160" t="str">
            <v>SUP2</v>
          </cell>
          <cell r="AH160" t="str">
            <v>dp</v>
          </cell>
        </row>
        <row r="161">
          <cell r="AG161" t="str">
            <v>SUP3</v>
          </cell>
          <cell r="AH161" t="str">
            <v>lp</v>
          </cell>
        </row>
        <row r="162">
          <cell r="AG162" t="str">
            <v>SUP4</v>
          </cell>
          <cell r="AH162" t="str">
            <v>lp</v>
          </cell>
        </row>
        <row r="163">
          <cell r="AG163" t="str">
            <v>SYS1</v>
          </cell>
          <cell r="AH163" t="str">
            <v>lp</v>
          </cell>
        </row>
        <row r="164">
          <cell r="AG164" t="str">
            <v>SYS2</v>
          </cell>
          <cell r="AH164" t="str">
            <v>lp</v>
          </cell>
        </row>
        <row r="165">
          <cell r="AG165" t="str">
            <v>SYS3</v>
          </cell>
          <cell r="AH165" t="str">
            <v>lp</v>
          </cell>
        </row>
        <row r="166">
          <cell r="AG166" t="str">
            <v>TRS1</v>
          </cell>
          <cell r="AH166" t="str">
            <v>dp</v>
          </cell>
        </row>
        <row r="167">
          <cell r="AG167" t="str">
            <v>TRS2</v>
          </cell>
          <cell r="AH167" t="str">
            <v>dp</v>
          </cell>
        </row>
        <row r="168">
          <cell r="AG168" t="str">
            <v>TSP1</v>
          </cell>
          <cell r="AH168" t="str">
            <v>dp</v>
          </cell>
        </row>
        <row r="169">
          <cell r="AG169" t="str">
            <v>TSP2</v>
          </cell>
          <cell r="AH169" t="str">
            <v>dp</v>
          </cell>
        </row>
        <row r="170">
          <cell r="AG170" t="str">
            <v>TSP3</v>
          </cell>
          <cell r="AH170" t="str">
            <v>lp</v>
          </cell>
        </row>
        <row r="171">
          <cell r="AG171" t="str">
            <v>TSP4</v>
          </cell>
          <cell r="AH171" t="str">
            <v>lp</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ion"/>
      <sheetName val="SCE_Hierarchy_Client_Input"/>
      <sheetName val="Change_Log"/>
      <sheetName val="Dup"/>
      <sheetName val="Missing"/>
      <sheetName val="Setup"/>
      <sheetName val="Error_Checks"/>
      <sheetName val="Hierarchy Consolidator v1"/>
    </sheetNames>
    <sheetDataSet>
      <sheetData sheetId="0"/>
      <sheetData sheetId="1"/>
      <sheetData sheetId="2"/>
      <sheetData sheetId="3"/>
      <sheetData sheetId="4"/>
      <sheetData sheetId="5"/>
      <sheetData sheetId="6"/>
      <sheetData sheetId="7"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BS Summary"/>
      <sheetName val="Unique WBS Elements"/>
      <sheetName val="Total Pivot"/>
      <sheetName val="Template 1 (Monthlies)"/>
      <sheetName val="Template 2 (FERC~CPUC)"/>
      <sheetName val="Legend"/>
      <sheetName val="Source of Data"/>
      <sheetName val="Questions"/>
    </sheetNames>
    <sheetDataSet>
      <sheetData sheetId="0"/>
      <sheetData sheetId="1"/>
      <sheetData sheetId="2"/>
      <sheetData sheetId="3"/>
      <sheetData sheetId="4"/>
      <sheetData sheetId="5"/>
      <sheetData sheetId="6"/>
      <sheetData sheetId="7"/>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D"/>
      <sheetName val="CID 01"/>
      <sheetName val="Global Assumption (REV)"/>
      <sheetName val="Organizatons"/>
    </sheetNames>
    <sheetDataSet>
      <sheetData sheetId="0"/>
      <sheetData sheetId="1"/>
      <sheetData sheetId="2"/>
      <sheetData sheetId="3"/>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310"/>
      <sheetName val="C320"/>
      <sheetName val="C330"/>
      <sheetName val="C420"/>
      <sheetName val="Total"/>
      <sheetName val="C500"/>
      <sheetName val="Sheet3"/>
      <sheetName val="C6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0">
          <cell r="A10" t="str">
            <v xml:space="preserve"> 300.00.012</v>
          </cell>
          <cell r="B10" t="str">
            <v>Adjustment for Provisions for Reg. Adj Clauses</v>
          </cell>
          <cell r="C10">
            <v>0</v>
          </cell>
          <cell r="D10">
            <v>0</v>
          </cell>
          <cell r="E10">
            <v>-76035.520000000004</v>
          </cell>
          <cell r="F10">
            <v>-76147.259999999995</v>
          </cell>
          <cell r="G10">
            <v>50615.72</v>
          </cell>
          <cell r="H10">
            <v>45690.78</v>
          </cell>
          <cell r="I10">
            <v>56576.91</v>
          </cell>
          <cell r="J10">
            <v>60116.57</v>
          </cell>
          <cell r="K10">
            <v>48300.46</v>
          </cell>
          <cell r="L10">
            <v>43145.86</v>
          </cell>
          <cell r="M10">
            <v>42484.480000000003</v>
          </cell>
          <cell r="N10">
            <v>42558.48</v>
          </cell>
          <cell r="O10">
            <v>34559.01</v>
          </cell>
        </row>
        <row r="11">
          <cell r="A11" t="str">
            <v xml:space="preserve"> 315.00.010</v>
          </cell>
          <cell r="B11" t="str">
            <v>Total Gross Utility Plant</v>
          </cell>
          <cell r="C11">
            <v>22445151</v>
          </cell>
          <cell r="D11">
            <v>23315353</v>
          </cell>
          <cell r="E11">
            <v>24820663.239999998</v>
          </cell>
          <cell r="F11">
            <v>26348115.390000001</v>
          </cell>
          <cell r="G11">
            <v>27644702.829999998</v>
          </cell>
          <cell r="H11">
            <v>29405969.59</v>
          </cell>
          <cell r="I11">
            <v>31490142.59</v>
          </cell>
          <cell r="J11">
            <v>33632495.189999998</v>
          </cell>
          <cell r="K11">
            <v>35431281.869999997</v>
          </cell>
          <cell r="L11">
            <v>37060922.770000003</v>
          </cell>
          <cell r="M11">
            <v>38684410.789999999</v>
          </cell>
          <cell r="N11">
            <v>40311918.810000002</v>
          </cell>
          <cell r="O11">
            <v>41968280.579999998</v>
          </cell>
        </row>
        <row r="12">
          <cell r="A12" t="str">
            <v xml:space="preserve"> 315.00.015</v>
          </cell>
          <cell r="B12" t="str">
            <v>Total Gross Plant</v>
          </cell>
          <cell r="C12">
            <v>22614536</v>
          </cell>
          <cell r="D12">
            <v>23476982</v>
          </cell>
          <cell r="E12">
            <v>24998273.239999998</v>
          </cell>
          <cell r="F12">
            <v>26534580.390000001</v>
          </cell>
          <cell r="G12">
            <v>27838067.829999998</v>
          </cell>
          <cell r="H12">
            <v>29606234.59</v>
          </cell>
          <cell r="I12">
            <v>31697307.59</v>
          </cell>
          <cell r="J12">
            <v>33853464.189999998</v>
          </cell>
          <cell r="K12">
            <v>35659150.869999997</v>
          </cell>
          <cell r="L12">
            <v>37295691.770000003</v>
          </cell>
          <cell r="M12">
            <v>38926079.789999999</v>
          </cell>
          <cell r="N12">
            <v>40560487.810000002</v>
          </cell>
          <cell r="O12">
            <v>42223749.579999998</v>
          </cell>
        </row>
        <row r="13">
          <cell r="A13" t="str">
            <v xml:space="preserve"> 315.00.020</v>
          </cell>
          <cell r="B13" t="str">
            <v>Total CWIP -  Utility</v>
          </cell>
          <cell r="C13">
            <v>633144</v>
          </cell>
          <cell r="D13">
            <v>1372389</v>
          </cell>
          <cell r="E13">
            <v>1037153.79</v>
          </cell>
          <cell r="F13">
            <v>907655.69</v>
          </cell>
          <cell r="G13">
            <v>1331466.8500000001</v>
          </cell>
          <cell r="H13">
            <v>1413496.81</v>
          </cell>
          <cell r="I13">
            <v>1186409.72</v>
          </cell>
          <cell r="J13">
            <v>802993.44</v>
          </cell>
          <cell r="K13">
            <v>765809.25</v>
          </cell>
          <cell r="L13">
            <v>801505.73</v>
          </cell>
          <cell r="M13">
            <v>803709.57</v>
          </cell>
          <cell r="N13">
            <v>809534.14</v>
          </cell>
          <cell r="O13">
            <v>825929.44</v>
          </cell>
        </row>
        <row r="14">
          <cell r="A14" t="str">
            <v xml:space="preserve"> 315.00.025</v>
          </cell>
          <cell r="B14" t="str">
            <v>Total CWIP</v>
          </cell>
          <cell r="C14">
            <v>766920</v>
          </cell>
          <cell r="D14">
            <v>1567554</v>
          </cell>
          <cell r="E14">
            <v>1037153.79</v>
          </cell>
          <cell r="F14">
            <v>907655.69</v>
          </cell>
          <cell r="G14">
            <v>1331466.8500000001</v>
          </cell>
          <cell r="H14">
            <v>1413496.81</v>
          </cell>
          <cell r="I14">
            <v>1186409.72</v>
          </cell>
          <cell r="J14">
            <v>802993.44</v>
          </cell>
          <cell r="K14">
            <v>765809.25</v>
          </cell>
          <cell r="L14">
            <v>801505.73</v>
          </cell>
          <cell r="M14">
            <v>803709.57</v>
          </cell>
          <cell r="N14">
            <v>809534.14</v>
          </cell>
          <cell r="O14">
            <v>825929.44</v>
          </cell>
        </row>
        <row r="15">
          <cell r="A15" t="str">
            <v xml:space="preserve"> 315.00.030</v>
          </cell>
          <cell r="B15" t="str">
            <v>Total Accumulated Depreciation - Utility</v>
          </cell>
          <cell r="C15">
            <v>14451236</v>
          </cell>
          <cell r="D15">
            <v>14951712</v>
          </cell>
          <cell r="E15">
            <v>15100223.189999999</v>
          </cell>
          <cell r="F15">
            <v>15364963.33</v>
          </cell>
          <cell r="G15">
            <v>15982244.42</v>
          </cell>
          <cell r="H15">
            <v>16714733.85</v>
          </cell>
          <cell r="I15">
            <v>17565203.199999999</v>
          </cell>
          <cell r="J15">
            <v>18560420.129999999</v>
          </cell>
          <cell r="K15">
            <v>19625717.050000001</v>
          </cell>
          <cell r="L15">
            <v>20772728.809999999</v>
          </cell>
          <cell r="M15">
            <v>22001017.82</v>
          </cell>
          <cell r="N15">
            <v>23024847.5</v>
          </cell>
          <cell r="O15">
            <v>24114734.899999999</v>
          </cell>
        </row>
        <row r="16">
          <cell r="A16" t="str">
            <v xml:space="preserve"> 315.00.035</v>
          </cell>
          <cell r="B16" t="str">
            <v>Total Accumulated Depreciation</v>
          </cell>
          <cell r="C16">
            <v>14475270</v>
          </cell>
          <cell r="D16">
            <v>14985589</v>
          </cell>
          <cell r="E16">
            <v>15148080.09</v>
          </cell>
          <cell r="F16">
            <v>15427622.119999999</v>
          </cell>
          <cell r="G16">
            <v>16060599.109999999</v>
          </cell>
          <cell r="H16">
            <v>16801690.43</v>
          </cell>
          <cell r="I16">
            <v>17661655.670000002</v>
          </cell>
          <cell r="J16">
            <v>18667262.489999998</v>
          </cell>
          <cell r="K16">
            <v>19743078.309999999</v>
          </cell>
          <cell r="L16">
            <v>20900636.960000001</v>
          </cell>
          <cell r="M16">
            <v>22139501.870000001</v>
          </cell>
          <cell r="N16">
            <v>23173907.440000001</v>
          </cell>
          <cell r="O16">
            <v>24274485.77</v>
          </cell>
        </row>
        <row r="17">
          <cell r="A17" t="str">
            <v xml:space="preserve"> 315.00.040</v>
          </cell>
          <cell r="B17" t="str">
            <v>Total Net Utility Plant</v>
          </cell>
          <cell r="C17">
            <v>8627059</v>
          </cell>
          <cell r="D17">
            <v>9736030</v>
          </cell>
          <cell r="E17">
            <v>10757593.83</v>
          </cell>
          <cell r="F17">
            <v>11890807.75</v>
          </cell>
          <cell r="G17">
            <v>12993925.26</v>
          </cell>
          <cell r="H17">
            <v>14104732.550000001</v>
          </cell>
          <cell r="I17">
            <v>15111349.119999999</v>
          </cell>
          <cell r="J17">
            <v>15875068.5</v>
          </cell>
          <cell r="K17">
            <v>16571374.08</v>
          </cell>
          <cell r="L17">
            <v>17089699.699999999</v>
          </cell>
          <cell r="M17">
            <v>17487102.539999999</v>
          </cell>
          <cell r="N17">
            <v>18096605.449999999</v>
          </cell>
          <cell r="O17">
            <v>18679475.120000001</v>
          </cell>
        </row>
        <row r="18">
          <cell r="A18" t="str">
            <v xml:space="preserve"> 315.00.050</v>
          </cell>
          <cell r="B18" t="str">
            <v>Total Utility Assets</v>
          </cell>
          <cell r="C18">
            <v>8767478</v>
          </cell>
          <cell r="D18">
            <v>9887197</v>
          </cell>
          <cell r="E18">
            <v>10908760.83</v>
          </cell>
          <cell r="F18">
            <v>12041974.75</v>
          </cell>
          <cell r="G18">
            <v>13145092.26</v>
          </cell>
          <cell r="H18">
            <v>14255899.550000001</v>
          </cell>
          <cell r="I18">
            <v>15262516.119999999</v>
          </cell>
          <cell r="J18">
            <v>16026235.5</v>
          </cell>
          <cell r="K18">
            <v>16722541.08</v>
          </cell>
          <cell r="L18">
            <v>17240866.699999999</v>
          </cell>
          <cell r="M18">
            <v>17638269.539999999</v>
          </cell>
          <cell r="N18">
            <v>18247772.449999999</v>
          </cell>
          <cell r="O18">
            <v>18830642.120000001</v>
          </cell>
        </row>
        <row r="19">
          <cell r="A19" t="str">
            <v xml:space="preserve"> 315.00.060</v>
          </cell>
          <cell r="B19" t="str">
            <v>Total Non Regulated  Assets</v>
          </cell>
          <cell r="C19">
            <v>128374</v>
          </cell>
          <cell r="D19">
            <v>122643</v>
          </cell>
          <cell r="E19">
            <v>115563.11</v>
          </cell>
          <cell r="F19">
            <v>109616.21</v>
          </cell>
          <cell r="G19">
            <v>100820.32</v>
          </cell>
          <cell r="H19">
            <v>99118.42</v>
          </cell>
          <cell r="I19">
            <v>96522.53</v>
          </cell>
          <cell r="J19">
            <v>99936.63</v>
          </cell>
          <cell r="K19">
            <v>96317.74</v>
          </cell>
          <cell r="L19">
            <v>92670.84</v>
          </cell>
          <cell r="M19">
            <v>88994.95</v>
          </cell>
          <cell r="N19">
            <v>85319.06</v>
          </cell>
          <cell r="O19">
            <v>81528.14</v>
          </cell>
        </row>
        <row r="20">
          <cell r="A20" t="str">
            <v xml:space="preserve"> 315.00.070</v>
          </cell>
          <cell r="B20" t="str">
            <v>Total Other Property and Investment</v>
          </cell>
          <cell r="C20">
            <v>2808553</v>
          </cell>
          <cell r="D20">
            <v>3049452</v>
          </cell>
          <cell r="E20">
            <v>2849993.88</v>
          </cell>
          <cell r="F20">
            <v>3002765.32</v>
          </cell>
          <cell r="G20">
            <v>3167433.84</v>
          </cell>
          <cell r="H20">
            <v>3357146.26</v>
          </cell>
          <cell r="I20">
            <v>3567341.45</v>
          </cell>
          <cell r="J20">
            <v>3796554.53</v>
          </cell>
          <cell r="K20">
            <v>4032545.37</v>
          </cell>
          <cell r="L20">
            <v>4283163.88</v>
          </cell>
          <cell r="M20">
            <v>4549305.7300000004</v>
          </cell>
          <cell r="N20">
            <v>4545629.84</v>
          </cell>
          <cell r="O20">
            <v>4541838.92</v>
          </cell>
        </row>
        <row r="21">
          <cell r="A21" t="str">
            <v xml:space="preserve"> 320.00.001</v>
          </cell>
          <cell r="B21" t="str">
            <v>Authorized Cost of Debt (Kd)</v>
          </cell>
          <cell r="C21">
            <v>0</v>
          </cell>
          <cell r="D21">
            <v>0</v>
          </cell>
          <cell r="E21">
            <v>6.96</v>
          </cell>
          <cell r="F21">
            <v>6.96</v>
          </cell>
          <cell r="G21">
            <v>6.96</v>
          </cell>
          <cell r="H21">
            <v>6.96</v>
          </cell>
          <cell r="I21">
            <v>6.96</v>
          </cell>
          <cell r="J21">
            <v>6.96</v>
          </cell>
          <cell r="K21">
            <v>6.96</v>
          </cell>
          <cell r="L21">
            <v>6.96</v>
          </cell>
          <cell r="M21">
            <v>6.96</v>
          </cell>
          <cell r="N21">
            <v>6.96</v>
          </cell>
          <cell r="O21">
            <v>6.96</v>
          </cell>
        </row>
        <row r="22">
          <cell r="A22" t="str">
            <v xml:space="preserve"> 320.00.002</v>
          </cell>
          <cell r="B22" t="str">
            <v>% Debt in Capital Structure</v>
          </cell>
          <cell r="C22">
            <v>0</v>
          </cell>
          <cell r="D22">
            <v>0</v>
          </cell>
          <cell r="E22">
            <v>43</v>
          </cell>
          <cell r="F22">
            <v>43</v>
          </cell>
          <cell r="G22">
            <v>43</v>
          </cell>
          <cell r="H22">
            <v>43</v>
          </cell>
          <cell r="I22">
            <v>43</v>
          </cell>
          <cell r="J22">
            <v>43</v>
          </cell>
          <cell r="K22">
            <v>43</v>
          </cell>
          <cell r="L22">
            <v>43</v>
          </cell>
          <cell r="M22">
            <v>43</v>
          </cell>
          <cell r="N22">
            <v>43</v>
          </cell>
          <cell r="O22">
            <v>43</v>
          </cell>
        </row>
        <row r="23">
          <cell r="A23" t="str">
            <v xml:space="preserve"> 320.00.003</v>
          </cell>
          <cell r="B23" t="str">
            <v>Authorized Cost of Equity (Ke)</v>
          </cell>
          <cell r="C23">
            <v>0</v>
          </cell>
          <cell r="D23">
            <v>0</v>
          </cell>
          <cell r="E23">
            <v>11.4</v>
          </cell>
          <cell r="F23">
            <v>11.4</v>
          </cell>
          <cell r="G23">
            <v>11.4</v>
          </cell>
          <cell r="H23">
            <v>11.4</v>
          </cell>
          <cell r="I23">
            <v>11.4</v>
          </cell>
          <cell r="J23">
            <v>11.4</v>
          </cell>
          <cell r="K23">
            <v>11.4</v>
          </cell>
          <cell r="L23">
            <v>11.4</v>
          </cell>
          <cell r="M23">
            <v>11.4</v>
          </cell>
          <cell r="N23">
            <v>11.4</v>
          </cell>
          <cell r="O23">
            <v>11.4</v>
          </cell>
        </row>
        <row r="24">
          <cell r="A24" t="str">
            <v xml:space="preserve"> 320.00.004</v>
          </cell>
          <cell r="B24" t="str">
            <v>% Equity in Capital Structure</v>
          </cell>
          <cell r="C24">
            <v>0</v>
          </cell>
          <cell r="D24">
            <v>0</v>
          </cell>
          <cell r="E24">
            <v>48</v>
          </cell>
          <cell r="F24">
            <v>48</v>
          </cell>
          <cell r="G24">
            <v>48</v>
          </cell>
          <cell r="H24">
            <v>48</v>
          </cell>
          <cell r="I24">
            <v>48</v>
          </cell>
          <cell r="J24">
            <v>48</v>
          </cell>
          <cell r="K24">
            <v>48</v>
          </cell>
          <cell r="L24">
            <v>48</v>
          </cell>
          <cell r="M24">
            <v>48</v>
          </cell>
          <cell r="N24">
            <v>48</v>
          </cell>
          <cell r="O24">
            <v>48</v>
          </cell>
        </row>
        <row r="25">
          <cell r="A25" t="str">
            <v xml:space="preserve"> 320.00.005</v>
          </cell>
          <cell r="B25" t="str">
            <v>Authorized Cost of Preferred (Kp)</v>
          </cell>
          <cell r="C25">
            <v>0</v>
          </cell>
          <cell r="D25">
            <v>0</v>
          </cell>
          <cell r="E25">
            <v>6.73</v>
          </cell>
          <cell r="F25">
            <v>6.73</v>
          </cell>
          <cell r="G25">
            <v>6.73</v>
          </cell>
          <cell r="H25">
            <v>6.73</v>
          </cell>
          <cell r="I25">
            <v>6.73</v>
          </cell>
          <cell r="J25">
            <v>6.73</v>
          </cell>
          <cell r="K25">
            <v>6.73</v>
          </cell>
          <cell r="L25">
            <v>6.73</v>
          </cell>
          <cell r="M25">
            <v>6.73</v>
          </cell>
          <cell r="N25">
            <v>6.73</v>
          </cell>
          <cell r="O25">
            <v>6.73</v>
          </cell>
        </row>
        <row r="26">
          <cell r="A26" t="str">
            <v xml:space="preserve"> 320.00.006</v>
          </cell>
          <cell r="B26" t="str">
            <v>% Preferred in Capital Structure</v>
          </cell>
          <cell r="C26">
            <v>0</v>
          </cell>
          <cell r="D26">
            <v>0</v>
          </cell>
          <cell r="E26">
            <v>9</v>
          </cell>
          <cell r="F26">
            <v>9</v>
          </cell>
          <cell r="G26">
            <v>9</v>
          </cell>
          <cell r="H26">
            <v>9</v>
          </cell>
          <cell r="I26">
            <v>9</v>
          </cell>
          <cell r="J26">
            <v>9</v>
          </cell>
          <cell r="K26">
            <v>9</v>
          </cell>
          <cell r="L26">
            <v>9</v>
          </cell>
          <cell r="M26">
            <v>9</v>
          </cell>
          <cell r="N26">
            <v>9</v>
          </cell>
          <cell r="O26">
            <v>9</v>
          </cell>
        </row>
        <row r="27">
          <cell r="A27" t="str">
            <v xml:space="preserve"> 320.00.007</v>
          </cell>
          <cell r="B27" t="str">
            <v>Authorized Wt Avg Cost of Capital (WACC) %</v>
          </cell>
          <cell r="C27">
            <v>0</v>
          </cell>
          <cell r="D27">
            <v>0</v>
          </cell>
          <cell r="E27">
            <v>9.07</v>
          </cell>
          <cell r="F27">
            <v>9.07</v>
          </cell>
          <cell r="G27">
            <v>9.07</v>
          </cell>
          <cell r="H27">
            <v>9.07</v>
          </cell>
          <cell r="I27">
            <v>9.07</v>
          </cell>
          <cell r="J27">
            <v>9.07</v>
          </cell>
          <cell r="K27">
            <v>9.07</v>
          </cell>
          <cell r="L27">
            <v>9.07</v>
          </cell>
          <cell r="M27">
            <v>9.07</v>
          </cell>
          <cell r="N27">
            <v>9.07</v>
          </cell>
          <cell r="O27">
            <v>9.07</v>
          </cell>
        </row>
        <row r="28">
          <cell r="A28" t="str">
            <v xml:space="preserve"> 320.00.009</v>
          </cell>
          <cell r="B28" t="str">
            <v>Adjustment Factor for AFUDC Rate</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 xml:space="preserve"> 320.00.010</v>
          </cell>
          <cell r="B29" t="str">
            <v>Adjustment Factor for Capitalized Interest Rate</v>
          </cell>
          <cell r="C29">
            <v>0</v>
          </cell>
          <cell r="D29">
            <v>0</v>
          </cell>
          <cell r="E29">
            <v>0</v>
          </cell>
          <cell r="F29">
            <v>0</v>
          </cell>
          <cell r="G29">
            <v>0</v>
          </cell>
          <cell r="H29">
            <v>0</v>
          </cell>
          <cell r="I29">
            <v>0</v>
          </cell>
          <cell r="J29">
            <v>0</v>
          </cell>
          <cell r="K29">
            <v>0</v>
          </cell>
          <cell r="L29">
            <v>0</v>
          </cell>
          <cell r="M29">
            <v>0</v>
          </cell>
          <cell r="N29">
            <v>0</v>
          </cell>
          <cell r="O29">
            <v>0</v>
          </cell>
        </row>
        <row r="30">
          <cell r="A30" t="str">
            <v xml:space="preserve"> 320.00.011</v>
          </cell>
          <cell r="B30" t="str">
            <v>Effective AFUDC Rate</v>
          </cell>
          <cell r="C30">
            <v>0</v>
          </cell>
          <cell r="D30">
            <v>0</v>
          </cell>
          <cell r="E30">
            <v>0</v>
          </cell>
          <cell r="F30">
            <v>0</v>
          </cell>
          <cell r="G30">
            <v>0</v>
          </cell>
          <cell r="H30">
            <v>0</v>
          </cell>
          <cell r="I30">
            <v>0</v>
          </cell>
          <cell r="J30">
            <v>0</v>
          </cell>
          <cell r="K30">
            <v>0</v>
          </cell>
          <cell r="L30">
            <v>0</v>
          </cell>
          <cell r="M30">
            <v>0</v>
          </cell>
          <cell r="N30">
            <v>0</v>
          </cell>
          <cell r="O30">
            <v>0</v>
          </cell>
        </row>
        <row r="31">
          <cell r="A31" t="str">
            <v xml:space="preserve"> 320.00.012</v>
          </cell>
          <cell r="B31" t="str">
            <v>Effective Capitalized Interest Rate</v>
          </cell>
          <cell r="C31">
            <v>0</v>
          </cell>
          <cell r="D31">
            <v>0</v>
          </cell>
          <cell r="E31">
            <v>0</v>
          </cell>
          <cell r="F31">
            <v>0</v>
          </cell>
          <cell r="G31">
            <v>0</v>
          </cell>
          <cell r="H31">
            <v>0</v>
          </cell>
          <cell r="I31">
            <v>0</v>
          </cell>
          <cell r="J31">
            <v>0</v>
          </cell>
          <cell r="K31">
            <v>0</v>
          </cell>
          <cell r="L31">
            <v>0</v>
          </cell>
          <cell r="M31">
            <v>0</v>
          </cell>
          <cell r="N31">
            <v>0</v>
          </cell>
          <cell r="O31">
            <v>0</v>
          </cell>
        </row>
        <row r="32">
          <cell r="A32" t="str">
            <v xml:space="preserve"> 320.00.016</v>
          </cell>
          <cell r="B32" t="str">
            <v>PLANT INFORMATION</v>
          </cell>
          <cell r="C32">
            <v>0</v>
          </cell>
          <cell r="D32">
            <v>0</v>
          </cell>
          <cell r="E32">
            <v>0</v>
          </cell>
          <cell r="F32">
            <v>0</v>
          </cell>
          <cell r="G32">
            <v>0</v>
          </cell>
          <cell r="H32">
            <v>0</v>
          </cell>
          <cell r="I32">
            <v>0</v>
          </cell>
          <cell r="J32">
            <v>0</v>
          </cell>
          <cell r="K32">
            <v>0</v>
          </cell>
          <cell r="L32">
            <v>0</v>
          </cell>
          <cell r="M32">
            <v>0</v>
          </cell>
          <cell r="N32">
            <v>0</v>
          </cell>
          <cell r="O32">
            <v>0</v>
          </cell>
        </row>
        <row r="33">
          <cell r="A33" t="str">
            <v xml:space="preserve"> 320.00.018</v>
          </cell>
          <cell r="B33" t="str">
            <v>Capitalized Interest - Incremental</v>
          </cell>
          <cell r="C33">
            <v>0</v>
          </cell>
          <cell r="D33">
            <v>0</v>
          </cell>
          <cell r="E33">
            <v>39616.53</v>
          </cell>
          <cell r="F33">
            <v>50128.08</v>
          </cell>
          <cell r="G33">
            <v>68076.42</v>
          </cell>
          <cell r="H33">
            <v>79757.61</v>
          </cell>
          <cell r="I33">
            <v>69590.009999999995</v>
          </cell>
          <cell r="J33">
            <v>50174.879999999997</v>
          </cell>
          <cell r="K33">
            <v>39852.97</v>
          </cell>
          <cell r="L33">
            <v>40490.1</v>
          </cell>
          <cell r="M33">
            <v>41022.559999999998</v>
          </cell>
          <cell r="N33">
            <v>40658.230000000003</v>
          </cell>
          <cell r="O33">
            <v>40886.870000000003</v>
          </cell>
        </row>
        <row r="34">
          <cell r="A34" t="str">
            <v xml:space="preserve"> 320.00.020</v>
          </cell>
          <cell r="B34" t="str">
            <v>Closed to Plant %</v>
          </cell>
          <cell r="C34">
            <v>0</v>
          </cell>
          <cell r="D34">
            <v>0</v>
          </cell>
          <cell r="E34">
            <v>0</v>
          </cell>
          <cell r="F34">
            <v>0</v>
          </cell>
          <cell r="G34">
            <v>0</v>
          </cell>
          <cell r="H34">
            <v>0</v>
          </cell>
          <cell r="I34">
            <v>0</v>
          </cell>
          <cell r="J34">
            <v>0</v>
          </cell>
          <cell r="K34">
            <v>0</v>
          </cell>
          <cell r="L34">
            <v>0</v>
          </cell>
          <cell r="M34">
            <v>0</v>
          </cell>
          <cell r="N34">
            <v>0</v>
          </cell>
          <cell r="O34">
            <v>0</v>
          </cell>
        </row>
        <row r="35">
          <cell r="A35" t="str">
            <v xml:space="preserve"> 320.00.021</v>
          </cell>
          <cell r="B35" t="str">
            <v>Plant Retirement - Sunk</v>
          </cell>
          <cell r="C35">
            <v>0</v>
          </cell>
          <cell r="D35">
            <v>0</v>
          </cell>
          <cell r="E35">
            <v>265000.21000000002</v>
          </cell>
          <cell r="F35">
            <v>618055.43000000005</v>
          </cell>
          <cell r="G35">
            <v>333321.07</v>
          </cell>
          <cell r="H35">
            <v>301966.53999999998</v>
          </cell>
          <cell r="I35">
            <v>308007.17</v>
          </cell>
          <cell r="J35">
            <v>314133.2</v>
          </cell>
          <cell r="K35">
            <v>318683.71999999997</v>
          </cell>
          <cell r="L35">
            <v>325056.65999999997</v>
          </cell>
          <cell r="M35">
            <v>331558.21000000002</v>
          </cell>
          <cell r="N35">
            <v>338190.5</v>
          </cell>
          <cell r="O35">
            <v>344953.63</v>
          </cell>
        </row>
        <row r="36">
          <cell r="A36" t="str">
            <v xml:space="preserve"> 320.00.022</v>
          </cell>
          <cell r="B36" t="str">
            <v>Removal Cost</v>
          </cell>
          <cell r="C36">
            <v>0</v>
          </cell>
          <cell r="D36">
            <v>0</v>
          </cell>
          <cell r="E36">
            <v>130848.52</v>
          </cell>
          <cell r="F36">
            <v>156698.23000000001</v>
          </cell>
          <cell r="G36">
            <v>167594.06</v>
          </cell>
          <cell r="H36">
            <v>176234.72</v>
          </cell>
          <cell r="I36">
            <v>212852.83</v>
          </cell>
          <cell r="J36">
            <v>205614.41</v>
          </cell>
          <cell r="K36">
            <v>187468.4</v>
          </cell>
          <cell r="L36">
            <v>191270.56</v>
          </cell>
          <cell r="M36">
            <v>195150.34</v>
          </cell>
          <cell r="N36">
            <v>199109.35</v>
          </cell>
          <cell r="O36">
            <v>203149.22</v>
          </cell>
        </row>
        <row r="37">
          <cell r="A37" t="str">
            <v xml:space="preserve"> 320.00.026</v>
          </cell>
          <cell r="B37" t="str">
            <v>Average Service Life for BU's New Asset (in Years)</v>
          </cell>
          <cell r="C37">
            <v>0</v>
          </cell>
          <cell r="D37">
            <v>0</v>
          </cell>
          <cell r="E37">
            <v>92.2</v>
          </cell>
          <cell r="F37">
            <v>96.94</v>
          </cell>
          <cell r="G37">
            <v>96.94</v>
          </cell>
          <cell r="H37">
            <v>96.94</v>
          </cell>
          <cell r="I37">
            <v>96.94</v>
          </cell>
          <cell r="J37">
            <v>96.94</v>
          </cell>
          <cell r="K37">
            <v>96.94</v>
          </cell>
          <cell r="L37">
            <v>96.94</v>
          </cell>
          <cell r="M37">
            <v>96.94</v>
          </cell>
          <cell r="N37">
            <v>96.94</v>
          </cell>
          <cell r="O37">
            <v>96.94</v>
          </cell>
        </row>
        <row r="38">
          <cell r="A38" t="str">
            <v xml:space="preserve"> 320.00.030</v>
          </cell>
          <cell r="B38" t="str">
            <v>Add'l Incremental Rate Base - Book</v>
          </cell>
          <cell r="C38">
            <v>0</v>
          </cell>
          <cell r="D38">
            <v>0</v>
          </cell>
          <cell r="E38">
            <v>1694007.32</v>
          </cell>
          <cell r="F38">
            <v>2108806.59</v>
          </cell>
          <cell r="G38">
            <v>1616058.51</v>
          </cell>
          <cell r="H38">
            <v>2050083.31</v>
          </cell>
          <cell r="I38">
            <v>2384422.1800000002</v>
          </cell>
          <cell r="J38">
            <v>2534671.79</v>
          </cell>
          <cell r="K38">
            <v>2152713.41</v>
          </cell>
          <cell r="L38">
            <v>1954272.56</v>
          </cell>
          <cell r="M38">
            <v>1952990.23</v>
          </cell>
          <cell r="N38">
            <v>1963582.51</v>
          </cell>
          <cell r="O38">
            <v>1999140.4</v>
          </cell>
        </row>
        <row r="39">
          <cell r="A39" t="str">
            <v xml:space="preserve"> 320.00.036</v>
          </cell>
          <cell r="B39" t="str">
            <v>State Tax Depreciaiton Multiplier</v>
          </cell>
          <cell r="C39">
            <v>0</v>
          </cell>
          <cell r="D39">
            <v>0</v>
          </cell>
          <cell r="E39">
            <v>30.15</v>
          </cell>
          <cell r="F39">
            <v>28.3</v>
          </cell>
          <cell r="G39">
            <v>28.72</v>
          </cell>
          <cell r="H39">
            <v>27.48</v>
          </cell>
          <cell r="I39">
            <v>27.75</v>
          </cell>
          <cell r="J39">
            <v>27.54</v>
          </cell>
          <cell r="K39">
            <v>28.18</v>
          </cell>
          <cell r="L39">
            <v>27.88</v>
          </cell>
          <cell r="M39">
            <v>27.54</v>
          </cell>
          <cell r="N39">
            <v>27.22</v>
          </cell>
          <cell r="O39">
            <v>26.97</v>
          </cell>
        </row>
        <row r="40">
          <cell r="A40" t="str">
            <v xml:space="preserve"> 320.00.037</v>
          </cell>
          <cell r="B40" t="str">
            <v>Fed Tax Depreciaiton Multiplier</v>
          </cell>
          <cell r="C40">
            <v>0</v>
          </cell>
          <cell r="D40">
            <v>0</v>
          </cell>
          <cell r="E40">
            <v>31.22</v>
          </cell>
          <cell r="F40">
            <v>26.03</v>
          </cell>
          <cell r="G40">
            <v>27.44</v>
          </cell>
          <cell r="H40">
            <v>26.83</v>
          </cell>
          <cell r="I40">
            <v>26.65</v>
          </cell>
          <cell r="J40">
            <v>26.18</v>
          </cell>
          <cell r="K40">
            <v>26.87</v>
          </cell>
          <cell r="L40">
            <v>26.72</v>
          </cell>
          <cell r="M40">
            <v>26.56</v>
          </cell>
          <cell r="N40">
            <v>26.4</v>
          </cell>
          <cell r="O40">
            <v>26.26</v>
          </cell>
        </row>
        <row r="41">
          <cell r="A41" t="str">
            <v xml:space="preserve"> 320.00.038</v>
          </cell>
          <cell r="B41" t="str">
            <v>CWIP: Incremental Plant  (Tax Base)</v>
          </cell>
          <cell r="C41">
            <v>0</v>
          </cell>
          <cell r="D41">
            <v>0</v>
          </cell>
          <cell r="E41">
            <v>1052116.25</v>
          </cell>
          <cell r="F41">
            <v>903858.16</v>
          </cell>
          <cell r="G41">
            <v>1323826.51</v>
          </cell>
          <cell r="H41">
            <v>1392243</v>
          </cell>
          <cell r="I41">
            <v>1167598.56</v>
          </cell>
          <cell r="J41">
            <v>800023.06</v>
          </cell>
          <cell r="K41">
            <v>763273.85</v>
          </cell>
          <cell r="L41">
            <v>799140.29</v>
          </cell>
          <cell r="M41">
            <v>801201.54</v>
          </cell>
          <cell r="N41">
            <v>806674.81</v>
          </cell>
          <cell r="O41">
            <v>822777.43</v>
          </cell>
        </row>
        <row r="42">
          <cell r="A42" t="str">
            <v xml:space="preserve"> 320.00.040</v>
          </cell>
          <cell r="B42" t="str">
            <v>Add'l Incremental Tax Base</v>
          </cell>
          <cell r="C42">
            <v>0</v>
          </cell>
          <cell r="D42">
            <v>0</v>
          </cell>
          <cell r="E42">
            <v>1638316.8</v>
          </cell>
          <cell r="F42">
            <v>2188363.4500000002</v>
          </cell>
          <cell r="G42">
            <v>1516827.95</v>
          </cell>
          <cell r="H42">
            <v>2064877</v>
          </cell>
          <cell r="I42">
            <v>2356988.2200000002</v>
          </cell>
          <cell r="J42">
            <v>2497938.7599999998</v>
          </cell>
          <cell r="K42">
            <v>2133623.3199999998</v>
          </cell>
          <cell r="L42">
            <v>1936837.08</v>
          </cell>
          <cell r="M42">
            <v>1934121.68</v>
          </cell>
          <cell r="N42">
            <v>1942912.46</v>
          </cell>
          <cell r="O42">
            <v>1977015.3</v>
          </cell>
        </row>
        <row r="43">
          <cell r="A43" t="str">
            <v xml:space="preserve"> 320.00.041</v>
          </cell>
          <cell r="B43" t="str">
            <v>Add'l Incremental Tax Base Multiplier</v>
          </cell>
          <cell r="C43">
            <v>0</v>
          </cell>
          <cell r="D43">
            <v>0</v>
          </cell>
          <cell r="E43">
            <v>19.82</v>
          </cell>
          <cell r="F43">
            <v>20.91</v>
          </cell>
          <cell r="G43">
            <v>11.61</v>
          </cell>
          <cell r="H43">
            <v>20.75</v>
          </cell>
          <cell r="I43">
            <v>20.75</v>
          </cell>
          <cell r="J43">
            <v>22.75</v>
          </cell>
          <cell r="K43">
            <v>22.75</v>
          </cell>
          <cell r="L43">
            <v>22.75</v>
          </cell>
          <cell r="M43">
            <v>22.75</v>
          </cell>
          <cell r="N43">
            <v>22.75</v>
          </cell>
          <cell r="O43">
            <v>22.75</v>
          </cell>
        </row>
        <row r="44">
          <cell r="A44" t="str">
            <v xml:space="preserve"> 320.00.042</v>
          </cell>
          <cell r="B44" t="str">
            <v>Cum Add'l Gross Plant (Tax Base)</v>
          </cell>
          <cell r="C44">
            <v>0</v>
          </cell>
          <cell r="D44">
            <v>0</v>
          </cell>
          <cell r="E44">
            <v>1638316.8</v>
          </cell>
          <cell r="F44">
            <v>3826680.26</v>
          </cell>
          <cell r="G44">
            <v>5343508.21</v>
          </cell>
          <cell r="H44">
            <v>7408385.2000000002</v>
          </cell>
          <cell r="I44">
            <v>9765373.4299999997</v>
          </cell>
          <cell r="J44">
            <v>12263312.18</v>
          </cell>
          <cell r="K44">
            <v>14396935.5</v>
          </cell>
          <cell r="L44">
            <v>16333772.58</v>
          </cell>
          <cell r="M44">
            <v>18267894.260000002</v>
          </cell>
          <cell r="N44">
            <v>20210806.719999999</v>
          </cell>
          <cell r="O44">
            <v>22187822.010000002</v>
          </cell>
        </row>
        <row r="45">
          <cell r="A45" t="str">
            <v xml:space="preserve"> 320.00.046</v>
          </cell>
          <cell r="B45" t="str">
            <v>Fed SL Tax Depr - Incremental</v>
          </cell>
          <cell r="C45">
            <v>0</v>
          </cell>
          <cell r="D45">
            <v>0</v>
          </cell>
          <cell r="E45">
            <v>108717.09</v>
          </cell>
          <cell r="F45">
            <v>207722.81</v>
          </cell>
          <cell r="G45">
            <v>296922.90999999997</v>
          </cell>
          <cell r="H45">
            <v>389621.86</v>
          </cell>
          <cell r="I45">
            <v>485793.34</v>
          </cell>
          <cell r="J45">
            <v>610471.13</v>
          </cell>
          <cell r="K45">
            <v>727889.74</v>
          </cell>
          <cell r="L45">
            <v>822945.8</v>
          </cell>
          <cell r="M45">
            <v>916334.87</v>
          </cell>
          <cell r="N45">
            <v>1010417.83</v>
          </cell>
          <cell r="O45">
            <v>1105449.02</v>
          </cell>
        </row>
        <row r="46">
          <cell r="A46" t="str">
            <v xml:space="preserve"> 320.00.048</v>
          </cell>
          <cell r="B46" t="str">
            <v>AFUDC Multiplier</v>
          </cell>
          <cell r="C46">
            <v>1</v>
          </cell>
          <cell r="D46">
            <v>1</v>
          </cell>
          <cell r="E46">
            <v>1</v>
          </cell>
          <cell r="F46">
            <v>1</v>
          </cell>
          <cell r="G46">
            <v>1</v>
          </cell>
          <cell r="H46">
            <v>1</v>
          </cell>
          <cell r="I46">
            <v>1</v>
          </cell>
          <cell r="J46">
            <v>1</v>
          </cell>
          <cell r="K46">
            <v>1</v>
          </cell>
          <cell r="L46">
            <v>1</v>
          </cell>
          <cell r="M46">
            <v>1</v>
          </cell>
          <cell r="N46">
            <v>1</v>
          </cell>
          <cell r="O46">
            <v>1</v>
          </cell>
        </row>
        <row r="47">
          <cell r="A47" t="str">
            <v xml:space="preserve"> 320.00.049</v>
          </cell>
          <cell r="B47" t="str">
            <v>Capitalized Interest Multiplier</v>
          </cell>
          <cell r="C47">
            <v>1</v>
          </cell>
          <cell r="D47">
            <v>1</v>
          </cell>
          <cell r="E47">
            <v>1</v>
          </cell>
          <cell r="F47">
            <v>1</v>
          </cell>
          <cell r="G47">
            <v>1</v>
          </cell>
          <cell r="H47">
            <v>1</v>
          </cell>
          <cell r="I47">
            <v>1</v>
          </cell>
          <cell r="J47">
            <v>1</v>
          </cell>
          <cell r="K47">
            <v>1</v>
          </cell>
          <cell r="L47">
            <v>1</v>
          </cell>
          <cell r="M47">
            <v>1</v>
          </cell>
          <cell r="N47">
            <v>1</v>
          </cell>
          <cell r="O47">
            <v>1</v>
          </cell>
        </row>
        <row r="48">
          <cell r="A48" t="str">
            <v xml:space="preserve"> 320.00.752</v>
          </cell>
          <cell r="B48" t="str">
            <v>Total Book Depreciaiton Adjustment</v>
          </cell>
          <cell r="C48">
            <v>0</v>
          </cell>
          <cell r="D48">
            <v>0</v>
          </cell>
          <cell r="E48">
            <v>-5601.67</v>
          </cell>
          <cell r="F48">
            <v>-68445</v>
          </cell>
          <cell r="G48">
            <v>-72545</v>
          </cell>
          <cell r="H48">
            <v>-76845</v>
          </cell>
          <cell r="I48">
            <v>-80845</v>
          </cell>
          <cell r="J48">
            <v>-84945</v>
          </cell>
          <cell r="K48">
            <v>-89245</v>
          </cell>
          <cell r="L48">
            <v>-93645</v>
          </cell>
          <cell r="M48">
            <v>-98145</v>
          </cell>
          <cell r="N48">
            <v>-102845</v>
          </cell>
          <cell r="O48">
            <v>-107645</v>
          </cell>
        </row>
        <row r="49">
          <cell r="A49" t="str">
            <v xml:space="preserve"> 325.00.001</v>
          </cell>
          <cell r="B49" t="str">
            <v>Revenue Option:  Input 0, 1, or 2</v>
          </cell>
          <cell r="C49">
            <v>0</v>
          </cell>
          <cell r="D49">
            <v>0</v>
          </cell>
          <cell r="E49">
            <v>0</v>
          </cell>
          <cell r="F49">
            <v>0</v>
          </cell>
          <cell r="G49">
            <v>0</v>
          </cell>
          <cell r="H49">
            <v>0</v>
          </cell>
          <cell r="I49">
            <v>0</v>
          </cell>
          <cell r="J49">
            <v>0</v>
          </cell>
          <cell r="K49">
            <v>0</v>
          </cell>
          <cell r="L49">
            <v>0</v>
          </cell>
          <cell r="M49">
            <v>0</v>
          </cell>
          <cell r="N49">
            <v>0</v>
          </cell>
          <cell r="O49">
            <v>0</v>
          </cell>
        </row>
        <row r="50">
          <cell r="A50" t="str">
            <v xml:space="preserve"> 325.00.002</v>
          </cell>
          <cell r="B50" t="str">
            <v>Expected Rev or PBR Input -- Option 0</v>
          </cell>
          <cell r="C50">
            <v>0</v>
          </cell>
          <cell r="D50">
            <v>0</v>
          </cell>
          <cell r="E50">
            <v>0</v>
          </cell>
          <cell r="F50">
            <v>0</v>
          </cell>
          <cell r="G50">
            <v>0</v>
          </cell>
          <cell r="H50">
            <v>0</v>
          </cell>
          <cell r="I50">
            <v>0</v>
          </cell>
          <cell r="J50">
            <v>0</v>
          </cell>
          <cell r="K50">
            <v>0</v>
          </cell>
          <cell r="L50">
            <v>0</v>
          </cell>
          <cell r="M50">
            <v>0</v>
          </cell>
          <cell r="N50">
            <v>0</v>
          </cell>
          <cell r="O50">
            <v>0</v>
          </cell>
        </row>
        <row r="51">
          <cell r="A51" t="str">
            <v xml:space="preserve"> 325.00.012</v>
          </cell>
          <cell r="B51" t="str">
            <v>Sunk Fed Tax Depr.</v>
          </cell>
          <cell r="C51">
            <v>0</v>
          </cell>
          <cell r="D51">
            <v>0</v>
          </cell>
          <cell r="E51">
            <v>588923.09</v>
          </cell>
          <cell r="F51">
            <v>572022.98</v>
          </cell>
          <cell r="G51">
            <v>444784.41</v>
          </cell>
          <cell r="H51">
            <v>387155.63</v>
          </cell>
          <cell r="I51">
            <v>373109</v>
          </cell>
          <cell r="J51">
            <v>356425</v>
          </cell>
          <cell r="K51">
            <v>341680</v>
          </cell>
          <cell r="L51">
            <v>328484</v>
          </cell>
          <cell r="M51">
            <v>316535</v>
          </cell>
          <cell r="N51">
            <v>305607</v>
          </cell>
          <cell r="O51">
            <v>295534</v>
          </cell>
        </row>
        <row r="52">
          <cell r="A52" t="str">
            <v xml:space="preserve"> 325.00.014</v>
          </cell>
          <cell r="B52" t="str">
            <v>Federal Scheduled M Adj 5 - for Tax Dept Bench</v>
          </cell>
          <cell r="C52">
            <v>0</v>
          </cell>
          <cell r="D52">
            <v>0</v>
          </cell>
          <cell r="E52">
            <v>-21292</v>
          </cell>
          <cell r="F52">
            <v>-19635</v>
          </cell>
          <cell r="G52">
            <v>-18627</v>
          </cell>
          <cell r="H52">
            <v>-18499</v>
          </cell>
          <cell r="I52">
            <v>-18455</v>
          </cell>
          <cell r="J52">
            <v>-17757</v>
          </cell>
          <cell r="K52">
            <v>-17554</v>
          </cell>
          <cell r="L52">
            <v>-17509</v>
          </cell>
          <cell r="M52">
            <v>-17505</v>
          </cell>
          <cell r="N52">
            <v>-14335</v>
          </cell>
          <cell r="O52">
            <v>-12712</v>
          </cell>
        </row>
        <row r="53">
          <cell r="A53" t="str">
            <v xml:space="preserve"> 325.00.015</v>
          </cell>
          <cell r="B53" t="str">
            <v>Federal Scheduled M Adj 6 - for Annual &amp;  Monthly</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 xml:space="preserve"> 325.00.016</v>
          </cell>
          <cell r="B54" t="str">
            <v>Total Sunk Fed Tax Depr</v>
          </cell>
          <cell r="C54">
            <v>0</v>
          </cell>
          <cell r="D54">
            <v>0</v>
          </cell>
          <cell r="E54">
            <v>588923.09</v>
          </cell>
          <cell r="F54">
            <v>572022.98</v>
          </cell>
          <cell r="G54">
            <v>444784.41</v>
          </cell>
          <cell r="H54">
            <v>387155.63</v>
          </cell>
          <cell r="I54">
            <v>373109</v>
          </cell>
          <cell r="J54">
            <v>356425</v>
          </cell>
          <cell r="K54">
            <v>341680</v>
          </cell>
          <cell r="L54">
            <v>328484</v>
          </cell>
          <cell r="M54">
            <v>316535</v>
          </cell>
          <cell r="N54">
            <v>305607</v>
          </cell>
          <cell r="O54">
            <v>295534</v>
          </cell>
        </row>
        <row r="55">
          <cell r="A55" t="str">
            <v xml:space="preserve"> 325.00.017</v>
          </cell>
          <cell r="B55" t="str">
            <v>Total Incremental Fed Tax Base</v>
          </cell>
          <cell r="C55">
            <v>0</v>
          </cell>
          <cell r="D55">
            <v>0</v>
          </cell>
          <cell r="E55">
            <v>167524.10999999999</v>
          </cell>
          <cell r="F55">
            <v>269921.48</v>
          </cell>
          <cell r="G55">
            <v>399435.98</v>
          </cell>
          <cell r="H55">
            <v>525496.79</v>
          </cell>
          <cell r="I55">
            <v>644675.44999999995</v>
          </cell>
          <cell r="J55">
            <v>775111.02</v>
          </cell>
          <cell r="K55">
            <v>917494.13</v>
          </cell>
          <cell r="L55">
            <v>1026028.15</v>
          </cell>
          <cell r="M55">
            <v>1135092.8400000001</v>
          </cell>
          <cell r="N55">
            <v>1245833.6599999999</v>
          </cell>
          <cell r="O55">
            <v>1359380.84</v>
          </cell>
        </row>
        <row r="56">
          <cell r="A56" t="str">
            <v xml:space="preserve"> 325.00.020</v>
          </cell>
          <cell r="B56" t="str">
            <v>Total Fed Tax Depreciation</v>
          </cell>
          <cell r="C56">
            <v>0</v>
          </cell>
          <cell r="D56">
            <v>0</v>
          </cell>
          <cell r="E56">
            <v>756447.2</v>
          </cell>
          <cell r="F56">
            <v>841944.47</v>
          </cell>
          <cell r="G56">
            <v>844220.4</v>
          </cell>
          <cell r="H56">
            <v>912652.42</v>
          </cell>
          <cell r="I56">
            <v>1017784.45</v>
          </cell>
          <cell r="J56">
            <v>1131536.02</v>
          </cell>
          <cell r="K56">
            <v>1259174.1299999999</v>
          </cell>
          <cell r="L56">
            <v>1354512.15</v>
          </cell>
          <cell r="M56">
            <v>1451627.84</v>
          </cell>
          <cell r="N56">
            <v>1551440.66</v>
          </cell>
          <cell r="O56">
            <v>1654914.84</v>
          </cell>
        </row>
        <row r="57">
          <cell r="A57" t="str">
            <v xml:space="preserve"> 325.00.021</v>
          </cell>
          <cell r="B57" t="str">
            <v>FED Tax Depr Adj. *** WITH Fed Def Tax CAL.</v>
          </cell>
          <cell r="C57">
            <v>0</v>
          </cell>
          <cell r="D57">
            <v>0</v>
          </cell>
          <cell r="E57">
            <v>240152.39</v>
          </cell>
          <cell r="F57">
            <v>19647.62</v>
          </cell>
          <cell r="G57">
            <v>29955.05</v>
          </cell>
          <cell r="H57">
            <v>28027.73</v>
          </cell>
          <cell r="I57">
            <v>48861.26</v>
          </cell>
          <cell r="J57">
            <v>64166.3</v>
          </cell>
          <cell r="K57">
            <v>53480.17</v>
          </cell>
          <cell r="L57">
            <v>22782.99</v>
          </cell>
          <cell r="M57">
            <v>20565.64</v>
          </cell>
          <cell r="N57">
            <v>20379.48</v>
          </cell>
          <cell r="O57">
            <v>20379.16</v>
          </cell>
        </row>
        <row r="58">
          <cell r="A58" t="str">
            <v xml:space="preserve"> 325.00.022</v>
          </cell>
          <cell r="B58" t="str">
            <v>Fed Schd M Adj 2 - Curr &amp; Def</v>
          </cell>
          <cell r="C58">
            <v>0</v>
          </cell>
          <cell r="D58">
            <v>0</v>
          </cell>
          <cell r="E58">
            <v>-105810</v>
          </cell>
          <cell r="F58">
            <v>66473</v>
          </cell>
          <cell r="G58">
            <v>-16131.37</v>
          </cell>
          <cell r="H58">
            <v>-14678.37</v>
          </cell>
          <cell r="I58">
            <v>0</v>
          </cell>
          <cell r="J58">
            <v>0</v>
          </cell>
          <cell r="K58">
            <v>0</v>
          </cell>
          <cell r="L58">
            <v>0</v>
          </cell>
          <cell r="M58">
            <v>0</v>
          </cell>
          <cell r="N58">
            <v>0</v>
          </cell>
          <cell r="O58">
            <v>0</v>
          </cell>
        </row>
        <row r="59">
          <cell r="A59" t="str">
            <v xml:space="preserve"> 325.00.024</v>
          </cell>
          <cell r="B59" t="str">
            <v>Sunk Fed SL Tax Depr.</v>
          </cell>
          <cell r="C59">
            <v>714283</v>
          </cell>
          <cell r="D59">
            <v>683032</v>
          </cell>
          <cell r="E59">
            <v>648693.35</v>
          </cell>
          <cell r="F59">
            <v>692531.37</v>
          </cell>
          <cell r="G59">
            <v>665751.24</v>
          </cell>
          <cell r="H59">
            <v>648269.66</v>
          </cell>
          <cell r="I59">
            <v>636153.11</v>
          </cell>
          <cell r="J59">
            <v>633308.85</v>
          </cell>
          <cell r="K59">
            <v>552365.54</v>
          </cell>
          <cell r="L59">
            <v>526998.56999999995</v>
          </cell>
          <cell r="M59">
            <v>501910.68</v>
          </cell>
          <cell r="N59">
            <v>475973.36</v>
          </cell>
          <cell r="O59">
            <v>449460.04</v>
          </cell>
        </row>
        <row r="60">
          <cell r="A60" t="str">
            <v xml:space="preserve"> 325.00.026</v>
          </cell>
          <cell r="B60" t="str">
            <v>Total Sunk Fed SL Tax Depr</v>
          </cell>
          <cell r="C60">
            <v>714283</v>
          </cell>
          <cell r="D60">
            <v>683032</v>
          </cell>
          <cell r="E60">
            <v>542883.35</v>
          </cell>
          <cell r="F60">
            <v>759004.37</v>
          </cell>
          <cell r="G60">
            <v>649619.87</v>
          </cell>
          <cell r="H60">
            <v>633591.29</v>
          </cell>
          <cell r="I60">
            <v>636153.11</v>
          </cell>
          <cell r="J60">
            <v>633308.85</v>
          </cell>
          <cell r="K60">
            <v>552365.54</v>
          </cell>
          <cell r="L60">
            <v>526998.56999999995</v>
          </cell>
          <cell r="M60">
            <v>501910.68</v>
          </cell>
          <cell r="N60">
            <v>475973.36</v>
          </cell>
          <cell r="O60">
            <v>449460.04</v>
          </cell>
        </row>
        <row r="61">
          <cell r="A61" t="str">
            <v xml:space="preserve"> 325.00.027</v>
          </cell>
          <cell r="B61" t="str">
            <v>Total Incremental Fed SL Tax Depr</v>
          </cell>
          <cell r="C61">
            <v>0</v>
          </cell>
          <cell r="D61">
            <v>0</v>
          </cell>
          <cell r="E61">
            <v>108717.09</v>
          </cell>
          <cell r="F61">
            <v>207722.81</v>
          </cell>
          <cell r="G61">
            <v>296922.90999999997</v>
          </cell>
          <cell r="H61">
            <v>389621.86</v>
          </cell>
          <cell r="I61">
            <v>485793.34</v>
          </cell>
          <cell r="J61">
            <v>610471.13</v>
          </cell>
          <cell r="K61">
            <v>727889.74</v>
          </cell>
          <cell r="L61">
            <v>822945.8</v>
          </cell>
          <cell r="M61">
            <v>916334.87</v>
          </cell>
          <cell r="N61">
            <v>1010417.83</v>
          </cell>
          <cell r="O61">
            <v>1105449.02</v>
          </cell>
        </row>
        <row r="62">
          <cell r="A62" t="str">
            <v xml:space="preserve"> 325.00.029</v>
          </cell>
          <cell r="B62" t="str">
            <v>Total Fed SL Tax Depreciation</v>
          </cell>
          <cell r="C62">
            <v>714283</v>
          </cell>
          <cell r="D62">
            <v>683032</v>
          </cell>
          <cell r="E62">
            <v>651600.44999999995</v>
          </cell>
          <cell r="F62">
            <v>966727.18</v>
          </cell>
          <cell r="G62">
            <v>946542.78</v>
          </cell>
          <cell r="H62">
            <v>1023213.14</v>
          </cell>
          <cell r="I62">
            <v>1121946.44</v>
          </cell>
          <cell r="J62">
            <v>1243779.97</v>
          </cell>
          <cell r="K62">
            <v>1280255.28</v>
          </cell>
          <cell r="L62">
            <v>1349944.37</v>
          </cell>
          <cell r="M62">
            <v>1418245.54</v>
          </cell>
          <cell r="N62">
            <v>1486391.19</v>
          </cell>
          <cell r="O62">
            <v>1554909.06</v>
          </cell>
        </row>
        <row r="63">
          <cell r="A63" t="str">
            <v xml:space="preserve"> 325.00.031</v>
          </cell>
          <cell r="B63" t="str">
            <v>Ratio of (ACRS+MACRS)/Total Asset % (for Def Tax Factor)</v>
          </cell>
          <cell r="C63">
            <v>0</v>
          </cell>
          <cell r="D63">
            <v>0</v>
          </cell>
          <cell r="E63">
            <v>4100</v>
          </cell>
          <cell r="F63">
            <v>4100</v>
          </cell>
          <cell r="G63">
            <v>4100</v>
          </cell>
          <cell r="H63">
            <v>4100</v>
          </cell>
          <cell r="I63">
            <v>4100</v>
          </cell>
          <cell r="J63">
            <v>4100</v>
          </cell>
          <cell r="K63">
            <v>4100</v>
          </cell>
          <cell r="L63">
            <v>4100</v>
          </cell>
          <cell r="M63">
            <v>4100</v>
          </cell>
          <cell r="N63">
            <v>3700</v>
          </cell>
          <cell r="O63">
            <v>3700</v>
          </cell>
        </row>
        <row r="64">
          <cell r="A64" t="str">
            <v xml:space="preserve"> 325.00.033</v>
          </cell>
          <cell r="B64" t="str">
            <v>Fed Deferred Tax - Sunk</v>
          </cell>
          <cell r="C64">
            <v>0</v>
          </cell>
          <cell r="D64">
            <v>0</v>
          </cell>
          <cell r="E64">
            <v>-46719.87</v>
          </cell>
          <cell r="F64">
            <v>-86571.77</v>
          </cell>
          <cell r="G64">
            <v>-101909.07</v>
          </cell>
          <cell r="H64">
            <v>-15513.8</v>
          </cell>
          <cell r="I64">
            <v>-29280.97</v>
          </cell>
          <cell r="J64">
            <v>-39887.269999999997</v>
          </cell>
          <cell r="K64">
            <v>-50829.31</v>
          </cell>
          <cell r="L64">
            <v>-61950.35</v>
          </cell>
          <cell r="M64">
            <v>-69480.399999999994</v>
          </cell>
          <cell r="N64">
            <v>-80674.44</v>
          </cell>
          <cell r="O64">
            <v>-91844.01</v>
          </cell>
        </row>
        <row r="65">
          <cell r="A65" t="str">
            <v xml:space="preserve"> 325.00.035</v>
          </cell>
          <cell r="B65" t="str">
            <v>Federal Deferred Tax Input Adjustsments</v>
          </cell>
          <cell r="C65">
            <v>0</v>
          </cell>
          <cell r="D65">
            <v>0</v>
          </cell>
          <cell r="E65">
            <v>0</v>
          </cell>
          <cell r="F65">
            <v>0</v>
          </cell>
          <cell r="G65">
            <v>0</v>
          </cell>
          <cell r="H65">
            <v>0</v>
          </cell>
          <cell r="I65">
            <v>0</v>
          </cell>
          <cell r="J65">
            <v>0</v>
          </cell>
          <cell r="K65">
            <v>0</v>
          </cell>
          <cell r="L65">
            <v>0</v>
          </cell>
          <cell r="M65">
            <v>0</v>
          </cell>
          <cell r="N65">
            <v>0</v>
          </cell>
          <cell r="O65">
            <v>0</v>
          </cell>
        </row>
        <row r="66">
          <cell r="A66" t="str">
            <v xml:space="preserve"> 325.00.041</v>
          </cell>
          <cell r="B66" t="str">
            <v>Book Depr Adj. *** WITH Fed Def Tax CAL.</v>
          </cell>
          <cell r="C66">
            <v>0</v>
          </cell>
          <cell r="D66">
            <v>0</v>
          </cell>
          <cell r="E66">
            <v>-5601.67</v>
          </cell>
          <cell r="F66">
            <v>-68445</v>
          </cell>
          <cell r="G66">
            <v>-72545</v>
          </cell>
          <cell r="H66">
            <v>-76845</v>
          </cell>
          <cell r="I66">
            <v>-80845</v>
          </cell>
          <cell r="J66">
            <v>-84945</v>
          </cell>
          <cell r="K66">
            <v>-89245</v>
          </cell>
          <cell r="L66">
            <v>-93645</v>
          </cell>
          <cell r="M66">
            <v>-98145</v>
          </cell>
          <cell r="N66">
            <v>-102845</v>
          </cell>
          <cell r="O66">
            <v>-107645</v>
          </cell>
        </row>
        <row r="67">
          <cell r="A67" t="str">
            <v xml:space="preserve"> 325.00.044</v>
          </cell>
          <cell r="B67" t="str">
            <v>BOOK DEPR Expense *** WITH Fed Def Tax CAL (Unreg. Sunk)</v>
          </cell>
          <cell r="C67">
            <v>0</v>
          </cell>
          <cell r="D67">
            <v>0</v>
          </cell>
          <cell r="E67">
            <v>0</v>
          </cell>
          <cell r="F67">
            <v>0</v>
          </cell>
          <cell r="G67">
            <v>0</v>
          </cell>
          <cell r="H67">
            <v>0</v>
          </cell>
          <cell r="I67">
            <v>0</v>
          </cell>
          <cell r="J67">
            <v>0</v>
          </cell>
          <cell r="K67">
            <v>0</v>
          </cell>
          <cell r="L67">
            <v>0</v>
          </cell>
          <cell r="M67">
            <v>0</v>
          </cell>
          <cell r="N67">
            <v>0</v>
          </cell>
          <cell r="O67">
            <v>0</v>
          </cell>
        </row>
        <row r="68">
          <cell r="A68" t="str">
            <v xml:space="preserve"> 325.00.045</v>
          </cell>
          <cell r="B68" t="str">
            <v>Unregulated Book Depr Adj for DELTA</v>
          </cell>
          <cell r="C68">
            <v>0</v>
          </cell>
          <cell r="D68">
            <v>0</v>
          </cell>
          <cell r="E68">
            <v>10798</v>
          </cell>
          <cell r="F68">
            <v>11620</v>
          </cell>
          <cell r="G68">
            <v>12514</v>
          </cell>
          <cell r="H68">
            <v>5420</v>
          </cell>
          <cell r="I68">
            <v>6314</v>
          </cell>
          <cell r="J68">
            <v>7208</v>
          </cell>
          <cell r="K68">
            <v>7337</v>
          </cell>
          <cell r="L68">
            <v>7365</v>
          </cell>
          <cell r="M68">
            <v>7394</v>
          </cell>
          <cell r="N68">
            <v>7394</v>
          </cell>
          <cell r="O68">
            <v>7394</v>
          </cell>
        </row>
        <row r="69">
          <cell r="A69" t="str">
            <v xml:space="preserve"> 325.00.046</v>
          </cell>
          <cell r="B69" t="str">
            <v>Sunk State Tax Depr.</v>
          </cell>
          <cell r="C69">
            <v>0</v>
          </cell>
          <cell r="D69">
            <v>0</v>
          </cell>
          <cell r="E69">
            <v>583773.66</v>
          </cell>
          <cell r="F69">
            <v>560643.98</v>
          </cell>
          <cell r="G69">
            <v>381029.41</v>
          </cell>
          <cell r="H69">
            <v>316811.63</v>
          </cell>
          <cell r="I69">
            <v>298291</v>
          </cell>
          <cell r="J69">
            <v>280702.28000000003</v>
          </cell>
          <cell r="K69">
            <v>265327.21000000002</v>
          </cell>
          <cell r="L69">
            <v>251695.86</v>
          </cell>
          <cell r="M69">
            <v>239455.16</v>
          </cell>
          <cell r="N69">
            <v>228343</v>
          </cell>
          <cell r="O69">
            <v>218158.3</v>
          </cell>
        </row>
        <row r="70">
          <cell r="A70" t="str">
            <v xml:space="preserve"> 325.00.049</v>
          </cell>
          <cell r="B70" t="str">
            <v>Total Incremental State Tax Depreciation</v>
          </cell>
          <cell r="C70">
            <v>0</v>
          </cell>
          <cell r="D70">
            <v>0</v>
          </cell>
          <cell r="E70">
            <v>186680.17</v>
          </cell>
          <cell r="F70">
            <v>329973.65999999997</v>
          </cell>
          <cell r="G70">
            <v>447394.74</v>
          </cell>
          <cell r="H70">
            <v>556462.54</v>
          </cell>
          <cell r="I70">
            <v>690496.2</v>
          </cell>
          <cell r="J70">
            <v>817895.97</v>
          </cell>
          <cell r="K70">
            <v>958288.5</v>
          </cell>
          <cell r="L70">
            <v>1058967.29</v>
          </cell>
          <cell r="M70">
            <v>1158653.08</v>
          </cell>
          <cell r="N70">
            <v>1259752.6399999999</v>
          </cell>
          <cell r="O70">
            <v>1364937.36</v>
          </cell>
        </row>
        <row r="71">
          <cell r="A71" t="str">
            <v xml:space="preserve"> 325.00.051</v>
          </cell>
          <cell r="B71" t="str">
            <v>Total State Tax Depreciation</v>
          </cell>
          <cell r="C71">
            <v>0</v>
          </cell>
          <cell r="D71">
            <v>0</v>
          </cell>
          <cell r="E71">
            <v>770453.84</v>
          </cell>
          <cell r="F71">
            <v>890617.64</v>
          </cell>
          <cell r="G71">
            <v>828424.16</v>
          </cell>
          <cell r="H71">
            <v>873274.18</v>
          </cell>
          <cell r="I71">
            <v>988787.19999999995</v>
          </cell>
          <cell r="J71">
            <v>1098598.25</v>
          </cell>
          <cell r="K71">
            <v>1223615.71</v>
          </cell>
          <cell r="L71">
            <v>1310663.1599999999</v>
          </cell>
          <cell r="M71">
            <v>1398108.24</v>
          </cell>
          <cell r="N71">
            <v>1488095.63</v>
          </cell>
          <cell r="O71">
            <v>1583095.66</v>
          </cell>
        </row>
        <row r="72">
          <cell r="A72" t="str">
            <v xml:space="preserve"> 325.00.053</v>
          </cell>
          <cell r="B72" t="str">
            <v>ST Tax Depr Adj.</v>
          </cell>
          <cell r="C72">
            <v>0</v>
          </cell>
          <cell r="D72">
            <v>0</v>
          </cell>
          <cell r="E72">
            <v>4250</v>
          </cell>
          <cell r="F72">
            <v>4250</v>
          </cell>
          <cell r="G72">
            <v>4250</v>
          </cell>
          <cell r="H72">
            <v>4250</v>
          </cell>
          <cell r="I72">
            <v>26866</v>
          </cell>
          <cell r="J72">
            <v>43822</v>
          </cell>
          <cell r="K72">
            <v>34662</v>
          </cell>
          <cell r="L72">
            <v>5376.4</v>
          </cell>
          <cell r="M72">
            <v>4250</v>
          </cell>
          <cell r="N72">
            <v>4250</v>
          </cell>
          <cell r="O72">
            <v>4250</v>
          </cell>
        </row>
        <row r="73">
          <cell r="A73" t="str">
            <v xml:space="preserve"> 325.00.054</v>
          </cell>
          <cell r="B73" t="str">
            <v>St Schd M Adj 2 - Curr &amp; Def</v>
          </cell>
          <cell r="C73">
            <v>0</v>
          </cell>
          <cell r="D73">
            <v>0</v>
          </cell>
          <cell r="E73">
            <v>-113979</v>
          </cell>
          <cell r="F73">
            <v>113979</v>
          </cell>
          <cell r="G73">
            <v>0</v>
          </cell>
          <cell r="H73">
            <v>0</v>
          </cell>
          <cell r="I73">
            <v>0</v>
          </cell>
          <cell r="J73">
            <v>0</v>
          </cell>
          <cell r="K73">
            <v>0</v>
          </cell>
          <cell r="L73">
            <v>0</v>
          </cell>
          <cell r="M73">
            <v>0</v>
          </cell>
          <cell r="N73">
            <v>0</v>
          </cell>
          <cell r="O73">
            <v>0</v>
          </cell>
        </row>
        <row r="74">
          <cell r="A74" t="str">
            <v xml:space="preserve"> 325.00.055</v>
          </cell>
          <cell r="B74" t="str">
            <v>Fed Schd M Adj 3 - Curr &amp; SFAS 109</v>
          </cell>
          <cell r="C74">
            <v>0</v>
          </cell>
          <cell r="D74">
            <v>0</v>
          </cell>
          <cell r="E74">
            <v>35807</v>
          </cell>
          <cell r="F74">
            <v>36280</v>
          </cell>
          <cell r="G74">
            <v>37964</v>
          </cell>
          <cell r="H74">
            <v>37776</v>
          </cell>
          <cell r="I74">
            <v>37776</v>
          </cell>
          <cell r="J74">
            <v>37776</v>
          </cell>
          <cell r="K74">
            <v>37776</v>
          </cell>
          <cell r="L74">
            <v>37776</v>
          </cell>
          <cell r="M74">
            <v>37776</v>
          </cell>
          <cell r="N74">
            <v>37776</v>
          </cell>
          <cell r="O74">
            <v>37776</v>
          </cell>
        </row>
        <row r="75">
          <cell r="A75" t="str">
            <v xml:space="preserve"> 325.00.056</v>
          </cell>
          <cell r="B75" t="str">
            <v>Fed Schd M Adj 4 - Curr only (Perm)</v>
          </cell>
          <cell r="C75">
            <v>0</v>
          </cell>
          <cell r="D75">
            <v>0</v>
          </cell>
          <cell r="E75">
            <v>-199704</v>
          </cell>
          <cell r="F75">
            <v>-149830</v>
          </cell>
          <cell r="G75">
            <v>-149967</v>
          </cell>
          <cell r="H75">
            <v>96192</v>
          </cell>
          <cell r="I75">
            <v>46192</v>
          </cell>
          <cell r="J75">
            <v>46192</v>
          </cell>
          <cell r="K75">
            <v>46192</v>
          </cell>
          <cell r="L75">
            <v>46192</v>
          </cell>
          <cell r="M75">
            <v>46192</v>
          </cell>
          <cell r="N75">
            <v>46192</v>
          </cell>
          <cell r="O75">
            <v>46192</v>
          </cell>
        </row>
        <row r="76">
          <cell r="A76" t="str">
            <v xml:space="preserve"> 325.00.057</v>
          </cell>
          <cell r="B76" t="str">
            <v>St Schd M Adj 3 - Curr &amp; SFAS 109</v>
          </cell>
          <cell r="C76">
            <v>0</v>
          </cell>
          <cell r="D76">
            <v>0</v>
          </cell>
          <cell r="E76">
            <v>53818</v>
          </cell>
          <cell r="F76">
            <v>54291</v>
          </cell>
          <cell r="G76">
            <v>55975</v>
          </cell>
          <cell r="H76">
            <v>55787</v>
          </cell>
          <cell r="I76">
            <v>55787</v>
          </cell>
          <cell r="J76">
            <v>55787</v>
          </cell>
          <cell r="K76">
            <v>55787</v>
          </cell>
          <cell r="L76">
            <v>55787</v>
          </cell>
          <cell r="M76">
            <v>55787</v>
          </cell>
          <cell r="N76">
            <v>55787</v>
          </cell>
          <cell r="O76">
            <v>55787</v>
          </cell>
        </row>
        <row r="77">
          <cell r="A77" t="str">
            <v xml:space="preserve"> 325.00.058</v>
          </cell>
          <cell r="B77" t="str">
            <v>St Schd M Adj 4 - Curr only (Perm)</v>
          </cell>
          <cell r="C77">
            <v>0</v>
          </cell>
          <cell r="D77">
            <v>0</v>
          </cell>
          <cell r="E77">
            <v>-200513</v>
          </cell>
          <cell r="F77">
            <v>-150639</v>
          </cell>
          <cell r="G77">
            <v>-150776</v>
          </cell>
          <cell r="H77">
            <v>95383</v>
          </cell>
          <cell r="I77">
            <v>45383</v>
          </cell>
          <cell r="J77">
            <v>45383</v>
          </cell>
          <cell r="K77">
            <v>45383</v>
          </cell>
          <cell r="L77">
            <v>45383</v>
          </cell>
          <cell r="M77">
            <v>45383</v>
          </cell>
          <cell r="N77">
            <v>45383</v>
          </cell>
          <cell r="O77">
            <v>45383</v>
          </cell>
        </row>
        <row r="78">
          <cell r="A78" t="str">
            <v xml:space="preserve"> 325.00.059</v>
          </cell>
          <cell r="B78" t="str">
            <v>State Scheduled M Adj 5 - for Tax Dept Bench</v>
          </cell>
          <cell r="C78">
            <v>0</v>
          </cell>
          <cell r="D78">
            <v>0</v>
          </cell>
          <cell r="E78">
            <v>-21292</v>
          </cell>
          <cell r="F78">
            <v>-19635</v>
          </cell>
          <cell r="G78">
            <v>-18627</v>
          </cell>
          <cell r="H78">
            <v>-18499</v>
          </cell>
          <cell r="I78">
            <v>-18455</v>
          </cell>
          <cell r="J78">
            <v>-17757</v>
          </cell>
          <cell r="K78">
            <v>-17554</v>
          </cell>
          <cell r="L78">
            <v>-17509</v>
          </cell>
          <cell r="M78">
            <v>-17505</v>
          </cell>
          <cell r="N78">
            <v>-14335</v>
          </cell>
          <cell r="O78">
            <v>-12712</v>
          </cell>
        </row>
        <row r="79">
          <cell r="A79" t="str">
            <v xml:space="preserve"> 325.00.060</v>
          </cell>
          <cell r="B79" t="str">
            <v>State Scheduled M Adj 6 - for Annual &amp;  Monthly</v>
          </cell>
          <cell r="C79">
            <v>0</v>
          </cell>
          <cell r="D79">
            <v>0</v>
          </cell>
          <cell r="E79">
            <v>0</v>
          </cell>
          <cell r="F79">
            <v>0</v>
          </cell>
          <cell r="G79">
            <v>0</v>
          </cell>
          <cell r="H79">
            <v>0</v>
          </cell>
          <cell r="I79">
            <v>0</v>
          </cell>
          <cell r="J79">
            <v>0</v>
          </cell>
          <cell r="K79">
            <v>0</v>
          </cell>
          <cell r="L79">
            <v>0</v>
          </cell>
          <cell r="M79">
            <v>0</v>
          </cell>
          <cell r="N79">
            <v>0</v>
          </cell>
          <cell r="O79">
            <v>0</v>
          </cell>
        </row>
        <row r="80">
          <cell r="A80" t="str">
            <v xml:space="preserve"> 325.00.062</v>
          </cell>
          <cell r="B80" t="str">
            <v>Sunk Book  Depr.</v>
          </cell>
          <cell r="C80">
            <v>714283</v>
          </cell>
          <cell r="D80">
            <v>683032</v>
          </cell>
          <cell r="E80">
            <v>648693.35</v>
          </cell>
          <cell r="F80">
            <v>692531.37</v>
          </cell>
          <cell r="G80">
            <v>665751.24</v>
          </cell>
          <cell r="H80">
            <v>648269.66</v>
          </cell>
          <cell r="I80">
            <v>636153.11</v>
          </cell>
          <cell r="J80">
            <v>633308.85</v>
          </cell>
          <cell r="K80">
            <v>552365.54</v>
          </cell>
          <cell r="L80">
            <v>526998.56999999995</v>
          </cell>
          <cell r="M80">
            <v>501910.68</v>
          </cell>
          <cell r="N80">
            <v>475973.36</v>
          </cell>
          <cell r="O80">
            <v>449460.04</v>
          </cell>
        </row>
        <row r="81">
          <cell r="A81" t="str">
            <v xml:space="preserve"> 325.00.067</v>
          </cell>
          <cell r="B81" t="str">
            <v>Total Incremental Book  Depreciation</v>
          </cell>
          <cell r="C81">
            <v>0</v>
          </cell>
          <cell r="D81">
            <v>0</v>
          </cell>
          <cell r="E81">
            <v>100789.98</v>
          </cell>
          <cell r="F81">
            <v>194308.7</v>
          </cell>
          <cell r="G81">
            <v>283684.3</v>
          </cell>
          <cell r="H81">
            <v>373721.77</v>
          </cell>
          <cell r="I81">
            <v>522475.71</v>
          </cell>
          <cell r="J81">
            <v>655949.27</v>
          </cell>
          <cell r="K81">
            <v>779566.34</v>
          </cell>
          <cell r="L81">
            <v>882167.56</v>
          </cell>
          <cell r="M81">
            <v>983361.71</v>
          </cell>
          <cell r="N81">
            <v>1085248.72</v>
          </cell>
          <cell r="O81">
            <v>1188622.77</v>
          </cell>
        </row>
        <row r="82">
          <cell r="A82" t="str">
            <v xml:space="preserve"> 325.00.070</v>
          </cell>
          <cell r="B82" t="str">
            <v>Total Rev Req Book  Depreciation</v>
          </cell>
          <cell r="C82">
            <v>714283</v>
          </cell>
          <cell r="D82">
            <v>683032</v>
          </cell>
          <cell r="E82">
            <v>749483.33</v>
          </cell>
          <cell r="F82">
            <v>886840.07</v>
          </cell>
          <cell r="G82">
            <v>949435.55</v>
          </cell>
          <cell r="H82">
            <v>1021991.43</v>
          </cell>
          <cell r="I82">
            <v>1158628.81</v>
          </cell>
          <cell r="J82">
            <v>1289258.1100000001</v>
          </cell>
          <cell r="K82">
            <v>1331931.8799999999</v>
          </cell>
          <cell r="L82">
            <v>1409166.13</v>
          </cell>
          <cell r="M82">
            <v>1485272.39</v>
          </cell>
          <cell r="N82">
            <v>1561222.08</v>
          </cell>
          <cell r="O82">
            <v>1638082.82</v>
          </cell>
        </row>
        <row r="83">
          <cell r="A83" t="str">
            <v xml:space="preserve"> 325.00.071</v>
          </cell>
          <cell r="B83" t="str">
            <v>Total Retirement on Depreciations - Sunk</v>
          </cell>
          <cell r="C83">
            <v>0</v>
          </cell>
          <cell r="D83">
            <v>0</v>
          </cell>
          <cell r="E83">
            <v>-395848.73</v>
          </cell>
          <cell r="F83">
            <v>-774753.66</v>
          </cell>
          <cell r="G83">
            <v>-500915.14</v>
          </cell>
          <cell r="H83">
            <v>-478201.26</v>
          </cell>
          <cell r="I83">
            <v>-520860</v>
          </cell>
          <cell r="J83">
            <v>-519747.6</v>
          </cell>
          <cell r="K83">
            <v>-506152.13</v>
          </cell>
          <cell r="L83">
            <v>-516327.22</v>
          </cell>
          <cell r="M83">
            <v>-526708.56000000006</v>
          </cell>
          <cell r="N83">
            <v>-537299.85</v>
          </cell>
          <cell r="O83">
            <v>-548102.85</v>
          </cell>
        </row>
        <row r="84">
          <cell r="A84" t="str">
            <v xml:space="preserve"> 325.00.072</v>
          </cell>
          <cell r="B84" t="str">
            <v>Inc Book Depreciation Rate</v>
          </cell>
          <cell r="C84">
            <v>0</v>
          </cell>
          <cell r="D84">
            <v>0</v>
          </cell>
          <cell r="E84">
            <v>117.92</v>
          </cell>
          <cell r="F84">
            <v>120.42</v>
          </cell>
          <cell r="G84">
            <v>119.38</v>
          </cell>
          <cell r="H84">
            <v>118.76</v>
          </cell>
          <cell r="I84">
            <v>135.31</v>
          </cell>
          <cell r="J84">
            <v>157.84</v>
          </cell>
          <cell r="K84">
            <v>140.61000000000001</v>
          </cell>
          <cell r="L84">
            <v>140.65</v>
          </cell>
          <cell r="M84">
            <v>140.62</v>
          </cell>
          <cell r="N84">
            <v>140.63</v>
          </cell>
          <cell r="O84">
            <v>140.63</v>
          </cell>
        </row>
        <row r="85">
          <cell r="A85" t="str">
            <v xml:space="preserve"> 325.00.073</v>
          </cell>
          <cell r="B85" t="str">
            <v>Inc Book Depreciation Rate - Nuclear % - incl. Fuel Inventory</v>
          </cell>
          <cell r="C85">
            <v>0</v>
          </cell>
          <cell r="D85">
            <v>0</v>
          </cell>
          <cell r="E85">
            <v>21.66</v>
          </cell>
          <cell r="F85">
            <v>19.95</v>
          </cell>
          <cell r="G85">
            <v>18.21</v>
          </cell>
          <cell r="H85">
            <v>18.36</v>
          </cell>
          <cell r="I85">
            <v>18.84</v>
          </cell>
          <cell r="J85">
            <v>18.47</v>
          </cell>
          <cell r="K85">
            <v>18.55</v>
          </cell>
          <cell r="L85">
            <v>18.62</v>
          </cell>
          <cell r="M85">
            <v>18.55</v>
          </cell>
          <cell r="N85">
            <v>18.57</v>
          </cell>
          <cell r="O85">
            <v>18.579999999999998</v>
          </cell>
        </row>
        <row r="86">
          <cell r="A86" t="str">
            <v xml:space="preserve"> 325.00.076</v>
          </cell>
          <cell r="B86" t="str">
            <v>Sunk Book Depreciation Rate</v>
          </cell>
          <cell r="C86">
            <v>0</v>
          </cell>
          <cell r="D86">
            <v>0</v>
          </cell>
          <cell r="E86">
            <v>71.09</v>
          </cell>
          <cell r="F86">
            <v>82.84</v>
          </cell>
          <cell r="G86">
            <v>85.82</v>
          </cell>
          <cell r="H86">
            <v>87.58</v>
          </cell>
          <cell r="I86">
            <v>91.99</v>
          </cell>
          <cell r="J86">
            <v>114.79</v>
          </cell>
          <cell r="K86">
            <v>97.75</v>
          </cell>
          <cell r="L86">
            <v>97.57</v>
          </cell>
          <cell r="M86">
            <v>97.62</v>
          </cell>
          <cell r="N86">
            <v>97.65</v>
          </cell>
          <cell r="O86">
            <v>97.61</v>
          </cell>
        </row>
        <row r="87">
          <cell r="A87" t="str">
            <v xml:space="preserve"> 325.00.077</v>
          </cell>
          <cell r="B87" t="str">
            <v>Book Depreciation Rate - Place Holder</v>
          </cell>
          <cell r="C87">
            <v>0</v>
          </cell>
          <cell r="D87">
            <v>0</v>
          </cell>
          <cell r="E87">
            <v>0</v>
          </cell>
          <cell r="F87">
            <v>0</v>
          </cell>
          <cell r="G87">
            <v>0</v>
          </cell>
          <cell r="H87">
            <v>0</v>
          </cell>
          <cell r="I87">
            <v>0</v>
          </cell>
          <cell r="J87">
            <v>0</v>
          </cell>
          <cell r="K87">
            <v>0</v>
          </cell>
          <cell r="L87">
            <v>0</v>
          </cell>
          <cell r="M87">
            <v>0</v>
          </cell>
          <cell r="N87">
            <v>0</v>
          </cell>
          <cell r="O87">
            <v>0</v>
          </cell>
        </row>
        <row r="88">
          <cell r="A88" t="str">
            <v xml:space="preserve"> 325.00.081</v>
          </cell>
          <cell r="B88" t="str">
            <v>Working Cash Adjustment - Regulated</v>
          </cell>
          <cell r="C88">
            <v>-32816</v>
          </cell>
          <cell r="D88">
            <v>35636</v>
          </cell>
          <cell r="E88">
            <v>-33228</v>
          </cell>
          <cell r="F88">
            <v>-96770</v>
          </cell>
          <cell r="G88">
            <v>-99264</v>
          </cell>
          <cell r="H88">
            <v>-103590</v>
          </cell>
          <cell r="I88">
            <v>-103590</v>
          </cell>
          <cell r="J88">
            <v>-103590</v>
          </cell>
          <cell r="K88">
            <v>-103590</v>
          </cell>
          <cell r="L88">
            <v>-103590</v>
          </cell>
          <cell r="M88">
            <v>-103590</v>
          </cell>
          <cell r="N88">
            <v>-103590</v>
          </cell>
          <cell r="O88">
            <v>-103590</v>
          </cell>
        </row>
        <row r="89">
          <cell r="A89" t="str">
            <v xml:space="preserve"> 325.00.082</v>
          </cell>
          <cell r="B89" t="str">
            <v>Working Cash Adjustments - Unregulated</v>
          </cell>
          <cell r="C89">
            <v>0</v>
          </cell>
          <cell r="D89">
            <v>0</v>
          </cell>
          <cell r="E89">
            <v>0</v>
          </cell>
          <cell r="F89">
            <v>0</v>
          </cell>
          <cell r="G89">
            <v>0</v>
          </cell>
          <cell r="H89">
            <v>0</v>
          </cell>
          <cell r="I89">
            <v>0</v>
          </cell>
          <cell r="J89">
            <v>0</v>
          </cell>
          <cell r="K89">
            <v>0</v>
          </cell>
          <cell r="L89">
            <v>0</v>
          </cell>
          <cell r="M89">
            <v>0</v>
          </cell>
          <cell r="N89">
            <v>0</v>
          </cell>
          <cell r="O89">
            <v>0</v>
          </cell>
        </row>
        <row r="90">
          <cell r="A90" t="str">
            <v xml:space="preserve"> 325.00.083</v>
          </cell>
          <cell r="B90" t="str">
            <v>Avg Annual Rate Base Adjustment</v>
          </cell>
          <cell r="C90">
            <v>105145</v>
          </cell>
          <cell r="D90">
            <v>-99088</v>
          </cell>
          <cell r="E90">
            <v>125331</v>
          </cell>
          <cell r="F90">
            <v>-215035</v>
          </cell>
          <cell r="G90">
            <v>-158380</v>
          </cell>
          <cell r="H90">
            <v>-121372</v>
          </cell>
          <cell r="I90">
            <v>-44617</v>
          </cell>
          <cell r="J90">
            <v>-5084</v>
          </cell>
          <cell r="K90">
            <v>53346</v>
          </cell>
          <cell r="L90">
            <v>69475</v>
          </cell>
          <cell r="M90">
            <v>166782</v>
          </cell>
          <cell r="N90">
            <v>65103</v>
          </cell>
          <cell r="O90">
            <v>62122</v>
          </cell>
        </row>
        <row r="91">
          <cell r="A91" t="str">
            <v xml:space="preserve"> 325.00.084</v>
          </cell>
          <cell r="B91" t="str">
            <v>Total EOY Rate Base</v>
          </cell>
          <cell r="C91">
            <v>8544972</v>
          </cell>
          <cell r="D91">
            <v>9244756</v>
          </cell>
          <cell r="E91">
            <v>10170646.960000001</v>
          </cell>
          <cell r="F91">
            <v>11526068.73</v>
          </cell>
          <cell r="G91">
            <v>12397936.32</v>
          </cell>
          <cell r="H91">
            <v>13578169.08</v>
          </cell>
          <cell r="I91">
            <v>15038584.970000001</v>
          </cell>
          <cell r="J91">
            <v>16415302.039999999</v>
          </cell>
          <cell r="K91">
            <v>17385766.739999998</v>
          </cell>
          <cell r="L91">
            <v>18130393.129999999</v>
          </cell>
          <cell r="M91">
            <v>18780663.41</v>
          </cell>
          <cell r="N91">
            <v>19356982.57</v>
          </cell>
          <cell r="O91">
            <v>19899261.07</v>
          </cell>
        </row>
        <row r="92">
          <cell r="A92" t="str">
            <v xml:space="preserve"> 325.00.085</v>
          </cell>
          <cell r="B92" t="str">
            <v>Total Average Rate Base</v>
          </cell>
          <cell r="C92">
            <v>8772640.5</v>
          </cell>
          <cell r="D92">
            <v>8795776</v>
          </cell>
          <cell r="E92">
            <v>9833032.4800000004</v>
          </cell>
          <cell r="F92">
            <v>10633322.85</v>
          </cell>
          <cell r="G92">
            <v>11803622.52</v>
          </cell>
          <cell r="H92">
            <v>12866680.699999999</v>
          </cell>
          <cell r="I92">
            <v>14263760.029999999</v>
          </cell>
          <cell r="J92">
            <v>15721859.5</v>
          </cell>
          <cell r="K92">
            <v>16953880.390000001</v>
          </cell>
          <cell r="L92">
            <v>17827554.93</v>
          </cell>
          <cell r="M92">
            <v>18622310.27</v>
          </cell>
          <cell r="N92">
            <v>19133925.989999998</v>
          </cell>
          <cell r="O92">
            <v>19690243.82</v>
          </cell>
        </row>
        <row r="93">
          <cell r="A93" t="str">
            <v xml:space="preserve"> 325.00.091</v>
          </cell>
          <cell r="B93" t="str">
            <v>Federal Income Tax Rate</v>
          </cell>
          <cell r="C93">
            <v>0</v>
          </cell>
          <cell r="D93">
            <v>0</v>
          </cell>
          <cell r="E93">
            <v>35</v>
          </cell>
          <cell r="F93">
            <v>35</v>
          </cell>
          <cell r="G93">
            <v>35</v>
          </cell>
          <cell r="H93">
            <v>35</v>
          </cell>
          <cell r="I93">
            <v>35</v>
          </cell>
          <cell r="J93">
            <v>35</v>
          </cell>
          <cell r="K93">
            <v>35</v>
          </cell>
          <cell r="L93">
            <v>35</v>
          </cell>
          <cell r="M93">
            <v>35</v>
          </cell>
          <cell r="N93">
            <v>35</v>
          </cell>
          <cell r="O93">
            <v>35</v>
          </cell>
        </row>
        <row r="94">
          <cell r="A94" t="str">
            <v xml:space="preserve"> 325.00.092</v>
          </cell>
          <cell r="B94" t="str">
            <v>State Income Tax Rate</v>
          </cell>
          <cell r="C94">
            <v>0</v>
          </cell>
          <cell r="D94">
            <v>0</v>
          </cell>
          <cell r="E94">
            <v>8.26</v>
          </cell>
          <cell r="F94">
            <v>7.92</v>
          </cell>
          <cell r="G94">
            <v>7.92</v>
          </cell>
          <cell r="H94">
            <v>7.92</v>
          </cell>
          <cell r="I94">
            <v>7.92</v>
          </cell>
          <cell r="J94">
            <v>7.92</v>
          </cell>
          <cell r="K94">
            <v>7.92</v>
          </cell>
          <cell r="L94">
            <v>7.92</v>
          </cell>
          <cell r="M94">
            <v>7.92</v>
          </cell>
          <cell r="N94">
            <v>7.92</v>
          </cell>
          <cell r="O94">
            <v>7.92</v>
          </cell>
        </row>
        <row r="95">
          <cell r="A95" t="str">
            <v xml:space="preserve"> 325.00.095</v>
          </cell>
          <cell r="B95" t="str">
            <v>Accum. Deferred Taxes - APB 11 for Rate Base</v>
          </cell>
          <cell r="C95">
            <v>1074985</v>
          </cell>
          <cell r="D95">
            <v>1707451</v>
          </cell>
          <cell r="E95">
            <v>1746342.23</v>
          </cell>
          <cell r="F95">
            <v>1674179.27</v>
          </cell>
          <cell r="G95">
            <v>1594396.89</v>
          </cell>
          <cell r="H95">
            <v>1627638.84</v>
          </cell>
          <cell r="I95">
            <v>1674262.23</v>
          </cell>
          <cell r="J95">
            <v>1724960.09</v>
          </cell>
          <cell r="K95">
            <v>1773151.54</v>
          </cell>
          <cell r="L95">
            <v>1803702.33</v>
          </cell>
          <cell r="M95">
            <v>1832743.23</v>
          </cell>
          <cell r="N95">
            <v>1858050.43</v>
          </cell>
          <cell r="O95">
            <v>1880174.74</v>
          </cell>
        </row>
        <row r="96">
          <cell r="A96" t="str">
            <v xml:space="preserve"> 325.00.170</v>
          </cell>
          <cell r="B96" t="str">
            <v>Property Tax Rate (%)</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 xml:space="preserve"> 325.00.171</v>
          </cell>
          <cell r="B97" t="str">
            <v>Add. Property Tax Expense  Adjustment</v>
          </cell>
          <cell r="C97">
            <v>0</v>
          </cell>
          <cell r="D97">
            <v>0</v>
          </cell>
          <cell r="E97">
            <v>2590</v>
          </cell>
          <cell r="F97">
            <v>14259</v>
          </cell>
          <cell r="G97">
            <v>16172</v>
          </cell>
          <cell r="H97">
            <v>18218</v>
          </cell>
          <cell r="I97">
            <v>17000</v>
          </cell>
          <cell r="J97">
            <v>17000</v>
          </cell>
          <cell r="K97">
            <v>17000</v>
          </cell>
          <cell r="L97">
            <v>17000</v>
          </cell>
          <cell r="M97">
            <v>17000</v>
          </cell>
          <cell r="N97">
            <v>17000</v>
          </cell>
          <cell r="O97">
            <v>17000</v>
          </cell>
        </row>
        <row r="98">
          <cell r="A98" t="str">
            <v xml:space="preserve"> 325.00.172</v>
          </cell>
          <cell r="B98" t="str">
            <v>Property Tax Factor</v>
          </cell>
          <cell r="C98">
            <v>0</v>
          </cell>
          <cell r="D98">
            <v>0</v>
          </cell>
          <cell r="E98">
            <v>39</v>
          </cell>
          <cell r="F98">
            <v>42</v>
          </cell>
          <cell r="G98">
            <v>42</v>
          </cell>
          <cell r="H98">
            <v>42</v>
          </cell>
          <cell r="I98">
            <v>42</v>
          </cell>
          <cell r="J98">
            <v>41</v>
          </cell>
          <cell r="K98">
            <v>41</v>
          </cell>
          <cell r="L98">
            <v>41</v>
          </cell>
          <cell r="M98">
            <v>41</v>
          </cell>
          <cell r="N98">
            <v>37</v>
          </cell>
          <cell r="O98">
            <v>37</v>
          </cell>
        </row>
        <row r="99">
          <cell r="A99" t="str">
            <v xml:space="preserve"> 325.00.210</v>
          </cell>
          <cell r="B99" t="str">
            <v>FF&amp;U Rate (%)</v>
          </cell>
          <cell r="C99">
            <v>0</v>
          </cell>
          <cell r="D99">
            <v>0</v>
          </cell>
          <cell r="E99">
            <v>1.18</v>
          </cell>
          <cell r="F99">
            <v>1.18</v>
          </cell>
          <cell r="G99">
            <v>1.18</v>
          </cell>
          <cell r="H99">
            <v>1.18</v>
          </cell>
          <cell r="I99">
            <v>1.18</v>
          </cell>
          <cell r="J99">
            <v>1.18</v>
          </cell>
          <cell r="K99">
            <v>1.18</v>
          </cell>
          <cell r="L99">
            <v>1.18</v>
          </cell>
          <cell r="M99">
            <v>1.18</v>
          </cell>
          <cell r="N99">
            <v>1.18</v>
          </cell>
          <cell r="O99">
            <v>1.18</v>
          </cell>
        </row>
        <row r="100">
          <cell r="A100" t="str">
            <v xml:space="preserve"> 325.00.215</v>
          </cell>
          <cell r="B100" t="str">
            <v>FF&amp;U Gross Up Rate</v>
          </cell>
          <cell r="C100">
            <v>1</v>
          </cell>
          <cell r="D100">
            <v>1</v>
          </cell>
          <cell r="E100">
            <v>1.01</v>
          </cell>
          <cell r="F100">
            <v>1.01</v>
          </cell>
          <cell r="G100">
            <v>1.01</v>
          </cell>
          <cell r="H100">
            <v>1.01</v>
          </cell>
          <cell r="I100">
            <v>1.01</v>
          </cell>
          <cell r="J100">
            <v>1.01</v>
          </cell>
          <cell r="K100">
            <v>1.01</v>
          </cell>
          <cell r="L100">
            <v>1.01</v>
          </cell>
          <cell r="M100">
            <v>1.01</v>
          </cell>
          <cell r="N100">
            <v>1.01</v>
          </cell>
          <cell r="O100">
            <v>1.01</v>
          </cell>
        </row>
        <row r="101">
          <cell r="A101" t="str">
            <v xml:space="preserve"> 325.00.220</v>
          </cell>
          <cell r="B101" t="str">
            <v>FF&amp;U and Income Tax Gross-Up Rate</v>
          </cell>
          <cell r="C101">
            <v>1</v>
          </cell>
          <cell r="D101">
            <v>1</v>
          </cell>
          <cell r="E101">
            <v>1.7</v>
          </cell>
          <cell r="F101">
            <v>1.69</v>
          </cell>
          <cell r="G101">
            <v>1.69</v>
          </cell>
          <cell r="H101">
            <v>1.69</v>
          </cell>
          <cell r="I101">
            <v>1.69</v>
          </cell>
          <cell r="J101">
            <v>1.69</v>
          </cell>
          <cell r="K101">
            <v>1.69</v>
          </cell>
          <cell r="L101">
            <v>1.69</v>
          </cell>
          <cell r="M101">
            <v>1.69</v>
          </cell>
          <cell r="N101">
            <v>1.69</v>
          </cell>
          <cell r="O101">
            <v>1.69</v>
          </cell>
        </row>
        <row r="102">
          <cell r="A102" t="str">
            <v xml:space="preserve"> 325.00.230</v>
          </cell>
          <cell r="B102" t="str">
            <v>Cost Subject to FF&amp;U &amp; Tax Gross Up</v>
          </cell>
          <cell r="C102">
            <v>0</v>
          </cell>
          <cell r="D102">
            <v>0</v>
          </cell>
          <cell r="E102">
            <v>9015149.25</v>
          </cell>
          <cell r="F102">
            <v>10764904.34</v>
          </cell>
          <cell r="G102">
            <v>11049450</v>
          </cell>
          <cell r="H102">
            <v>10167460.32</v>
          </cell>
          <cell r="I102">
            <v>9856116.4800000004</v>
          </cell>
          <cell r="J102">
            <v>9963824.0399999991</v>
          </cell>
          <cell r="K102">
            <v>10150078.609999999</v>
          </cell>
          <cell r="L102">
            <v>10063011.560000001</v>
          </cell>
          <cell r="M102">
            <v>10411030.050000001</v>
          </cell>
          <cell r="N102">
            <v>10695488.24</v>
          </cell>
          <cell r="O102">
            <v>11024897.91</v>
          </cell>
        </row>
        <row r="103">
          <cell r="A103" t="str">
            <v xml:space="preserve"> 325.00.240</v>
          </cell>
          <cell r="B103" t="str">
            <v>After-Tax Costs Subject to FF&amp;U &amp; Tax Gross Up</v>
          </cell>
          <cell r="C103">
            <v>705997</v>
          </cell>
          <cell r="D103">
            <v>674623</v>
          </cell>
          <cell r="E103">
            <v>1109449.8</v>
          </cell>
          <cell r="F103">
            <v>1110613.8999999999</v>
          </cell>
          <cell r="G103">
            <v>1278388</v>
          </cell>
          <cell r="H103">
            <v>1392185.24</v>
          </cell>
          <cell r="I103">
            <v>1584421.81</v>
          </cell>
          <cell r="J103">
            <v>1749886.05</v>
          </cell>
          <cell r="K103">
            <v>1814659.58</v>
          </cell>
          <cell r="L103">
            <v>1903235.25</v>
          </cell>
          <cell r="M103">
            <v>1982723.8</v>
          </cell>
          <cell r="N103">
            <v>2051043.57</v>
          </cell>
          <cell r="O103">
            <v>2116663.5299999998</v>
          </cell>
        </row>
        <row r="104">
          <cell r="A104" t="str">
            <v xml:space="preserve"> 325.00.245</v>
          </cell>
          <cell r="B104" t="str">
            <v>Rev Req on Costs with FF&amp;U and Tax Gross Up</v>
          </cell>
          <cell r="C104">
            <v>0</v>
          </cell>
          <cell r="D104">
            <v>0</v>
          </cell>
          <cell r="E104">
            <v>1767888.74</v>
          </cell>
          <cell r="F104">
            <v>1940218.71</v>
          </cell>
          <cell r="G104">
            <v>2164368.4</v>
          </cell>
          <cell r="H104">
            <v>2359045.84</v>
          </cell>
          <cell r="I104">
            <v>2683856.59</v>
          </cell>
          <cell r="J104">
            <v>2962933.35</v>
          </cell>
          <cell r="K104">
            <v>3073788.33</v>
          </cell>
          <cell r="L104">
            <v>3223532.81</v>
          </cell>
          <cell r="M104">
            <v>3357925.92</v>
          </cell>
          <cell r="N104">
            <v>3475585.05</v>
          </cell>
          <cell r="O104">
            <v>3587629.65</v>
          </cell>
        </row>
        <row r="105">
          <cell r="A105" t="str">
            <v xml:space="preserve"> 325.00.246</v>
          </cell>
          <cell r="B105" t="str">
            <v>FF &amp; U (Cal)</v>
          </cell>
          <cell r="C105">
            <v>0</v>
          </cell>
          <cell r="D105">
            <v>0</v>
          </cell>
          <cell r="E105">
            <v>117734.82</v>
          </cell>
          <cell r="F105">
            <v>137390.78</v>
          </cell>
          <cell r="G105">
            <v>143357.35999999999</v>
          </cell>
          <cell r="H105">
            <v>143139.09</v>
          </cell>
          <cell r="I105">
            <v>144779.84</v>
          </cell>
          <cell r="J105">
            <v>149418.76999999999</v>
          </cell>
          <cell r="K105">
            <v>155109.1</v>
          </cell>
          <cell r="L105">
            <v>156458.19</v>
          </cell>
          <cell r="M105">
            <v>162156.18</v>
          </cell>
          <cell r="N105">
            <v>166905.97</v>
          </cell>
          <cell r="O105">
            <v>172120.39</v>
          </cell>
        </row>
        <row r="106">
          <cell r="A106" t="str">
            <v xml:space="preserve"> 325.00.250</v>
          </cell>
          <cell r="B106" t="str">
            <v>Total Annual Revenue Requirement</v>
          </cell>
          <cell r="C106">
            <v>0</v>
          </cell>
          <cell r="D106">
            <v>0</v>
          </cell>
          <cell r="E106">
            <v>10783037.99</v>
          </cell>
          <cell r="F106">
            <v>12699328.41</v>
          </cell>
          <cell r="G106">
            <v>13183570.4</v>
          </cell>
          <cell r="H106">
            <v>12491644.16</v>
          </cell>
          <cell r="I106">
            <v>12539973.060000001</v>
          </cell>
          <cell r="J106">
            <v>12926757.4</v>
          </cell>
          <cell r="K106">
            <v>13223866.939999999</v>
          </cell>
          <cell r="L106">
            <v>13286544.369999999</v>
          </cell>
          <cell r="M106">
            <v>13768955.970000001</v>
          </cell>
          <cell r="N106">
            <v>14171073.289999999</v>
          </cell>
          <cell r="O106">
            <v>14612527.57</v>
          </cell>
        </row>
        <row r="107">
          <cell r="A107" t="str">
            <v xml:space="preserve"> 330.00.011</v>
          </cell>
          <cell r="B107" t="str">
            <v>Unregulated Closed to Plant %</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 xml:space="preserve"> 330.00.052</v>
          </cell>
          <cell r="B108" t="str">
            <v>Fed Deferred Tax (Sunk - Unregulated)</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 xml:space="preserve"> 330.00.054</v>
          </cell>
          <cell r="B109" t="str">
            <v>Unregulated Deferred ITC Adjustment</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 xml:space="preserve"> 335.00.001</v>
          </cell>
          <cell r="B110" t="str">
            <v>Option: 0 - CPUC   1- FERC</v>
          </cell>
          <cell r="C110">
            <v>0</v>
          </cell>
          <cell r="D110">
            <v>0</v>
          </cell>
          <cell r="E110">
            <v>1</v>
          </cell>
          <cell r="F110">
            <v>1</v>
          </cell>
          <cell r="G110">
            <v>1</v>
          </cell>
          <cell r="H110">
            <v>1</v>
          </cell>
          <cell r="I110">
            <v>1</v>
          </cell>
          <cell r="J110">
            <v>1</v>
          </cell>
          <cell r="K110">
            <v>1</v>
          </cell>
          <cell r="L110">
            <v>1</v>
          </cell>
          <cell r="M110">
            <v>1</v>
          </cell>
          <cell r="N110">
            <v>1</v>
          </cell>
          <cell r="O110">
            <v>1</v>
          </cell>
        </row>
        <row r="111">
          <cell r="A111" t="str">
            <v xml:space="preserve"> 335.00.021</v>
          </cell>
          <cell r="B111" t="str">
            <v>State Deferred Tax - Sunk</v>
          </cell>
          <cell r="C111">
            <v>0</v>
          </cell>
          <cell r="D111">
            <v>0</v>
          </cell>
          <cell r="E111">
            <v>-5584.48</v>
          </cell>
          <cell r="F111">
            <v>-16608.18</v>
          </cell>
          <cell r="G111">
            <v>-16242.48</v>
          </cell>
          <cell r="H111">
            <v>-227.3</v>
          </cell>
          <cell r="I111">
            <v>-1208.3</v>
          </cell>
          <cell r="J111">
            <v>0</v>
          </cell>
          <cell r="K111">
            <v>0</v>
          </cell>
          <cell r="L111">
            <v>0</v>
          </cell>
          <cell r="M111">
            <v>0</v>
          </cell>
          <cell r="N111">
            <v>0</v>
          </cell>
          <cell r="O111">
            <v>0</v>
          </cell>
        </row>
        <row r="112">
          <cell r="A112" t="str">
            <v xml:space="preserve"> 335.00.106</v>
          </cell>
          <cell r="B112" t="str">
            <v>Dep Exp:  Incremental Plant (Unregulated)</v>
          </cell>
          <cell r="C112">
            <v>0</v>
          </cell>
          <cell r="D112">
            <v>0</v>
          </cell>
          <cell r="E112">
            <v>8702.1299999999992</v>
          </cell>
          <cell r="F112">
            <v>19113.900000000001</v>
          </cell>
          <cell r="G112">
            <v>27163.57</v>
          </cell>
          <cell r="H112">
            <v>41145.730000000003</v>
          </cell>
          <cell r="I112">
            <v>67290.19</v>
          </cell>
          <cell r="J112">
            <v>88896.68</v>
          </cell>
          <cell r="K112">
            <v>103277.22</v>
          </cell>
          <cell r="L112">
            <v>118209.51</v>
          </cell>
          <cell r="M112">
            <v>129098.8</v>
          </cell>
          <cell r="N112">
            <v>138379.03</v>
          </cell>
          <cell r="O112">
            <v>146857.99</v>
          </cell>
        </row>
        <row r="113">
          <cell r="A113" t="str">
            <v xml:space="preserve"> 335.00.215</v>
          </cell>
          <cell r="B113" t="str">
            <v>State Tax Dep Exp:  Incremental Plant</v>
          </cell>
          <cell r="C113">
            <v>0</v>
          </cell>
          <cell r="D113">
            <v>0</v>
          </cell>
          <cell r="E113">
            <v>14966.45</v>
          </cell>
          <cell r="F113">
            <v>25301.11</v>
          </cell>
          <cell r="G113">
            <v>33717.43</v>
          </cell>
          <cell r="H113">
            <v>66097.710000000006</v>
          </cell>
          <cell r="I113">
            <v>113168.86</v>
          </cell>
          <cell r="J113">
            <v>122916.33</v>
          </cell>
          <cell r="K113">
            <v>142026.91</v>
          </cell>
          <cell r="L113">
            <v>152022.17000000001</v>
          </cell>
          <cell r="M113">
            <v>158367.39000000001</v>
          </cell>
          <cell r="N113">
            <v>162375.35</v>
          </cell>
          <cell r="O113">
            <v>165371.48000000001</v>
          </cell>
        </row>
        <row r="114">
          <cell r="A114" t="str">
            <v xml:space="preserve"> 335.00.271</v>
          </cell>
          <cell r="B114" t="str">
            <v>Total State Schedule M Deductions</v>
          </cell>
          <cell r="C114">
            <v>6148</v>
          </cell>
          <cell r="D114">
            <v>11973</v>
          </cell>
          <cell r="E114">
            <v>-67252.58</v>
          </cell>
          <cell r="F114">
            <v>163345.09</v>
          </cell>
          <cell r="G114">
            <v>64140.2</v>
          </cell>
          <cell r="H114">
            <v>99942.79</v>
          </cell>
          <cell r="I114">
            <v>169224.06</v>
          </cell>
          <cell r="J114">
            <v>187264.09</v>
          </cell>
          <cell r="K114">
            <v>192056.77</v>
          </cell>
          <cell r="L114">
            <v>172507.28</v>
          </cell>
          <cell r="M114">
            <v>178108.25</v>
          </cell>
          <cell r="N114">
            <v>182333.99</v>
          </cell>
          <cell r="O114">
            <v>185609.74</v>
          </cell>
        </row>
        <row r="115">
          <cell r="A115" t="str">
            <v xml:space="preserve"> 335.00.272</v>
          </cell>
          <cell r="B115" t="str">
            <v>Total State Schedule M Additions</v>
          </cell>
          <cell r="C115">
            <v>0</v>
          </cell>
          <cell r="D115">
            <v>0</v>
          </cell>
          <cell r="E115">
            <v>48318.66</v>
          </cell>
          <cell r="F115">
            <v>69241.98</v>
          </cell>
          <cell r="G115">
            <v>95239.99</v>
          </cell>
          <cell r="H115">
            <v>120903.34</v>
          </cell>
          <cell r="I115">
            <v>136880.20000000001</v>
          </cell>
          <cell r="J115">
            <v>139071.57</v>
          </cell>
          <cell r="K115">
            <v>143130.19</v>
          </cell>
          <cell r="L115">
            <v>158699.60999999999</v>
          </cell>
          <cell r="M115">
            <v>170121.35</v>
          </cell>
          <cell r="N115">
            <v>179037.26</v>
          </cell>
          <cell r="O115">
            <v>187744.87</v>
          </cell>
        </row>
        <row r="116">
          <cell r="A116" t="str">
            <v xml:space="preserve"> 335.00.273</v>
          </cell>
          <cell r="B116" t="str">
            <v>Net State Schedule M Adjustments</v>
          </cell>
          <cell r="C116">
            <v>6148</v>
          </cell>
          <cell r="D116">
            <v>11973</v>
          </cell>
          <cell r="E116">
            <v>-115571.24</v>
          </cell>
          <cell r="F116">
            <v>94103.11</v>
          </cell>
          <cell r="G116">
            <v>-31099.79</v>
          </cell>
          <cell r="H116">
            <v>-20960.55</v>
          </cell>
          <cell r="I116">
            <v>32343.86</v>
          </cell>
          <cell r="J116">
            <v>48192.52</v>
          </cell>
          <cell r="K116">
            <v>48926.58</v>
          </cell>
          <cell r="L116">
            <v>13807.67</v>
          </cell>
          <cell r="M116">
            <v>7986.9</v>
          </cell>
          <cell r="N116">
            <v>3296.72</v>
          </cell>
          <cell r="O116">
            <v>-2135.13</v>
          </cell>
        </row>
        <row r="117">
          <cell r="A117" t="str">
            <v xml:space="preserve"> 335.00.274</v>
          </cell>
          <cell r="B117" t="str">
            <v>State Deferred Tax - Incremental</v>
          </cell>
          <cell r="C117">
            <v>0</v>
          </cell>
          <cell r="D117">
            <v>0</v>
          </cell>
          <cell r="E117">
            <v>-9546.18</v>
          </cell>
          <cell r="F117">
            <v>7449.2</v>
          </cell>
          <cell r="G117">
            <v>-2461.86</v>
          </cell>
          <cell r="H117">
            <v>-1659.24</v>
          </cell>
          <cell r="I117">
            <v>2560.34</v>
          </cell>
          <cell r="J117">
            <v>3814.92</v>
          </cell>
          <cell r="K117">
            <v>3873.03</v>
          </cell>
          <cell r="L117">
            <v>1093.02</v>
          </cell>
          <cell r="M117">
            <v>632.24</v>
          </cell>
          <cell r="N117">
            <v>260.97000000000003</v>
          </cell>
          <cell r="O117">
            <v>-169.02</v>
          </cell>
        </row>
        <row r="118">
          <cell r="A118" t="str">
            <v xml:space="preserve"> 335.00.275</v>
          </cell>
          <cell r="B118" t="str">
            <v>Total State Deferred Taxes</v>
          </cell>
          <cell r="C118">
            <v>0</v>
          </cell>
          <cell r="D118">
            <v>0</v>
          </cell>
          <cell r="E118">
            <v>-15130.66</v>
          </cell>
          <cell r="F118">
            <v>-9158.98</v>
          </cell>
          <cell r="G118">
            <v>-18704.34</v>
          </cell>
          <cell r="H118">
            <v>-1886.54</v>
          </cell>
          <cell r="I118">
            <v>1352.04</v>
          </cell>
          <cell r="J118">
            <v>3814.92</v>
          </cell>
          <cell r="K118">
            <v>3873.03</v>
          </cell>
          <cell r="L118">
            <v>1093.02</v>
          </cell>
          <cell r="M118">
            <v>632.24</v>
          </cell>
          <cell r="N118">
            <v>260.97000000000003</v>
          </cell>
          <cell r="O118">
            <v>-169.02</v>
          </cell>
        </row>
        <row r="119">
          <cell r="A119" t="str">
            <v xml:space="preserve"> 335.00.281</v>
          </cell>
          <cell r="B119" t="str">
            <v>Total Fed Schedule M Deductions</v>
          </cell>
          <cell r="C119">
            <v>6148</v>
          </cell>
          <cell r="D119">
            <v>11973</v>
          </cell>
          <cell r="E119">
            <v>329376.46999999997</v>
          </cell>
          <cell r="F119">
            <v>375857.08</v>
          </cell>
          <cell r="G119">
            <v>439432.43</v>
          </cell>
          <cell r="H119">
            <v>568441.22</v>
          </cell>
          <cell r="I119">
            <v>722725.91</v>
          </cell>
          <cell r="J119">
            <v>859803.07</v>
          </cell>
          <cell r="K119">
            <v>986342.16</v>
          </cell>
          <cell r="L119">
            <v>1063919.8500000001</v>
          </cell>
          <cell r="M119">
            <v>1171149.3400000001</v>
          </cell>
          <cell r="N119">
            <v>1281921.78</v>
          </cell>
          <cell r="O119">
            <v>1395748.26</v>
          </cell>
        </row>
        <row r="120">
          <cell r="A120" t="str">
            <v xml:space="preserve"> 335.00.282</v>
          </cell>
          <cell r="B120" t="str">
            <v>Total Fed Schedule M Additions</v>
          </cell>
          <cell r="C120">
            <v>0</v>
          </cell>
          <cell r="D120">
            <v>0</v>
          </cell>
          <cell r="E120">
            <v>133185.76999999999</v>
          </cell>
          <cell r="F120">
            <v>196855.09</v>
          </cell>
          <cell r="G120">
            <v>289992.46999999997</v>
          </cell>
          <cell r="H120">
            <v>390875.23</v>
          </cell>
          <cell r="I120">
            <v>477098.69</v>
          </cell>
          <cell r="J120">
            <v>579515.93000000005</v>
          </cell>
          <cell r="K120">
            <v>682370.74</v>
          </cell>
          <cell r="L120">
            <v>770883.92</v>
          </cell>
          <cell r="M120">
            <v>859844.67</v>
          </cell>
          <cell r="N120">
            <v>948492.03</v>
          </cell>
          <cell r="O120">
            <v>1038521.88</v>
          </cell>
        </row>
        <row r="121">
          <cell r="A121" t="str">
            <v xml:space="preserve"> 335.00.283</v>
          </cell>
          <cell r="B121" t="str">
            <v>Net Fed Schedule M Adjustments</v>
          </cell>
          <cell r="C121">
            <v>6148</v>
          </cell>
          <cell r="D121">
            <v>11973</v>
          </cell>
          <cell r="E121">
            <v>196190.7</v>
          </cell>
          <cell r="F121">
            <v>179001.98</v>
          </cell>
          <cell r="G121">
            <v>149439.96</v>
          </cell>
          <cell r="H121">
            <v>177565.99</v>
          </cell>
          <cell r="I121">
            <v>245627.23</v>
          </cell>
          <cell r="J121">
            <v>280287.14</v>
          </cell>
          <cell r="K121">
            <v>303971.42</v>
          </cell>
          <cell r="L121">
            <v>293035.94</v>
          </cell>
          <cell r="M121">
            <v>311304.67</v>
          </cell>
          <cell r="N121">
            <v>333429.75</v>
          </cell>
          <cell r="O121">
            <v>357226.38</v>
          </cell>
        </row>
        <row r="122">
          <cell r="A122" t="str">
            <v xml:space="preserve"> 335.00.284</v>
          </cell>
          <cell r="B122" t="str">
            <v>Fed Deferred Taxes - Incremental</v>
          </cell>
          <cell r="C122">
            <v>0</v>
          </cell>
          <cell r="D122">
            <v>0</v>
          </cell>
          <cell r="E122">
            <v>68666.75</v>
          </cell>
          <cell r="F122">
            <v>62650.69</v>
          </cell>
          <cell r="G122">
            <v>52303.99</v>
          </cell>
          <cell r="H122">
            <v>62148.1</v>
          </cell>
          <cell r="I122">
            <v>85969.53</v>
          </cell>
          <cell r="J122">
            <v>98100.5</v>
          </cell>
          <cell r="K122">
            <v>106390</v>
          </cell>
          <cell r="L122">
            <v>102562.58</v>
          </cell>
          <cell r="M122">
            <v>108956.64</v>
          </cell>
          <cell r="N122">
            <v>116700.41</v>
          </cell>
          <cell r="O122">
            <v>125029.23</v>
          </cell>
        </row>
        <row r="123">
          <cell r="A123" t="str">
            <v xml:space="preserve"> 335.00.285</v>
          </cell>
          <cell r="B123" t="str">
            <v>Total Federal Deferred Taxes</v>
          </cell>
          <cell r="C123">
            <v>214324</v>
          </cell>
          <cell r="D123">
            <v>320287</v>
          </cell>
          <cell r="E123">
            <v>18177.88</v>
          </cell>
          <cell r="F123">
            <v>-27415.08</v>
          </cell>
          <cell r="G123">
            <v>-61078.080000000002</v>
          </cell>
          <cell r="H123">
            <v>35128.300000000003</v>
          </cell>
          <cell r="I123">
            <v>45270.55</v>
          </cell>
          <cell r="J123">
            <v>46882.23</v>
          </cell>
          <cell r="K123">
            <v>44317.68</v>
          </cell>
          <cell r="L123">
            <v>29457.22</v>
          </cell>
          <cell r="M123">
            <v>28408.240000000002</v>
          </cell>
          <cell r="N123">
            <v>25045.98</v>
          </cell>
          <cell r="O123">
            <v>22293.23</v>
          </cell>
        </row>
        <row r="124">
          <cell r="A124" t="str">
            <v xml:space="preserve"> 335.00.290</v>
          </cell>
          <cell r="B124" t="str">
            <v>Total Fed &amp; St Def Taxes (APB 11)</v>
          </cell>
          <cell r="C124">
            <v>214324</v>
          </cell>
          <cell r="D124">
            <v>320287</v>
          </cell>
          <cell r="E124">
            <v>3047.21</v>
          </cell>
          <cell r="F124">
            <v>-36574.050000000003</v>
          </cell>
          <cell r="G124">
            <v>-79782.42</v>
          </cell>
          <cell r="H124">
            <v>33241.760000000002</v>
          </cell>
          <cell r="I124">
            <v>46622.59</v>
          </cell>
          <cell r="J124">
            <v>50697.15</v>
          </cell>
          <cell r="K124">
            <v>48190.71</v>
          </cell>
          <cell r="L124">
            <v>30550.240000000002</v>
          </cell>
          <cell r="M124">
            <v>29040.48</v>
          </cell>
          <cell r="N124">
            <v>25306.94</v>
          </cell>
          <cell r="O124">
            <v>22124.21</v>
          </cell>
        </row>
        <row r="125">
          <cell r="A125" t="str">
            <v xml:space="preserve"> 335.00.301</v>
          </cell>
          <cell r="B125" t="str">
            <v>DEFERRED TAXES - INCREMENTAL</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t="str">
            <v xml:space="preserve"> 335.00.302</v>
          </cell>
          <cell r="B126" t="str">
            <v>Deduct: Federal Tax Depreciation - Incremental</v>
          </cell>
          <cell r="C126">
            <v>0</v>
          </cell>
          <cell r="D126">
            <v>0</v>
          </cell>
          <cell r="E126">
            <v>-167524.10999999999</v>
          </cell>
          <cell r="F126">
            <v>-269921.48</v>
          </cell>
          <cell r="G126">
            <v>-399435.98</v>
          </cell>
          <cell r="H126">
            <v>-525496.79</v>
          </cell>
          <cell r="I126">
            <v>-644675.44999999995</v>
          </cell>
          <cell r="J126">
            <v>-775111.02</v>
          </cell>
          <cell r="K126">
            <v>-917494.13</v>
          </cell>
          <cell r="L126">
            <v>-1026028.15</v>
          </cell>
          <cell r="M126">
            <v>-1135092.8400000001</v>
          </cell>
          <cell r="N126">
            <v>-1245833.6599999999</v>
          </cell>
          <cell r="O126">
            <v>-1359380.84</v>
          </cell>
        </row>
        <row r="127">
          <cell r="A127" t="str">
            <v xml:space="preserve"> 335.00.303</v>
          </cell>
          <cell r="B127" t="str">
            <v>Deduct: AFUDC Debt - Incremental</v>
          </cell>
          <cell r="C127">
            <v>-6148</v>
          </cell>
          <cell r="D127">
            <v>-11973</v>
          </cell>
          <cell r="E127">
            <v>-27509.97</v>
          </cell>
          <cell r="F127">
            <v>-19814.97</v>
          </cell>
          <cell r="G127">
            <v>-26172.77</v>
          </cell>
          <cell r="H127">
            <v>-29595.08</v>
          </cell>
          <cell r="I127">
            <v>-29189.200000000001</v>
          </cell>
          <cell r="J127">
            <v>-20525.75</v>
          </cell>
          <cell r="K127">
            <v>-15367.86</v>
          </cell>
          <cell r="L127">
            <v>-15108.71</v>
          </cell>
          <cell r="M127">
            <v>-15490.86</v>
          </cell>
          <cell r="N127">
            <v>-15708.63</v>
          </cell>
          <cell r="O127">
            <v>-15988.26</v>
          </cell>
        </row>
        <row r="128">
          <cell r="A128" t="str">
            <v xml:space="preserve"> 335.00.304</v>
          </cell>
          <cell r="B128" t="str">
            <v>Deduct: AFUDC Equity - Incremental</v>
          </cell>
          <cell r="C128">
            <v>-21292</v>
          </cell>
          <cell r="D128">
            <v>-23159</v>
          </cell>
          <cell r="E128">
            <v>-29722.35</v>
          </cell>
          <cell r="F128">
            <v>-37930.74</v>
          </cell>
          <cell r="G128">
            <v>-53150.97</v>
          </cell>
          <cell r="H128">
            <v>-60100.91</v>
          </cell>
          <cell r="I128">
            <v>-59276.67</v>
          </cell>
          <cell r="J128">
            <v>-41683.17</v>
          </cell>
          <cell r="K128">
            <v>-31208.65</v>
          </cell>
          <cell r="L128">
            <v>-30682.37</v>
          </cell>
          <cell r="M128">
            <v>-31458.43</v>
          </cell>
          <cell r="N128">
            <v>-31900.68</v>
          </cell>
          <cell r="O128">
            <v>-32468.53</v>
          </cell>
        </row>
        <row r="129">
          <cell r="A129" t="str">
            <v xml:space="preserve"> 335.00.305</v>
          </cell>
          <cell r="B129" t="str">
            <v>Total Federal Deductions - Incremental</v>
          </cell>
          <cell r="C129">
            <v>-27440</v>
          </cell>
          <cell r="D129">
            <v>-35132</v>
          </cell>
          <cell r="E129">
            <v>-224756.43</v>
          </cell>
          <cell r="F129">
            <v>-327667.20000000001</v>
          </cell>
          <cell r="G129">
            <v>-478759.72</v>
          </cell>
          <cell r="H129">
            <v>-615192.77</v>
          </cell>
          <cell r="I129">
            <v>-733141.32</v>
          </cell>
          <cell r="J129">
            <v>-837319.94</v>
          </cell>
          <cell r="K129">
            <v>-964070.63</v>
          </cell>
          <cell r="L129">
            <v>-1071819.23</v>
          </cell>
          <cell r="M129">
            <v>-1182042.1299999999</v>
          </cell>
          <cell r="N129">
            <v>-1293442.98</v>
          </cell>
          <cell r="O129">
            <v>-1407837.63</v>
          </cell>
        </row>
        <row r="130">
          <cell r="A130" t="str">
            <v xml:space="preserve"> 335.00.306</v>
          </cell>
          <cell r="B130" t="str">
            <v>Add: Federal SL Tax Dep - Incremental</v>
          </cell>
          <cell r="C130">
            <v>0</v>
          </cell>
          <cell r="D130">
            <v>0</v>
          </cell>
          <cell r="E130">
            <v>108717.09</v>
          </cell>
          <cell r="F130">
            <v>207722.81</v>
          </cell>
          <cell r="G130">
            <v>296922.90999999997</v>
          </cell>
          <cell r="H130">
            <v>389621.86</v>
          </cell>
          <cell r="I130">
            <v>485793.34</v>
          </cell>
          <cell r="J130">
            <v>610471.13</v>
          </cell>
          <cell r="K130">
            <v>727889.74</v>
          </cell>
          <cell r="L130">
            <v>822945.8</v>
          </cell>
          <cell r="M130">
            <v>916334.87</v>
          </cell>
          <cell r="N130">
            <v>1010417.83</v>
          </cell>
          <cell r="O130">
            <v>1105449.02</v>
          </cell>
        </row>
        <row r="131">
          <cell r="A131" t="str">
            <v xml:space="preserve"> 335.00.307</v>
          </cell>
          <cell r="B131" t="str">
            <v>Add: Capitalized Interest - Incremental</v>
          </cell>
          <cell r="C131">
            <v>0</v>
          </cell>
          <cell r="D131">
            <v>0</v>
          </cell>
          <cell r="E131">
            <v>39616.53</v>
          </cell>
          <cell r="F131">
            <v>50128.08</v>
          </cell>
          <cell r="G131">
            <v>68076.42</v>
          </cell>
          <cell r="H131">
            <v>79757.61</v>
          </cell>
          <cell r="I131">
            <v>69590.009999999995</v>
          </cell>
          <cell r="J131">
            <v>50174.879999999997</v>
          </cell>
          <cell r="K131">
            <v>39852.97</v>
          </cell>
          <cell r="L131">
            <v>40490.1</v>
          </cell>
          <cell r="M131">
            <v>41022.559999999998</v>
          </cell>
          <cell r="N131">
            <v>40658.230000000003</v>
          </cell>
          <cell r="O131">
            <v>40886.870000000003</v>
          </cell>
        </row>
        <row r="132">
          <cell r="A132" t="str">
            <v xml:space="preserve"> 335.00.308</v>
          </cell>
          <cell r="B132" t="str">
            <v>Total Federal Additions - Incremental</v>
          </cell>
          <cell r="C132">
            <v>0</v>
          </cell>
          <cell r="D132">
            <v>0</v>
          </cell>
          <cell r="E132">
            <v>148333.62</v>
          </cell>
          <cell r="F132">
            <v>257850.89</v>
          </cell>
          <cell r="G132">
            <v>364999.33</v>
          </cell>
          <cell r="H132">
            <v>469379.47</v>
          </cell>
          <cell r="I132">
            <v>555383.35</v>
          </cell>
          <cell r="J132">
            <v>660646.01</v>
          </cell>
          <cell r="K132">
            <v>767742.71</v>
          </cell>
          <cell r="L132">
            <v>863435.9</v>
          </cell>
          <cell r="M132">
            <v>957357.42</v>
          </cell>
          <cell r="N132">
            <v>1051076.06</v>
          </cell>
          <cell r="O132">
            <v>1146335.8899999999</v>
          </cell>
        </row>
        <row r="133">
          <cell r="A133" t="str">
            <v xml:space="preserve"> 335.00.309</v>
          </cell>
          <cell r="B133" t="str">
            <v>Federal Permanent Difference - Incremental</v>
          </cell>
          <cell r="C133">
            <v>-21292</v>
          </cell>
          <cell r="D133">
            <v>-23159</v>
          </cell>
          <cell r="E133">
            <v>-29722.35</v>
          </cell>
          <cell r="F133">
            <v>-37930.74</v>
          </cell>
          <cell r="G133">
            <v>-53150.97</v>
          </cell>
          <cell r="H133">
            <v>-60100.91</v>
          </cell>
          <cell r="I133">
            <v>-59276.67</v>
          </cell>
          <cell r="J133">
            <v>-41683.17</v>
          </cell>
          <cell r="K133">
            <v>-31208.65</v>
          </cell>
          <cell r="L133">
            <v>-30682.37</v>
          </cell>
          <cell r="M133">
            <v>-31458.43</v>
          </cell>
          <cell r="N133">
            <v>-31900.68</v>
          </cell>
          <cell r="O133">
            <v>-32468.53</v>
          </cell>
        </row>
        <row r="134">
          <cell r="A134" t="str">
            <v xml:space="preserve"> 335.00.310</v>
          </cell>
          <cell r="B134" t="str">
            <v>Federal Temporary Difference  - Incremental</v>
          </cell>
          <cell r="C134">
            <v>-6148</v>
          </cell>
          <cell r="D134">
            <v>-11973</v>
          </cell>
          <cell r="E134">
            <v>58978.01</v>
          </cell>
          <cell r="F134">
            <v>-99931.8</v>
          </cell>
          <cell r="G134">
            <v>-46939.839999999997</v>
          </cell>
          <cell r="H134">
            <v>-72692.97</v>
          </cell>
          <cell r="I134">
            <v>-115919.74</v>
          </cell>
          <cell r="J134">
            <v>-131174.75</v>
          </cell>
          <cell r="K134">
            <v>-161245.12</v>
          </cell>
          <cell r="L134">
            <v>-176607.09</v>
          </cell>
          <cell r="M134">
            <v>-192593.4</v>
          </cell>
          <cell r="N134">
            <v>-210204.87</v>
          </cell>
          <cell r="O134">
            <v>-229202.07</v>
          </cell>
        </row>
        <row r="135">
          <cell r="A135" t="str">
            <v xml:space="preserve"> 335.00.311</v>
          </cell>
          <cell r="B135" t="str">
            <v>Federal Deferred Tax - Incremental</v>
          </cell>
          <cell r="C135">
            <v>0</v>
          </cell>
          <cell r="D135">
            <v>0</v>
          </cell>
          <cell r="E135">
            <v>9082.19</v>
          </cell>
          <cell r="F135">
            <v>5251.82</v>
          </cell>
          <cell r="G135">
            <v>16428.939999999999</v>
          </cell>
          <cell r="H135">
            <v>25442.54</v>
          </cell>
          <cell r="I135">
            <v>40571.910000000003</v>
          </cell>
          <cell r="J135">
            <v>45911.16</v>
          </cell>
          <cell r="K135">
            <v>56435.79</v>
          </cell>
          <cell r="L135">
            <v>61812.480000000003</v>
          </cell>
          <cell r="M135">
            <v>67407.69</v>
          </cell>
          <cell r="N135">
            <v>73571.7</v>
          </cell>
          <cell r="O135">
            <v>80220.72</v>
          </cell>
        </row>
        <row r="136">
          <cell r="A136" t="str">
            <v xml:space="preserve"> 335.00.312</v>
          </cell>
          <cell r="B136" t="str">
            <v>Deduct: State Tax Depreciation - Incremental</v>
          </cell>
          <cell r="C136">
            <v>0</v>
          </cell>
          <cell r="D136">
            <v>0</v>
          </cell>
          <cell r="E136">
            <v>-14966.45</v>
          </cell>
          <cell r="F136">
            <v>-25301.11</v>
          </cell>
          <cell r="G136">
            <v>-33717.43</v>
          </cell>
          <cell r="H136">
            <v>-66097.710000000006</v>
          </cell>
          <cell r="I136">
            <v>-113168.86</v>
          </cell>
          <cell r="J136">
            <v>-122916.33</v>
          </cell>
          <cell r="K136">
            <v>-142026.91</v>
          </cell>
          <cell r="L136">
            <v>-152022.17000000001</v>
          </cell>
          <cell r="M136">
            <v>-158367.39000000001</v>
          </cell>
          <cell r="N136">
            <v>-162375.35</v>
          </cell>
          <cell r="O136">
            <v>-165371.48000000001</v>
          </cell>
        </row>
        <row r="137">
          <cell r="A137" t="str">
            <v xml:space="preserve"> 335.00.313</v>
          </cell>
          <cell r="B137" t="str">
            <v>Deduct: AFUDC Debt - Incremental</v>
          </cell>
          <cell r="C137">
            <v>-6148</v>
          </cell>
          <cell r="D137">
            <v>-11973</v>
          </cell>
          <cell r="E137">
            <v>-27509.97</v>
          </cell>
          <cell r="F137">
            <v>-19814.97</v>
          </cell>
          <cell r="G137">
            <v>-26172.77</v>
          </cell>
          <cell r="H137">
            <v>-29595.08</v>
          </cell>
          <cell r="I137">
            <v>-29189.200000000001</v>
          </cell>
          <cell r="J137">
            <v>-20525.75</v>
          </cell>
          <cell r="K137">
            <v>-15367.86</v>
          </cell>
          <cell r="L137">
            <v>-15108.71</v>
          </cell>
          <cell r="M137">
            <v>-15490.86</v>
          </cell>
          <cell r="N137">
            <v>-15708.63</v>
          </cell>
          <cell r="O137">
            <v>-15988.26</v>
          </cell>
        </row>
        <row r="138">
          <cell r="A138" t="str">
            <v xml:space="preserve"> 335.00.314</v>
          </cell>
          <cell r="B138" t="str">
            <v>Deduct: AFUDC Equity - Incremental</v>
          </cell>
          <cell r="C138">
            <v>-21292</v>
          </cell>
          <cell r="D138">
            <v>-23159</v>
          </cell>
          <cell r="E138">
            <v>-29722.35</v>
          </cell>
          <cell r="F138">
            <v>-37930.74</v>
          </cell>
          <cell r="G138">
            <v>-53150.97</v>
          </cell>
          <cell r="H138">
            <v>-60100.91</v>
          </cell>
          <cell r="I138">
            <v>-59276.67</v>
          </cell>
          <cell r="J138">
            <v>-41683.17</v>
          </cell>
          <cell r="K138">
            <v>-31208.65</v>
          </cell>
          <cell r="L138">
            <v>-30682.37</v>
          </cell>
          <cell r="M138">
            <v>-31458.43</v>
          </cell>
          <cell r="N138">
            <v>-31900.68</v>
          </cell>
          <cell r="O138">
            <v>-32468.53</v>
          </cell>
        </row>
        <row r="139">
          <cell r="A139" t="str">
            <v xml:space="preserve"> 335.00.315</v>
          </cell>
          <cell r="B139" t="str">
            <v>Total State Deductions - Incremental</v>
          </cell>
          <cell r="C139">
            <v>-27440</v>
          </cell>
          <cell r="D139">
            <v>-35132</v>
          </cell>
          <cell r="E139">
            <v>-72198.77</v>
          </cell>
          <cell r="F139">
            <v>-83046.83</v>
          </cell>
          <cell r="G139">
            <v>-113041.17</v>
          </cell>
          <cell r="H139">
            <v>-155793.70000000001</v>
          </cell>
          <cell r="I139">
            <v>-201634.72</v>
          </cell>
          <cell r="J139">
            <v>-185125.25</v>
          </cell>
          <cell r="K139">
            <v>-188603.41</v>
          </cell>
          <cell r="L139">
            <v>-197813.25</v>
          </cell>
          <cell r="M139">
            <v>-205316.68</v>
          </cell>
          <cell r="N139">
            <v>-209984.67</v>
          </cell>
          <cell r="O139">
            <v>-213828.27</v>
          </cell>
        </row>
        <row r="140">
          <cell r="A140" t="str">
            <v xml:space="preserve"> 335.00.316</v>
          </cell>
          <cell r="B140" t="str">
            <v>Add: Book Dep - Incremental</v>
          </cell>
          <cell r="C140">
            <v>0</v>
          </cell>
          <cell r="D140">
            <v>0</v>
          </cell>
          <cell r="E140">
            <v>8702.1299999999992</v>
          </cell>
          <cell r="F140">
            <v>19113.900000000001</v>
          </cell>
          <cell r="G140">
            <v>27163.57</v>
          </cell>
          <cell r="H140">
            <v>41145.730000000003</v>
          </cell>
          <cell r="I140">
            <v>67290.19</v>
          </cell>
          <cell r="J140">
            <v>88896.68</v>
          </cell>
          <cell r="K140">
            <v>103277.22</v>
          </cell>
          <cell r="L140">
            <v>118209.51</v>
          </cell>
          <cell r="M140">
            <v>129098.8</v>
          </cell>
          <cell r="N140">
            <v>138379.03</v>
          </cell>
          <cell r="O140">
            <v>146857.99</v>
          </cell>
        </row>
        <row r="141">
          <cell r="A141" t="str">
            <v xml:space="preserve"> 335.00.317</v>
          </cell>
          <cell r="B141" t="str">
            <v>Add: Capitalized Interest - Incremental</v>
          </cell>
          <cell r="C141">
            <v>0</v>
          </cell>
          <cell r="D141">
            <v>0</v>
          </cell>
          <cell r="E141">
            <v>39616.53</v>
          </cell>
          <cell r="F141">
            <v>50128.08</v>
          </cell>
          <cell r="G141">
            <v>68076.42</v>
          </cell>
          <cell r="H141">
            <v>79757.61</v>
          </cell>
          <cell r="I141">
            <v>69590.009999999995</v>
          </cell>
          <cell r="J141">
            <v>50174.879999999997</v>
          </cell>
          <cell r="K141">
            <v>39852.97</v>
          </cell>
          <cell r="L141">
            <v>40490.1</v>
          </cell>
          <cell r="M141">
            <v>41022.559999999998</v>
          </cell>
          <cell r="N141">
            <v>40658.230000000003</v>
          </cell>
          <cell r="O141">
            <v>40886.870000000003</v>
          </cell>
        </row>
        <row r="142">
          <cell r="A142" t="str">
            <v xml:space="preserve"> 335.00.318</v>
          </cell>
          <cell r="B142" t="str">
            <v>Total State Additions - Incremental</v>
          </cell>
          <cell r="C142">
            <v>0</v>
          </cell>
          <cell r="D142">
            <v>0</v>
          </cell>
          <cell r="E142">
            <v>48318.66</v>
          </cell>
          <cell r="F142">
            <v>69241.98</v>
          </cell>
          <cell r="G142">
            <v>95239.99</v>
          </cell>
          <cell r="H142">
            <v>120903.34</v>
          </cell>
          <cell r="I142">
            <v>136880.20000000001</v>
          </cell>
          <cell r="J142">
            <v>139071.57</v>
          </cell>
          <cell r="K142">
            <v>143130.19</v>
          </cell>
          <cell r="L142">
            <v>158699.60999999999</v>
          </cell>
          <cell r="M142">
            <v>170121.35</v>
          </cell>
          <cell r="N142">
            <v>179037.26</v>
          </cell>
          <cell r="O142">
            <v>187744.87</v>
          </cell>
        </row>
        <row r="143">
          <cell r="A143" t="str">
            <v xml:space="preserve"> 335.00.319</v>
          </cell>
          <cell r="B143" t="str">
            <v>State Permanent Difference - Incremental</v>
          </cell>
          <cell r="C143">
            <v>-21292</v>
          </cell>
          <cell r="D143">
            <v>-23159</v>
          </cell>
          <cell r="E143">
            <v>-29722.35</v>
          </cell>
          <cell r="F143">
            <v>-37930.74</v>
          </cell>
          <cell r="G143">
            <v>-53150.97</v>
          </cell>
          <cell r="H143">
            <v>-60100.91</v>
          </cell>
          <cell r="I143">
            <v>-59276.67</v>
          </cell>
          <cell r="J143">
            <v>-41683.17</v>
          </cell>
          <cell r="K143">
            <v>-31208.65</v>
          </cell>
          <cell r="L143">
            <v>-30682.37</v>
          </cell>
          <cell r="M143">
            <v>-31458.43</v>
          </cell>
          <cell r="N143">
            <v>-31900.68</v>
          </cell>
          <cell r="O143">
            <v>-32468.53</v>
          </cell>
        </row>
        <row r="144">
          <cell r="A144" t="str">
            <v xml:space="preserve"> 335.00.320</v>
          </cell>
          <cell r="B144" t="str">
            <v>State Temporary Difference  - Incremental</v>
          </cell>
          <cell r="C144">
            <v>-6148</v>
          </cell>
          <cell r="D144">
            <v>-11973</v>
          </cell>
          <cell r="E144">
            <v>115571.24</v>
          </cell>
          <cell r="F144">
            <v>-94103.11</v>
          </cell>
          <cell r="G144">
            <v>31099.79</v>
          </cell>
          <cell r="H144">
            <v>20960.55</v>
          </cell>
          <cell r="I144">
            <v>-32343.86</v>
          </cell>
          <cell r="J144">
            <v>-48192.52</v>
          </cell>
          <cell r="K144">
            <v>-48926.58</v>
          </cell>
          <cell r="L144">
            <v>-13807.67</v>
          </cell>
          <cell r="M144">
            <v>-7986.9</v>
          </cell>
          <cell r="N144">
            <v>-3296.72</v>
          </cell>
          <cell r="O144">
            <v>2135.13</v>
          </cell>
        </row>
        <row r="145">
          <cell r="A145" t="str">
            <v xml:space="preserve"> 335.00.321</v>
          </cell>
          <cell r="B145" t="str">
            <v>State Def Tax - Incremental</v>
          </cell>
          <cell r="C145">
            <v>0</v>
          </cell>
          <cell r="D145">
            <v>0</v>
          </cell>
          <cell r="E145">
            <v>-131.53</v>
          </cell>
          <cell r="F145">
            <v>-1573.24</v>
          </cell>
          <cell r="G145">
            <v>-2461.79</v>
          </cell>
          <cell r="H145">
            <v>-1658.95</v>
          </cell>
          <cell r="I145">
            <v>2561.5700000000002</v>
          </cell>
          <cell r="J145">
            <v>3816.01</v>
          </cell>
          <cell r="K145">
            <v>3874.16</v>
          </cell>
          <cell r="L145">
            <v>1093.8699999999999</v>
          </cell>
          <cell r="M145">
            <v>632.88</v>
          </cell>
          <cell r="N145">
            <v>261.37</v>
          </cell>
          <cell r="O145">
            <v>-168.87</v>
          </cell>
        </row>
        <row r="146">
          <cell r="A146" t="str">
            <v xml:space="preserve"> 335.00.500</v>
          </cell>
          <cell r="B146" t="str">
            <v>Total Federal Deferred Tax - APB 11</v>
          </cell>
          <cell r="C146">
            <v>0</v>
          </cell>
          <cell r="D146">
            <v>0</v>
          </cell>
          <cell r="E146">
            <v>44607.24</v>
          </cell>
          <cell r="F146">
            <v>-53981.54</v>
          </cell>
          <cell r="G146">
            <v>-61078.11</v>
          </cell>
          <cell r="H146">
            <v>35128.199999999997</v>
          </cell>
          <cell r="I146">
            <v>45270.12</v>
          </cell>
          <cell r="J146">
            <v>46881.85</v>
          </cell>
          <cell r="K146">
            <v>44317.29</v>
          </cell>
          <cell r="L146">
            <v>29456.92</v>
          </cell>
          <cell r="M146">
            <v>28408.02</v>
          </cell>
          <cell r="N146">
            <v>25045.84</v>
          </cell>
          <cell r="O146">
            <v>22293.17</v>
          </cell>
        </row>
        <row r="147">
          <cell r="A147" t="str">
            <v xml:space="preserve"> 335.00.510</v>
          </cell>
          <cell r="B147" t="str">
            <v>Total State Deferred Tax - APB 11</v>
          </cell>
          <cell r="C147">
            <v>0</v>
          </cell>
          <cell r="D147">
            <v>0</v>
          </cell>
          <cell r="E147">
            <v>-5716.01</v>
          </cell>
          <cell r="F147">
            <v>-18181.419999999998</v>
          </cell>
          <cell r="G147">
            <v>-18704.27</v>
          </cell>
          <cell r="H147">
            <v>-1886.25</v>
          </cell>
          <cell r="I147">
            <v>1353.27</v>
          </cell>
          <cell r="J147">
            <v>3816.01</v>
          </cell>
          <cell r="K147">
            <v>3874.16</v>
          </cell>
          <cell r="L147">
            <v>1093.8699999999999</v>
          </cell>
          <cell r="M147">
            <v>632.88</v>
          </cell>
          <cell r="N147">
            <v>261.37</v>
          </cell>
          <cell r="O147">
            <v>-168.87</v>
          </cell>
        </row>
        <row r="148">
          <cell r="A148" t="str">
            <v xml:space="preserve"> 335.00.601</v>
          </cell>
          <cell r="B148" t="str">
            <v>Deduct: Federal Tax Depreciation - Regulated</v>
          </cell>
          <cell r="C148">
            <v>0</v>
          </cell>
          <cell r="D148">
            <v>0</v>
          </cell>
          <cell r="E148">
            <v>-756447.2</v>
          </cell>
          <cell r="F148">
            <v>-841944.47</v>
          </cell>
          <cell r="G148">
            <v>-844220.4</v>
          </cell>
          <cell r="H148">
            <v>-912652.42</v>
          </cell>
          <cell r="I148">
            <v>-1017784.45</v>
          </cell>
          <cell r="J148">
            <v>-1131536.02</v>
          </cell>
          <cell r="K148">
            <v>-1259174.1299999999</v>
          </cell>
          <cell r="L148">
            <v>-1354512.15</v>
          </cell>
          <cell r="M148">
            <v>-1451627.84</v>
          </cell>
          <cell r="N148">
            <v>-1551440.66</v>
          </cell>
          <cell r="O148">
            <v>-1654914.84</v>
          </cell>
        </row>
        <row r="149">
          <cell r="A149" t="str">
            <v xml:space="preserve"> 335.00.602</v>
          </cell>
          <cell r="B149" t="str">
            <v>Deduct: AFUDC Debt</v>
          </cell>
          <cell r="C149">
            <v>-6148</v>
          </cell>
          <cell r="D149">
            <v>-11973</v>
          </cell>
          <cell r="E149">
            <v>-27509.97</v>
          </cell>
          <cell r="F149">
            <v>-19814.97</v>
          </cell>
          <cell r="G149">
            <v>-26172.77</v>
          </cell>
          <cell r="H149">
            <v>-29595.08</v>
          </cell>
          <cell r="I149">
            <v>-29189.200000000001</v>
          </cell>
          <cell r="J149">
            <v>-20525.75</v>
          </cell>
          <cell r="K149">
            <v>-15367.86</v>
          </cell>
          <cell r="L149">
            <v>-15108.71</v>
          </cell>
          <cell r="M149">
            <v>-15490.86</v>
          </cell>
          <cell r="N149">
            <v>-15708.63</v>
          </cell>
          <cell r="O149">
            <v>-15988.26</v>
          </cell>
        </row>
        <row r="150">
          <cell r="A150" t="str">
            <v xml:space="preserve"> 335.00.603</v>
          </cell>
          <cell r="B150" t="str">
            <v>Deduct: AFUDC Equity</v>
          </cell>
          <cell r="C150">
            <v>-21292</v>
          </cell>
          <cell r="D150">
            <v>-23159</v>
          </cell>
          <cell r="E150">
            <v>-29722.35</v>
          </cell>
          <cell r="F150">
            <v>-37930.74</v>
          </cell>
          <cell r="G150">
            <v>-53150.97</v>
          </cell>
          <cell r="H150">
            <v>-60100.91</v>
          </cell>
          <cell r="I150">
            <v>-59276.67</v>
          </cell>
          <cell r="J150">
            <v>-41683.17</v>
          </cell>
          <cell r="K150">
            <v>-31208.65</v>
          </cell>
          <cell r="L150">
            <v>-30682.37</v>
          </cell>
          <cell r="M150">
            <v>-31458.43</v>
          </cell>
          <cell r="N150">
            <v>-31900.68</v>
          </cell>
          <cell r="O150">
            <v>-32468.53</v>
          </cell>
        </row>
        <row r="151">
          <cell r="A151" t="str">
            <v xml:space="preserve"> 335.00.604</v>
          </cell>
          <cell r="B151" t="str">
            <v>Total Federal Deductions - Regulated</v>
          </cell>
          <cell r="C151">
            <v>-27440</v>
          </cell>
          <cell r="D151">
            <v>-35132</v>
          </cell>
          <cell r="E151">
            <v>-813679.52</v>
          </cell>
          <cell r="F151">
            <v>-899690.18</v>
          </cell>
          <cell r="G151">
            <v>-923544.14</v>
          </cell>
          <cell r="H151">
            <v>-1002348.4</v>
          </cell>
          <cell r="I151">
            <v>-1106250.32</v>
          </cell>
          <cell r="J151">
            <v>-1193744.94</v>
          </cell>
          <cell r="K151">
            <v>-1305750.6299999999</v>
          </cell>
          <cell r="L151">
            <v>-1400303.23</v>
          </cell>
          <cell r="M151">
            <v>-1498577.13</v>
          </cell>
          <cell r="N151">
            <v>-1599049.98</v>
          </cell>
          <cell r="O151">
            <v>-1703371.63</v>
          </cell>
        </row>
        <row r="152">
          <cell r="A152" t="str">
            <v xml:space="preserve"> 335.00.605</v>
          </cell>
          <cell r="B152" t="str">
            <v>Add: Book Depreciation  - Regulated</v>
          </cell>
          <cell r="C152">
            <v>714283</v>
          </cell>
          <cell r="D152">
            <v>683032</v>
          </cell>
          <cell r="E152">
            <v>749483.33</v>
          </cell>
          <cell r="F152">
            <v>886840.07</v>
          </cell>
          <cell r="G152">
            <v>949435.55</v>
          </cell>
          <cell r="H152">
            <v>1021991.43</v>
          </cell>
          <cell r="I152">
            <v>1158628.81</v>
          </cell>
          <cell r="J152">
            <v>1289258.1100000001</v>
          </cell>
          <cell r="K152">
            <v>1331931.8799999999</v>
          </cell>
          <cell r="L152">
            <v>1409166.13</v>
          </cell>
          <cell r="M152">
            <v>1485272.39</v>
          </cell>
          <cell r="N152">
            <v>1561222.08</v>
          </cell>
          <cell r="O152">
            <v>1638082.82</v>
          </cell>
        </row>
        <row r="153">
          <cell r="A153" t="str">
            <v xml:space="preserve"> 335.00.606</v>
          </cell>
          <cell r="B153" t="str">
            <v>Add: Capitalized Interest</v>
          </cell>
          <cell r="C153">
            <v>0</v>
          </cell>
          <cell r="D153">
            <v>0</v>
          </cell>
          <cell r="E153">
            <v>39616.53</v>
          </cell>
          <cell r="F153">
            <v>50128.08</v>
          </cell>
          <cell r="G153">
            <v>68076.42</v>
          </cell>
          <cell r="H153">
            <v>79757.61</v>
          </cell>
          <cell r="I153">
            <v>69590.009999999995</v>
          </cell>
          <cell r="J153">
            <v>50174.879999999997</v>
          </cell>
          <cell r="K153">
            <v>39852.97</v>
          </cell>
          <cell r="L153">
            <v>40490.1</v>
          </cell>
          <cell r="M153">
            <v>41022.559999999998</v>
          </cell>
          <cell r="N153">
            <v>40658.230000000003</v>
          </cell>
          <cell r="O153">
            <v>40886.870000000003</v>
          </cell>
        </row>
        <row r="154">
          <cell r="A154" t="str">
            <v xml:space="preserve"> 335.00.607</v>
          </cell>
          <cell r="B154" t="str">
            <v>Total Federal Additions</v>
          </cell>
          <cell r="C154">
            <v>714283</v>
          </cell>
          <cell r="D154">
            <v>683032</v>
          </cell>
          <cell r="E154">
            <v>789099.86</v>
          </cell>
          <cell r="F154">
            <v>936968.15</v>
          </cell>
          <cell r="G154">
            <v>1017511.97</v>
          </cell>
          <cell r="H154">
            <v>1101749.04</v>
          </cell>
          <cell r="I154">
            <v>1228218.82</v>
          </cell>
          <cell r="J154">
            <v>1339432.99</v>
          </cell>
          <cell r="K154">
            <v>1371784.85</v>
          </cell>
          <cell r="L154">
            <v>1449656.22</v>
          </cell>
          <cell r="M154">
            <v>1526294.94</v>
          </cell>
          <cell r="N154">
            <v>1601880.31</v>
          </cell>
          <cell r="O154">
            <v>1678969.69</v>
          </cell>
        </row>
        <row r="155">
          <cell r="A155" t="str">
            <v xml:space="preserve"> 335.00.608</v>
          </cell>
          <cell r="B155" t="str">
            <v>Federal Permanent Difference</v>
          </cell>
          <cell r="C155">
            <v>-21292</v>
          </cell>
          <cell r="D155">
            <v>-23159</v>
          </cell>
          <cell r="E155">
            <v>-29722.35</v>
          </cell>
          <cell r="F155">
            <v>-37930.74</v>
          </cell>
          <cell r="G155">
            <v>-53150.97</v>
          </cell>
          <cell r="H155">
            <v>-60100.91</v>
          </cell>
          <cell r="I155">
            <v>-59276.67</v>
          </cell>
          <cell r="J155">
            <v>-41683.17</v>
          </cell>
          <cell r="K155">
            <v>-31208.65</v>
          </cell>
          <cell r="L155">
            <v>-30682.37</v>
          </cell>
          <cell r="M155">
            <v>-31458.43</v>
          </cell>
          <cell r="N155">
            <v>-31900.68</v>
          </cell>
          <cell r="O155">
            <v>-32468.53</v>
          </cell>
        </row>
        <row r="156">
          <cell r="A156" t="str">
            <v xml:space="preserve"> 335.00.609</v>
          </cell>
          <cell r="B156" t="str">
            <v>Federal Temporary Difference</v>
          </cell>
          <cell r="C156">
            <v>708135</v>
          </cell>
          <cell r="D156">
            <v>671059</v>
          </cell>
          <cell r="E156">
            <v>-165006.70000000001</v>
          </cell>
          <cell r="F156">
            <v>-47191.91</v>
          </cell>
          <cell r="G156">
            <v>95331.12</v>
          </cell>
          <cell r="H156">
            <v>108376.19</v>
          </cell>
          <cell r="I156">
            <v>94607.91</v>
          </cell>
          <cell r="J156">
            <v>85428.92</v>
          </cell>
          <cell r="K156">
            <v>5986.69</v>
          </cell>
          <cell r="L156">
            <v>19476.37</v>
          </cell>
          <cell r="M156">
            <v>834.61</v>
          </cell>
          <cell r="N156">
            <v>-23424.46</v>
          </cell>
          <cell r="O156">
            <v>-50088.57</v>
          </cell>
        </row>
        <row r="157">
          <cell r="A157" t="str">
            <v xml:space="preserve"> 335.00.610</v>
          </cell>
          <cell r="B157" t="str">
            <v>Federal Deferred Tax - Regulated</v>
          </cell>
          <cell r="C157">
            <v>0</v>
          </cell>
          <cell r="D157">
            <v>0</v>
          </cell>
          <cell r="E157">
            <v>59112.480000000003</v>
          </cell>
          <cell r="F157">
            <v>12472.52</v>
          </cell>
          <cell r="G157">
            <v>-30520.76</v>
          </cell>
          <cell r="H157">
            <v>-34084.89</v>
          </cell>
          <cell r="I157">
            <v>-29577.78</v>
          </cell>
          <cell r="J157">
            <v>-26556.01</v>
          </cell>
          <cell r="K157">
            <v>-921.93</v>
          </cell>
          <cell r="L157">
            <v>-5078.9799999999996</v>
          </cell>
          <cell r="M157">
            <v>1166.8499999999999</v>
          </cell>
          <cell r="N157">
            <v>9252.4699999999993</v>
          </cell>
          <cell r="O157">
            <v>18080.93</v>
          </cell>
        </row>
        <row r="158">
          <cell r="A158" t="str">
            <v xml:space="preserve"> 335.00.611</v>
          </cell>
          <cell r="B158" t="str">
            <v>Deduct: State Tax Depreciation - Regulated</v>
          </cell>
          <cell r="C158">
            <v>0</v>
          </cell>
          <cell r="D158">
            <v>0</v>
          </cell>
          <cell r="E158">
            <v>-770453.84</v>
          </cell>
          <cell r="F158">
            <v>-890617.64</v>
          </cell>
          <cell r="G158">
            <v>-828424.16</v>
          </cell>
          <cell r="H158">
            <v>-873274.18</v>
          </cell>
          <cell r="I158">
            <v>-988787.19999999995</v>
          </cell>
          <cell r="J158">
            <v>-1098598.25</v>
          </cell>
          <cell r="K158">
            <v>-1223615.71</v>
          </cell>
          <cell r="L158">
            <v>-1310663.1599999999</v>
          </cell>
          <cell r="M158">
            <v>-1398108.24</v>
          </cell>
          <cell r="N158">
            <v>-1488095.63</v>
          </cell>
          <cell r="O158">
            <v>-1583095.66</v>
          </cell>
        </row>
        <row r="159">
          <cell r="A159" t="str">
            <v xml:space="preserve"> 335.00.612</v>
          </cell>
          <cell r="B159" t="str">
            <v>Deduct: AFUDC Debt</v>
          </cell>
          <cell r="C159">
            <v>-6148</v>
          </cell>
          <cell r="D159">
            <v>-11973</v>
          </cell>
          <cell r="E159">
            <v>-27509.97</v>
          </cell>
          <cell r="F159">
            <v>-19814.97</v>
          </cell>
          <cell r="G159">
            <v>-26172.77</v>
          </cell>
          <cell r="H159">
            <v>-29595.08</v>
          </cell>
          <cell r="I159">
            <v>-29189.200000000001</v>
          </cell>
          <cell r="J159">
            <v>-20525.75</v>
          </cell>
          <cell r="K159">
            <v>-15367.86</v>
          </cell>
          <cell r="L159">
            <v>-15108.71</v>
          </cell>
          <cell r="M159">
            <v>-15490.86</v>
          </cell>
          <cell r="N159">
            <v>-15708.63</v>
          </cell>
          <cell r="O159">
            <v>-15988.26</v>
          </cell>
        </row>
        <row r="160">
          <cell r="A160" t="str">
            <v xml:space="preserve"> 335.00.613</v>
          </cell>
          <cell r="B160" t="str">
            <v>Deduct: AFUDC Equity</v>
          </cell>
          <cell r="C160">
            <v>-21292</v>
          </cell>
          <cell r="D160">
            <v>-23159</v>
          </cell>
          <cell r="E160">
            <v>-29722.35</v>
          </cell>
          <cell r="F160">
            <v>-37930.74</v>
          </cell>
          <cell r="G160">
            <v>-53150.97</v>
          </cell>
          <cell r="H160">
            <v>-60100.91</v>
          </cell>
          <cell r="I160">
            <v>-59276.67</v>
          </cell>
          <cell r="J160">
            <v>-41683.17</v>
          </cell>
          <cell r="K160">
            <v>-31208.65</v>
          </cell>
          <cell r="L160">
            <v>-30682.37</v>
          </cell>
          <cell r="M160">
            <v>-31458.43</v>
          </cell>
          <cell r="N160">
            <v>-31900.68</v>
          </cell>
          <cell r="O160">
            <v>-32468.53</v>
          </cell>
        </row>
        <row r="161">
          <cell r="A161" t="str">
            <v xml:space="preserve"> 335.00.614</v>
          </cell>
          <cell r="B161" t="str">
            <v>Total State Deductions - Regulated</v>
          </cell>
          <cell r="C161">
            <v>-27440</v>
          </cell>
          <cell r="D161">
            <v>-35132</v>
          </cell>
          <cell r="E161">
            <v>-827686.16</v>
          </cell>
          <cell r="F161">
            <v>-948363.36</v>
          </cell>
          <cell r="G161">
            <v>-907747.89</v>
          </cell>
          <cell r="H161">
            <v>-962970.16</v>
          </cell>
          <cell r="I161">
            <v>-1077253.07</v>
          </cell>
          <cell r="J161">
            <v>-1160807.17</v>
          </cell>
          <cell r="K161">
            <v>-1270192.21</v>
          </cell>
          <cell r="L161">
            <v>-1356454.23</v>
          </cell>
          <cell r="M161">
            <v>-1445057.52</v>
          </cell>
          <cell r="N161">
            <v>-1535704.95</v>
          </cell>
          <cell r="O161">
            <v>-1631552.45</v>
          </cell>
        </row>
        <row r="162">
          <cell r="A162" t="str">
            <v xml:space="preserve"> 335.00.615</v>
          </cell>
          <cell r="B162" t="str">
            <v>Add: Book Dep - Regulated</v>
          </cell>
          <cell r="C162">
            <v>714283</v>
          </cell>
          <cell r="D162">
            <v>683032</v>
          </cell>
          <cell r="E162">
            <v>749483.33</v>
          </cell>
          <cell r="F162">
            <v>886840.07</v>
          </cell>
          <cell r="G162">
            <v>949435.55</v>
          </cell>
          <cell r="H162">
            <v>1021991.43</v>
          </cell>
          <cell r="I162">
            <v>1158628.81</v>
          </cell>
          <cell r="J162">
            <v>1289258.1100000001</v>
          </cell>
          <cell r="K162">
            <v>1331931.8799999999</v>
          </cell>
          <cell r="L162">
            <v>1409166.13</v>
          </cell>
          <cell r="M162">
            <v>1485272.39</v>
          </cell>
          <cell r="N162">
            <v>1561222.08</v>
          </cell>
          <cell r="O162">
            <v>1638082.82</v>
          </cell>
        </row>
        <row r="163">
          <cell r="A163" t="str">
            <v xml:space="preserve"> 335.00.616</v>
          </cell>
          <cell r="B163" t="str">
            <v>Add: Capitalized Interest</v>
          </cell>
          <cell r="C163">
            <v>0</v>
          </cell>
          <cell r="D163">
            <v>0</v>
          </cell>
          <cell r="E163">
            <v>39616.53</v>
          </cell>
          <cell r="F163">
            <v>50128.08</v>
          </cell>
          <cell r="G163">
            <v>68076.42</v>
          </cell>
          <cell r="H163">
            <v>79757.61</v>
          </cell>
          <cell r="I163">
            <v>69590.009999999995</v>
          </cell>
          <cell r="J163">
            <v>50174.879999999997</v>
          </cell>
          <cell r="K163">
            <v>39852.97</v>
          </cell>
          <cell r="L163">
            <v>40490.1</v>
          </cell>
          <cell r="M163">
            <v>41022.559999999998</v>
          </cell>
          <cell r="N163">
            <v>40658.230000000003</v>
          </cell>
          <cell r="O163">
            <v>40886.870000000003</v>
          </cell>
        </row>
        <row r="164">
          <cell r="A164" t="str">
            <v xml:space="preserve"> 335.00.617</v>
          </cell>
          <cell r="B164" t="str">
            <v>Total State Additions - Regulated</v>
          </cell>
          <cell r="C164">
            <v>714283</v>
          </cell>
          <cell r="D164">
            <v>683032</v>
          </cell>
          <cell r="E164">
            <v>789099.86</v>
          </cell>
          <cell r="F164">
            <v>936968.15</v>
          </cell>
          <cell r="G164">
            <v>1017511.97</v>
          </cell>
          <cell r="H164">
            <v>1101749.04</v>
          </cell>
          <cell r="I164">
            <v>1228218.82</v>
          </cell>
          <cell r="J164">
            <v>1339432.99</v>
          </cell>
          <cell r="K164">
            <v>1371784.85</v>
          </cell>
          <cell r="L164">
            <v>1449656.22</v>
          </cell>
          <cell r="M164">
            <v>1526294.94</v>
          </cell>
          <cell r="N164">
            <v>1601880.31</v>
          </cell>
          <cell r="O164">
            <v>1678969.69</v>
          </cell>
        </row>
        <row r="165">
          <cell r="A165" t="str">
            <v xml:space="preserve"> 335.00.618</v>
          </cell>
          <cell r="B165" t="str">
            <v>State Permanent Difference</v>
          </cell>
          <cell r="C165">
            <v>-21292</v>
          </cell>
          <cell r="D165">
            <v>-23159</v>
          </cell>
          <cell r="E165">
            <v>-29722.35</v>
          </cell>
          <cell r="F165">
            <v>-37930.74</v>
          </cell>
          <cell r="G165">
            <v>-53150.97</v>
          </cell>
          <cell r="H165">
            <v>-60100.91</v>
          </cell>
          <cell r="I165">
            <v>-59276.67</v>
          </cell>
          <cell r="J165">
            <v>-41683.17</v>
          </cell>
          <cell r="K165">
            <v>-31208.65</v>
          </cell>
          <cell r="L165">
            <v>-30682.37</v>
          </cell>
          <cell r="M165">
            <v>-31458.43</v>
          </cell>
          <cell r="N165">
            <v>-31900.68</v>
          </cell>
          <cell r="O165">
            <v>-32468.53</v>
          </cell>
        </row>
        <row r="166">
          <cell r="A166" t="str">
            <v xml:space="preserve"> 335.00.619</v>
          </cell>
          <cell r="B166" t="str">
            <v>State Temporary Difference</v>
          </cell>
          <cell r="C166">
            <v>708135</v>
          </cell>
          <cell r="D166">
            <v>671059</v>
          </cell>
          <cell r="E166">
            <v>47047.05</v>
          </cell>
          <cell r="F166">
            <v>-145984.47</v>
          </cell>
          <cell r="G166">
            <v>102690.05</v>
          </cell>
          <cell r="H166">
            <v>138842.79</v>
          </cell>
          <cell r="I166">
            <v>127589.42</v>
          </cell>
          <cell r="J166">
            <v>120699.99</v>
          </cell>
          <cell r="K166">
            <v>42352.28</v>
          </cell>
          <cell r="L166">
            <v>62720.959999999999</v>
          </cell>
          <cell r="M166">
            <v>52658.85</v>
          </cell>
          <cell r="N166">
            <v>38039.050000000003</v>
          </cell>
          <cell r="O166">
            <v>19848.77</v>
          </cell>
        </row>
        <row r="167">
          <cell r="A167" t="str">
            <v xml:space="preserve"> 335.00.620</v>
          </cell>
          <cell r="B167" t="str">
            <v>State Deferred Tax - Regulated</v>
          </cell>
          <cell r="C167">
            <v>0</v>
          </cell>
          <cell r="D167">
            <v>0</v>
          </cell>
          <cell r="E167">
            <v>-3886.09</v>
          </cell>
          <cell r="F167">
            <v>11556.13</v>
          </cell>
          <cell r="G167">
            <v>-8128.94</v>
          </cell>
          <cell r="H167">
            <v>-10990.8</v>
          </cell>
          <cell r="I167">
            <v>-10099.98</v>
          </cell>
          <cell r="J167">
            <v>-9554.61</v>
          </cell>
          <cell r="K167">
            <v>-3352.61</v>
          </cell>
          <cell r="L167">
            <v>-4964.99</v>
          </cell>
          <cell r="M167">
            <v>-4168.47</v>
          </cell>
          <cell r="N167">
            <v>-3011.17</v>
          </cell>
          <cell r="O167">
            <v>-1571.23</v>
          </cell>
        </row>
        <row r="168">
          <cell r="A168" t="str">
            <v xml:space="preserve"> 340.00.010</v>
          </cell>
          <cell r="B168" t="str">
            <v>Federal Taxable Income - Regulated</v>
          </cell>
          <cell r="C168">
            <v>2493257</v>
          </cell>
          <cell r="D168">
            <v>1600341.77</v>
          </cell>
          <cell r="E168">
            <v>1371383.06</v>
          </cell>
          <cell r="F168">
            <v>889886.21</v>
          </cell>
          <cell r="G168">
            <v>1309808.83</v>
          </cell>
          <cell r="H168">
            <v>1191598.2</v>
          </cell>
          <cell r="I168">
            <v>1443330.23</v>
          </cell>
          <cell r="J168">
            <v>1633632.54</v>
          </cell>
          <cell r="K168">
            <v>1614131.12</v>
          </cell>
          <cell r="L168">
            <v>1698583.79</v>
          </cell>
          <cell r="M168">
            <v>1700945.1</v>
          </cell>
          <cell r="N168">
            <v>1713901.73</v>
          </cell>
          <cell r="O168">
            <v>1711406.25</v>
          </cell>
        </row>
        <row r="169">
          <cell r="A169" t="str">
            <v xml:space="preserve"> 340.00.020</v>
          </cell>
          <cell r="B169" t="str">
            <v>State Taxable Income - Regulated</v>
          </cell>
          <cell r="C169">
            <v>2755329</v>
          </cell>
          <cell r="D169">
            <v>1783753.77</v>
          </cell>
          <cell r="E169">
            <v>1634770.81</v>
          </cell>
          <cell r="F169">
            <v>916731.58</v>
          </cell>
          <cell r="G169">
            <v>1378003.65</v>
          </cell>
          <cell r="H169">
            <v>1317972.23</v>
          </cell>
          <cell r="I169">
            <v>1565923.39</v>
          </cell>
          <cell r="J169">
            <v>1775234.38</v>
          </cell>
          <cell r="K169">
            <v>1773969.19</v>
          </cell>
          <cell r="L169">
            <v>1866637.14</v>
          </cell>
          <cell r="M169">
            <v>1884612.7</v>
          </cell>
          <cell r="N169">
            <v>1908324.3</v>
          </cell>
          <cell r="O169">
            <v>1915866.24</v>
          </cell>
        </row>
        <row r="170">
          <cell r="A170" t="str">
            <v xml:space="preserve"> 340.00.030</v>
          </cell>
          <cell r="B170" t="str">
            <v>Total Deferred Taxes - Regulated</v>
          </cell>
          <cell r="C170">
            <v>-110619</v>
          </cell>
          <cell r="D170">
            <v>496700</v>
          </cell>
          <cell r="E170">
            <v>-46037.21</v>
          </cell>
          <cell r="F170">
            <v>13202.7</v>
          </cell>
          <cell r="G170">
            <v>-75459.199999999997</v>
          </cell>
          <cell r="H170">
            <v>34179.480000000003</v>
          </cell>
          <cell r="I170">
            <v>43336.32</v>
          </cell>
          <cell r="J170">
            <v>13600.97</v>
          </cell>
          <cell r="K170">
            <v>10268.879999999999</v>
          </cell>
          <cell r="L170">
            <v>-4799.83</v>
          </cell>
          <cell r="M170">
            <v>7427.92</v>
          </cell>
          <cell r="N170">
            <v>8221.93</v>
          </cell>
          <cell r="O170">
            <v>8250.4599999999991</v>
          </cell>
        </row>
        <row r="171">
          <cell r="A171" t="str">
            <v xml:space="preserve"> 340.00.040</v>
          </cell>
          <cell r="B171" t="str">
            <v>Total Income Taxes - Regulated</v>
          </cell>
          <cell r="C171">
            <v>468389</v>
          </cell>
          <cell r="D171">
            <v>482382</v>
          </cell>
          <cell r="E171">
            <v>532460.41</v>
          </cell>
          <cell r="F171">
            <v>349011.5</v>
          </cell>
          <cell r="G171">
            <v>437249.43</v>
          </cell>
          <cell r="H171">
            <v>493817.92</v>
          </cell>
          <cell r="I171">
            <v>599812.03</v>
          </cell>
          <cell r="J171">
            <v>655320.51</v>
          </cell>
          <cell r="K171">
            <v>650253.98</v>
          </cell>
          <cell r="L171">
            <v>670991.41</v>
          </cell>
          <cell r="M171">
            <v>684358.03</v>
          </cell>
          <cell r="N171">
            <v>690431.11</v>
          </cell>
          <cell r="O171">
            <v>689481.65</v>
          </cell>
        </row>
        <row r="172">
          <cell r="A172" t="str">
            <v xml:space="preserve"> 340.00.045</v>
          </cell>
          <cell r="B172" t="str">
            <v>State Income Tax --Year 0 Recorded for 1 year lag effect</v>
          </cell>
          <cell r="C172">
            <v>0</v>
          </cell>
          <cell r="D172">
            <v>0</v>
          </cell>
          <cell r="E172">
            <v>0</v>
          </cell>
          <cell r="F172">
            <v>0</v>
          </cell>
          <cell r="G172">
            <v>0</v>
          </cell>
          <cell r="H172">
            <v>0</v>
          </cell>
          <cell r="I172">
            <v>0</v>
          </cell>
          <cell r="J172">
            <v>0</v>
          </cell>
          <cell r="K172">
            <v>0</v>
          </cell>
          <cell r="L172">
            <v>0</v>
          </cell>
          <cell r="M172">
            <v>0</v>
          </cell>
          <cell r="N172">
            <v>0</v>
          </cell>
          <cell r="O172">
            <v>0</v>
          </cell>
        </row>
        <row r="173">
          <cell r="A173" t="str">
            <v xml:space="preserve"> 340.00.046</v>
          </cell>
          <cell r="B173" t="str">
            <v>State Income Tax--Deduction @ Fed with 1 year lag</v>
          </cell>
          <cell r="C173">
            <v>262072</v>
          </cell>
          <cell r="D173">
            <v>183412</v>
          </cell>
          <cell r="E173">
            <v>50525</v>
          </cell>
          <cell r="F173">
            <v>124828.93</v>
          </cell>
          <cell r="G173">
            <v>60026.9</v>
          </cell>
          <cell r="H173">
            <v>95098.42</v>
          </cell>
          <cell r="I173">
            <v>88802.65</v>
          </cell>
          <cell r="J173">
            <v>105521.77</v>
          </cell>
          <cell r="K173">
            <v>122663.48</v>
          </cell>
          <cell r="L173">
            <v>123999.77</v>
          </cell>
          <cell r="M173">
            <v>131034.35</v>
          </cell>
          <cell r="N173">
            <v>132150.06</v>
          </cell>
          <cell r="O173">
            <v>133713.65</v>
          </cell>
        </row>
        <row r="174">
          <cell r="A174" t="str">
            <v xml:space="preserve"> 365.00.010</v>
          </cell>
          <cell r="B174" t="str">
            <v>Nuclear Decom Trust Withdraw - Q</v>
          </cell>
          <cell r="C174">
            <v>0</v>
          </cell>
          <cell r="D174">
            <v>0</v>
          </cell>
          <cell r="E174">
            <v>-27628</v>
          </cell>
          <cell r="F174">
            <v>-13270</v>
          </cell>
          <cell r="G174">
            <v>-10291</v>
          </cell>
          <cell r="H174">
            <v>-5940</v>
          </cell>
          <cell r="I174">
            <v>-198</v>
          </cell>
          <cell r="J174">
            <v>-202</v>
          </cell>
          <cell r="K174">
            <v>-202</v>
          </cell>
          <cell r="L174">
            <v>-202</v>
          </cell>
          <cell r="M174">
            <v>-202</v>
          </cell>
          <cell r="N174">
            <v>-202</v>
          </cell>
          <cell r="O174">
            <v>-202</v>
          </cell>
        </row>
        <row r="175">
          <cell r="A175" t="str">
            <v xml:space="preserve"> 365.00.020</v>
          </cell>
          <cell r="B175" t="str">
            <v>Nuclear Decom Trust Withdraw - NQ</v>
          </cell>
          <cell r="C175">
            <v>-33149</v>
          </cell>
          <cell r="D175">
            <v>-33149</v>
          </cell>
          <cell r="E175">
            <v>-18826</v>
          </cell>
          <cell r="F175">
            <v>-9042</v>
          </cell>
          <cell r="G175">
            <v>-7013</v>
          </cell>
          <cell r="H175">
            <v>-4048</v>
          </cell>
          <cell r="I175">
            <v>-135</v>
          </cell>
          <cell r="J175">
            <v>-138</v>
          </cell>
          <cell r="K175">
            <v>-138</v>
          </cell>
          <cell r="L175">
            <v>-138</v>
          </cell>
          <cell r="M175">
            <v>-138</v>
          </cell>
          <cell r="N175">
            <v>-138</v>
          </cell>
          <cell r="O175">
            <v>-138</v>
          </cell>
        </row>
        <row r="176">
          <cell r="A176" t="str">
            <v xml:space="preserve"> 365.00.030</v>
          </cell>
          <cell r="B176" t="str">
            <v>Contribution to Nuclear Decom Trust - Q</v>
          </cell>
          <cell r="C176">
            <v>25696</v>
          </cell>
          <cell r="D176">
            <v>25696</v>
          </cell>
          <cell r="E176">
            <v>23439</v>
          </cell>
          <cell r="F176">
            <v>23439</v>
          </cell>
          <cell r="G176">
            <v>23439</v>
          </cell>
          <cell r="H176">
            <v>23439</v>
          </cell>
          <cell r="I176">
            <v>23439</v>
          </cell>
          <cell r="J176">
            <v>23439</v>
          </cell>
          <cell r="K176">
            <v>23439</v>
          </cell>
          <cell r="L176">
            <v>23439</v>
          </cell>
          <cell r="M176">
            <v>23439</v>
          </cell>
          <cell r="N176">
            <v>23439</v>
          </cell>
          <cell r="O176">
            <v>23439</v>
          </cell>
        </row>
        <row r="177">
          <cell r="A177" t="str">
            <v xml:space="preserve"> 365.00.040</v>
          </cell>
          <cell r="B177" t="str">
            <v>Contribution to Nuclear Decom Trust -NQ</v>
          </cell>
          <cell r="C177">
            <v>534</v>
          </cell>
          <cell r="D177">
            <v>534</v>
          </cell>
          <cell r="E177">
            <v>880</v>
          </cell>
          <cell r="F177">
            <v>880</v>
          </cell>
          <cell r="G177">
            <v>880</v>
          </cell>
          <cell r="H177">
            <v>880</v>
          </cell>
          <cell r="I177">
            <v>880</v>
          </cell>
          <cell r="J177">
            <v>880</v>
          </cell>
          <cell r="K177">
            <v>880</v>
          </cell>
          <cell r="L177">
            <v>880</v>
          </cell>
          <cell r="M177">
            <v>880</v>
          </cell>
          <cell r="N177">
            <v>880</v>
          </cell>
          <cell r="O177">
            <v>880</v>
          </cell>
        </row>
        <row r="178">
          <cell r="A178" t="str">
            <v xml:space="preserve"> 365.00.050</v>
          </cell>
          <cell r="B178" t="str">
            <v>Nuclear Decom Inv. Income Rate - Q</v>
          </cell>
          <cell r="C178">
            <v>0</v>
          </cell>
          <cell r="D178">
            <v>0</v>
          </cell>
          <cell r="E178">
            <v>6.14</v>
          </cell>
          <cell r="F178">
            <v>6.14</v>
          </cell>
          <cell r="G178">
            <v>6.14</v>
          </cell>
          <cell r="H178">
            <v>6.14</v>
          </cell>
          <cell r="I178">
            <v>6.14</v>
          </cell>
          <cell r="J178">
            <v>6.14</v>
          </cell>
          <cell r="K178">
            <v>6.14</v>
          </cell>
          <cell r="L178">
            <v>6.14</v>
          </cell>
          <cell r="M178">
            <v>6.14</v>
          </cell>
          <cell r="N178">
            <v>6.14</v>
          </cell>
          <cell r="O178">
            <v>6.14</v>
          </cell>
        </row>
        <row r="179">
          <cell r="A179" t="str">
            <v xml:space="preserve"> 365.00.055</v>
          </cell>
          <cell r="B179" t="str">
            <v>Nuclear Decom Inv. Income Rate - NQ</v>
          </cell>
          <cell r="C179">
            <v>0</v>
          </cell>
          <cell r="D179">
            <v>0</v>
          </cell>
          <cell r="E179">
            <v>20.440000000000001</v>
          </cell>
          <cell r="F179">
            <v>20.440000000000001</v>
          </cell>
          <cell r="G179">
            <v>20.440000000000001</v>
          </cell>
          <cell r="H179">
            <v>20.440000000000001</v>
          </cell>
          <cell r="I179">
            <v>20.440000000000001</v>
          </cell>
          <cell r="J179">
            <v>20.440000000000001</v>
          </cell>
          <cell r="K179">
            <v>16.93</v>
          </cell>
          <cell r="L179">
            <v>16.93</v>
          </cell>
          <cell r="M179">
            <v>16.93</v>
          </cell>
          <cell r="N179">
            <v>16.93</v>
          </cell>
          <cell r="O179">
            <v>16.93</v>
          </cell>
        </row>
        <row r="180">
          <cell r="A180" t="str">
            <v xml:space="preserve"> 365.00.060</v>
          </cell>
          <cell r="B180" t="str">
            <v>Nuclear Decom Trust Beg. Bal - Cost - Q</v>
          </cell>
          <cell r="C180">
            <v>1592553</v>
          </cell>
          <cell r="D180">
            <v>1708693</v>
          </cell>
          <cell r="E180">
            <v>1783147.5</v>
          </cell>
          <cell r="F180">
            <v>1888443.76</v>
          </cell>
          <cell r="G180">
            <v>2014563.21</v>
          </cell>
          <cell r="H180">
            <v>2151405.39</v>
          </cell>
          <cell r="I180">
            <v>2301000.6800000002</v>
          </cell>
          <cell r="J180">
            <v>2465523.12</v>
          </cell>
          <cell r="K180">
            <v>2640143.2400000002</v>
          </cell>
          <cell r="L180">
            <v>2825485.03</v>
          </cell>
          <cell r="M180">
            <v>3022206.82</v>
          </cell>
          <cell r="N180">
            <v>3022206.82</v>
          </cell>
          <cell r="O180">
            <v>3022206.82</v>
          </cell>
        </row>
        <row r="181">
          <cell r="A181" t="str">
            <v xml:space="preserve"> 365.00.065</v>
          </cell>
          <cell r="B181" t="str">
            <v>Nuclear Decom Trust Beg. Bal - Cost - NQ</v>
          </cell>
          <cell r="C181">
            <v>174543</v>
          </cell>
          <cell r="D181">
            <v>144158</v>
          </cell>
          <cell r="E181">
            <v>155977.65</v>
          </cell>
          <cell r="F181">
            <v>146906.78</v>
          </cell>
          <cell r="G181">
            <v>147103.78</v>
          </cell>
          <cell r="H181">
            <v>149340.98000000001</v>
          </cell>
          <cell r="I181">
            <v>154670.49</v>
          </cell>
          <cell r="J181">
            <v>164216.24</v>
          </cell>
          <cell r="K181">
            <v>174302.14</v>
          </cell>
          <cell r="L181">
            <v>184961.93</v>
          </cell>
          <cell r="M181">
            <v>196228.27</v>
          </cell>
          <cell r="N181">
            <v>196228.27</v>
          </cell>
          <cell r="O181">
            <v>196228.27</v>
          </cell>
        </row>
        <row r="182">
          <cell r="A182" t="str">
            <v xml:space="preserve"> 375.00.110</v>
          </cell>
          <cell r="B182" t="str">
            <v>State Taxable Income</v>
          </cell>
          <cell r="C182">
            <v>2585636</v>
          </cell>
          <cell r="D182">
            <v>1665517.77</v>
          </cell>
          <cell r="E182">
            <v>1511246.13</v>
          </cell>
          <cell r="F182">
            <v>758298.4</v>
          </cell>
          <cell r="G182">
            <v>1201344.3799999999</v>
          </cell>
          <cell r="H182">
            <v>1121812.1100000001</v>
          </cell>
          <cell r="I182">
            <v>1333018.76</v>
          </cell>
          <cell r="J182">
            <v>1549563.97</v>
          </cell>
          <cell r="K182">
            <v>1566444.79</v>
          </cell>
          <cell r="L182">
            <v>1655310.18</v>
          </cell>
          <cell r="M182">
            <v>1669404.55</v>
          </cell>
          <cell r="N182">
            <v>1689156.75</v>
          </cell>
          <cell r="O182">
            <v>1693717.02</v>
          </cell>
        </row>
        <row r="183">
          <cell r="A183" t="str">
            <v xml:space="preserve"> 375.00.120</v>
          </cell>
          <cell r="B183" t="str">
            <v>Federal Taxable Income</v>
          </cell>
          <cell r="C183">
            <v>2421530</v>
          </cell>
          <cell r="D183">
            <v>1588000.77</v>
          </cell>
          <cell r="E183">
            <v>1296196.25</v>
          </cell>
          <cell r="F183">
            <v>787948.26</v>
          </cell>
          <cell r="G183">
            <v>1193172.01</v>
          </cell>
          <cell r="H183">
            <v>1059530.8400000001</v>
          </cell>
          <cell r="I183">
            <v>1288439.8400000001</v>
          </cell>
          <cell r="J183">
            <v>1483017.3</v>
          </cell>
          <cell r="K183">
            <v>1474243.8</v>
          </cell>
          <cell r="L183">
            <v>1556448.23</v>
          </cell>
          <cell r="M183">
            <v>1556514.41</v>
          </cell>
          <cell r="N183">
            <v>1567130.08</v>
          </cell>
          <cell r="O183">
            <v>1563304.43</v>
          </cell>
        </row>
        <row r="184">
          <cell r="A184" t="str">
            <v xml:space="preserve"> 375.00.165</v>
          </cell>
          <cell r="B184" t="str">
            <v>State Taxable Income - Nonoperating</v>
          </cell>
          <cell r="C184">
            <v>34520</v>
          </cell>
          <cell r="D184">
            <v>-268055</v>
          </cell>
          <cell r="E184">
            <v>-106598.8</v>
          </cell>
          <cell r="F184">
            <v>-83851.210000000006</v>
          </cell>
          <cell r="G184">
            <v>-116385.60000000001</v>
          </cell>
          <cell r="H184">
            <v>-109007.92</v>
          </cell>
          <cell r="I184">
            <v>-127062.64</v>
          </cell>
          <cell r="J184">
            <v>-93151.53</v>
          </cell>
          <cell r="K184">
            <v>-84716.69</v>
          </cell>
          <cell r="L184">
            <v>-90612.57</v>
          </cell>
          <cell r="M184">
            <v>-90028.11</v>
          </cell>
          <cell r="N184">
            <v>-98910.9</v>
          </cell>
          <cell r="O184">
            <v>-93924.79</v>
          </cell>
        </row>
        <row r="185">
          <cell r="A185" t="str">
            <v xml:space="preserve"> 375.00.170</v>
          </cell>
          <cell r="B185" t="str">
            <v>Federal Taxable Income - Nonoperating</v>
          </cell>
          <cell r="C185">
            <v>34520</v>
          </cell>
          <cell r="D185">
            <v>-268055</v>
          </cell>
          <cell r="E185">
            <v>-108119.9</v>
          </cell>
          <cell r="F185">
            <v>-76523.56</v>
          </cell>
          <cell r="G185">
            <v>-111138.61</v>
          </cell>
          <cell r="H185">
            <v>-101090.56</v>
          </cell>
          <cell r="I185">
            <v>-119630.33</v>
          </cell>
          <cell r="J185">
            <v>-84214.9</v>
          </cell>
          <cell r="K185">
            <v>-78380.52</v>
          </cell>
          <cell r="L185">
            <v>-84823.09</v>
          </cell>
          <cell r="M185">
            <v>-83667.679999999993</v>
          </cell>
          <cell r="N185">
            <v>-92517.28</v>
          </cell>
          <cell r="O185">
            <v>-86767.43</v>
          </cell>
        </row>
        <row r="186">
          <cell r="A186" t="str">
            <v xml:space="preserve"> 385.00.010</v>
          </cell>
          <cell r="B186" t="str">
            <v>Removal Costs</v>
          </cell>
          <cell r="C186">
            <v>97966</v>
          </cell>
          <cell r="D186">
            <v>105895</v>
          </cell>
          <cell r="E186">
            <v>130848.52</v>
          </cell>
          <cell r="F186">
            <v>156698.23000000001</v>
          </cell>
          <cell r="G186">
            <v>167594.06</v>
          </cell>
          <cell r="H186">
            <v>176234.72</v>
          </cell>
          <cell r="I186">
            <v>212852.83</v>
          </cell>
          <cell r="J186">
            <v>205614.41</v>
          </cell>
          <cell r="K186">
            <v>187468.4</v>
          </cell>
          <cell r="L186">
            <v>191270.56</v>
          </cell>
          <cell r="M186">
            <v>195150.34</v>
          </cell>
          <cell r="N186">
            <v>199109.35</v>
          </cell>
          <cell r="O186">
            <v>203149.22</v>
          </cell>
        </row>
        <row r="187">
          <cell r="A187" t="str">
            <v xml:space="preserve"> 385.00.450</v>
          </cell>
          <cell r="B187" t="str">
            <v>Net Cash Provided by Operating Activities:</v>
          </cell>
          <cell r="C187">
            <v>2592290.16</v>
          </cell>
          <cell r="D187">
            <v>2018149</v>
          </cell>
          <cell r="E187">
            <v>1651054.23</v>
          </cell>
          <cell r="F187">
            <v>1657274.93</v>
          </cell>
          <cell r="G187">
            <v>1982490.74</v>
          </cell>
          <cell r="H187">
            <v>1998861.14</v>
          </cell>
          <cell r="I187">
            <v>2200648.9700000002</v>
          </cell>
          <cell r="J187">
            <v>2508123.38</v>
          </cell>
          <cell r="K187">
            <v>2693091.29</v>
          </cell>
          <cell r="L187">
            <v>2766845.84</v>
          </cell>
          <cell r="M187">
            <v>2967673.89</v>
          </cell>
          <cell r="N187">
            <v>3074401.39</v>
          </cell>
          <cell r="O187">
            <v>3244693.26</v>
          </cell>
        </row>
        <row r="188">
          <cell r="A188" t="str">
            <v xml:space="preserve"> 390.00.005</v>
          </cell>
          <cell r="B188" t="str">
            <v>Long-Term Debt Issued</v>
          </cell>
          <cell r="C188">
            <v>-11000</v>
          </cell>
          <cell r="D188">
            <v>1747000</v>
          </cell>
          <cell r="E188">
            <v>1000026.56</v>
          </cell>
          <cell r="F188">
            <v>1112333.3400000001</v>
          </cell>
          <cell r="G188">
            <v>433124.98</v>
          </cell>
          <cell r="H188">
            <v>517044.1</v>
          </cell>
          <cell r="I188">
            <v>673085.27</v>
          </cell>
          <cell r="J188">
            <v>709827.23</v>
          </cell>
          <cell r="K188">
            <v>348580.08</v>
          </cell>
          <cell r="L188">
            <v>309607.15999999997</v>
          </cell>
          <cell r="M188">
            <v>219984.89</v>
          </cell>
          <cell r="N188">
            <v>495589.71</v>
          </cell>
          <cell r="O188">
            <v>469234.16</v>
          </cell>
        </row>
        <row r="189">
          <cell r="A189" t="str">
            <v xml:space="preserve"> 390.00.010</v>
          </cell>
          <cell r="B189" t="str">
            <v>Long-Term Debt Repaid</v>
          </cell>
          <cell r="C189">
            <v>-1263000</v>
          </cell>
          <cell r="D189">
            <v>-616000</v>
          </cell>
          <cell r="E189">
            <v>-965965</v>
          </cell>
          <cell r="F189">
            <v>-681000</v>
          </cell>
          <cell r="G189">
            <v>-150000</v>
          </cell>
          <cell r="H189">
            <v>0</v>
          </cell>
          <cell r="I189">
            <v>-219000</v>
          </cell>
          <cell r="J189">
            <v>-250000</v>
          </cell>
          <cell r="K189">
            <v>0</v>
          </cell>
          <cell r="L189">
            <v>0</v>
          </cell>
          <cell r="M189">
            <v>0</v>
          </cell>
          <cell r="N189">
            <v>-300000</v>
          </cell>
          <cell r="O189">
            <v>-308300</v>
          </cell>
        </row>
        <row r="190">
          <cell r="A190" t="str">
            <v xml:space="preserve"> 390.00.013</v>
          </cell>
          <cell r="B190" t="str">
            <v>Preferred Dividend Paid</v>
          </cell>
          <cell r="C190">
            <v>-10000</v>
          </cell>
          <cell r="D190">
            <v>-6000</v>
          </cell>
          <cell r="E190">
            <v>-29180.04</v>
          </cell>
          <cell r="F190">
            <v>-54192.23</v>
          </cell>
          <cell r="G190">
            <v>-60421.45</v>
          </cell>
          <cell r="H190">
            <v>-70758.59</v>
          </cell>
          <cell r="I190">
            <v>-73175.75</v>
          </cell>
          <cell r="J190">
            <v>-82866.850000000006</v>
          </cell>
          <cell r="K190">
            <v>-89136.51</v>
          </cell>
          <cell r="L190">
            <v>-94256.87</v>
          </cell>
          <cell r="M190">
            <v>-98403.55</v>
          </cell>
          <cell r="N190">
            <v>-101681.96</v>
          </cell>
          <cell r="O190">
            <v>-104499.48</v>
          </cell>
        </row>
        <row r="191">
          <cell r="A191" t="str">
            <v xml:space="preserve"> 390.00.014</v>
          </cell>
          <cell r="B191" t="str">
            <v>Total Dividend Paid</v>
          </cell>
          <cell r="C191">
            <v>-955000</v>
          </cell>
          <cell r="D191">
            <v>-756000</v>
          </cell>
          <cell r="E191">
            <v>-313663.40999999997</v>
          </cell>
          <cell r="F191">
            <v>-294555.74</v>
          </cell>
          <cell r="G191">
            <v>-209694.01</v>
          </cell>
          <cell r="H191">
            <v>-209867.49</v>
          </cell>
          <cell r="I191">
            <v>-359018.51</v>
          </cell>
          <cell r="J191">
            <v>-429153.52</v>
          </cell>
          <cell r="K191">
            <v>-626053.34</v>
          </cell>
          <cell r="L191">
            <v>-726003.36</v>
          </cell>
          <cell r="M191">
            <v>-872398.57</v>
          </cell>
          <cell r="N191">
            <v>-940109.83</v>
          </cell>
          <cell r="O191">
            <v>-1018859.43</v>
          </cell>
        </row>
        <row r="192">
          <cell r="A192" t="str">
            <v xml:space="preserve"> 390.00.015</v>
          </cell>
          <cell r="B192" t="str">
            <v>Common Stock Issued</v>
          </cell>
          <cell r="C192">
            <v>0</v>
          </cell>
          <cell r="D192">
            <v>0</v>
          </cell>
          <cell r="E192">
            <v>0</v>
          </cell>
          <cell r="F192">
            <v>0</v>
          </cell>
          <cell r="G192">
            <v>0</v>
          </cell>
          <cell r="H192">
            <v>0</v>
          </cell>
          <cell r="I192">
            <v>0</v>
          </cell>
          <cell r="J192">
            <v>0</v>
          </cell>
          <cell r="K192">
            <v>0</v>
          </cell>
          <cell r="L192">
            <v>0</v>
          </cell>
          <cell r="M192">
            <v>0</v>
          </cell>
          <cell r="N192">
            <v>0</v>
          </cell>
          <cell r="O192">
            <v>0</v>
          </cell>
        </row>
        <row r="193">
          <cell r="A193" t="str">
            <v xml:space="preserve"> 390.00.019</v>
          </cell>
          <cell r="B193" t="str">
            <v>Total Common Dividends Paid</v>
          </cell>
          <cell r="C193">
            <v>-945000</v>
          </cell>
          <cell r="D193">
            <v>-750000</v>
          </cell>
          <cell r="E193">
            <v>-284483.37</v>
          </cell>
          <cell r="F193">
            <v>-240363.51</v>
          </cell>
          <cell r="G193">
            <v>-149272.56</v>
          </cell>
          <cell r="H193">
            <v>-139108.9</v>
          </cell>
          <cell r="I193">
            <v>-285842.76</v>
          </cell>
          <cell r="J193">
            <v>-346286.66</v>
          </cell>
          <cell r="K193">
            <v>-536916.81999999995</v>
          </cell>
          <cell r="L193">
            <v>-631746.49</v>
          </cell>
          <cell r="M193">
            <v>-773995.03</v>
          </cell>
          <cell r="N193">
            <v>-838427.87</v>
          </cell>
          <cell r="O193">
            <v>-914359.96</v>
          </cell>
        </row>
        <row r="194">
          <cell r="A194" t="str">
            <v xml:space="preserve"> 390.00.045</v>
          </cell>
          <cell r="B194" t="str">
            <v>Preferred Stock Issued</v>
          </cell>
          <cell r="C194">
            <v>3130</v>
          </cell>
          <cell r="D194">
            <v>0</v>
          </cell>
          <cell r="E194">
            <v>650443.15</v>
          </cell>
          <cell r="F194">
            <v>97749.66</v>
          </cell>
          <cell r="G194">
            <v>94210.48</v>
          </cell>
          <cell r="H194">
            <v>109616.84</v>
          </cell>
          <cell r="I194">
            <v>97546.4</v>
          </cell>
          <cell r="J194">
            <v>98925.82</v>
          </cell>
          <cell r="K194">
            <v>75072.23</v>
          </cell>
          <cell r="L194">
            <v>66879.72</v>
          </cell>
          <cell r="M194">
            <v>48076.86</v>
          </cell>
          <cell r="N194">
            <v>42805.8</v>
          </cell>
          <cell r="O194">
            <v>35299.089999999997</v>
          </cell>
        </row>
        <row r="195">
          <cell r="A195" t="str">
            <v>1000.00.010</v>
          </cell>
          <cell r="B195" t="str">
            <v>Electric Revenue</v>
          </cell>
          <cell r="C195">
            <v>8469541</v>
          </cell>
          <cell r="D195">
            <v>8051874</v>
          </cell>
          <cell r="E195">
            <v>10015513.1</v>
          </cell>
          <cell r="F195">
            <v>12108325</v>
          </cell>
          <cell r="G195">
            <v>12543641</v>
          </cell>
          <cell r="H195">
            <v>12022346</v>
          </cell>
          <cell r="I195">
            <v>12113320</v>
          </cell>
          <cell r="J195">
            <v>12558176</v>
          </cell>
          <cell r="K195">
            <v>12752002</v>
          </cell>
          <cell r="L195">
            <v>12828501</v>
          </cell>
          <cell r="M195">
            <v>13254563</v>
          </cell>
          <cell r="N195">
            <v>13694387</v>
          </cell>
          <cell r="O195">
            <v>14147904</v>
          </cell>
        </row>
        <row r="196">
          <cell r="A196" t="str">
            <v>1000.00.020</v>
          </cell>
          <cell r="B196" t="str">
            <v>Electric Rev Adj (Disallowance -Neg)</v>
          </cell>
          <cell r="C196">
            <v>0</v>
          </cell>
          <cell r="D196">
            <v>0</v>
          </cell>
          <cell r="E196">
            <v>0</v>
          </cell>
          <cell r="F196">
            <v>-86</v>
          </cell>
          <cell r="G196">
            <v>0</v>
          </cell>
          <cell r="H196">
            <v>0</v>
          </cell>
          <cell r="I196">
            <v>0</v>
          </cell>
          <cell r="J196">
            <v>0</v>
          </cell>
          <cell r="K196">
            <v>0</v>
          </cell>
          <cell r="L196">
            <v>0</v>
          </cell>
          <cell r="M196">
            <v>0</v>
          </cell>
          <cell r="N196">
            <v>0</v>
          </cell>
          <cell r="O196">
            <v>0</v>
          </cell>
        </row>
        <row r="197">
          <cell r="A197" t="str">
            <v>1000.00.030</v>
          </cell>
          <cell r="B197" t="str">
            <v>CDWR (Neg#)</v>
          </cell>
          <cell r="C197">
            <v>0</v>
          </cell>
          <cell r="D197">
            <v>0</v>
          </cell>
          <cell r="E197">
            <v>-1984802</v>
          </cell>
          <cell r="F197">
            <v>-2672926</v>
          </cell>
          <cell r="G197">
            <v>-2529441</v>
          </cell>
          <cell r="H197">
            <v>-2285985</v>
          </cell>
          <cell r="I197">
            <v>-2153464</v>
          </cell>
          <cell r="J197">
            <v>-2117698</v>
          </cell>
          <cell r="K197">
            <v>-1634057</v>
          </cell>
          <cell r="L197">
            <v>-374848</v>
          </cell>
          <cell r="M197">
            <v>-374848</v>
          </cell>
          <cell r="N197">
            <v>-374848</v>
          </cell>
          <cell r="O197">
            <v>-374848</v>
          </cell>
        </row>
        <row r="198">
          <cell r="A198" t="str">
            <v>1000.00.040</v>
          </cell>
          <cell r="B198" t="str">
            <v>Other Revenue Adjustment</v>
          </cell>
          <cell r="C198">
            <v>0</v>
          </cell>
          <cell r="D198">
            <v>0</v>
          </cell>
          <cell r="E198">
            <v>0</v>
          </cell>
          <cell r="F198">
            <v>-67122.490000000005</v>
          </cell>
          <cell r="G198">
            <v>-58537.919999999998</v>
          </cell>
          <cell r="H198">
            <v>-60634.99</v>
          </cell>
          <cell r="I198">
            <v>-62240.19</v>
          </cell>
          <cell r="J198">
            <v>-75966.7</v>
          </cell>
          <cell r="K198">
            <v>-74293.100000000006</v>
          </cell>
          <cell r="L198">
            <v>-73682.899999999994</v>
          </cell>
          <cell r="M198">
            <v>-68842.880000000005</v>
          </cell>
          <cell r="N198">
            <v>-65980.58</v>
          </cell>
          <cell r="O198">
            <v>-66412.58</v>
          </cell>
        </row>
        <row r="199">
          <cell r="A199" t="str">
            <v>1000.00.050</v>
          </cell>
          <cell r="B199" t="str">
            <v>Revenue Rate Adjustment</v>
          </cell>
          <cell r="C199">
            <v>0</v>
          </cell>
          <cell r="D199">
            <v>0</v>
          </cell>
          <cell r="E199">
            <v>0</v>
          </cell>
          <cell r="F199">
            <v>0</v>
          </cell>
          <cell r="G199">
            <v>0</v>
          </cell>
          <cell r="H199">
            <v>0</v>
          </cell>
          <cell r="I199">
            <v>0</v>
          </cell>
          <cell r="J199">
            <v>0</v>
          </cell>
          <cell r="K199">
            <v>0</v>
          </cell>
          <cell r="L199">
            <v>0</v>
          </cell>
          <cell r="M199">
            <v>0</v>
          </cell>
          <cell r="N199">
            <v>0</v>
          </cell>
          <cell r="O199">
            <v>0</v>
          </cell>
        </row>
        <row r="200">
          <cell r="A200" t="str">
            <v>1000.00.060</v>
          </cell>
          <cell r="B200" t="str">
            <v>Wholesale Energy Sales</v>
          </cell>
          <cell r="C200">
            <v>0</v>
          </cell>
          <cell r="D200">
            <v>0</v>
          </cell>
          <cell r="E200">
            <v>572215</v>
          </cell>
          <cell r="F200">
            <v>350447</v>
          </cell>
          <cell r="G200">
            <v>393916</v>
          </cell>
          <cell r="H200">
            <v>219644</v>
          </cell>
          <cell r="I200">
            <v>149735</v>
          </cell>
          <cell r="J200">
            <v>84849</v>
          </cell>
          <cell r="K200">
            <v>181184</v>
          </cell>
          <cell r="L200">
            <v>160205</v>
          </cell>
          <cell r="M200">
            <v>209112</v>
          </cell>
          <cell r="N200">
            <v>163192</v>
          </cell>
          <cell r="O200">
            <v>142621</v>
          </cell>
        </row>
        <row r="201">
          <cell r="A201" t="str">
            <v>1000.00.070</v>
          </cell>
          <cell r="B201" t="str">
            <v>Investment Income From Decomm Trust</v>
          </cell>
          <cell r="C201">
            <v>93735</v>
          </cell>
          <cell r="D201">
            <v>94235.23</v>
          </cell>
          <cell r="E201">
            <v>141367.09</v>
          </cell>
          <cell r="F201">
            <v>145978.19</v>
          </cell>
          <cell r="G201">
            <v>153762.19</v>
          </cell>
          <cell r="H201">
            <v>162621.59</v>
          </cell>
          <cell r="I201">
            <v>172896.09</v>
          </cell>
          <cell r="J201">
            <v>184948.92</v>
          </cell>
          <cell r="K201">
            <v>191614.15</v>
          </cell>
          <cell r="L201">
            <v>204798.84</v>
          </cell>
          <cell r="M201">
            <v>218784.94</v>
          </cell>
          <cell r="N201">
            <v>218784.94</v>
          </cell>
          <cell r="O201">
            <v>218784.94</v>
          </cell>
        </row>
        <row r="202">
          <cell r="A202" t="str">
            <v>1000.00.090</v>
          </cell>
          <cell r="B202" t="str">
            <v>Other Operating Revenue</v>
          </cell>
          <cell r="C202">
            <v>290224</v>
          </cell>
          <cell r="D202">
            <v>301890.77</v>
          </cell>
          <cell r="E202">
            <v>250852.83</v>
          </cell>
          <cell r="F202">
            <v>258098.35</v>
          </cell>
          <cell r="G202">
            <v>264634.37</v>
          </cell>
          <cell r="H202">
            <v>267451.13</v>
          </cell>
          <cell r="I202">
            <v>273486.19</v>
          </cell>
          <cell r="J202">
            <v>280144.11</v>
          </cell>
          <cell r="K202">
            <v>287032.96000000002</v>
          </cell>
          <cell r="L202">
            <v>294242.28000000003</v>
          </cell>
          <cell r="M202">
            <v>301741.68</v>
          </cell>
          <cell r="N202">
            <v>310018.53000000003</v>
          </cell>
          <cell r="O202">
            <v>318594.21000000002</v>
          </cell>
        </row>
        <row r="203">
          <cell r="A203" t="str">
            <v>1040.00.001</v>
          </cell>
          <cell r="B203" t="str">
            <v>Fuel Expense</v>
          </cell>
          <cell r="C203">
            <v>235393</v>
          </cell>
          <cell r="D203">
            <v>810000</v>
          </cell>
          <cell r="E203">
            <v>166133</v>
          </cell>
          <cell r="F203">
            <v>73941</v>
          </cell>
          <cell r="G203">
            <v>75939</v>
          </cell>
          <cell r="H203">
            <v>68270</v>
          </cell>
          <cell r="I203">
            <v>73377</v>
          </cell>
          <cell r="J203">
            <v>67879</v>
          </cell>
          <cell r="K203">
            <v>82284</v>
          </cell>
          <cell r="L203">
            <v>82576</v>
          </cell>
          <cell r="M203">
            <v>82204</v>
          </cell>
          <cell r="N203">
            <v>78227</v>
          </cell>
          <cell r="O203">
            <v>90942</v>
          </cell>
        </row>
        <row r="204">
          <cell r="A204" t="str">
            <v>1040.00.002</v>
          </cell>
          <cell r="B204" t="str">
            <v>Nuclear Fuel Amortization Expense</v>
          </cell>
          <cell r="C204">
            <v>0</v>
          </cell>
          <cell r="D204">
            <v>0</v>
          </cell>
          <cell r="E204">
            <v>89000</v>
          </cell>
          <cell r="F204">
            <v>84000</v>
          </cell>
          <cell r="G204">
            <v>86000</v>
          </cell>
          <cell r="H204">
            <v>92000</v>
          </cell>
          <cell r="I204">
            <v>92000</v>
          </cell>
          <cell r="J204">
            <v>90000</v>
          </cell>
          <cell r="K204">
            <v>97000</v>
          </cell>
          <cell r="L204">
            <v>104000</v>
          </cell>
          <cell r="M204">
            <v>104000</v>
          </cell>
          <cell r="N204">
            <v>104000</v>
          </cell>
          <cell r="O204">
            <v>104000</v>
          </cell>
        </row>
        <row r="205">
          <cell r="A205" t="str">
            <v>1040.00.101</v>
          </cell>
          <cell r="B205" t="str">
            <v>QF Energy</v>
          </cell>
          <cell r="C205">
            <v>2785955</v>
          </cell>
          <cell r="D205">
            <v>2332000</v>
          </cell>
          <cell r="E205">
            <v>1634735</v>
          </cell>
          <cell r="F205">
            <v>2137654</v>
          </cell>
          <cell r="G205">
            <v>2096362</v>
          </cell>
          <cell r="H205">
            <v>1707441</v>
          </cell>
          <cell r="I205">
            <v>1516647</v>
          </cell>
          <cell r="J205">
            <v>1438173</v>
          </cell>
          <cell r="K205">
            <v>1507911</v>
          </cell>
          <cell r="L205">
            <v>1548414</v>
          </cell>
          <cell r="M205">
            <v>1576070</v>
          </cell>
          <cell r="N205">
            <v>1584511</v>
          </cell>
          <cell r="O205">
            <v>1584101</v>
          </cell>
        </row>
        <row r="206">
          <cell r="A206" t="str">
            <v>1040.00.102</v>
          </cell>
          <cell r="B206" t="str">
            <v>QF Capacity</v>
          </cell>
          <cell r="C206">
            <v>0</v>
          </cell>
          <cell r="D206">
            <v>0</v>
          </cell>
          <cell r="E206">
            <v>587464</v>
          </cell>
          <cell r="F206">
            <v>575835</v>
          </cell>
          <cell r="G206">
            <v>581331</v>
          </cell>
          <cell r="H206">
            <v>508412</v>
          </cell>
          <cell r="I206">
            <v>503486</v>
          </cell>
          <cell r="J206">
            <v>500517</v>
          </cell>
          <cell r="K206">
            <v>496345</v>
          </cell>
          <cell r="L206">
            <v>493933</v>
          </cell>
          <cell r="M206">
            <v>493767</v>
          </cell>
          <cell r="N206">
            <v>493665</v>
          </cell>
          <cell r="O206">
            <v>489266</v>
          </cell>
        </row>
        <row r="207">
          <cell r="A207" t="str">
            <v>1040.00.103</v>
          </cell>
          <cell r="B207" t="str">
            <v>QF Buyout</v>
          </cell>
          <cell r="C207">
            <v>0</v>
          </cell>
          <cell r="D207">
            <v>0</v>
          </cell>
          <cell r="E207">
            <v>75201</v>
          </cell>
          <cell r="F207">
            <v>59586</v>
          </cell>
          <cell r="G207">
            <v>33073</v>
          </cell>
          <cell r="H207">
            <v>6300</v>
          </cell>
          <cell r="I207">
            <v>0</v>
          </cell>
          <cell r="J207">
            <v>0</v>
          </cell>
          <cell r="K207">
            <v>0</v>
          </cell>
          <cell r="L207">
            <v>0</v>
          </cell>
          <cell r="M207">
            <v>0</v>
          </cell>
          <cell r="N207">
            <v>0</v>
          </cell>
          <cell r="O207">
            <v>0</v>
          </cell>
        </row>
        <row r="208">
          <cell r="A208" t="str">
            <v>1040.00.104</v>
          </cell>
          <cell r="B208" t="str">
            <v>Existing Bilateral</v>
          </cell>
          <cell r="C208">
            <v>0</v>
          </cell>
          <cell r="D208">
            <v>0</v>
          </cell>
          <cell r="E208">
            <v>1059239</v>
          </cell>
          <cell r="F208">
            <v>1165264</v>
          </cell>
          <cell r="G208">
            <v>1126138</v>
          </cell>
          <cell r="H208">
            <v>629032</v>
          </cell>
          <cell r="I208">
            <v>218520</v>
          </cell>
          <cell r="J208">
            <v>217705</v>
          </cell>
          <cell r="K208">
            <v>6662</v>
          </cell>
          <cell r="L208">
            <v>6662</v>
          </cell>
          <cell r="M208">
            <v>6662</v>
          </cell>
          <cell r="N208">
            <v>6662</v>
          </cell>
          <cell r="O208">
            <v>6662</v>
          </cell>
        </row>
        <row r="209">
          <cell r="A209" t="str">
            <v>1040.00.105</v>
          </cell>
          <cell r="B209" t="str">
            <v>Uncommitted Bilateral</v>
          </cell>
          <cell r="C209">
            <v>0</v>
          </cell>
          <cell r="D209">
            <v>0</v>
          </cell>
          <cell r="E209">
            <v>-165769</v>
          </cell>
          <cell r="F209">
            <v>69138</v>
          </cell>
          <cell r="G209">
            <v>258078</v>
          </cell>
          <cell r="H209">
            <v>630765</v>
          </cell>
          <cell r="I209">
            <v>959665</v>
          </cell>
          <cell r="J209">
            <v>934730</v>
          </cell>
          <cell r="K209">
            <v>1798541</v>
          </cell>
          <cell r="L209">
            <v>2696065</v>
          </cell>
          <cell r="M209">
            <v>2935565</v>
          </cell>
          <cell r="N209">
            <v>3046071</v>
          </cell>
          <cell r="O209">
            <v>3169068</v>
          </cell>
        </row>
        <row r="210">
          <cell r="A210" t="str">
            <v>1040.00.106</v>
          </cell>
          <cell r="B210" t="str">
            <v>New Renewable</v>
          </cell>
          <cell r="C210">
            <v>0</v>
          </cell>
          <cell r="D210">
            <v>0</v>
          </cell>
          <cell r="E210">
            <v>0</v>
          </cell>
          <cell r="F210">
            <v>76416</v>
          </cell>
          <cell r="G210">
            <v>132328</v>
          </cell>
          <cell r="H210">
            <v>142048</v>
          </cell>
          <cell r="I210">
            <v>142048</v>
          </cell>
          <cell r="J210">
            <v>154658</v>
          </cell>
          <cell r="K210">
            <v>166455</v>
          </cell>
          <cell r="L210">
            <v>183716</v>
          </cell>
          <cell r="M210">
            <v>206677</v>
          </cell>
          <cell r="N210">
            <v>230177</v>
          </cell>
          <cell r="O210">
            <v>264091</v>
          </cell>
        </row>
        <row r="211">
          <cell r="A211" t="str">
            <v>1040.00.107</v>
          </cell>
          <cell r="B211" t="str">
            <v>Net SCE Purchase</v>
          </cell>
          <cell r="C211">
            <v>0</v>
          </cell>
          <cell r="D211">
            <v>0</v>
          </cell>
          <cell r="E211">
            <v>0</v>
          </cell>
          <cell r="F211">
            <v>167385</v>
          </cell>
          <cell r="G211">
            <v>77289</v>
          </cell>
          <cell r="H211">
            <v>166785</v>
          </cell>
          <cell r="I211">
            <v>225387</v>
          </cell>
          <cell r="J211">
            <v>281442</v>
          </cell>
          <cell r="K211">
            <v>139564</v>
          </cell>
          <cell r="L211">
            <v>229608</v>
          </cell>
          <cell r="M211">
            <v>224598</v>
          </cell>
          <cell r="N211">
            <v>260479</v>
          </cell>
          <cell r="O211">
            <v>308382</v>
          </cell>
        </row>
        <row r="212">
          <cell r="A212" t="str">
            <v>1040.00.108</v>
          </cell>
          <cell r="B212" t="str">
            <v>Mountainview</v>
          </cell>
          <cell r="C212">
            <v>0</v>
          </cell>
          <cell r="D212">
            <v>0</v>
          </cell>
          <cell r="E212">
            <v>0</v>
          </cell>
          <cell r="F212">
            <v>395872</v>
          </cell>
          <cell r="G212">
            <v>338473</v>
          </cell>
          <cell r="H212">
            <v>323419</v>
          </cell>
          <cell r="I212">
            <v>278293</v>
          </cell>
          <cell r="J212">
            <v>263609</v>
          </cell>
          <cell r="K212">
            <v>242641</v>
          </cell>
          <cell r="L212">
            <v>274579</v>
          </cell>
          <cell r="M212">
            <v>270933</v>
          </cell>
          <cell r="N212">
            <v>284419</v>
          </cell>
          <cell r="O212">
            <v>290242</v>
          </cell>
        </row>
        <row r="213">
          <cell r="A213" t="str">
            <v>1040.00.109</v>
          </cell>
          <cell r="B213" t="str">
            <v>Others</v>
          </cell>
          <cell r="C213">
            <v>0</v>
          </cell>
          <cell r="D213">
            <v>0</v>
          </cell>
          <cell r="E213">
            <v>8904</v>
          </cell>
          <cell r="F213">
            <v>-263746</v>
          </cell>
          <cell r="G213">
            <v>8904</v>
          </cell>
          <cell r="H213">
            <v>8904</v>
          </cell>
          <cell r="I213">
            <v>8904</v>
          </cell>
          <cell r="J213">
            <v>8904</v>
          </cell>
          <cell r="K213">
            <v>8904</v>
          </cell>
          <cell r="L213">
            <v>8904</v>
          </cell>
          <cell r="M213">
            <v>8904</v>
          </cell>
          <cell r="N213">
            <v>8904</v>
          </cell>
          <cell r="O213">
            <v>8904</v>
          </cell>
        </row>
        <row r="214">
          <cell r="A214" t="str">
            <v>1040.00.200</v>
          </cell>
          <cell r="B214" t="str">
            <v>Total Purchased Power</v>
          </cell>
          <cell r="C214">
            <v>2785955</v>
          </cell>
          <cell r="D214">
            <v>2332000</v>
          </cell>
          <cell r="E214">
            <v>3199774</v>
          </cell>
          <cell r="F214">
            <v>4383404</v>
          </cell>
          <cell r="G214">
            <v>4651976</v>
          </cell>
          <cell r="H214">
            <v>4123106</v>
          </cell>
          <cell r="I214">
            <v>3852950</v>
          </cell>
          <cell r="J214">
            <v>3799738</v>
          </cell>
          <cell r="K214">
            <v>4367023</v>
          </cell>
          <cell r="L214">
            <v>5441881</v>
          </cell>
          <cell r="M214">
            <v>5723176</v>
          </cell>
          <cell r="N214">
            <v>5914888</v>
          </cell>
          <cell r="O214">
            <v>6120716</v>
          </cell>
        </row>
        <row r="215">
          <cell r="A215" t="str">
            <v>1040.00.300</v>
          </cell>
          <cell r="B215" t="str">
            <v>PX/ISO</v>
          </cell>
          <cell r="C215">
            <v>0</v>
          </cell>
          <cell r="D215">
            <v>0</v>
          </cell>
          <cell r="E215">
            <v>324802</v>
          </cell>
          <cell r="F215">
            <v>380877</v>
          </cell>
          <cell r="G215">
            <v>380877</v>
          </cell>
          <cell r="H215">
            <v>380877</v>
          </cell>
          <cell r="I215">
            <v>380877</v>
          </cell>
          <cell r="J215">
            <v>380877</v>
          </cell>
          <cell r="K215">
            <v>380877</v>
          </cell>
          <cell r="L215">
            <v>380877</v>
          </cell>
          <cell r="M215">
            <v>380877</v>
          </cell>
          <cell r="N215">
            <v>380877</v>
          </cell>
          <cell r="O215">
            <v>380877</v>
          </cell>
        </row>
        <row r="216">
          <cell r="A216" t="str">
            <v>1080.00.001</v>
          </cell>
          <cell r="B216" t="str">
            <v>PROACT Reg Adj - Over / (Under)</v>
          </cell>
          <cell r="C216">
            <v>0</v>
          </cell>
          <cell r="D216">
            <v>0</v>
          </cell>
          <cell r="E216">
            <v>0</v>
          </cell>
          <cell r="F216">
            <v>0</v>
          </cell>
          <cell r="G216">
            <v>0</v>
          </cell>
          <cell r="H216">
            <v>0</v>
          </cell>
          <cell r="I216">
            <v>0</v>
          </cell>
          <cell r="J216">
            <v>0</v>
          </cell>
          <cell r="K216">
            <v>0</v>
          </cell>
          <cell r="L216">
            <v>0</v>
          </cell>
          <cell r="M216">
            <v>0</v>
          </cell>
          <cell r="N216">
            <v>0</v>
          </cell>
          <cell r="O216">
            <v>0</v>
          </cell>
        </row>
        <row r="217">
          <cell r="A217" t="str">
            <v>1080.00.002</v>
          </cell>
          <cell r="B217" t="str">
            <v>DSM Reg Adj - Over / (Under)</v>
          </cell>
          <cell r="C217">
            <v>0</v>
          </cell>
          <cell r="D217">
            <v>0</v>
          </cell>
          <cell r="E217">
            <v>0</v>
          </cell>
          <cell r="F217">
            <v>0</v>
          </cell>
          <cell r="G217">
            <v>0</v>
          </cell>
          <cell r="H217">
            <v>0</v>
          </cell>
          <cell r="I217">
            <v>0</v>
          </cell>
          <cell r="J217">
            <v>0</v>
          </cell>
          <cell r="K217">
            <v>0</v>
          </cell>
          <cell r="L217">
            <v>0</v>
          </cell>
          <cell r="M217">
            <v>0</v>
          </cell>
          <cell r="N217">
            <v>0</v>
          </cell>
          <cell r="O217">
            <v>0</v>
          </cell>
        </row>
        <row r="218">
          <cell r="A218" t="str">
            <v>1080.00.003</v>
          </cell>
          <cell r="B218" t="str">
            <v>Other Balancing Acct Reg Adj - Over / (Under)</v>
          </cell>
          <cell r="C218">
            <v>0</v>
          </cell>
          <cell r="D218">
            <v>0</v>
          </cell>
          <cell r="E218">
            <v>291557.03000000003</v>
          </cell>
          <cell r="F218">
            <v>-131913.35999999999</v>
          </cell>
          <cell r="G218">
            <v>-58730.5</v>
          </cell>
          <cell r="H218">
            <v>-43996.93</v>
          </cell>
          <cell r="I218">
            <v>-43033.98</v>
          </cell>
          <cell r="J218">
            <v>38967.19</v>
          </cell>
          <cell r="K218">
            <v>51755.02</v>
          </cell>
          <cell r="L218">
            <v>47999.45</v>
          </cell>
          <cell r="M218">
            <v>11975.5</v>
          </cell>
          <cell r="N218">
            <v>77</v>
          </cell>
          <cell r="O218">
            <v>73</v>
          </cell>
        </row>
        <row r="219">
          <cell r="A219" t="str">
            <v>1080.00.004</v>
          </cell>
          <cell r="B219" t="str">
            <v>Balancing Account Reversal of Write Off</v>
          </cell>
          <cell r="C219">
            <v>892078</v>
          </cell>
          <cell r="D219">
            <v>-447300</v>
          </cell>
          <cell r="E219">
            <v>0</v>
          </cell>
          <cell r="F219">
            <v>0</v>
          </cell>
          <cell r="G219">
            <v>0</v>
          </cell>
          <cell r="H219">
            <v>0</v>
          </cell>
          <cell r="I219">
            <v>0</v>
          </cell>
          <cell r="J219">
            <v>0</v>
          </cell>
          <cell r="K219">
            <v>0</v>
          </cell>
          <cell r="L219">
            <v>0</v>
          </cell>
          <cell r="M219">
            <v>0</v>
          </cell>
          <cell r="N219">
            <v>0</v>
          </cell>
          <cell r="O219">
            <v>0</v>
          </cell>
        </row>
        <row r="220">
          <cell r="A220" t="str">
            <v>1080.00.005</v>
          </cell>
          <cell r="B220" t="str">
            <v>Other Special B/A Adj</v>
          </cell>
          <cell r="C220">
            <v>0</v>
          </cell>
          <cell r="D220">
            <v>0</v>
          </cell>
          <cell r="E220">
            <v>-76035.520000000004</v>
          </cell>
          <cell r="F220">
            <v>-76147.259999999995</v>
          </cell>
          <cell r="G220">
            <v>50615.72</v>
          </cell>
          <cell r="H220">
            <v>45690.78</v>
          </cell>
          <cell r="I220">
            <v>56576.91</v>
          </cell>
          <cell r="J220">
            <v>60116.57</v>
          </cell>
          <cell r="K220">
            <v>48300.46</v>
          </cell>
          <cell r="L220">
            <v>43145.86</v>
          </cell>
          <cell r="M220">
            <v>42484.480000000003</v>
          </cell>
          <cell r="N220">
            <v>42558.48</v>
          </cell>
          <cell r="O220">
            <v>34559.01</v>
          </cell>
        </row>
        <row r="221">
          <cell r="A221" t="str">
            <v>1080.00.100</v>
          </cell>
          <cell r="B221" t="str">
            <v>Provisions for Regulatory Adj Clauses</v>
          </cell>
          <cell r="C221">
            <v>892078</v>
          </cell>
          <cell r="D221">
            <v>-447300</v>
          </cell>
          <cell r="E221">
            <v>215521.51</v>
          </cell>
          <cell r="F221">
            <v>-208060.62</v>
          </cell>
          <cell r="G221">
            <v>-8114.78</v>
          </cell>
          <cell r="H221">
            <v>1693.85</v>
          </cell>
          <cell r="I221">
            <v>13542.93</v>
          </cell>
          <cell r="J221">
            <v>99083.76</v>
          </cell>
          <cell r="K221">
            <v>100055.48</v>
          </cell>
          <cell r="L221">
            <v>91145.31</v>
          </cell>
          <cell r="M221">
            <v>54459.98</v>
          </cell>
          <cell r="N221">
            <v>42635.48</v>
          </cell>
          <cell r="O221">
            <v>34632.01</v>
          </cell>
        </row>
        <row r="222">
          <cell r="A222" t="str">
            <v>1080.00.110</v>
          </cell>
          <cell r="B222" t="str">
            <v>Operations and Maintenance</v>
          </cell>
          <cell r="C222">
            <v>1274794</v>
          </cell>
          <cell r="D222">
            <v>1510967</v>
          </cell>
          <cell r="E222">
            <v>1040188</v>
          </cell>
          <cell r="F222">
            <v>1082103</v>
          </cell>
          <cell r="G222">
            <v>1239757</v>
          </cell>
          <cell r="H222">
            <v>1034833</v>
          </cell>
          <cell r="I222">
            <v>1034513</v>
          </cell>
          <cell r="J222">
            <v>1068724</v>
          </cell>
          <cell r="K222">
            <v>1103394</v>
          </cell>
          <cell r="L222">
            <v>1139678</v>
          </cell>
          <cell r="M222">
            <v>1177422</v>
          </cell>
          <cell r="N222">
            <v>1219079</v>
          </cell>
          <cell r="O222">
            <v>1262240</v>
          </cell>
        </row>
        <row r="223">
          <cell r="A223" t="str">
            <v>1080.00.115</v>
          </cell>
          <cell r="B223" t="str">
            <v>Nuclear Decom. Related O&amp;M Expenses</v>
          </cell>
          <cell r="C223">
            <v>0</v>
          </cell>
          <cell r="D223">
            <v>0</v>
          </cell>
          <cell r="E223">
            <v>8314</v>
          </cell>
          <cell r="F223">
            <v>8314</v>
          </cell>
          <cell r="G223">
            <v>8314</v>
          </cell>
          <cell r="H223">
            <v>8314</v>
          </cell>
          <cell r="I223">
            <v>8314</v>
          </cell>
          <cell r="J223">
            <v>8314</v>
          </cell>
          <cell r="K223">
            <v>8314</v>
          </cell>
          <cell r="L223">
            <v>8314</v>
          </cell>
          <cell r="M223">
            <v>8314</v>
          </cell>
          <cell r="N223">
            <v>8314</v>
          </cell>
          <cell r="O223">
            <v>8314</v>
          </cell>
        </row>
        <row r="224">
          <cell r="A224" t="str">
            <v>1080.00.120</v>
          </cell>
          <cell r="B224" t="str">
            <v>Administrative and General</v>
          </cell>
          <cell r="C224">
            <v>569503</v>
          </cell>
          <cell r="D224">
            <v>738245</v>
          </cell>
          <cell r="E224">
            <v>588831</v>
          </cell>
          <cell r="F224">
            <v>792117</v>
          </cell>
          <cell r="G224">
            <v>680138</v>
          </cell>
          <cell r="H224">
            <v>672463</v>
          </cell>
          <cell r="I224">
            <v>693714</v>
          </cell>
          <cell r="J224">
            <v>716693</v>
          </cell>
          <cell r="K224">
            <v>740467</v>
          </cell>
          <cell r="L224">
            <v>765351</v>
          </cell>
          <cell r="M224">
            <v>791232</v>
          </cell>
          <cell r="N224">
            <v>819798</v>
          </cell>
          <cell r="O224">
            <v>849395</v>
          </cell>
        </row>
        <row r="225">
          <cell r="A225" t="str">
            <v>1080.00.130</v>
          </cell>
          <cell r="B225" t="str">
            <v>Customer Accounts</v>
          </cell>
          <cell r="C225">
            <v>204360</v>
          </cell>
          <cell r="D225">
            <v>207161</v>
          </cell>
          <cell r="E225">
            <v>252173</v>
          </cell>
          <cell r="F225">
            <v>261118</v>
          </cell>
          <cell r="G225">
            <v>227545</v>
          </cell>
          <cell r="H225">
            <v>233554</v>
          </cell>
          <cell r="I225">
            <v>240934</v>
          </cell>
          <cell r="J225">
            <v>248915</v>
          </cell>
          <cell r="K225">
            <v>257172</v>
          </cell>
          <cell r="L225">
            <v>265814</v>
          </cell>
          <cell r="M225">
            <v>274804</v>
          </cell>
          <cell r="N225">
            <v>284725</v>
          </cell>
          <cell r="O225">
            <v>295005</v>
          </cell>
        </row>
        <row r="226">
          <cell r="A226" t="str">
            <v>1080.00.140</v>
          </cell>
          <cell r="B226" t="str">
            <v>Customer Service Expense</v>
          </cell>
          <cell r="C226">
            <v>193713</v>
          </cell>
          <cell r="D226">
            <v>222167</v>
          </cell>
          <cell r="E226">
            <v>44351</v>
          </cell>
          <cell r="F226">
            <v>45924</v>
          </cell>
          <cell r="G226">
            <v>42261</v>
          </cell>
          <cell r="H226">
            <v>43257</v>
          </cell>
          <cell r="I226">
            <v>44624</v>
          </cell>
          <cell r="J226">
            <v>46102</v>
          </cell>
          <cell r="K226">
            <v>47631</v>
          </cell>
          <cell r="L226">
            <v>49232</v>
          </cell>
          <cell r="M226">
            <v>50897</v>
          </cell>
          <cell r="N226">
            <v>52734</v>
          </cell>
          <cell r="O226">
            <v>54638</v>
          </cell>
        </row>
        <row r="227">
          <cell r="A227" t="str">
            <v>1080.00.145</v>
          </cell>
          <cell r="B227" t="str">
            <v>Balancing Account Related Exp.</v>
          </cell>
          <cell r="C227">
            <v>0</v>
          </cell>
          <cell r="D227">
            <v>0</v>
          </cell>
          <cell r="E227">
            <v>431127.94</v>
          </cell>
          <cell r="F227">
            <v>428773.94</v>
          </cell>
          <cell r="G227">
            <v>450873.94</v>
          </cell>
          <cell r="H227">
            <v>486273.94</v>
          </cell>
          <cell r="I227">
            <v>487673.94</v>
          </cell>
          <cell r="J227">
            <v>482595.94</v>
          </cell>
          <cell r="K227">
            <v>441273.94</v>
          </cell>
          <cell r="L227">
            <v>441273.94</v>
          </cell>
          <cell r="M227">
            <v>441273.94</v>
          </cell>
          <cell r="N227">
            <v>441273.94</v>
          </cell>
          <cell r="O227">
            <v>441273.94</v>
          </cell>
        </row>
        <row r="228">
          <cell r="A228" t="str">
            <v>1080.00.150</v>
          </cell>
          <cell r="B228" t="str">
            <v>Property Tax Expense</v>
          </cell>
          <cell r="C228">
            <v>112314</v>
          </cell>
          <cell r="D228">
            <v>119307</v>
          </cell>
          <cell r="E228">
            <v>116566.86</v>
          </cell>
          <cell r="F228">
            <v>143483.54</v>
          </cell>
          <cell r="G228">
            <v>153041.34</v>
          </cell>
          <cell r="H228">
            <v>163832.95999999999</v>
          </cell>
          <cell r="I228">
            <v>175202.89</v>
          </cell>
          <cell r="J228">
            <v>189010.01</v>
          </cell>
          <cell r="K228">
            <v>196210.77</v>
          </cell>
          <cell r="L228">
            <v>203029.62</v>
          </cell>
          <cell r="M228">
            <v>209106.21</v>
          </cell>
          <cell r="N228">
            <v>214489.64</v>
          </cell>
          <cell r="O228">
            <v>219497.48</v>
          </cell>
        </row>
        <row r="229">
          <cell r="A229" t="str">
            <v>1080.00.161</v>
          </cell>
          <cell r="B229" t="str">
            <v>Franchise Fee &amp; Uncollectibles</v>
          </cell>
          <cell r="C229">
            <v>132513</v>
          </cell>
          <cell r="D229">
            <v>83760</v>
          </cell>
          <cell r="E229">
            <v>117734.82</v>
          </cell>
          <cell r="F229">
            <v>137390.78</v>
          </cell>
          <cell r="G229">
            <v>143357.35999999999</v>
          </cell>
          <cell r="H229">
            <v>143139.09</v>
          </cell>
          <cell r="I229">
            <v>144779.84</v>
          </cell>
          <cell r="J229">
            <v>149418.76999999999</v>
          </cell>
          <cell r="K229">
            <v>155109.1</v>
          </cell>
          <cell r="L229">
            <v>156458.19</v>
          </cell>
          <cell r="M229">
            <v>162156.18</v>
          </cell>
          <cell r="N229">
            <v>166905.97</v>
          </cell>
          <cell r="O229">
            <v>172120.39</v>
          </cell>
        </row>
        <row r="230">
          <cell r="A230" t="str">
            <v>1080.00.162</v>
          </cell>
          <cell r="B230" t="str">
            <v>Other Operating Related Taxes</v>
          </cell>
          <cell r="C230">
            <v>0</v>
          </cell>
          <cell r="D230">
            <v>0</v>
          </cell>
          <cell r="E230">
            <v>60000</v>
          </cell>
          <cell r="F230">
            <v>69106.259999999995</v>
          </cell>
          <cell r="G230">
            <v>70806.81</v>
          </cell>
          <cell r="H230">
            <v>74372.490000000005</v>
          </cell>
          <cell r="I230">
            <v>70493.94</v>
          </cell>
          <cell r="J230">
            <v>70841.55</v>
          </cell>
          <cell r="K230">
            <v>71201.210000000006</v>
          </cell>
          <cell r="L230">
            <v>71577.600000000006</v>
          </cell>
          <cell r="M230">
            <v>71969.14</v>
          </cell>
          <cell r="N230">
            <v>72401.27</v>
          </cell>
          <cell r="O230">
            <v>72848.990000000005</v>
          </cell>
        </row>
        <row r="231">
          <cell r="A231" t="str">
            <v>1080.00.169</v>
          </cell>
          <cell r="B231" t="str">
            <v>Total Other Taxes</v>
          </cell>
          <cell r="C231">
            <v>132513</v>
          </cell>
          <cell r="D231">
            <v>83760</v>
          </cell>
          <cell r="E231">
            <v>177734.82</v>
          </cell>
          <cell r="F231">
            <v>206497.04</v>
          </cell>
          <cell r="G231">
            <v>214164.16</v>
          </cell>
          <cell r="H231">
            <v>217511.58</v>
          </cell>
          <cell r="I231">
            <v>215273.79</v>
          </cell>
          <cell r="J231">
            <v>220260.32</v>
          </cell>
          <cell r="K231">
            <v>226310.31</v>
          </cell>
          <cell r="L231">
            <v>228035.79</v>
          </cell>
          <cell r="M231">
            <v>234125.32</v>
          </cell>
          <cell r="N231">
            <v>239307.24</v>
          </cell>
          <cell r="O231">
            <v>244969.38</v>
          </cell>
        </row>
        <row r="232">
          <cell r="A232" t="str">
            <v>1080.00.173</v>
          </cell>
          <cell r="B232" t="str">
            <v>Other Operating Expense (3)</v>
          </cell>
          <cell r="C232">
            <v>0</v>
          </cell>
          <cell r="D232">
            <v>0</v>
          </cell>
          <cell r="E232">
            <v>1196</v>
          </cell>
          <cell r="F232">
            <v>4550</v>
          </cell>
          <cell r="G232">
            <v>6562</v>
          </cell>
          <cell r="H232">
            <v>12319</v>
          </cell>
          <cell r="I232">
            <v>19800</v>
          </cell>
          <cell r="J232">
            <v>19982</v>
          </cell>
          <cell r="K232">
            <v>13811</v>
          </cell>
          <cell r="L232">
            <v>3228</v>
          </cell>
          <cell r="M232">
            <v>738</v>
          </cell>
          <cell r="N232">
            <v>0</v>
          </cell>
          <cell r="O232">
            <v>0</v>
          </cell>
        </row>
        <row r="233">
          <cell r="A233" t="str">
            <v>1080.00.181</v>
          </cell>
          <cell r="B233" t="str">
            <v>Deferred ITC (net) - Business Unit</v>
          </cell>
          <cell r="C233">
            <v>-8286</v>
          </cell>
          <cell r="D233">
            <v>-8409</v>
          </cell>
          <cell r="E233">
            <v>-7867.23</v>
          </cell>
          <cell r="F233">
            <v>-8717.56</v>
          </cell>
          <cell r="G233">
            <v>-8654.7099999999991</v>
          </cell>
          <cell r="H233">
            <v>-8583.17</v>
          </cell>
          <cell r="I233">
            <v>-8485.48</v>
          </cell>
          <cell r="J233">
            <v>-7486.15</v>
          </cell>
          <cell r="K233">
            <v>-7887</v>
          </cell>
          <cell r="L233">
            <v>-7814</v>
          </cell>
          <cell r="M233">
            <v>-5662</v>
          </cell>
          <cell r="N233">
            <v>-4102.67</v>
          </cell>
          <cell r="O233">
            <v>-2972.78</v>
          </cell>
        </row>
        <row r="234">
          <cell r="A234" t="str">
            <v>1080.00.182</v>
          </cell>
          <cell r="B234" t="str">
            <v>Deferred ITC (net) - Gen Plant Alloc</v>
          </cell>
          <cell r="C234">
            <v>0</v>
          </cell>
          <cell r="D234">
            <v>0</v>
          </cell>
          <cell r="E234">
            <v>-258</v>
          </cell>
          <cell r="F234">
            <v>-257</v>
          </cell>
          <cell r="G234">
            <v>-255</v>
          </cell>
          <cell r="H234">
            <v>-252</v>
          </cell>
          <cell r="I234">
            <v>-249</v>
          </cell>
          <cell r="J234">
            <v>-245</v>
          </cell>
          <cell r="K234">
            <v>0</v>
          </cell>
          <cell r="L234">
            <v>0</v>
          </cell>
          <cell r="M234">
            <v>0</v>
          </cell>
          <cell r="N234">
            <v>0</v>
          </cell>
          <cell r="O234">
            <v>0</v>
          </cell>
        </row>
        <row r="235">
          <cell r="A235" t="str">
            <v>1080.00.190</v>
          </cell>
          <cell r="B235" t="str">
            <v>Investment Tax Credit</v>
          </cell>
          <cell r="C235">
            <v>-8286</v>
          </cell>
          <cell r="D235">
            <v>-8409</v>
          </cell>
          <cell r="E235">
            <v>-8125.23</v>
          </cell>
          <cell r="F235">
            <v>-8974.56</v>
          </cell>
          <cell r="G235">
            <v>-8909.7099999999991</v>
          </cell>
          <cell r="H235">
            <v>-8835.17</v>
          </cell>
          <cell r="I235">
            <v>-8734.48</v>
          </cell>
          <cell r="J235">
            <v>-7731.15</v>
          </cell>
          <cell r="K235">
            <v>-7887</v>
          </cell>
          <cell r="L235">
            <v>-7814</v>
          </cell>
          <cell r="M235">
            <v>-5662</v>
          </cell>
          <cell r="N235">
            <v>-4102.67</v>
          </cell>
          <cell r="O235">
            <v>-2972.78</v>
          </cell>
        </row>
        <row r="236">
          <cell r="A236" t="str">
            <v>1090.00.010</v>
          </cell>
          <cell r="B236" t="str">
            <v>(Gain)/Loss on Sale of Regulated Assets</v>
          </cell>
          <cell r="C236">
            <v>5104</v>
          </cell>
          <cell r="D236">
            <v>193</v>
          </cell>
          <cell r="E236">
            <v>0</v>
          </cell>
          <cell r="F236">
            <v>0</v>
          </cell>
          <cell r="G236">
            <v>0</v>
          </cell>
          <cell r="H236">
            <v>0</v>
          </cell>
          <cell r="I236">
            <v>0</v>
          </cell>
          <cell r="J236">
            <v>0</v>
          </cell>
          <cell r="K236">
            <v>0</v>
          </cell>
          <cell r="L236">
            <v>0</v>
          </cell>
          <cell r="M236">
            <v>0</v>
          </cell>
          <cell r="N236">
            <v>0</v>
          </cell>
          <cell r="O236">
            <v>0</v>
          </cell>
        </row>
        <row r="237">
          <cell r="A237" t="str">
            <v>1110.00.000</v>
          </cell>
          <cell r="B237" t="str">
            <v>Total Depr &amp; Decomm Expense</v>
          </cell>
          <cell r="C237">
            <v>831445</v>
          </cell>
          <cell r="D237">
            <v>808137.23</v>
          </cell>
          <cell r="E237">
            <v>915169.42</v>
          </cell>
          <cell r="F237">
            <v>1057137.26</v>
          </cell>
          <cell r="G237">
            <v>1127516.74</v>
          </cell>
          <cell r="H237">
            <v>1208932.02</v>
          </cell>
          <cell r="I237">
            <v>1355843.9</v>
          </cell>
          <cell r="J237">
            <v>1498526.03</v>
          </cell>
          <cell r="K237">
            <v>1547865.03</v>
          </cell>
          <cell r="L237">
            <v>1638283.96</v>
          </cell>
          <cell r="M237">
            <v>1728376.33</v>
          </cell>
          <cell r="N237">
            <v>1804326.03</v>
          </cell>
          <cell r="O237">
            <v>1881186.76</v>
          </cell>
        </row>
        <row r="238">
          <cell r="A238" t="str">
            <v>1110.00.100</v>
          </cell>
          <cell r="B238" t="str">
            <v>Depreciation Expense - Regulated Assets</v>
          </cell>
          <cell r="C238">
            <v>714283</v>
          </cell>
          <cell r="D238">
            <v>683032</v>
          </cell>
          <cell r="E238">
            <v>749483.33</v>
          </cell>
          <cell r="F238">
            <v>886840.07</v>
          </cell>
          <cell r="G238">
            <v>949435.55</v>
          </cell>
          <cell r="H238">
            <v>1021991.43</v>
          </cell>
          <cell r="I238">
            <v>1158628.81</v>
          </cell>
          <cell r="J238">
            <v>1289258.1100000001</v>
          </cell>
          <cell r="K238">
            <v>1331931.8799999999</v>
          </cell>
          <cell r="L238">
            <v>1409166.13</v>
          </cell>
          <cell r="M238">
            <v>1485272.39</v>
          </cell>
          <cell r="N238">
            <v>1561222.08</v>
          </cell>
          <cell r="O238">
            <v>1638082.82</v>
          </cell>
        </row>
        <row r="239">
          <cell r="A239" t="str">
            <v>1110.00.104</v>
          </cell>
          <cell r="B239" t="str">
            <v>Other Nuclear Decomm Expense</v>
          </cell>
          <cell r="C239">
            <v>-2803</v>
          </cell>
          <cell r="D239">
            <v>4640</v>
          </cell>
          <cell r="E239">
            <v>0</v>
          </cell>
          <cell r="F239">
            <v>0</v>
          </cell>
          <cell r="G239">
            <v>0</v>
          </cell>
          <cell r="H239">
            <v>0</v>
          </cell>
          <cell r="I239">
            <v>0</v>
          </cell>
          <cell r="J239">
            <v>0</v>
          </cell>
          <cell r="K239">
            <v>0</v>
          </cell>
          <cell r="L239">
            <v>0</v>
          </cell>
          <cell r="M239">
            <v>0</v>
          </cell>
          <cell r="N239">
            <v>0</v>
          </cell>
          <cell r="O239">
            <v>0</v>
          </cell>
        </row>
        <row r="240">
          <cell r="A240" t="str">
            <v>1110.00.105</v>
          </cell>
          <cell r="B240" t="str">
            <v>Contrib./Inv. Income  to Nuclear Decomm Trust - Qualify</v>
          </cell>
          <cell r="C240">
            <v>116140</v>
          </cell>
          <cell r="D240">
            <v>119931.23</v>
          </cell>
          <cell r="E240">
            <v>132924.26</v>
          </cell>
          <cell r="F240">
            <v>139389.45000000001</v>
          </cell>
          <cell r="G240">
            <v>147133.18</v>
          </cell>
          <cell r="H240">
            <v>155535.29</v>
          </cell>
          <cell r="I240">
            <v>164720.44</v>
          </cell>
          <cell r="J240">
            <v>174822.12</v>
          </cell>
          <cell r="K240">
            <v>185543.79</v>
          </cell>
          <cell r="L240">
            <v>196923.78</v>
          </cell>
          <cell r="M240">
            <v>209002.5</v>
          </cell>
          <cell r="N240">
            <v>209002.5</v>
          </cell>
          <cell r="O240">
            <v>209002.5</v>
          </cell>
        </row>
        <row r="241">
          <cell r="A241" t="str">
            <v>1110.00.106</v>
          </cell>
          <cell r="B241" t="str">
            <v>Contribution/Inv. Inc to Nuclear Decomm Trust - NonQualify</v>
          </cell>
          <cell r="C241">
            <v>3825</v>
          </cell>
          <cell r="D241">
            <v>534</v>
          </cell>
          <cell r="E241">
            <v>32761.83</v>
          </cell>
          <cell r="F241">
            <v>30907.75</v>
          </cell>
          <cell r="G241">
            <v>30948.01</v>
          </cell>
          <cell r="H241">
            <v>31405.3</v>
          </cell>
          <cell r="I241">
            <v>32494.65</v>
          </cell>
          <cell r="J241">
            <v>34445.800000000003</v>
          </cell>
          <cell r="K241">
            <v>30389.35</v>
          </cell>
          <cell r="L241">
            <v>32194.05</v>
          </cell>
          <cell r="M241">
            <v>34101.449999999997</v>
          </cell>
          <cell r="N241">
            <v>34101.449999999997</v>
          </cell>
          <cell r="O241">
            <v>34101.449999999997</v>
          </cell>
        </row>
        <row r="242">
          <cell r="A242" t="str">
            <v>1110.00.107</v>
          </cell>
          <cell r="B242" t="str">
            <v>Contribution &amp; Earn-Nuc Decom Trust</v>
          </cell>
          <cell r="C242">
            <v>119965</v>
          </cell>
          <cell r="D242">
            <v>120465.23</v>
          </cell>
          <cell r="E242">
            <v>165686.09</v>
          </cell>
          <cell r="F242">
            <v>170297.19</v>
          </cell>
          <cell r="G242">
            <v>178081.19</v>
          </cell>
          <cell r="H242">
            <v>186940.59</v>
          </cell>
          <cell r="I242">
            <v>197215.09</v>
          </cell>
          <cell r="J242">
            <v>209267.92</v>
          </cell>
          <cell r="K242">
            <v>215933.15</v>
          </cell>
          <cell r="L242">
            <v>229117.84</v>
          </cell>
          <cell r="M242">
            <v>243103.94</v>
          </cell>
          <cell r="N242">
            <v>243103.94</v>
          </cell>
          <cell r="O242">
            <v>243103.94</v>
          </cell>
        </row>
        <row r="243">
          <cell r="A243" t="str">
            <v>1110.00.200</v>
          </cell>
          <cell r="B243" t="str">
            <v>Decommissioning Expenses</v>
          </cell>
          <cell r="C243">
            <v>117162</v>
          </cell>
          <cell r="D243">
            <v>125105.23</v>
          </cell>
          <cell r="E243">
            <v>165686.09</v>
          </cell>
          <cell r="F243">
            <v>170297.19</v>
          </cell>
          <cell r="G243">
            <v>178081.19</v>
          </cell>
          <cell r="H243">
            <v>186940.59</v>
          </cell>
          <cell r="I243">
            <v>197215.09</v>
          </cell>
          <cell r="J243">
            <v>209267.92</v>
          </cell>
          <cell r="K243">
            <v>215933.15</v>
          </cell>
          <cell r="L243">
            <v>229117.84</v>
          </cell>
          <cell r="M243">
            <v>243103.94</v>
          </cell>
          <cell r="N243">
            <v>243103.94</v>
          </cell>
          <cell r="O243">
            <v>243103.94</v>
          </cell>
        </row>
        <row r="244">
          <cell r="A244" t="str">
            <v>1115.00.100</v>
          </cell>
          <cell r="B244" t="str">
            <v>Amortization Expense</v>
          </cell>
          <cell r="C244">
            <v>49577</v>
          </cell>
          <cell r="D244">
            <v>51863</v>
          </cell>
          <cell r="E244">
            <v>0</v>
          </cell>
          <cell r="F244">
            <v>0</v>
          </cell>
          <cell r="G244">
            <v>0</v>
          </cell>
          <cell r="H244">
            <v>0</v>
          </cell>
          <cell r="I244">
            <v>0</v>
          </cell>
          <cell r="J244">
            <v>0</v>
          </cell>
          <cell r="K244">
            <v>0</v>
          </cell>
          <cell r="L244">
            <v>0</v>
          </cell>
          <cell r="M244">
            <v>0</v>
          </cell>
          <cell r="N244">
            <v>0</v>
          </cell>
          <cell r="O244">
            <v>0</v>
          </cell>
        </row>
        <row r="245">
          <cell r="A245" t="str">
            <v>1155.00.000</v>
          </cell>
          <cell r="B245" t="str">
            <v>AFUDC on Equity Funds</v>
          </cell>
          <cell r="C245">
            <v>21292</v>
          </cell>
          <cell r="D245">
            <v>23159</v>
          </cell>
          <cell r="E245">
            <v>29722.35</v>
          </cell>
          <cell r="F245">
            <v>37930.74</v>
          </cell>
          <cell r="G245">
            <v>53150.97</v>
          </cell>
          <cell r="H245">
            <v>60100.91</v>
          </cell>
          <cell r="I245">
            <v>59276.67</v>
          </cell>
          <cell r="J245">
            <v>41683.17</v>
          </cell>
          <cell r="K245">
            <v>31208.65</v>
          </cell>
          <cell r="L245">
            <v>30682.37</v>
          </cell>
          <cell r="M245">
            <v>31458.43</v>
          </cell>
          <cell r="N245">
            <v>31900.68</v>
          </cell>
          <cell r="O245">
            <v>32468.53</v>
          </cell>
        </row>
        <row r="246">
          <cell r="A246" t="str">
            <v>1160.00.001</v>
          </cell>
          <cell r="B246" t="str">
            <v>Unregulated Revenue</v>
          </cell>
          <cell r="C246">
            <v>0</v>
          </cell>
          <cell r="D246">
            <v>0</v>
          </cell>
          <cell r="E246">
            <v>33968.06</v>
          </cell>
          <cell r="F246">
            <v>37806.51</v>
          </cell>
          <cell r="G246">
            <v>39750.57</v>
          </cell>
          <cell r="H246">
            <v>41938.019999999997</v>
          </cell>
          <cell r="I246">
            <v>45208.21</v>
          </cell>
          <cell r="J246">
            <v>48116.19</v>
          </cell>
          <cell r="K246">
            <v>51132.78</v>
          </cell>
          <cell r="L246">
            <v>54694.86</v>
          </cell>
          <cell r="M246">
            <v>58515.68</v>
          </cell>
          <cell r="N246">
            <v>58515.68</v>
          </cell>
          <cell r="O246">
            <v>58515.68</v>
          </cell>
        </row>
        <row r="247">
          <cell r="A247" t="str">
            <v>1160.00.021</v>
          </cell>
          <cell r="B247" t="str">
            <v>PROACT Carrying Charges-Interests</v>
          </cell>
          <cell r="C247">
            <v>0</v>
          </cell>
          <cell r="D247">
            <v>0</v>
          </cell>
          <cell r="E247">
            <v>0</v>
          </cell>
          <cell r="F247">
            <v>0</v>
          </cell>
          <cell r="G247">
            <v>0</v>
          </cell>
          <cell r="H247">
            <v>0</v>
          </cell>
          <cell r="I247">
            <v>0</v>
          </cell>
          <cell r="J247">
            <v>0</v>
          </cell>
          <cell r="K247">
            <v>0</v>
          </cell>
          <cell r="L247">
            <v>0</v>
          </cell>
          <cell r="M247">
            <v>0</v>
          </cell>
          <cell r="N247">
            <v>0</v>
          </cell>
          <cell r="O247">
            <v>0</v>
          </cell>
        </row>
        <row r="248">
          <cell r="A248" t="str">
            <v>1160.00.022</v>
          </cell>
          <cell r="B248" t="str">
            <v>DSM Carrying Charges - Interests</v>
          </cell>
          <cell r="C248">
            <v>0</v>
          </cell>
          <cell r="D248">
            <v>0</v>
          </cell>
          <cell r="E248">
            <v>0</v>
          </cell>
          <cell r="F248">
            <v>0</v>
          </cell>
          <cell r="G248">
            <v>0</v>
          </cell>
          <cell r="H248">
            <v>0</v>
          </cell>
          <cell r="I248">
            <v>0</v>
          </cell>
          <cell r="J248">
            <v>0</v>
          </cell>
          <cell r="K248">
            <v>0</v>
          </cell>
          <cell r="L248">
            <v>0</v>
          </cell>
          <cell r="M248">
            <v>0</v>
          </cell>
          <cell r="N248">
            <v>0</v>
          </cell>
          <cell r="O248">
            <v>0</v>
          </cell>
        </row>
        <row r="249">
          <cell r="A249" t="str">
            <v>1160.00.023</v>
          </cell>
          <cell r="B249" t="str">
            <v>Other Balancing Acct Carrying Charges - Interests</v>
          </cell>
          <cell r="C249">
            <v>75668</v>
          </cell>
          <cell r="D249">
            <v>0</v>
          </cell>
          <cell r="E249">
            <v>5141.17</v>
          </cell>
          <cell r="F249">
            <v>4580.57</v>
          </cell>
          <cell r="G249">
            <v>2654.02</v>
          </cell>
          <cell r="H249">
            <v>4029.19</v>
          </cell>
          <cell r="I249">
            <v>5355.02</v>
          </cell>
          <cell r="J249">
            <v>6677.45</v>
          </cell>
          <cell r="K249">
            <v>5592.43</v>
          </cell>
          <cell r="L249">
            <v>3088.83</v>
          </cell>
          <cell r="M249">
            <v>623.24</v>
          </cell>
          <cell r="N249">
            <v>77</v>
          </cell>
          <cell r="O249">
            <v>73</v>
          </cell>
        </row>
        <row r="250">
          <cell r="A250" t="str">
            <v>1160.00.024</v>
          </cell>
          <cell r="B250" t="str">
            <v>Interest on Balancing Acct Reversal of Write Off</v>
          </cell>
          <cell r="C250">
            <v>0</v>
          </cell>
          <cell r="D250">
            <v>0</v>
          </cell>
          <cell r="E250">
            <v>0</v>
          </cell>
          <cell r="F250">
            <v>0</v>
          </cell>
          <cell r="G250">
            <v>0</v>
          </cell>
          <cell r="H250">
            <v>0</v>
          </cell>
          <cell r="I250">
            <v>0</v>
          </cell>
          <cell r="J250">
            <v>0</v>
          </cell>
          <cell r="K250">
            <v>0</v>
          </cell>
          <cell r="L250">
            <v>0</v>
          </cell>
          <cell r="M250">
            <v>0</v>
          </cell>
          <cell r="N250">
            <v>0</v>
          </cell>
          <cell r="O250">
            <v>0</v>
          </cell>
        </row>
        <row r="251">
          <cell r="A251" t="str">
            <v>1160.00.070</v>
          </cell>
          <cell r="B251" t="str">
            <v>Other Non-Operating Income</v>
          </cell>
          <cell r="C251">
            <v>50692</v>
          </cell>
          <cell r="D251">
            <v>60841</v>
          </cell>
          <cell r="E251">
            <v>0</v>
          </cell>
          <cell r="F251">
            <v>0</v>
          </cell>
          <cell r="G251">
            <v>-31780.99</v>
          </cell>
          <cell r="H251">
            <v>-26557.07</v>
          </cell>
          <cell r="I251">
            <v>-47753.11</v>
          </cell>
          <cell r="J251">
            <v>-15375.95</v>
          </cell>
          <cell r="K251">
            <v>-8530.76</v>
          </cell>
          <cell r="L251">
            <v>-16870.52</v>
          </cell>
          <cell r="M251">
            <v>-18960.61</v>
          </cell>
          <cell r="N251">
            <v>-27690.59</v>
          </cell>
          <cell r="O251">
            <v>-1521.48</v>
          </cell>
        </row>
        <row r="252">
          <cell r="A252" t="str">
            <v>1180.00.000</v>
          </cell>
          <cell r="B252" t="str">
            <v>Other Non-Operating Expenses</v>
          </cell>
          <cell r="C252">
            <v>41000</v>
          </cell>
          <cell r="D252">
            <v>349000</v>
          </cell>
          <cell r="E252">
            <v>116024.38</v>
          </cell>
          <cell r="F252">
            <v>109657.55</v>
          </cell>
          <cell r="G252">
            <v>111133.1</v>
          </cell>
          <cell r="H252">
            <v>104739.81</v>
          </cell>
          <cell r="I252">
            <v>106469.41</v>
          </cell>
          <cell r="J252">
            <v>108335.19</v>
          </cell>
          <cell r="K252">
            <v>109365.45</v>
          </cell>
          <cell r="L252">
            <v>110248.23</v>
          </cell>
          <cell r="M252">
            <v>111184.5</v>
          </cell>
          <cell r="N252">
            <v>111107.53</v>
          </cell>
          <cell r="O252">
            <v>131138.35</v>
          </cell>
        </row>
        <row r="253">
          <cell r="A253" t="str">
            <v>1180.00.001</v>
          </cell>
          <cell r="B253" t="str">
            <v>Unregulated O&amp;M Expense</v>
          </cell>
          <cell r="C253">
            <v>41000</v>
          </cell>
          <cell r="D253">
            <v>69000</v>
          </cell>
          <cell r="E253">
            <v>17528.759999999998</v>
          </cell>
          <cell r="F253">
            <v>18392.349999999999</v>
          </cell>
          <cell r="G253">
            <v>19080.53</v>
          </cell>
          <cell r="H253">
            <v>19823.37</v>
          </cell>
          <cell r="I253">
            <v>20658.560000000001</v>
          </cell>
          <cell r="J253">
            <v>21482.79</v>
          </cell>
          <cell r="K253">
            <v>22333.37</v>
          </cell>
          <cell r="L253">
            <v>23250.07</v>
          </cell>
          <cell r="M253">
            <v>24226.71</v>
          </cell>
          <cell r="N253">
            <v>24226.71</v>
          </cell>
          <cell r="O253">
            <v>24226.71</v>
          </cell>
        </row>
        <row r="254">
          <cell r="A254" t="str">
            <v>1180.00.002</v>
          </cell>
          <cell r="B254" t="str">
            <v>Unregulated A&amp;G Expense</v>
          </cell>
          <cell r="C254">
            <v>0</v>
          </cell>
          <cell r="D254">
            <v>0</v>
          </cell>
          <cell r="E254">
            <v>0</v>
          </cell>
          <cell r="F254">
            <v>0</v>
          </cell>
          <cell r="G254">
            <v>0</v>
          </cell>
          <cell r="H254">
            <v>0</v>
          </cell>
          <cell r="I254">
            <v>0</v>
          </cell>
          <cell r="J254">
            <v>0</v>
          </cell>
          <cell r="K254">
            <v>0</v>
          </cell>
          <cell r="L254">
            <v>0</v>
          </cell>
          <cell r="M254">
            <v>0</v>
          </cell>
          <cell r="N254">
            <v>0</v>
          </cell>
          <cell r="O254">
            <v>0</v>
          </cell>
        </row>
        <row r="255">
          <cell r="A255" t="str">
            <v>1180.00.003</v>
          </cell>
          <cell r="B255" t="str">
            <v>Unregulated Property Taxes Expense</v>
          </cell>
          <cell r="C255">
            <v>0</v>
          </cell>
          <cell r="D255">
            <v>0</v>
          </cell>
          <cell r="E255">
            <v>987.24</v>
          </cell>
          <cell r="F255">
            <v>977.76</v>
          </cell>
          <cell r="G255">
            <v>938.08</v>
          </cell>
          <cell r="H255">
            <v>943.11</v>
          </cell>
          <cell r="I255">
            <v>940.38</v>
          </cell>
          <cell r="J255">
            <v>1004.44</v>
          </cell>
          <cell r="K255">
            <v>988.97</v>
          </cell>
          <cell r="L255">
            <v>971.67</v>
          </cell>
          <cell r="M255">
            <v>952.27</v>
          </cell>
          <cell r="N255">
            <v>930.86</v>
          </cell>
          <cell r="O255">
            <v>907.54</v>
          </cell>
        </row>
        <row r="256">
          <cell r="A256" t="str">
            <v>1180.00.004</v>
          </cell>
          <cell r="B256" t="str">
            <v>Unregulated Interest Expenses</v>
          </cell>
          <cell r="C256">
            <v>0</v>
          </cell>
          <cell r="D256">
            <v>0</v>
          </cell>
          <cell r="E256">
            <v>2718.48</v>
          </cell>
          <cell r="F256">
            <v>2675.55</v>
          </cell>
          <cell r="G256">
            <v>2608.6</v>
          </cell>
          <cell r="H256">
            <v>2561.4299999999998</v>
          </cell>
          <cell r="I256">
            <v>2564.5700000000002</v>
          </cell>
          <cell r="J256">
            <v>2648.07</v>
          </cell>
          <cell r="K256">
            <v>2714.22</v>
          </cell>
          <cell r="L256">
            <v>2669.6</v>
          </cell>
          <cell r="M256">
            <v>2619.63</v>
          </cell>
          <cell r="N256">
            <v>2564.0700000000002</v>
          </cell>
          <cell r="O256">
            <v>2503.17</v>
          </cell>
        </row>
        <row r="257">
          <cell r="A257" t="str">
            <v>1180.00.005</v>
          </cell>
          <cell r="B257" t="str">
            <v>Unregulated Depreciation Expense</v>
          </cell>
          <cell r="C257">
            <v>0</v>
          </cell>
          <cell r="D257">
            <v>0</v>
          </cell>
          <cell r="E257">
            <v>13979.89</v>
          </cell>
          <cell r="F257">
            <v>14801.89</v>
          </cell>
          <cell r="G257">
            <v>15695.89</v>
          </cell>
          <cell r="H257">
            <v>8601.89</v>
          </cell>
          <cell r="I257">
            <v>9495.89</v>
          </cell>
          <cell r="J257">
            <v>10389.89</v>
          </cell>
          <cell r="K257">
            <v>10518.89</v>
          </cell>
          <cell r="L257">
            <v>10546.89</v>
          </cell>
          <cell r="M257">
            <v>10575.89</v>
          </cell>
          <cell r="N257">
            <v>10575.89</v>
          </cell>
          <cell r="O257">
            <v>10690.92</v>
          </cell>
        </row>
        <row r="258">
          <cell r="A258" t="str">
            <v>1180.00.007</v>
          </cell>
          <cell r="B258" t="str">
            <v>Corporate A&amp;G (Tax Deductible)</v>
          </cell>
          <cell r="C258">
            <v>0</v>
          </cell>
          <cell r="D258">
            <v>0</v>
          </cell>
          <cell r="E258">
            <v>102358</v>
          </cell>
          <cell r="F258">
            <v>82358</v>
          </cell>
          <cell r="G258">
            <v>82358</v>
          </cell>
          <cell r="H258">
            <v>82358</v>
          </cell>
          <cell r="I258">
            <v>82358</v>
          </cell>
          <cell r="J258">
            <v>82358</v>
          </cell>
          <cell r="K258">
            <v>82358</v>
          </cell>
          <cell r="L258">
            <v>82358</v>
          </cell>
          <cell r="M258">
            <v>82358</v>
          </cell>
          <cell r="N258">
            <v>82358</v>
          </cell>
          <cell r="O258">
            <v>102358</v>
          </cell>
        </row>
        <row r="259">
          <cell r="A259" t="str">
            <v>1180.00.008</v>
          </cell>
          <cell r="B259" t="str">
            <v>Corporate A&amp;G (Non Tax Deductible)</v>
          </cell>
          <cell r="C259">
            <v>0</v>
          </cell>
          <cell r="D259">
            <v>0</v>
          </cell>
          <cell r="E259">
            <v>-21548</v>
          </cell>
          <cell r="F259">
            <v>-9548</v>
          </cell>
          <cell r="G259">
            <v>-9548</v>
          </cell>
          <cell r="H259">
            <v>-9548</v>
          </cell>
          <cell r="I259">
            <v>-9548</v>
          </cell>
          <cell r="J259">
            <v>-9548</v>
          </cell>
          <cell r="K259">
            <v>-9548</v>
          </cell>
          <cell r="L259">
            <v>-9548</v>
          </cell>
          <cell r="M259">
            <v>-9548</v>
          </cell>
          <cell r="N259">
            <v>-9548</v>
          </cell>
          <cell r="O259">
            <v>-9548</v>
          </cell>
        </row>
        <row r="260">
          <cell r="A260" t="str">
            <v>1180.00.009</v>
          </cell>
          <cell r="B260" t="str">
            <v>Misc. Non-Operating Expenses</v>
          </cell>
          <cell r="C260">
            <v>0</v>
          </cell>
          <cell r="D260">
            <v>280000</v>
          </cell>
          <cell r="E260">
            <v>0</v>
          </cell>
          <cell r="F260">
            <v>0</v>
          </cell>
          <cell r="G260">
            <v>0</v>
          </cell>
          <cell r="H260">
            <v>0</v>
          </cell>
          <cell r="I260">
            <v>0</v>
          </cell>
          <cell r="J260">
            <v>0</v>
          </cell>
          <cell r="K260">
            <v>0</v>
          </cell>
          <cell r="L260">
            <v>0</v>
          </cell>
          <cell r="M260">
            <v>0</v>
          </cell>
          <cell r="N260">
            <v>0</v>
          </cell>
          <cell r="O260">
            <v>0</v>
          </cell>
        </row>
        <row r="261">
          <cell r="A261" t="str">
            <v>1180.00.010</v>
          </cell>
          <cell r="B261" t="str">
            <v>Total Unregulated Operating Expenses</v>
          </cell>
          <cell r="C261">
            <v>41000</v>
          </cell>
          <cell r="D261">
            <v>349000</v>
          </cell>
          <cell r="E261">
            <v>116024.38</v>
          </cell>
          <cell r="F261">
            <v>109657.55</v>
          </cell>
          <cell r="G261">
            <v>111133.1</v>
          </cell>
          <cell r="H261">
            <v>104739.81</v>
          </cell>
          <cell r="I261">
            <v>106469.41</v>
          </cell>
          <cell r="J261">
            <v>108335.19</v>
          </cell>
          <cell r="K261">
            <v>109365.45</v>
          </cell>
          <cell r="L261">
            <v>110248.23</v>
          </cell>
          <cell r="M261">
            <v>111184.5</v>
          </cell>
          <cell r="N261">
            <v>111107.53</v>
          </cell>
          <cell r="O261">
            <v>131138.35</v>
          </cell>
        </row>
        <row r="262">
          <cell r="A262" t="str">
            <v>1220.00.000</v>
          </cell>
          <cell r="B262" t="str">
            <v>Interest &amp; Dividend Income</v>
          </cell>
          <cell r="C262">
            <v>24828</v>
          </cell>
          <cell r="D262">
            <v>20104</v>
          </cell>
          <cell r="E262">
            <v>5012.16</v>
          </cell>
          <cell r="F262">
            <v>4218.95</v>
          </cell>
          <cell r="G262">
            <v>920.2</v>
          </cell>
          <cell r="H262">
            <v>989.4</v>
          </cell>
          <cell r="I262">
            <v>1051.8</v>
          </cell>
          <cell r="J262">
            <v>1056</v>
          </cell>
          <cell r="K262">
            <v>1056</v>
          </cell>
          <cell r="L262">
            <v>1056.4000000000001</v>
          </cell>
          <cell r="M262">
            <v>1057.8</v>
          </cell>
          <cell r="N262">
            <v>1058.2</v>
          </cell>
          <cell r="O262">
            <v>0</v>
          </cell>
        </row>
        <row r="263">
          <cell r="A263" t="str">
            <v>1300.00.000</v>
          </cell>
          <cell r="B263" t="str">
            <v>Total Short-Term Int Exp</v>
          </cell>
          <cell r="C263">
            <v>421</v>
          </cell>
          <cell r="D263">
            <v>0</v>
          </cell>
          <cell r="E263">
            <v>15645</v>
          </cell>
          <cell r="F263">
            <v>17579.2</v>
          </cell>
          <cell r="G263">
            <v>25275.77</v>
          </cell>
          <cell r="H263">
            <v>20018.2</v>
          </cell>
          <cell r="I263">
            <v>45811.19</v>
          </cell>
          <cell r="J263">
            <v>16756.39</v>
          </cell>
          <cell r="K263">
            <v>13383.4</v>
          </cell>
          <cell r="L263">
            <v>10876.44</v>
          </cell>
          <cell r="M263">
            <v>25438.6</v>
          </cell>
          <cell r="N263">
            <v>25449.9</v>
          </cell>
          <cell r="O263">
            <v>34210.400000000001</v>
          </cell>
        </row>
        <row r="264">
          <cell r="A264" t="str">
            <v>1350.00.000</v>
          </cell>
          <cell r="B264" t="str">
            <v>Int &amp; Amortization Exp</v>
          </cell>
          <cell r="C264">
            <v>295084</v>
          </cell>
          <cell r="D264">
            <v>323041</v>
          </cell>
          <cell r="E264">
            <v>237880.17</v>
          </cell>
          <cell r="F264">
            <v>249616.71</v>
          </cell>
          <cell r="G264">
            <v>288627.89</v>
          </cell>
          <cell r="H264">
            <v>309183.55</v>
          </cell>
          <cell r="I264">
            <v>319107.06</v>
          </cell>
          <cell r="J264">
            <v>381538.81</v>
          </cell>
          <cell r="K264">
            <v>419685.07</v>
          </cell>
          <cell r="L264">
            <v>443425.93</v>
          </cell>
          <cell r="M264">
            <v>447528.7</v>
          </cell>
          <cell r="N264">
            <v>458958.52</v>
          </cell>
          <cell r="O264">
            <v>473759.93</v>
          </cell>
        </row>
        <row r="265">
          <cell r="A265" t="str">
            <v>1360.00.000</v>
          </cell>
          <cell r="B265" t="str">
            <v>Other Int &amp; Dividend Exp</v>
          </cell>
          <cell r="C265">
            <v>58282</v>
          </cell>
          <cell r="D265">
            <v>0</v>
          </cell>
          <cell r="E265">
            <v>0</v>
          </cell>
          <cell r="F265">
            <v>0</v>
          </cell>
          <cell r="G265">
            <v>0</v>
          </cell>
          <cell r="H265">
            <v>0</v>
          </cell>
          <cell r="I265">
            <v>0</v>
          </cell>
          <cell r="J265">
            <v>0</v>
          </cell>
          <cell r="K265">
            <v>0</v>
          </cell>
          <cell r="L265">
            <v>0</v>
          </cell>
          <cell r="M265">
            <v>0</v>
          </cell>
          <cell r="N265">
            <v>0</v>
          </cell>
          <cell r="O265">
            <v>0</v>
          </cell>
        </row>
        <row r="266">
          <cell r="A266" t="str">
            <v>1370.00.000</v>
          </cell>
          <cell r="B266" t="str">
            <v>Total Long-Term Int Exp</v>
          </cell>
          <cell r="C266">
            <v>353366</v>
          </cell>
          <cell r="D266">
            <v>323041</v>
          </cell>
          <cell r="E266">
            <v>237880.17</v>
          </cell>
          <cell r="F266">
            <v>249616.71</v>
          </cell>
          <cell r="G266">
            <v>288627.89</v>
          </cell>
          <cell r="H266">
            <v>309183.55</v>
          </cell>
          <cell r="I266">
            <v>319107.06</v>
          </cell>
          <cell r="J266">
            <v>381538.81</v>
          </cell>
          <cell r="K266">
            <v>419685.07</v>
          </cell>
          <cell r="L266">
            <v>443425.93</v>
          </cell>
          <cell r="M266">
            <v>447528.7</v>
          </cell>
          <cell r="N266">
            <v>458958.52</v>
          </cell>
          <cell r="O266">
            <v>473759.93</v>
          </cell>
        </row>
        <row r="267">
          <cell r="A267" t="str">
            <v>1400.00.000</v>
          </cell>
          <cell r="B267" t="str">
            <v>Int &amp; Amortization on Debt</v>
          </cell>
          <cell r="C267">
            <v>388606</v>
          </cell>
          <cell r="D267">
            <v>363275</v>
          </cell>
          <cell r="E267">
            <v>274817.17</v>
          </cell>
          <cell r="F267">
            <v>286959.53999999998</v>
          </cell>
          <cell r="G267">
            <v>332475.09000000003</v>
          </cell>
          <cell r="H267">
            <v>347707.21</v>
          </cell>
          <cell r="I267">
            <v>383389.06</v>
          </cell>
          <cell r="J267">
            <v>416027.83</v>
          </cell>
          <cell r="K267">
            <v>450597.35</v>
          </cell>
          <cell r="L267">
            <v>471786.27</v>
          </cell>
          <cell r="M267">
            <v>490451.20000000001</v>
          </cell>
          <cell r="N267">
            <v>498718.08</v>
          </cell>
          <cell r="O267">
            <v>520658.25</v>
          </cell>
        </row>
        <row r="268">
          <cell r="A268" t="str">
            <v>1415.00.000</v>
          </cell>
          <cell r="B268" t="str">
            <v>AFUDC Debt/Capitalized Interest</v>
          </cell>
          <cell r="C268">
            <v>6148</v>
          </cell>
          <cell r="D268">
            <v>11973</v>
          </cell>
          <cell r="E268">
            <v>27509.97</v>
          </cell>
          <cell r="F268">
            <v>19814.97</v>
          </cell>
          <cell r="G268">
            <v>26172.77</v>
          </cell>
          <cell r="H268">
            <v>29595.08</v>
          </cell>
          <cell r="I268">
            <v>29189.200000000001</v>
          </cell>
          <cell r="J268">
            <v>20525.75</v>
          </cell>
          <cell r="K268">
            <v>15367.86</v>
          </cell>
          <cell r="L268">
            <v>15108.71</v>
          </cell>
          <cell r="M268">
            <v>15490.86</v>
          </cell>
          <cell r="N268">
            <v>15708.63</v>
          </cell>
          <cell r="O268">
            <v>15988.26</v>
          </cell>
        </row>
        <row r="269">
          <cell r="A269" t="str">
            <v>1610.00.001</v>
          </cell>
          <cell r="B269" t="str">
            <v>Current Federal Income Taxes</v>
          </cell>
          <cell r="C269">
            <v>395596</v>
          </cell>
          <cell r="D269">
            <v>-64843</v>
          </cell>
          <cell r="E269">
            <v>453668.69</v>
          </cell>
          <cell r="F269">
            <v>275781.89</v>
          </cell>
          <cell r="G269">
            <v>417610.21</v>
          </cell>
          <cell r="H269">
            <v>370835.79</v>
          </cell>
          <cell r="I269">
            <v>450953.94</v>
          </cell>
          <cell r="J269">
            <v>519056.06</v>
          </cell>
          <cell r="K269">
            <v>515985.33</v>
          </cell>
          <cell r="L269">
            <v>544756.88</v>
          </cell>
          <cell r="M269">
            <v>544780.04</v>
          </cell>
          <cell r="N269">
            <v>548495.53</v>
          </cell>
          <cell r="O269">
            <v>547156.55000000005</v>
          </cell>
        </row>
        <row r="270">
          <cell r="A270" t="str">
            <v>1610.00.002</v>
          </cell>
          <cell r="B270" t="str">
            <v>Current State Income Taxes</v>
          </cell>
          <cell r="C270">
            <v>183412</v>
          </cell>
          <cell r="D270">
            <v>50525</v>
          </cell>
          <cell r="E270">
            <v>124828.93</v>
          </cell>
          <cell r="F270">
            <v>60026.9</v>
          </cell>
          <cell r="G270">
            <v>95098.42</v>
          </cell>
          <cell r="H270">
            <v>88802.65</v>
          </cell>
          <cell r="I270">
            <v>105521.77</v>
          </cell>
          <cell r="J270">
            <v>122663.48</v>
          </cell>
          <cell r="K270">
            <v>123999.77</v>
          </cell>
          <cell r="L270">
            <v>131034.35</v>
          </cell>
          <cell r="M270">
            <v>132150.06</v>
          </cell>
          <cell r="N270">
            <v>133713.65</v>
          </cell>
          <cell r="O270">
            <v>134074.64000000001</v>
          </cell>
        </row>
        <row r="271">
          <cell r="A271" t="str">
            <v>1610.00.100</v>
          </cell>
          <cell r="B271" t="str">
            <v>Total Current Income Taxes (Oper. Income)</v>
          </cell>
          <cell r="C271">
            <v>579008</v>
          </cell>
          <cell r="D271">
            <v>-14318</v>
          </cell>
          <cell r="E271">
            <v>578497.62</v>
          </cell>
          <cell r="F271">
            <v>335808.79</v>
          </cell>
          <cell r="G271">
            <v>512708.63</v>
          </cell>
          <cell r="H271">
            <v>459638.44</v>
          </cell>
          <cell r="I271">
            <v>556475.71</v>
          </cell>
          <cell r="J271">
            <v>641719.54</v>
          </cell>
          <cell r="K271">
            <v>639985.1</v>
          </cell>
          <cell r="L271">
            <v>675791.24</v>
          </cell>
          <cell r="M271">
            <v>676930.11</v>
          </cell>
          <cell r="N271">
            <v>682209.18</v>
          </cell>
          <cell r="O271">
            <v>681231.19</v>
          </cell>
        </row>
        <row r="272">
          <cell r="A272" t="str">
            <v>1615.00.011</v>
          </cell>
          <cell r="B272" t="str">
            <v>Current Federal Income Taxes (Non-Operating)</v>
          </cell>
          <cell r="C272">
            <v>4406</v>
          </cell>
          <cell r="D272">
            <v>-26213</v>
          </cell>
          <cell r="E272">
            <v>-37841.96</v>
          </cell>
          <cell r="F272">
            <v>-26783.24</v>
          </cell>
          <cell r="G272">
            <v>-38898.51</v>
          </cell>
          <cell r="H272">
            <v>-35381.699999999997</v>
          </cell>
          <cell r="I272">
            <v>-41870.620000000003</v>
          </cell>
          <cell r="J272">
            <v>-29475.21</v>
          </cell>
          <cell r="K272">
            <v>-27433.18</v>
          </cell>
          <cell r="L272">
            <v>-29688.080000000002</v>
          </cell>
          <cell r="M272">
            <v>-29283.69</v>
          </cell>
          <cell r="N272">
            <v>-32381.05</v>
          </cell>
          <cell r="O272">
            <v>-30368.6</v>
          </cell>
        </row>
        <row r="273">
          <cell r="A273" t="str">
            <v>1615.00.012</v>
          </cell>
          <cell r="B273" t="str">
            <v>Current State Income Taxes (Non-Operating)</v>
          </cell>
          <cell r="C273">
            <v>0</v>
          </cell>
          <cell r="D273">
            <v>0</v>
          </cell>
          <cell r="E273">
            <v>-8805.06</v>
          </cell>
          <cell r="F273">
            <v>-6637.66</v>
          </cell>
          <cell r="G273">
            <v>-9213.08</v>
          </cell>
          <cell r="H273">
            <v>-8629.07</v>
          </cell>
          <cell r="I273">
            <v>-10058.280000000001</v>
          </cell>
          <cell r="J273">
            <v>-7373.87</v>
          </cell>
          <cell r="K273">
            <v>-6706.17</v>
          </cell>
          <cell r="L273">
            <v>-7172.89</v>
          </cell>
          <cell r="M273">
            <v>-7126.62</v>
          </cell>
          <cell r="N273">
            <v>-7829.79</v>
          </cell>
          <cell r="O273">
            <v>-7435.09</v>
          </cell>
        </row>
        <row r="274">
          <cell r="A274" t="str">
            <v>1615.00.100</v>
          </cell>
          <cell r="B274" t="str">
            <v>Current Income Taxes (Non-Operating)</v>
          </cell>
          <cell r="C274">
            <v>4406</v>
          </cell>
          <cell r="D274">
            <v>-26213</v>
          </cell>
          <cell r="E274">
            <v>-46647.03</v>
          </cell>
          <cell r="F274">
            <v>-33420.910000000003</v>
          </cell>
          <cell r="G274">
            <v>-48111.6</v>
          </cell>
          <cell r="H274">
            <v>-44010.76</v>
          </cell>
          <cell r="I274">
            <v>-51928.9</v>
          </cell>
          <cell r="J274">
            <v>-36849.089999999997</v>
          </cell>
          <cell r="K274">
            <v>-34139.35</v>
          </cell>
          <cell r="L274">
            <v>-36860.97</v>
          </cell>
          <cell r="M274">
            <v>-36410.31</v>
          </cell>
          <cell r="N274">
            <v>-40210.83</v>
          </cell>
          <cell r="O274">
            <v>-37803.69</v>
          </cell>
        </row>
        <row r="275">
          <cell r="A275" t="str">
            <v>1630.00.000</v>
          </cell>
          <cell r="B275" t="str">
            <v>Current Provision for Income Taxes (Excl. NOL)</v>
          </cell>
          <cell r="C275">
            <v>583414</v>
          </cell>
          <cell r="D275">
            <v>-40531</v>
          </cell>
          <cell r="E275">
            <v>531850.59</v>
          </cell>
          <cell r="F275">
            <v>302387.89</v>
          </cell>
          <cell r="G275">
            <v>464597.03</v>
          </cell>
          <cell r="H275">
            <v>415627.68</v>
          </cell>
          <cell r="I275">
            <v>504546.81</v>
          </cell>
          <cell r="J275">
            <v>604870.44999999995</v>
          </cell>
          <cell r="K275">
            <v>605845.75</v>
          </cell>
          <cell r="L275">
            <v>638930.26</v>
          </cell>
          <cell r="M275">
            <v>640519.80000000005</v>
          </cell>
          <cell r="N275">
            <v>641998.34</v>
          </cell>
          <cell r="O275">
            <v>643427.5</v>
          </cell>
        </row>
        <row r="276">
          <cell r="A276" t="str">
            <v>1660.00.000</v>
          </cell>
          <cell r="B276" t="str">
            <v>Total Deferred Income Taxes</v>
          </cell>
          <cell r="C276">
            <v>-110619</v>
          </cell>
          <cell r="D276">
            <v>496700</v>
          </cell>
          <cell r="E276">
            <v>-67893.990000000005</v>
          </cell>
          <cell r="F276">
            <v>34065.47</v>
          </cell>
          <cell r="G276">
            <v>-90508.39</v>
          </cell>
          <cell r="H276">
            <v>31671.56</v>
          </cell>
          <cell r="I276">
            <v>30166.35</v>
          </cell>
          <cell r="J276">
            <v>565.30999999999995</v>
          </cell>
          <cell r="K276">
            <v>2846.62</v>
          </cell>
          <cell r="L276">
            <v>-14198.43</v>
          </cell>
          <cell r="M276">
            <v>102.53</v>
          </cell>
          <cell r="N276">
            <v>2012.39</v>
          </cell>
          <cell r="O276">
            <v>3113.39</v>
          </cell>
        </row>
        <row r="277">
          <cell r="A277" t="str">
            <v>1660.00.001</v>
          </cell>
          <cell r="B277" t="str">
            <v>Deferred Fed Tax - APB 11 Sunk</v>
          </cell>
          <cell r="C277">
            <v>214324</v>
          </cell>
          <cell r="D277">
            <v>320287</v>
          </cell>
          <cell r="E277">
            <v>-50488.87</v>
          </cell>
          <cell r="F277">
            <v>-90065.77</v>
          </cell>
          <cell r="G277">
            <v>-113382.07</v>
          </cell>
          <cell r="H277">
            <v>-27019.8</v>
          </cell>
          <cell r="I277">
            <v>-40698.97</v>
          </cell>
          <cell r="J277">
            <v>-51218.27</v>
          </cell>
          <cell r="K277">
            <v>-62072.31</v>
          </cell>
          <cell r="L277">
            <v>-73105.350000000006</v>
          </cell>
          <cell r="M277">
            <v>-80548.399999999994</v>
          </cell>
          <cell r="N277">
            <v>-91654.44</v>
          </cell>
          <cell r="O277">
            <v>-102736.01</v>
          </cell>
        </row>
        <row r="278">
          <cell r="A278" t="str">
            <v>1660.00.002</v>
          </cell>
          <cell r="B278" t="str">
            <v>Deferred State Tax - APB 11 Sunk</v>
          </cell>
          <cell r="C278">
            <v>0</v>
          </cell>
          <cell r="D278">
            <v>0</v>
          </cell>
          <cell r="E278">
            <v>-5584.48</v>
          </cell>
          <cell r="F278">
            <v>-16608.18</v>
          </cell>
          <cell r="G278">
            <v>-16242.48</v>
          </cell>
          <cell r="H278">
            <v>-227.3</v>
          </cell>
          <cell r="I278">
            <v>-1208.3</v>
          </cell>
          <cell r="J278">
            <v>0</v>
          </cell>
          <cell r="K278">
            <v>0</v>
          </cell>
          <cell r="L278">
            <v>0</v>
          </cell>
          <cell r="M278">
            <v>0</v>
          </cell>
          <cell r="N278">
            <v>0</v>
          </cell>
          <cell r="O278">
            <v>0</v>
          </cell>
        </row>
        <row r="279">
          <cell r="A279" t="str">
            <v>1660.00.011</v>
          </cell>
          <cell r="B279" t="str">
            <v>Deferred Fed Tax - APB 11  Incremental</v>
          </cell>
          <cell r="C279">
            <v>0</v>
          </cell>
          <cell r="D279">
            <v>0</v>
          </cell>
          <cell r="E279">
            <v>9082.19</v>
          </cell>
          <cell r="F279">
            <v>5251.82</v>
          </cell>
          <cell r="G279">
            <v>16428.939999999999</v>
          </cell>
          <cell r="H279">
            <v>25442.54</v>
          </cell>
          <cell r="I279">
            <v>40571.910000000003</v>
          </cell>
          <cell r="J279">
            <v>45911.16</v>
          </cell>
          <cell r="K279">
            <v>56435.79</v>
          </cell>
          <cell r="L279">
            <v>61812.480000000003</v>
          </cell>
          <cell r="M279">
            <v>67407.69</v>
          </cell>
          <cell r="N279">
            <v>73571.7</v>
          </cell>
          <cell r="O279">
            <v>80220.72</v>
          </cell>
        </row>
        <row r="280">
          <cell r="A280" t="str">
            <v>1660.00.012</v>
          </cell>
          <cell r="B280" t="str">
            <v>Deferred State Tax - APB 11  Incremental</v>
          </cell>
          <cell r="C280">
            <v>0</v>
          </cell>
          <cell r="D280">
            <v>0</v>
          </cell>
          <cell r="E280">
            <v>-131.53</v>
          </cell>
          <cell r="F280">
            <v>-1573.24</v>
          </cell>
          <cell r="G280">
            <v>-2461.79</v>
          </cell>
          <cell r="H280">
            <v>-1658.95</v>
          </cell>
          <cell r="I280">
            <v>2561.5700000000002</v>
          </cell>
          <cell r="J280">
            <v>3816.01</v>
          </cell>
          <cell r="K280">
            <v>3874.16</v>
          </cell>
          <cell r="L280">
            <v>1093.8699999999999</v>
          </cell>
          <cell r="M280">
            <v>632.88</v>
          </cell>
          <cell r="N280">
            <v>261.37</v>
          </cell>
          <cell r="O280">
            <v>-168.87</v>
          </cell>
        </row>
        <row r="281">
          <cell r="A281" t="str">
            <v>1660.00.025</v>
          </cell>
          <cell r="B281" t="str">
            <v>FED Def Tax Adj. CAL</v>
          </cell>
          <cell r="C281">
            <v>0</v>
          </cell>
          <cell r="D281">
            <v>0</v>
          </cell>
          <cell r="E281">
            <v>86013.92</v>
          </cell>
          <cell r="F281">
            <v>30832.42</v>
          </cell>
          <cell r="G281">
            <v>35875.019999999997</v>
          </cell>
          <cell r="H281">
            <v>36705.46</v>
          </cell>
          <cell r="I281">
            <v>45397.19</v>
          </cell>
          <cell r="J281">
            <v>52188.959999999999</v>
          </cell>
          <cell r="K281">
            <v>49953.81</v>
          </cell>
          <cell r="L281">
            <v>40749.800000000003</v>
          </cell>
          <cell r="M281">
            <v>41548.720000000001</v>
          </cell>
          <cell r="N281">
            <v>43128.57</v>
          </cell>
          <cell r="O281">
            <v>44808.46</v>
          </cell>
        </row>
        <row r="282">
          <cell r="A282" t="str">
            <v>1660.00.030</v>
          </cell>
          <cell r="B282" t="str">
            <v>Total Deferred Tax - APB 11</v>
          </cell>
          <cell r="C282">
            <v>214324</v>
          </cell>
          <cell r="D282">
            <v>320287</v>
          </cell>
          <cell r="E282">
            <v>38891.230000000003</v>
          </cell>
          <cell r="F282">
            <v>-72162.95</v>
          </cell>
          <cell r="G282">
            <v>-79782.38</v>
          </cell>
          <cell r="H282">
            <v>33241.949999999997</v>
          </cell>
          <cell r="I282">
            <v>46623.39</v>
          </cell>
          <cell r="J282">
            <v>50697.86</v>
          </cell>
          <cell r="K282">
            <v>48191.45</v>
          </cell>
          <cell r="L282">
            <v>30550.799999999999</v>
          </cell>
          <cell r="M282">
            <v>29040.9</v>
          </cell>
          <cell r="N282">
            <v>25307.200000000001</v>
          </cell>
          <cell r="O282">
            <v>22124.31</v>
          </cell>
        </row>
        <row r="283">
          <cell r="A283" t="str">
            <v>1660.00.035</v>
          </cell>
          <cell r="B283" t="str">
            <v>Deferred Tax - Regulatory Asset</v>
          </cell>
          <cell r="C283">
            <v>-5346</v>
          </cell>
          <cell r="D283">
            <v>-4292</v>
          </cell>
          <cell r="E283">
            <v>-99041.59</v>
          </cell>
          <cell r="F283">
            <v>-254409.77</v>
          </cell>
          <cell r="G283">
            <v>-186554.38</v>
          </cell>
          <cell r="H283">
            <v>-2009.85</v>
          </cell>
          <cell r="I283">
            <v>-5484.75</v>
          </cell>
          <cell r="J283">
            <v>11184.45</v>
          </cell>
          <cell r="K283">
            <v>-30838.62</v>
          </cell>
          <cell r="L283">
            <v>-52282.21</v>
          </cell>
          <cell r="M283">
            <v>-70182.210000000006</v>
          </cell>
          <cell r="N283">
            <v>-95325.09</v>
          </cell>
          <cell r="O283">
            <v>-120450.16</v>
          </cell>
        </row>
        <row r="284">
          <cell r="A284" t="str">
            <v>1660.00.040</v>
          </cell>
          <cell r="B284" t="str">
            <v>Deferred Tax - Balancing Accounts</v>
          </cell>
          <cell r="C284">
            <v>-324943</v>
          </cell>
          <cell r="D284">
            <v>176413</v>
          </cell>
          <cell r="E284">
            <v>-84928.44</v>
          </cell>
          <cell r="F284">
            <v>85365.66</v>
          </cell>
          <cell r="G284">
            <v>4323.18</v>
          </cell>
          <cell r="H284">
            <v>937.53</v>
          </cell>
          <cell r="I284">
            <v>-3287.07</v>
          </cell>
          <cell r="J284">
            <v>-37096.879999999997</v>
          </cell>
          <cell r="K284">
            <v>-37922.57</v>
          </cell>
          <cell r="L284">
            <v>-35350.620000000003</v>
          </cell>
          <cell r="M284">
            <v>-21612.98</v>
          </cell>
          <cell r="N284">
            <v>-17085.27</v>
          </cell>
          <cell r="O284">
            <v>-13873.85</v>
          </cell>
        </row>
        <row r="285">
          <cell r="A285" t="str">
            <v>1660.00.050</v>
          </cell>
          <cell r="B285" t="str">
            <v>Deferred Tax - SFAS 109</v>
          </cell>
          <cell r="C285">
            <v>5346</v>
          </cell>
          <cell r="D285">
            <v>4292</v>
          </cell>
          <cell r="E285">
            <v>99041.59</v>
          </cell>
          <cell r="F285">
            <v>254409.77</v>
          </cell>
          <cell r="G285">
            <v>186554.38</v>
          </cell>
          <cell r="H285">
            <v>2009.85</v>
          </cell>
          <cell r="I285">
            <v>5484.75</v>
          </cell>
          <cell r="J285">
            <v>-11184.45</v>
          </cell>
          <cell r="K285">
            <v>30838.62</v>
          </cell>
          <cell r="L285">
            <v>52282.21</v>
          </cell>
          <cell r="M285">
            <v>70182.210000000006</v>
          </cell>
          <cell r="N285">
            <v>95325.09</v>
          </cell>
          <cell r="O285">
            <v>120450.16</v>
          </cell>
        </row>
        <row r="286">
          <cell r="A286" t="str">
            <v>1668.00.000</v>
          </cell>
          <cell r="B286" t="str">
            <v>Total Deferred Taxes</v>
          </cell>
          <cell r="C286">
            <v>-187009</v>
          </cell>
          <cell r="D286">
            <v>486947</v>
          </cell>
          <cell r="E286">
            <v>-64129.35</v>
          </cell>
          <cell r="F286">
            <v>34178.94</v>
          </cell>
          <cell r="G286">
            <v>-90500.45</v>
          </cell>
          <cell r="H286">
            <v>33352.79</v>
          </cell>
          <cell r="I286">
            <v>31399.78</v>
          </cell>
          <cell r="J286">
            <v>1076.5</v>
          </cell>
          <cell r="K286">
            <v>4427.21</v>
          </cell>
          <cell r="L286">
            <v>-12331.82</v>
          </cell>
          <cell r="M286">
            <v>1854.17</v>
          </cell>
          <cell r="N286">
            <v>3844.83</v>
          </cell>
          <cell r="O286">
            <v>4716.25</v>
          </cell>
        </row>
        <row r="287">
          <cell r="A287" t="str">
            <v>1680.00.000</v>
          </cell>
          <cell r="B287" t="str">
            <v>Total Other Taxes</v>
          </cell>
          <cell r="C287">
            <v>55521</v>
          </cell>
          <cell r="D287">
            <v>57339</v>
          </cell>
          <cell r="E287">
            <v>0</v>
          </cell>
          <cell r="F287">
            <v>0</v>
          </cell>
          <cell r="G287">
            <v>0</v>
          </cell>
          <cell r="H287">
            <v>0</v>
          </cell>
          <cell r="I287">
            <v>0</v>
          </cell>
          <cell r="J287">
            <v>0</v>
          </cell>
          <cell r="K287">
            <v>0</v>
          </cell>
          <cell r="L287">
            <v>0</v>
          </cell>
          <cell r="M287">
            <v>0</v>
          </cell>
          <cell r="N287">
            <v>0</v>
          </cell>
          <cell r="O287">
            <v>0</v>
          </cell>
        </row>
        <row r="288">
          <cell r="A288" t="str">
            <v>1690.00.000</v>
          </cell>
          <cell r="B288" t="str">
            <v>Total Taxes</v>
          </cell>
          <cell r="C288">
            <v>451926</v>
          </cell>
          <cell r="D288">
            <v>503755</v>
          </cell>
          <cell r="E288">
            <v>467721.24</v>
          </cell>
          <cell r="F288">
            <v>336566.83</v>
          </cell>
          <cell r="G288">
            <v>374096.58</v>
          </cell>
          <cell r="H288">
            <v>448980.47</v>
          </cell>
          <cell r="I288">
            <v>535946.59</v>
          </cell>
          <cell r="J288">
            <v>605946.94999999995</v>
          </cell>
          <cell r="K288">
            <v>610272.96</v>
          </cell>
          <cell r="L288">
            <v>626598.43999999994</v>
          </cell>
          <cell r="M288">
            <v>642373.97</v>
          </cell>
          <cell r="N288">
            <v>645843.17000000004</v>
          </cell>
          <cell r="O288">
            <v>648143.75</v>
          </cell>
        </row>
        <row r="289">
          <cell r="A289" t="str">
            <v>1730.00.000</v>
          </cell>
          <cell r="B289" t="str">
            <v>Extraordinary Items</v>
          </cell>
          <cell r="C289">
            <v>50117</v>
          </cell>
          <cell r="D289">
            <v>0</v>
          </cell>
          <cell r="E289">
            <v>0</v>
          </cell>
          <cell r="F289">
            <v>0</v>
          </cell>
          <cell r="G289">
            <v>0</v>
          </cell>
          <cell r="H289">
            <v>0</v>
          </cell>
          <cell r="I289">
            <v>0</v>
          </cell>
          <cell r="J289">
            <v>0</v>
          </cell>
          <cell r="K289">
            <v>0</v>
          </cell>
          <cell r="L289">
            <v>0</v>
          </cell>
          <cell r="M289">
            <v>0</v>
          </cell>
          <cell r="N289">
            <v>0</v>
          </cell>
          <cell r="O289">
            <v>0</v>
          </cell>
        </row>
        <row r="290">
          <cell r="A290" t="str">
            <v>1730.00.001</v>
          </cell>
          <cell r="B290" t="str">
            <v>Income from Discontinued Operation</v>
          </cell>
          <cell r="C290">
            <v>81789</v>
          </cell>
          <cell r="D290">
            <v>0</v>
          </cell>
          <cell r="E290">
            <v>0</v>
          </cell>
          <cell r="F290">
            <v>0</v>
          </cell>
          <cell r="G290">
            <v>0</v>
          </cell>
          <cell r="H290">
            <v>0</v>
          </cell>
          <cell r="I290">
            <v>0</v>
          </cell>
          <cell r="J290">
            <v>0</v>
          </cell>
          <cell r="K290">
            <v>0</v>
          </cell>
          <cell r="L290">
            <v>0</v>
          </cell>
          <cell r="M290">
            <v>0</v>
          </cell>
          <cell r="N290">
            <v>0</v>
          </cell>
          <cell r="O290">
            <v>0</v>
          </cell>
        </row>
        <row r="291">
          <cell r="A291" t="str">
            <v>1730.00.002</v>
          </cell>
          <cell r="B291" t="str">
            <v>Income Tax on Discontinued Operation</v>
          </cell>
          <cell r="C291">
            <v>-31672</v>
          </cell>
          <cell r="D291">
            <v>0</v>
          </cell>
          <cell r="E291">
            <v>0</v>
          </cell>
          <cell r="F291">
            <v>0</v>
          </cell>
          <cell r="G291">
            <v>0</v>
          </cell>
          <cell r="H291">
            <v>0</v>
          </cell>
          <cell r="I291">
            <v>0</v>
          </cell>
          <cell r="J291">
            <v>0</v>
          </cell>
          <cell r="K291">
            <v>0</v>
          </cell>
          <cell r="L291">
            <v>0</v>
          </cell>
          <cell r="M291">
            <v>0</v>
          </cell>
          <cell r="N291">
            <v>0</v>
          </cell>
          <cell r="O291">
            <v>0</v>
          </cell>
        </row>
        <row r="292">
          <cell r="A292" t="str">
            <v>1800.00.000</v>
          </cell>
          <cell r="B292" t="str">
            <v>Preferred Dividends</v>
          </cell>
          <cell r="C292">
            <v>10335</v>
          </cell>
          <cell r="D292">
            <v>5627</v>
          </cell>
          <cell r="E292">
            <v>29180.04</v>
          </cell>
          <cell r="F292">
            <v>54192.23</v>
          </cell>
          <cell r="G292">
            <v>60421.45</v>
          </cell>
          <cell r="H292">
            <v>70758.59</v>
          </cell>
          <cell r="I292">
            <v>73175.75</v>
          </cell>
          <cell r="J292">
            <v>82866.850000000006</v>
          </cell>
          <cell r="K292">
            <v>89136.51</v>
          </cell>
          <cell r="L292">
            <v>94256.87</v>
          </cell>
          <cell r="M292">
            <v>98403.55</v>
          </cell>
          <cell r="N292">
            <v>101681.96</v>
          </cell>
          <cell r="O292">
            <v>104499.48</v>
          </cell>
        </row>
        <row r="293">
          <cell r="A293" t="str">
            <v>1850.00.000</v>
          </cell>
          <cell r="B293" t="str">
            <v>Balance for Common Shareholders</v>
          </cell>
          <cell r="C293">
            <v>922123</v>
          </cell>
          <cell r="D293">
            <v>914714.77</v>
          </cell>
          <cell r="E293">
            <v>645999.56999999995</v>
          </cell>
          <cell r="F293">
            <v>704485.05</v>
          </cell>
          <cell r="G293">
            <v>652775.25</v>
          </cell>
          <cell r="H293">
            <v>724950</v>
          </cell>
          <cell r="I293">
            <v>807174.1</v>
          </cell>
          <cell r="J293">
            <v>874990.19</v>
          </cell>
          <cell r="K293">
            <v>938136.16</v>
          </cell>
          <cell r="L293">
            <v>989181.43</v>
          </cell>
          <cell r="M293">
            <v>1030939.14</v>
          </cell>
          <cell r="N293">
            <v>1067201.1100000001</v>
          </cell>
          <cell r="O293">
            <v>1103013.96</v>
          </cell>
        </row>
        <row r="294">
          <cell r="A294" t="str">
            <v>2000.00.000</v>
          </cell>
          <cell r="B294" t="str">
            <v>Total Cash</v>
          </cell>
          <cell r="C294">
            <v>122374</v>
          </cell>
          <cell r="D294">
            <v>57000</v>
          </cell>
          <cell r="E294">
            <v>170000</v>
          </cell>
          <cell r="F294">
            <v>20000</v>
          </cell>
          <cell r="G294">
            <v>20000</v>
          </cell>
          <cell r="H294">
            <v>20000</v>
          </cell>
          <cell r="I294">
            <v>20000</v>
          </cell>
          <cell r="J294">
            <v>20000</v>
          </cell>
          <cell r="K294">
            <v>20000</v>
          </cell>
          <cell r="L294">
            <v>20000</v>
          </cell>
          <cell r="M294">
            <v>20000</v>
          </cell>
          <cell r="N294">
            <v>20000</v>
          </cell>
          <cell r="O294">
            <v>20000</v>
          </cell>
        </row>
        <row r="295">
          <cell r="A295" t="str">
            <v>2000.00.100</v>
          </cell>
          <cell r="B295" t="str">
            <v>Cash</v>
          </cell>
          <cell r="C295">
            <v>122374</v>
          </cell>
          <cell r="D295">
            <v>57000</v>
          </cell>
          <cell r="E295">
            <v>170000</v>
          </cell>
          <cell r="F295">
            <v>20000</v>
          </cell>
          <cell r="G295">
            <v>20000</v>
          </cell>
          <cell r="H295">
            <v>20000</v>
          </cell>
          <cell r="I295">
            <v>20000</v>
          </cell>
          <cell r="J295">
            <v>20000</v>
          </cell>
          <cell r="K295">
            <v>20000</v>
          </cell>
          <cell r="L295">
            <v>20000</v>
          </cell>
          <cell r="M295">
            <v>20000</v>
          </cell>
          <cell r="N295">
            <v>20000</v>
          </cell>
          <cell r="O295">
            <v>20000</v>
          </cell>
        </row>
        <row r="296">
          <cell r="A296" t="str">
            <v>2020.00.001</v>
          </cell>
          <cell r="B296" t="str">
            <v>Customer Receivables</v>
          </cell>
          <cell r="C296">
            <v>606169</v>
          </cell>
          <cell r="D296">
            <v>379136</v>
          </cell>
          <cell r="E296">
            <v>908187.8</v>
          </cell>
          <cell r="F296">
            <v>1094933.51</v>
          </cell>
          <cell r="G296">
            <v>1134114.55</v>
          </cell>
          <cell r="H296">
            <v>1087908.02</v>
          </cell>
          <cell r="I296">
            <v>1096409.06</v>
          </cell>
          <cell r="J296">
            <v>1136447.32</v>
          </cell>
          <cell r="K296">
            <v>1154159.3899999999</v>
          </cell>
          <cell r="L296">
            <v>1161450.82</v>
          </cell>
          <cell r="M296">
            <v>1199872.8</v>
          </cell>
          <cell r="N296">
            <v>1239571.68</v>
          </cell>
          <cell r="O296">
            <v>1280509.27</v>
          </cell>
        </row>
        <row r="297">
          <cell r="A297" t="str">
            <v>2020.00.002</v>
          </cell>
          <cell r="B297" t="str">
            <v>Accrued Utility Revenues</v>
          </cell>
          <cell r="C297">
            <v>273868</v>
          </cell>
          <cell r="D297">
            <v>319727</v>
          </cell>
          <cell r="E297">
            <v>0</v>
          </cell>
          <cell r="F297">
            <v>0</v>
          </cell>
          <cell r="G297">
            <v>0</v>
          </cell>
          <cell r="H297">
            <v>0</v>
          </cell>
          <cell r="I297">
            <v>0</v>
          </cell>
          <cell r="J297">
            <v>0</v>
          </cell>
          <cell r="K297">
            <v>0</v>
          </cell>
          <cell r="L297">
            <v>0</v>
          </cell>
          <cell r="M297">
            <v>0</v>
          </cell>
          <cell r="N297">
            <v>0</v>
          </cell>
          <cell r="O297">
            <v>0</v>
          </cell>
        </row>
        <row r="298">
          <cell r="A298" t="str">
            <v>2020.00.010</v>
          </cell>
          <cell r="B298" t="str">
            <v>Customer Accounts Receivable</v>
          </cell>
          <cell r="C298">
            <v>880037</v>
          </cell>
          <cell r="D298">
            <v>698863</v>
          </cell>
          <cell r="E298">
            <v>908187.8</v>
          </cell>
          <cell r="F298">
            <v>1094933.51</v>
          </cell>
          <cell r="G298">
            <v>1134114.55</v>
          </cell>
          <cell r="H298">
            <v>1087908.02</v>
          </cell>
          <cell r="I298">
            <v>1096409.06</v>
          </cell>
          <cell r="J298">
            <v>1136447.32</v>
          </cell>
          <cell r="K298">
            <v>1154159.3899999999</v>
          </cell>
          <cell r="L298">
            <v>1161450.82</v>
          </cell>
          <cell r="M298">
            <v>1199872.8</v>
          </cell>
          <cell r="N298">
            <v>1239571.68</v>
          </cell>
          <cell r="O298">
            <v>1280509.27</v>
          </cell>
        </row>
        <row r="299">
          <cell r="A299" t="str">
            <v>2020.00.011</v>
          </cell>
          <cell r="B299" t="str">
            <v>Rec from Mission Gp &amp; EIX</v>
          </cell>
          <cell r="C299">
            <v>0</v>
          </cell>
          <cell r="D299">
            <v>0</v>
          </cell>
          <cell r="E299">
            <v>0</v>
          </cell>
          <cell r="F299">
            <v>0</v>
          </cell>
          <cell r="G299">
            <v>0</v>
          </cell>
          <cell r="H299">
            <v>0</v>
          </cell>
          <cell r="I299">
            <v>0</v>
          </cell>
          <cell r="J299">
            <v>0</v>
          </cell>
          <cell r="K299">
            <v>0</v>
          </cell>
          <cell r="L299">
            <v>0</v>
          </cell>
          <cell r="M299">
            <v>0</v>
          </cell>
          <cell r="N299">
            <v>0</v>
          </cell>
          <cell r="O299">
            <v>0</v>
          </cell>
        </row>
        <row r="300">
          <cell r="A300" t="str">
            <v>2020.00.012</v>
          </cell>
          <cell r="B300" t="str">
            <v>Misc. Receivables</v>
          </cell>
          <cell r="C300">
            <v>88530</v>
          </cell>
          <cell r="D300">
            <v>16976</v>
          </cell>
          <cell r="E300">
            <v>145375</v>
          </cell>
          <cell r="F300">
            <v>145375</v>
          </cell>
          <cell r="G300">
            <v>145375</v>
          </cell>
          <cell r="H300">
            <v>145375</v>
          </cell>
          <cell r="I300">
            <v>145375</v>
          </cell>
          <cell r="J300">
            <v>145375</v>
          </cell>
          <cell r="K300">
            <v>145375</v>
          </cell>
          <cell r="L300">
            <v>145375</v>
          </cell>
          <cell r="M300">
            <v>145375</v>
          </cell>
          <cell r="N300">
            <v>145375</v>
          </cell>
          <cell r="O300">
            <v>84000</v>
          </cell>
        </row>
        <row r="301">
          <cell r="A301" t="str">
            <v>2020.00.013</v>
          </cell>
          <cell r="B301" t="str">
            <v>Other Receivables</v>
          </cell>
          <cell r="C301">
            <v>147643</v>
          </cell>
          <cell r="D301">
            <v>262526</v>
          </cell>
          <cell r="E301">
            <v>262526</v>
          </cell>
          <cell r="F301">
            <v>262526</v>
          </cell>
          <cell r="G301">
            <v>262526</v>
          </cell>
          <cell r="H301">
            <v>262526</v>
          </cell>
          <cell r="I301">
            <v>262526</v>
          </cell>
          <cell r="J301">
            <v>262526</v>
          </cell>
          <cell r="K301">
            <v>262526</v>
          </cell>
          <cell r="L301">
            <v>262526</v>
          </cell>
          <cell r="M301">
            <v>262526</v>
          </cell>
          <cell r="N301">
            <v>262526</v>
          </cell>
          <cell r="O301">
            <v>262526</v>
          </cell>
        </row>
        <row r="302">
          <cell r="A302" t="str">
            <v>2020.00.020</v>
          </cell>
          <cell r="B302" t="str">
            <v>Other Accounts Receivable</v>
          </cell>
          <cell r="C302">
            <v>236173</v>
          </cell>
          <cell r="D302">
            <v>279502</v>
          </cell>
          <cell r="E302">
            <v>407901</v>
          </cell>
          <cell r="F302">
            <v>407901</v>
          </cell>
          <cell r="G302">
            <v>407901</v>
          </cell>
          <cell r="H302">
            <v>407901</v>
          </cell>
          <cell r="I302">
            <v>407901</v>
          </cell>
          <cell r="J302">
            <v>407901</v>
          </cell>
          <cell r="K302">
            <v>407901</v>
          </cell>
          <cell r="L302">
            <v>407901</v>
          </cell>
          <cell r="M302">
            <v>407901</v>
          </cell>
          <cell r="N302">
            <v>407901</v>
          </cell>
          <cell r="O302">
            <v>346526</v>
          </cell>
        </row>
        <row r="303">
          <cell r="A303" t="str">
            <v>2030.00.000</v>
          </cell>
          <cell r="B303" t="str">
            <v>Allowance for Doubtful Accounts</v>
          </cell>
          <cell r="C303">
            <v>30219</v>
          </cell>
          <cell r="D303">
            <v>30806</v>
          </cell>
          <cell r="E303">
            <v>30806</v>
          </cell>
          <cell r="F303">
            <v>30806</v>
          </cell>
          <cell r="G303">
            <v>30806</v>
          </cell>
          <cell r="H303">
            <v>30806</v>
          </cell>
          <cell r="I303">
            <v>30806</v>
          </cell>
          <cell r="J303">
            <v>30806</v>
          </cell>
          <cell r="K303">
            <v>30806</v>
          </cell>
          <cell r="L303">
            <v>30806</v>
          </cell>
          <cell r="M303">
            <v>30806</v>
          </cell>
          <cell r="N303">
            <v>30806</v>
          </cell>
          <cell r="O303">
            <v>30806</v>
          </cell>
        </row>
        <row r="304">
          <cell r="A304" t="str">
            <v>2035.00.000</v>
          </cell>
          <cell r="B304" t="str">
            <v>Net Receivables</v>
          </cell>
          <cell r="C304">
            <v>1085991</v>
          </cell>
          <cell r="D304">
            <v>947559</v>
          </cell>
          <cell r="E304">
            <v>1285282.8</v>
          </cell>
          <cell r="F304">
            <v>1472028.51</v>
          </cell>
          <cell r="G304">
            <v>1511209.55</v>
          </cell>
          <cell r="H304">
            <v>1465003.02</v>
          </cell>
          <cell r="I304">
            <v>1473504.06</v>
          </cell>
          <cell r="J304">
            <v>1513542.32</v>
          </cell>
          <cell r="K304">
            <v>1531254.39</v>
          </cell>
          <cell r="L304">
            <v>1538545.82</v>
          </cell>
          <cell r="M304">
            <v>1576967.8</v>
          </cell>
          <cell r="N304">
            <v>1616666.68</v>
          </cell>
          <cell r="O304">
            <v>1596229.27</v>
          </cell>
        </row>
        <row r="305">
          <cell r="A305" t="str">
            <v>2040.00.000</v>
          </cell>
          <cell r="B305" t="str">
            <v>Total Fuel, and M&amp;S Inventory</v>
          </cell>
          <cell r="C305">
            <v>317774</v>
          </cell>
          <cell r="D305">
            <v>332226</v>
          </cell>
          <cell r="E305">
            <v>336789.66</v>
          </cell>
          <cell r="F305">
            <v>331544.36</v>
          </cell>
          <cell r="G305">
            <v>343483.04</v>
          </cell>
          <cell r="H305">
            <v>337520.11</v>
          </cell>
          <cell r="I305">
            <v>345167.51</v>
          </cell>
          <cell r="J305">
            <v>345167.51</v>
          </cell>
          <cell r="K305">
            <v>345167.51</v>
          </cell>
          <cell r="L305">
            <v>345167.51</v>
          </cell>
          <cell r="M305">
            <v>345167.51</v>
          </cell>
          <cell r="N305">
            <v>345167.51</v>
          </cell>
          <cell r="O305">
            <v>345167.51</v>
          </cell>
        </row>
        <row r="306">
          <cell r="A306" t="str">
            <v>2040.00.010</v>
          </cell>
          <cell r="B306" t="str">
            <v>GRC Fuel Inventory</v>
          </cell>
          <cell r="C306">
            <v>0</v>
          </cell>
          <cell r="D306">
            <v>1330</v>
          </cell>
          <cell r="E306">
            <v>0</v>
          </cell>
          <cell r="F306">
            <v>0</v>
          </cell>
          <cell r="G306">
            <v>0</v>
          </cell>
          <cell r="H306">
            <v>0</v>
          </cell>
          <cell r="I306">
            <v>0</v>
          </cell>
          <cell r="J306">
            <v>0</v>
          </cell>
          <cell r="K306">
            <v>0</v>
          </cell>
          <cell r="L306">
            <v>0</v>
          </cell>
          <cell r="M306">
            <v>0</v>
          </cell>
          <cell r="N306">
            <v>0</v>
          </cell>
          <cell r="O306">
            <v>0</v>
          </cell>
        </row>
        <row r="307">
          <cell r="A307" t="str">
            <v>2040.00.020</v>
          </cell>
          <cell r="B307" t="str">
            <v>Non GRC Inventory</v>
          </cell>
          <cell r="C307">
            <v>9575</v>
          </cell>
          <cell r="D307">
            <v>6836</v>
          </cell>
          <cell r="E307">
            <v>8166</v>
          </cell>
          <cell r="F307">
            <v>8166</v>
          </cell>
          <cell r="G307">
            <v>8166</v>
          </cell>
          <cell r="H307">
            <v>8166</v>
          </cell>
          <cell r="I307">
            <v>8166</v>
          </cell>
          <cell r="J307">
            <v>8166</v>
          </cell>
          <cell r="K307">
            <v>8166</v>
          </cell>
          <cell r="L307">
            <v>8166</v>
          </cell>
          <cell r="M307">
            <v>8166</v>
          </cell>
          <cell r="N307">
            <v>8166</v>
          </cell>
          <cell r="O307">
            <v>8166</v>
          </cell>
        </row>
        <row r="308">
          <cell r="A308" t="str">
            <v>2040.00.050</v>
          </cell>
          <cell r="B308" t="str">
            <v>Total Fuel Inventory</v>
          </cell>
          <cell r="C308">
            <v>9575</v>
          </cell>
          <cell r="D308">
            <v>8166</v>
          </cell>
          <cell r="E308">
            <v>8166</v>
          </cell>
          <cell r="F308">
            <v>8166</v>
          </cell>
          <cell r="G308">
            <v>8166</v>
          </cell>
          <cell r="H308">
            <v>8166</v>
          </cell>
          <cell r="I308">
            <v>8166</v>
          </cell>
          <cell r="J308">
            <v>8166</v>
          </cell>
          <cell r="K308">
            <v>8166</v>
          </cell>
          <cell r="L308">
            <v>8166</v>
          </cell>
          <cell r="M308">
            <v>8166</v>
          </cell>
          <cell r="N308">
            <v>8166</v>
          </cell>
          <cell r="O308">
            <v>8166</v>
          </cell>
        </row>
        <row r="309">
          <cell r="A309" t="str">
            <v>2040.00.060</v>
          </cell>
          <cell r="B309" t="str">
            <v>GRC Nuclear Fuel Inventory</v>
          </cell>
          <cell r="C309">
            <v>100264</v>
          </cell>
          <cell r="D309">
            <v>88745</v>
          </cell>
          <cell r="E309">
            <v>0</v>
          </cell>
          <cell r="F309">
            <v>0</v>
          </cell>
          <cell r="G309">
            <v>0</v>
          </cell>
          <cell r="H309">
            <v>0</v>
          </cell>
          <cell r="I309">
            <v>0</v>
          </cell>
          <cell r="J309">
            <v>0</v>
          </cell>
          <cell r="K309">
            <v>0</v>
          </cell>
          <cell r="L309">
            <v>0</v>
          </cell>
          <cell r="M309">
            <v>0</v>
          </cell>
          <cell r="N309">
            <v>0</v>
          </cell>
          <cell r="O309">
            <v>0</v>
          </cell>
        </row>
        <row r="310">
          <cell r="A310" t="str">
            <v>2040.00.070</v>
          </cell>
          <cell r="B310" t="str">
            <v>Non GRC Nuclear Fuel Inventory</v>
          </cell>
          <cell r="C310">
            <v>40155</v>
          </cell>
          <cell r="D310">
            <v>62422</v>
          </cell>
          <cell r="E310">
            <v>151167</v>
          </cell>
          <cell r="F310">
            <v>151167</v>
          </cell>
          <cell r="G310">
            <v>151167</v>
          </cell>
          <cell r="H310">
            <v>151167</v>
          </cell>
          <cell r="I310">
            <v>151167</v>
          </cell>
          <cell r="J310">
            <v>151167</v>
          </cell>
          <cell r="K310">
            <v>151167</v>
          </cell>
          <cell r="L310">
            <v>151167</v>
          </cell>
          <cell r="M310">
            <v>151167</v>
          </cell>
          <cell r="N310">
            <v>151167</v>
          </cell>
          <cell r="O310">
            <v>151167</v>
          </cell>
        </row>
        <row r="311">
          <cell r="A311" t="str">
            <v>2040.00.090</v>
          </cell>
          <cell r="B311" t="str">
            <v>Total Nuclear Fuel Inventory</v>
          </cell>
          <cell r="C311">
            <v>140419</v>
          </cell>
          <cell r="D311">
            <v>151167</v>
          </cell>
          <cell r="E311">
            <v>151167</v>
          </cell>
          <cell r="F311">
            <v>151167</v>
          </cell>
          <cell r="G311">
            <v>151167</v>
          </cell>
          <cell r="H311">
            <v>151167</v>
          </cell>
          <cell r="I311">
            <v>151167</v>
          </cell>
          <cell r="J311">
            <v>151167</v>
          </cell>
          <cell r="K311">
            <v>151167</v>
          </cell>
          <cell r="L311">
            <v>151167</v>
          </cell>
          <cell r="M311">
            <v>151167</v>
          </cell>
          <cell r="N311">
            <v>151167</v>
          </cell>
          <cell r="O311">
            <v>151167</v>
          </cell>
        </row>
        <row r="312">
          <cell r="A312" t="str">
            <v>2040.00.100</v>
          </cell>
          <cell r="B312" t="str">
            <v>Total Fuel Inventory</v>
          </cell>
          <cell r="C312">
            <v>149994</v>
          </cell>
          <cell r="D312">
            <v>159333</v>
          </cell>
          <cell r="E312">
            <v>159333</v>
          </cell>
          <cell r="F312">
            <v>159333</v>
          </cell>
          <cell r="G312">
            <v>159333</v>
          </cell>
          <cell r="H312">
            <v>159333</v>
          </cell>
          <cell r="I312">
            <v>159333</v>
          </cell>
          <cell r="J312">
            <v>159333</v>
          </cell>
          <cell r="K312">
            <v>159333</v>
          </cell>
          <cell r="L312">
            <v>159333</v>
          </cell>
          <cell r="M312">
            <v>159333</v>
          </cell>
          <cell r="N312">
            <v>159333</v>
          </cell>
          <cell r="O312">
            <v>159333</v>
          </cell>
        </row>
        <row r="313">
          <cell r="A313" t="str">
            <v>2040.00.200</v>
          </cell>
          <cell r="B313" t="str">
            <v>Materials and Supplies Inventory</v>
          </cell>
          <cell r="C313">
            <v>167780</v>
          </cell>
          <cell r="D313">
            <v>172893</v>
          </cell>
          <cell r="E313">
            <v>177456.67</v>
          </cell>
          <cell r="F313">
            <v>172211.36</v>
          </cell>
          <cell r="G313">
            <v>184150.04</v>
          </cell>
          <cell r="H313">
            <v>178187.11</v>
          </cell>
          <cell r="I313">
            <v>185834.51</v>
          </cell>
          <cell r="J313">
            <v>185834.51</v>
          </cell>
          <cell r="K313">
            <v>185834.51</v>
          </cell>
          <cell r="L313">
            <v>185834.51</v>
          </cell>
          <cell r="M313">
            <v>185834.51</v>
          </cell>
          <cell r="N313">
            <v>185834.51</v>
          </cell>
          <cell r="O313">
            <v>185834.51</v>
          </cell>
        </row>
        <row r="314">
          <cell r="A314" t="str">
            <v>2050.00.000</v>
          </cell>
          <cell r="B314" t="str">
            <v>Short-Term Investments</v>
          </cell>
          <cell r="C314">
            <v>26856</v>
          </cell>
          <cell r="D314">
            <v>40762</v>
          </cell>
          <cell r="E314">
            <v>40762</v>
          </cell>
          <cell r="F314">
            <v>40762</v>
          </cell>
          <cell r="G314">
            <v>40762</v>
          </cell>
          <cell r="H314">
            <v>40762</v>
          </cell>
          <cell r="I314">
            <v>40762</v>
          </cell>
          <cell r="J314">
            <v>40762</v>
          </cell>
          <cell r="K314">
            <v>40762</v>
          </cell>
          <cell r="L314">
            <v>40762</v>
          </cell>
          <cell r="M314">
            <v>40762</v>
          </cell>
          <cell r="N314">
            <v>40762</v>
          </cell>
          <cell r="O314">
            <v>40762</v>
          </cell>
        </row>
        <row r="315">
          <cell r="A315" t="str">
            <v>2060.00.000</v>
          </cell>
          <cell r="B315" t="str">
            <v>Prepayments</v>
          </cell>
          <cell r="C315">
            <v>39572</v>
          </cell>
          <cell r="D315">
            <v>30563</v>
          </cell>
          <cell r="E315">
            <v>30563</v>
          </cell>
          <cell r="F315">
            <v>30563</v>
          </cell>
          <cell r="G315">
            <v>30563</v>
          </cell>
          <cell r="H315">
            <v>30563</v>
          </cell>
          <cell r="I315">
            <v>30563</v>
          </cell>
          <cell r="J315">
            <v>30563</v>
          </cell>
          <cell r="K315">
            <v>30563</v>
          </cell>
          <cell r="L315">
            <v>30563</v>
          </cell>
          <cell r="M315">
            <v>30563</v>
          </cell>
          <cell r="N315">
            <v>30563</v>
          </cell>
          <cell r="O315">
            <v>30563</v>
          </cell>
        </row>
        <row r="316">
          <cell r="A316" t="str">
            <v>2060.00.010</v>
          </cell>
          <cell r="B316" t="str">
            <v>Prepayment - Taxes</v>
          </cell>
          <cell r="C316">
            <v>1214</v>
          </cell>
          <cell r="D316">
            <v>1491</v>
          </cell>
          <cell r="E316">
            <v>1491</v>
          </cell>
          <cell r="F316">
            <v>1491</v>
          </cell>
          <cell r="G316">
            <v>1491</v>
          </cell>
          <cell r="H316">
            <v>1491</v>
          </cell>
          <cell r="I316">
            <v>1491</v>
          </cell>
          <cell r="J316">
            <v>1491</v>
          </cell>
          <cell r="K316">
            <v>1491</v>
          </cell>
          <cell r="L316">
            <v>1491</v>
          </cell>
          <cell r="M316">
            <v>1491</v>
          </cell>
          <cell r="N316">
            <v>1491</v>
          </cell>
          <cell r="O316">
            <v>1491</v>
          </cell>
        </row>
        <row r="317">
          <cell r="A317" t="str">
            <v>2060.00.020</v>
          </cell>
          <cell r="B317" t="str">
            <v>Prepayment - Ins &amp; Misc</v>
          </cell>
          <cell r="C317">
            <v>38358</v>
          </cell>
          <cell r="D317">
            <v>29072</v>
          </cell>
          <cell r="E317">
            <v>29072</v>
          </cell>
          <cell r="F317">
            <v>29072</v>
          </cell>
          <cell r="G317">
            <v>29072</v>
          </cell>
          <cell r="H317">
            <v>29072</v>
          </cell>
          <cell r="I317">
            <v>29072</v>
          </cell>
          <cell r="J317">
            <v>29072</v>
          </cell>
          <cell r="K317">
            <v>29072</v>
          </cell>
          <cell r="L317">
            <v>29072</v>
          </cell>
          <cell r="M317">
            <v>29072</v>
          </cell>
          <cell r="N317">
            <v>29072</v>
          </cell>
          <cell r="O317">
            <v>29072</v>
          </cell>
        </row>
        <row r="318">
          <cell r="A318" t="str">
            <v>2070.00.000</v>
          </cell>
          <cell r="B318" t="str">
            <v>Intercompany Current Assets</v>
          </cell>
          <cell r="C318">
            <v>0</v>
          </cell>
          <cell r="D318">
            <v>0</v>
          </cell>
          <cell r="E318">
            <v>0</v>
          </cell>
          <cell r="F318">
            <v>0</v>
          </cell>
          <cell r="G318">
            <v>0</v>
          </cell>
          <cell r="H318">
            <v>0</v>
          </cell>
          <cell r="I318">
            <v>0</v>
          </cell>
          <cell r="J318">
            <v>0</v>
          </cell>
          <cell r="K318">
            <v>0</v>
          </cell>
          <cell r="L318">
            <v>0</v>
          </cell>
          <cell r="M318">
            <v>0</v>
          </cell>
          <cell r="N318">
            <v>0</v>
          </cell>
          <cell r="O318">
            <v>0</v>
          </cell>
        </row>
        <row r="319">
          <cell r="A319" t="str">
            <v>2090.00.000</v>
          </cell>
          <cell r="B319" t="str">
            <v>Total Other Current Assets</v>
          </cell>
          <cell r="C319">
            <v>1514942</v>
          </cell>
          <cell r="D319">
            <v>1843892</v>
          </cell>
          <cell r="E319">
            <v>2129017.59</v>
          </cell>
          <cell r="F319">
            <v>2383427.36</v>
          </cell>
          <cell r="G319">
            <v>2569981.7400000002</v>
          </cell>
          <cell r="H319">
            <v>2571991.58</v>
          </cell>
          <cell r="I319">
            <v>2577476.33</v>
          </cell>
          <cell r="J319">
            <v>2566291.89</v>
          </cell>
          <cell r="K319">
            <v>2597130.5099999998</v>
          </cell>
          <cell r="L319">
            <v>2649412.71</v>
          </cell>
          <cell r="M319">
            <v>2719594.92</v>
          </cell>
          <cell r="N319">
            <v>2814920.01</v>
          </cell>
          <cell r="O319">
            <v>2935370.17</v>
          </cell>
        </row>
        <row r="320">
          <cell r="A320" t="str">
            <v>2090.00.080</v>
          </cell>
          <cell r="B320" t="str">
            <v>Regulatory Assets - RRB</v>
          </cell>
          <cell r="C320">
            <v>0</v>
          </cell>
          <cell r="D320">
            <v>0</v>
          </cell>
          <cell r="E320">
            <v>0</v>
          </cell>
          <cell r="F320">
            <v>0</v>
          </cell>
          <cell r="G320">
            <v>0</v>
          </cell>
          <cell r="H320">
            <v>0</v>
          </cell>
          <cell r="I320">
            <v>0</v>
          </cell>
          <cell r="J320">
            <v>0</v>
          </cell>
          <cell r="K320">
            <v>0</v>
          </cell>
          <cell r="L320">
            <v>0</v>
          </cell>
          <cell r="M320">
            <v>0</v>
          </cell>
          <cell r="N320">
            <v>0</v>
          </cell>
          <cell r="O320">
            <v>0</v>
          </cell>
        </row>
        <row r="321">
          <cell r="A321" t="str">
            <v>2090.00.090</v>
          </cell>
          <cell r="B321" t="str">
            <v>Regulatory Assets - FAS109</v>
          </cell>
          <cell r="C321">
            <v>973801</v>
          </cell>
          <cell r="D321">
            <v>1018000</v>
          </cell>
          <cell r="E321">
            <v>1117041.5900000001</v>
          </cell>
          <cell r="F321">
            <v>1371451.36</v>
          </cell>
          <cell r="G321">
            <v>1558005.74</v>
          </cell>
          <cell r="H321">
            <v>1560015.58</v>
          </cell>
          <cell r="I321">
            <v>1565500.33</v>
          </cell>
          <cell r="J321">
            <v>1554315.89</v>
          </cell>
          <cell r="K321">
            <v>1585154.51</v>
          </cell>
          <cell r="L321">
            <v>1637436.71</v>
          </cell>
          <cell r="M321">
            <v>1707618.92</v>
          </cell>
          <cell r="N321">
            <v>1802944.01</v>
          </cell>
          <cell r="O321">
            <v>1923394.17</v>
          </cell>
        </row>
        <row r="322">
          <cell r="A322" t="str">
            <v>2090.00.095</v>
          </cell>
          <cell r="B322" t="str">
            <v>Other Regulatory Assets</v>
          </cell>
          <cell r="C322">
            <v>298519</v>
          </cell>
          <cell r="D322">
            <v>553182</v>
          </cell>
          <cell r="E322">
            <v>739266</v>
          </cell>
          <cell r="F322">
            <v>739266</v>
          </cell>
          <cell r="G322">
            <v>739266</v>
          </cell>
          <cell r="H322">
            <v>739266</v>
          </cell>
          <cell r="I322">
            <v>739266</v>
          </cell>
          <cell r="J322">
            <v>739266</v>
          </cell>
          <cell r="K322">
            <v>739266</v>
          </cell>
          <cell r="L322">
            <v>739266</v>
          </cell>
          <cell r="M322">
            <v>739266</v>
          </cell>
          <cell r="N322">
            <v>739266</v>
          </cell>
          <cell r="O322">
            <v>739266</v>
          </cell>
        </row>
        <row r="323">
          <cell r="A323" t="str">
            <v>2090.00.096</v>
          </cell>
          <cell r="B323" t="str">
            <v>Collectable Salvage Costs</v>
          </cell>
          <cell r="C323">
            <v>0</v>
          </cell>
          <cell r="D323">
            <v>0</v>
          </cell>
          <cell r="E323">
            <v>0</v>
          </cell>
          <cell r="F323">
            <v>0</v>
          </cell>
          <cell r="G323">
            <v>0</v>
          </cell>
          <cell r="H323">
            <v>0</v>
          </cell>
          <cell r="I323">
            <v>0</v>
          </cell>
          <cell r="J323">
            <v>0</v>
          </cell>
          <cell r="K323">
            <v>0</v>
          </cell>
          <cell r="L323">
            <v>0</v>
          </cell>
          <cell r="M323">
            <v>0</v>
          </cell>
          <cell r="N323">
            <v>0</v>
          </cell>
          <cell r="O323">
            <v>0</v>
          </cell>
        </row>
        <row r="324">
          <cell r="A324" t="str">
            <v>2090.00.105</v>
          </cell>
          <cell r="B324" t="str">
            <v>Other Current and Accrued Assets</v>
          </cell>
          <cell r="C324">
            <v>0</v>
          </cell>
          <cell r="D324">
            <v>0</v>
          </cell>
          <cell r="E324">
            <v>0</v>
          </cell>
          <cell r="F324">
            <v>0</v>
          </cell>
          <cell r="G324">
            <v>0</v>
          </cell>
          <cell r="H324">
            <v>0</v>
          </cell>
          <cell r="I324">
            <v>0</v>
          </cell>
          <cell r="J324">
            <v>0</v>
          </cell>
          <cell r="K324">
            <v>0</v>
          </cell>
          <cell r="L324">
            <v>0</v>
          </cell>
          <cell r="M324">
            <v>0</v>
          </cell>
          <cell r="N324">
            <v>0</v>
          </cell>
          <cell r="O324">
            <v>0</v>
          </cell>
        </row>
        <row r="325">
          <cell r="A325" t="str">
            <v>2090.00.110</v>
          </cell>
          <cell r="B325" t="str">
            <v>Total Deferred Debits</v>
          </cell>
          <cell r="C325">
            <v>242622</v>
          </cell>
          <cell r="D325">
            <v>272710</v>
          </cell>
          <cell r="E325">
            <v>272710</v>
          </cell>
          <cell r="F325">
            <v>272710</v>
          </cell>
          <cell r="G325">
            <v>272710</v>
          </cell>
          <cell r="H325">
            <v>272710</v>
          </cell>
          <cell r="I325">
            <v>272710</v>
          </cell>
          <cell r="J325">
            <v>272710</v>
          </cell>
          <cell r="K325">
            <v>272710</v>
          </cell>
          <cell r="L325">
            <v>272710</v>
          </cell>
          <cell r="M325">
            <v>272710</v>
          </cell>
          <cell r="N325">
            <v>272710</v>
          </cell>
          <cell r="O325">
            <v>272710</v>
          </cell>
        </row>
        <row r="326">
          <cell r="A326" t="str">
            <v>2090.00.120</v>
          </cell>
          <cell r="B326" t="str">
            <v>Unrecovered Plant Costs</v>
          </cell>
          <cell r="C326">
            <v>0</v>
          </cell>
          <cell r="D326">
            <v>0</v>
          </cell>
          <cell r="E326">
            <v>0</v>
          </cell>
          <cell r="F326">
            <v>0</v>
          </cell>
          <cell r="G326">
            <v>0</v>
          </cell>
          <cell r="H326">
            <v>0</v>
          </cell>
          <cell r="I326">
            <v>0</v>
          </cell>
          <cell r="J326">
            <v>0</v>
          </cell>
          <cell r="K326">
            <v>0</v>
          </cell>
          <cell r="L326">
            <v>0</v>
          </cell>
          <cell r="M326">
            <v>0</v>
          </cell>
          <cell r="N326">
            <v>0</v>
          </cell>
          <cell r="O326">
            <v>0</v>
          </cell>
        </row>
        <row r="327">
          <cell r="A327" t="str">
            <v>2090.00.130</v>
          </cell>
          <cell r="B327" t="str">
            <v>Unamortized Nuclear Investment-Net</v>
          </cell>
          <cell r="C327">
            <v>0</v>
          </cell>
          <cell r="D327">
            <v>0</v>
          </cell>
          <cell r="E327">
            <v>0</v>
          </cell>
          <cell r="F327">
            <v>0</v>
          </cell>
          <cell r="G327">
            <v>0</v>
          </cell>
          <cell r="H327">
            <v>0</v>
          </cell>
          <cell r="I327">
            <v>0</v>
          </cell>
          <cell r="J327">
            <v>0</v>
          </cell>
          <cell r="K327">
            <v>0</v>
          </cell>
          <cell r="L327">
            <v>0</v>
          </cell>
          <cell r="M327">
            <v>0</v>
          </cell>
          <cell r="N327">
            <v>0</v>
          </cell>
          <cell r="O327">
            <v>0</v>
          </cell>
        </row>
        <row r="328">
          <cell r="A328" t="str">
            <v>2095.00.000</v>
          </cell>
          <cell r="B328" t="str">
            <v>Other Current Assets - Non-Operating</v>
          </cell>
          <cell r="C328">
            <v>0</v>
          </cell>
          <cell r="D328">
            <v>0</v>
          </cell>
          <cell r="E328">
            <v>0</v>
          </cell>
          <cell r="F328">
            <v>0</v>
          </cell>
          <cell r="G328">
            <v>0</v>
          </cell>
          <cell r="H328">
            <v>0</v>
          </cell>
          <cell r="I328">
            <v>0</v>
          </cell>
          <cell r="J328">
            <v>0</v>
          </cell>
          <cell r="K328">
            <v>0</v>
          </cell>
          <cell r="L328">
            <v>0</v>
          </cell>
          <cell r="M328">
            <v>0</v>
          </cell>
          <cell r="N328">
            <v>0</v>
          </cell>
          <cell r="O328">
            <v>0</v>
          </cell>
        </row>
        <row r="329">
          <cell r="A329" t="str">
            <v>2100.00.000</v>
          </cell>
          <cell r="B329" t="str">
            <v>Total Current Assets</v>
          </cell>
          <cell r="C329">
            <v>3107509</v>
          </cell>
          <cell r="D329">
            <v>3252002</v>
          </cell>
          <cell r="E329">
            <v>3992415.06</v>
          </cell>
          <cell r="F329">
            <v>4278325.2300000004</v>
          </cell>
          <cell r="G329">
            <v>4515999.33</v>
          </cell>
          <cell r="H329">
            <v>4465839.71</v>
          </cell>
          <cell r="I329">
            <v>4487472.9000000004</v>
          </cell>
          <cell r="J329">
            <v>4516326.71</v>
          </cell>
          <cell r="K329">
            <v>4564877.4000000004</v>
          </cell>
          <cell r="L329">
            <v>4624451.04</v>
          </cell>
          <cell r="M329">
            <v>4733055.2300000004</v>
          </cell>
          <cell r="N329">
            <v>4868079.2</v>
          </cell>
          <cell r="O329">
            <v>4968091.95</v>
          </cell>
        </row>
        <row r="330">
          <cell r="A330" t="str">
            <v>2170.00.000</v>
          </cell>
          <cell r="B330" t="str">
            <v>Total Fixed Assets</v>
          </cell>
          <cell r="C330">
            <v>22299466</v>
          </cell>
          <cell r="D330">
            <v>23162328</v>
          </cell>
          <cell r="E330">
            <v>24660059.239999998</v>
          </cell>
          <cell r="F330">
            <v>26159665.390000001</v>
          </cell>
          <cell r="G330">
            <v>27449302.829999998</v>
          </cell>
          <cell r="H330">
            <v>29204319.59</v>
          </cell>
          <cell r="I330">
            <v>31287634.59</v>
          </cell>
          <cell r="J330">
            <v>33441898.190000001</v>
          </cell>
          <cell r="K330">
            <v>35245641.869999997</v>
          </cell>
          <cell r="L330">
            <v>36880183.770000003</v>
          </cell>
          <cell r="M330">
            <v>38508515.789999999</v>
          </cell>
          <cell r="N330">
            <v>40140807.810000002</v>
          </cell>
          <cell r="O330">
            <v>41801894.579999998</v>
          </cell>
        </row>
        <row r="331">
          <cell r="A331" t="str">
            <v>2170.00.011</v>
          </cell>
          <cell r="B331" t="str">
            <v>Gross Sunk Plant</v>
          </cell>
          <cell r="C331">
            <v>22009367</v>
          </cell>
          <cell r="D331">
            <v>21626257</v>
          </cell>
          <cell r="E331">
            <v>21361256.789999999</v>
          </cell>
          <cell r="F331">
            <v>20743201.359999999</v>
          </cell>
          <cell r="G331">
            <v>20409880.280000001</v>
          </cell>
          <cell r="H331">
            <v>20107913.739999998</v>
          </cell>
          <cell r="I331">
            <v>19799906.57</v>
          </cell>
          <cell r="J331">
            <v>19485773.370000001</v>
          </cell>
          <cell r="K331">
            <v>19167089.649999999</v>
          </cell>
          <cell r="L331">
            <v>18842032.989999998</v>
          </cell>
          <cell r="M331">
            <v>18510474.77</v>
          </cell>
          <cell r="N331">
            <v>18172284.280000001</v>
          </cell>
          <cell r="O331">
            <v>17827330.649999999</v>
          </cell>
        </row>
        <row r="332">
          <cell r="A332" t="str">
            <v>2170.00.021</v>
          </cell>
          <cell r="B332" t="str">
            <v>Gross Incremental Plant</v>
          </cell>
          <cell r="C332">
            <v>120714</v>
          </cell>
          <cell r="D332">
            <v>1374442</v>
          </cell>
          <cell r="E332">
            <v>3121192.45</v>
          </cell>
          <cell r="F332">
            <v>5229999.04</v>
          </cell>
          <cell r="G332">
            <v>6846057.5499999998</v>
          </cell>
          <cell r="H332">
            <v>8896140.8499999996</v>
          </cell>
          <cell r="I332">
            <v>11280563.029999999</v>
          </cell>
          <cell r="J332">
            <v>13735155.82</v>
          </cell>
          <cell r="K332">
            <v>15850683.23</v>
          </cell>
          <cell r="L332">
            <v>17803381.789999999</v>
          </cell>
          <cell r="M332">
            <v>19756372.02</v>
          </cell>
          <cell r="N332">
            <v>21719954.530000001</v>
          </cell>
          <cell r="O332">
            <v>23719094.93</v>
          </cell>
        </row>
        <row r="333">
          <cell r="A333" t="str">
            <v>2170.00.100</v>
          </cell>
          <cell r="B333" t="str">
            <v>Total Gross Plant</v>
          </cell>
          <cell r="C333">
            <v>22130081</v>
          </cell>
          <cell r="D333">
            <v>23000699</v>
          </cell>
          <cell r="E333">
            <v>24482449.239999998</v>
          </cell>
          <cell r="F333">
            <v>25973200.390000001</v>
          </cell>
          <cell r="G333">
            <v>27255937.829999998</v>
          </cell>
          <cell r="H333">
            <v>29004054.59</v>
          </cell>
          <cell r="I333">
            <v>31080469.59</v>
          </cell>
          <cell r="J333">
            <v>33220929.190000001</v>
          </cell>
          <cell r="K333">
            <v>35017772.869999997</v>
          </cell>
          <cell r="L333">
            <v>36645414.770000003</v>
          </cell>
          <cell r="M333">
            <v>38266846.789999999</v>
          </cell>
          <cell r="N333">
            <v>39892238.810000002</v>
          </cell>
          <cell r="O333">
            <v>41546425.579999998</v>
          </cell>
        </row>
        <row r="334">
          <cell r="A334" t="str">
            <v>2170.00.366</v>
          </cell>
          <cell r="B334" t="str">
            <v>General Sunk Plant - Unregulated</v>
          </cell>
          <cell r="C334">
            <v>100173.66</v>
          </cell>
          <cell r="D334">
            <v>147439</v>
          </cell>
          <cell r="E334">
            <v>147439</v>
          </cell>
          <cell r="F334">
            <v>147439</v>
          </cell>
          <cell r="G334">
            <v>147439</v>
          </cell>
          <cell r="H334">
            <v>147439</v>
          </cell>
          <cell r="I334">
            <v>147439</v>
          </cell>
          <cell r="J334">
            <v>147439</v>
          </cell>
          <cell r="K334">
            <v>147439</v>
          </cell>
          <cell r="L334">
            <v>147439</v>
          </cell>
          <cell r="M334">
            <v>147439</v>
          </cell>
          <cell r="N334">
            <v>147439</v>
          </cell>
          <cell r="O334">
            <v>147439</v>
          </cell>
        </row>
        <row r="335">
          <cell r="A335" t="str">
            <v>2170.00.367</v>
          </cell>
          <cell r="B335" t="str">
            <v>General Incremental Plant - Unregulated</v>
          </cell>
          <cell r="C335">
            <v>39966.339999999997</v>
          </cell>
          <cell r="D335">
            <v>0</v>
          </cell>
          <cell r="E335">
            <v>15981</v>
          </cell>
          <cell r="F335">
            <v>24836</v>
          </cell>
          <cell r="G335">
            <v>31736</v>
          </cell>
          <cell r="H335">
            <v>38636</v>
          </cell>
          <cell r="I335">
            <v>45536</v>
          </cell>
          <cell r="J335">
            <v>59340</v>
          </cell>
          <cell r="K335">
            <v>66240</v>
          </cell>
          <cell r="L335">
            <v>73140</v>
          </cell>
          <cell r="M335">
            <v>80040</v>
          </cell>
          <cell r="N335">
            <v>86940</v>
          </cell>
          <cell r="O335">
            <v>93840</v>
          </cell>
        </row>
        <row r="336">
          <cell r="A336" t="str">
            <v>2170.00.370</v>
          </cell>
          <cell r="B336" t="str">
            <v>Total Gross General Plant - Unregulated</v>
          </cell>
          <cell r="C336">
            <v>140140</v>
          </cell>
          <cell r="D336">
            <v>147439</v>
          </cell>
          <cell r="E336">
            <v>163420</v>
          </cell>
          <cell r="F336">
            <v>172275</v>
          </cell>
          <cell r="G336">
            <v>179175</v>
          </cell>
          <cell r="H336">
            <v>186075</v>
          </cell>
          <cell r="I336">
            <v>192975</v>
          </cell>
          <cell r="J336">
            <v>206779</v>
          </cell>
          <cell r="K336">
            <v>213679</v>
          </cell>
          <cell r="L336">
            <v>220579</v>
          </cell>
          <cell r="M336">
            <v>227479</v>
          </cell>
          <cell r="N336">
            <v>234379</v>
          </cell>
          <cell r="O336">
            <v>241279</v>
          </cell>
        </row>
        <row r="337">
          <cell r="A337" t="str">
            <v>2170.00.450</v>
          </cell>
          <cell r="B337" t="str">
            <v>Non GRC Plant Adjustment</v>
          </cell>
          <cell r="C337">
            <v>29245</v>
          </cell>
          <cell r="D337">
            <v>14190</v>
          </cell>
          <cell r="E337">
            <v>14190</v>
          </cell>
          <cell r="F337">
            <v>14190</v>
          </cell>
          <cell r="G337">
            <v>14190</v>
          </cell>
          <cell r="H337">
            <v>14190</v>
          </cell>
          <cell r="I337">
            <v>14190</v>
          </cell>
          <cell r="J337">
            <v>14190</v>
          </cell>
          <cell r="K337">
            <v>14190</v>
          </cell>
          <cell r="L337">
            <v>14190</v>
          </cell>
          <cell r="M337">
            <v>14190</v>
          </cell>
          <cell r="N337">
            <v>14190</v>
          </cell>
          <cell r="O337">
            <v>14190</v>
          </cell>
        </row>
        <row r="338">
          <cell r="A338" t="str">
            <v>2170.01.000</v>
          </cell>
          <cell r="B338" t="str">
            <v>Plant Additions: Transfer from CWIP</v>
          </cell>
          <cell r="C338">
            <v>1225196.25</v>
          </cell>
          <cell r="D338">
            <v>635742</v>
          </cell>
          <cell r="E338">
            <v>1762731.45</v>
          </cell>
          <cell r="F338">
            <v>2117661.59</v>
          </cell>
          <cell r="G338">
            <v>1622958.51</v>
          </cell>
          <cell r="H338">
            <v>2056983.31</v>
          </cell>
          <cell r="I338">
            <v>2391322.1800000002</v>
          </cell>
          <cell r="J338">
            <v>2468396.79</v>
          </cell>
          <cell r="K338">
            <v>2122427.41</v>
          </cell>
          <cell r="L338">
            <v>1959598.56</v>
          </cell>
          <cell r="M338">
            <v>1959890.23</v>
          </cell>
          <cell r="N338">
            <v>1970482.51</v>
          </cell>
          <cell r="O338">
            <v>2006040.4</v>
          </cell>
        </row>
        <row r="339">
          <cell r="A339" t="str">
            <v>2170.01.021</v>
          </cell>
          <cell r="B339" t="str">
            <v>Add from CWIP: Incremental Plant</v>
          </cell>
          <cell r="C339">
            <v>1080187</v>
          </cell>
          <cell r="D339">
            <v>1238090</v>
          </cell>
          <cell r="E339">
            <v>1746750.45</v>
          </cell>
          <cell r="F339">
            <v>2108806.59</v>
          </cell>
          <cell r="G339">
            <v>1616058.51</v>
          </cell>
          <cell r="H339">
            <v>2050083.31</v>
          </cell>
          <cell r="I339">
            <v>2384422.1800000002</v>
          </cell>
          <cell r="J339">
            <v>2454592.79</v>
          </cell>
          <cell r="K339">
            <v>2115527.41</v>
          </cell>
          <cell r="L339">
            <v>1952698.56</v>
          </cell>
          <cell r="M339">
            <v>1952990.23</v>
          </cell>
          <cell r="N339">
            <v>1963582.51</v>
          </cell>
          <cell r="O339">
            <v>1999140.4</v>
          </cell>
        </row>
        <row r="340">
          <cell r="A340" t="str">
            <v>2170.01.367</v>
          </cell>
          <cell r="B340" t="str">
            <v>Add from CWIP: General Incremenal Plant - Unregulated</v>
          </cell>
          <cell r="C340">
            <v>25267.25</v>
          </cell>
          <cell r="D340">
            <v>3187</v>
          </cell>
          <cell r="E340">
            <v>15981</v>
          </cell>
          <cell r="F340">
            <v>8855</v>
          </cell>
          <cell r="G340">
            <v>6900</v>
          </cell>
          <cell r="H340">
            <v>6900</v>
          </cell>
          <cell r="I340">
            <v>6900</v>
          </cell>
          <cell r="J340">
            <v>13804</v>
          </cell>
          <cell r="K340">
            <v>6900</v>
          </cell>
          <cell r="L340">
            <v>6900</v>
          </cell>
          <cell r="M340">
            <v>6900</v>
          </cell>
          <cell r="N340">
            <v>6900</v>
          </cell>
          <cell r="O340">
            <v>6900</v>
          </cell>
        </row>
        <row r="341">
          <cell r="A341" t="str">
            <v>2170.01.370</v>
          </cell>
          <cell r="B341" t="str">
            <v>Total General Add from CWIP - Unregulated</v>
          </cell>
          <cell r="C341">
            <v>25267.25</v>
          </cell>
          <cell r="D341">
            <v>3187</v>
          </cell>
          <cell r="E341">
            <v>15981</v>
          </cell>
          <cell r="F341">
            <v>8855</v>
          </cell>
          <cell r="G341">
            <v>6900</v>
          </cell>
          <cell r="H341">
            <v>6900</v>
          </cell>
          <cell r="I341">
            <v>6900</v>
          </cell>
          <cell r="J341">
            <v>13804</v>
          </cell>
          <cell r="K341">
            <v>6900</v>
          </cell>
          <cell r="L341">
            <v>6900</v>
          </cell>
          <cell r="M341">
            <v>6900</v>
          </cell>
          <cell r="N341">
            <v>6900</v>
          </cell>
          <cell r="O341">
            <v>6900</v>
          </cell>
        </row>
        <row r="342">
          <cell r="A342" t="str">
            <v>2170.01.450</v>
          </cell>
          <cell r="B342" t="str">
            <v>Add from CWIP: Non GRC Plant Adjustments</v>
          </cell>
          <cell r="C342">
            <v>119742</v>
          </cell>
          <cell r="D342">
            <v>-605535</v>
          </cell>
          <cell r="E342">
            <v>0</v>
          </cell>
          <cell r="F342">
            <v>0</v>
          </cell>
          <cell r="G342">
            <v>0</v>
          </cell>
          <cell r="H342">
            <v>0</v>
          </cell>
          <cell r="I342">
            <v>0</v>
          </cell>
          <cell r="J342">
            <v>0</v>
          </cell>
          <cell r="K342">
            <v>0</v>
          </cell>
          <cell r="L342">
            <v>0</v>
          </cell>
          <cell r="M342">
            <v>0</v>
          </cell>
          <cell r="N342">
            <v>0</v>
          </cell>
          <cell r="O342">
            <v>0</v>
          </cell>
        </row>
        <row r="343">
          <cell r="A343" t="str">
            <v>2170.03.000</v>
          </cell>
          <cell r="B343" t="str">
            <v>Gross Retirements</v>
          </cell>
          <cell r="C343">
            <v>153006.25</v>
          </cell>
          <cell r="D343">
            <v>-227120</v>
          </cell>
          <cell r="E343">
            <v>265000.21000000002</v>
          </cell>
          <cell r="F343">
            <v>618055.43000000005</v>
          </cell>
          <cell r="G343">
            <v>333321.07</v>
          </cell>
          <cell r="H343">
            <v>301966.53999999998</v>
          </cell>
          <cell r="I343">
            <v>308007.17</v>
          </cell>
          <cell r="J343">
            <v>314133.2</v>
          </cell>
          <cell r="K343">
            <v>318683.71999999997</v>
          </cell>
          <cell r="L343">
            <v>325056.65999999997</v>
          </cell>
          <cell r="M343">
            <v>331558.21000000002</v>
          </cell>
          <cell r="N343">
            <v>338190.5</v>
          </cell>
          <cell r="O343">
            <v>344953.63</v>
          </cell>
        </row>
        <row r="344">
          <cell r="A344" t="str">
            <v>2170.03.011</v>
          </cell>
          <cell r="B344" t="str">
            <v>Gross Retirements: Sunk Plant</v>
          </cell>
          <cell r="C344">
            <v>-2490461</v>
          </cell>
          <cell r="D344">
            <v>383110</v>
          </cell>
          <cell r="E344">
            <v>265000.21000000002</v>
          </cell>
          <cell r="F344">
            <v>618055.43000000005</v>
          </cell>
          <cell r="G344">
            <v>333321.07</v>
          </cell>
          <cell r="H344">
            <v>301966.53999999998</v>
          </cell>
          <cell r="I344">
            <v>308007.17</v>
          </cell>
          <cell r="J344">
            <v>314133.2</v>
          </cell>
          <cell r="K344">
            <v>318683.71999999997</v>
          </cell>
          <cell r="L344">
            <v>325056.65999999997</v>
          </cell>
          <cell r="M344">
            <v>331558.21000000002</v>
          </cell>
          <cell r="N344">
            <v>338190.5</v>
          </cell>
          <cell r="O344">
            <v>344953.63</v>
          </cell>
        </row>
        <row r="345">
          <cell r="A345" t="str">
            <v>2170.03.021</v>
          </cell>
          <cell r="B345" t="str">
            <v>Gross Retirements: Incremental Plant</v>
          </cell>
          <cell r="C345">
            <v>2612837</v>
          </cell>
          <cell r="D345">
            <v>-15638</v>
          </cell>
          <cell r="E345">
            <v>0</v>
          </cell>
          <cell r="F345">
            <v>0</v>
          </cell>
          <cell r="G345">
            <v>0</v>
          </cell>
          <cell r="H345">
            <v>0</v>
          </cell>
          <cell r="I345">
            <v>0</v>
          </cell>
          <cell r="J345">
            <v>0</v>
          </cell>
          <cell r="K345">
            <v>0</v>
          </cell>
          <cell r="L345">
            <v>0</v>
          </cell>
          <cell r="M345">
            <v>0</v>
          </cell>
          <cell r="N345">
            <v>0</v>
          </cell>
          <cell r="O345">
            <v>0</v>
          </cell>
        </row>
        <row r="346">
          <cell r="A346" t="str">
            <v>2170.03.100</v>
          </cell>
          <cell r="B346" t="str">
            <v>Total  Gross Retirements</v>
          </cell>
          <cell r="C346">
            <v>122376</v>
          </cell>
          <cell r="D346">
            <v>367472</v>
          </cell>
          <cell r="E346">
            <v>265000.21000000002</v>
          </cell>
          <cell r="F346">
            <v>618055.43000000005</v>
          </cell>
          <cell r="G346">
            <v>333321.07</v>
          </cell>
          <cell r="H346">
            <v>301966.53999999998</v>
          </cell>
          <cell r="I346">
            <v>308007.17</v>
          </cell>
          <cell r="J346">
            <v>314133.2</v>
          </cell>
          <cell r="K346">
            <v>318683.71999999997</v>
          </cell>
          <cell r="L346">
            <v>325056.65999999997</v>
          </cell>
          <cell r="M346">
            <v>331558.21000000002</v>
          </cell>
          <cell r="N346">
            <v>338190.5</v>
          </cell>
          <cell r="O346">
            <v>344953.63</v>
          </cell>
        </row>
        <row r="347">
          <cell r="A347" t="str">
            <v>2170.03.366</v>
          </cell>
          <cell r="B347" t="str">
            <v>Gross Retirements: General Sunk Plant - Unregulated</v>
          </cell>
          <cell r="C347">
            <v>-114715.66</v>
          </cell>
          <cell r="D347">
            <v>-47265.34</v>
          </cell>
          <cell r="E347">
            <v>0</v>
          </cell>
          <cell r="F347">
            <v>0</v>
          </cell>
          <cell r="G347">
            <v>0</v>
          </cell>
          <cell r="H347">
            <v>0</v>
          </cell>
          <cell r="I347">
            <v>0</v>
          </cell>
          <cell r="J347">
            <v>0</v>
          </cell>
          <cell r="K347">
            <v>0</v>
          </cell>
          <cell r="L347">
            <v>0</v>
          </cell>
          <cell r="M347">
            <v>0</v>
          </cell>
          <cell r="N347">
            <v>0</v>
          </cell>
          <cell r="O347">
            <v>0</v>
          </cell>
        </row>
        <row r="348">
          <cell r="A348" t="str">
            <v>2170.03.367</v>
          </cell>
          <cell r="B348" t="str">
            <v>Gross Retirements: General Incremental Plant - Unregulated</v>
          </cell>
          <cell r="C348">
            <v>54848.91</v>
          </cell>
          <cell r="D348">
            <v>43153.34</v>
          </cell>
          <cell r="E348">
            <v>0</v>
          </cell>
          <cell r="F348">
            <v>0</v>
          </cell>
          <cell r="G348">
            <v>0</v>
          </cell>
          <cell r="H348">
            <v>0</v>
          </cell>
          <cell r="I348">
            <v>0</v>
          </cell>
          <cell r="J348">
            <v>0</v>
          </cell>
          <cell r="K348">
            <v>0</v>
          </cell>
          <cell r="L348">
            <v>0</v>
          </cell>
          <cell r="M348">
            <v>0</v>
          </cell>
          <cell r="N348">
            <v>0</v>
          </cell>
          <cell r="O348">
            <v>0</v>
          </cell>
        </row>
        <row r="349">
          <cell r="A349" t="str">
            <v>2170.03.370</v>
          </cell>
          <cell r="B349" t="str">
            <v>Total General Gross Retirements - Unregulated</v>
          </cell>
          <cell r="C349">
            <v>-59866.75</v>
          </cell>
          <cell r="D349">
            <v>-4112</v>
          </cell>
          <cell r="E349">
            <v>0</v>
          </cell>
          <cell r="F349">
            <v>0</v>
          </cell>
          <cell r="G349">
            <v>0</v>
          </cell>
          <cell r="H349">
            <v>0</v>
          </cell>
          <cell r="I349">
            <v>0</v>
          </cell>
          <cell r="J349">
            <v>0</v>
          </cell>
          <cell r="K349">
            <v>0</v>
          </cell>
          <cell r="L349">
            <v>0</v>
          </cell>
          <cell r="M349">
            <v>0</v>
          </cell>
          <cell r="N349">
            <v>0</v>
          </cell>
          <cell r="O349">
            <v>0</v>
          </cell>
        </row>
        <row r="350">
          <cell r="A350" t="str">
            <v>2170.03.450</v>
          </cell>
          <cell r="B350" t="str">
            <v>Gross Retirements: Non GRC Plant Adjustments</v>
          </cell>
          <cell r="C350">
            <v>90497</v>
          </cell>
          <cell r="D350">
            <v>-590480</v>
          </cell>
          <cell r="E350">
            <v>0</v>
          </cell>
          <cell r="F350">
            <v>0</v>
          </cell>
          <cell r="G350">
            <v>0</v>
          </cell>
          <cell r="H350">
            <v>0</v>
          </cell>
          <cell r="I350">
            <v>0</v>
          </cell>
          <cell r="J350">
            <v>0</v>
          </cell>
          <cell r="K350">
            <v>0</v>
          </cell>
          <cell r="L350">
            <v>0</v>
          </cell>
          <cell r="M350">
            <v>0</v>
          </cell>
          <cell r="N350">
            <v>0</v>
          </cell>
          <cell r="O350">
            <v>0</v>
          </cell>
        </row>
        <row r="351">
          <cell r="A351" t="str">
            <v>2175.00.000</v>
          </cell>
          <cell r="B351" t="str">
            <v>Beginning Plant Balance</v>
          </cell>
          <cell r="C351">
            <v>21227276</v>
          </cell>
          <cell r="D351">
            <v>22299466</v>
          </cell>
          <cell r="E351">
            <v>23162328</v>
          </cell>
          <cell r="F351">
            <v>24660059.239999998</v>
          </cell>
          <cell r="G351">
            <v>26159665.390000001</v>
          </cell>
          <cell r="H351">
            <v>27449302.829999998</v>
          </cell>
          <cell r="I351">
            <v>29204319.59</v>
          </cell>
          <cell r="J351">
            <v>31287634.59</v>
          </cell>
          <cell r="K351">
            <v>33441898.190000001</v>
          </cell>
          <cell r="L351">
            <v>35245641.869999997</v>
          </cell>
          <cell r="M351">
            <v>36880183.770000003</v>
          </cell>
          <cell r="N351">
            <v>38508515.789999999</v>
          </cell>
          <cell r="O351">
            <v>40140807.810000002</v>
          </cell>
        </row>
        <row r="352">
          <cell r="A352" t="str">
            <v>2180.00.000</v>
          </cell>
          <cell r="B352" t="str">
            <v>Construction Work in Progress</v>
          </cell>
          <cell r="C352">
            <v>645412</v>
          </cell>
          <cell r="D352">
            <v>1381470</v>
          </cell>
          <cell r="E352">
            <v>1037153.79</v>
          </cell>
          <cell r="F352">
            <v>907655.69</v>
          </cell>
          <cell r="G352">
            <v>1331466.8500000001</v>
          </cell>
          <cell r="H352">
            <v>1413496.81</v>
          </cell>
          <cell r="I352">
            <v>1186409.72</v>
          </cell>
          <cell r="J352">
            <v>802993.44</v>
          </cell>
          <cell r="K352">
            <v>765809.25</v>
          </cell>
          <cell r="L352">
            <v>801505.73</v>
          </cell>
          <cell r="M352">
            <v>803709.57</v>
          </cell>
          <cell r="N352">
            <v>809534.14</v>
          </cell>
          <cell r="O352">
            <v>825929.44</v>
          </cell>
        </row>
        <row r="353">
          <cell r="A353" t="str">
            <v>2180.00.021</v>
          </cell>
          <cell r="B353" t="str">
            <v>CWIP:  Incremental Plant</v>
          </cell>
          <cell r="C353">
            <v>511636</v>
          </cell>
          <cell r="D353">
            <v>1186305</v>
          </cell>
          <cell r="E353">
            <v>1037153.79</v>
          </cell>
          <cell r="F353">
            <v>907655.69</v>
          </cell>
          <cell r="G353">
            <v>1331466.8500000001</v>
          </cell>
          <cell r="H353">
            <v>1413496.81</v>
          </cell>
          <cell r="I353">
            <v>1186409.72</v>
          </cell>
          <cell r="J353">
            <v>802993.44</v>
          </cell>
          <cell r="K353">
            <v>765809.25</v>
          </cell>
          <cell r="L353">
            <v>801505.73</v>
          </cell>
          <cell r="M353">
            <v>803709.57</v>
          </cell>
          <cell r="N353">
            <v>809534.14</v>
          </cell>
          <cell r="O353">
            <v>825929.44</v>
          </cell>
        </row>
        <row r="354">
          <cell r="A354" t="str">
            <v>2180.00.100</v>
          </cell>
          <cell r="B354" t="str">
            <v>CWIP: Total  Plant</v>
          </cell>
          <cell r="C354">
            <v>511636</v>
          </cell>
          <cell r="D354">
            <v>1186305</v>
          </cell>
          <cell r="E354">
            <v>1037153.79</v>
          </cell>
          <cell r="F354">
            <v>907655.69</v>
          </cell>
          <cell r="G354">
            <v>1331466.8500000001</v>
          </cell>
          <cell r="H354">
            <v>1413496.81</v>
          </cell>
          <cell r="I354">
            <v>1186409.72</v>
          </cell>
          <cell r="J354">
            <v>802993.44</v>
          </cell>
          <cell r="K354">
            <v>765809.25</v>
          </cell>
          <cell r="L354">
            <v>801505.73</v>
          </cell>
          <cell r="M354">
            <v>803709.57</v>
          </cell>
          <cell r="N354">
            <v>809534.14</v>
          </cell>
          <cell r="O354">
            <v>825929.44</v>
          </cell>
        </row>
        <row r="355">
          <cell r="A355" t="str">
            <v>2180.00.367</v>
          </cell>
          <cell r="B355" t="str">
            <v>CWIP: General Incremental Plant - Unregulated</v>
          </cell>
          <cell r="C355">
            <v>12268</v>
          </cell>
          <cell r="D355">
            <v>9081</v>
          </cell>
          <cell r="E355">
            <v>0</v>
          </cell>
          <cell r="F355">
            <v>0</v>
          </cell>
          <cell r="G355">
            <v>0</v>
          </cell>
          <cell r="H355">
            <v>0</v>
          </cell>
          <cell r="I355">
            <v>0</v>
          </cell>
          <cell r="J355">
            <v>0</v>
          </cell>
          <cell r="K355">
            <v>0</v>
          </cell>
          <cell r="L355">
            <v>0</v>
          </cell>
          <cell r="M355">
            <v>0</v>
          </cell>
          <cell r="N355">
            <v>0</v>
          </cell>
          <cell r="O355">
            <v>0</v>
          </cell>
        </row>
        <row r="356">
          <cell r="A356" t="str">
            <v>2180.00.450</v>
          </cell>
          <cell r="B356" t="str">
            <v>CWIP: Non GRC CWIP Adjustment</v>
          </cell>
          <cell r="C356">
            <v>121508</v>
          </cell>
          <cell r="D356">
            <v>186084</v>
          </cell>
          <cell r="E356">
            <v>0</v>
          </cell>
          <cell r="F356">
            <v>0</v>
          </cell>
          <cell r="G356">
            <v>0</v>
          </cell>
          <cell r="H356">
            <v>0</v>
          </cell>
          <cell r="I356">
            <v>0</v>
          </cell>
          <cell r="J356">
            <v>0</v>
          </cell>
          <cell r="K356">
            <v>0</v>
          </cell>
          <cell r="L356">
            <v>0</v>
          </cell>
          <cell r="M356">
            <v>0</v>
          </cell>
          <cell r="N356">
            <v>0</v>
          </cell>
          <cell r="O356">
            <v>0</v>
          </cell>
        </row>
        <row r="357">
          <cell r="A357" t="str">
            <v>2180.01.000</v>
          </cell>
          <cell r="B357" t="str">
            <v>Capital Expenditures</v>
          </cell>
          <cell r="C357">
            <v>1076460.25</v>
          </cell>
          <cell r="D357">
            <v>1844016</v>
          </cell>
          <cell r="E357">
            <v>1547266.92</v>
          </cell>
          <cell r="F357">
            <v>1930417.77</v>
          </cell>
          <cell r="G357">
            <v>1967445.94</v>
          </cell>
          <cell r="H357">
            <v>2049317.28</v>
          </cell>
          <cell r="I357">
            <v>2075769.21</v>
          </cell>
          <cell r="J357">
            <v>2022771.59</v>
          </cell>
          <cell r="K357">
            <v>2038666.71</v>
          </cell>
          <cell r="L357">
            <v>1949503.96</v>
          </cell>
          <cell r="M357">
            <v>1915144.78</v>
          </cell>
          <cell r="N357">
            <v>1928697.77</v>
          </cell>
          <cell r="O357">
            <v>1973978.91</v>
          </cell>
        </row>
        <row r="358">
          <cell r="A358" t="str">
            <v>2180.01.021</v>
          </cell>
          <cell r="B358" t="str">
            <v>CAPEX:  Incremental Plant</v>
          </cell>
          <cell r="C358">
            <v>1067717</v>
          </cell>
          <cell r="D358">
            <v>1844016</v>
          </cell>
          <cell r="E358">
            <v>1540366.92</v>
          </cell>
          <cell r="F358">
            <v>1921562.77</v>
          </cell>
          <cell r="G358">
            <v>1960545.94</v>
          </cell>
          <cell r="H358">
            <v>2042417.28</v>
          </cell>
          <cell r="I358">
            <v>2068869.21</v>
          </cell>
          <cell r="J358">
            <v>2008967.59</v>
          </cell>
          <cell r="K358">
            <v>2031766.71</v>
          </cell>
          <cell r="L358">
            <v>1942603.96</v>
          </cell>
          <cell r="M358">
            <v>1908244.78</v>
          </cell>
          <cell r="N358">
            <v>1921797.77</v>
          </cell>
          <cell r="O358">
            <v>1967078.91</v>
          </cell>
        </row>
        <row r="359">
          <cell r="A359" t="str">
            <v>2180.01.367</v>
          </cell>
          <cell r="B359" t="str">
            <v>CAPEX: General Incremental Plant - Unregulated</v>
          </cell>
          <cell r="C359">
            <v>8743.25</v>
          </cell>
          <cell r="D359">
            <v>0</v>
          </cell>
          <cell r="E359">
            <v>6900</v>
          </cell>
          <cell r="F359">
            <v>8855</v>
          </cell>
          <cell r="G359">
            <v>6900</v>
          </cell>
          <cell r="H359">
            <v>6900</v>
          </cell>
          <cell r="I359">
            <v>6900</v>
          </cell>
          <cell r="J359">
            <v>13804</v>
          </cell>
          <cell r="K359">
            <v>6900</v>
          </cell>
          <cell r="L359">
            <v>6900</v>
          </cell>
          <cell r="M359">
            <v>6900</v>
          </cell>
          <cell r="N359">
            <v>6900</v>
          </cell>
          <cell r="O359">
            <v>6900</v>
          </cell>
        </row>
        <row r="360">
          <cell r="A360" t="str">
            <v>2180.01.450</v>
          </cell>
          <cell r="B360" t="str">
            <v>CAPEX: Non GRC Adjustments</v>
          </cell>
          <cell r="C360">
            <v>0</v>
          </cell>
          <cell r="D360">
            <v>0</v>
          </cell>
          <cell r="E360">
            <v>0</v>
          </cell>
          <cell r="F360">
            <v>0</v>
          </cell>
          <cell r="G360">
            <v>0</v>
          </cell>
          <cell r="H360">
            <v>0</v>
          </cell>
          <cell r="I360">
            <v>0</v>
          </cell>
          <cell r="J360">
            <v>0</v>
          </cell>
          <cell r="K360">
            <v>0</v>
          </cell>
          <cell r="L360">
            <v>0</v>
          </cell>
          <cell r="M360">
            <v>0</v>
          </cell>
          <cell r="N360">
            <v>0</v>
          </cell>
          <cell r="O360">
            <v>0</v>
          </cell>
        </row>
        <row r="361">
          <cell r="A361" t="str">
            <v>2180.03.000</v>
          </cell>
          <cell r="B361" t="str">
            <v>CWIP Transfer to Plant Additions</v>
          </cell>
          <cell r="C361">
            <v>1019147.25</v>
          </cell>
          <cell r="D361">
            <v>1107958</v>
          </cell>
          <cell r="E361">
            <v>1963981.62</v>
          </cell>
          <cell r="F361">
            <v>2132483.16</v>
          </cell>
          <cell r="G361">
            <v>1638242.91</v>
          </cell>
          <cell r="H361">
            <v>2072722.13</v>
          </cell>
          <cell r="I361">
            <v>2401002.4900000002</v>
          </cell>
          <cell r="J361">
            <v>2478915.0499999998</v>
          </cell>
          <cell r="K361">
            <v>2135586.2000000002</v>
          </cell>
          <cell r="L361">
            <v>1975058.44</v>
          </cell>
          <cell r="M361">
            <v>1974720.59</v>
          </cell>
          <cell r="N361">
            <v>1983631.78</v>
          </cell>
          <cell r="O361">
            <v>2018451.99</v>
          </cell>
        </row>
        <row r="362">
          <cell r="A362" t="str">
            <v>2180.03.021</v>
          </cell>
          <cell r="B362" t="str">
            <v>TFR to Plant Add:  Incremental Plant</v>
          </cell>
          <cell r="C362">
            <v>1115388</v>
          </cell>
          <cell r="D362">
            <v>1169347</v>
          </cell>
          <cell r="E362">
            <v>1746750.45</v>
          </cell>
          <cell r="F362">
            <v>2108806.59</v>
          </cell>
          <cell r="G362">
            <v>1616058.51</v>
          </cell>
          <cell r="H362">
            <v>2050083.31</v>
          </cell>
          <cell r="I362">
            <v>2384422.1800000002</v>
          </cell>
          <cell r="J362">
            <v>2454592.79</v>
          </cell>
          <cell r="K362">
            <v>2115527.41</v>
          </cell>
          <cell r="L362">
            <v>1952698.56</v>
          </cell>
          <cell r="M362">
            <v>1952990.23</v>
          </cell>
          <cell r="N362">
            <v>1963582.51</v>
          </cell>
          <cell r="O362">
            <v>1999140.4</v>
          </cell>
        </row>
        <row r="363">
          <cell r="A363" t="str">
            <v>2180.03.100</v>
          </cell>
          <cell r="B363" t="str">
            <v>TFR to Plant Add: Total  Plant</v>
          </cell>
          <cell r="C363">
            <v>1115388</v>
          </cell>
          <cell r="D363">
            <v>1169347</v>
          </cell>
          <cell r="E363">
            <v>1746750.45</v>
          </cell>
          <cell r="F363">
            <v>2108806.59</v>
          </cell>
          <cell r="G363">
            <v>1616058.51</v>
          </cell>
          <cell r="H363">
            <v>2050083.31</v>
          </cell>
          <cell r="I363">
            <v>2384422.1800000002</v>
          </cell>
          <cell r="J363">
            <v>2454592.79</v>
          </cell>
          <cell r="K363">
            <v>2115527.41</v>
          </cell>
          <cell r="L363">
            <v>1952698.56</v>
          </cell>
          <cell r="M363">
            <v>1952990.23</v>
          </cell>
          <cell r="N363">
            <v>1963582.51</v>
          </cell>
          <cell r="O363">
            <v>1999140.4</v>
          </cell>
        </row>
        <row r="364">
          <cell r="A364" t="str">
            <v>2180.03.367</v>
          </cell>
          <cell r="B364" t="str">
            <v>TFR to Plant Add: General Incremental Plant - Unregulated</v>
          </cell>
          <cell r="C364">
            <v>25267.25</v>
          </cell>
          <cell r="D364">
            <v>3187</v>
          </cell>
          <cell r="E364">
            <v>15981</v>
          </cell>
          <cell r="F364">
            <v>8855</v>
          </cell>
          <cell r="G364">
            <v>6900</v>
          </cell>
          <cell r="H364">
            <v>6900</v>
          </cell>
          <cell r="I364">
            <v>6900</v>
          </cell>
          <cell r="J364">
            <v>13804</v>
          </cell>
          <cell r="K364">
            <v>6900</v>
          </cell>
          <cell r="L364">
            <v>6900</v>
          </cell>
          <cell r="M364">
            <v>6900</v>
          </cell>
          <cell r="N364">
            <v>6900</v>
          </cell>
          <cell r="O364">
            <v>6900</v>
          </cell>
        </row>
        <row r="365">
          <cell r="A365" t="str">
            <v>2180.03.450</v>
          </cell>
          <cell r="B365" t="str">
            <v>CWIP Transfer to Plant Additions</v>
          </cell>
          <cell r="C365">
            <v>-121508</v>
          </cell>
          <cell r="D365">
            <v>-64576</v>
          </cell>
          <cell r="E365">
            <v>201250.17</v>
          </cell>
          <cell r="F365">
            <v>14821.58</v>
          </cell>
          <cell r="G365">
            <v>15284.41</v>
          </cell>
          <cell r="H365">
            <v>15738.83</v>
          </cell>
          <cell r="I365">
            <v>9680.31</v>
          </cell>
          <cell r="J365">
            <v>10518.26</v>
          </cell>
          <cell r="K365">
            <v>13158.79</v>
          </cell>
          <cell r="L365">
            <v>15459.88</v>
          </cell>
          <cell r="M365">
            <v>14830.36</v>
          </cell>
          <cell r="N365">
            <v>13149.27</v>
          </cell>
          <cell r="O365">
            <v>12411.59</v>
          </cell>
        </row>
        <row r="366">
          <cell r="A366" t="str">
            <v>2180.04.000</v>
          </cell>
          <cell r="B366" t="str">
            <v>Adj. to Construction Work in Progress</v>
          </cell>
          <cell r="C366">
            <v>0</v>
          </cell>
          <cell r="D366">
            <v>0</v>
          </cell>
          <cell r="E366">
            <v>0</v>
          </cell>
          <cell r="F366">
            <v>0</v>
          </cell>
          <cell r="G366">
            <v>0</v>
          </cell>
          <cell r="H366">
            <v>0</v>
          </cell>
          <cell r="I366">
            <v>0</v>
          </cell>
          <cell r="J366">
            <v>0</v>
          </cell>
          <cell r="K366">
            <v>0</v>
          </cell>
          <cell r="L366">
            <v>0</v>
          </cell>
          <cell r="M366">
            <v>0</v>
          </cell>
          <cell r="N366">
            <v>0</v>
          </cell>
          <cell r="O366">
            <v>0</v>
          </cell>
        </row>
        <row r="367">
          <cell r="A367" t="str">
            <v>2180.04.021</v>
          </cell>
          <cell r="B367" t="str">
            <v>Adj. to CWIP:  Incremental Plant</v>
          </cell>
          <cell r="C367">
            <v>0</v>
          </cell>
          <cell r="D367">
            <v>0</v>
          </cell>
          <cell r="E367">
            <v>0</v>
          </cell>
          <cell r="F367">
            <v>0</v>
          </cell>
          <cell r="G367">
            <v>0</v>
          </cell>
          <cell r="H367">
            <v>0</v>
          </cell>
          <cell r="I367">
            <v>0</v>
          </cell>
          <cell r="J367">
            <v>0</v>
          </cell>
          <cell r="K367">
            <v>0</v>
          </cell>
          <cell r="L367">
            <v>0</v>
          </cell>
          <cell r="M367">
            <v>0</v>
          </cell>
          <cell r="N367">
            <v>0</v>
          </cell>
          <cell r="O367">
            <v>0</v>
          </cell>
        </row>
        <row r="368">
          <cell r="A368" t="str">
            <v>2180.04.450</v>
          </cell>
          <cell r="B368" t="str">
            <v>Adj. to Non GRC CWIP</v>
          </cell>
          <cell r="C368">
            <v>0</v>
          </cell>
          <cell r="D368">
            <v>0</v>
          </cell>
          <cell r="E368">
            <v>0</v>
          </cell>
          <cell r="F368">
            <v>0</v>
          </cell>
          <cell r="G368">
            <v>0</v>
          </cell>
          <cell r="H368">
            <v>0</v>
          </cell>
          <cell r="I368">
            <v>0</v>
          </cell>
          <cell r="J368">
            <v>0</v>
          </cell>
          <cell r="K368">
            <v>0</v>
          </cell>
          <cell r="L368">
            <v>0</v>
          </cell>
          <cell r="M368">
            <v>0</v>
          </cell>
          <cell r="N368">
            <v>0</v>
          </cell>
          <cell r="O368">
            <v>0</v>
          </cell>
        </row>
        <row r="369">
          <cell r="A369" t="str">
            <v>2180.08.000</v>
          </cell>
          <cell r="B369" t="str">
            <v>Total AFUDC (D&amp;E)</v>
          </cell>
          <cell r="C369">
            <v>27440</v>
          </cell>
          <cell r="D369">
            <v>0</v>
          </cell>
          <cell r="E369">
            <v>72398.490000000005</v>
          </cell>
          <cell r="F369">
            <v>72567.3</v>
          </cell>
          <cell r="G369">
            <v>94608.14</v>
          </cell>
          <cell r="H369">
            <v>105434.81</v>
          </cell>
          <cell r="I369">
            <v>98146.18</v>
          </cell>
          <cell r="J369">
            <v>72727.179999999993</v>
          </cell>
          <cell r="K369">
            <v>59735.29</v>
          </cell>
          <cell r="L369">
            <v>61250.95</v>
          </cell>
          <cell r="M369">
            <v>61779.64</v>
          </cell>
          <cell r="N369">
            <v>60758.59</v>
          </cell>
          <cell r="O369">
            <v>60868.38</v>
          </cell>
        </row>
        <row r="370">
          <cell r="A370" t="str">
            <v>2180.08.021</v>
          </cell>
          <cell r="B370" t="str">
            <v>Total AFUDC(D&amp;E):  Incremental Plant</v>
          </cell>
          <cell r="C370">
            <v>27440</v>
          </cell>
          <cell r="D370">
            <v>0</v>
          </cell>
          <cell r="E370">
            <v>57232.32</v>
          </cell>
          <cell r="F370">
            <v>57745.72</v>
          </cell>
          <cell r="G370">
            <v>79323.740000000005</v>
          </cell>
          <cell r="H370">
            <v>89695.98</v>
          </cell>
          <cell r="I370">
            <v>88465.87</v>
          </cell>
          <cell r="J370">
            <v>62208.92</v>
          </cell>
          <cell r="K370">
            <v>46576.51</v>
          </cell>
          <cell r="L370">
            <v>45791.08</v>
          </cell>
          <cell r="M370">
            <v>46949.279999999999</v>
          </cell>
          <cell r="N370">
            <v>47609.31</v>
          </cell>
          <cell r="O370">
            <v>48456.79</v>
          </cell>
        </row>
        <row r="371">
          <cell r="A371" t="str">
            <v>2180.08.100</v>
          </cell>
          <cell r="B371" t="str">
            <v>Total AFUDC(D&amp;E): Total  Plant</v>
          </cell>
          <cell r="C371">
            <v>27440</v>
          </cell>
          <cell r="D371">
            <v>0</v>
          </cell>
          <cell r="E371">
            <v>57232.32</v>
          </cell>
          <cell r="F371">
            <v>57745.72</v>
          </cell>
          <cell r="G371">
            <v>79323.740000000005</v>
          </cell>
          <cell r="H371">
            <v>89695.98</v>
          </cell>
          <cell r="I371">
            <v>88465.87</v>
          </cell>
          <cell r="J371">
            <v>62208.92</v>
          </cell>
          <cell r="K371">
            <v>46576.51</v>
          </cell>
          <cell r="L371">
            <v>45791.08</v>
          </cell>
          <cell r="M371">
            <v>46949.279999999999</v>
          </cell>
          <cell r="N371">
            <v>47609.31</v>
          </cell>
          <cell r="O371">
            <v>48456.79</v>
          </cell>
        </row>
        <row r="372">
          <cell r="A372" t="str">
            <v>2180.08.367</v>
          </cell>
          <cell r="B372" t="str">
            <v>Total AFUDC(D&amp;E): General Incremental Plant - Unregulated</v>
          </cell>
          <cell r="C372">
            <v>0</v>
          </cell>
          <cell r="D372">
            <v>0</v>
          </cell>
          <cell r="E372">
            <v>0</v>
          </cell>
          <cell r="F372">
            <v>0</v>
          </cell>
          <cell r="G372">
            <v>0</v>
          </cell>
          <cell r="H372">
            <v>0</v>
          </cell>
          <cell r="I372">
            <v>0</v>
          </cell>
          <cell r="J372">
            <v>0</v>
          </cell>
          <cell r="K372">
            <v>0</v>
          </cell>
          <cell r="L372">
            <v>0</v>
          </cell>
          <cell r="M372">
            <v>0</v>
          </cell>
          <cell r="N372">
            <v>0</v>
          </cell>
          <cell r="O372">
            <v>0</v>
          </cell>
        </row>
        <row r="373">
          <cell r="A373" t="str">
            <v>2180.08.450</v>
          </cell>
          <cell r="B373" t="str">
            <v>Total AFUDC (D&amp;E): Non GRC Adjustments</v>
          </cell>
          <cell r="C373">
            <v>0</v>
          </cell>
          <cell r="D373">
            <v>0</v>
          </cell>
          <cell r="E373">
            <v>15166.17</v>
          </cell>
          <cell r="F373">
            <v>14821.58</v>
          </cell>
          <cell r="G373">
            <v>15284.41</v>
          </cell>
          <cell r="H373">
            <v>15738.83</v>
          </cell>
          <cell r="I373">
            <v>9680.31</v>
          </cell>
          <cell r="J373">
            <v>10518.26</v>
          </cell>
          <cell r="K373">
            <v>13158.79</v>
          </cell>
          <cell r="L373">
            <v>15459.88</v>
          </cell>
          <cell r="M373">
            <v>14830.36</v>
          </cell>
          <cell r="N373">
            <v>13149.27</v>
          </cell>
          <cell r="O373">
            <v>12411.59</v>
          </cell>
        </row>
        <row r="374">
          <cell r="A374" t="str">
            <v>2185.00.000</v>
          </cell>
          <cell r="B374" t="str">
            <v>Beginning CWIP Balance</v>
          </cell>
          <cell r="C374">
            <v>560659</v>
          </cell>
          <cell r="D374">
            <v>645412</v>
          </cell>
          <cell r="E374">
            <v>1381470</v>
          </cell>
          <cell r="F374">
            <v>1037153.79</v>
          </cell>
          <cell r="G374">
            <v>907655.69</v>
          </cell>
          <cell r="H374">
            <v>1331466.8500000001</v>
          </cell>
          <cell r="I374">
            <v>1413496.81</v>
          </cell>
          <cell r="J374">
            <v>1186409.72</v>
          </cell>
          <cell r="K374">
            <v>802993.44</v>
          </cell>
          <cell r="L374">
            <v>765809.25</v>
          </cell>
          <cell r="M374">
            <v>801505.73</v>
          </cell>
          <cell r="N374">
            <v>803709.57</v>
          </cell>
          <cell r="O374">
            <v>809534.14</v>
          </cell>
        </row>
        <row r="375">
          <cell r="A375" t="str">
            <v>2190.00.000</v>
          </cell>
          <cell r="B375" t="str">
            <v>Accum. Provision for Depreciation &amp; Decommissioning</v>
          </cell>
          <cell r="C375">
            <v>14475270</v>
          </cell>
          <cell r="D375">
            <v>14985589</v>
          </cell>
          <cell r="E375">
            <v>15148080.09</v>
          </cell>
          <cell r="F375">
            <v>15427622.119999999</v>
          </cell>
          <cell r="G375">
            <v>16060599.109999999</v>
          </cell>
          <cell r="H375">
            <v>16801690.43</v>
          </cell>
          <cell r="I375">
            <v>17661655.670000002</v>
          </cell>
          <cell r="J375">
            <v>18667262.489999998</v>
          </cell>
          <cell r="K375">
            <v>19743078.309999999</v>
          </cell>
          <cell r="L375">
            <v>20900636.960000001</v>
          </cell>
          <cell r="M375">
            <v>22139501.870000001</v>
          </cell>
          <cell r="N375">
            <v>23173907.440000001</v>
          </cell>
          <cell r="O375">
            <v>24274485.77</v>
          </cell>
        </row>
        <row r="376">
          <cell r="A376" t="str">
            <v>2190.00.001</v>
          </cell>
          <cell r="B376" t="str">
            <v>Accum. Depr for Easement</v>
          </cell>
          <cell r="C376">
            <v>0</v>
          </cell>
          <cell r="D376">
            <v>0</v>
          </cell>
          <cell r="E376">
            <v>0</v>
          </cell>
          <cell r="F376">
            <v>0</v>
          </cell>
          <cell r="G376">
            <v>0</v>
          </cell>
          <cell r="H376">
            <v>0</v>
          </cell>
          <cell r="I376">
            <v>0</v>
          </cell>
          <cell r="J376">
            <v>0</v>
          </cell>
          <cell r="K376">
            <v>0</v>
          </cell>
          <cell r="L376">
            <v>0</v>
          </cell>
          <cell r="M376">
            <v>0</v>
          </cell>
          <cell r="N376">
            <v>0</v>
          </cell>
          <cell r="O376">
            <v>0</v>
          </cell>
        </row>
        <row r="377">
          <cell r="A377" t="str">
            <v>2190.00.005</v>
          </cell>
          <cell r="B377" t="str">
            <v>Accum. Dep:  Sunk Plant</v>
          </cell>
          <cell r="C377">
            <v>11913250</v>
          </cell>
          <cell r="D377">
            <v>12222987</v>
          </cell>
          <cell r="E377">
            <v>12475831.619999999</v>
          </cell>
          <cell r="F377">
            <v>12393609.32</v>
          </cell>
          <cell r="G377">
            <v>12558445.43</v>
          </cell>
          <cell r="H377">
            <v>12728513.82</v>
          </cell>
          <cell r="I377">
            <v>12843806.92</v>
          </cell>
          <cell r="J377">
            <v>12957368.17</v>
          </cell>
          <cell r="K377">
            <v>13003581.58</v>
          </cell>
          <cell r="L377">
            <v>13014252.93</v>
          </cell>
          <cell r="M377">
            <v>12989455.050000001</v>
          </cell>
          <cell r="N377">
            <v>12928128.57</v>
          </cell>
          <cell r="O377">
            <v>12829485.76</v>
          </cell>
        </row>
        <row r="378">
          <cell r="A378" t="str">
            <v>2190.00.006</v>
          </cell>
          <cell r="B378" t="str">
            <v>Accum. Dep:  Incremental Plant</v>
          </cell>
          <cell r="C378">
            <v>2089</v>
          </cell>
          <cell r="D378">
            <v>57416</v>
          </cell>
          <cell r="E378">
            <v>158205.98000000001</v>
          </cell>
          <cell r="F378">
            <v>352514.68</v>
          </cell>
          <cell r="G378">
            <v>636198.98</v>
          </cell>
          <cell r="H378">
            <v>1009920.75</v>
          </cell>
          <cell r="I378">
            <v>1532396.46</v>
          </cell>
          <cell r="J378">
            <v>2188345.73</v>
          </cell>
          <cell r="K378">
            <v>2967912.06</v>
          </cell>
          <cell r="L378">
            <v>3850079.62</v>
          </cell>
          <cell r="M378">
            <v>4833441.33</v>
          </cell>
          <cell r="N378">
            <v>5918690.0499999998</v>
          </cell>
          <cell r="O378">
            <v>7107312.8300000001</v>
          </cell>
        </row>
        <row r="379">
          <cell r="A379" t="str">
            <v>2190.00.010</v>
          </cell>
          <cell r="B379" t="str">
            <v>Accum. Dep: Total  Plant</v>
          </cell>
          <cell r="C379">
            <v>11915339</v>
          </cell>
          <cell r="D379">
            <v>12280403</v>
          </cell>
          <cell r="E379">
            <v>12634037.6</v>
          </cell>
          <cell r="F379">
            <v>12746124</v>
          </cell>
          <cell r="G379">
            <v>13194644.41</v>
          </cell>
          <cell r="H379">
            <v>13738434.58</v>
          </cell>
          <cell r="I379">
            <v>14376203.380000001</v>
          </cell>
          <cell r="J379">
            <v>15145713.890000001</v>
          </cell>
          <cell r="K379">
            <v>15971493.65</v>
          </cell>
          <cell r="L379">
            <v>16864332.550000001</v>
          </cell>
          <cell r="M379">
            <v>17822896.390000001</v>
          </cell>
          <cell r="N379">
            <v>18846818.620000001</v>
          </cell>
          <cell r="O379">
            <v>19936798.59</v>
          </cell>
        </row>
        <row r="380">
          <cell r="A380" t="str">
            <v>2190.00.051</v>
          </cell>
          <cell r="B380" t="str">
            <v>Accum. Dep: General Sunk Plant - Unregulated</v>
          </cell>
          <cell r="C380">
            <v>16586.060000000001</v>
          </cell>
          <cell r="D380">
            <v>33877</v>
          </cell>
          <cell r="E380">
            <v>44675</v>
          </cell>
          <cell r="F380">
            <v>56295</v>
          </cell>
          <cell r="G380">
            <v>68809</v>
          </cell>
          <cell r="H380">
            <v>74229</v>
          </cell>
          <cell r="I380">
            <v>80543</v>
          </cell>
          <cell r="J380">
            <v>87751</v>
          </cell>
          <cell r="K380">
            <v>95088</v>
          </cell>
          <cell r="L380">
            <v>102453</v>
          </cell>
          <cell r="M380">
            <v>109847</v>
          </cell>
          <cell r="N380">
            <v>117241</v>
          </cell>
          <cell r="O380">
            <v>124635</v>
          </cell>
        </row>
        <row r="381">
          <cell r="A381" t="str">
            <v>2190.00.052</v>
          </cell>
          <cell r="B381" t="str">
            <v>Accum. Dep: General Incremental Plant - Unregulated</v>
          </cell>
          <cell r="C381">
            <v>7447.94</v>
          </cell>
          <cell r="D381">
            <v>0</v>
          </cell>
          <cell r="E381">
            <v>3181.89</v>
          </cell>
          <cell r="F381">
            <v>6363.79</v>
          </cell>
          <cell r="G381">
            <v>9545.68</v>
          </cell>
          <cell r="H381">
            <v>12727.58</v>
          </cell>
          <cell r="I381">
            <v>15909.47</v>
          </cell>
          <cell r="J381">
            <v>19091.37</v>
          </cell>
          <cell r="K381">
            <v>22273.26</v>
          </cell>
          <cell r="L381">
            <v>25455.16</v>
          </cell>
          <cell r="M381">
            <v>28637.05</v>
          </cell>
          <cell r="N381">
            <v>31818.94</v>
          </cell>
          <cell r="O381">
            <v>35115.86</v>
          </cell>
        </row>
        <row r="382">
          <cell r="A382" t="str">
            <v>2190.00.060</v>
          </cell>
          <cell r="B382" t="str">
            <v>Accum. Dep: Total General Plant - Unregulated</v>
          </cell>
          <cell r="C382">
            <v>24034</v>
          </cell>
          <cell r="D382">
            <v>33877</v>
          </cell>
          <cell r="E382">
            <v>47856.89</v>
          </cell>
          <cell r="F382">
            <v>62658.79</v>
          </cell>
          <cell r="G382">
            <v>78354.679999999993</v>
          </cell>
          <cell r="H382">
            <v>86956.58</v>
          </cell>
          <cell r="I382">
            <v>96452.47</v>
          </cell>
          <cell r="J382">
            <v>106842.37</v>
          </cell>
          <cell r="K382">
            <v>117361.26</v>
          </cell>
          <cell r="L382">
            <v>127908.16</v>
          </cell>
          <cell r="M382">
            <v>138484.04999999999</v>
          </cell>
          <cell r="N382">
            <v>149059.94</v>
          </cell>
          <cell r="O382">
            <v>159750.85999999999</v>
          </cell>
        </row>
        <row r="383">
          <cell r="A383" t="str">
            <v>2190.00.095</v>
          </cell>
          <cell r="B383" t="str">
            <v>Accum. Dep: Non GRC Depreciation Adjustments</v>
          </cell>
          <cell r="C383">
            <v>62524</v>
          </cell>
          <cell r="D383">
            <v>-23070</v>
          </cell>
          <cell r="E383">
            <v>-23070</v>
          </cell>
          <cell r="F383">
            <v>-23070</v>
          </cell>
          <cell r="G383">
            <v>-23070</v>
          </cell>
          <cell r="H383">
            <v>-23070</v>
          </cell>
          <cell r="I383">
            <v>-23070</v>
          </cell>
          <cell r="J383">
            <v>-23070</v>
          </cell>
          <cell r="K383">
            <v>-23070</v>
          </cell>
          <cell r="L383">
            <v>-23070</v>
          </cell>
          <cell r="M383">
            <v>-23070</v>
          </cell>
          <cell r="N383">
            <v>-23070</v>
          </cell>
          <cell r="O383">
            <v>-23070</v>
          </cell>
        </row>
        <row r="384">
          <cell r="A384" t="str">
            <v>2190.00.200</v>
          </cell>
          <cell r="B384" t="str">
            <v>Accum. Decommissioning Expense</v>
          </cell>
          <cell r="C384">
            <v>2473373</v>
          </cell>
          <cell r="D384">
            <v>2694379</v>
          </cell>
          <cell r="E384">
            <v>2489255.6</v>
          </cell>
          <cell r="F384">
            <v>2641909.33</v>
          </cell>
          <cell r="G384">
            <v>2810670.01</v>
          </cell>
          <cell r="H384">
            <v>2999369.28</v>
          </cell>
          <cell r="I384">
            <v>3212069.81</v>
          </cell>
          <cell r="J384">
            <v>3437776.23</v>
          </cell>
          <cell r="K384">
            <v>3677293.4</v>
          </cell>
          <cell r="L384">
            <v>3931466.25</v>
          </cell>
          <cell r="M384">
            <v>4201191.4400000004</v>
          </cell>
          <cell r="N384">
            <v>4201098.88</v>
          </cell>
          <cell r="O384">
            <v>4201006.32</v>
          </cell>
        </row>
        <row r="385">
          <cell r="A385" t="str">
            <v>2190.01.000</v>
          </cell>
          <cell r="B385" t="str">
            <v>Depreciation &amp; Decommissioning Expense</v>
          </cell>
          <cell r="C385">
            <v>831945</v>
          </cell>
          <cell r="D385">
            <v>808137</v>
          </cell>
          <cell r="E385">
            <v>558339.81999999995</v>
          </cell>
          <cell r="F385">
            <v>1054295.69</v>
          </cell>
          <cell r="G385">
            <v>1133892.1200000001</v>
          </cell>
          <cell r="H385">
            <v>1219292.5900000001</v>
          </cell>
          <cell r="I385">
            <v>1380825.24</v>
          </cell>
          <cell r="J385">
            <v>1525354.43</v>
          </cell>
          <cell r="K385">
            <v>1581967.94</v>
          </cell>
          <cell r="L385">
            <v>1673885.87</v>
          </cell>
          <cell r="M385">
            <v>1765573.46</v>
          </cell>
          <cell r="N385">
            <v>1571705.42</v>
          </cell>
          <cell r="O385">
            <v>1648681.18</v>
          </cell>
        </row>
        <row r="386">
          <cell r="A386" t="str">
            <v>2190.01.001</v>
          </cell>
          <cell r="B386" t="str">
            <v>Dep Exp for Easement</v>
          </cell>
          <cell r="C386">
            <v>0</v>
          </cell>
          <cell r="D386">
            <v>0</v>
          </cell>
          <cell r="E386">
            <v>0</v>
          </cell>
          <cell r="F386">
            <v>0</v>
          </cell>
          <cell r="G386">
            <v>0</v>
          </cell>
          <cell r="H386">
            <v>0</v>
          </cell>
          <cell r="I386">
            <v>0</v>
          </cell>
          <cell r="J386">
            <v>0</v>
          </cell>
          <cell r="K386">
            <v>0</v>
          </cell>
          <cell r="L386">
            <v>0</v>
          </cell>
          <cell r="M386">
            <v>0</v>
          </cell>
          <cell r="N386">
            <v>0</v>
          </cell>
          <cell r="O386">
            <v>0</v>
          </cell>
        </row>
        <row r="387">
          <cell r="A387" t="str">
            <v>2190.01.005</v>
          </cell>
          <cell r="B387" t="str">
            <v>Dep Exp:  Sunk Plant</v>
          </cell>
          <cell r="C387">
            <v>714283</v>
          </cell>
          <cell r="D387">
            <v>683032</v>
          </cell>
          <cell r="E387">
            <v>648693.35</v>
          </cell>
          <cell r="F387">
            <v>692531.37</v>
          </cell>
          <cell r="G387">
            <v>665751.24</v>
          </cell>
          <cell r="H387">
            <v>648269.66</v>
          </cell>
          <cell r="I387">
            <v>636153.11</v>
          </cell>
          <cell r="J387">
            <v>633308.85</v>
          </cell>
          <cell r="K387">
            <v>552365.54</v>
          </cell>
          <cell r="L387">
            <v>526998.56999999995</v>
          </cell>
          <cell r="M387">
            <v>501910.68</v>
          </cell>
          <cell r="N387">
            <v>475973.36</v>
          </cell>
          <cell r="O387">
            <v>449460.04</v>
          </cell>
        </row>
        <row r="388">
          <cell r="A388" t="str">
            <v>2190.01.006</v>
          </cell>
          <cell r="B388" t="str">
            <v>Dep Exp:  Incremental Plant</v>
          </cell>
          <cell r="C388">
            <v>0</v>
          </cell>
          <cell r="D388">
            <v>0</v>
          </cell>
          <cell r="E388">
            <v>100789.98</v>
          </cell>
          <cell r="F388">
            <v>194308.7</v>
          </cell>
          <cell r="G388">
            <v>283684.3</v>
          </cell>
          <cell r="H388">
            <v>373721.77</v>
          </cell>
          <cell r="I388">
            <v>522475.71</v>
          </cell>
          <cell r="J388">
            <v>655949.27</v>
          </cell>
          <cell r="K388">
            <v>779566.34</v>
          </cell>
          <cell r="L388">
            <v>882167.56</v>
          </cell>
          <cell r="M388">
            <v>983361.71</v>
          </cell>
          <cell r="N388">
            <v>1085248.72</v>
          </cell>
          <cell r="O388">
            <v>1188622.77</v>
          </cell>
        </row>
        <row r="389">
          <cell r="A389" t="str">
            <v>2190.01.010</v>
          </cell>
          <cell r="B389" t="str">
            <v>Dep Exp: Total  Plant</v>
          </cell>
          <cell r="C389">
            <v>714283</v>
          </cell>
          <cell r="D389">
            <v>683032</v>
          </cell>
          <cell r="E389">
            <v>749483.33</v>
          </cell>
          <cell r="F389">
            <v>886840.07</v>
          </cell>
          <cell r="G389">
            <v>949435.55</v>
          </cell>
          <cell r="H389">
            <v>1021991.43</v>
          </cell>
          <cell r="I389">
            <v>1158628.81</v>
          </cell>
          <cell r="J389">
            <v>1289258.1100000001</v>
          </cell>
          <cell r="K389">
            <v>1331931.8799999999</v>
          </cell>
          <cell r="L389">
            <v>1409166.13</v>
          </cell>
          <cell r="M389">
            <v>1485272.39</v>
          </cell>
          <cell r="N389">
            <v>1561222.08</v>
          </cell>
          <cell r="O389">
            <v>1638082.82</v>
          </cell>
        </row>
        <row r="390">
          <cell r="A390" t="str">
            <v>2190.01.051</v>
          </cell>
          <cell r="B390" t="str">
            <v>Dep Exp: General Sunk Plant - Unregulated</v>
          </cell>
          <cell r="C390">
            <v>0</v>
          </cell>
          <cell r="D390">
            <v>0</v>
          </cell>
          <cell r="E390">
            <v>10798</v>
          </cell>
          <cell r="F390">
            <v>11620</v>
          </cell>
          <cell r="G390">
            <v>12514</v>
          </cell>
          <cell r="H390">
            <v>5420</v>
          </cell>
          <cell r="I390">
            <v>6314</v>
          </cell>
          <cell r="J390">
            <v>7208</v>
          </cell>
          <cell r="K390">
            <v>7337</v>
          </cell>
          <cell r="L390">
            <v>7365</v>
          </cell>
          <cell r="M390">
            <v>7394</v>
          </cell>
          <cell r="N390">
            <v>7394</v>
          </cell>
          <cell r="O390">
            <v>7394</v>
          </cell>
        </row>
        <row r="391">
          <cell r="A391" t="str">
            <v>2190.01.052</v>
          </cell>
          <cell r="B391" t="str">
            <v>Dep Exp: General Incremental Plant - Unregulated</v>
          </cell>
          <cell r="C391">
            <v>0</v>
          </cell>
          <cell r="D391">
            <v>0</v>
          </cell>
          <cell r="E391">
            <v>3181.89</v>
          </cell>
          <cell r="F391">
            <v>3181.89</v>
          </cell>
          <cell r="G391">
            <v>3181.89</v>
          </cell>
          <cell r="H391">
            <v>3181.89</v>
          </cell>
          <cell r="I391">
            <v>3181.89</v>
          </cell>
          <cell r="J391">
            <v>3181.89</v>
          </cell>
          <cell r="K391">
            <v>3181.89</v>
          </cell>
          <cell r="L391">
            <v>3181.89</v>
          </cell>
          <cell r="M391">
            <v>3181.89</v>
          </cell>
          <cell r="N391">
            <v>3181.89</v>
          </cell>
          <cell r="O391">
            <v>3296.92</v>
          </cell>
        </row>
        <row r="392">
          <cell r="A392" t="str">
            <v>2190.01.060</v>
          </cell>
          <cell r="B392" t="str">
            <v>Dep Exp: Total General Plant - Unregulated</v>
          </cell>
          <cell r="C392">
            <v>0</v>
          </cell>
          <cell r="D392">
            <v>0</v>
          </cell>
          <cell r="E392">
            <v>13979.89</v>
          </cell>
          <cell r="F392">
            <v>14801.89</v>
          </cell>
          <cell r="G392">
            <v>15695.89</v>
          </cell>
          <cell r="H392">
            <v>8601.89</v>
          </cell>
          <cell r="I392">
            <v>9495.89</v>
          </cell>
          <cell r="J392">
            <v>10389.89</v>
          </cell>
          <cell r="K392">
            <v>10518.89</v>
          </cell>
          <cell r="L392">
            <v>10546.89</v>
          </cell>
          <cell r="M392">
            <v>10575.89</v>
          </cell>
          <cell r="N392">
            <v>10575.89</v>
          </cell>
          <cell r="O392">
            <v>10690.92</v>
          </cell>
        </row>
        <row r="393">
          <cell r="A393" t="str">
            <v>2190.01.095</v>
          </cell>
          <cell r="B393" t="str">
            <v>Dep Exp: Non GRC Dep. Adjustments</v>
          </cell>
          <cell r="C393">
            <v>0</v>
          </cell>
          <cell r="D393">
            <v>0</v>
          </cell>
          <cell r="E393">
            <v>0</v>
          </cell>
          <cell r="F393">
            <v>0</v>
          </cell>
          <cell r="G393">
            <v>0</v>
          </cell>
          <cell r="H393">
            <v>0</v>
          </cell>
          <cell r="I393">
            <v>0</v>
          </cell>
          <cell r="J393">
            <v>0</v>
          </cell>
          <cell r="K393">
            <v>0</v>
          </cell>
          <cell r="L393">
            <v>0</v>
          </cell>
          <cell r="M393">
            <v>0</v>
          </cell>
          <cell r="N393">
            <v>0</v>
          </cell>
          <cell r="O393">
            <v>0</v>
          </cell>
        </row>
        <row r="394">
          <cell r="A394" t="str">
            <v>2190.01.200</v>
          </cell>
          <cell r="B394" t="str">
            <v>Decommissioning Expense</v>
          </cell>
          <cell r="C394">
            <v>117662</v>
          </cell>
          <cell r="D394">
            <v>125105</v>
          </cell>
          <cell r="E394">
            <v>-205123.4</v>
          </cell>
          <cell r="F394">
            <v>152653.73000000001</v>
          </cell>
          <cell r="G394">
            <v>168760.68</v>
          </cell>
          <cell r="H394">
            <v>188699.26</v>
          </cell>
          <cell r="I394">
            <v>212700.53</v>
          </cell>
          <cell r="J394">
            <v>225706.42</v>
          </cell>
          <cell r="K394">
            <v>239517.17</v>
          </cell>
          <cell r="L394">
            <v>254172.85</v>
          </cell>
          <cell r="M394">
            <v>269725.18</v>
          </cell>
          <cell r="N394">
            <v>-92.56</v>
          </cell>
          <cell r="O394">
            <v>-92.56</v>
          </cell>
        </row>
        <row r="395">
          <cell r="A395" t="str">
            <v>2190.03.000</v>
          </cell>
          <cell r="B395" t="str">
            <v>Retirements on Depreciation &amp; Decommissioning</v>
          </cell>
          <cell r="C395">
            <v>122320</v>
          </cell>
          <cell r="D395">
            <v>297818</v>
          </cell>
          <cell r="E395">
            <v>395848.73</v>
          </cell>
          <cell r="F395">
            <v>774753.66</v>
          </cell>
          <cell r="G395">
            <v>500915.14</v>
          </cell>
          <cell r="H395">
            <v>478201.26</v>
          </cell>
          <cell r="I395">
            <v>520860</v>
          </cell>
          <cell r="J395">
            <v>519747.6</v>
          </cell>
          <cell r="K395">
            <v>506152.13</v>
          </cell>
          <cell r="L395">
            <v>516327.22</v>
          </cell>
          <cell r="M395">
            <v>526708.56000000006</v>
          </cell>
          <cell r="N395">
            <v>537299.85</v>
          </cell>
          <cell r="O395">
            <v>548102.85</v>
          </cell>
        </row>
        <row r="396">
          <cell r="A396" t="str">
            <v>2190.03.001</v>
          </cell>
          <cell r="B396" t="str">
            <v>Retirements on Depreciation</v>
          </cell>
          <cell r="C396">
            <v>0</v>
          </cell>
          <cell r="D396">
            <v>0</v>
          </cell>
          <cell r="E396">
            <v>0</v>
          </cell>
          <cell r="F396">
            <v>0</v>
          </cell>
          <cell r="G396">
            <v>0</v>
          </cell>
          <cell r="H396">
            <v>0</v>
          </cell>
          <cell r="I396">
            <v>0</v>
          </cell>
          <cell r="J396">
            <v>0</v>
          </cell>
          <cell r="K396">
            <v>0</v>
          </cell>
          <cell r="L396">
            <v>0</v>
          </cell>
          <cell r="M396">
            <v>0</v>
          </cell>
          <cell r="N396">
            <v>0</v>
          </cell>
          <cell r="O396">
            <v>0</v>
          </cell>
        </row>
        <row r="397">
          <cell r="A397" t="str">
            <v>2190.03.005</v>
          </cell>
          <cell r="B397" t="str">
            <v>Retirements on Depr:  Sunk Plant</v>
          </cell>
          <cell r="C397">
            <v>398671</v>
          </cell>
          <cell r="D397">
            <v>373295</v>
          </cell>
          <cell r="E397">
            <v>395848.73</v>
          </cell>
          <cell r="F397">
            <v>774753.66</v>
          </cell>
          <cell r="G397">
            <v>500915.14</v>
          </cell>
          <cell r="H397">
            <v>478201.26</v>
          </cell>
          <cell r="I397">
            <v>520860</v>
          </cell>
          <cell r="J397">
            <v>519747.6</v>
          </cell>
          <cell r="K397">
            <v>506152.13</v>
          </cell>
          <cell r="L397">
            <v>516327.22</v>
          </cell>
          <cell r="M397">
            <v>526708.56000000006</v>
          </cell>
          <cell r="N397">
            <v>537299.85</v>
          </cell>
          <cell r="O397">
            <v>548102.85</v>
          </cell>
        </row>
        <row r="398">
          <cell r="A398" t="str">
            <v>2190.03.006</v>
          </cell>
          <cell r="B398" t="str">
            <v>Retirements on Depr: Incremental Plant</v>
          </cell>
          <cell r="C398">
            <v>84579</v>
          </cell>
          <cell r="D398">
            <v>-55327</v>
          </cell>
          <cell r="E398">
            <v>0</v>
          </cell>
          <cell r="F398">
            <v>0</v>
          </cell>
          <cell r="G398">
            <v>0</v>
          </cell>
          <cell r="H398">
            <v>0</v>
          </cell>
          <cell r="I398">
            <v>0</v>
          </cell>
          <cell r="J398">
            <v>0</v>
          </cell>
          <cell r="K398">
            <v>0</v>
          </cell>
          <cell r="L398">
            <v>0</v>
          </cell>
          <cell r="M398">
            <v>0</v>
          </cell>
          <cell r="N398">
            <v>0</v>
          </cell>
          <cell r="O398">
            <v>0</v>
          </cell>
        </row>
        <row r="399">
          <cell r="A399" t="str">
            <v>2190.03.010</v>
          </cell>
          <cell r="B399" t="str">
            <v>Retirements on Depr: Total  Plant</v>
          </cell>
          <cell r="C399">
            <v>483250</v>
          </cell>
          <cell r="D399">
            <v>317968</v>
          </cell>
          <cell r="E399">
            <v>395848.73</v>
          </cell>
          <cell r="F399">
            <v>774753.66</v>
          </cell>
          <cell r="G399">
            <v>500915.14</v>
          </cell>
          <cell r="H399">
            <v>478201.26</v>
          </cell>
          <cell r="I399">
            <v>520860</v>
          </cell>
          <cell r="J399">
            <v>519747.6</v>
          </cell>
          <cell r="K399">
            <v>506152.13</v>
          </cell>
          <cell r="L399">
            <v>516327.22</v>
          </cell>
          <cell r="M399">
            <v>526708.56000000006</v>
          </cell>
          <cell r="N399">
            <v>537299.85</v>
          </cell>
          <cell r="O399">
            <v>548102.85</v>
          </cell>
        </row>
        <row r="400">
          <cell r="A400" t="str">
            <v>2190.03.060</v>
          </cell>
          <cell r="B400" t="str">
            <v>Retirements on Depr: Total General Plant - Unregulated</v>
          </cell>
          <cell r="C400">
            <v>-42568</v>
          </cell>
          <cell r="D400">
            <v>-9843</v>
          </cell>
          <cell r="E400">
            <v>0</v>
          </cell>
          <cell r="F400">
            <v>0</v>
          </cell>
          <cell r="G400">
            <v>0</v>
          </cell>
          <cell r="H400">
            <v>0</v>
          </cell>
          <cell r="I400">
            <v>0</v>
          </cell>
          <cell r="J400">
            <v>0</v>
          </cell>
          <cell r="K400">
            <v>0</v>
          </cell>
          <cell r="L400">
            <v>0</v>
          </cell>
          <cell r="M400">
            <v>0</v>
          </cell>
          <cell r="N400">
            <v>0</v>
          </cell>
          <cell r="O400">
            <v>0</v>
          </cell>
        </row>
        <row r="401">
          <cell r="A401" t="str">
            <v>2190.03.095</v>
          </cell>
          <cell r="B401" t="str">
            <v>Retirements on Depr: Non GRC Adjustments</v>
          </cell>
          <cell r="C401">
            <v>-62524</v>
          </cell>
          <cell r="D401">
            <v>85594</v>
          </cell>
          <cell r="E401">
            <v>0</v>
          </cell>
          <cell r="F401">
            <v>0</v>
          </cell>
          <cell r="G401">
            <v>0</v>
          </cell>
          <cell r="H401">
            <v>0</v>
          </cell>
          <cell r="I401">
            <v>0</v>
          </cell>
          <cell r="J401">
            <v>0</v>
          </cell>
          <cell r="K401">
            <v>0</v>
          </cell>
          <cell r="L401">
            <v>0</v>
          </cell>
          <cell r="M401">
            <v>0</v>
          </cell>
          <cell r="N401">
            <v>0</v>
          </cell>
          <cell r="O401">
            <v>0</v>
          </cell>
        </row>
        <row r="402">
          <cell r="A402" t="str">
            <v>2190.03.200</v>
          </cell>
          <cell r="B402" t="str">
            <v>Retirement Decommissioning Costs</v>
          </cell>
          <cell r="C402">
            <v>-255838</v>
          </cell>
          <cell r="D402">
            <v>-95901</v>
          </cell>
          <cell r="E402">
            <v>0</v>
          </cell>
          <cell r="F402">
            <v>0</v>
          </cell>
          <cell r="G402">
            <v>0</v>
          </cell>
          <cell r="H402">
            <v>0</v>
          </cell>
          <cell r="I402">
            <v>0</v>
          </cell>
          <cell r="J402">
            <v>0</v>
          </cell>
          <cell r="K402">
            <v>0</v>
          </cell>
          <cell r="L402">
            <v>0</v>
          </cell>
          <cell r="M402">
            <v>0</v>
          </cell>
          <cell r="N402">
            <v>0</v>
          </cell>
          <cell r="O402">
            <v>0</v>
          </cell>
        </row>
        <row r="403">
          <cell r="A403" t="str">
            <v>2195.00.000</v>
          </cell>
          <cell r="B403" t="str">
            <v>Beg. Accum. Depreciation &amp; Decommissioning</v>
          </cell>
          <cell r="C403">
            <v>13765645</v>
          </cell>
          <cell r="D403">
            <v>14475270</v>
          </cell>
          <cell r="E403">
            <v>14985589</v>
          </cell>
          <cell r="F403">
            <v>15148080.09</v>
          </cell>
          <cell r="G403">
            <v>15427622.119999999</v>
          </cell>
          <cell r="H403">
            <v>16060599.109999999</v>
          </cell>
          <cell r="I403">
            <v>16801690.43</v>
          </cell>
          <cell r="J403">
            <v>17661655.670000002</v>
          </cell>
          <cell r="K403">
            <v>18667262.489999998</v>
          </cell>
          <cell r="L403">
            <v>19743078.309999999</v>
          </cell>
          <cell r="M403">
            <v>20900636.960000001</v>
          </cell>
          <cell r="N403">
            <v>22139501.870000001</v>
          </cell>
          <cell r="O403">
            <v>23173907.440000001</v>
          </cell>
        </row>
        <row r="404">
          <cell r="A404" t="str">
            <v>2200.00.000</v>
          </cell>
          <cell r="B404" t="str">
            <v>Net Regulated Plant</v>
          </cell>
          <cell r="C404">
            <v>8469608</v>
          </cell>
          <cell r="D404">
            <v>9558209</v>
          </cell>
          <cell r="E404">
            <v>10549132.939999999</v>
          </cell>
          <cell r="F404">
            <v>11639698.960000001</v>
          </cell>
          <cell r="G404">
            <v>12720170.58</v>
          </cell>
          <cell r="H404">
            <v>13816125.970000001</v>
          </cell>
          <cell r="I404">
            <v>14812388.640000001</v>
          </cell>
          <cell r="J404">
            <v>15577629.140000001</v>
          </cell>
          <cell r="K404">
            <v>16268372.82</v>
          </cell>
          <cell r="L404">
            <v>16781052.539999999</v>
          </cell>
          <cell r="M404">
            <v>17172723.489999998</v>
          </cell>
          <cell r="N404">
            <v>17776434.510000002</v>
          </cell>
          <cell r="O404">
            <v>18353338.25</v>
          </cell>
        </row>
        <row r="405">
          <cell r="A405" t="str">
            <v>2390.00.000</v>
          </cell>
          <cell r="B405" t="str">
            <v>Land</v>
          </cell>
          <cell r="C405">
            <v>285825</v>
          </cell>
          <cell r="D405">
            <v>300464</v>
          </cell>
          <cell r="E405">
            <v>324024</v>
          </cell>
          <cell r="F405">
            <v>360725</v>
          </cell>
          <cell r="G405">
            <v>374575</v>
          </cell>
          <cell r="H405">
            <v>387725</v>
          </cell>
          <cell r="I405">
            <v>395483</v>
          </cell>
          <cell r="J405">
            <v>397376</v>
          </cell>
          <cell r="K405">
            <v>399319</v>
          </cell>
          <cell r="L405">
            <v>401318</v>
          </cell>
          <cell r="M405">
            <v>403374</v>
          </cell>
          <cell r="N405">
            <v>405490</v>
          </cell>
          <cell r="O405">
            <v>407665</v>
          </cell>
        </row>
        <row r="406">
          <cell r="A406" t="str">
            <v>2390.00.001</v>
          </cell>
          <cell r="B406" t="str">
            <v>Existing Land</v>
          </cell>
          <cell r="C406">
            <v>285825</v>
          </cell>
          <cell r="D406">
            <v>300464</v>
          </cell>
          <cell r="E406">
            <v>300464</v>
          </cell>
          <cell r="F406">
            <v>300464</v>
          </cell>
          <cell r="G406">
            <v>300464</v>
          </cell>
          <cell r="H406">
            <v>300464</v>
          </cell>
          <cell r="I406">
            <v>300464</v>
          </cell>
          <cell r="J406">
            <v>300464</v>
          </cell>
          <cell r="K406">
            <v>300464</v>
          </cell>
          <cell r="L406">
            <v>300464</v>
          </cell>
          <cell r="M406">
            <v>300464</v>
          </cell>
          <cell r="N406">
            <v>300464</v>
          </cell>
          <cell r="O406">
            <v>300464</v>
          </cell>
        </row>
        <row r="407">
          <cell r="A407" t="str">
            <v>2390.00.002</v>
          </cell>
          <cell r="B407" t="str">
            <v>Land Additions</v>
          </cell>
          <cell r="C407">
            <v>0</v>
          </cell>
          <cell r="D407">
            <v>0</v>
          </cell>
          <cell r="E407">
            <v>23560</v>
          </cell>
          <cell r="F407">
            <v>60261</v>
          </cell>
          <cell r="G407">
            <v>74111</v>
          </cell>
          <cell r="H407">
            <v>87261</v>
          </cell>
          <cell r="I407">
            <v>95019</v>
          </cell>
          <cell r="J407">
            <v>96912</v>
          </cell>
          <cell r="K407">
            <v>98855</v>
          </cell>
          <cell r="L407">
            <v>100854</v>
          </cell>
          <cell r="M407">
            <v>102910</v>
          </cell>
          <cell r="N407">
            <v>105026</v>
          </cell>
          <cell r="O407">
            <v>107201</v>
          </cell>
        </row>
        <row r="408">
          <cell r="A408" t="str">
            <v>2390.01.000</v>
          </cell>
          <cell r="B408" t="str">
            <v>Additions to Land</v>
          </cell>
          <cell r="C408">
            <v>-21426</v>
          </cell>
          <cell r="D408">
            <v>14639</v>
          </cell>
          <cell r="E408">
            <v>23560</v>
          </cell>
          <cell r="F408">
            <v>36701</v>
          </cell>
          <cell r="G408">
            <v>13850</v>
          </cell>
          <cell r="H408">
            <v>13150</v>
          </cell>
          <cell r="I408">
            <v>7758</v>
          </cell>
          <cell r="J408">
            <v>1893</v>
          </cell>
          <cell r="K408">
            <v>1943</v>
          </cell>
          <cell r="L408">
            <v>1999</v>
          </cell>
          <cell r="M408">
            <v>2056</v>
          </cell>
          <cell r="N408">
            <v>2116</v>
          </cell>
          <cell r="O408">
            <v>2175</v>
          </cell>
        </row>
        <row r="409">
          <cell r="A409" t="str">
            <v>2460.00.000</v>
          </cell>
          <cell r="B409" t="str">
            <v>Total Investments</v>
          </cell>
          <cell r="C409">
            <v>2680179</v>
          </cell>
          <cell r="D409">
            <v>2926809</v>
          </cell>
          <cell r="E409">
            <v>2734430.77</v>
          </cell>
          <cell r="F409">
            <v>2893149.11</v>
          </cell>
          <cell r="G409">
            <v>3066613.52</v>
          </cell>
          <cell r="H409">
            <v>3258027.84</v>
          </cell>
          <cell r="I409">
            <v>3470818.92</v>
          </cell>
          <cell r="J409">
            <v>3696617.9</v>
          </cell>
          <cell r="K409">
            <v>3936227.63</v>
          </cell>
          <cell r="L409">
            <v>4190493.04</v>
          </cell>
          <cell r="M409">
            <v>4460310.78</v>
          </cell>
          <cell r="N409">
            <v>4460310.78</v>
          </cell>
          <cell r="O409">
            <v>4460310.78</v>
          </cell>
        </row>
        <row r="410">
          <cell r="A410" t="str">
            <v>2460.00.001</v>
          </cell>
          <cell r="B410" t="str">
            <v>Nuclear Decomm Trusts - Market - Q</v>
          </cell>
          <cell r="C410">
            <v>2350242</v>
          </cell>
          <cell r="D410">
            <v>2589719</v>
          </cell>
          <cell r="E410">
            <v>2393148.25</v>
          </cell>
          <cell r="F410">
            <v>2550256.5499999998</v>
          </cell>
          <cell r="G410">
            <v>2719990.31</v>
          </cell>
          <cell r="H410">
            <v>2904496.71</v>
          </cell>
          <cell r="I410">
            <v>3106073.81</v>
          </cell>
          <cell r="J410">
            <v>3320023.74</v>
          </cell>
          <cell r="K410">
            <v>3547110.2</v>
          </cell>
          <cell r="L410">
            <v>3788139.76</v>
          </cell>
          <cell r="M410">
            <v>4043968.54</v>
          </cell>
          <cell r="N410">
            <v>4043968.54</v>
          </cell>
          <cell r="O410">
            <v>4043968.54</v>
          </cell>
        </row>
        <row r="411">
          <cell r="A411" t="str">
            <v>2460.00.002</v>
          </cell>
          <cell r="B411" t="str">
            <v>Nuclear Decomm Trusts - Market - NQ</v>
          </cell>
          <cell r="C411">
            <v>179328</v>
          </cell>
          <cell r="D411">
            <v>167548</v>
          </cell>
          <cell r="E411">
            <v>171740.52</v>
          </cell>
          <cell r="F411">
            <v>173350.56</v>
          </cell>
          <cell r="G411">
            <v>177081.21</v>
          </cell>
          <cell r="H411">
            <v>183989.13</v>
          </cell>
          <cell r="I411">
            <v>195203.11</v>
          </cell>
          <cell r="J411">
            <v>207052.16</v>
          </cell>
          <cell r="K411">
            <v>219575.43</v>
          </cell>
          <cell r="L411">
            <v>232811.28</v>
          </cell>
          <cell r="M411">
            <v>246800.24</v>
          </cell>
          <cell r="N411">
            <v>246800.24</v>
          </cell>
          <cell r="O411">
            <v>246800.24</v>
          </cell>
        </row>
        <row r="412">
          <cell r="A412" t="str">
            <v>2460.00.100</v>
          </cell>
          <cell r="B412" t="str">
            <v>Nuclear Decommissioning Trusts</v>
          </cell>
          <cell r="C412">
            <v>2529570</v>
          </cell>
          <cell r="D412">
            <v>2757267</v>
          </cell>
          <cell r="E412">
            <v>2564888.77</v>
          </cell>
          <cell r="F412">
            <v>2723607.11</v>
          </cell>
          <cell r="G412">
            <v>2897071.52</v>
          </cell>
          <cell r="H412">
            <v>3088485.84</v>
          </cell>
          <cell r="I412">
            <v>3301276.92</v>
          </cell>
          <cell r="J412">
            <v>3527075.9</v>
          </cell>
          <cell r="K412">
            <v>3766685.63</v>
          </cell>
          <cell r="L412">
            <v>4020951.04</v>
          </cell>
          <cell r="M412">
            <v>4290768.78</v>
          </cell>
          <cell r="N412">
            <v>4290768.78</v>
          </cell>
          <cell r="O412">
            <v>4290768.78</v>
          </cell>
        </row>
        <row r="413">
          <cell r="A413" t="str">
            <v>2460.00.101</v>
          </cell>
          <cell r="B413" t="str">
            <v>Gas Call Hedge</v>
          </cell>
          <cell r="C413">
            <v>0</v>
          </cell>
          <cell r="D413">
            <v>0</v>
          </cell>
          <cell r="E413">
            <v>0</v>
          </cell>
          <cell r="F413">
            <v>0</v>
          </cell>
          <cell r="G413">
            <v>0</v>
          </cell>
          <cell r="H413">
            <v>0</v>
          </cell>
          <cell r="I413">
            <v>0</v>
          </cell>
          <cell r="J413">
            <v>0</v>
          </cell>
          <cell r="K413">
            <v>0</v>
          </cell>
          <cell r="L413">
            <v>0</v>
          </cell>
          <cell r="M413">
            <v>0</v>
          </cell>
          <cell r="N413">
            <v>0</v>
          </cell>
          <cell r="O413">
            <v>0</v>
          </cell>
        </row>
        <row r="414">
          <cell r="A414" t="str">
            <v>2460.00.102</v>
          </cell>
          <cell r="B414" t="str">
            <v>Special Decomm Funds</v>
          </cell>
          <cell r="C414">
            <v>151424</v>
          </cell>
          <cell r="D414">
            <v>164943</v>
          </cell>
          <cell r="E414">
            <v>164943</v>
          </cell>
          <cell r="F414">
            <v>164943</v>
          </cell>
          <cell r="G414">
            <v>164943</v>
          </cell>
          <cell r="H414">
            <v>164943</v>
          </cell>
          <cell r="I414">
            <v>164943</v>
          </cell>
          <cell r="J414">
            <v>164943</v>
          </cell>
          <cell r="K414">
            <v>164943</v>
          </cell>
          <cell r="L414">
            <v>164943</v>
          </cell>
          <cell r="M414">
            <v>164943</v>
          </cell>
          <cell r="N414">
            <v>164943</v>
          </cell>
          <cell r="O414">
            <v>164943</v>
          </cell>
        </row>
        <row r="415">
          <cell r="A415" t="str">
            <v>2460.00.140</v>
          </cell>
          <cell r="B415" t="str">
            <v>Other Investments</v>
          </cell>
          <cell r="C415">
            <v>-815</v>
          </cell>
          <cell r="D415">
            <v>4599</v>
          </cell>
          <cell r="E415">
            <v>4599</v>
          </cell>
          <cell r="F415">
            <v>4599</v>
          </cell>
          <cell r="G415">
            <v>4599</v>
          </cell>
          <cell r="H415">
            <v>4599</v>
          </cell>
          <cell r="I415">
            <v>4599</v>
          </cell>
          <cell r="J415">
            <v>4599</v>
          </cell>
          <cell r="K415">
            <v>4599</v>
          </cell>
          <cell r="L415">
            <v>4599</v>
          </cell>
          <cell r="M415">
            <v>4599</v>
          </cell>
          <cell r="N415">
            <v>4599</v>
          </cell>
          <cell r="O415">
            <v>4599</v>
          </cell>
        </row>
        <row r="416">
          <cell r="A416" t="str">
            <v>2470.00.001</v>
          </cell>
          <cell r="B416" t="str">
            <v>PROACT Balancing Account</v>
          </cell>
          <cell r="C416">
            <v>0</v>
          </cell>
          <cell r="D416">
            <v>0</v>
          </cell>
          <cell r="E416">
            <v>0</v>
          </cell>
          <cell r="F416">
            <v>0</v>
          </cell>
          <cell r="G416">
            <v>0</v>
          </cell>
          <cell r="H416">
            <v>0</v>
          </cell>
          <cell r="I416">
            <v>0</v>
          </cell>
          <cell r="J416">
            <v>0</v>
          </cell>
          <cell r="K416">
            <v>0</v>
          </cell>
          <cell r="L416">
            <v>0</v>
          </cell>
          <cell r="M416">
            <v>0</v>
          </cell>
          <cell r="N416">
            <v>0</v>
          </cell>
          <cell r="O416">
            <v>0</v>
          </cell>
        </row>
        <row r="417">
          <cell r="A417" t="str">
            <v>2470.00.002</v>
          </cell>
          <cell r="B417" t="str">
            <v>DSM Balancing Account</v>
          </cell>
          <cell r="C417">
            <v>0</v>
          </cell>
          <cell r="D417">
            <v>174604</v>
          </cell>
          <cell r="E417">
            <v>174604</v>
          </cell>
          <cell r="F417">
            <v>174604</v>
          </cell>
          <cell r="G417">
            <v>174604</v>
          </cell>
          <cell r="H417">
            <v>174604</v>
          </cell>
          <cell r="I417">
            <v>174604</v>
          </cell>
          <cell r="J417">
            <v>174604</v>
          </cell>
          <cell r="K417">
            <v>174604</v>
          </cell>
          <cell r="L417">
            <v>174604</v>
          </cell>
          <cell r="M417">
            <v>174604</v>
          </cell>
          <cell r="N417">
            <v>174604</v>
          </cell>
          <cell r="O417">
            <v>174604</v>
          </cell>
        </row>
        <row r="418">
          <cell r="A418" t="str">
            <v>2470.00.003</v>
          </cell>
          <cell r="B418" t="str">
            <v>Other Balancing Accounts</v>
          </cell>
          <cell r="C418">
            <v>-16985</v>
          </cell>
          <cell r="D418">
            <v>181948</v>
          </cell>
          <cell r="E418">
            <v>-104467.86</v>
          </cell>
          <cell r="F418">
            <v>32026.07</v>
          </cell>
          <cell r="G418">
            <v>93410.59</v>
          </cell>
          <cell r="H418">
            <v>141436.71</v>
          </cell>
          <cell r="I418">
            <v>189825.71</v>
          </cell>
          <cell r="J418">
            <v>157535.97</v>
          </cell>
          <cell r="K418">
            <v>111373.38</v>
          </cell>
          <cell r="L418">
            <v>66462.759999999995</v>
          </cell>
          <cell r="M418">
            <v>55110.5</v>
          </cell>
          <cell r="N418">
            <v>55110.5</v>
          </cell>
          <cell r="O418">
            <v>55110.5</v>
          </cell>
        </row>
        <row r="419">
          <cell r="A419" t="str">
            <v>2470.00.004</v>
          </cell>
          <cell r="B419" t="str">
            <v>Balancing Account Write Off</v>
          </cell>
          <cell r="C419">
            <v>0</v>
          </cell>
          <cell r="D419">
            <v>0</v>
          </cell>
          <cell r="E419">
            <v>0</v>
          </cell>
          <cell r="F419">
            <v>0</v>
          </cell>
          <cell r="G419">
            <v>0</v>
          </cell>
          <cell r="H419">
            <v>0</v>
          </cell>
          <cell r="I419">
            <v>0</v>
          </cell>
          <cell r="J419">
            <v>0</v>
          </cell>
          <cell r="K419">
            <v>0</v>
          </cell>
          <cell r="L419">
            <v>0</v>
          </cell>
          <cell r="M419">
            <v>0</v>
          </cell>
          <cell r="N419">
            <v>0</v>
          </cell>
          <cell r="O419">
            <v>0</v>
          </cell>
        </row>
        <row r="420">
          <cell r="A420" t="str">
            <v>2470.00.005</v>
          </cell>
          <cell r="B420" t="str">
            <v>Other Special Balancing Acct  Adj</v>
          </cell>
          <cell r="C420">
            <v>0</v>
          </cell>
          <cell r="D420">
            <v>0</v>
          </cell>
          <cell r="E420">
            <v>76035.520000000004</v>
          </cell>
          <cell r="F420">
            <v>152182.79</v>
          </cell>
          <cell r="G420">
            <v>101567.07</v>
          </cell>
          <cell r="H420">
            <v>55876.29</v>
          </cell>
          <cell r="I420">
            <v>-700.61</v>
          </cell>
          <cell r="J420">
            <v>-60817.19</v>
          </cell>
          <cell r="K420">
            <v>-109117.65</v>
          </cell>
          <cell r="L420">
            <v>-152263.5</v>
          </cell>
          <cell r="M420">
            <v>-194747.99</v>
          </cell>
          <cell r="N420">
            <v>-237306.47</v>
          </cell>
          <cell r="O420">
            <v>-271865.46999999997</v>
          </cell>
        </row>
        <row r="421">
          <cell r="A421" t="str">
            <v>2470.00.100</v>
          </cell>
          <cell r="B421" t="str">
            <v>Regulatory Balancing Accounts</v>
          </cell>
          <cell r="C421">
            <v>-16985</v>
          </cell>
          <cell r="D421">
            <v>356552</v>
          </cell>
          <cell r="E421">
            <v>146171.66</v>
          </cell>
          <cell r="F421">
            <v>358812.86</v>
          </cell>
          <cell r="G421">
            <v>369581.66</v>
          </cell>
          <cell r="H421">
            <v>371917</v>
          </cell>
          <cell r="I421">
            <v>363729.09</v>
          </cell>
          <cell r="J421">
            <v>271322.78000000003</v>
          </cell>
          <cell r="K421">
            <v>176859.73</v>
          </cell>
          <cell r="L421">
            <v>88803.26</v>
          </cell>
          <cell r="M421">
            <v>34966.51</v>
          </cell>
          <cell r="N421">
            <v>-7591.97</v>
          </cell>
          <cell r="O421">
            <v>-42150.97</v>
          </cell>
        </row>
        <row r="422">
          <cell r="A422" t="str">
            <v>2470.00.200</v>
          </cell>
          <cell r="B422" t="str">
            <v>Other Long-Term Assets</v>
          </cell>
          <cell r="C422">
            <v>3319195</v>
          </cell>
          <cell r="D422">
            <v>3060379</v>
          </cell>
          <cell r="E422">
            <v>3060379</v>
          </cell>
          <cell r="F422">
            <v>3060379</v>
          </cell>
          <cell r="G422">
            <v>3060379</v>
          </cell>
          <cell r="H422">
            <v>3060379</v>
          </cell>
          <cell r="I422">
            <v>3060379</v>
          </cell>
          <cell r="J422">
            <v>3060379</v>
          </cell>
          <cell r="K422">
            <v>3060379</v>
          </cell>
          <cell r="L422">
            <v>3060379</v>
          </cell>
          <cell r="M422">
            <v>3060379</v>
          </cell>
          <cell r="N422">
            <v>3060379</v>
          </cell>
          <cell r="O422">
            <v>3060379</v>
          </cell>
        </row>
        <row r="423">
          <cell r="A423" t="str">
            <v>2500.00.000</v>
          </cell>
          <cell r="B423" t="str">
            <v>Total Accounts Payable</v>
          </cell>
          <cell r="C423">
            <v>839109</v>
          </cell>
          <cell r="D423">
            <v>829406</v>
          </cell>
          <cell r="E423">
            <v>1247346.48</v>
          </cell>
          <cell r="F423">
            <v>1466272.96</v>
          </cell>
          <cell r="G423">
            <v>1768920.74</v>
          </cell>
          <cell r="H423">
            <v>1771068.45</v>
          </cell>
          <cell r="I423">
            <v>1834729.28</v>
          </cell>
          <cell r="J423">
            <v>1929828.19</v>
          </cell>
          <cell r="K423">
            <v>2039101.09</v>
          </cell>
          <cell r="L423">
            <v>2080173.5</v>
          </cell>
          <cell r="M423">
            <v>2212230.4700000002</v>
          </cell>
          <cell r="N423">
            <v>2334497.31</v>
          </cell>
          <cell r="O423">
            <v>2457281.9900000002</v>
          </cell>
        </row>
        <row r="424">
          <cell r="A424" t="str">
            <v>2500.00.001</v>
          </cell>
          <cell r="B424" t="str">
            <v>QF Accounts Payable</v>
          </cell>
          <cell r="C424">
            <v>838688</v>
          </cell>
          <cell r="D424">
            <v>829406</v>
          </cell>
          <cell r="E424">
            <v>215280.94</v>
          </cell>
          <cell r="F424">
            <v>286253.28999999998</v>
          </cell>
          <cell r="G424">
            <v>284755.96000000002</v>
          </cell>
          <cell r="H424">
            <v>233643.84</v>
          </cell>
          <cell r="I424">
            <v>208829.7</v>
          </cell>
          <cell r="J424">
            <v>200537.42</v>
          </cell>
          <cell r="K424">
            <v>210802.68</v>
          </cell>
          <cell r="L424">
            <v>218075.17</v>
          </cell>
          <cell r="M424">
            <v>224447.85</v>
          </cell>
          <cell r="N424">
            <v>228469.22</v>
          </cell>
          <cell r="O424">
            <v>232687.37</v>
          </cell>
        </row>
        <row r="425">
          <cell r="A425" t="str">
            <v>2500.00.002</v>
          </cell>
          <cell r="B425" t="str">
            <v>IU/Bilateral Accounts Payable</v>
          </cell>
          <cell r="C425">
            <v>0</v>
          </cell>
          <cell r="D425">
            <v>0</v>
          </cell>
          <cell r="E425">
            <v>59415.75</v>
          </cell>
          <cell r="F425">
            <v>108413.22</v>
          </cell>
          <cell r="G425">
            <v>114558.82</v>
          </cell>
          <cell r="H425">
            <v>105283.86</v>
          </cell>
          <cell r="I425">
            <v>96855.79</v>
          </cell>
          <cell r="J425">
            <v>94166.93</v>
          </cell>
          <cell r="K425">
            <v>136181.63</v>
          </cell>
          <cell r="L425">
            <v>197990.85</v>
          </cell>
          <cell r="M425">
            <v>213675.14</v>
          </cell>
          <cell r="N425">
            <v>221920.61</v>
          </cell>
          <cell r="O425">
            <v>230487.14</v>
          </cell>
        </row>
        <row r="426">
          <cell r="A426" t="str">
            <v>2500.00.003</v>
          </cell>
          <cell r="B426" t="str">
            <v>ISO  Payable</v>
          </cell>
          <cell r="C426">
            <v>0</v>
          </cell>
          <cell r="D426">
            <v>0</v>
          </cell>
          <cell r="E426">
            <v>27283.37</v>
          </cell>
          <cell r="F426">
            <v>31993.67</v>
          </cell>
          <cell r="G426">
            <v>31993.67</v>
          </cell>
          <cell r="H426">
            <v>31993.67</v>
          </cell>
          <cell r="I426">
            <v>31993.67</v>
          </cell>
          <cell r="J426">
            <v>31993.67</v>
          </cell>
          <cell r="K426">
            <v>31993.67</v>
          </cell>
          <cell r="L426">
            <v>31993.67</v>
          </cell>
          <cell r="M426">
            <v>31993.67</v>
          </cell>
          <cell r="N426">
            <v>31993.67</v>
          </cell>
          <cell r="O426">
            <v>31993.67</v>
          </cell>
        </row>
        <row r="427">
          <cell r="A427" t="str">
            <v>2500.00.004</v>
          </cell>
          <cell r="B427" t="str">
            <v>CDWR Expenses Payable</v>
          </cell>
          <cell r="C427">
            <v>0</v>
          </cell>
          <cell r="D427">
            <v>0</v>
          </cell>
          <cell r="E427">
            <v>217534.3</v>
          </cell>
          <cell r="F427">
            <v>292952.69</v>
          </cell>
          <cell r="G427">
            <v>277226.73</v>
          </cell>
          <cell r="H427">
            <v>250543.96</v>
          </cell>
          <cell r="I427">
            <v>236019.65</v>
          </cell>
          <cell r="J427">
            <v>232099.7</v>
          </cell>
          <cell r="K427">
            <v>179092.65</v>
          </cell>
          <cell r="L427">
            <v>41083.339999999997</v>
          </cell>
          <cell r="M427">
            <v>41083.339999999997</v>
          </cell>
          <cell r="N427">
            <v>41083.339999999997</v>
          </cell>
          <cell r="O427">
            <v>41083.339999999997</v>
          </cell>
        </row>
        <row r="428">
          <cell r="A428" t="str">
            <v>2500.00.005</v>
          </cell>
          <cell r="B428" t="str">
            <v>Property Tax Payable</v>
          </cell>
          <cell r="C428">
            <v>0</v>
          </cell>
          <cell r="D428">
            <v>0</v>
          </cell>
          <cell r="E428">
            <v>0</v>
          </cell>
          <cell r="F428">
            <v>0</v>
          </cell>
          <cell r="G428">
            <v>0</v>
          </cell>
          <cell r="H428">
            <v>0</v>
          </cell>
          <cell r="I428">
            <v>0</v>
          </cell>
          <cell r="J428">
            <v>0</v>
          </cell>
          <cell r="K428">
            <v>0</v>
          </cell>
          <cell r="L428">
            <v>0</v>
          </cell>
          <cell r="M428">
            <v>0</v>
          </cell>
          <cell r="N428">
            <v>0</v>
          </cell>
          <cell r="O428">
            <v>0</v>
          </cell>
        </row>
        <row r="429">
          <cell r="A429" t="str">
            <v>2500.00.006</v>
          </cell>
          <cell r="B429" t="str">
            <v>Deferred Payoff</v>
          </cell>
          <cell r="C429">
            <v>0</v>
          </cell>
          <cell r="D429">
            <v>0</v>
          </cell>
          <cell r="E429">
            <v>0</v>
          </cell>
          <cell r="F429">
            <v>0</v>
          </cell>
          <cell r="G429">
            <v>0</v>
          </cell>
          <cell r="H429">
            <v>0</v>
          </cell>
          <cell r="I429">
            <v>0</v>
          </cell>
          <cell r="J429">
            <v>0</v>
          </cell>
          <cell r="K429">
            <v>0</v>
          </cell>
          <cell r="L429">
            <v>0</v>
          </cell>
          <cell r="M429">
            <v>0</v>
          </cell>
          <cell r="N429">
            <v>0</v>
          </cell>
          <cell r="O429">
            <v>0</v>
          </cell>
        </row>
        <row r="430">
          <cell r="A430" t="str">
            <v>2500.00.007</v>
          </cell>
          <cell r="B430" t="str">
            <v>Deferred Payoff Adjustment</v>
          </cell>
          <cell r="C430">
            <v>0</v>
          </cell>
          <cell r="D430">
            <v>0</v>
          </cell>
          <cell r="E430">
            <v>0</v>
          </cell>
          <cell r="F430">
            <v>0</v>
          </cell>
          <cell r="G430">
            <v>0</v>
          </cell>
          <cell r="H430">
            <v>0</v>
          </cell>
          <cell r="I430">
            <v>0</v>
          </cell>
          <cell r="J430">
            <v>0</v>
          </cell>
          <cell r="K430">
            <v>0</v>
          </cell>
          <cell r="L430">
            <v>0</v>
          </cell>
          <cell r="M430">
            <v>0</v>
          </cell>
          <cell r="N430">
            <v>0</v>
          </cell>
          <cell r="O430">
            <v>0</v>
          </cell>
        </row>
        <row r="431">
          <cell r="A431" t="str">
            <v>2500.00.008</v>
          </cell>
          <cell r="B431" t="str">
            <v>Deferred Interest Payoff</v>
          </cell>
          <cell r="C431">
            <v>0</v>
          </cell>
          <cell r="D431">
            <v>0</v>
          </cell>
          <cell r="E431">
            <v>0</v>
          </cell>
          <cell r="F431">
            <v>0</v>
          </cell>
          <cell r="G431">
            <v>0</v>
          </cell>
          <cell r="H431">
            <v>0</v>
          </cell>
          <cell r="I431">
            <v>0</v>
          </cell>
          <cell r="J431">
            <v>0</v>
          </cell>
          <cell r="K431">
            <v>0</v>
          </cell>
          <cell r="L431">
            <v>0</v>
          </cell>
          <cell r="M431">
            <v>0</v>
          </cell>
          <cell r="N431">
            <v>0</v>
          </cell>
          <cell r="O431">
            <v>0</v>
          </cell>
        </row>
        <row r="432">
          <cell r="A432" t="str">
            <v>2500.00.009</v>
          </cell>
          <cell r="B432" t="str">
            <v>Nuclear Decomm Payable</v>
          </cell>
          <cell r="C432">
            <v>0</v>
          </cell>
          <cell r="D432">
            <v>0</v>
          </cell>
          <cell r="E432">
            <v>3468.89</v>
          </cell>
          <cell r="F432">
            <v>3468.89</v>
          </cell>
          <cell r="G432">
            <v>3468.89</v>
          </cell>
          <cell r="H432">
            <v>3468.89</v>
          </cell>
          <cell r="I432">
            <v>3468.89</v>
          </cell>
          <cell r="J432">
            <v>3468.89</v>
          </cell>
          <cell r="K432">
            <v>3468.89</v>
          </cell>
          <cell r="L432">
            <v>3468.89</v>
          </cell>
          <cell r="M432">
            <v>3468.89</v>
          </cell>
          <cell r="N432">
            <v>3468.89</v>
          </cell>
          <cell r="O432">
            <v>3468.89</v>
          </cell>
        </row>
        <row r="433">
          <cell r="A433" t="str">
            <v>2500.00.011</v>
          </cell>
          <cell r="B433" t="str">
            <v>Payable to Mission and EIX</v>
          </cell>
          <cell r="C433">
            <v>421</v>
          </cell>
          <cell r="D433">
            <v>0</v>
          </cell>
          <cell r="E433">
            <v>0</v>
          </cell>
          <cell r="F433">
            <v>0</v>
          </cell>
          <cell r="G433">
            <v>0</v>
          </cell>
          <cell r="H433">
            <v>0</v>
          </cell>
          <cell r="I433">
            <v>0</v>
          </cell>
          <cell r="J433">
            <v>0</v>
          </cell>
          <cell r="K433">
            <v>0</v>
          </cell>
          <cell r="L433">
            <v>0</v>
          </cell>
          <cell r="M433">
            <v>0</v>
          </cell>
          <cell r="N433">
            <v>0</v>
          </cell>
          <cell r="O433">
            <v>0</v>
          </cell>
        </row>
        <row r="434">
          <cell r="A434" t="str">
            <v>2500.00.012</v>
          </cell>
          <cell r="B434" t="str">
            <v>Other Accounts Payable</v>
          </cell>
          <cell r="C434">
            <v>0</v>
          </cell>
          <cell r="D434">
            <v>0</v>
          </cell>
          <cell r="E434">
            <v>15000</v>
          </cell>
          <cell r="F434">
            <v>30000</v>
          </cell>
          <cell r="G434">
            <v>45000</v>
          </cell>
          <cell r="H434">
            <v>60000</v>
          </cell>
          <cell r="I434">
            <v>75000</v>
          </cell>
          <cell r="J434">
            <v>75000</v>
          </cell>
          <cell r="K434">
            <v>75000</v>
          </cell>
          <cell r="L434">
            <v>75000</v>
          </cell>
          <cell r="M434">
            <v>75000</v>
          </cell>
          <cell r="N434">
            <v>75000</v>
          </cell>
          <cell r="O434">
            <v>75000</v>
          </cell>
        </row>
        <row r="435">
          <cell r="A435" t="str">
            <v>2500.00.013</v>
          </cell>
          <cell r="B435" t="str">
            <v>Misc. Accounts Payable</v>
          </cell>
          <cell r="C435">
            <v>0</v>
          </cell>
          <cell r="D435">
            <v>0</v>
          </cell>
          <cell r="E435">
            <v>709363.23</v>
          </cell>
          <cell r="F435">
            <v>713191.21</v>
          </cell>
          <cell r="G435">
            <v>1011916.67</v>
          </cell>
          <cell r="H435">
            <v>1086134.24</v>
          </cell>
          <cell r="I435">
            <v>1182561.5900000001</v>
          </cell>
          <cell r="J435">
            <v>1292561.5900000001</v>
          </cell>
          <cell r="K435">
            <v>1402561.59</v>
          </cell>
          <cell r="L435">
            <v>1512561.59</v>
          </cell>
          <cell r="M435">
            <v>1622561.59</v>
          </cell>
          <cell r="N435">
            <v>1732561.59</v>
          </cell>
          <cell r="O435">
            <v>1842561.59</v>
          </cell>
        </row>
        <row r="436">
          <cell r="A436" t="str">
            <v>2520.00.000</v>
          </cell>
          <cell r="B436" t="str">
            <v>Total Short-Term  Debt</v>
          </cell>
          <cell r="C436">
            <v>200000</v>
          </cell>
          <cell r="D436">
            <v>87988</v>
          </cell>
          <cell r="E436">
            <v>0</v>
          </cell>
          <cell r="F436">
            <v>230000</v>
          </cell>
          <cell r="G436">
            <v>389535</v>
          </cell>
          <cell r="H436">
            <v>389535</v>
          </cell>
          <cell r="I436">
            <v>489535</v>
          </cell>
          <cell r="J436">
            <v>291019</v>
          </cell>
          <cell r="K436">
            <v>244000</v>
          </cell>
          <cell r="L436">
            <v>198222</v>
          </cell>
          <cell r="M436">
            <v>190000</v>
          </cell>
          <cell r="N436">
            <v>190000</v>
          </cell>
          <cell r="O436">
            <v>190000</v>
          </cell>
        </row>
        <row r="437">
          <cell r="A437" t="str">
            <v>2525.00.000</v>
          </cell>
          <cell r="B437" t="str">
            <v>Total Accrued Interest</v>
          </cell>
          <cell r="C437">
            <v>106824</v>
          </cell>
          <cell r="D437">
            <v>115031</v>
          </cell>
          <cell r="E437">
            <v>46150.239999999998</v>
          </cell>
          <cell r="F437">
            <v>23848.74</v>
          </cell>
          <cell r="G437">
            <v>24142.74</v>
          </cell>
          <cell r="H437">
            <v>24142.74</v>
          </cell>
          <cell r="I437">
            <v>24142.74</v>
          </cell>
          <cell r="J437">
            <v>24142.74</v>
          </cell>
          <cell r="K437">
            <v>24142.74</v>
          </cell>
          <cell r="L437">
            <v>24142.74</v>
          </cell>
          <cell r="M437">
            <v>24142.74</v>
          </cell>
          <cell r="N437">
            <v>21663.34</v>
          </cell>
          <cell r="O437">
            <v>21663.34</v>
          </cell>
        </row>
        <row r="438">
          <cell r="A438" t="str">
            <v>2530.00.000</v>
          </cell>
          <cell r="B438" t="str">
            <v>Accrued Taxes Liab</v>
          </cell>
          <cell r="C438">
            <v>526903</v>
          </cell>
          <cell r="D438">
            <v>397605</v>
          </cell>
          <cell r="E438">
            <v>397605</v>
          </cell>
          <cell r="F438">
            <v>397605</v>
          </cell>
          <cell r="G438">
            <v>397605</v>
          </cell>
          <cell r="H438">
            <v>397605</v>
          </cell>
          <cell r="I438">
            <v>397605</v>
          </cell>
          <cell r="J438">
            <v>397605</v>
          </cell>
          <cell r="K438">
            <v>397605</v>
          </cell>
          <cell r="L438">
            <v>397605</v>
          </cell>
          <cell r="M438">
            <v>397605</v>
          </cell>
          <cell r="N438">
            <v>397605</v>
          </cell>
          <cell r="O438">
            <v>397605</v>
          </cell>
        </row>
        <row r="439">
          <cell r="A439" t="str">
            <v>2530.00.010</v>
          </cell>
          <cell r="B439" t="str">
            <v>Accrued Tax Liab - Federal</v>
          </cell>
          <cell r="C439">
            <v>475648</v>
          </cell>
          <cell r="D439">
            <v>397605</v>
          </cell>
          <cell r="E439">
            <v>397605</v>
          </cell>
          <cell r="F439">
            <v>397605</v>
          </cell>
          <cell r="G439">
            <v>397605</v>
          </cell>
          <cell r="H439">
            <v>397605</v>
          </cell>
          <cell r="I439">
            <v>397605</v>
          </cell>
          <cell r="J439">
            <v>397605</v>
          </cell>
          <cell r="K439">
            <v>397605</v>
          </cell>
          <cell r="L439">
            <v>397605</v>
          </cell>
          <cell r="M439">
            <v>397605</v>
          </cell>
          <cell r="N439">
            <v>397605</v>
          </cell>
          <cell r="O439">
            <v>397605</v>
          </cell>
        </row>
        <row r="440">
          <cell r="A440" t="str">
            <v>2530.00.015</v>
          </cell>
          <cell r="B440" t="str">
            <v>Accrued Taxes Liab - Other</v>
          </cell>
          <cell r="C440">
            <v>51255</v>
          </cell>
          <cell r="D440">
            <v>0</v>
          </cell>
          <cell r="E440">
            <v>0</v>
          </cell>
          <cell r="F440">
            <v>0</v>
          </cell>
          <cell r="G440">
            <v>0</v>
          </cell>
          <cell r="H440">
            <v>0</v>
          </cell>
          <cell r="I440">
            <v>0</v>
          </cell>
          <cell r="J440">
            <v>0</v>
          </cell>
          <cell r="K440">
            <v>0</v>
          </cell>
          <cell r="L440">
            <v>0</v>
          </cell>
          <cell r="M440">
            <v>0</v>
          </cell>
          <cell r="N440">
            <v>0</v>
          </cell>
          <cell r="O440">
            <v>0</v>
          </cell>
        </row>
        <row r="441">
          <cell r="A441" t="str">
            <v>2590.00.040</v>
          </cell>
          <cell r="B441" t="str">
            <v>Unfunded Pension Reserve - Regulated</v>
          </cell>
          <cell r="C441">
            <v>95680</v>
          </cell>
          <cell r="D441">
            <v>93787</v>
          </cell>
          <cell r="E441">
            <v>91553.33</v>
          </cell>
          <cell r="F441">
            <v>89543.54</v>
          </cell>
          <cell r="G441">
            <v>87771.7</v>
          </cell>
          <cell r="H441">
            <v>88471.88</v>
          </cell>
          <cell r="I441">
            <v>88471.88</v>
          </cell>
          <cell r="J441">
            <v>88452.09</v>
          </cell>
          <cell r="K441">
            <v>88452.09</v>
          </cell>
          <cell r="L441">
            <v>88452.09</v>
          </cell>
          <cell r="M441">
            <v>88452.09</v>
          </cell>
          <cell r="N441">
            <v>88452.09</v>
          </cell>
          <cell r="O441">
            <v>88452.09</v>
          </cell>
        </row>
        <row r="442">
          <cell r="A442" t="str">
            <v>2590.00.044</v>
          </cell>
          <cell r="B442" t="str">
            <v>Unfunded Pension Reserve - Unregulated</v>
          </cell>
          <cell r="C442">
            <v>0</v>
          </cell>
          <cell r="D442">
            <v>0</v>
          </cell>
          <cell r="E442">
            <v>0</v>
          </cell>
          <cell r="F442">
            <v>0</v>
          </cell>
          <cell r="G442">
            <v>0</v>
          </cell>
          <cell r="H442">
            <v>0</v>
          </cell>
          <cell r="I442">
            <v>0</v>
          </cell>
          <cell r="J442">
            <v>0</v>
          </cell>
          <cell r="K442">
            <v>0</v>
          </cell>
          <cell r="L442">
            <v>0</v>
          </cell>
          <cell r="M442">
            <v>0</v>
          </cell>
          <cell r="N442">
            <v>0</v>
          </cell>
          <cell r="O442">
            <v>0</v>
          </cell>
        </row>
        <row r="443">
          <cell r="A443" t="str">
            <v>2590.00.050</v>
          </cell>
          <cell r="B443" t="str">
            <v>Other Misc Current Liabilities</v>
          </cell>
          <cell r="C443">
            <v>1003723</v>
          </cell>
          <cell r="D443">
            <v>679547</v>
          </cell>
          <cell r="E443">
            <v>641428.97</v>
          </cell>
          <cell r="F443">
            <v>641956.02</v>
          </cell>
          <cell r="G443">
            <v>639372.43000000005</v>
          </cell>
          <cell r="H443">
            <v>647264.18999999994</v>
          </cell>
          <cell r="I443">
            <v>649702.16</v>
          </cell>
          <cell r="J443">
            <v>650685.38</v>
          </cell>
          <cell r="K443">
            <v>653958.14</v>
          </cell>
          <cell r="L443">
            <v>657316.30000000005</v>
          </cell>
          <cell r="M443">
            <v>660682.28</v>
          </cell>
          <cell r="N443">
            <v>661922.31999999995</v>
          </cell>
          <cell r="O443">
            <v>663312.30000000005</v>
          </cell>
        </row>
        <row r="444">
          <cell r="A444" t="str">
            <v>2590.00.080</v>
          </cell>
          <cell r="B444" t="str">
            <v>Total Customer Advances for Construction</v>
          </cell>
          <cell r="C444">
            <v>58203</v>
          </cell>
          <cell r="D444">
            <v>63052</v>
          </cell>
          <cell r="E444">
            <v>97803.59</v>
          </cell>
          <cell r="F444">
            <v>163133.01</v>
          </cell>
          <cell r="G444">
            <v>230331.36</v>
          </cell>
          <cell r="H444">
            <v>223344.11</v>
          </cell>
          <cell r="I444">
            <v>169207.24</v>
          </cell>
          <cell r="J444">
            <v>113493.51</v>
          </cell>
          <cell r="K444">
            <v>66672</v>
          </cell>
          <cell r="L444">
            <v>27112.79</v>
          </cell>
          <cell r="M444">
            <v>11529.95</v>
          </cell>
          <cell r="N444">
            <v>12281.55</v>
          </cell>
          <cell r="O444">
            <v>13040.67</v>
          </cell>
        </row>
        <row r="445">
          <cell r="A445" t="str">
            <v>2590.00.090</v>
          </cell>
          <cell r="B445" t="str">
            <v>Deferred Credits</v>
          </cell>
          <cell r="C445">
            <v>368835</v>
          </cell>
          <cell r="D445">
            <v>427867</v>
          </cell>
          <cell r="E445">
            <v>427867</v>
          </cell>
          <cell r="F445">
            <v>427867</v>
          </cell>
          <cell r="G445">
            <v>427867</v>
          </cell>
          <cell r="H445">
            <v>427867</v>
          </cell>
          <cell r="I445">
            <v>427867</v>
          </cell>
          <cell r="J445">
            <v>427867</v>
          </cell>
          <cell r="K445">
            <v>427867</v>
          </cell>
          <cell r="L445">
            <v>427867</v>
          </cell>
          <cell r="M445">
            <v>427867</v>
          </cell>
          <cell r="N445">
            <v>427867</v>
          </cell>
          <cell r="O445">
            <v>427867</v>
          </cell>
        </row>
        <row r="446">
          <cell r="A446" t="str">
            <v>2590.00.191</v>
          </cell>
          <cell r="B446" t="str">
            <v>Preferred Dividend Payable</v>
          </cell>
          <cell r="C446">
            <v>832</v>
          </cell>
          <cell r="D446">
            <v>822</v>
          </cell>
          <cell r="E446">
            <v>822</v>
          </cell>
          <cell r="F446">
            <v>822</v>
          </cell>
          <cell r="G446">
            <v>822</v>
          </cell>
          <cell r="H446">
            <v>822</v>
          </cell>
          <cell r="I446">
            <v>822</v>
          </cell>
          <cell r="J446">
            <v>822</v>
          </cell>
          <cell r="K446">
            <v>822</v>
          </cell>
          <cell r="L446">
            <v>822</v>
          </cell>
          <cell r="M446">
            <v>822</v>
          </cell>
          <cell r="N446">
            <v>822</v>
          </cell>
          <cell r="O446">
            <v>822</v>
          </cell>
        </row>
        <row r="447">
          <cell r="A447" t="str">
            <v>2770.00.000</v>
          </cell>
          <cell r="B447" t="str">
            <v>Accum. Deferred Income Taxes</v>
          </cell>
          <cell r="C447">
            <v>2158423</v>
          </cell>
          <cell r="D447">
            <v>2731014</v>
          </cell>
          <cell r="E447">
            <v>2765926.24</v>
          </cell>
          <cell r="F447">
            <v>3054514.95</v>
          </cell>
          <cell r="G447">
            <v>3150568.88</v>
          </cell>
          <cell r="H447">
            <v>3185931.52</v>
          </cell>
          <cell r="I447">
            <v>3222816.05</v>
          </cell>
          <cell r="J447">
            <v>3212708.1</v>
          </cell>
          <cell r="K447">
            <v>3247973.94</v>
          </cell>
          <cell r="L447">
            <v>3287924.32</v>
          </cell>
          <cell r="M447">
            <v>3359960.71</v>
          </cell>
          <cell r="N447">
            <v>3459130.63</v>
          </cell>
          <cell r="O447">
            <v>3584297.04</v>
          </cell>
        </row>
        <row r="448">
          <cell r="A448" t="str">
            <v>2770.00.010</v>
          </cell>
          <cell r="B448" t="str">
            <v>Accum. Def Federal Taxes - Sunk</v>
          </cell>
          <cell r="C448">
            <v>1069956</v>
          </cell>
          <cell r="D448">
            <v>1127919</v>
          </cell>
          <cell r="E448">
            <v>1077430.1299999999</v>
          </cell>
          <cell r="F448">
            <v>987364.36</v>
          </cell>
          <cell r="G448">
            <v>873982.29</v>
          </cell>
          <cell r="H448">
            <v>846962.49</v>
          </cell>
          <cell r="I448">
            <v>806263.52</v>
          </cell>
          <cell r="J448">
            <v>755045.24</v>
          </cell>
          <cell r="K448">
            <v>692972.93</v>
          </cell>
          <cell r="L448">
            <v>619867.57999999996</v>
          </cell>
          <cell r="M448">
            <v>539319.18000000005</v>
          </cell>
          <cell r="N448">
            <v>447664.74</v>
          </cell>
          <cell r="O448">
            <v>344928.74</v>
          </cell>
        </row>
        <row r="449">
          <cell r="A449" t="str">
            <v>2770.00.015</v>
          </cell>
          <cell r="B449" t="str">
            <v>Accum. Def State Taxes - Sunk</v>
          </cell>
          <cell r="C449">
            <v>-2576</v>
          </cell>
          <cell r="D449">
            <v>383794</v>
          </cell>
          <cell r="E449">
            <v>378209.52</v>
          </cell>
          <cell r="F449">
            <v>361601.34</v>
          </cell>
          <cell r="G449">
            <v>345358.86</v>
          </cell>
          <cell r="H449">
            <v>345131.56</v>
          </cell>
          <cell r="I449">
            <v>343923.26</v>
          </cell>
          <cell r="J449">
            <v>343923.26</v>
          </cell>
          <cell r="K449">
            <v>343923.26</v>
          </cell>
          <cell r="L449">
            <v>343923.26</v>
          </cell>
          <cell r="M449">
            <v>343923.26</v>
          </cell>
          <cell r="N449">
            <v>343923.26</v>
          </cell>
          <cell r="O449">
            <v>343923.26</v>
          </cell>
        </row>
        <row r="450">
          <cell r="A450" t="str">
            <v>2770.00.030</v>
          </cell>
          <cell r="B450" t="str">
            <v>Accum. Def Income Taxes - Incremental</v>
          </cell>
          <cell r="C450">
            <v>7605</v>
          </cell>
          <cell r="D450">
            <v>195738</v>
          </cell>
          <cell r="E450">
            <v>204688.66</v>
          </cell>
          <cell r="F450">
            <v>208367.24</v>
          </cell>
          <cell r="G450">
            <v>222334.39</v>
          </cell>
          <cell r="H450">
            <v>246117.98</v>
          </cell>
          <cell r="I450">
            <v>289251.46000000002</v>
          </cell>
          <cell r="J450">
            <v>338978.63</v>
          </cell>
          <cell r="K450">
            <v>399288.58</v>
          </cell>
          <cell r="L450">
            <v>462194.93</v>
          </cell>
          <cell r="M450">
            <v>530235.5</v>
          </cell>
          <cell r="N450">
            <v>604068.56999999995</v>
          </cell>
          <cell r="O450">
            <v>684120.43</v>
          </cell>
        </row>
        <row r="451">
          <cell r="A451" t="str">
            <v>2770.00.045</v>
          </cell>
          <cell r="B451" t="str">
            <v>Accum. FED Def Tax Adj. CAL (from BD &amp; Tax Depr Adj.)</v>
          </cell>
          <cell r="C451">
            <v>0</v>
          </cell>
          <cell r="D451">
            <v>0</v>
          </cell>
          <cell r="E451">
            <v>86013.92</v>
          </cell>
          <cell r="F451">
            <v>116846.34</v>
          </cell>
          <cell r="G451">
            <v>152721.35999999999</v>
          </cell>
          <cell r="H451">
            <v>189426.81</v>
          </cell>
          <cell r="I451">
            <v>234824</v>
          </cell>
          <cell r="J451">
            <v>287012.96000000002</v>
          </cell>
          <cell r="K451">
            <v>336966.77</v>
          </cell>
          <cell r="L451">
            <v>377716.56</v>
          </cell>
          <cell r="M451">
            <v>419265.29</v>
          </cell>
          <cell r="N451">
            <v>462393.85</v>
          </cell>
          <cell r="O451">
            <v>507202.31</v>
          </cell>
        </row>
        <row r="452">
          <cell r="A452" t="str">
            <v>2770.00.050</v>
          </cell>
          <cell r="B452" t="str">
            <v>Accum. Non GRC Deferred Taxes Adj.</v>
          </cell>
          <cell r="C452">
            <v>116524</v>
          </cell>
          <cell r="D452">
            <v>-138376</v>
          </cell>
          <cell r="E452">
            <v>-138376</v>
          </cell>
          <cell r="F452">
            <v>-138376</v>
          </cell>
          <cell r="G452">
            <v>-138376</v>
          </cell>
          <cell r="H452">
            <v>-138376</v>
          </cell>
          <cell r="I452">
            <v>-138376</v>
          </cell>
          <cell r="J452">
            <v>-138376</v>
          </cell>
          <cell r="K452">
            <v>-138376</v>
          </cell>
          <cell r="L452">
            <v>-138376</v>
          </cell>
          <cell r="M452">
            <v>-138376</v>
          </cell>
          <cell r="N452">
            <v>-138376</v>
          </cell>
          <cell r="O452">
            <v>-138376</v>
          </cell>
        </row>
        <row r="453">
          <cell r="A453" t="str">
            <v>2770.00.080</v>
          </cell>
          <cell r="B453" t="str">
            <v>Accum. Deferred Taxes - APB 11 for Rev Req</v>
          </cell>
          <cell r="C453">
            <v>1191509</v>
          </cell>
          <cell r="D453">
            <v>1569075</v>
          </cell>
          <cell r="E453">
            <v>1607966.23</v>
          </cell>
          <cell r="F453">
            <v>1535803.27</v>
          </cell>
          <cell r="G453">
            <v>1456020.89</v>
          </cell>
          <cell r="H453">
            <v>1489262.84</v>
          </cell>
          <cell r="I453">
            <v>1535886.23</v>
          </cell>
          <cell r="J453">
            <v>1586584.09</v>
          </cell>
          <cell r="K453">
            <v>1634775.54</v>
          </cell>
          <cell r="L453">
            <v>1665326.33</v>
          </cell>
          <cell r="M453">
            <v>1694367.23</v>
          </cell>
          <cell r="N453">
            <v>1719674.43</v>
          </cell>
          <cell r="O453">
            <v>1741798.74</v>
          </cell>
        </row>
        <row r="454">
          <cell r="A454" t="str">
            <v>2770.04.085</v>
          </cell>
          <cell r="B454" t="str">
            <v>Adj. to Accum. Deferred Taxes - Bal Accts</v>
          </cell>
          <cell r="C454">
            <v>0</v>
          </cell>
          <cell r="D454">
            <v>0</v>
          </cell>
          <cell r="E454">
            <v>0</v>
          </cell>
          <cell r="F454">
            <v>0</v>
          </cell>
          <cell r="G454">
            <v>0</v>
          </cell>
          <cell r="H454">
            <v>0</v>
          </cell>
          <cell r="I454">
            <v>0</v>
          </cell>
          <cell r="J454">
            <v>0</v>
          </cell>
          <cell r="K454">
            <v>0</v>
          </cell>
          <cell r="L454">
            <v>0</v>
          </cell>
          <cell r="M454">
            <v>0</v>
          </cell>
          <cell r="N454">
            <v>0</v>
          </cell>
          <cell r="O454">
            <v>0</v>
          </cell>
        </row>
        <row r="455">
          <cell r="A455" t="str">
            <v>2770.04.090</v>
          </cell>
          <cell r="B455" t="str">
            <v>Adj. to Accum. Deferred Taxes - SFAS 109</v>
          </cell>
          <cell r="C455">
            <v>0</v>
          </cell>
          <cell r="D455">
            <v>0</v>
          </cell>
          <cell r="E455">
            <v>0</v>
          </cell>
          <cell r="F455">
            <v>0</v>
          </cell>
          <cell r="G455">
            <v>0</v>
          </cell>
          <cell r="H455">
            <v>0</v>
          </cell>
          <cell r="I455">
            <v>0</v>
          </cell>
          <cell r="J455">
            <v>0</v>
          </cell>
          <cell r="K455">
            <v>0</v>
          </cell>
          <cell r="L455">
            <v>0</v>
          </cell>
          <cell r="M455">
            <v>0</v>
          </cell>
          <cell r="N455">
            <v>0</v>
          </cell>
          <cell r="O455">
            <v>0</v>
          </cell>
        </row>
        <row r="456">
          <cell r="A456" t="str">
            <v>2770.04.095</v>
          </cell>
          <cell r="B456" t="str">
            <v>Adj. to Accum. Deferred Taxes - Unregulated</v>
          </cell>
          <cell r="C456">
            <v>0</v>
          </cell>
          <cell r="D456">
            <v>0</v>
          </cell>
          <cell r="E456">
            <v>0</v>
          </cell>
          <cell r="F456">
            <v>0</v>
          </cell>
          <cell r="G456">
            <v>0</v>
          </cell>
          <cell r="H456">
            <v>0</v>
          </cell>
          <cell r="I456">
            <v>0</v>
          </cell>
          <cell r="J456">
            <v>0</v>
          </cell>
          <cell r="K456">
            <v>0</v>
          </cell>
          <cell r="L456">
            <v>0</v>
          </cell>
          <cell r="M456">
            <v>0</v>
          </cell>
          <cell r="N456">
            <v>0</v>
          </cell>
          <cell r="O456">
            <v>0</v>
          </cell>
        </row>
        <row r="457">
          <cell r="A457" t="str">
            <v>2770.04.096</v>
          </cell>
          <cell r="B457" t="str">
            <v>Adj. to Accum. Deferred  Taxes -Others</v>
          </cell>
          <cell r="C457">
            <v>0</v>
          </cell>
          <cell r="D457">
            <v>0</v>
          </cell>
          <cell r="E457">
            <v>0</v>
          </cell>
          <cell r="F457">
            <v>0</v>
          </cell>
          <cell r="G457">
            <v>0</v>
          </cell>
          <cell r="H457">
            <v>0</v>
          </cell>
          <cell r="I457">
            <v>0</v>
          </cell>
          <cell r="J457">
            <v>0</v>
          </cell>
          <cell r="K457">
            <v>0</v>
          </cell>
          <cell r="L457">
            <v>0</v>
          </cell>
          <cell r="M457">
            <v>0</v>
          </cell>
          <cell r="N457">
            <v>0</v>
          </cell>
          <cell r="O457">
            <v>0</v>
          </cell>
        </row>
        <row r="458">
          <cell r="A458" t="str">
            <v>2775.00.000</v>
          </cell>
          <cell r="B458" t="str">
            <v>Accum. Deferred ITC</v>
          </cell>
          <cell r="C458">
            <v>135824</v>
          </cell>
          <cell r="D458">
            <v>126434</v>
          </cell>
          <cell r="E458">
            <v>118308.77</v>
          </cell>
          <cell r="F458">
            <v>109334.21</v>
          </cell>
          <cell r="G458">
            <v>100424.51</v>
          </cell>
          <cell r="H458">
            <v>91589.34</v>
          </cell>
          <cell r="I458">
            <v>82854.86</v>
          </cell>
          <cell r="J458">
            <v>75123.710000000006</v>
          </cell>
          <cell r="K458">
            <v>67236.710000000006</v>
          </cell>
          <cell r="L458">
            <v>59422.71</v>
          </cell>
          <cell r="M458">
            <v>53760.71</v>
          </cell>
          <cell r="N458">
            <v>49658.04</v>
          </cell>
          <cell r="O458">
            <v>46685.26</v>
          </cell>
        </row>
        <row r="459">
          <cell r="A459" t="str">
            <v>2775.00.001</v>
          </cell>
          <cell r="B459" t="str">
            <v>Accum. Deferred ITC (net) - Business Unit</v>
          </cell>
          <cell r="C459">
            <v>132239.26</v>
          </cell>
          <cell r="D459">
            <v>126434</v>
          </cell>
          <cell r="E459">
            <v>118566.77</v>
          </cell>
          <cell r="F459">
            <v>109849.21</v>
          </cell>
          <cell r="G459">
            <v>101194.51</v>
          </cell>
          <cell r="H459">
            <v>92611.34</v>
          </cell>
          <cell r="I459">
            <v>84125.86</v>
          </cell>
          <cell r="J459">
            <v>76639.710000000006</v>
          </cell>
          <cell r="K459">
            <v>68752.710000000006</v>
          </cell>
          <cell r="L459">
            <v>60938.71</v>
          </cell>
          <cell r="M459">
            <v>55276.71</v>
          </cell>
          <cell r="N459">
            <v>51174.04</v>
          </cell>
          <cell r="O459">
            <v>48201.26</v>
          </cell>
        </row>
        <row r="460">
          <cell r="A460" t="str">
            <v>2775.00.002</v>
          </cell>
          <cell r="B460" t="str">
            <v>Accum. Deferred ITC (net) - Gen Plant Alloc</v>
          </cell>
          <cell r="C460">
            <v>3179.9</v>
          </cell>
          <cell r="D460">
            <v>0</v>
          </cell>
          <cell r="E460">
            <v>-258</v>
          </cell>
          <cell r="F460">
            <v>-515</v>
          </cell>
          <cell r="G460">
            <v>-770</v>
          </cell>
          <cell r="H460">
            <v>-1022</v>
          </cell>
          <cell r="I460">
            <v>-1271</v>
          </cell>
          <cell r="J460">
            <v>-1516</v>
          </cell>
          <cell r="K460">
            <v>-1516</v>
          </cell>
          <cell r="L460">
            <v>-1516</v>
          </cell>
          <cell r="M460">
            <v>-1516</v>
          </cell>
          <cell r="N460">
            <v>-1516</v>
          </cell>
          <cell r="O460">
            <v>-1516</v>
          </cell>
        </row>
        <row r="461">
          <cell r="A461" t="str">
            <v>2775.00.003</v>
          </cell>
          <cell r="B461" t="str">
            <v>Accum. Deferred ITC (net) - Unregulated</v>
          </cell>
          <cell r="C461">
            <v>404.84</v>
          </cell>
          <cell r="D461">
            <v>0</v>
          </cell>
          <cell r="E461">
            <v>0</v>
          </cell>
          <cell r="F461">
            <v>0</v>
          </cell>
          <cell r="G461">
            <v>0</v>
          </cell>
          <cell r="H461">
            <v>0</v>
          </cell>
          <cell r="I461">
            <v>0</v>
          </cell>
          <cell r="J461">
            <v>0</v>
          </cell>
          <cell r="K461">
            <v>0</v>
          </cell>
          <cell r="L461">
            <v>0</v>
          </cell>
          <cell r="M461">
            <v>0</v>
          </cell>
          <cell r="N461">
            <v>0</v>
          </cell>
          <cell r="O461">
            <v>0</v>
          </cell>
        </row>
        <row r="462">
          <cell r="A462" t="str">
            <v>2780.00.000</v>
          </cell>
          <cell r="B462" t="str">
            <v>Minority Interest</v>
          </cell>
          <cell r="C462">
            <v>0</v>
          </cell>
          <cell r="D462">
            <v>-258000</v>
          </cell>
          <cell r="E462">
            <v>-258000</v>
          </cell>
          <cell r="F462">
            <v>-258000</v>
          </cell>
          <cell r="G462">
            <v>-258000</v>
          </cell>
          <cell r="H462">
            <v>-258000</v>
          </cell>
          <cell r="I462">
            <v>-258000</v>
          </cell>
          <cell r="J462">
            <v>-258000</v>
          </cell>
          <cell r="K462">
            <v>-258000</v>
          </cell>
          <cell r="L462">
            <v>-258000</v>
          </cell>
          <cell r="M462">
            <v>-258000</v>
          </cell>
          <cell r="N462">
            <v>-258000</v>
          </cell>
          <cell r="O462">
            <v>-258000</v>
          </cell>
        </row>
        <row r="463">
          <cell r="A463" t="str">
            <v>2790.00.000</v>
          </cell>
          <cell r="B463" t="str">
            <v>Other Long-Term Liabilities</v>
          </cell>
          <cell r="C463">
            <v>590918</v>
          </cell>
          <cell r="D463">
            <v>770698</v>
          </cell>
          <cell r="E463">
            <v>772931.87</v>
          </cell>
          <cell r="F463">
            <v>774941.66</v>
          </cell>
          <cell r="G463">
            <v>776713.5</v>
          </cell>
          <cell r="H463">
            <v>776013.32</v>
          </cell>
          <cell r="I463">
            <v>777162.51</v>
          </cell>
          <cell r="J463">
            <v>778342.99</v>
          </cell>
          <cell r="K463">
            <v>779515.28</v>
          </cell>
          <cell r="L463">
            <v>780699.29</v>
          </cell>
          <cell r="M463">
            <v>781895.14</v>
          </cell>
          <cell r="N463">
            <v>783102.96</v>
          </cell>
          <cell r="O463">
            <v>784322.85</v>
          </cell>
        </row>
        <row r="464">
          <cell r="A464" t="str">
            <v>2790.00.100</v>
          </cell>
          <cell r="B464" t="str">
            <v>Customer Deposits Balance</v>
          </cell>
          <cell r="C464">
            <v>151506</v>
          </cell>
          <cell r="D464">
            <v>168496</v>
          </cell>
          <cell r="E464">
            <v>168496.2</v>
          </cell>
          <cell r="F464">
            <v>168496.2</v>
          </cell>
          <cell r="G464">
            <v>168496.2</v>
          </cell>
          <cell r="H464">
            <v>168496.2</v>
          </cell>
          <cell r="I464">
            <v>169645.39</v>
          </cell>
          <cell r="J464">
            <v>170806.08</v>
          </cell>
          <cell r="K464">
            <v>171978.37</v>
          </cell>
          <cell r="L464">
            <v>173162.38</v>
          </cell>
          <cell r="M464">
            <v>174358.23</v>
          </cell>
          <cell r="N464">
            <v>175566.05</v>
          </cell>
          <cell r="O464">
            <v>176785.94</v>
          </cell>
        </row>
        <row r="465">
          <cell r="A465" t="str">
            <v>2790.00.200</v>
          </cell>
          <cell r="B465" t="str">
            <v>Power Purchase Contracts</v>
          </cell>
          <cell r="C465">
            <v>213012</v>
          </cell>
          <cell r="D465">
            <v>129991</v>
          </cell>
          <cell r="E465">
            <v>129991</v>
          </cell>
          <cell r="F465">
            <v>129991</v>
          </cell>
          <cell r="G465">
            <v>129991</v>
          </cell>
          <cell r="H465">
            <v>129991</v>
          </cell>
          <cell r="I465">
            <v>129991</v>
          </cell>
          <cell r="J465">
            <v>129991</v>
          </cell>
          <cell r="K465">
            <v>129991</v>
          </cell>
          <cell r="L465">
            <v>129991</v>
          </cell>
          <cell r="M465">
            <v>129991</v>
          </cell>
          <cell r="N465">
            <v>129991</v>
          </cell>
          <cell r="O465">
            <v>129991</v>
          </cell>
        </row>
        <row r="466">
          <cell r="A466" t="str">
            <v>2790.00.300</v>
          </cell>
          <cell r="B466" t="str">
            <v>Other Long-Term Liabilities</v>
          </cell>
          <cell r="C466">
            <v>-8214</v>
          </cell>
          <cell r="D466">
            <v>148565</v>
          </cell>
          <cell r="E466">
            <v>148565</v>
          </cell>
          <cell r="F466">
            <v>148565</v>
          </cell>
          <cell r="G466">
            <v>148565</v>
          </cell>
          <cell r="H466">
            <v>148565</v>
          </cell>
          <cell r="I466">
            <v>148565</v>
          </cell>
          <cell r="J466">
            <v>148565</v>
          </cell>
          <cell r="K466">
            <v>148565</v>
          </cell>
          <cell r="L466">
            <v>148565</v>
          </cell>
          <cell r="M466">
            <v>148565</v>
          </cell>
          <cell r="N466">
            <v>148565</v>
          </cell>
          <cell r="O466">
            <v>148565</v>
          </cell>
        </row>
        <row r="467">
          <cell r="A467" t="str">
            <v>2790.00.901</v>
          </cell>
          <cell r="B467" t="str">
            <v>Accum Provision for Pensions &amp; Benefits</v>
          </cell>
          <cell r="C467">
            <v>234614</v>
          </cell>
          <cell r="D467">
            <v>323646</v>
          </cell>
          <cell r="E467">
            <v>325879.67</v>
          </cell>
          <cell r="F467">
            <v>327889.46000000002</v>
          </cell>
          <cell r="G467">
            <v>329661.3</v>
          </cell>
          <cell r="H467">
            <v>328961.12</v>
          </cell>
          <cell r="I467">
            <v>328961.12</v>
          </cell>
          <cell r="J467">
            <v>328980.90999999997</v>
          </cell>
          <cell r="K467">
            <v>328980.90999999997</v>
          </cell>
          <cell r="L467">
            <v>328980.90999999997</v>
          </cell>
          <cell r="M467">
            <v>328980.90999999997</v>
          </cell>
          <cell r="N467">
            <v>328980.90999999997</v>
          </cell>
          <cell r="O467">
            <v>328980.90999999997</v>
          </cell>
        </row>
        <row r="468">
          <cell r="A468" t="str">
            <v>2850.00.000</v>
          </cell>
          <cell r="B468" t="str">
            <v>Retained Earnings</v>
          </cell>
          <cell r="C468">
            <v>1874177</v>
          </cell>
          <cell r="D468">
            <v>2038891</v>
          </cell>
          <cell r="E468">
            <v>2400407.2000000002</v>
          </cell>
          <cell r="F468">
            <v>2864528.74</v>
          </cell>
          <cell r="G468">
            <v>3368031.44</v>
          </cell>
          <cell r="H468">
            <v>3953872.53</v>
          </cell>
          <cell r="I468">
            <v>4475203.87</v>
          </cell>
          <cell r="J468">
            <v>5003907.4000000004</v>
          </cell>
          <cell r="K468">
            <v>5405126.7400000002</v>
          </cell>
          <cell r="L468">
            <v>5762561.6699999999</v>
          </cell>
          <cell r="M468">
            <v>6019505.79</v>
          </cell>
          <cell r="N468">
            <v>6248279.0300000003</v>
          </cell>
          <cell r="O468">
            <v>6436933.0300000003</v>
          </cell>
        </row>
        <row r="469">
          <cell r="A469" t="str">
            <v>3100.00.000</v>
          </cell>
          <cell r="B469" t="str">
            <v>Tax Depreciation</v>
          </cell>
          <cell r="C469">
            <v>0</v>
          </cell>
          <cell r="D469">
            <v>0</v>
          </cell>
          <cell r="E469">
            <v>1572395.21</v>
          </cell>
          <cell r="F469">
            <v>1776985.54</v>
          </cell>
          <cell r="G469">
            <v>1714615.56</v>
          </cell>
          <cell r="H469">
            <v>1826607.04</v>
          </cell>
          <cell r="I469">
            <v>2045864.46</v>
          </cell>
          <cell r="J469">
            <v>2270164.86</v>
          </cell>
          <cell r="K469">
            <v>2523787.84</v>
          </cell>
          <cell r="L469">
            <v>2706579.94</v>
          </cell>
          <cell r="M469">
            <v>2891517.28</v>
          </cell>
          <cell r="N469">
            <v>3081698.41</v>
          </cell>
          <cell r="O469">
            <v>3280530.05</v>
          </cell>
        </row>
        <row r="470">
          <cell r="A470" t="str">
            <v>3100.00.005</v>
          </cell>
          <cell r="B470" t="str">
            <v>Sunk Fed Tax Depreciation</v>
          </cell>
          <cell r="C470">
            <v>0</v>
          </cell>
          <cell r="D470">
            <v>0</v>
          </cell>
          <cell r="E470">
            <v>588923.09</v>
          </cell>
          <cell r="F470">
            <v>572022.98</v>
          </cell>
          <cell r="G470">
            <v>444784.41</v>
          </cell>
          <cell r="H470">
            <v>387155.63</v>
          </cell>
          <cell r="I470">
            <v>373109</v>
          </cell>
          <cell r="J470">
            <v>356425</v>
          </cell>
          <cell r="K470">
            <v>341680</v>
          </cell>
          <cell r="L470">
            <v>328484</v>
          </cell>
          <cell r="M470">
            <v>316535</v>
          </cell>
          <cell r="N470">
            <v>305607</v>
          </cell>
          <cell r="O470">
            <v>295534</v>
          </cell>
        </row>
        <row r="471">
          <cell r="A471" t="str">
            <v>3100.00.015</v>
          </cell>
          <cell r="B471" t="str">
            <v>Incremental Fed Tax Dep</v>
          </cell>
          <cell r="C471">
            <v>0</v>
          </cell>
          <cell r="D471">
            <v>0</v>
          </cell>
          <cell r="E471">
            <v>167524.10999999999</v>
          </cell>
          <cell r="F471">
            <v>269921.48</v>
          </cell>
          <cell r="G471">
            <v>399435.98</v>
          </cell>
          <cell r="H471">
            <v>525496.79</v>
          </cell>
          <cell r="I471">
            <v>644675.44999999995</v>
          </cell>
          <cell r="J471">
            <v>775111.02</v>
          </cell>
          <cell r="K471">
            <v>917494.13</v>
          </cell>
          <cell r="L471">
            <v>1026028.15</v>
          </cell>
          <cell r="M471">
            <v>1135092.8400000001</v>
          </cell>
          <cell r="N471">
            <v>1245833.6599999999</v>
          </cell>
          <cell r="O471">
            <v>1359380.84</v>
          </cell>
        </row>
        <row r="472">
          <cell r="A472" t="str">
            <v>3100.00.034</v>
          </cell>
          <cell r="B472" t="str">
            <v>General Plant (Unregulated) Sunk Fed Tax Dep</v>
          </cell>
          <cell r="C472">
            <v>0</v>
          </cell>
          <cell r="D472">
            <v>0</v>
          </cell>
          <cell r="E472">
            <v>23246</v>
          </cell>
          <cell r="F472">
            <v>22111</v>
          </cell>
          <cell r="G472">
            <v>20307</v>
          </cell>
          <cell r="H472">
            <v>19194</v>
          </cell>
          <cell r="I472">
            <v>18062</v>
          </cell>
          <cell r="J472">
            <v>17772</v>
          </cell>
          <cell r="K472">
            <v>17639</v>
          </cell>
          <cell r="L472">
            <v>17512</v>
          </cell>
          <cell r="M472">
            <v>17379</v>
          </cell>
          <cell r="N472">
            <v>17252</v>
          </cell>
          <cell r="O472">
            <v>17119</v>
          </cell>
        </row>
        <row r="473">
          <cell r="A473" t="str">
            <v>3100.00.035</v>
          </cell>
          <cell r="B473" t="str">
            <v>General Plant (Unregulated) Incremental Fed Tax Dep</v>
          </cell>
          <cell r="C473">
            <v>0</v>
          </cell>
          <cell r="D473">
            <v>0</v>
          </cell>
          <cell r="E473">
            <v>261.63</v>
          </cell>
          <cell r="F473">
            <v>839.42</v>
          </cell>
          <cell r="G473">
            <v>1373.84</v>
          </cell>
          <cell r="H473">
            <v>1794.08</v>
          </cell>
          <cell r="I473">
            <v>2182.7800000000002</v>
          </cell>
          <cell r="J473">
            <v>2804.12</v>
          </cell>
          <cell r="K473">
            <v>3378.86</v>
          </cell>
          <cell r="L473">
            <v>3648.66</v>
          </cell>
          <cell r="M473">
            <v>3917.83</v>
          </cell>
          <cell r="N473">
            <v>4195.5600000000004</v>
          </cell>
          <cell r="O473">
            <v>4476.99</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2012 Emergent List"/>
      <sheetName val="2012 Reduction List"/>
      <sheetName val="Back Up Docs&gt;&gt;&gt;"/>
      <sheetName val="Approved Budget"/>
      <sheetName val="T&amp;D SAP Extract"/>
      <sheetName val="Budget Sheet"/>
      <sheetName val="Activity Summary"/>
      <sheetName val="2011 Actual"/>
      <sheetName val="SAP Adjustments"/>
      <sheetName val="Activity Description"/>
      <sheetName val="Off-Ramp Detail"/>
      <sheetName val="Sheet1"/>
    </sheetNames>
    <sheetDataSet>
      <sheetData sheetId="0" refreshError="1"/>
      <sheetData sheetId="1" refreshError="1"/>
      <sheetData sheetId="2" refreshError="1"/>
      <sheetData sheetId="3" refreshError="1"/>
      <sheetData sheetId="4">
        <row r="1">
          <cell r="AF1" t="str">
            <v>June</v>
          </cell>
        </row>
      </sheetData>
      <sheetData sheetId="5" refreshError="1"/>
      <sheetData sheetId="6" refreshError="1"/>
      <sheetData sheetId="7" refreshError="1"/>
      <sheetData sheetId="8"/>
      <sheetData sheetId="9"/>
      <sheetData sheetId="10"/>
      <sheetData sheetId="11" refreshError="1"/>
      <sheetData sheetId="12" refreshError="1"/>
      <sheetData sheetId="13">
        <row r="12">
          <cell r="B12" t="str">
            <v>Substation Mtnce</v>
          </cell>
        </row>
      </sheetData>
      <sheetData sheetId="14" refreshError="1"/>
      <sheetData sheetId="15" refreshError="1"/>
      <sheetData sheetId="16" refreshError="1"/>
      <sheetData sheetId="17">
        <row r="12">
          <cell r="B12" t="str">
            <v>Substation Mtnce</v>
          </cell>
        </row>
      </sheetData>
      <sheetData sheetId="18">
        <row r="12">
          <cell r="B12" t="str">
            <v>Substation Mtnce</v>
          </cell>
        </row>
      </sheetData>
      <sheetData sheetId="19">
        <row r="12">
          <cell r="B12" t="str">
            <v>Substation Mtnce</v>
          </cell>
        </row>
      </sheetData>
      <sheetData sheetId="20">
        <row r="12">
          <cell r="B12" t="str">
            <v>Substation Mtnce</v>
          </cell>
        </row>
      </sheetData>
      <sheetData sheetId="21">
        <row r="12">
          <cell r="B12" t="str">
            <v>Substation Mtnce</v>
          </cell>
        </row>
      </sheetData>
      <sheetData sheetId="22">
        <row r="12">
          <cell r="B12" t="str">
            <v>Substation Mtnce</v>
          </cell>
        </row>
      </sheetData>
      <sheetData sheetId="23">
        <row r="12">
          <cell r="B12" t="str">
            <v>Substation Mtnce</v>
          </cell>
        </row>
      </sheetData>
      <sheetData sheetId="24">
        <row r="12">
          <cell r="B12" t="str">
            <v>Substation Mtnce</v>
          </cell>
        </row>
      </sheetData>
      <sheetData sheetId="25">
        <row r="12">
          <cell r="B12" t="str">
            <v>Substation Mtnce</v>
          </cell>
          <cell r="C12" t="str">
            <v>Circuit Breakers</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Z12">
            <v>0</v>
          </cell>
          <cell r="AA12">
            <v>0</v>
          </cell>
          <cell r="AB12">
            <v>0</v>
          </cell>
          <cell r="AC12" t="str">
            <v/>
          </cell>
        </row>
        <row r="13">
          <cell r="B13" t="str">
            <v>Substation Mtnce</v>
          </cell>
          <cell r="C13" t="str">
            <v>Transformers</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Z13">
            <v>0</v>
          </cell>
          <cell r="AA13">
            <v>0</v>
          </cell>
          <cell r="AB13">
            <v>0</v>
          </cell>
          <cell r="AC13" t="str">
            <v/>
          </cell>
        </row>
        <row r="14">
          <cell r="B14" t="str">
            <v>Substation Mtnce</v>
          </cell>
          <cell r="C14" t="str">
            <v>Relay Routines</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Z14">
            <v>0</v>
          </cell>
          <cell r="AA14">
            <v>0</v>
          </cell>
          <cell r="AB14">
            <v>0</v>
          </cell>
          <cell r="AC14" t="str">
            <v/>
          </cell>
        </row>
        <row r="15">
          <cell r="B15" t="str">
            <v>Substation Mtnce</v>
          </cell>
          <cell r="C15" t="str">
            <v>Other Equip (Regs,Disc,PMA)</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Z15">
            <v>0</v>
          </cell>
          <cell r="AA15">
            <v>0</v>
          </cell>
          <cell r="AB15">
            <v>0</v>
          </cell>
          <cell r="AC15" t="str">
            <v/>
          </cell>
        </row>
        <row r="16">
          <cell r="B16" t="str">
            <v>Substation Mtnce</v>
          </cell>
          <cell r="C16" t="str">
            <v>Power Cable</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Z16">
            <v>0</v>
          </cell>
          <cell r="AA16">
            <v>0</v>
          </cell>
          <cell r="AB16">
            <v>0</v>
          </cell>
          <cell r="AC16" t="str">
            <v/>
          </cell>
        </row>
        <row r="17">
          <cell r="B17" t="str">
            <v>Substation Mtnce</v>
          </cell>
          <cell r="C17" t="str">
            <v>Trench Covers</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Z17">
            <v>0</v>
          </cell>
          <cell r="AA17">
            <v>0</v>
          </cell>
          <cell r="AB17">
            <v>0</v>
          </cell>
          <cell r="AC17" t="str">
            <v/>
          </cell>
        </row>
        <row r="18">
          <cell r="B18" t="str">
            <v>Substation Mtnce</v>
          </cell>
          <cell r="C18" t="str">
            <v>Equipment Washing</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Z18">
            <v>0</v>
          </cell>
          <cell r="AA18">
            <v>0</v>
          </cell>
          <cell r="AB18">
            <v>0</v>
          </cell>
          <cell r="AC18" t="str">
            <v/>
          </cell>
        </row>
        <row r="19">
          <cell r="B19" t="str">
            <v>Substation Mtnce</v>
          </cell>
          <cell r="C19" t="str">
            <v>DC Systems</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Z19">
            <v>0</v>
          </cell>
          <cell r="AA19">
            <v>0</v>
          </cell>
          <cell r="AB19">
            <v>0</v>
          </cell>
          <cell r="AC19" t="str">
            <v/>
          </cell>
        </row>
        <row r="20">
          <cell r="B20" t="str">
            <v>Facility Maintenance</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Z20">
            <v>0</v>
          </cell>
          <cell r="AA20">
            <v>0</v>
          </cell>
          <cell r="AB20">
            <v>0</v>
          </cell>
          <cell r="AC20" t="str">
            <v/>
          </cell>
        </row>
        <row r="21">
          <cell r="B21" t="str">
            <v>Line Mtnce</v>
          </cell>
          <cell r="C21" t="str">
            <v>Distribution Maintenance Items</v>
          </cell>
          <cell r="D21">
            <v>6743.72</v>
          </cell>
          <cell r="E21">
            <v>6085.3000000000011</v>
          </cell>
          <cell r="F21">
            <v>6085.3000000000011</v>
          </cell>
          <cell r="G21">
            <v>179.5</v>
          </cell>
          <cell r="H21">
            <v>6264.8000000000011</v>
          </cell>
          <cell r="I21">
            <v>386.44459969999997</v>
          </cell>
          <cell r="J21">
            <v>607.83760929999994</v>
          </cell>
          <cell r="K21">
            <v>679.3274997000002</v>
          </cell>
          <cell r="L21">
            <v>683.50246979999986</v>
          </cell>
          <cell r="M21">
            <v>603.35721990000002</v>
          </cell>
          <cell r="N21">
            <v>609.06757950000008</v>
          </cell>
          <cell r="O21">
            <v>0</v>
          </cell>
          <cell r="P21">
            <v>0</v>
          </cell>
          <cell r="Q21">
            <v>0</v>
          </cell>
          <cell r="R21">
            <v>0</v>
          </cell>
          <cell r="S21">
            <v>0</v>
          </cell>
          <cell r="T21">
            <v>0</v>
          </cell>
          <cell r="U21">
            <v>3569.5369779000002</v>
          </cell>
          <cell r="V21">
            <v>3877.7000000000003</v>
          </cell>
          <cell r="W21">
            <v>3967.4500000000003</v>
          </cell>
          <cell r="X21">
            <v>308.16302210000003</v>
          </cell>
          <cell r="Z21">
            <v>7139.0739558000005</v>
          </cell>
          <cell r="AA21">
            <v>6264.8000000000011</v>
          </cell>
          <cell r="AB21">
            <v>0</v>
          </cell>
          <cell r="AC21">
            <v>0</v>
          </cell>
        </row>
        <row r="22">
          <cell r="B22" t="str">
            <v>Line Mtnce</v>
          </cell>
          <cell r="C22" t="str">
            <v>Transmission Maintenance</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Z22">
            <v>0</v>
          </cell>
          <cell r="AA22">
            <v>0</v>
          </cell>
          <cell r="AB22">
            <v>0</v>
          </cell>
          <cell r="AC22" t="str">
            <v/>
          </cell>
        </row>
        <row r="23">
          <cell r="B23" t="str">
            <v>Line Mtnce</v>
          </cell>
          <cell r="C23" t="str">
            <v>Apparatus Repairs</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Z23">
            <v>0</v>
          </cell>
          <cell r="AA23">
            <v>0</v>
          </cell>
          <cell r="AB23">
            <v>0</v>
          </cell>
          <cell r="AC23" t="str">
            <v/>
          </cell>
        </row>
        <row r="24">
          <cell r="B24" t="str">
            <v>Line Mtnce</v>
          </cell>
          <cell r="C24" t="str">
            <v>Insulator Washing</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Z24">
            <v>0</v>
          </cell>
          <cell r="AA24">
            <v>0</v>
          </cell>
          <cell r="AB24">
            <v>0</v>
          </cell>
          <cell r="AC24" t="str">
            <v/>
          </cell>
        </row>
        <row r="25">
          <cell r="B25" t="str">
            <v>Inspections</v>
          </cell>
          <cell r="C25" t="str">
            <v>Added Facilities (Mobil Oil)</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Z25">
            <v>0</v>
          </cell>
          <cell r="AA25">
            <v>0</v>
          </cell>
          <cell r="AB25">
            <v>0</v>
          </cell>
          <cell r="AC25" t="str">
            <v/>
          </cell>
        </row>
        <row r="26">
          <cell r="B26" t="str">
            <v>Inspections</v>
          </cell>
          <cell r="C26" t="str">
            <v>Air Patrols</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Z26">
            <v>0</v>
          </cell>
          <cell r="AA26">
            <v>0</v>
          </cell>
          <cell r="AB26">
            <v>0</v>
          </cell>
          <cell r="AC26" t="str">
            <v/>
          </cell>
        </row>
        <row r="27">
          <cell r="B27" t="str">
            <v>Inspections</v>
          </cell>
          <cell r="C27" t="str">
            <v>Annual Grid Patrol - ESI</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Z27">
            <v>0</v>
          </cell>
          <cell r="AA27">
            <v>0</v>
          </cell>
          <cell r="AB27">
            <v>0</v>
          </cell>
          <cell r="AC27" t="str">
            <v/>
          </cell>
        </row>
        <row r="28">
          <cell r="B28" t="str">
            <v>Inspections</v>
          </cell>
          <cell r="C28" t="str">
            <v>Apparatus Inspections</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Z28">
            <v>0</v>
          </cell>
          <cell r="AA28">
            <v>0</v>
          </cell>
          <cell r="AB28">
            <v>0</v>
          </cell>
          <cell r="AC28" t="str">
            <v/>
          </cell>
        </row>
        <row r="29">
          <cell r="B29" t="str">
            <v>Inspections</v>
          </cell>
          <cell r="C29" t="str">
            <v>Diagnostic Inspection of Distribution System</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Z29">
            <v>0</v>
          </cell>
          <cell r="AA29">
            <v>0</v>
          </cell>
          <cell r="AB29">
            <v>0</v>
          </cell>
          <cell r="AC29" t="str">
            <v/>
          </cell>
        </row>
        <row r="30">
          <cell r="B30" t="str">
            <v>Inspections</v>
          </cell>
          <cell r="C30" t="str">
            <v>Circuit Breaker (RTR)</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Z30">
            <v>0</v>
          </cell>
          <cell r="AA30">
            <v>0</v>
          </cell>
          <cell r="AB30">
            <v>0</v>
          </cell>
          <cell r="AC30" t="str">
            <v/>
          </cell>
        </row>
        <row r="31">
          <cell r="B31" t="str">
            <v>Inspections</v>
          </cell>
          <cell r="C31" t="str">
            <v>Distribution Intrusive Pole Inspections</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Z31">
            <v>0</v>
          </cell>
          <cell r="AA31">
            <v>0</v>
          </cell>
          <cell r="AB31">
            <v>0</v>
          </cell>
          <cell r="AC31" t="str">
            <v/>
          </cell>
        </row>
        <row r="32">
          <cell r="B32" t="str">
            <v>Inspections</v>
          </cell>
          <cell r="C32" t="str">
            <v>Equipment Warranty</v>
          </cell>
          <cell r="D32">
            <v>10.119999999999999</v>
          </cell>
          <cell r="E32">
            <v>6.3999999999999995</v>
          </cell>
          <cell r="F32">
            <v>6.3999999999999995</v>
          </cell>
          <cell r="G32">
            <v>0</v>
          </cell>
          <cell r="H32">
            <v>6.3999999999999995</v>
          </cell>
          <cell r="I32">
            <v>0.70938000000000001</v>
          </cell>
          <cell r="J32">
            <v>2.7361800000000001</v>
          </cell>
          <cell r="K32">
            <v>0.40536</v>
          </cell>
          <cell r="L32">
            <v>0</v>
          </cell>
          <cell r="M32">
            <v>0.81072</v>
          </cell>
          <cell r="N32">
            <v>0</v>
          </cell>
          <cell r="O32">
            <v>0</v>
          </cell>
          <cell r="P32">
            <v>0</v>
          </cell>
          <cell r="Q32">
            <v>0</v>
          </cell>
          <cell r="R32">
            <v>0</v>
          </cell>
          <cell r="S32">
            <v>0</v>
          </cell>
          <cell r="T32">
            <v>0</v>
          </cell>
          <cell r="U32">
            <v>4.6616400000000002</v>
          </cell>
          <cell r="V32">
            <v>3.2</v>
          </cell>
          <cell r="W32">
            <v>3.2</v>
          </cell>
          <cell r="X32">
            <v>-1.4616400000000001</v>
          </cell>
          <cell r="Z32">
            <v>9.3232800000000005</v>
          </cell>
          <cell r="AA32">
            <v>6.3999999999999995</v>
          </cell>
          <cell r="AB32">
            <v>0</v>
          </cell>
          <cell r="AC32">
            <v>0</v>
          </cell>
        </row>
        <row r="33">
          <cell r="B33" t="str">
            <v>Inspections</v>
          </cell>
          <cell r="C33" t="str">
            <v>Inspect/Test Metering Equip (CSBU)</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Z33">
            <v>0</v>
          </cell>
          <cell r="AA33">
            <v>0</v>
          </cell>
          <cell r="AB33">
            <v>0</v>
          </cell>
          <cell r="AC33" t="str">
            <v/>
          </cell>
        </row>
        <row r="34">
          <cell r="B34" t="str">
            <v>Inspections</v>
          </cell>
          <cell r="C34" t="str">
            <v>ODI (Overhead Detail Inspections)</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Z34">
            <v>0</v>
          </cell>
          <cell r="AA34">
            <v>0</v>
          </cell>
          <cell r="AB34">
            <v>0</v>
          </cell>
          <cell r="AC34" t="str">
            <v/>
          </cell>
        </row>
        <row r="35">
          <cell r="B35" t="str">
            <v>Inspections</v>
          </cell>
          <cell r="C35" t="str">
            <v>SAMS</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Z35">
            <v>0</v>
          </cell>
          <cell r="AA35">
            <v>0</v>
          </cell>
          <cell r="AB35">
            <v>0</v>
          </cell>
          <cell r="AC35" t="str">
            <v/>
          </cell>
        </row>
        <row r="36">
          <cell r="B36" t="str">
            <v>Inspections</v>
          </cell>
          <cell r="C36" t="str">
            <v>Transmission Intrusive Pole Inspections</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Z36">
            <v>0</v>
          </cell>
          <cell r="AA36">
            <v>0</v>
          </cell>
          <cell r="AB36">
            <v>0</v>
          </cell>
          <cell r="AC36" t="str">
            <v/>
          </cell>
        </row>
        <row r="37">
          <cell r="B37" t="str">
            <v>Inspections</v>
          </cell>
          <cell r="C37" t="str">
            <v>Transmission Line Patrols</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Z37">
            <v>0</v>
          </cell>
          <cell r="AA37">
            <v>0</v>
          </cell>
          <cell r="AB37">
            <v>0</v>
          </cell>
          <cell r="AC37" t="str">
            <v/>
          </cell>
        </row>
        <row r="38">
          <cell r="B38" t="str">
            <v>Inspections</v>
          </cell>
          <cell r="C38" t="str">
            <v>Transmission Underground Structures</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Z38">
            <v>0</v>
          </cell>
          <cell r="AA38">
            <v>0</v>
          </cell>
          <cell r="AB38">
            <v>0</v>
          </cell>
          <cell r="AC38" t="str">
            <v/>
          </cell>
        </row>
        <row r="39">
          <cell r="B39" t="str">
            <v>Inspections</v>
          </cell>
          <cell r="C39" t="str">
            <v>U/G Civil Inspections</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Z39">
            <v>0</v>
          </cell>
          <cell r="AA39">
            <v>0</v>
          </cell>
          <cell r="AB39">
            <v>0</v>
          </cell>
          <cell r="AC39" t="str">
            <v/>
          </cell>
        </row>
        <row r="40">
          <cell r="B40" t="str">
            <v>Inspections</v>
          </cell>
          <cell r="C40" t="str">
            <v>UDI (Underground Detail Inspections)</v>
          </cell>
          <cell r="D40">
            <v>816.58</v>
          </cell>
          <cell r="E40">
            <v>431.2999999999999</v>
          </cell>
          <cell r="F40">
            <v>431.2999999999999</v>
          </cell>
          <cell r="G40">
            <v>215.13131761995882</v>
          </cell>
          <cell r="H40">
            <v>646.43131761995869</v>
          </cell>
          <cell r="I40">
            <v>-9.7119400999999943</v>
          </cell>
          <cell r="J40">
            <v>46.169519900000004</v>
          </cell>
          <cell r="K40">
            <v>70.958349799999993</v>
          </cell>
          <cell r="L40">
            <v>47.750009699999993</v>
          </cell>
          <cell r="M40">
            <v>44.7258499</v>
          </cell>
          <cell r="N40">
            <v>43.887829999999994</v>
          </cell>
          <cell r="O40">
            <v>0</v>
          </cell>
          <cell r="P40">
            <v>0</v>
          </cell>
          <cell r="Q40">
            <v>0</v>
          </cell>
          <cell r="R40">
            <v>0</v>
          </cell>
          <cell r="S40">
            <v>0</v>
          </cell>
          <cell r="T40">
            <v>0</v>
          </cell>
          <cell r="U40">
            <v>243.77961920000001</v>
          </cell>
          <cell r="V40">
            <v>254.49999999999997</v>
          </cell>
          <cell r="W40">
            <v>362.06565880997937</v>
          </cell>
          <cell r="X40">
            <v>10.720380799999958</v>
          </cell>
          <cell r="Z40">
            <v>487.55923840000003</v>
          </cell>
          <cell r="AA40">
            <v>382</v>
          </cell>
          <cell r="AB40">
            <v>264.43131761995869</v>
          </cell>
          <cell r="AC40">
            <v>0.69222858015695987</v>
          </cell>
        </row>
        <row r="41">
          <cell r="B41" t="str">
            <v>Inspections</v>
          </cell>
          <cell r="C41" t="str">
            <v>Wind Load Studies</v>
          </cell>
          <cell r="D41">
            <v>0</v>
          </cell>
          <cell r="E41">
            <v>0</v>
          </cell>
          <cell r="F41">
            <v>0</v>
          </cell>
          <cell r="G41">
            <v>0</v>
          </cell>
          <cell r="H41">
            <v>0</v>
          </cell>
          <cell r="I41">
            <v>0</v>
          </cell>
          <cell r="J41">
            <v>0</v>
          </cell>
          <cell r="K41">
            <v>0</v>
          </cell>
          <cell r="L41">
            <v>0</v>
          </cell>
          <cell r="M41">
            <v>0</v>
          </cell>
          <cell r="N41">
            <v>0</v>
          </cell>
          <cell r="P41">
            <v>0</v>
          </cell>
          <cell r="Q41">
            <v>0</v>
          </cell>
          <cell r="R41">
            <v>0</v>
          </cell>
          <cell r="S41">
            <v>0</v>
          </cell>
          <cell r="T41">
            <v>0</v>
          </cell>
          <cell r="U41">
            <v>0</v>
          </cell>
          <cell r="V41">
            <v>0</v>
          </cell>
          <cell r="W41">
            <v>0</v>
          </cell>
          <cell r="X41">
            <v>0</v>
          </cell>
          <cell r="Z41">
            <v>0</v>
          </cell>
          <cell r="AA41">
            <v>0</v>
          </cell>
          <cell r="AB41">
            <v>0</v>
          </cell>
          <cell r="AC41" t="str">
            <v/>
          </cell>
        </row>
        <row r="42">
          <cell r="B42" t="str">
            <v>Inspections</v>
          </cell>
          <cell r="C42" t="str">
            <v>WTR (Wireless Technology Rate)</v>
          </cell>
          <cell r="D42">
            <v>0</v>
          </cell>
          <cell r="E42">
            <v>0</v>
          </cell>
          <cell r="F42">
            <v>0</v>
          </cell>
          <cell r="G42">
            <v>0</v>
          </cell>
          <cell r="H42">
            <v>0</v>
          </cell>
          <cell r="I42">
            <v>0</v>
          </cell>
          <cell r="J42">
            <v>0</v>
          </cell>
          <cell r="K42">
            <v>0</v>
          </cell>
          <cell r="L42">
            <v>0</v>
          </cell>
          <cell r="M42">
            <v>0</v>
          </cell>
          <cell r="N42">
            <v>0</v>
          </cell>
          <cell r="P42">
            <v>0</v>
          </cell>
          <cell r="Q42">
            <v>0</v>
          </cell>
          <cell r="R42">
            <v>0</v>
          </cell>
          <cell r="S42">
            <v>0</v>
          </cell>
          <cell r="T42">
            <v>0</v>
          </cell>
          <cell r="U42">
            <v>0</v>
          </cell>
          <cell r="V42">
            <v>0</v>
          </cell>
          <cell r="W42">
            <v>0</v>
          </cell>
          <cell r="X42">
            <v>0</v>
          </cell>
          <cell r="Z42">
            <v>0</v>
          </cell>
          <cell r="AA42">
            <v>0</v>
          </cell>
          <cell r="AB42">
            <v>0</v>
          </cell>
          <cell r="AC42" t="str">
            <v/>
          </cell>
        </row>
        <row r="43">
          <cell r="B43" t="str">
            <v>Vegetation</v>
          </cell>
          <cell r="C43" t="str">
            <v>Vegetation Management</v>
          </cell>
          <cell r="D43">
            <v>0</v>
          </cell>
          <cell r="E43">
            <v>0</v>
          </cell>
          <cell r="F43">
            <v>0</v>
          </cell>
          <cell r="G43">
            <v>0</v>
          </cell>
          <cell r="H43">
            <v>0</v>
          </cell>
          <cell r="I43">
            <v>0</v>
          </cell>
          <cell r="J43">
            <v>0</v>
          </cell>
          <cell r="K43">
            <v>0</v>
          </cell>
          <cell r="L43">
            <v>0</v>
          </cell>
          <cell r="M43">
            <v>0</v>
          </cell>
          <cell r="N43">
            <v>0</v>
          </cell>
          <cell r="P43">
            <v>0</v>
          </cell>
          <cell r="Q43">
            <v>0</v>
          </cell>
          <cell r="R43">
            <v>0</v>
          </cell>
          <cell r="S43">
            <v>0</v>
          </cell>
          <cell r="T43">
            <v>0</v>
          </cell>
          <cell r="U43">
            <v>0</v>
          </cell>
          <cell r="V43">
            <v>0</v>
          </cell>
          <cell r="W43">
            <v>0</v>
          </cell>
          <cell r="X43">
            <v>0</v>
          </cell>
          <cell r="Z43">
            <v>0</v>
          </cell>
          <cell r="AA43">
            <v>0</v>
          </cell>
          <cell r="AB43">
            <v>0</v>
          </cell>
          <cell r="AC43" t="str">
            <v/>
          </cell>
        </row>
        <row r="44">
          <cell r="B44" t="str">
            <v>Vegetation</v>
          </cell>
          <cell r="C44" t="str">
            <v>Line Clearing</v>
          </cell>
          <cell r="D44">
            <v>254.54</v>
          </cell>
          <cell r="E44">
            <v>247.89999999999998</v>
          </cell>
          <cell r="F44">
            <v>247.89999999999998</v>
          </cell>
          <cell r="G44">
            <v>0.4277456647398844</v>
          </cell>
          <cell r="H44">
            <v>248.32774566473987</v>
          </cell>
          <cell r="I44">
            <v>3.4844497999999997</v>
          </cell>
          <cell r="J44">
            <v>13.695180000000001</v>
          </cell>
          <cell r="K44">
            <v>19.72195</v>
          </cell>
          <cell r="L44">
            <v>25.758899899999996</v>
          </cell>
          <cell r="M44">
            <v>29.637340000000002</v>
          </cell>
          <cell r="N44">
            <v>38.433369899999995</v>
          </cell>
          <cell r="O44">
            <v>0</v>
          </cell>
          <cell r="P44">
            <v>0</v>
          </cell>
          <cell r="Q44">
            <v>0</v>
          </cell>
          <cell r="R44">
            <v>0</v>
          </cell>
          <cell r="S44">
            <v>0</v>
          </cell>
          <cell r="T44">
            <v>0</v>
          </cell>
          <cell r="U44">
            <v>130.73118959999999</v>
          </cell>
          <cell r="V44">
            <v>113.19999999999999</v>
          </cell>
          <cell r="W44">
            <v>113.41387283236993</v>
          </cell>
          <cell r="X44">
            <v>-17.531189600000005</v>
          </cell>
          <cell r="Z44">
            <v>261.46237919999999</v>
          </cell>
          <cell r="AA44">
            <v>248.32774566473987</v>
          </cell>
          <cell r="AB44">
            <v>0</v>
          </cell>
          <cell r="AC44">
            <v>0</v>
          </cell>
        </row>
        <row r="45">
          <cell r="B45" t="str">
            <v>Vegetation</v>
          </cell>
          <cell r="C45" t="str">
            <v>Right of Way Clearing</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Z45">
            <v>0</v>
          </cell>
          <cell r="AA45">
            <v>0</v>
          </cell>
          <cell r="AB45">
            <v>0</v>
          </cell>
          <cell r="AC45" t="str">
            <v/>
          </cell>
        </row>
        <row r="46">
          <cell r="B46" t="str">
            <v>Distribution Equip Refurbishment (TDBU)</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Z46">
            <v>0</v>
          </cell>
          <cell r="AA46">
            <v>0</v>
          </cell>
          <cell r="AB46">
            <v>0</v>
          </cell>
          <cell r="AC46" t="str">
            <v/>
          </cell>
        </row>
        <row r="47">
          <cell r="B47" t="str">
            <v>Graffiti Removal</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Z47">
            <v>0</v>
          </cell>
          <cell r="AA47">
            <v>0</v>
          </cell>
          <cell r="AB47">
            <v>0</v>
          </cell>
          <cell r="AC47" t="str">
            <v/>
          </cell>
        </row>
        <row r="48">
          <cell r="B48" t="str">
            <v>Streetlights</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Z48">
            <v>0</v>
          </cell>
          <cell r="AA48">
            <v>0</v>
          </cell>
          <cell r="AB48">
            <v>0</v>
          </cell>
          <cell r="AC48" t="str">
            <v/>
          </cell>
        </row>
        <row r="49">
          <cell r="B49" t="str">
            <v>Joint Pole Operations</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Z49">
            <v>0</v>
          </cell>
          <cell r="AA49">
            <v>0</v>
          </cell>
          <cell r="AB49">
            <v>0</v>
          </cell>
          <cell r="AC49" t="str">
            <v/>
          </cell>
        </row>
        <row r="50">
          <cell r="B50" t="str">
            <v>Mapping</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Z50">
            <v>0</v>
          </cell>
          <cell r="AA50">
            <v>0</v>
          </cell>
          <cell r="AB50">
            <v>0</v>
          </cell>
          <cell r="AC50" t="str">
            <v/>
          </cell>
        </row>
        <row r="51">
          <cell r="B51" t="str">
            <v>Engineering/Planning</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Z51">
            <v>0</v>
          </cell>
          <cell r="AA51">
            <v>0</v>
          </cell>
          <cell r="AB51">
            <v>0</v>
          </cell>
          <cell r="AC51" t="str">
            <v/>
          </cell>
        </row>
        <row r="52">
          <cell r="B52" t="str">
            <v>Misc. Operations/Maintenance</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Z52">
            <v>0</v>
          </cell>
          <cell r="AA52">
            <v>0</v>
          </cell>
          <cell r="AB52">
            <v>0</v>
          </cell>
          <cell r="AC52" t="str">
            <v/>
          </cell>
        </row>
        <row r="53">
          <cell r="B53" t="str">
            <v>EV Readiness Activities</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Z53">
            <v>0</v>
          </cell>
          <cell r="AA53">
            <v>0</v>
          </cell>
          <cell r="AB53">
            <v>0</v>
          </cell>
          <cell r="AC53" t="str">
            <v/>
          </cell>
        </row>
        <row r="54">
          <cell r="B54" t="str">
            <v>Technology Development</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Z54">
            <v>0</v>
          </cell>
          <cell r="AA54">
            <v>0</v>
          </cell>
          <cell r="AB54">
            <v>0</v>
          </cell>
          <cell r="AC54" t="str">
            <v/>
          </cell>
        </row>
        <row r="55">
          <cell r="B55" t="str">
            <v>Grid Advance Activities</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Z55">
            <v>0</v>
          </cell>
          <cell r="AA55">
            <v>0</v>
          </cell>
          <cell r="AB55">
            <v>0</v>
          </cell>
          <cell r="AC55" t="str">
            <v/>
          </cell>
        </row>
        <row r="56">
          <cell r="B56" t="str">
            <v>Innovation Management Activities</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Z56">
            <v>0</v>
          </cell>
          <cell r="AA56">
            <v>0</v>
          </cell>
          <cell r="AB56">
            <v>0</v>
          </cell>
          <cell r="AC56" t="str">
            <v/>
          </cell>
        </row>
        <row r="57">
          <cell r="B57" t="str">
            <v>Grid Control Center</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Z57">
            <v>0</v>
          </cell>
          <cell r="AA57">
            <v>0</v>
          </cell>
          <cell r="AB57">
            <v>0</v>
          </cell>
          <cell r="AC57" t="str">
            <v/>
          </cell>
        </row>
        <row r="58">
          <cell r="B58" t="str">
            <v>Substation Operations</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Z58">
            <v>0</v>
          </cell>
          <cell r="AA58">
            <v>0</v>
          </cell>
          <cell r="AB58">
            <v>0</v>
          </cell>
          <cell r="AC58" t="str">
            <v/>
          </cell>
        </row>
        <row r="59">
          <cell r="B59" t="str">
            <v>Troublemen/Trouble Orders</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Z59">
            <v>0</v>
          </cell>
          <cell r="AA59">
            <v>0</v>
          </cell>
          <cell r="AB59">
            <v>0</v>
          </cell>
          <cell r="AC59" t="str">
            <v/>
          </cell>
        </row>
        <row r="60">
          <cell r="C60" t="str">
            <v>Subtotal Planned Work</v>
          </cell>
          <cell r="D60">
            <v>7824.96</v>
          </cell>
          <cell r="E60">
            <v>6770.9000000000005</v>
          </cell>
          <cell r="F60">
            <v>6770.9000000000005</v>
          </cell>
          <cell r="G60">
            <v>395.05906328469871</v>
          </cell>
          <cell r="H60">
            <v>7165.9590632846994</v>
          </cell>
          <cell r="I60">
            <v>380.92648939999998</v>
          </cell>
          <cell r="J60">
            <v>670.43848919999994</v>
          </cell>
          <cell r="K60">
            <v>770.41315950000012</v>
          </cell>
          <cell r="L60">
            <v>757.01137939999978</v>
          </cell>
          <cell r="M60">
            <v>678.53112979999992</v>
          </cell>
          <cell r="N60">
            <v>691.38877940000009</v>
          </cell>
          <cell r="O60">
            <v>0</v>
          </cell>
          <cell r="P60">
            <v>0</v>
          </cell>
          <cell r="Q60">
            <v>0</v>
          </cell>
          <cell r="R60">
            <v>0</v>
          </cell>
          <cell r="S60">
            <v>0</v>
          </cell>
          <cell r="T60">
            <v>0</v>
          </cell>
          <cell r="U60">
            <v>3948.7094267000002</v>
          </cell>
          <cell r="V60">
            <v>4248.5999999999995</v>
          </cell>
          <cell r="W60">
            <v>4446.1295316423493</v>
          </cell>
          <cell r="X60">
            <v>299.89057329999997</v>
          </cell>
          <cell r="Z60">
            <v>7897.4188534000004</v>
          </cell>
          <cell r="AA60">
            <v>6901.5277456647409</v>
          </cell>
          <cell r="AB60">
            <v>264.43131761995869</v>
          </cell>
          <cell r="AC60">
            <v>3.8314895971556975E-2</v>
          </cell>
        </row>
        <row r="61">
          <cell r="X61">
            <v>0</v>
          </cell>
        </row>
        <row r="62">
          <cell r="B62" t="str">
            <v>Breakdown/Reactive Mtnce</v>
          </cell>
          <cell r="D62">
            <v>1629.8</v>
          </cell>
          <cell r="E62">
            <v>780.30000000000007</v>
          </cell>
          <cell r="F62">
            <v>780.30000000000007</v>
          </cell>
          <cell r="G62">
            <v>21.95449459157031</v>
          </cell>
          <cell r="H62">
            <v>802.25449459157039</v>
          </cell>
          <cell r="I62">
            <v>127.66794990000001</v>
          </cell>
          <cell r="J62">
            <v>319.8212499</v>
          </cell>
          <cell r="K62">
            <v>206.15712990000003</v>
          </cell>
          <cell r="L62">
            <v>153.36591989999999</v>
          </cell>
          <cell r="M62">
            <v>-13.378740300000004</v>
          </cell>
          <cell r="N62">
            <v>171.82888979999996</v>
          </cell>
          <cell r="O62">
            <v>0</v>
          </cell>
          <cell r="P62">
            <v>0</v>
          </cell>
          <cell r="Q62">
            <v>0</v>
          </cell>
          <cell r="R62">
            <v>0</v>
          </cell>
          <cell r="S62">
            <v>0</v>
          </cell>
          <cell r="T62">
            <v>0</v>
          </cell>
          <cell r="U62">
            <v>965.46239909999997</v>
          </cell>
          <cell r="V62">
            <v>382.4</v>
          </cell>
          <cell r="W62">
            <v>393.37724729578514</v>
          </cell>
          <cell r="X62">
            <v>-583.06239909999999</v>
          </cell>
          <cell r="Z62">
            <v>1930.9247982000002</v>
          </cell>
          <cell r="AA62">
            <v>802.25449459157039</v>
          </cell>
          <cell r="AB62">
            <v>0</v>
          </cell>
          <cell r="AC62">
            <v>0</v>
          </cell>
        </row>
        <row r="63">
          <cell r="B63" t="str">
            <v>Stand-By/Idle Time</v>
          </cell>
          <cell r="D63">
            <v>58.75</v>
          </cell>
          <cell r="E63">
            <v>76</v>
          </cell>
          <cell r="F63">
            <v>76</v>
          </cell>
          <cell r="G63">
            <v>0.59627329192546585</v>
          </cell>
          <cell r="H63">
            <v>76.596273291925471</v>
          </cell>
          <cell r="I63">
            <v>0.20852999999999999</v>
          </cell>
          <cell r="J63">
            <v>8.6811299999999996</v>
          </cell>
          <cell r="K63">
            <v>6.8899701000000002</v>
          </cell>
          <cell r="L63">
            <v>17.070869999999999</v>
          </cell>
          <cell r="M63">
            <v>3.7225899999999998</v>
          </cell>
          <cell r="N63">
            <v>1.9584998000000002</v>
          </cell>
          <cell r="O63">
            <v>0</v>
          </cell>
          <cell r="P63">
            <v>0</v>
          </cell>
          <cell r="Q63">
            <v>0</v>
          </cell>
          <cell r="R63">
            <v>0</v>
          </cell>
          <cell r="S63">
            <v>0</v>
          </cell>
          <cell r="T63">
            <v>0</v>
          </cell>
          <cell r="U63">
            <v>38.531589899999993</v>
          </cell>
          <cell r="V63">
            <v>35.4</v>
          </cell>
          <cell r="W63">
            <v>35.698136645962734</v>
          </cell>
          <cell r="X63">
            <v>-3.1315898999999945</v>
          </cell>
          <cell r="Z63">
            <v>77.063179799999986</v>
          </cell>
          <cell r="AA63">
            <v>76.596273291925471</v>
          </cell>
          <cell r="AB63">
            <v>0</v>
          </cell>
          <cell r="AC63">
            <v>0</v>
          </cell>
        </row>
        <row r="64">
          <cell r="B64" t="str">
            <v>Storm</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Z64">
            <v>0</v>
          </cell>
          <cell r="AA64">
            <v>0</v>
          </cell>
          <cell r="AB64">
            <v>0</v>
          </cell>
          <cell r="AC64" t="str">
            <v/>
          </cell>
        </row>
        <row r="65">
          <cell r="B65" t="str">
            <v>Toxic</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Z65">
            <v>0</v>
          </cell>
          <cell r="AA65">
            <v>0</v>
          </cell>
          <cell r="AB65">
            <v>0</v>
          </cell>
          <cell r="AC65" t="str">
            <v/>
          </cell>
        </row>
        <row r="66">
          <cell r="C66" t="str">
            <v>Subtotal Unforeseen</v>
          </cell>
          <cell r="D66">
            <v>1688.55</v>
          </cell>
          <cell r="E66">
            <v>856.30000000000007</v>
          </cell>
          <cell r="F66">
            <v>856.30000000000007</v>
          </cell>
          <cell r="G66">
            <v>22.550767883495777</v>
          </cell>
          <cell r="H66">
            <v>878.85076788349591</v>
          </cell>
          <cell r="I66">
            <v>127.87647990000001</v>
          </cell>
          <cell r="J66">
            <v>328.50237989999999</v>
          </cell>
          <cell r="K66">
            <v>213.04710000000003</v>
          </cell>
          <cell r="L66">
            <v>170.43678990000001</v>
          </cell>
          <cell r="M66">
            <v>-9.6561503000000037</v>
          </cell>
          <cell r="N66">
            <v>173.78738959999995</v>
          </cell>
          <cell r="O66">
            <v>0</v>
          </cell>
          <cell r="P66">
            <v>0</v>
          </cell>
          <cell r="Q66">
            <v>0</v>
          </cell>
          <cell r="R66">
            <v>0</v>
          </cell>
          <cell r="S66">
            <v>0</v>
          </cell>
          <cell r="T66">
            <v>0</v>
          </cell>
          <cell r="U66">
            <v>1003.9939889999999</v>
          </cell>
          <cell r="V66">
            <v>417.79999999999995</v>
          </cell>
          <cell r="W66">
            <v>429.07538394174787</v>
          </cell>
          <cell r="X66">
            <v>-586.19398899999999</v>
          </cell>
          <cell r="Z66">
            <v>2007.9879780000001</v>
          </cell>
          <cell r="AA66">
            <v>878.85076788349591</v>
          </cell>
          <cell r="AB66">
            <v>0</v>
          </cell>
          <cell r="AC66">
            <v>0</v>
          </cell>
        </row>
        <row r="68">
          <cell r="B68" t="str">
            <v>Billing/Collection</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Z68">
            <v>0</v>
          </cell>
          <cell r="AA68">
            <v>0</v>
          </cell>
          <cell r="AB68">
            <v>0</v>
          </cell>
          <cell r="AC68" t="str">
            <v/>
          </cell>
        </row>
        <row r="69">
          <cell r="B69" t="str">
            <v>BPTI Programs</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Z69">
            <v>0</v>
          </cell>
          <cell r="AA69">
            <v>0</v>
          </cell>
          <cell r="AB69">
            <v>0</v>
          </cell>
          <cell r="AC69" t="str">
            <v/>
          </cell>
        </row>
        <row r="70">
          <cell r="B70" t="str">
            <v>Clerical/Administrative</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Z70">
            <v>0</v>
          </cell>
          <cell r="AA70">
            <v>0</v>
          </cell>
          <cell r="AB70">
            <v>0</v>
          </cell>
          <cell r="AC70" t="str">
            <v/>
          </cell>
        </row>
        <row r="71">
          <cell r="B71" t="str">
            <v>Contract Analysis &amp; Mgmt</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Z71">
            <v>0</v>
          </cell>
          <cell r="AA71">
            <v>0</v>
          </cell>
          <cell r="AB71">
            <v>0</v>
          </cell>
          <cell r="AC71" t="str">
            <v/>
          </cell>
        </row>
        <row r="72">
          <cell r="B72" t="str">
            <v>Cyber Security</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Z72">
            <v>0</v>
          </cell>
          <cell r="AA72">
            <v>0</v>
          </cell>
          <cell r="AB72">
            <v>0</v>
          </cell>
          <cell r="AC72" t="str">
            <v/>
          </cell>
        </row>
        <row r="73">
          <cell r="B73" t="str">
            <v>Facilities Management</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Z73">
            <v>0</v>
          </cell>
          <cell r="AA73">
            <v>0</v>
          </cell>
          <cell r="AB73">
            <v>0</v>
          </cell>
          <cell r="AC73" t="str">
            <v/>
          </cell>
        </row>
        <row r="74">
          <cell r="B74" t="str">
            <v>Field Accounting O&amp;M Activities</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Z74">
            <v>0</v>
          </cell>
          <cell r="AA74">
            <v>0</v>
          </cell>
          <cell r="AB74">
            <v>0</v>
          </cell>
          <cell r="AC74" t="str">
            <v/>
          </cell>
        </row>
        <row r="75">
          <cell r="B75" t="str">
            <v>Grid Contract Mgmt</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Z75">
            <v>0</v>
          </cell>
          <cell r="AA75">
            <v>0</v>
          </cell>
          <cell r="AB75">
            <v>0</v>
          </cell>
          <cell r="AC75" t="str">
            <v/>
          </cell>
        </row>
        <row r="76">
          <cell r="B76" t="str">
            <v>Job Orders</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Z76">
            <v>0</v>
          </cell>
          <cell r="AA76">
            <v>0</v>
          </cell>
          <cell r="AB76">
            <v>0</v>
          </cell>
          <cell r="AC76" t="str">
            <v/>
          </cell>
        </row>
        <row r="77">
          <cell r="B77" t="str">
            <v>Management/Supervision</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Z77">
            <v>0</v>
          </cell>
          <cell r="AA77">
            <v>0</v>
          </cell>
          <cell r="AB77">
            <v>0</v>
          </cell>
          <cell r="AC77" t="str">
            <v/>
          </cell>
        </row>
        <row r="78">
          <cell r="B78" t="str">
            <v>Meetings</v>
          </cell>
          <cell r="D78">
            <v>250.12</v>
          </cell>
          <cell r="E78">
            <v>218.1</v>
          </cell>
          <cell r="F78">
            <v>218.1</v>
          </cell>
          <cell r="G78">
            <v>5.4802395209580839</v>
          </cell>
          <cell r="H78">
            <v>223.58023952095809</v>
          </cell>
          <cell r="I78">
            <v>45.750609900000001</v>
          </cell>
          <cell r="J78">
            <v>36.012039799999997</v>
          </cell>
          <cell r="K78">
            <v>22.009749900000003</v>
          </cell>
          <cell r="L78">
            <v>25.145609700000001</v>
          </cell>
          <cell r="M78">
            <v>25.827709999999996</v>
          </cell>
          <cell r="N78">
            <v>24.90654</v>
          </cell>
          <cell r="O78">
            <v>0</v>
          </cell>
          <cell r="P78">
            <v>0</v>
          </cell>
          <cell r="Q78">
            <v>0</v>
          </cell>
          <cell r="R78">
            <v>0</v>
          </cell>
          <cell r="S78">
            <v>0</v>
          </cell>
          <cell r="T78">
            <v>0</v>
          </cell>
          <cell r="U78">
            <v>179.6522593</v>
          </cell>
          <cell r="V78">
            <v>105.19999999999999</v>
          </cell>
          <cell r="W78">
            <v>107.94011976047904</v>
          </cell>
          <cell r="X78">
            <v>-74.452259300000009</v>
          </cell>
          <cell r="Z78">
            <v>359.30451859999999</v>
          </cell>
          <cell r="AA78">
            <v>359</v>
          </cell>
          <cell r="AB78">
            <v>-135.41976047904191</v>
          </cell>
          <cell r="AC78">
            <v>-0.37721381749036742</v>
          </cell>
        </row>
        <row r="79">
          <cell r="B79" t="str">
            <v>NERC Compliance Regulatory</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Z79">
            <v>0</v>
          </cell>
          <cell r="AA79">
            <v>0</v>
          </cell>
          <cell r="AB79">
            <v>0</v>
          </cell>
          <cell r="AC79" t="str">
            <v/>
          </cell>
        </row>
        <row r="80">
          <cell r="B80" t="str">
            <v>Employee Related</v>
          </cell>
          <cell r="D80">
            <v>69.739999999999995</v>
          </cell>
          <cell r="E80">
            <v>30.7</v>
          </cell>
          <cell r="F80">
            <v>30.7</v>
          </cell>
          <cell r="G80">
            <v>-3.6170212765957448</v>
          </cell>
          <cell r="H80">
            <v>27.082978723404253</v>
          </cell>
          <cell r="I80">
            <v>0.48849999999999999</v>
          </cell>
          <cell r="J80">
            <v>13.593249999999999</v>
          </cell>
          <cell r="K80">
            <v>3.2903500000000001</v>
          </cell>
          <cell r="L80">
            <v>1.6198900000000001</v>
          </cell>
          <cell r="M80">
            <v>-9.3859999999999999E-2</v>
          </cell>
          <cell r="N80">
            <v>-0.52112000000000003</v>
          </cell>
          <cell r="O80">
            <v>0</v>
          </cell>
          <cell r="P80">
            <v>0</v>
          </cell>
          <cell r="Q80">
            <v>0</v>
          </cell>
          <cell r="R80">
            <v>0</v>
          </cell>
          <cell r="S80">
            <v>0</v>
          </cell>
          <cell r="T80">
            <v>0</v>
          </cell>
          <cell r="U80">
            <v>18.377010000000002</v>
          </cell>
          <cell r="V80">
            <v>15.6</v>
          </cell>
          <cell r="W80">
            <v>13.791489361702126</v>
          </cell>
          <cell r="X80">
            <v>-2.7770100000000024</v>
          </cell>
          <cell r="Z80">
            <v>36.754020000000004</v>
          </cell>
          <cell r="AA80">
            <v>27.082978723404253</v>
          </cell>
          <cell r="AB80">
            <v>0</v>
          </cell>
          <cell r="AC80">
            <v>0</v>
          </cell>
        </row>
        <row r="81">
          <cell r="B81" t="str">
            <v>Safety</v>
          </cell>
          <cell r="D81">
            <v>850.55</v>
          </cell>
          <cell r="E81">
            <v>863.30000000000007</v>
          </cell>
          <cell r="F81">
            <v>863.30000000000007</v>
          </cell>
          <cell r="G81">
            <v>22.37557251908397</v>
          </cell>
          <cell r="H81">
            <v>885.67557251908408</v>
          </cell>
          <cell r="I81">
            <v>82.5421099</v>
          </cell>
          <cell r="J81">
            <v>114.44113999999999</v>
          </cell>
          <cell r="K81">
            <v>32.079410000000003</v>
          </cell>
          <cell r="L81">
            <v>71.506380000000007</v>
          </cell>
          <cell r="M81">
            <v>70.019889800000001</v>
          </cell>
          <cell r="N81">
            <v>61.155389899999996</v>
          </cell>
          <cell r="O81">
            <v>0</v>
          </cell>
          <cell r="P81">
            <v>0</v>
          </cell>
          <cell r="Q81">
            <v>0</v>
          </cell>
          <cell r="R81">
            <v>0</v>
          </cell>
          <cell r="S81">
            <v>0</v>
          </cell>
          <cell r="T81">
            <v>0</v>
          </cell>
          <cell r="U81">
            <v>431.74431959999998</v>
          </cell>
          <cell r="V81">
            <v>421.20000000000005</v>
          </cell>
          <cell r="W81">
            <v>432.38778625954205</v>
          </cell>
          <cell r="X81">
            <v>-10.544319599999938</v>
          </cell>
          <cell r="Z81">
            <v>863.48863919999985</v>
          </cell>
          <cell r="AA81">
            <v>863</v>
          </cell>
          <cell r="AB81">
            <v>22.675572519084085</v>
          </cell>
          <cell r="AC81">
            <v>2.6275286812380168E-2</v>
          </cell>
        </row>
        <row r="82">
          <cell r="B82" t="str">
            <v>Training</v>
          </cell>
          <cell r="D82">
            <v>30.67</v>
          </cell>
          <cell r="E82">
            <v>30.8</v>
          </cell>
          <cell r="F82">
            <v>30.8</v>
          </cell>
          <cell r="G82">
            <v>-3.1617647058823528</v>
          </cell>
          <cell r="H82">
            <v>27.638235294117649</v>
          </cell>
          <cell r="I82">
            <v>3.5758700000000001</v>
          </cell>
          <cell r="J82">
            <v>-3.1589800000000112E-2</v>
          </cell>
          <cell r="K82">
            <v>0.2286199000000001</v>
          </cell>
          <cell r="L82">
            <v>0</v>
          </cell>
          <cell r="M82">
            <v>0.13777</v>
          </cell>
          <cell r="N82">
            <v>1.5843700000000001</v>
          </cell>
          <cell r="O82">
            <v>0</v>
          </cell>
          <cell r="P82">
            <v>0</v>
          </cell>
          <cell r="Q82">
            <v>0</v>
          </cell>
          <cell r="R82">
            <v>0</v>
          </cell>
          <cell r="S82">
            <v>0</v>
          </cell>
          <cell r="T82">
            <v>0</v>
          </cell>
          <cell r="U82">
            <v>5.4950401000000006</v>
          </cell>
          <cell r="V82">
            <v>13.8</v>
          </cell>
          <cell r="W82">
            <v>12.219117647058823</v>
          </cell>
          <cell r="X82">
            <v>8.3049599000000001</v>
          </cell>
          <cell r="Z82">
            <v>10.990080200000001</v>
          </cell>
          <cell r="AA82">
            <v>11</v>
          </cell>
          <cell r="AB82">
            <v>16.638235294117649</v>
          </cell>
          <cell r="AC82">
            <v>1.5125668449197862</v>
          </cell>
        </row>
        <row r="83">
          <cell r="B83" t="str">
            <v>Training—Delivery</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Z83">
            <v>0</v>
          </cell>
          <cell r="AA83">
            <v>0</v>
          </cell>
          <cell r="AB83">
            <v>0</v>
          </cell>
          <cell r="AC83" t="str">
            <v/>
          </cell>
        </row>
        <row r="84">
          <cell r="B84" t="str">
            <v>Training—Seat Time</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Z84">
            <v>0</v>
          </cell>
          <cell r="AA84">
            <v>0</v>
          </cell>
          <cell r="AB84">
            <v>0</v>
          </cell>
          <cell r="AC84" t="str">
            <v/>
          </cell>
        </row>
        <row r="85">
          <cell r="B85" t="str">
            <v>WISER/Rate Challenge Project</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Z85">
            <v>0</v>
          </cell>
          <cell r="AA85">
            <v>0</v>
          </cell>
          <cell r="AB85">
            <v>0</v>
          </cell>
          <cell r="AC85" t="str">
            <v/>
          </cell>
        </row>
        <row r="86">
          <cell r="C86" t="str">
            <v>Subtotal People</v>
          </cell>
          <cell r="D86">
            <v>1201.08</v>
          </cell>
          <cell r="E86">
            <v>1142.9000000000001</v>
          </cell>
          <cell r="F86">
            <v>1142.9000000000001</v>
          </cell>
          <cell r="G86">
            <v>21.077026057563959</v>
          </cell>
          <cell r="H86">
            <v>1163.9770260575642</v>
          </cell>
          <cell r="I86">
            <v>132.35708980000001</v>
          </cell>
          <cell r="J86">
            <v>164.01483999999999</v>
          </cell>
          <cell r="K86">
            <v>57.6081298</v>
          </cell>
          <cell r="L86">
            <v>98.271879700000014</v>
          </cell>
          <cell r="M86">
            <v>95.891509800000009</v>
          </cell>
          <cell r="N86">
            <v>87.125179900000006</v>
          </cell>
          <cell r="O86">
            <v>0</v>
          </cell>
          <cell r="P86">
            <v>0</v>
          </cell>
          <cell r="Q86">
            <v>0</v>
          </cell>
          <cell r="R86">
            <v>0</v>
          </cell>
          <cell r="S86">
            <v>0</v>
          </cell>
          <cell r="T86">
            <v>0</v>
          </cell>
          <cell r="U86">
            <v>635.26862900000003</v>
          </cell>
          <cell r="V86">
            <v>555.79999999999995</v>
          </cell>
          <cell r="W86">
            <v>566.33851302878213</v>
          </cell>
          <cell r="X86">
            <v>-79.46862899999995</v>
          </cell>
          <cell r="Z86">
            <v>1270.5372579999998</v>
          </cell>
          <cell r="AA86">
            <v>1260.0829787234043</v>
          </cell>
          <cell r="AB86">
            <v>-96.105952665840178</v>
          </cell>
          <cell r="AC86">
            <v>-7.6269542790908543E-2</v>
          </cell>
        </row>
        <row r="88">
          <cell r="B88" t="str">
            <v>ADA Study</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Z88">
            <v>0</v>
          </cell>
          <cell r="AA88">
            <v>0</v>
          </cell>
          <cell r="AB88">
            <v>0</v>
          </cell>
          <cell r="AC88" t="str">
            <v/>
          </cell>
        </row>
        <row r="89">
          <cell r="B89" t="str">
            <v>Catalina Diesel</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Z89">
            <v>0</v>
          </cell>
          <cell r="AA89">
            <v>0</v>
          </cell>
          <cell r="AB89">
            <v>0</v>
          </cell>
          <cell r="AC89" t="str">
            <v/>
          </cell>
        </row>
        <row r="90">
          <cell r="B90" t="str">
            <v>CSBL Function</v>
          </cell>
          <cell r="D90">
            <v>-0.06</v>
          </cell>
          <cell r="E90">
            <v>0</v>
          </cell>
          <cell r="F90">
            <v>0</v>
          </cell>
          <cell r="G90">
            <v>0</v>
          </cell>
          <cell r="H90">
            <v>0</v>
          </cell>
          <cell r="I90">
            <v>0.13199</v>
          </cell>
          <cell r="J90">
            <v>0</v>
          </cell>
          <cell r="K90">
            <v>0</v>
          </cell>
          <cell r="L90">
            <v>0</v>
          </cell>
          <cell r="M90">
            <v>0</v>
          </cell>
          <cell r="N90">
            <v>0</v>
          </cell>
          <cell r="O90">
            <v>0</v>
          </cell>
          <cell r="P90">
            <v>0</v>
          </cell>
          <cell r="Q90">
            <v>0</v>
          </cell>
          <cell r="R90">
            <v>0</v>
          </cell>
          <cell r="S90">
            <v>0</v>
          </cell>
          <cell r="T90">
            <v>0</v>
          </cell>
          <cell r="U90">
            <v>0.13199</v>
          </cell>
          <cell r="V90">
            <v>0</v>
          </cell>
          <cell r="W90">
            <v>0</v>
          </cell>
          <cell r="X90">
            <v>-0.13199</v>
          </cell>
          <cell r="Z90">
            <v>0.26397999999999999</v>
          </cell>
          <cell r="AA90">
            <v>0</v>
          </cell>
          <cell r="AB90">
            <v>0</v>
          </cell>
          <cell r="AC90" t="str">
            <v/>
          </cell>
        </row>
        <row r="91">
          <cell r="B91" t="str">
            <v>Grid Ops Lease Payments</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Z91">
            <v>0</v>
          </cell>
          <cell r="AA91">
            <v>0</v>
          </cell>
          <cell r="AB91">
            <v>0</v>
          </cell>
          <cell r="AC91" t="str">
            <v/>
          </cell>
        </row>
        <row r="92">
          <cell r="B92" t="str">
            <v>Grid Contract General Functions</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Z92">
            <v>0</v>
          </cell>
          <cell r="AA92">
            <v>0</v>
          </cell>
          <cell r="AB92">
            <v>0</v>
          </cell>
          <cell r="AC92" t="str">
            <v/>
          </cell>
        </row>
        <row r="93">
          <cell r="B93" t="str">
            <v>Line Rents</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Z93">
            <v>0</v>
          </cell>
          <cell r="AA93">
            <v>0</v>
          </cell>
          <cell r="AB93">
            <v>0</v>
          </cell>
          <cell r="AC93" t="str">
            <v/>
          </cell>
        </row>
        <row r="94">
          <cell r="B94" t="str">
            <v>Meter/Transformer/JPA Credits</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Z94">
            <v>0</v>
          </cell>
          <cell r="AA94">
            <v>0</v>
          </cell>
          <cell r="AB94">
            <v>0</v>
          </cell>
          <cell r="AC94" t="str">
            <v/>
          </cell>
        </row>
        <row r="95">
          <cell r="B95" t="str">
            <v>Minor Miscellaneous</v>
          </cell>
          <cell r="D95">
            <v>0</v>
          </cell>
          <cell r="E95">
            <v>0</v>
          </cell>
          <cell r="F95">
            <v>0</v>
          </cell>
          <cell r="G95">
            <v>0</v>
          </cell>
          <cell r="H95">
            <v>0</v>
          </cell>
          <cell r="I95">
            <v>0</v>
          </cell>
          <cell r="J95">
            <v>0</v>
          </cell>
          <cell r="K95">
            <v>0</v>
          </cell>
          <cell r="L95">
            <v>0</v>
          </cell>
          <cell r="M95">
            <v>0</v>
          </cell>
          <cell r="N95">
            <v>3.1661999999999999</v>
          </cell>
          <cell r="O95">
            <v>0</v>
          </cell>
          <cell r="P95">
            <v>0</v>
          </cell>
          <cell r="Q95">
            <v>0</v>
          </cell>
          <cell r="R95">
            <v>0</v>
          </cell>
          <cell r="S95">
            <v>0</v>
          </cell>
          <cell r="T95">
            <v>0</v>
          </cell>
          <cell r="U95">
            <v>3.1661999999999999</v>
          </cell>
          <cell r="V95">
            <v>0</v>
          </cell>
          <cell r="W95">
            <v>0</v>
          </cell>
          <cell r="X95">
            <v>-3.1661999999999999</v>
          </cell>
          <cell r="Z95">
            <v>6.3323999999999998</v>
          </cell>
          <cell r="AA95">
            <v>0</v>
          </cell>
          <cell r="AB95">
            <v>0</v>
          </cell>
          <cell r="AC95" t="str">
            <v/>
          </cell>
        </row>
        <row r="96">
          <cell r="B96" t="str">
            <v>Policy Adjustments (Billing Disputes)</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Z96">
            <v>0</v>
          </cell>
          <cell r="AA96">
            <v>0</v>
          </cell>
          <cell r="AB96">
            <v>0</v>
          </cell>
          <cell r="AC96" t="str">
            <v/>
          </cell>
        </row>
        <row r="97">
          <cell r="B97" t="str">
            <v>Satellite Transponder</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Z97">
            <v>0</v>
          </cell>
          <cell r="AA97">
            <v>0</v>
          </cell>
          <cell r="AB97">
            <v>0</v>
          </cell>
          <cell r="AC97" t="str">
            <v/>
          </cell>
        </row>
        <row r="98">
          <cell r="B98" t="str">
            <v>Setting/Removing Meters</v>
          </cell>
          <cell r="D98">
            <v>1204.01</v>
          </cell>
          <cell r="E98">
            <v>868.8</v>
          </cell>
          <cell r="F98">
            <v>868.8</v>
          </cell>
          <cell r="G98">
            <v>22.857333333333333</v>
          </cell>
          <cell r="H98">
            <v>891.65733333333333</v>
          </cell>
          <cell r="I98">
            <v>69.384619700000016</v>
          </cell>
          <cell r="J98">
            <v>47.711629900000005</v>
          </cell>
          <cell r="K98">
            <v>99.792599800000005</v>
          </cell>
          <cell r="L98">
            <v>65.518489599999995</v>
          </cell>
          <cell r="M98">
            <v>66.67630969999999</v>
          </cell>
          <cell r="N98">
            <v>49.121729900000005</v>
          </cell>
          <cell r="O98">
            <v>0</v>
          </cell>
          <cell r="P98">
            <v>0</v>
          </cell>
          <cell r="Q98">
            <v>0</v>
          </cell>
          <cell r="R98">
            <v>0</v>
          </cell>
          <cell r="S98">
            <v>0</v>
          </cell>
          <cell r="T98">
            <v>0</v>
          </cell>
          <cell r="U98">
            <v>398.20537860000002</v>
          </cell>
          <cell r="V98">
            <v>500.6</v>
          </cell>
          <cell r="W98">
            <v>512.02866666666671</v>
          </cell>
          <cell r="X98">
            <v>102.39462140000001</v>
          </cell>
          <cell r="Z98">
            <v>796.41075720000003</v>
          </cell>
          <cell r="AA98">
            <v>796</v>
          </cell>
          <cell r="AB98">
            <v>95.657333333333327</v>
          </cell>
          <cell r="AC98">
            <v>0.12017252931323283</v>
          </cell>
        </row>
        <row r="99">
          <cell r="B99" t="str">
            <v>TDBU Monthly Accrual Conversion</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Z99">
            <v>0</v>
          </cell>
          <cell r="AA99">
            <v>0</v>
          </cell>
          <cell r="AB99">
            <v>0</v>
          </cell>
          <cell r="AC99" t="str">
            <v/>
          </cell>
        </row>
        <row r="100">
          <cell r="B100" t="str">
            <v>TDBU Summary Misc Accounts</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Z100">
            <v>0</v>
          </cell>
          <cell r="AA100">
            <v>0</v>
          </cell>
          <cell r="AB100">
            <v>0</v>
          </cell>
          <cell r="AC100" t="str">
            <v/>
          </cell>
        </row>
        <row r="101">
          <cell r="B101" t="str">
            <v>T/S Water / Trash Bills</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Z101">
            <v>0</v>
          </cell>
          <cell r="AA101">
            <v>0</v>
          </cell>
          <cell r="AB101">
            <v>0</v>
          </cell>
          <cell r="AC101" t="str">
            <v/>
          </cell>
        </row>
        <row r="102">
          <cell r="B102" t="str">
            <v>Substation Misc Expense</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Z102">
            <v>0</v>
          </cell>
          <cell r="AA102">
            <v>0</v>
          </cell>
          <cell r="AB102">
            <v>0</v>
          </cell>
          <cell r="AC102" t="str">
            <v/>
          </cell>
        </row>
        <row r="103">
          <cell r="B103" t="str">
            <v>Transmission Misc Expense</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Z103">
            <v>0</v>
          </cell>
          <cell r="AA103">
            <v>0</v>
          </cell>
          <cell r="AB103">
            <v>0</v>
          </cell>
          <cell r="AC103" t="str">
            <v/>
          </cell>
        </row>
        <row r="104">
          <cell r="B104" t="str">
            <v>Underground Locates</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Z104">
            <v>0</v>
          </cell>
          <cell r="AA104">
            <v>0</v>
          </cell>
          <cell r="AB104">
            <v>0</v>
          </cell>
          <cell r="AC104" t="str">
            <v/>
          </cell>
        </row>
        <row r="105">
          <cell r="B105" t="str">
            <v>WECC Dues</v>
          </cell>
          <cell r="C105" t="str">
            <v>Non-Statutory</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Z105">
            <v>0</v>
          </cell>
          <cell r="AA105">
            <v>0</v>
          </cell>
          <cell r="AB105">
            <v>0</v>
          </cell>
          <cell r="AC105" t="str">
            <v/>
          </cell>
        </row>
        <row r="106">
          <cell r="B106" t="str">
            <v>Work Order Related Expense</v>
          </cell>
          <cell r="C106" t="str">
            <v>Distribution</v>
          </cell>
          <cell r="D106">
            <v>3330.87</v>
          </cell>
          <cell r="E106">
            <v>2656.3</v>
          </cell>
          <cell r="F106">
            <v>2656.3</v>
          </cell>
          <cell r="G106">
            <v>2.9719694211867491</v>
          </cell>
          <cell r="H106">
            <v>2659.2719694211869</v>
          </cell>
          <cell r="I106">
            <v>-219.8467301</v>
          </cell>
          <cell r="J106">
            <v>122.45412929999998</v>
          </cell>
          <cell r="K106">
            <v>254.0165192</v>
          </cell>
          <cell r="L106">
            <v>187.51628950000003</v>
          </cell>
          <cell r="M106">
            <v>302.95702950000003</v>
          </cell>
          <cell r="N106">
            <v>93.464659499999996</v>
          </cell>
          <cell r="O106">
            <v>0</v>
          </cell>
          <cell r="P106">
            <v>0</v>
          </cell>
          <cell r="Q106">
            <v>0</v>
          </cell>
          <cell r="R106">
            <v>0</v>
          </cell>
          <cell r="S106">
            <v>0</v>
          </cell>
          <cell r="T106">
            <v>0</v>
          </cell>
          <cell r="U106">
            <v>740.56189690000008</v>
          </cell>
          <cell r="V106">
            <v>1211.1000000000001</v>
          </cell>
          <cell r="W106">
            <v>1212.5859847105935</v>
          </cell>
          <cell r="X106">
            <v>470.53810310000006</v>
          </cell>
          <cell r="Z106">
            <v>1481.1237938000002</v>
          </cell>
          <cell r="AA106">
            <v>2659.2719694211869</v>
          </cell>
          <cell r="AB106">
            <v>0</v>
          </cell>
          <cell r="AC106">
            <v>0</v>
          </cell>
        </row>
        <row r="107">
          <cell r="B107" t="str">
            <v>Work Order Related Expense</v>
          </cell>
          <cell r="C107" t="str">
            <v>Substation Construction &amp; Maintenance</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Z107">
            <v>0</v>
          </cell>
          <cell r="AA107">
            <v>0</v>
          </cell>
          <cell r="AB107">
            <v>0</v>
          </cell>
          <cell r="AC107" t="str">
            <v/>
          </cell>
        </row>
        <row r="108">
          <cell r="B108" t="str">
            <v>Work Order Related Expense</v>
          </cell>
          <cell r="C108" t="str">
            <v>Transmission</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Z108">
            <v>0</v>
          </cell>
          <cell r="AA108">
            <v>0</v>
          </cell>
          <cell r="AB108">
            <v>0</v>
          </cell>
          <cell r="AC108" t="str">
            <v/>
          </cell>
        </row>
        <row r="109">
          <cell r="B109" t="str">
            <v>Work Order Write-Off</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Z109">
            <v>0</v>
          </cell>
          <cell r="AA109">
            <v>0</v>
          </cell>
          <cell r="AB109">
            <v>0</v>
          </cell>
          <cell r="AC109" t="str">
            <v/>
          </cell>
        </row>
        <row r="110">
          <cell r="C110" t="str">
            <v>Subtotal Sunk Costs</v>
          </cell>
          <cell r="D110">
            <v>4534.82</v>
          </cell>
          <cell r="E110">
            <v>3525.1000000000004</v>
          </cell>
          <cell r="F110">
            <v>3525.1000000000004</v>
          </cell>
          <cell r="G110">
            <v>25.829302754520082</v>
          </cell>
          <cell r="H110">
            <v>3550.92930275452</v>
          </cell>
          <cell r="I110">
            <v>-150.3301204</v>
          </cell>
          <cell r="J110">
            <v>170.16575919999997</v>
          </cell>
          <cell r="K110">
            <v>353.80911900000001</v>
          </cell>
          <cell r="L110">
            <v>253.03477910000004</v>
          </cell>
          <cell r="M110">
            <v>369.63333920000002</v>
          </cell>
          <cell r="N110">
            <v>145.75258940000001</v>
          </cell>
          <cell r="O110">
            <v>0</v>
          </cell>
          <cell r="P110">
            <v>0</v>
          </cell>
          <cell r="Q110">
            <v>0</v>
          </cell>
          <cell r="R110">
            <v>0</v>
          </cell>
          <cell r="S110">
            <v>0</v>
          </cell>
          <cell r="T110">
            <v>0</v>
          </cell>
          <cell r="U110">
            <v>1142.0654655000001</v>
          </cell>
          <cell r="V110">
            <v>1711.7000000000003</v>
          </cell>
          <cell r="W110">
            <v>1724.6146513772601</v>
          </cell>
          <cell r="X110">
            <v>569.63453450000009</v>
          </cell>
          <cell r="Z110">
            <v>2284.1309310000001</v>
          </cell>
          <cell r="AA110">
            <v>3455.2719694211869</v>
          </cell>
          <cell r="AB110">
            <v>95.657333333333327</v>
          </cell>
          <cell r="AC110">
            <v>2.768445846807175E-2</v>
          </cell>
        </row>
        <row r="112">
          <cell r="C112" t="str">
            <v>Sub-Total Metro East Region w/o Allocated</v>
          </cell>
          <cell r="D112">
            <v>15249.41</v>
          </cell>
          <cell r="E112">
            <v>12295.2</v>
          </cell>
          <cell r="F112">
            <v>12295.2</v>
          </cell>
          <cell r="G112">
            <v>464.51615998027853</v>
          </cell>
          <cell r="H112">
            <v>12759.716159980278</v>
          </cell>
          <cell r="I112">
            <v>490.82993870000001</v>
          </cell>
          <cell r="J112">
            <v>1333.1214682999998</v>
          </cell>
          <cell r="K112">
            <v>1394.8775083</v>
          </cell>
          <cell r="L112">
            <v>1278.7548280999999</v>
          </cell>
          <cell r="M112">
            <v>1134.3998285</v>
          </cell>
          <cell r="N112">
            <v>1098.0539383</v>
          </cell>
          <cell r="O112">
            <v>0</v>
          </cell>
          <cell r="P112">
            <v>0</v>
          </cell>
          <cell r="Q112">
            <v>0</v>
          </cell>
          <cell r="R112">
            <v>0</v>
          </cell>
          <cell r="S112">
            <v>0</v>
          </cell>
          <cell r="T112">
            <v>0</v>
          </cell>
          <cell r="U112">
            <v>6730.0375101999998</v>
          </cell>
          <cell r="V112">
            <v>6933.9</v>
          </cell>
          <cell r="W112">
            <v>7166.1580799901394</v>
          </cell>
          <cell r="X112">
            <v>203.86248980000011</v>
          </cell>
          <cell r="Z112">
            <v>13460.0750204</v>
          </cell>
          <cell r="AA112">
            <v>12495.733461692827</v>
          </cell>
          <cell r="AB112">
            <v>263.98269828745185</v>
          </cell>
          <cell r="AC112">
            <v>2.1125826594871163E-2</v>
          </cell>
        </row>
        <row r="113">
          <cell r="V113" t="str">
            <v>Total Target YTD % Variance:</v>
          </cell>
          <cell r="W113">
            <v>6.0858351842377957E-2</v>
          </cell>
          <cell r="X113">
            <v>2.9400840767821877E-2</v>
          </cell>
        </row>
        <row r="114">
          <cell r="B114" t="str">
            <v>Allocated (IMM/Other Allocated Costs)</v>
          </cell>
          <cell r="D114">
            <v>4199.8999999999996</v>
          </cell>
          <cell r="E114">
            <v>4016.3039999999996</v>
          </cell>
          <cell r="F114">
            <v>4016.3039999999996</v>
          </cell>
          <cell r="G114">
            <v>0</v>
          </cell>
          <cell r="H114">
            <v>4016.3039999999996</v>
          </cell>
          <cell r="I114">
            <v>326.96373990000006</v>
          </cell>
          <cell r="J114">
            <v>465.72563920000022</v>
          </cell>
          <cell r="K114">
            <v>413.48309930000005</v>
          </cell>
          <cell r="L114">
            <v>462.52278930000006</v>
          </cell>
          <cell r="M114">
            <v>291.6507994000001</v>
          </cell>
          <cell r="N114">
            <v>340.79672960000005</v>
          </cell>
          <cell r="O114">
            <v>0</v>
          </cell>
          <cell r="P114">
            <v>0</v>
          </cell>
          <cell r="Q114">
            <v>0</v>
          </cell>
          <cell r="R114">
            <v>0</v>
          </cell>
          <cell r="S114">
            <v>0</v>
          </cell>
          <cell r="T114">
            <v>0</v>
          </cell>
          <cell r="U114">
            <v>2301.1427967000004</v>
          </cell>
          <cell r="V114">
            <v>2282.9479999999999</v>
          </cell>
          <cell r="W114">
            <v>2282.9479999999999</v>
          </cell>
          <cell r="X114">
            <v>-18.194796700000552</v>
          </cell>
          <cell r="Z114">
            <v>4602.2855934000008</v>
          </cell>
          <cell r="AA114">
            <v>4016.3039999999996</v>
          </cell>
          <cell r="AB114">
            <v>0</v>
          </cell>
          <cell r="AC114">
            <v>0</v>
          </cell>
        </row>
        <row r="115">
          <cell r="B115" t="str">
            <v>TDBU Summary Div Ovh Residual</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Z115">
            <v>0</v>
          </cell>
          <cell r="AA115">
            <v>0</v>
          </cell>
          <cell r="AB115">
            <v>0</v>
          </cell>
          <cell r="AC115" t="str">
            <v/>
          </cell>
        </row>
        <row r="116">
          <cell r="B116" t="str">
            <v>Off-Ramp Contingency Plan/General Contingency</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Z116">
            <v>0</v>
          </cell>
          <cell r="AA116">
            <v>0</v>
          </cell>
          <cell r="AB116">
            <v>0</v>
          </cell>
        </row>
        <row r="117">
          <cell r="B117" t="str">
            <v>Default</v>
          </cell>
          <cell r="D117">
            <v>-9.75</v>
          </cell>
          <cell r="E117">
            <v>0</v>
          </cell>
          <cell r="F117">
            <v>0</v>
          </cell>
          <cell r="G117">
            <v>0</v>
          </cell>
          <cell r="H117">
            <v>0</v>
          </cell>
          <cell r="I117">
            <v>23.140110000000004</v>
          </cell>
          <cell r="J117">
            <v>-8.8604101999999987</v>
          </cell>
          <cell r="K117">
            <v>3.3831300999999994</v>
          </cell>
          <cell r="L117">
            <v>-3.2580499999999999</v>
          </cell>
          <cell r="M117">
            <v>2.0916100000000002</v>
          </cell>
          <cell r="N117">
            <v>9.8061997000000005</v>
          </cell>
          <cell r="O117">
            <v>0</v>
          </cell>
          <cell r="P117">
            <v>0</v>
          </cell>
          <cell r="Q117">
            <v>0</v>
          </cell>
          <cell r="R117">
            <v>0</v>
          </cell>
          <cell r="S117">
            <v>0</v>
          </cell>
          <cell r="T117">
            <v>0</v>
          </cell>
          <cell r="U117">
            <v>26.302589600000005</v>
          </cell>
          <cell r="V117">
            <v>0</v>
          </cell>
          <cell r="W117">
            <v>0</v>
          </cell>
          <cell r="X117">
            <v>-26.302589600000005</v>
          </cell>
          <cell r="Z117">
            <v>52.605179200000009</v>
          </cell>
          <cell r="AA117">
            <v>0</v>
          </cell>
          <cell r="AB117">
            <v>0</v>
          </cell>
          <cell r="AC117" t="str">
            <v/>
          </cell>
        </row>
        <row r="118">
          <cell r="B118" t="str">
            <v xml:space="preserve"> Metro East Region Target O&amp;M</v>
          </cell>
          <cell r="D118">
            <v>19439.559999999998</v>
          </cell>
          <cell r="E118">
            <v>16311.504000000001</v>
          </cell>
          <cell r="F118">
            <v>16311.504000000001</v>
          </cell>
          <cell r="G118">
            <v>464.51615998027853</v>
          </cell>
          <cell r="H118">
            <v>16776.020159980279</v>
          </cell>
          <cell r="I118">
            <v>840.93378860000007</v>
          </cell>
          <cell r="J118">
            <v>1789.9866973000001</v>
          </cell>
          <cell r="K118">
            <v>1811.7437377000001</v>
          </cell>
          <cell r="L118">
            <v>1738.0195674000001</v>
          </cell>
          <cell r="M118">
            <v>1428.1422379000001</v>
          </cell>
          <cell r="N118">
            <v>1448.6568676000002</v>
          </cell>
          <cell r="O118">
            <v>0</v>
          </cell>
          <cell r="P118">
            <v>0</v>
          </cell>
          <cell r="Q118">
            <v>0</v>
          </cell>
          <cell r="R118">
            <v>0</v>
          </cell>
          <cell r="S118">
            <v>0</v>
          </cell>
          <cell r="T118">
            <v>0</v>
          </cell>
          <cell r="U118">
            <v>9057.4828964999997</v>
          </cell>
          <cell r="V118">
            <v>9216.848</v>
          </cell>
          <cell r="W118">
            <v>9449.1669383419812</v>
          </cell>
          <cell r="X118">
            <v>159.39450434076738</v>
          </cell>
          <cell r="Y118">
            <v>0</v>
          </cell>
          <cell r="Z118">
            <v>18114.965792999999</v>
          </cell>
          <cell r="AA118">
            <v>16512.037461692827</v>
          </cell>
          <cell r="AB118">
            <v>263.98269828745185</v>
          </cell>
          <cell r="AC118">
            <v>1.5987287995190155E-2</v>
          </cell>
        </row>
        <row r="119">
          <cell r="V119" t="str">
            <v>Total Target YTD % Variance:</v>
          </cell>
          <cell r="W119">
            <v>4.145170091689683E-2</v>
          </cell>
          <cell r="X119">
            <v>1.7293819355680747E-2</v>
          </cell>
        </row>
        <row r="120">
          <cell r="B120" t="str">
            <v>Catalina Gas</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Z120">
            <v>0</v>
          </cell>
          <cell r="AA120">
            <v>0</v>
          </cell>
          <cell r="AB120">
            <v>0</v>
          </cell>
          <cell r="AC120" t="str">
            <v/>
          </cell>
        </row>
        <row r="121">
          <cell r="B121" t="str">
            <v>Catalina Water</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Z121">
            <v>0</v>
          </cell>
          <cell r="AA121">
            <v>0</v>
          </cell>
          <cell r="AB121">
            <v>0</v>
          </cell>
          <cell r="AC121" t="str">
            <v/>
          </cell>
        </row>
        <row r="122">
          <cell r="C122" t="str">
            <v>Total Other Ratemaking</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Z122">
            <v>0</v>
          </cell>
          <cell r="AA122">
            <v>0</v>
          </cell>
          <cell r="AB122">
            <v>0</v>
          </cell>
          <cell r="AC122" t="str">
            <v/>
          </cell>
        </row>
        <row r="123">
          <cell r="Z123">
            <v>0</v>
          </cell>
        </row>
        <row r="124">
          <cell r="B124" t="str">
            <v>Electric Transportation Lobbying</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Z124">
            <v>0</v>
          </cell>
          <cell r="AA124">
            <v>0</v>
          </cell>
          <cell r="AB124">
            <v>0</v>
          </cell>
          <cell r="AC124" t="str">
            <v/>
          </cell>
        </row>
        <row r="125">
          <cell r="B125" t="str">
            <v>ESI Billing (Howard)</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Z125">
            <v>0</v>
          </cell>
          <cell r="AA125">
            <v>0</v>
          </cell>
          <cell r="AB125">
            <v>0</v>
          </cell>
          <cell r="AC125" t="str">
            <v/>
          </cell>
        </row>
        <row r="126">
          <cell r="B126" t="str">
            <v>Service Guarantees/Other</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Z126">
            <v>0</v>
          </cell>
          <cell r="AA126">
            <v>0</v>
          </cell>
          <cell r="AB126">
            <v>0</v>
          </cell>
          <cell r="AC126" t="str">
            <v/>
          </cell>
        </row>
        <row r="127">
          <cell r="C127" t="str">
            <v>Total Shareholder Funded</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Z127">
            <v>0</v>
          </cell>
          <cell r="AA127">
            <v>0</v>
          </cell>
          <cell r="AB127">
            <v>0</v>
          </cell>
          <cell r="AC127" t="str">
            <v/>
          </cell>
        </row>
      </sheetData>
      <sheetData sheetId="26">
        <row r="12">
          <cell r="B12" t="str">
            <v>Substation Mtnce</v>
          </cell>
        </row>
      </sheetData>
      <sheetData sheetId="27">
        <row r="12">
          <cell r="B12" t="str">
            <v>Substation Mtnce</v>
          </cell>
        </row>
      </sheetData>
      <sheetData sheetId="28">
        <row r="12">
          <cell r="B12" t="str">
            <v>Substation Mtnce</v>
          </cell>
        </row>
      </sheetData>
      <sheetData sheetId="29">
        <row r="12">
          <cell r="B12" t="str">
            <v>Substation Mtnce</v>
          </cell>
        </row>
      </sheetData>
      <sheetData sheetId="30">
        <row r="12">
          <cell r="B12" t="str">
            <v>Substation Mtnce</v>
          </cell>
        </row>
      </sheetData>
      <sheetData sheetId="31">
        <row r="12">
          <cell r="B12" t="str">
            <v>Substation Mtnce</v>
          </cell>
        </row>
      </sheetData>
      <sheetData sheetId="32">
        <row r="12">
          <cell r="B12" t="str">
            <v>Substation Mtnce</v>
          </cell>
        </row>
      </sheetData>
      <sheetData sheetId="33">
        <row r="12">
          <cell r="B12" t="str">
            <v>Substation Mtnce</v>
          </cell>
        </row>
      </sheetData>
      <sheetData sheetId="34">
        <row r="12">
          <cell r="B12" t="str">
            <v>Substation Mtnce</v>
          </cell>
        </row>
      </sheetData>
      <sheetData sheetId="35">
        <row r="12">
          <cell r="B12" t="str">
            <v>Substation Mtnce</v>
          </cell>
        </row>
      </sheetData>
      <sheetData sheetId="36">
        <row r="12">
          <cell r="B12" t="str">
            <v>Substation Mtnce</v>
          </cell>
        </row>
      </sheetData>
      <sheetData sheetId="37">
        <row r="12">
          <cell r="B12" t="str">
            <v>Substation Mtnce</v>
          </cell>
        </row>
      </sheetData>
      <sheetData sheetId="38">
        <row r="12">
          <cell r="B12" t="str">
            <v>Substation Mtnce</v>
          </cell>
        </row>
      </sheetData>
      <sheetData sheetId="39" refreshError="1"/>
      <sheetData sheetId="40">
        <row r="12">
          <cell r="B12" t="str">
            <v>Substation Mtnce</v>
          </cell>
        </row>
      </sheetData>
      <sheetData sheetId="41">
        <row r="12">
          <cell r="B12" t="str">
            <v>Substation Mtnce</v>
          </cell>
        </row>
      </sheetData>
      <sheetData sheetId="42">
        <row r="12">
          <cell r="B12" t="str">
            <v>Substation Mtnce</v>
          </cell>
        </row>
      </sheetData>
      <sheetData sheetId="43">
        <row r="12">
          <cell r="B12" t="str">
            <v>Substation Mtnce</v>
          </cell>
        </row>
      </sheetData>
      <sheetData sheetId="44">
        <row r="12">
          <cell r="B12" t="str">
            <v>Substation Mtnce</v>
          </cell>
        </row>
      </sheetData>
      <sheetData sheetId="45">
        <row r="12">
          <cell r="B12" t="str">
            <v>Substation Mtnce</v>
          </cell>
        </row>
      </sheetData>
      <sheetData sheetId="46">
        <row r="12">
          <cell r="B12" t="str">
            <v>Substation Mtnce</v>
          </cell>
        </row>
      </sheetData>
      <sheetData sheetId="47" refreshError="1"/>
      <sheetData sheetId="48" refreshError="1"/>
      <sheetData sheetId="49" refreshError="1"/>
      <sheetData sheetId="50">
        <row r="12">
          <cell r="B12" t="str">
            <v>Substation Mtnce</v>
          </cell>
        </row>
      </sheetData>
      <sheetData sheetId="51">
        <row r="12">
          <cell r="B12" t="str">
            <v>Substation Mtnce</v>
          </cell>
        </row>
      </sheetData>
      <sheetData sheetId="52">
        <row r="12">
          <cell r="B12" t="str">
            <v>Substation Mtnce</v>
          </cell>
        </row>
      </sheetData>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Constant)_original"/>
      <sheetName val="Master (Constant)_with_updates"/>
      <sheetName val="DM (120)_original"/>
      <sheetName val="DM (120)_update"/>
      <sheetName val="reshape_template"/>
      <sheetName val="SummaryTable"/>
      <sheetName val="SummaryPivot"/>
      <sheetName val="583.120_tables"/>
      <sheetName val="Graph_583.120"/>
      <sheetName val="593.120_tables"/>
      <sheetName val="Graph_593.120"/>
      <sheetName val="594.120_tables"/>
      <sheetName val="7YrOandM_summary"/>
      <sheetName val="Graph_594.120"/>
      <sheetName val="FI Exp w OH 2012 2011 "/>
      <sheetName val="Summary 2012 FI Shore Rep Exp  "/>
      <sheetName val="FI Detail "/>
      <sheetName val="Shore Detail  "/>
      <sheetName val="Repair Detail "/>
      <sheetName val="VaultManH_forecastv8"/>
      <sheetName val="FI_and_Repairs_2010_11"/>
      <sheetName val="PLIP 7 Year Plan"/>
      <sheetName val="PLIP_direct_OandM_only"/>
      <sheetName val="Robert_Email_2013_PLIP"/>
      <sheetName val="WiresDown"/>
      <sheetName val="WiresDown_L_NL"/>
      <sheetName val="PLIP_forecast"/>
      <sheetName val="PLIP_forecast_summary"/>
      <sheetName val="Intrusive_Cost_Worksheet"/>
      <sheetName val="Esca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sheetData sheetId="27" refreshError="1"/>
      <sheetData sheetId="28" refreshError="1"/>
      <sheetData sheetId="29"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action lookup"/>
      <sheetName val="Capacity Charts"/>
      <sheetName val="Energy Picture"/>
      <sheetName val="Energy Charts"/>
      <sheetName val="cost double check"/>
      <sheetName val="Filled Energy Table"/>
      <sheetName val="Filled Capacity Table"/>
      <sheetName val="Case 1"/>
      <sheetName val="FNO ct 11 equilibrium Calculat "/>
      <sheetName val="FNO ct 9 equilibrium Calcu "/>
      <sheetName val="6x16 equilibrium calculations"/>
      <sheetName val="FNO cc equilibrium Calculations"/>
      <sheetName val="FNO Prices"/>
      <sheetName val="18000 pivot table MUST UPDATE!"/>
      <sheetName val="Sheet2"/>
      <sheetName val="Sheet5"/>
      <sheetName val="FNO Capacity"/>
      <sheetName val="FNO monthly baseload calc"/>
      <sheetName val="Chart2"/>
      <sheetName val="Sheet3"/>
      <sheetName val="Chart1"/>
      <sheetName val="FNO"/>
      <sheetName val="Sheet1"/>
      <sheetName val="FNO Cap&amp;Energy"/>
      <sheetName val="FNO Tables Cap&amp;Energy  lookup"/>
      <sheetName val="max 11000 MUST UPDATE"/>
      <sheetName val="Transactions"/>
      <sheetName val="PIVOT TABLE EN MASSE UPDATE"/>
      <sheetName val="FNO Cost"/>
      <sheetName val="FNO Tables Cost"/>
      <sheetName val="FNO asspt"/>
      <sheetName val="18000 pivot trans MUSTUPDATE"/>
      <sheetName val="Sheet4"/>
      <sheetName val="FNO Tables Cap&amp;Energy"/>
      <sheetName val="FNO Tables Cost per MW"/>
      <sheetName val="compare runs"/>
      <sheetName val="Loads &amp; Resources"/>
      <sheetName val="Scenarios"/>
      <sheetName val="Renewable"/>
      <sheetName val="Energy Table 2004-2023"/>
      <sheetName val="Energy Table Annual"/>
      <sheetName val="Capacity Table 2004 - 2023"/>
      <sheetName val="Capacity for Planning Reserve"/>
      <sheetName val="Add. Purch To Meet Re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
      <sheetName val="Major"/>
      <sheetName val="Temp"/>
      <sheetName val="Main"/>
    </sheetNames>
    <sheetDataSet>
      <sheetData sheetId="0"/>
      <sheetData sheetId="1"/>
      <sheetData sheetId="2"/>
      <sheetData sheetId="3"/>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IP_forecast_summary_V6"/>
      <sheetName val="7 year-12 year cost forecastV6"/>
      <sheetName val="High Risk GF Pole data"/>
      <sheetName val="PLIP program resources"/>
      <sheetName val="Previous version 7 yr"/>
    </sheetNames>
    <sheetDataSet>
      <sheetData sheetId="0" refreshError="1"/>
      <sheetData sheetId="1"/>
      <sheetData sheetId="2" refreshError="1"/>
      <sheetData sheetId="3" refreshError="1"/>
      <sheetData sheetId="4"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VM"/>
      <sheetName val="PBS"/>
      <sheetName val="PBS-Filter"/>
      <sheetName val="Partner Order"/>
      <sheetName val="PivotTable-1"/>
      <sheetName val="WO VLookUP"/>
      <sheetName val="2014 By Month"/>
      <sheetName val="Balance"/>
      <sheetName val="Commitment"/>
      <sheetName val="Commitment 2"/>
      <sheetName val="PO VLookUP"/>
      <sheetName val="Commitment 3"/>
      <sheetName val="CEH&amp;S Mapping"/>
      <sheetName val="Staffing Plan"/>
      <sheetName val="Commitment 4"/>
      <sheetName val="Est."/>
    </sheetNames>
    <sheetDataSet>
      <sheetData sheetId="0"/>
      <sheetData sheetId="1"/>
      <sheetData sheetId="2"/>
      <sheetData sheetId="3">
        <row r="1">
          <cell r="F1" t="str">
            <v>SAP WO</v>
          </cell>
        </row>
      </sheetData>
      <sheetData sheetId="4"/>
      <sheetData sheetId="5"/>
      <sheetData sheetId="6"/>
      <sheetData sheetId="7"/>
      <sheetData sheetId="8"/>
      <sheetData sheetId="9"/>
      <sheetData sheetId="10"/>
      <sheetData sheetId="11">
        <row r="2">
          <cell r="A2">
            <v>800891105</v>
          </cell>
          <cell r="C2">
            <v>800062960</v>
          </cell>
          <cell r="D2">
            <v>1155965.6799999988</v>
          </cell>
        </row>
        <row r="3">
          <cell r="A3">
            <v>800062960</v>
          </cell>
          <cell r="C3">
            <v>800477068</v>
          </cell>
          <cell r="D3">
            <v>14230.620000000006</v>
          </cell>
        </row>
        <row r="4">
          <cell r="A4">
            <v>800490890</v>
          </cell>
          <cell r="C4">
            <v>800477069</v>
          </cell>
          <cell r="D4">
            <v>13901.900000000005</v>
          </cell>
        </row>
        <row r="5">
          <cell r="A5">
            <v>800490892</v>
          </cell>
          <cell r="C5">
            <v>800477070</v>
          </cell>
          <cell r="D5">
            <v>10183.890000000005</v>
          </cell>
        </row>
        <row r="6">
          <cell r="A6">
            <v>800490893</v>
          </cell>
          <cell r="C6">
            <v>800477071</v>
          </cell>
          <cell r="D6">
            <v>7360.1399999999994</v>
          </cell>
        </row>
        <row r="7">
          <cell r="A7">
            <v>800490895</v>
          </cell>
          <cell r="C7">
            <v>800477072</v>
          </cell>
          <cell r="D7">
            <v>9294.9700000000084</v>
          </cell>
        </row>
        <row r="8">
          <cell r="A8">
            <v>800490896</v>
          </cell>
          <cell r="C8">
            <v>800477073</v>
          </cell>
          <cell r="D8">
            <v>8762.1800000000039</v>
          </cell>
        </row>
        <row r="9">
          <cell r="A9">
            <v>800490897</v>
          </cell>
          <cell r="C9">
            <v>800477075</v>
          </cell>
          <cell r="D9">
            <v>8692.82</v>
          </cell>
        </row>
        <row r="10">
          <cell r="A10">
            <v>800490898</v>
          </cell>
          <cell r="C10">
            <v>800477076</v>
          </cell>
          <cell r="D10">
            <v>10061.640000000007</v>
          </cell>
        </row>
        <row r="11">
          <cell r="A11">
            <v>800490899</v>
          </cell>
          <cell r="C11">
            <v>800477077</v>
          </cell>
          <cell r="D11">
            <v>8371.5999999999985</v>
          </cell>
        </row>
        <row r="12">
          <cell r="A12">
            <v>800490980</v>
          </cell>
          <cell r="C12">
            <v>800477078</v>
          </cell>
          <cell r="D12">
            <v>63893.870000000024</v>
          </cell>
        </row>
        <row r="13">
          <cell r="A13">
            <v>800490981</v>
          </cell>
          <cell r="C13">
            <v>800477079</v>
          </cell>
          <cell r="D13">
            <v>519543.97000000055</v>
          </cell>
        </row>
        <row r="14">
          <cell r="A14">
            <v>800504811</v>
          </cell>
          <cell r="C14">
            <v>800477140</v>
          </cell>
          <cell r="D14">
            <v>4913.0300000000025</v>
          </cell>
        </row>
        <row r="15">
          <cell r="A15">
            <v>800504805</v>
          </cell>
          <cell r="C15">
            <v>800477141</v>
          </cell>
          <cell r="D15">
            <v>8850823.7400001008</v>
          </cell>
        </row>
        <row r="16">
          <cell r="A16">
            <v>800504809</v>
          </cell>
          <cell r="C16">
            <v>800477142</v>
          </cell>
          <cell r="D16">
            <v>519534.78999999957</v>
          </cell>
        </row>
        <row r="17">
          <cell r="A17" t="str">
            <v>TD623156</v>
          </cell>
          <cell r="C17">
            <v>800477143</v>
          </cell>
          <cell r="D17">
            <v>72166.500000000073</v>
          </cell>
        </row>
        <row r="18">
          <cell r="A18" t="str">
            <v>TD623153</v>
          </cell>
          <cell r="C18">
            <v>800477145</v>
          </cell>
          <cell r="D18">
            <v>821119.3400000002</v>
          </cell>
        </row>
        <row r="19">
          <cell r="A19">
            <v>0</v>
          </cell>
          <cell r="C19">
            <v>800477146</v>
          </cell>
          <cell r="D19">
            <v>538413.66999999993</v>
          </cell>
        </row>
        <row r="20">
          <cell r="A20" t="str">
            <v>TD658478</v>
          </cell>
          <cell r="C20">
            <v>800477147</v>
          </cell>
          <cell r="D20">
            <v>883912.27999999921</v>
          </cell>
        </row>
        <row r="21">
          <cell r="A21" t="str">
            <v>TD658481</v>
          </cell>
          <cell r="C21">
            <v>800477148</v>
          </cell>
          <cell r="D21">
            <v>417196.71000000031</v>
          </cell>
        </row>
        <row r="22">
          <cell r="A22" t="str">
            <v>TD658473</v>
          </cell>
          <cell r="C22">
            <v>800477149</v>
          </cell>
          <cell r="D22">
            <v>9679.8900000000049</v>
          </cell>
        </row>
        <row r="23">
          <cell r="A23" t="str">
            <v>TD679480</v>
          </cell>
          <cell r="C23">
            <v>800477150</v>
          </cell>
          <cell r="D23">
            <v>6923.46</v>
          </cell>
        </row>
        <row r="24">
          <cell r="A24">
            <v>0</v>
          </cell>
          <cell r="C24">
            <v>800477152</v>
          </cell>
          <cell r="D24">
            <v>5558.3499999999985</v>
          </cell>
        </row>
        <row r="25">
          <cell r="A25">
            <v>800477078</v>
          </cell>
          <cell r="C25">
            <v>800477154</v>
          </cell>
          <cell r="D25">
            <v>6281.6400000000012</v>
          </cell>
        </row>
        <row r="26">
          <cell r="A26">
            <v>800477141</v>
          </cell>
          <cell r="C26">
            <v>800477156</v>
          </cell>
          <cell r="D26">
            <v>5694.9199999999983</v>
          </cell>
        </row>
        <row r="27">
          <cell r="A27">
            <v>800477142</v>
          </cell>
          <cell r="C27">
            <v>800490890</v>
          </cell>
          <cell r="D27">
            <v>529273.44999999949</v>
          </cell>
        </row>
        <row r="28">
          <cell r="A28">
            <v>800477143</v>
          </cell>
          <cell r="C28">
            <v>800490892</v>
          </cell>
          <cell r="D28">
            <v>1166310.2700000003</v>
          </cell>
        </row>
        <row r="29">
          <cell r="A29">
            <v>800477145</v>
          </cell>
          <cell r="C29">
            <v>800490893</v>
          </cell>
          <cell r="D29">
            <v>8754.6700000000019</v>
          </cell>
        </row>
        <row r="30">
          <cell r="A30">
            <v>800477146</v>
          </cell>
          <cell r="C30">
            <v>800490895</v>
          </cell>
          <cell r="D30">
            <v>94202.400000000081</v>
          </cell>
        </row>
        <row r="31">
          <cell r="A31">
            <v>800477147</v>
          </cell>
          <cell r="C31">
            <v>800490896</v>
          </cell>
          <cell r="D31">
            <v>3096918.840000005</v>
          </cell>
        </row>
        <row r="32">
          <cell r="A32">
            <v>800477148</v>
          </cell>
          <cell r="C32">
            <v>800490897</v>
          </cell>
          <cell r="D32">
            <v>22363.53</v>
          </cell>
        </row>
        <row r="33">
          <cell r="A33">
            <v>800477068</v>
          </cell>
          <cell r="C33">
            <v>800490898</v>
          </cell>
          <cell r="D33">
            <v>10989.989999999994</v>
          </cell>
        </row>
        <row r="34">
          <cell r="A34">
            <v>800477069</v>
          </cell>
          <cell r="C34">
            <v>800490899</v>
          </cell>
          <cell r="D34">
            <v>5316.0999999999985</v>
          </cell>
        </row>
        <row r="35">
          <cell r="A35">
            <v>800477070</v>
          </cell>
          <cell r="C35">
            <v>800490980</v>
          </cell>
          <cell r="D35">
            <v>24978.860000000008</v>
          </cell>
        </row>
        <row r="36">
          <cell r="A36">
            <v>800477071</v>
          </cell>
          <cell r="C36">
            <v>800490981</v>
          </cell>
          <cell r="D36">
            <v>20226.660000000003</v>
          </cell>
        </row>
        <row r="37">
          <cell r="A37">
            <v>800477072</v>
          </cell>
          <cell r="C37">
            <v>800504805</v>
          </cell>
          <cell r="D37">
            <v>232047.30999999997</v>
          </cell>
        </row>
        <row r="38">
          <cell r="A38">
            <v>800477073</v>
          </cell>
          <cell r="C38">
            <v>800504809</v>
          </cell>
          <cell r="D38">
            <v>4922882.2400000198</v>
          </cell>
        </row>
        <row r="39">
          <cell r="A39">
            <v>800477075</v>
          </cell>
          <cell r="C39">
            <v>800504811</v>
          </cell>
          <cell r="D39">
            <v>6911474.3000000287</v>
          </cell>
        </row>
        <row r="40">
          <cell r="A40">
            <v>800477076</v>
          </cell>
          <cell r="C40">
            <v>800652329</v>
          </cell>
          <cell r="D40">
            <v>218704.54</v>
          </cell>
        </row>
        <row r="41">
          <cell r="A41">
            <v>800477077</v>
          </cell>
          <cell r="C41">
            <v>800652331</v>
          </cell>
          <cell r="D41">
            <v>86155.050000000076</v>
          </cell>
        </row>
        <row r="42">
          <cell r="A42">
            <v>800477149</v>
          </cell>
          <cell r="C42">
            <v>800652333</v>
          </cell>
          <cell r="D42">
            <v>224747.43999999986</v>
          </cell>
        </row>
        <row r="43">
          <cell r="A43">
            <v>800477150</v>
          </cell>
          <cell r="C43">
            <v>800652852</v>
          </cell>
          <cell r="D43">
            <v>41505.799999999952</v>
          </cell>
        </row>
        <row r="44">
          <cell r="A44">
            <v>800477152</v>
          </cell>
          <cell r="C44">
            <v>800652935</v>
          </cell>
          <cell r="D44">
            <v>34012.280000000021</v>
          </cell>
        </row>
        <row r="45">
          <cell r="A45">
            <v>800477154</v>
          </cell>
          <cell r="C45">
            <v>800831176</v>
          </cell>
          <cell r="D45">
            <v>43184.090000000018</v>
          </cell>
        </row>
        <row r="46">
          <cell r="A46">
            <v>800477156</v>
          </cell>
          <cell r="C46">
            <v>800831444</v>
          </cell>
          <cell r="D46">
            <v>65546.11</v>
          </cell>
        </row>
        <row r="47">
          <cell r="A47">
            <v>800477140</v>
          </cell>
          <cell r="C47">
            <v>800891105</v>
          </cell>
          <cell r="D47">
            <v>147798.70000000001</v>
          </cell>
        </row>
        <row r="48">
          <cell r="A48">
            <v>800477079</v>
          </cell>
          <cell r="C48">
            <v>800942676</v>
          </cell>
          <cell r="D48">
            <v>65792.22</v>
          </cell>
        </row>
        <row r="49">
          <cell r="A49">
            <v>0</v>
          </cell>
          <cell r="C49">
            <v>800949042</v>
          </cell>
          <cell r="D49">
            <v>50535.820000000014</v>
          </cell>
        </row>
        <row r="50">
          <cell r="A50">
            <v>0</v>
          </cell>
          <cell r="C50">
            <v>800976947</v>
          </cell>
          <cell r="D50">
            <v>30591.649999999998</v>
          </cell>
        </row>
        <row r="51">
          <cell r="A51">
            <v>800652331</v>
          </cell>
          <cell r="C51">
            <v>800986260</v>
          </cell>
          <cell r="D51">
            <v>11871.13</v>
          </cell>
        </row>
        <row r="52">
          <cell r="A52">
            <v>800652329</v>
          </cell>
          <cell r="C52">
            <v>800988505</v>
          </cell>
          <cell r="D52">
            <v>10498.99</v>
          </cell>
        </row>
        <row r="53">
          <cell r="A53">
            <v>800652333</v>
          </cell>
          <cell r="C53">
            <v>800991011</v>
          </cell>
          <cell r="D53">
            <v>32484.390000000003</v>
          </cell>
        </row>
        <row r="54">
          <cell r="A54">
            <v>800652852</v>
          </cell>
          <cell r="C54">
            <v>800991012</v>
          </cell>
          <cell r="D54">
            <v>3415.9300000000003</v>
          </cell>
        </row>
        <row r="55">
          <cell r="A55">
            <v>800652935</v>
          </cell>
          <cell r="C55" t="str">
            <v>TD623153</v>
          </cell>
          <cell r="D55">
            <v>13739.380000000003</v>
          </cell>
        </row>
        <row r="56">
          <cell r="A56">
            <v>800831176</v>
          </cell>
          <cell r="C56" t="str">
            <v>TD623156</v>
          </cell>
          <cell r="D56">
            <v>15072.769999999997</v>
          </cell>
        </row>
        <row r="57">
          <cell r="A57">
            <v>800831444</v>
          </cell>
          <cell r="C57" t="str">
            <v>TD658473</v>
          </cell>
          <cell r="D57">
            <v>7154.21</v>
          </cell>
        </row>
        <row r="58">
          <cell r="A58">
            <v>800942676</v>
          </cell>
          <cell r="C58" t="str">
            <v>TD658478</v>
          </cell>
          <cell r="D58">
            <v>13314.07</v>
          </cell>
        </row>
        <row r="59">
          <cell r="A59">
            <v>800949042</v>
          </cell>
          <cell r="C59" t="str">
            <v>TD658481</v>
          </cell>
          <cell r="D59">
            <v>6694.06</v>
          </cell>
        </row>
        <row r="60">
          <cell r="A60">
            <v>800988505</v>
          </cell>
          <cell r="C60">
            <v>0</v>
          </cell>
        </row>
        <row r="61">
          <cell r="A61">
            <v>800991012</v>
          </cell>
          <cell r="C61">
            <v>0</v>
          </cell>
        </row>
        <row r="62">
          <cell r="A62">
            <v>800991011</v>
          </cell>
          <cell r="C62">
            <v>0</v>
          </cell>
        </row>
        <row r="63">
          <cell r="A63">
            <v>800986260</v>
          </cell>
          <cell r="C63">
            <v>0</v>
          </cell>
        </row>
        <row r="64">
          <cell r="A64">
            <v>800976947</v>
          </cell>
          <cell r="C64">
            <v>0</v>
          </cell>
        </row>
        <row r="65">
          <cell r="A65">
            <v>0</v>
          </cell>
          <cell r="C65">
            <v>0</v>
          </cell>
        </row>
        <row r="66">
          <cell r="A66">
            <v>0</v>
          </cell>
          <cell r="C66">
            <v>0</v>
          </cell>
        </row>
        <row r="67">
          <cell r="A67">
            <v>0</v>
          </cell>
          <cell r="C67">
            <v>0</v>
          </cell>
        </row>
        <row r="68">
          <cell r="A68">
            <v>0</v>
          </cell>
          <cell r="C68">
            <v>0</v>
          </cell>
        </row>
        <row r="69">
          <cell r="A69">
            <v>0</v>
          </cell>
          <cell r="C69">
            <v>0</v>
          </cell>
        </row>
        <row r="70">
          <cell r="A70">
            <v>0</v>
          </cell>
          <cell r="C70">
            <v>0</v>
          </cell>
        </row>
        <row r="71">
          <cell r="A71">
            <v>0</v>
          </cell>
          <cell r="C71">
            <v>0</v>
          </cell>
        </row>
        <row r="72">
          <cell r="C72">
            <v>0</v>
          </cell>
        </row>
        <row r="73">
          <cell r="C73">
            <v>0</v>
          </cell>
        </row>
        <row r="74">
          <cell r="C74">
            <v>0</v>
          </cell>
        </row>
        <row r="75">
          <cell r="C75">
            <v>0</v>
          </cell>
        </row>
        <row r="76">
          <cell r="C76">
            <v>0</v>
          </cell>
        </row>
        <row r="77">
          <cell r="C77">
            <v>0</v>
          </cell>
        </row>
        <row r="78">
          <cell r="C78">
            <v>0</v>
          </cell>
        </row>
        <row r="79">
          <cell r="C79">
            <v>0</v>
          </cell>
        </row>
        <row r="80">
          <cell r="C80">
            <v>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0</v>
          </cell>
        </row>
        <row r="91">
          <cell r="C91">
            <v>0</v>
          </cell>
        </row>
        <row r="92">
          <cell r="C92">
            <v>0</v>
          </cell>
        </row>
        <row r="93">
          <cell r="C93">
            <v>0</v>
          </cell>
        </row>
        <row r="94">
          <cell r="C94">
            <v>0</v>
          </cell>
        </row>
        <row r="95">
          <cell r="C95">
            <v>0</v>
          </cell>
        </row>
        <row r="96">
          <cell r="C96">
            <v>0</v>
          </cell>
        </row>
        <row r="97">
          <cell r="C97">
            <v>0</v>
          </cell>
        </row>
        <row r="98">
          <cell r="C98">
            <v>0</v>
          </cell>
        </row>
        <row r="99">
          <cell r="C99">
            <v>0</v>
          </cell>
        </row>
        <row r="100">
          <cell r="C100">
            <v>0</v>
          </cell>
        </row>
        <row r="101">
          <cell r="C101">
            <v>0</v>
          </cell>
        </row>
        <row r="102">
          <cell r="C102">
            <v>0</v>
          </cell>
        </row>
        <row r="103">
          <cell r="C103">
            <v>0</v>
          </cell>
        </row>
        <row r="104">
          <cell r="C104">
            <v>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0</v>
          </cell>
        </row>
        <row r="115">
          <cell r="C115">
            <v>0</v>
          </cell>
        </row>
        <row r="116">
          <cell r="C116">
            <v>0</v>
          </cell>
        </row>
        <row r="117">
          <cell r="C117">
            <v>0</v>
          </cell>
        </row>
        <row r="118">
          <cell r="C118">
            <v>0</v>
          </cell>
        </row>
        <row r="119">
          <cell r="C119">
            <v>0</v>
          </cell>
        </row>
        <row r="120">
          <cell r="C120">
            <v>0</v>
          </cell>
        </row>
        <row r="121">
          <cell r="C121">
            <v>0</v>
          </cell>
        </row>
        <row r="122">
          <cell r="C122">
            <v>0</v>
          </cell>
        </row>
        <row r="123">
          <cell r="C123">
            <v>0</v>
          </cell>
        </row>
        <row r="124">
          <cell r="C124">
            <v>0</v>
          </cell>
        </row>
        <row r="125">
          <cell r="C125">
            <v>0</v>
          </cell>
        </row>
        <row r="126">
          <cell r="C126">
            <v>0</v>
          </cell>
        </row>
        <row r="127">
          <cell r="C127">
            <v>0</v>
          </cell>
        </row>
        <row r="128">
          <cell r="C128">
            <v>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0</v>
          </cell>
        </row>
        <row r="139">
          <cell r="C139">
            <v>0</v>
          </cell>
        </row>
        <row r="140">
          <cell r="C140">
            <v>0</v>
          </cell>
        </row>
        <row r="141">
          <cell r="C141">
            <v>0</v>
          </cell>
        </row>
        <row r="142">
          <cell r="C142">
            <v>0</v>
          </cell>
        </row>
        <row r="143">
          <cell r="C143">
            <v>0</v>
          </cell>
        </row>
        <row r="144">
          <cell r="C144">
            <v>0</v>
          </cell>
        </row>
        <row r="145">
          <cell r="C145">
            <v>0</v>
          </cell>
        </row>
        <row r="146">
          <cell r="C146">
            <v>0</v>
          </cell>
        </row>
        <row r="147">
          <cell r="C147">
            <v>0</v>
          </cell>
        </row>
        <row r="148">
          <cell r="C148">
            <v>0</v>
          </cell>
        </row>
        <row r="149">
          <cell r="C149">
            <v>0</v>
          </cell>
        </row>
        <row r="150">
          <cell r="C150">
            <v>0</v>
          </cell>
        </row>
        <row r="151">
          <cell r="C151">
            <v>0</v>
          </cell>
        </row>
        <row r="152">
          <cell r="C152">
            <v>0</v>
          </cell>
        </row>
        <row r="153">
          <cell r="C153">
            <v>0</v>
          </cell>
        </row>
        <row r="154">
          <cell r="C154">
            <v>0</v>
          </cell>
        </row>
        <row r="155">
          <cell r="C155">
            <v>0</v>
          </cell>
        </row>
        <row r="156">
          <cell r="C156">
            <v>0</v>
          </cell>
        </row>
        <row r="157">
          <cell r="C157">
            <v>0</v>
          </cell>
        </row>
        <row r="158">
          <cell r="C158">
            <v>0</v>
          </cell>
        </row>
        <row r="159">
          <cell r="C159">
            <v>0</v>
          </cell>
        </row>
        <row r="160">
          <cell r="C160">
            <v>0</v>
          </cell>
        </row>
        <row r="161">
          <cell r="C161">
            <v>0</v>
          </cell>
        </row>
        <row r="162">
          <cell r="C162">
            <v>0</v>
          </cell>
        </row>
        <row r="163">
          <cell r="C163">
            <v>0</v>
          </cell>
        </row>
        <row r="164">
          <cell r="C164">
            <v>0</v>
          </cell>
        </row>
        <row r="165">
          <cell r="C165">
            <v>0</v>
          </cell>
        </row>
        <row r="166">
          <cell r="C166">
            <v>0</v>
          </cell>
        </row>
        <row r="167">
          <cell r="C167">
            <v>0</v>
          </cell>
        </row>
        <row r="168">
          <cell r="C168">
            <v>0</v>
          </cell>
        </row>
        <row r="169">
          <cell r="C169">
            <v>0</v>
          </cell>
        </row>
        <row r="170">
          <cell r="C170">
            <v>0</v>
          </cell>
        </row>
        <row r="171">
          <cell r="C171">
            <v>0</v>
          </cell>
        </row>
        <row r="172">
          <cell r="C172">
            <v>0</v>
          </cell>
        </row>
        <row r="173">
          <cell r="C173">
            <v>0</v>
          </cell>
        </row>
        <row r="174">
          <cell r="C174">
            <v>0</v>
          </cell>
        </row>
        <row r="175">
          <cell r="C175">
            <v>0</v>
          </cell>
        </row>
        <row r="176">
          <cell r="C176">
            <v>0</v>
          </cell>
        </row>
        <row r="177">
          <cell r="C177">
            <v>0</v>
          </cell>
        </row>
        <row r="178">
          <cell r="C178">
            <v>0</v>
          </cell>
        </row>
        <row r="179">
          <cell r="C179">
            <v>0</v>
          </cell>
        </row>
        <row r="180">
          <cell r="C180">
            <v>0</v>
          </cell>
        </row>
        <row r="181">
          <cell r="C181">
            <v>0</v>
          </cell>
        </row>
        <row r="182">
          <cell r="C182">
            <v>0</v>
          </cell>
        </row>
        <row r="183">
          <cell r="C183">
            <v>0</v>
          </cell>
        </row>
        <row r="184">
          <cell r="C184">
            <v>0</v>
          </cell>
        </row>
        <row r="185">
          <cell r="C185">
            <v>0</v>
          </cell>
        </row>
        <row r="186">
          <cell r="C186">
            <v>0</v>
          </cell>
        </row>
        <row r="187">
          <cell r="C187">
            <v>0</v>
          </cell>
        </row>
        <row r="188">
          <cell r="C188">
            <v>0</v>
          </cell>
        </row>
        <row r="189">
          <cell r="C189">
            <v>0</v>
          </cell>
        </row>
        <row r="190">
          <cell r="C190">
            <v>0</v>
          </cell>
        </row>
        <row r="191">
          <cell r="C191">
            <v>0</v>
          </cell>
        </row>
        <row r="192">
          <cell r="C192">
            <v>0</v>
          </cell>
        </row>
        <row r="193">
          <cell r="C193">
            <v>0</v>
          </cell>
        </row>
        <row r="194">
          <cell r="C194">
            <v>0</v>
          </cell>
        </row>
        <row r="195">
          <cell r="C195">
            <v>0</v>
          </cell>
        </row>
        <row r="196">
          <cell r="C196">
            <v>0</v>
          </cell>
        </row>
        <row r="197">
          <cell r="C197">
            <v>0</v>
          </cell>
        </row>
        <row r="198">
          <cell r="C198">
            <v>0</v>
          </cell>
        </row>
        <row r="199">
          <cell r="C199">
            <v>0</v>
          </cell>
        </row>
        <row r="200">
          <cell r="C200">
            <v>0</v>
          </cell>
        </row>
        <row r="201">
          <cell r="C201">
            <v>0</v>
          </cell>
        </row>
        <row r="202">
          <cell r="C202">
            <v>0</v>
          </cell>
        </row>
        <row r="203">
          <cell r="C203">
            <v>0</v>
          </cell>
        </row>
        <row r="204">
          <cell r="C204">
            <v>0</v>
          </cell>
        </row>
        <row r="205">
          <cell r="C205">
            <v>0</v>
          </cell>
        </row>
        <row r="206">
          <cell r="C206">
            <v>0</v>
          </cell>
        </row>
        <row r="207">
          <cell r="C207">
            <v>0</v>
          </cell>
        </row>
        <row r="208">
          <cell r="C208">
            <v>0</v>
          </cell>
        </row>
        <row r="209">
          <cell r="C209">
            <v>0</v>
          </cell>
        </row>
        <row r="210">
          <cell r="C210">
            <v>0</v>
          </cell>
        </row>
        <row r="211">
          <cell r="C211">
            <v>0</v>
          </cell>
        </row>
        <row r="212">
          <cell r="C212">
            <v>0</v>
          </cell>
        </row>
        <row r="213">
          <cell r="C213">
            <v>0</v>
          </cell>
        </row>
        <row r="214">
          <cell r="C214">
            <v>0</v>
          </cell>
        </row>
        <row r="215">
          <cell r="C215">
            <v>0</v>
          </cell>
        </row>
        <row r="216">
          <cell r="C216">
            <v>0</v>
          </cell>
        </row>
        <row r="217">
          <cell r="C217">
            <v>0</v>
          </cell>
        </row>
        <row r="218">
          <cell r="C218">
            <v>0</v>
          </cell>
        </row>
        <row r="219">
          <cell r="C219">
            <v>0</v>
          </cell>
        </row>
        <row r="220">
          <cell r="C220">
            <v>0</v>
          </cell>
        </row>
        <row r="221">
          <cell r="C221">
            <v>0</v>
          </cell>
        </row>
        <row r="222">
          <cell r="C222">
            <v>0</v>
          </cell>
        </row>
        <row r="223">
          <cell r="C223">
            <v>0</v>
          </cell>
        </row>
        <row r="224">
          <cell r="C224">
            <v>0</v>
          </cell>
        </row>
        <row r="225">
          <cell r="C225">
            <v>0</v>
          </cell>
        </row>
        <row r="226">
          <cell r="C226">
            <v>0</v>
          </cell>
        </row>
        <row r="227">
          <cell r="C227">
            <v>0</v>
          </cell>
        </row>
        <row r="228">
          <cell r="C228">
            <v>0</v>
          </cell>
        </row>
        <row r="229">
          <cell r="C229">
            <v>0</v>
          </cell>
        </row>
        <row r="230">
          <cell r="C230">
            <v>0</v>
          </cell>
        </row>
        <row r="231">
          <cell r="C231">
            <v>0</v>
          </cell>
        </row>
        <row r="232">
          <cell r="C232">
            <v>0</v>
          </cell>
        </row>
        <row r="233">
          <cell r="C233">
            <v>0</v>
          </cell>
        </row>
        <row r="234">
          <cell r="C234">
            <v>0</v>
          </cell>
        </row>
        <row r="235">
          <cell r="C235">
            <v>0</v>
          </cell>
        </row>
        <row r="236">
          <cell r="C236">
            <v>0</v>
          </cell>
        </row>
        <row r="237">
          <cell r="C237">
            <v>0</v>
          </cell>
        </row>
        <row r="238">
          <cell r="C238">
            <v>0</v>
          </cell>
        </row>
        <row r="239">
          <cell r="C239">
            <v>0</v>
          </cell>
        </row>
        <row r="240">
          <cell r="C240">
            <v>0</v>
          </cell>
        </row>
        <row r="241">
          <cell r="C241">
            <v>0</v>
          </cell>
        </row>
        <row r="242">
          <cell r="C242">
            <v>0</v>
          </cell>
        </row>
        <row r="243">
          <cell r="C243">
            <v>0</v>
          </cell>
        </row>
        <row r="244">
          <cell r="C244">
            <v>0</v>
          </cell>
        </row>
        <row r="245">
          <cell r="C245">
            <v>0</v>
          </cell>
        </row>
        <row r="246">
          <cell r="C246">
            <v>0</v>
          </cell>
        </row>
        <row r="247">
          <cell r="C247">
            <v>0</v>
          </cell>
        </row>
        <row r="248">
          <cell r="C248">
            <v>0</v>
          </cell>
        </row>
        <row r="249">
          <cell r="C249">
            <v>0</v>
          </cell>
        </row>
        <row r="250">
          <cell r="C250">
            <v>0</v>
          </cell>
        </row>
        <row r="400">
          <cell r="A400">
            <v>0</v>
          </cell>
          <cell r="C400">
            <v>0</v>
          </cell>
          <cell r="D400">
            <v>0</v>
          </cell>
        </row>
      </sheetData>
      <sheetData sheetId="12"/>
      <sheetData sheetId="13"/>
      <sheetData sheetId="14"/>
      <sheetData sheetId="15"/>
      <sheetData sheetId="16"/>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s>
    <sheetDataSet>
      <sheetData sheetId="0"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of Loans"/>
      <sheetName val="Characteristics"/>
    </sheetNames>
    <sheetDataSet>
      <sheetData sheetId="0" refreshError="1"/>
      <sheetData sheetId="1"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ew 1"/>
      <sheetName val="View 2"/>
      <sheetName val="View 3"/>
      <sheetName val="View 1 (2)"/>
      <sheetName val="Chart2"/>
      <sheetName val="Marimekko Data"/>
      <sheetName val="Table"/>
    </sheetNames>
    <sheetDataSet>
      <sheetData sheetId="0"/>
      <sheetData sheetId="1"/>
      <sheetData sheetId="2"/>
      <sheetData sheetId="3">
        <row r="8">
          <cell r="B8" t="str">
            <v>Program 1</v>
          </cell>
        </row>
        <row r="9">
          <cell r="B9" t="str">
            <v>Program 2</v>
          </cell>
        </row>
        <row r="10">
          <cell r="B10" t="str">
            <v>Program 3</v>
          </cell>
        </row>
        <row r="11">
          <cell r="B11" t="str">
            <v>Program 4</v>
          </cell>
        </row>
        <row r="12">
          <cell r="B12" t="str">
            <v>Program 5</v>
          </cell>
        </row>
        <row r="13">
          <cell r="B13" t="str">
            <v>Program 6</v>
          </cell>
        </row>
        <row r="14">
          <cell r="B14" t="str">
            <v>Program 7</v>
          </cell>
        </row>
        <row r="15">
          <cell r="B15" t="str">
            <v>Program 8</v>
          </cell>
        </row>
        <row r="16">
          <cell r="B16" t="str">
            <v>Program 9</v>
          </cell>
        </row>
        <row r="17">
          <cell r="B17" t="str">
            <v>Program 10</v>
          </cell>
        </row>
        <row r="18">
          <cell r="B18" t="str">
            <v>Program 11</v>
          </cell>
        </row>
        <row r="19">
          <cell r="B19" t="str">
            <v>Program 12</v>
          </cell>
        </row>
        <row r="20">
          <cell r="B20" t="str">
            <v>Program 13</v>
          </cell>
        </row>
        <row r="21">
          <cell r="B21" t="str">
            <v>Program 14</v>
          </cell>
        </row>
        <row r="22">
          <cell r="B22" t="str">
            <v>Program 15</v>
          </cell>
        </row>
        <row r="23">
          <cell r="B23" t="str">
            <v>Program 16</v>
          </cell>
        </row>
        <row r="24">
          <cell r="B24" t="str">
            <v>Program 17</v>
          </cell>
        </row>
        <row r="25">
          <cell r="B25" t="str">
            <v>Program 18</v>
          </cell>
        </row>
        <row r="26">
          <cell r="B26" t="str">
            <v>Program 19</v>
          </cell>
        </row>
        <row r="27">
          <cell r="B27" t="str">
            <v>Program 20</v>
          </cell>
        </row>
        <row r="28">
          <cell r="B28" t="str">
            <v>Program 21</v>
          </cell>
        </row>
        <row r="29">
          <cell r="B29" t="str">
            <v>Program 22</v>
          </cell>
        </row>
        <row r="30">
          <cell r="B30" t="str">
            <v>Program 23</v>
          </cell>
        </row>
        <row r="31">
          <cell r="B31" t="str">
            <v>Program 24</v>
          </cell>
        </row>
      </sheetData>
      <sheetData sheetId="4" refreshError="1"/>
      <sheetData sheetId="5"/>
      <sheetData sheetId="6"/>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ders &gt;&gt;"/>
      <sheetName val="Binder List"/>
      <sheetName val="Admin TOC"/>
      <sheetName val="Gerry TOC"/>
      <sheetName val="AT Mgmt_IM TOC"/>
      <sheetName val="GA TOC"/>
      <sheetName val="TD TOC"/>
      <sheetName val="PEVR TOC"/>
      <sheetName val="2011 AT RD&amp;D Portfolio"/>
      <sheetName val="Non-Discretionary"/>
      <sheetName val="Discretionary"/>
      <sheetName val="Full List"/>
      <sheetName val="Sub-Prj List"/>
      <sheetName val="2011 Budget"/>
      <sheetName val="Cost Detail"/>
      <sheetName val="Cost Estimating Questions"/>
      <sheetName val="RD&amp;D Balancing Account"/>
      <sheetName val="BExRepositorySheet"/>
      <sheetName val="Cost Report"/>
      <sheetName val="WOLID (SAP-KOB1)"/>
      <sheetName val="PO Info (SAP-ME2K)"/>
      <sheetName val="WO Status (SAP-ZIW49N)"/>
    </sheetNames>
    <sheetDataSet>
      <sheetData sheetId="0" refreshError="1"/>
      <sheetData sheetId="1" refreshError="1"/>
      <sheetData sheetId="2"/>
      <sheetData sheetId="3"/>
      <sheetData sheetId="4"/>
      <sheetData sheetId="5"/>
      <sheetData sheetId="6"/>
      <sheetData sheetId="7"/>
      <sheetData sheetId="8" refreshError="1"/>
      <sheetData sheetId="9" refreshError="1"/>
      <sheetData sheetId="10" refreshError="1"/>
      <sheetData sheetId="11">
        <row r="5">
          <cell r="D5" t="str">
            <v>Project Name</v>
          </cell>
          <cell r="E5" t="str">
            <v>Smart Grid Link</v>
          </cell>
          <cell r="F5" t="str">
            <v>I.O. #</v>
          </cell>
          <cell r="G5" t="str">
            <v>Non-Discretionary / Discretionary</v>
          </cell>
          <cell r="H5" t="str">
            <v>Level of Participation</v>
          </cell>
          <cell r="I5" t="str">
            <v>Project Type</v>
          </cell>
          <cell r="J5" t="str">
            <v>Division</v>
          </cell>
          <cell r="K5" t="str">
            <v>Funding Source</v>
          </cell>
          <cell r="L5" t="str">
            <v>Project Owner</v>
          </cell>
          <cell r="M5" t="str">
            <v>Program Manager</v>
          </cell>
          <cell r="N5" t="str">
            <v>Project Lead</v>
          </cell>
          <cell r="O5" t="str">
            <v>G. Andaya</v>
          </cell>
          <cell r="P5" t="str">
            <v>J. Araiza</v>
          </cell>
          <cell r="Q5" t="str">
            <v>D. Coleman</v>
          </cell>
          <cell r="R5" t="str">
            <v>C. Cone</v>
          </cell>
          <cell r="S5" t="str">
            <v>D. Cromie</v>
          </cell>
          <cell r="T5" t="str">
            <v>A. Dalal</v>
          </cell>
          <cell r="U5" t="str">
            <v>L. Gaillac</v>
          </cell>
          <cell r="V5" t="str">
            <v>L Godinez</v>
          </cell>
          <cell r="W5" t="str">
            <v>R. Hodson</v>
          </cell>
          <cell r="X5" t="str">
            <v>D. Hinojosa</v>
          </cell>
          <cell r="Y5" t="str">
            <v>B. Jones</v>
          </cell>
          <cell r="Z5" t="str">
            <v>E. Kellogg</v>
          </cell>
          <cell r="AA5" t="str">
            <v>R. Lam</v>
          </cell>
          <cell r="AB5" t="str">
            <v>N. Pinsky</v>
          </cell>
          <cell r="AC5" t="str">
            <v>D. Skaggs</v>
          </cell>
          <cell r="AD5" t="str">
            <v>J. Smith</v>
          </cell>
          <cell r="AE5" t="str">
            <v>MPP 2</v>
          </cell>
          <cell r="AF5" t="str">
            <v>APP 3</v>
          </cell>
          <cell r="AG5" t="str">
            <v>ENG 4</v>
          </cell>
          <cell r="AH5" t="str">
            <v>ENG 3</v>
          </cell>
          <cell r="AI5" t="str">
            <v>FTEs</v>
          </cell>
          <cell r="AJ5" t="str">
            <v>S. Ahmed</v>
          </cell>
          <cell r="AK5" t="str">
            <v>F. Ashrafi</v>
          </cell>
          <cell r="AL5" t="str">
            <v>R. Bravo</v>
          </cell>
          <cell r="AM5" t="str">
            <v>J. Castaneda</v>
          </cell>
          <cell r="AN5" t="str">
            <v>C. Clarke</v>
          </cell>
          <cell r="AO5" t="str">
            <v>A. Gonzalez</v>
          </cell>
          <cell r="AP5" t="str">
            <v>T. Johnson</v>
          </cell>
          <cell r="AQ5" t="str">
            <v>D. Krause</v>
          </cell>
          <cell r="AR5" t="str">
            <v>D. Martinez</v>
          </cell>
          <cell r="AS5" t="str">
            <v>R. Neal</v>
          </cell>
          <cell r="AT5" t="str">
            <v>J. Park</v>
          </cell>
          <cell r="AU5" t="str">
            <v>S. Robles</v>
          </cell>
          <cell r="AV5" t="str">
            <v>G. Rodriguez</v>
          </cell>
          <cell r="AW5" t="str">
            <v>A. Salazar</v>
          </cell>
          <cell r="AX5" t="str">
            <v>W. Tamae</v>
          </cell>
          <cell r="AY5" t="str">
            <v>S. Wang</v>
          </cell>
          <cell r="AZ5" t="str">
            <v>B. Yinger</v>
          </cell>
          <cell r="BA5" t="str">
            <v>Eng 4</v>
          </cell>
          <cell r="BB5" t="str">
            <v>Eng 4</v>
          </cell>
          <cell r="BC5" t="str">
            <v>Eng 3</v>
          </cell>
          <cell r="BD5" t="str">
            <v>FTEs</v>
          </cell>
          <cell r="BE5" t="str">
            <v>A. Amin</v>
          </cell>
          <cell r="BF5" t="str">
            <v>D. Law</v>
          </cell>
          <cell r="BG5" t="str">
            <v>E. Kamiab</v>
          </cell>
          <cell r="BH5" t="str">
            <v>P. Haralson</v>
          </cell>
          <cell r="BI5" t="str">
            <v>M. Harrington</v>
          </cell>
          <cell r="BJ5" t="str">
            <v>M. Hamilton</v>
          </cell>
          <cell r="BK5" t="str">
            <v>M. Hughes</v>
          </cell>
          <cell r="BL5" t="str">
            <v>M. Parsons</v>
          </cell>
          <cell r="BM5" t="str">
            <v>I. O'Neill</v>
          </cell>
          <cell r="BN5" t="str">
            <v>J. Palma</v>
          </cell>
          <cell r="BO5" t="str">
            <v>E. Salazar</v>
          </cell>
          <cell r="BP5" t="str">
            <v>Joe Salazar</v>
          </cell>
          <cell r="BQ5" t="str">
            <v>Jose Salazar</v>
          </cell>
          <cell r="BR5" t="str">
            <v>R. Vora</v>
          </cell>
          <cell r="BS5" t="str">
            <v>Sassi</v>
          </cell>
          <cell r="BT5" t="str">
            <v>Eng 4</v>
          </cell>
          <cell r="BU5" t="str">
            <v>Eng 3</v>
          </cell>
          <cell r="BV5" t="str">
            <v>APP3</v>
          </cell>
          <cell r="BW5" t="str">
            <v>APP3</v>
          </cell>
          <cell r="BX5" t="str">
            <v>APP3</v>
          </cell>
          <cell r="BY5" t="str">
            <v>MGR2</v>
          </cell>
          <cell r="BZ5" t="str">
            <v>TSP3</v>
          </cell>
          <cell r="CA5" t="str">
            <v>FTEs</v>
          </cell>
          <cell r="CB5" t="str">
            <v>W. Dennison</v>
          </cell>
          <cell r="CC5" t="str">
            <v>E. Gonzalez</v>
          </cell>
          <cell r="CD5" t="str">
            <v>J. Gooding</v>
          </cell>
          <cell r="CE5" t="str">
            <v>V. Gore</v>
          </cell>
          <cell r="CF5" t="str">
            <v>D. Highfill</v>
          </cell>
          <cell r="CG5" t="str">
            <v>A. Hood</v>
          </cell>
          <cell r="CH5" t="str">
            <v>J. Lampe</v>
          </cell>
          <cell r="CI5" t="str">
            <v>E. Lee</v>
          </cell>
          <cell r="CJ5" t="str">
            <v>E. Lin</v>
          </cell>
          <cell r="CK5" t="str">
            <v>S. Lowe</v>
          </cell>
          <cell r="CL5" t="str">
            <v>Jeremy McDonald</v>
          </cell>
          <cell r="CM5" t="str">
            <v>Josh McDonald</v>
          </cell>
          <cell r="CN5" t="str">
            <v>R. Montano</v>
          </cell>
          <cell r="CO5" t="str">
            <v>M. Mertz</v>
          </cell>
          <cell r="CP5" t="str">
            <v>C. Powell</v>
          </cell>
          <cell r="CQ5" t="str">
            <v>G. Robinsom</v>
          </cell>
          <cell r="CR5" t="str">
            <v>R. Stephenson</v>
          </cell>
          <cell r="CS5" t="str">
            <v>S. VanAusdell</v>
          </cell>
          <cell r="CT5" t="str">
            <v>A. Vazquez</v>
          </cell>
          <cell r="CU5" t="str">
            <v>S. Vo</v>
          </cell>
          <cell r="CV5" t="str">
            <v>Arun</v>
          </cell>
          <cell r="CW5" t="str">
            <v>APP3</v>
          </cell>
          <cell r="CX5" t="str">
            <v>FTEs</v>
          </cell>
          <cell r="CY5" t="str">
            <v>Total FTEs</v>
          </cell>
          <cell r="CZ5" t="str">
            <v>Est. Labor $000s*</v>
          </cell>
          <cell r="DA5" t="str">
            <v>RD&amp;D</v>
          </cell>
          <cell r="DB5" t="str">
            <v>O&amp;M</v>
          </cell>
          <cell r="DC5" t="str">
            <v>Edison SmartConnect</v>
          </cell>
          <cell r="DD5" t="str">
            <v>Capital</v>
          </cell>
          <cell r="DE5" t="str">
            <v>Total Project Request</v>
          </cell>
          <cell r="DF5" t="str">
            <v>Total Labor + Non-Labor $000s</v>
          </cell>
          <cell r="DG5" t="str">
            <v>Trans %</v>
          </cell>
          <cell r="DH5" t="str">
            <v>Dist %</v>
          </cell>
          <cell r="DI5" t="str">
            <v>Trans $</v>
          </cell>
          <cell r="DJ5" t="str">
            <v>Dist $</v>
          </cell>
          <cell r="DK5" t="str">
            <v>Trans $</v>
          </cell>
          <cell r="DL5" t="str">
            <v>Dist $</v>
          </cell>
          <cell r="DM5" t="str">
            <v>Trans $</v>
          </cell>
          <cell r="DN5" t="str">
            <v>Dist $</v>
          </cell>
          <cell r="DO5" t="str">
            <v>Trans $</v>
          </cell>
          <cell r="DP5" t="str">
            <v>Dist $</v>
          </cell>
          <cell r="DQ5" t="str">
            <v>Trans $</v>
          </cell>
          <cell r="DR5" t="str">
            <v>Dist $</v>
          </cell>
          <cell r="DS5" t="str">
            <v>Project Status</v>
          </cell>
          <cell r="DT5" t="str">
            <v>Comments / Action Items</v>
          </cell>
        </row>
        <row r="6">
          <cell r="D6" t="str">
            <v>PEV Infrastructure Technology Evaluation</v>
          </cell>
          <cell r="E6" t="str">
            <v>Customer Empowerment</v>
          </cell>
          <cell r="F6" t="str">
            <v>GM ARRA - 414594 / F526025 
PEV Charging - 414281 / F526027</v>
          </cell>
          <cell r="G6" t="str">
            <v>Non-Discretionary</v>
          </cell>
          <cell r="H6" t="str">
            <v>L1</v>
          </cell>
          <cell r="I6" t="str">
            <v>R&amp;D</v>
          </cell>
          <cell r="J6" t="str">
            <v>ES&amp;T</v>
          </cell>
          <cell r="K6" t="str">
            <v>O&amp;M</v>
          </cell>
          <cell r="L6" t="str">
            <v>Naum Pinsky</v>
          </cell>
          <cell r="M6" t="str">
            <v>Naum Pinsky</v>
          </cell>
          <cell r="N6" t="str">
            <v>Jordan Smith / Dick Cromie</v>
          </cell>
          <cell r="S6">
            <v>0.4</v>
          </cell>
          <cell r="W6">
            <v>0.5</v>
          </cell>
          <cell r="AD6">
            <v>0.1</v>
          </cell>
          <cell r="AI6">
            <v>1</v>
          </cell>
          <cell r="BD6">
            <v>0</v>
          </cell>
          <cell r="CA6">
            <v>0</v>
          </cell>
          <cell r="CX6">
            <v>0</v>
          </cell>
          <cell r="CY6">
            <v>1</v>
          </cell>
          <cell r="CZ6">
            <v>170</v>
          </cell>
          <cell r="DB6">
            <v>30000</v>
          </cell>
          <cell r="DE6">
            <v>30000</v>
          </cell>
          <cell r="DF6">
            <v>200</v>
          </cell>
          <cell r="DG6">
            <v>0</v>
          </cell>
          <cell r="DH6">
            <v>1</v>
          </cell>
          <cell r="DI6">
            <v>0</v>
          </cell>
          <cell r="DJ6">
            <v>200</v>
          </cell>
          <cell r="DK6">
            <v>0</v>
          </cell>
          <cell r="DL6">
            <v>0</v>
          </cell>
          <cell r="DM6">
            <v>0</v>
          </cell>
          <cell r="DN6">
            <v>0</v>
          </cell>
          <cell r="DO6">
            <v>0</v>
          </cell>
          <cell r="DP6">
            <v>0</v>
          </cell>
          <cell r="DQ6">
            <v>0</v>
          </cell>
          <cell r="DR6">
            <v>200</v>
          </cell>
          <cell r="DS6" t="str">
            <v>Pending</v>
          </cell>
          <cell r="DT6" t="str">
            <v>Funded by PEV Readiness ($77K)</v>
          </cell>
        </row>
        <row r="7">
          <cell r="D7" t="str">
            <v>Fleet Effectiveness for Next Generation</v>
          </cell>
          <cell r="E7" t="str">
            <v>Customer Empowerment</v>
          </cell>
          <cell r="F7" t="str">
            <v xml:space="preserve">Next Gen - 414277 / F526026
Effectiveness - 414278 / F526026 </v>
          </cell>
          <cell r="G7" t="str">
            <v>Non-Discretionary</v>
          </cell>
          <cell r="H7" t="str">
            <v>L1</v>
          </cell>
          <cell r="I7" t="str">
            <v>R&amp;D</v>
          </cell>
          <cell r="J7" t="str">
            <v>ES&amp;T</v>
          </cell>
          <cell r="K7" t="str">
            <v>O&amp;M</v>
          </cell>
          <cell r="L7" t="str">
            <v>Naum Pinsky</v>
          </cell>
          <cell r="M7" t="str">
            <v>Naum Pinsky</v>
          </cell>
          <cell r="N7" t="str">
            <v>J. Smith</v>
          </cell>
          <cell r="T7">
            <v>0.6</v>
          </cell>
          <cell r="W7">
            <v>0.2</v>
          </cell>
          <cell r="Z7">
            <v>0.6</v>
          </cell>
          <cell r="AD7">
            <v>0.4</v>
          </cell>
          <cell r="AI7">
            <v>1.7999999999999998</v>
          </cell>
          <cell r="BD7">
            <v>0</v>
          </cell>
          <cell r="CA7">
            <v>0</v>
          </cell>
          <cell r="CX7">
            <v>0</v>
          </cell>
          <cell r="CY7">
            <v>1.7999999999999998</v>
          </cell>
          <cell r="CZ7">
            <v>305.99999999999994</v>
          </cell>
          <cell r="DB7">
            <v>225000</v>
          </cell>
          <cell r="DE7">
            <v>225000</v>
          </cell>
          <cell r="DF7">
            <v>531</v>
          </cell>
          <cell r="DG7">
            <v>0</v>
          </cell>
          <cell r="DH7">
            <v>1</v>
          </cell>
          <cell r="DI7">
            <v>0</v>
          </cell>
          <cell r="DJ7">
            <v>531</v>
          </cell>
          <cell r="DK7">
            <v>0</v>
          </cell>
          <cell r="DL7">
            <v>0</v>
          </cell>
          <cell r="DM7">
            <v>0</v>
          </cell>
          <cell r="DN7">
            <v>0</v>
          </cell>
          <cell r="DO7">
            <v>0</v>
          </cell>
          <cell r="DP7">
            <v>0</v>
          </cell>
          <cell r="DQ7">
            <v>0</v>
          </cell>
          <cell r="DR7">
            <v>531</v>
          </cell>
          <cell r="DS7" t="str">
            <v>Pending</v>
          </cell>
        </row>
        <row r="8">
          <cell r="D8" t="str">
            <v>EPRI Electric Vehicle Program 18</v>
          </cell>
          <cell r="E8" t="str">
            <v>Customer Empowerment</v>
          </cell>
          <cell r="F8">
            <v>609720</v>
          </cell>
          <cell r="G8" t="str">
            <v>Non-Discretionary</v>
          </cell>
          <cell r="H8" t="str">
            <v>L2</v>
          </cell>
          <cell r="I8" t="str">
            <v>R&amp;D</v>
          </cell>
          <cell r="J8" t="str">
            <v>ES&amp;T</v>
          </cell>
          <cell r="K8" t="str">
            <v>RD&amp;D</v>
          </cell>
          <cell r="L8" t="str">
            <v>Naum Pinsky</v>
          </cell>
          <cell r="M8" t="str">
            <v>Naum Pinsky</v>
          </cell>
          <cell r="N8" t="str">
            <v>Naum Pinsky</v>
          </cell>
          <cell r="Y8">
            <v>0.2</v>
          </cell>
          <cell r="AB8">
            <v>0.05</v>
          </cell>
          <cell r="AF8">
            <v>0.05</v>
          </cell>
          <cell r="AI8">
            <v>0.3</v>
          </cell>
          <cell r="BD8">
            <v>0</v>
          </cell>
          <cell r="CA8">
            <v>0</v>
          </cell>
          <cell r="CX8">
            <v>0</v>
          </cell>
          <cell r="CY8">
            <v>0.3</v>
          </cell>
          <cell r="CZ8">
            <v>51</v>
          </cell>
          <cell r="DA8">
            <v>358991</v>
          </cell>
          <cell r="DE8">
            <v>358991</v>
          </cell>
          <cell r="DF8">
            <v>409.99099999999999</v>
          </cell>
          <cell r="DG8">
            <v>0</v>
          </cell>
          <cell r="DH8">
            <v>1</v>
          </cell>
          <cell r="DI8">
            <v>0</v>
          </cell>
          <cell r="DJ8">
            <v>409.99099999999999</v>
          </cell>
          <cell r="DK8">
            <v>0</v>
          </cell>
          <cell r="DL8">
            <v>0</v>
          </cell>
          <cell r="DM8">
            <v>0</v>
          </cell>
          <cell r="DN8">
            <v>0</v>
          </cell>
          <cell r="DO8">
            <v>0</v>
          </cell>
          <cell r="DP8">
            <v>0</v>
          </cell>
          <cell r="DQ8">
            <v>0</v>
          </cell>
          <cell r="DR8">
            <v>409.99099999999999</v>
          </cell>
          <cell r="DS8" t="str">
            <v>Pending</v>
          </cell>
          <cell r="DT8" t="str">
            <v xml:space="preserve">Naum - Follow up with Mark Duvall </v>
          </cell>
        </row>
        <row r="9">
          <cell r="D9" t="str">
            <v>Mechanical Energy Storage Evaluation</v>
          </cell>
          <cell r="E9" t="str">
            <v>Renewables &amp; DER Integration</v>
          </cell>
          <cell r="F9" t="str">
            <v>414280 / F526025</v>
          </cell>
          <cell r="G9" t="str">
            <v>Non-Discretionary</v>
          </cell>
          <cell r="H9" t="str">
            <v>L3</v>
          </cell>
          <cell r="I9" t="str">
            <v>R&amp;D</v>
          </cell>
          <cell r="J9" t="str">
            <v>ES&amp;T</v>
          </cell>
          <cell r="K9" t="str">
            <v>O&amp;M</v>
          </cell>
          <cell r="L9" t="str">
            <v>Naum Pinsky</v>
          </cell>
          <cell r="M9" t="str">
            <v>Naum Pinsky</v>
          </cell>
          <cell r="N9" t="str">
            <v>J. Smith</v>
          </cell>
          <cell r="AD9">
            <v>0.1</v>
          </cell>
          <cell r="AI9">
            <v>0.1</v>
          </cell>
          <cell r="BD9">
            <v>0</v>
          </cell>
          <cell r="CA9">
            <v>0</v>
          </cell>
          <cell r="CX9">
            <v>0</v>
          </cell>
          <cell r="CY9">
            <v>0.1</v>
          </cell>
          <cell r="CZ9">
            <v>17</v>
          </cell>
          <cell r="DE9">
            <v>0</v>
          </cell>
          <cell r="DF9">
            <v>17</v>
          </cell>
          <cell r="DG9">
            <v>0</v>
          </cell>
          <cell r="DH9">
            <v>1</v>
          </cell>
          <cell r="DI9">
            <v>0</v>
          </cell>
          <cell r="DJ9">
            <v>17</v>
          </cell>
          <cell r="DK9">
            <v>0</v>
          </cell>
          <cell r="DL9">
            <v>0</v>
          </cell>
          <cell r="DM9">
            <v>0</v>
          </cell>
          <cell r="DN9">
            <v>0</v>
          </cell>
          <cell r="DO9">
            <v>0</v>
          </cell>
          <cell r="DP9">
            <v>0</v>
          </cell>
          <cell r="DQ9">
            <v>0</v>
          </cell>
          <cell r="DR9">
            <v>17</v>
          </cell>
          <cell r="DS9" t="str">
            <v>Pending</v>
          </cell>
          <cell r="DT9" t="str">
            <v>Monitoring Activity</v>
          </cell>
        </row>
        <row r="10">
          <cell r="D10" t="str">
            <v>High Speed Rail / Port Electrification</v>
          </cell>
          <cell r="E10" t="str">
            <v>Customer Empowerment</v>
          </cell>
          <cell r="F10" t="str">
            <v>414276 / F526911 (Port)</v>
          </cell>
          <cell r="G10" t="str">
            <v>Non-Discretionary</v>
          </cell>
          <cell r="H10" t="str">
            <v>L3</v>
          </cell>
          <cell r="I10" t="str">
            <v>R&amp;D</v>
          </cell>
          <cell r="J10" t="str">
            <v>ES&amp;T</v>
          </cell>
          <cell r="K10" t="str">
            <v>O&amp;M</v>
          </cell>
          <cell r="L10" t="str">
            <v>Naum Pinsky</v>
          </cell>
          <cell r="M10" t="str">
            <v>Naum Pinsky</v>
          </cell>
          <cell r="N10" t="str">
            <v>Brian Jones</v>
          </cell>
          <cell r="Y10">
            <v>0.1</v>
          </cell>
          <cell r="Z10">
            <v>0.03</v>
          </cell>
          <cell r="AD10">
            <v>0.1</v>
          </cell>
          <cell r="AI10">
            <v>0.23</v>
          </cell>
          <cell r="BD10">
            <v>0</v>
          </cell>
          <cell r="CA10">
            <v>0</v>
          </cell>
          <cell r="CX10">
            <v>0</v>
          </cell>
          <cell r="CY10">
            <v>0.23</v>
          </cell>
          <cell r="CZ10">
            <v>39.1</v>
          </cell>
          <cell r="DE10">
            <v>0</v>
          </cell>
          <cell r="DF10">
            <v>39.1</v>
          </cell>
          <cell r="DG10">
            <v>0</v>
          </cell>
          <cell r="DH10">
            <v>1</v>
          </cell>
          <cell r="DI10">
            <v>0</v>
          </cell>
          <cell r="DJ10">
            <v>39.1</v>
          </cell>
          <cell r="DK10">
            <v>0</v>
          </cell>
          <cell r="DL10">
            <v>0</v>
          </cell>
          <cell r="DM10">
            <v>0</v>
          </cell>
          <cell r="DN10">
            <v>0</v>
          </cell>
          <cell r="DO10">
            <v>0</v>
          </cell>
          <cell r="DP10">
            <v>0</v>
          </cell>
          <cell r="DQ10">
            <v>0</v>
          </cell>
          <cell r="DR10">
            <v>39.1</v>
          </cell>
          <cell r="DS10" t="str">
            <v>Pending</v>
          </cell>
          <cell r="DT10" t="str">
            <v>Monitoring Activity</v>
          </cell>
        </row>
        <row r="11">
          <cell r="D11" t="str">
            <v xml:space="preserve">Transportable Large Energy Storage System Evaluation </v>
          </cell>
          <cell r="E11" t="str">
            <v>Renewables &amp; DER Integration</v>
          </cell>
          <cell r="F11" t="str">
            <v xml:space="preserve">A123 - 418500
Adv Materials - 414275 / F526912 </v>
          </cell>
          <cell r="G11" t="str">
            <v>Non-Discretionary</v>
          </cell>
          <cell r="H11" t="str">
            <v>L1</v>
          </cell>
          <cell r="I11" t="str">
            <v>R&amp;D</v>
          </cell>
          <cell r="J11" t="str">
            <v>ES&amp;T</v>
          </cell>
          <cell r="K11" t="str">
            <v>O&amp;M</v>
          </cell>
          <cell r="L11" t="str">
            <v>Naum Pinsky</v>
          </cell>
          <cell r="M11" t="str">
            <v>Naum Pinsky</v>
          </cell>
          <cell r="N11" t="str">
            <v>L. Gaillac</v>
          </cell>
          <cell r="Q11">
            <v>0.8</v>
          </cell>
          <cell r="U11">
            <v>0.15</v>
          </cell>
          <cell r="X11">
            <v>0.1</v>
          </cell>
          <cell r="AE11">
            <v>0.7</v>
          </cell>
          <cell r="AF11">
            <v>0.15</v>
          </cell>
          <cell r="AH11">
            <v>0.5</v>
          </cell>
          <cell r="AI11">
            <v>2.4</v>
          </cell>
          <cell r="BD11">
            <v>0</v>
          </cell>
          <cell r="CA11">
            <v>0</v>
          </cell>
          <cell r="CX11">
            <v>0</v>
          </cell>
          <cell r="CY11">
            <v>2.4</v>
          </cell>
          <cell r="CZ11">
            <v>408</v>
          </cell>
          <cell r="DB11">
            <v>200000</v>
          </cell>
          <cell r="DE11">
            <v>200000</v>
          </cell>
          <cell r="DF11">
            <v>608</v>
          </cell>
          <cell r="DG11">
            <v>0</v>
          </cell>
          <cell r="DH11">
            <v>1</v>
          </cell>
          <cell r="DI11">
            <v>0</v>
          </cell>
          <cell r="DJ11">
            <v>608</v>
          </cell>
          <cell r="DK11">
            <v>0</v>
          </cell>
          <cell r="DL11">
            <v>0</v>
          </cell>
          <cell r="DM11">
            <v>0</v>
          </cell>
          <cell r="DN11">
            <v>0</v>
          </cell>
          <cell r="DO11">
            <v>0</v>
          </cell>
          <cell r="DP11">
            <v>0</v>
          </cell>
          <cell r="DQ11">
            <v>0</v>
          </cell>
          <cell r="DR11">
            <v>608</v>
          </cell>
          <cell r="DS11" t="str">
            <v>Pending</v>
          </cell>
        </row>
        <row r="12">
          <cell r="D12" t="str">
            <v>Electrochemical Energy Storage Evaluation</v>
          </cell>
          <cell r="E12" t="str">
            <v>Renewables &amp; DER Integration</v>
          </cell>
          <cell r="F12">
            <v>411994</v>
          </cell>
          <cell r="G12" t="str">
            <v>Non-Discretionary</v>
          </cell>
          <cell r="H12" t="str">
            <v>L1</v>
          </cell>
          <cell r="I12" t="str">
            <v>R&amp;D</v>
          </cell>
          <cell r="J12" t="str">
            <v>ES&amp;T</v>
          </cell>
          <cell r="K12" t="str">
            <v>O&amp;M</v>
          </cell>
          <cell r="L12" t="str">
            <v>Naum Pinsky</v>
          </cell>
          <cell r="M12" t="str">
            <v>Naum Pinsky</v>
          </cell>
          <cell r="N12" t="str">
            <v>L. Gaillac</v>
          </cell>
          <cell r="O12">
            <v>0.7</v>
          </cell>
          <cell r="P12">
            <v>0.7</v>
          </cell>
          <cell r="Q12">
            <v>0.1</v>
          </cell>
          <cell r="U12">
            <v>0.2</v>
          </cell>
          <cell r="X12">
            <v>0.1</v>
          </cell>
          <cell r="AF12">
            <v>0.15</v>
          </cell>
          <cell r="AG12">
            <v>0.7</v>
          </cell>
          <cell r="AI12">
            <v>2.65</v>
          </cell>
          <cell r="BD12">
            <v>0</v>
          </cell>
          <cell r="CA12">
            <v>0</v>
          </cell>
          <cell r="CX12">
            <v>0</v>
          </cell>
          <cell r="CY12">
            <v>2.65</v>
          </cell>
          <cell r="CZ12">
            <v>450.5</v>
          </cell>
          <cell r="DB12">
            <v>60000</v>
          </cell>
          <cell r="DE12">
            <v>60000</v>
          </cell>
          <cell r="DF12">
            <v>510.5</v>
          </cell>
          <cell r="DG12">
            <v>0</v>
          </cell>
          <cell r="DH12">
            <v>1</v>
          </cell>
          <cell r="DI12">
            <v>0</v>
          </cell>
          <cell r="DJ12">
            <v>510.5</v>
          </cell>
          <cell r="DK12">
            <v>0</v>
          </cell>
          <cell r="DL12">
            <v>0</v>
          </cell>
          <cell r="DM12">
            <v>0</v>
          </cell>
          <cell r="DN12">
            <v>0</v>
          </cell>
          <cell r="DO12">
            <v>0</v>
          </cell>
          <cell r="DP12">
            <v>0</v>
          </cell>
          <cell r="DQ12">
            <v>0</v>
          </cell>
          <cell r="DR12">
            <v>510.5</v>
          </cell>
          <cell r="DS12" t="str">
            <v>Pending</v>
          </cell>
        </row>
        <row r="13">
          <cell r="D13" t="str">
            <v>Distributed Energy Storage System Evaluation</v>
          </cell>
          <cell r="E13" t="str">
            <v>Renewables &amp; DER Integration</v>
          </cell>
          <cell r="G13" t="str">
            <v>Non-Discretionary</v>
          </cell>
          <cell r="H13" t="str">
            <v>L1</v>
          </cell>
          <cell r="I13" t="str">
            <v>R&amp;D</v>
          </cell>
          <cell r="J13" t="str">
            <v>ES&amp;T</v>
          </cell>
          <cell r="K13" t="str">
            <v>O&amp;M</v>
          </cell>
          <cell r="L13" t="str">
            <v>Naum Pinsky</v>
          </cell>
          <cell r="M13" t="str">
            <v>Naum Pinsky</v>
          </cell>
          <cell r="N13" t="str">
            <v>L. Gaillac</v>
          </cell>
          <cell r="R13">
            <v>0.65</v>
          </cell>
          <cell r="U13">
            <v>0.15</v>
          </cell>
          <cell r="X13">
            <v>0.4</v>
          </cell>
          <cell r="AA13">
            <v>0.5</v>
          </cell>
          <cell r="AF13">
            <v>0.3</v>
          </cell>
          <cell r="AI13">
            <v>2</v>
          </cell>
          <cell r="BD13">
            <v>0</v>
          </cell>
          <cell r="CA13">
            <v>0</v>
          </cell>
          <cell r="CX13">
            <v>0</v>
          </cell>
          <cell r="CY13">
            <v>2</v>
          </cell>
          <cell r="CZ13">
            <v>340</v>
          </cell>
          <cell r="DB13">
            <v>50000</v>
          </cell>
          <cell r="DE13">
            <v>50000</v>
          </cell>
          <cell r="DF13">
            <v>390</v>
          </cell>
          <cell r="DG13">
            <v>0</v>
          </cell>
          <cell r="DH13">
            <v>1</v>
          </cell>
          <cell r="DI13">
            <v>0</v>
          </cell>
          <cell r="DJ13">
            <v>390</v>
          </cell>
          <cell r="DK13">
            <v>0</v>
          </cell>
          <cell r="DL13">
            <v>0</v>
          </cell>
          <cell r="DM13">
            <v>0</v>
          </cell>
          <cell r="DN13">
            <v>0</v>
          </cell>
          <cell r="DO13">
            <v>0</v>
          </cell>
          <cell r="DP13">
            <v>0</v>
          </cell>
          <cell r="DQ13">
            <v>0</v>
          </cell>
          <cell r="DR13">
            <v>390</v>
          </cell>
          <cell r="DS13" t="str">
            <v>Pending</v>
          </cell>
          <cell r="DT13" t="str">
            <v>HBP - Funded by TP&amp;S</v>
          </cell>
        </row>
        <row r="14">
          <cell r="D14" t="str">
            <v>EPRI Energy Storage Program 94</v>
          </cell>
          <cell r="E14" t="str">
            <v>Renewables &amp; DER Integration</v>
          </cell>
          <cell r="F14">
            <v>609721</v>
          </cell>
          <cell r="G14" t="str">
            <v>Non-Discretionary</v>
          </cell>
          <cell r="H14" t="str">
            <v>L2</v>
          </cell>
          <cell r="I14" t="str">
            <v>R&amp;D</v>
          </cell>
          <cell r="J14" t="str">
            <v>ES&amp;T</v>
          </cell>
          <cell r="K14" t="str">
            <v>RD&amp;D</v>
          </cell>
          <cell r="L14" t="str">
            <v>Naum Pinsky</v>
          </cell>
          <cell r="M14" t="str">
            <v>Naum Pinsky</v>
          </cell>
          <cell r="N14" t="str">
            <v>Naum Pinsky</v>
          </cell>
          <cell r="U14">
            <v>0.05</v>
          </cell>
          <cell r="AB14">
            <v>0.05</v>
          </cell>
          <cell r="AF14">
            <v>0.05</v>
          </cell>
          <cell r="AG14">
            <v>0.05</v>
          </cell>
          <cell r="AI14">
            <v>0.2</v>
          </cell>
          <cell r="BD14">
            <v>0</v>
          </cell>
          <cell r="CA14">
            <v>0</v>
          </cell>
          <cell r="CX14">
            <v>0</v>
          </cell>
          <cell r="CY14">
            <v>0.2</v>
          </cell>
          <cell r="CZ14">
            <v>34</v>
          </cell>
          <cell r="DA14">
            <v>187724</v>
          </cell>
          <cell r="DE14">
            <v>187724</v>
          </cell>
          <cell r="DF14">
            <v>221.72399999999999</v>
          </cell>
          <cell r="DG14">
            <v>0</v>
          </cell>
          <cell r="DH14">
            <v>1</v>
          </cell>
          <cell r="DI14">
            <v>0</v>
          </cell>
          <cell r="DJ14">
            <v>221.72399999999999</v>
          </cell>
          <cell r="DK14">
            <v>0</v>
          </cell>
          <cell r="DL14">
            <v>0</v>
          </cell>
          <cell r="DM14">
            <v>0</v>
          </cell>
          <cell r="DN14">
            <v>0</v>
          </cell>
          <cell r="DO14">
            <v>0</v>
          </cell>
          <cell r="DP14">
            <v>0</v>
          </cell>
          <cell r="DQ14">
            <v>0</v>
          </cell>
          <cell r="DR14">
            <v>221.72399999999999</v>
          </cell>
          <cell r="DS14" t="str">
            <v>Pending</v>
          </cell>
        </row>
        <row r="15">
          <cell r="D15" t="str">
            <v xml:space="preserve">EMP/GMD Hardening </v>
          </cell>
          <cell r="E15" t="str">
            <v>Grid Efficiency &amp; Resiliency</v>
          </cell>
          <cell r="F15" t="str">
            <v xml:space="preserve">609530 / F520022 </v>
          </cell>
          <cell r="G15" t="str">
            <v>Non-Discretionary</v>
          </cell>
          <cell r="H15" t="str">
            <v>L2</v>
          </cell>
          <cell r="I15" t="str">
            <v>R&amp;D</v>
          </cell>
          <cell r="J15" t="str">
            <v>GA</v>
          </cell>
          <cell r="K15" t="str">
            <v>RD&amp;D</v>
          </cell>
          <cell r="L15" t="str">
            <v>Mike Montoya</v>
          </cell>
          <cell r="M15" t="str">
            <v>Russ Neal</v>
          </cell>
          <cell r="N15" t="str">
            <v>Russ Neal</v>
          </cell>
          <cell r="AI15">
            <v>0</v>
          </cell>
          <cell r="AS15">
            <v>0.05</v>
          </cell>
          <cell r="BD15">
            <v>0.05</v>
          </cell>
          <cell r="CA15">
            <v>0</v>
          </cell>
          <cell r="CX15">
            <v>0</v>
          </cell>
          <cell r="CY15">
            <v>0.05</v>
          </cell>
          <cell r="CZ15">
            <v>8.5</v>
          </cell>
          <cell r="DA15">
            <v>75000</v>
          </cell>
          <cell r="DE15">
            <v>75000</v>
          </cell>
          <cell r="DF15">
            <v>83.5</v>
          </cell>
          <cell r="DG15">
            <v>1</v>
          </cell>
          <cell r="DH15">
            <v>0</v>
          </cell>
          <cell r="DI15">
            <v>0</v>
          </cell>
          <cell r="DJ15">
            <v>0</v>
          </cell>
          <cell r="DK15">
            <v>0</v>
          </cell>
          <cell r="DL15">
            <v>0</v>
          </cell>
          <cell r="DM15">
            <v>0</v>
          </cell>
          <cell r="DN15">
            <v>0</v>
          </cell>
          <cell r="DO15">
            <v>83.5</v>
          </cell>
          <cell r="DP15">
            <v>0</v>
          </cell>
          <cell r="DQ15">
            <v>83.5</v>
          </cell>
          <cell r="DR15">
            <v>0</v>
          </cell>
          <cell r="DS15" t="str">
            <v>Pending</v>
          </cell>
          <cell r="DT15" t="str">
            <v xml:space="preserve">Possible R&amp;D </v>
          </cell>
        </row>
        <row r="16">
          <cell r="D16" t="str">
            <v>AT Support for Wide Area Situational Awareness System (WASAS)</v>
          </cell>
          <cell r="E16" t="str">
            <v>Grid Efficiency &amp; Resiliency</v>
          </cell>
          <cell r="F16" t="str">
            <v>App for Wide Area Controls: 414593 / F520105 (Collectible Work Order # 900223505)</v>
          </cell>
          <cell r="G16" t="str">
            <v>Non-Discretionary</v>
          </cell>
          <cell r="H16" t="str">
            <v>L1</v>
          </cell>
          <cell r="I16" t="str">
            <v>R&amp;D</v>
          </cell>
          <cell r="J16" t="str">
            <v>GA</v>
          </cell>
          <cell r="K16" t="str">
            <v>O&amp;M</v>
          </cell>
          <cell r="L16" t="str">
            <v>Mike Montoya</v>
          </cell>
          <cell r="M16" t="str">
            <v>Robert Sherick</v>
          </cell>
          <cell r="N16" t="str">
            <v>T. Johnson</v>
          </cell>
          <cell r="AI16">
            <v>0</v>
          </cell>
          <cell r="AK16">
            <v>0.2</v>
          </cell>
          <cell r="AP16">
            <v>0.3</v>
          </cell>
          <cell r="AR16">
            <v>1</v>
          </cell>
          <cell r="AW16">
            <v>0.2</v>
          </cell>
          <cell r="AY16">
            <v>0.05</v>
          </cell>
          <cell r="BD16">
            <v>1.75</v>
          </cell>
          <cell r="CA16">
            <v>0</v>
          </cell>
          <cell r="CX16">
            <v>0</v>
          </cell>
          <cell r="CY16">
            <v>1.75</v>
          </cell>
          <cell r="CZ16">
            <v>297.5</v>
          </cell>
          <cell r="DB16">
            <v>300000</v>
          </cell>
          <cell r="DE16">
            <v>300000</v>
          </cell>
          <cell r="DF16">
            <v>597.5</v>
          </cell>
          <cell r="DG16">
            <v>1</v>
          </cell>
          <cell r="DH16">
            <v>0</v>
          </cell>
          <cell r="DI16">
            <v>0</v>
          </cell>
          <cell r="DJ16">
            <v>0</v>
          </cell>
          <cell r="DK16">
            <v>0</v>
          </cell>
          <cell r="DL16">
            <v>0</v>
          </cell>
          <cell r="DM16">
            <v>597.5</v>
          </cell>
          <cell r="DN16">
            <v>0</v>
          </cell>
          <cell r="DO16">
            <v>597.5</v>
          </cell>
          <cell r="DP16">
            <v>0</v>
          </cell>
          <cell r="DQ16">
            <v>597.5</v>
          </cell>
          <cell r="DR16">
            <v>0</v>
          </cell>
          <cell r="DS16" t="str">
            <v>Pending</v>
          </cell>
          <cell r="DT16" t="str">
            <v xml:space="preserve">Includes the following subjects:
1) Provide subject matter expertise on use of PMUs and communication security including providing the broader situational monitoring, protection and control perspective;
2) Investigate alarm scenarios and visualization of </v>
          </cell>
        </row>
        <row r="17">
          <cell r="D17" t="str">
            <v>AT Support for C-RAS</v>
          </cell>
          <cell r="E17" t="str">
            <v>Grid Efficiency &amp; Resiliency</v>
          </cell>
          <cell r="G17" t="str">
            <v>Non-Discretionary</v>
          </cell>
          <cell r="H17" t="str">
            <v>L1</v>
          </cell>
          <cell r="I17" t="str">
            <v>R&amp;D</v>
          </cell>
          <cell r="J17" t="str">
            <v>GA</v>
          </cell>
          <cell r="K17" t="str">
            <v>O&amp;M</v>
          </cell>
          <cell r="L17" t="str">
            <v>Mike Montoya</v>
          </cell>
          <cell r="M17" t="str">
            <v>Robert Sherick</v>
          </cell>
          <cell r="N17" t="str">
            <v>Tony Johnson</v>
          </cell>
          <cell r="AI17">
            <v>0</v>
          </cell>
          <cell r="AM17">
            <v>0.2</v>
          </cell>
          <cell r="AO17">
            <v>0.8</v>
          </cell>
          <cell r="AP17">
            <v>0.3</v>
          </cell>
          <cell r="AT17">
            <v>0.5</v>
          </cell>
          <cell r="AY17">
            <v>0.2</v>
          </cell>
          <cell r="BD17">
            <v>2</v>
          </cell>
          <cell r="CA17">
            <v>0</v>
          </cell>
          <cell r="CX17">
            <v>0</v>
          </cell>
          <cell r="CY17">
            <v>2</v>
          </cell>
          <cell r="CZ17">
            <v>340</v>
          </cell>
          <cell r="DB17">
            <v>100000</v>
          </cell>
          <cell r="DE17">
            <v>100000</v>
          </cell>
          <cell r="DF17">
            <v>440</v>
          </cell>
          <cell r="DG17">
            <v>1</v>
          </cell>
          <cell r="DH17">
            <v>0</v>
          </cell>
          <cell r="DI17">
            <v>0</v>
          </cell>
          <cell r="DJ17">
            <v>0</v>
          </cell>
          <cell r="DK17">
            <v>0</v>
          </cell>
          <cell r="DL17">
            <v>0</v>
          </cell>
          <cell r="DM17">
            <v>440</v>
          </cell>
          <cell r="DN17">
            <v>0</v>
          </cell>
          <cell r="DO17">
            <v>440</v>
          </cell>
          <cell r="DP17">
            <v>0</v>
          </cell>
          <cell r="DQ17">
            <v>440</v>
          </cell>
          <cell r="DR17">
            <v>0</v>
          </cell>
          <cell r="DS17" t="str">
            <v>Pending</v>
          </cell>
        </row>
        <row r="18">
          <cell r="D18" t="str">
            <v>Power System Modeling Analysis</v>
          </cell>
          <cell r="E18" t="str">
            <v>Renewables &amp; DER Integration</v>
          </cell>
          <cell r="F18" t="str">
            <v xml:space="preserve">RTDS High Penetration: 609883
Bulk Solar: 609881 
New: High Voltage DC Line RTDS model development
New: RTDS develoment of existing FACTS controllers (Devers and Rector) </v>
          </cell>
          <cell r="G18" t="str">
            <v>Non-Discretionary</v>
          </cell>
          <cell r="H18" t="str">
            <v>L1</v>
          </cell>
          <cell r="I18" t="str">
            <v>R&amp;D</v>
          </cell>
          <cell r="J18" t="str">
            <v>GA</v>
          </cell>
          <cell r="K18" t="str">
            <v>RD&amp;D</v>
          </cell>
          <cell r="L18" t="str">
            <v>Mike Montoya</v>
          </cell>
          <cell r="M18" t="str">
            <v>Robert Sherick</v>
          </cell>
          <cell r="N18" t="str">
            <v>J. Castaneda</v>
          </cell>
          <cell r="AI18">
            <v>0</v>
          </cell>
          <cell r="AK18">
            <v>0.1</v>
          </cell>
          <cell r="AM18">
            <v>0.75</v>
          </cell>
          <cell r="AO18">
            <v>0.8</v>
          </cell>
          <cell r="AT18">
            <v>0.95</v>
          </cell>
          <cell r="BD18">
            <v>2.5999999999999996</v>
          </cell>
          <cell r="CA18">
            <v>0</v>
          </cell>
          <cell r="CX18">
            <v>0</v>
          </cell>
          <cell r="CY18">
            <v>2.5999999999999996</v>
          </cell>
          <cell r="CZ18">
            <v>441.99999999999994</v>
          </cell>
          <cell r="DA18">
            <v>550000</v>
          </cell>
          <cell r="DE18">
            <v>550000</v>
          </cell>
          <cell r="DF18">
            <v>992</v>
          </cell>
          <cell r="DG18">
            <v>1</v>
          </cell>
          <cell r="DH18">
            <v>0</v>
          </cell>
          <cell r="DI18">
            <v>0</v>
          </cell>
          <cell r="DJ18">
            <v>0</v>
          </cell>
          <cell r="DK18">
            <v>0</v>
          </cell>
          <cell r="DL18">
            <v>0</v>
          </cell>
          <cell r="DM18">
            <v>992</v>
          </cell>
          <cell r="DN18">
            <v>0</v>
          </cell>
          <cell r="DO18">
            <v>992</v>
          </cell>
          <cell r="DP18">
            <v>0</v>
          </cell>
          <cell r="DQ18">
            <v>992</v>
          </cell>
          <cell r="DR18">
            <v>0</v>
          </cell>
          <cell r="DS18" t="str">
            <v>Pending</v>
          </cell>
          <cell r="DT18" t="str">
            <v>Includes the following subjects: 
1) Analysis of high penetration of renewable energy and modeling generation resources (FSU);
2) Identify/Obtain Dynamic Models of Bulk Solar/Wind Farm and Generators 
3) Develop High Voltage Direct Current (HVDC) model an</v>
          </cell>
        </row>
        <row r="19">
          <cell r="D19" t="str">
            <v>Power Electronics</v>
          </cell>
          <cell r="E19" t="str">
            <v>Grid Efficiency &amp; Resiliency</v>
          </cell>
          <cell r="F19" t="str">
            <v>PV Readiness -  416920
Residential Inverters - 609991</v>
          </cell>
          <cell r="G19" t="str">
            <v>Non-Discretionary</v>
          </cell>
          <cell r="H19" t="str">
            <v>L1</v>
          </cell>
          <cell r="I19" t="str">
            <v>R&amp;D</v>
          </cell>
          <cell r="J19" t="str">
            <v>GA</v>
          </cell>
          <cell r="K19" t="str">
            <v>O&amp;M</v>
          </cell>
          <cell r="L19" t="str">
            <v>Mike Montoya</v>
          </cell>
          <cell r="M19" t="str">
            <v>Robert Sherick</v>
          </cell>
          <cell r="N19" t="str">
            <v>R. Bravo</v>
          </cell>
          <cell r="AI19">
            <v>0</v>
          </cell>
          <cell r="AL19">
            <v>0.7</v>
          </cell>
          <cell r="AU19">
            <v>0.9</v>
          </cell>
          <cell r="AX19">
            <v>0.4</v>
          </cell>
          <cell r="BD19">
            <v>2</v>
          </cell>
          <cell r="CA19">
            <v>0</v>
          </cell>
          <cell r="CX19">
            <v>0</v>
          </cell>
          <cell r="CY19">
            <v>2</v>
          </cell>
          <cell r="CZ19">
            <v>340</v>
          </cell>
          <cell r="DB19">
            <v>370000</v>
          </cell>
          <cell r="DE19">
            <v>370000</v>
          </cell>
          <cell r="DF19">
            <v>710</v>
          </cell>
          <cell r="DG19">
            <v>0</v>
          </cell>
          <cell r="DH19">
            <v>1</v>
          </cell>
          <cell r="DI19">
            <v>0</v>
          </cell>
          <cell r="DJ19">
            <v>0</v>
          </cell>
          <cell r="DK19">
            <v>0</v>
          </cell>
          <cell r="DL19">
            <v>0</v>
          </cell>
          <cell r="DM19">
            <v>0</v>
          </cell>
          <cell r="DN19">
            <v>710</v>
          </cell>
          <cell r="DO19">
            <v>0</v>
          </cell>
          <cell r="DP19">
            <v>710</v>
          </cell>
          <cell r="DQ19">
            <v>0</v>
          </cell>
          <cell r="DR19">
            <v>710</v>
          </cell>
          <cell r="DS19" t="str">
            <v>Pending</v>
          </cell>
          <cell r="DT19" t="str">
            <v>Includes the following subjects:
This project will test the characteristics of large commercial inverters (500 kw), three phase commercial inverters, and residential inverters</v>
          </cell>
        </row>
        <row r="20">
          <cell r="D20" t="str">
            <v>Grid Efficiency</v>
          </cell>
          <cell r="E20" t="str">
            <v>Grid Efficiency &amp; Resiliency</v>
          </cell>
          <cell r="F20" t="str">
            <v>Low Inertia - 414595
VVC - 609526
AC Stalling - 414272</v>
          </cell>
          <cell r="G20" t="str">
            <v>Non-Discretionary</v>
          </cell>
          <cell r="H20" t="str">
            <v>L1</v>
          </cell>
          <cell r="I20" t="str">
            <v>R&amp;D</v>
          </cell>
          <cell r="J20" t="str">
            <v>GA</v>
          </cell>
          <cell r="K20" t="str">
            <v>O&amp;M</v>
          </cell>
          <cell r="L20" t="str">
            <v>Mike Montoya</v>
          </cell>
          <cell r="M20" t="str">
            <v>Robert Sherick</v>
          </cell>
          <cell r="N20" t="str">
            <v>S. Wang
A. Salazar
R. Bravo</v>
          </cell>
          <cell r="AI20">
            <v>0</v>
          </cell>
          <cell r="AK20">
            <v>0.15</v>
          </cell>
          <cell r="AL20">
            <v>0.2</v>
          </cell>
          <cell r="AM20">
            <v>0.2</v>
          </cell>
          <cell r="AO20">
            <v>0.2</v>
          </cell>
          <cell r="AT20">
            <v>0.2</v>
          </cell>
          <cell r="AU20">
            <v>0.2</v>
          </cell>
          <cell r="AW20">
            <v>0.3</v>
          </cell>
          <cell r="AX20">
            <v>0.1</v>
          </cell>
          <cell r="AY20">
            <v>0.5</v>
          </cell>
          <cell r="BD20">
            <v>2.0499999999999998</v>
          </cell>
          <cell r="CA20">
            <v>0</v>
          </cell>
          <cell r="CX20">
            <v>0</v>
          </cell>
          <cell r="CY20">
            <v>2.0499999999999998</v>
          </cell>
          <cell r="CZ20">
            <v>348.49999999999994</v>
          </cell>
          <cell r="DB20">
            <v>733000</v>
          </cell>
          <cell r="DE20">
            <v>733000</v>
          </cell>
          <cell r="DF20">
            <v>1081.5</v>
          </cell>
          <cell r="DG20">
            <v>1</v>
          </cell>
          <cell r="DH20">
            <v>0</v>
          </cell>
          <cell r="DI20">
            <v>0</v>
          </cell>
          <cell r="DJ20">
            <v>0</v>
          </cell>
          <cell r="DK20">
            <v>0</v>
          </cell>
          <cell r="DL20">
            <v>0</v>
          </cell>
          <cell r="DM20">
            <v>1081.5</v>
          </cell>
          <cell r="DN20">
            <v>0</v>
          </cell>
          <cell r="DO20">
            <v>1081.5</v>
          </cell>
          <cell r="DP20">
            <v>0</v>
          </cell>
          <cell r="DQ20">
            <v>1081.5</v>
          </cell>
          <cell r="DR20">
            <v>0</v>
          </cell>
          <cell r="DS20" t="str">
            <v>Pending</v>
          </cell>
          <cell r="DT20" t="str">
            <v xml:space="preserve">Includes the following subjects:
1) System dynamics analysis due to low inertia generation (impacts of once through cooling being phased out);
2) Support Aurora Mitigation Plan 
3) Review major transmission line relay settings and develop methodology for </v>
          </cell>
        </row>
        <row r="21">
          <cell r="D21" t="str">
            <v>AT Memberships</v>
          </cell>
          <cell r="E21" t="str">
            <v>Grid Efficiency &amp; Resiliency</v>
          </cell>
          <cell r="F21">
            <v>600155</v>
          </cell>
          <cell r="G21" t="str">
            <v>Non-Discretionary</v>
          </cell>
          <cell r="H21" t="str">
            <v>L2</v>
          </cell>
          <cell r="I21" t="str">
            <v>R&amp;D</v>
          </cell>
          <cell r="J21" t="str">
            <v>GA</v>
          </cell>
          <cell r="K21" t="str">
            <v>RD&amp;D</v>
          </cell>
          <cell r="L21" t="str">
            <v>Mike Montoya</v>
          </cell>
          <cell r="M21" t="str">
            <v>Robert Sherick</v>
          </cell>
          <cell r="N21" t="str">
            <v>Syed Ahmed</v>
          </cell>
          <cell r="AI21">
            <v>0</v>
          </cell>
          <cell r="AJ21">
            <v>0.5</v>
          </cell>
          <cell r="BD21">
            <v>0.5</v>
          </cell>
          <cell r="CA21">
            <v>0</v>
          </cell>
          <cell r="CX21">
            <v>0</v>
          </cell>
          <cell r="CY21">
            <v>0.5</v>
          </cell>
          <cell r="CZ21">
            <v>85</v>
          </cell>
          <cell r="DA21">
            <v>176177</v>
          </cell>
          <cell r="DE21">
            <v>176177</v>
          </cell>
          <cell r="DF21">
            <v>261.17700000000002</v>
          </cell>
          <cell r="DG21">
            <v>1</v>
          </cell>
          <cell r="DH21">
            <v>0</v>
          </cell>
          <cell r="DI21">
            <v>0</v>
          </cell>
          <cell r="DJ21">
            <v>0</v>
          </cell>
          <cell r="DK21">
            <v>0</v>
          </cell>
          <cell r="DL21">
            <v>0</v>
          </cell>
          <cell r="DM21">
            <v>261.17700000000002</v>
          </cell>
          <cell r="DN21">
            <v>0</v>
          </cell>
          <cell r="DO21">
            <v>261.17700000000002</v>
          </cell>
          <cell r="DP21">
            <v>0</v>
          </cell>
          <cell r="DQ21">
            <v>261.17700000000002</v>
          </cell>
          <cell r="DR21">
            <v>0</v>
          </cell>
          <cell r="DS21" t="str">
            <v>Pending</v>
          </cell>
        </row>
        <row r="22">
          <cell r="D22" t="str">
            <v xml:space="preserve">AMSC/SCE/Siemens/Nexans 138kV Transmission High Temperature Superconducting FCL (HTS F.C.L.) </v>
          </cell>
          <cell r="E22" t="str">
            <v>Grid Efficiency &amp; Resiliency</v>
          </cell>
          <cell r="F22" t="str">
            <v>414274 / F525755</v>
          </cell>
          <cell r="G22" t="str">
            <v>Non-Discretionary</v>
          </cell>
          <cell r="H22" t="str">
            <v>L2</v>
          </cell>
          <cell r="I22" t="str">
            <v>R&amp;D</v>
          </cell>
          <cell r="J22" t="str">
            <v>GA</v>
          </cell>
          <cell r="K22" t="str">
            <v>O&amp;M</v>
          </cell>
          <cell r="L22" t="str">
            <v>Mike Montoya</v>
          </cell>
          <cell r="M22" t="str">
            <v>Robert Sherick</v>
          </cell>
          <cell r="N22" t="str">
            <v>Syed Ahmed</v>
          </cell>
          <cell r="AI22">
            <v>0</v>
          </cell>
          <cell r="AJ22">
            <v>0.5</v>
          </cell>
          <cell r="BD22">
            <v>0.5</v>
          </cell>
          <cell r="CA22">
            <v>0</v>
          </cell>
          <cell r="CX22">
            <v>0</v>
          </cell>
          <cell r="CY22">
            <v>0.5</v>
          </cell>
          <cell r="CZ22">
            <v>85</v>
          </cell>
          <cell r="DE22">
            <v>0</v>
          </cell>
          <cell r="DF22">
            <v>85</v>
          </cell>
          <cell r="DG22">
            <v>1</v>
          </cell>
          <cell r="DH22">
            <v>0</v>
          </cell>
          <cell r="DI22">
            <v>0</v>
          </cell>
          <cell r="DJ22">
            <v>0</v>
          </cell>
          <cell r="DK22">
            <v>0</v>
          </cell>
          <cell r="DL22">
            <v>0</v>
          </cell>
          <cell r="DM22">
            <v>85</v>
          </cell>
          <cell r="DN22">
            <v>0</v>
          </cell>
          <cell r="DO22">
            <v>85</v>
          </cell>
          <cell r="DP22">
            <v>0</v>
          </cell>
          <cell r="DQ22">
            <v>85</v>
          </cell>
          <cell r="DR22">
            <v>0</v>
          </cell>
          <cell r="DS22" t="str">
            <v>Pending</v>
          </cell>
        </row>
        <row r="23">
          <cell r="D23" t="str">
            <v>Field Worker Safety Equipment Demonstration</v>
          </cell>
          <cell r="E23" t="str">
            <v>Workforce Effectiveness</v>
          </cell>
          <cell r="F23" t="str">
            <v>FWS - 414269 / F522702
Inn Lab - 609827</v>
          </cell>
          <cell r="G23" t="str">
            <v>Non-Discretionary</v>
          </cell>
          <cell r="H23" t="str">
            <v>L1</v>
          </cell>
          <cell r="I23" t="str">
            <v>R&amp;D</v>
          </cell>
          <cell r="J23" t="str">
            <v>GA</v>
          </cell>
          <cell r="K23" t="str">
            <v>O&amp;M</v>
          </cell>
          <cell r="L23" t="str">
            <v>Mike Montoya</v>
          </cell>
          <cell r="M23" t="str">
            <v>Percy Haralson</v>
          </cell>
          <cell r="N23" t="str">
            <v xml:space="preserve">Jim Palma </v>
          </cell>
          <cell r="AI23">
            <v>0</v>
          </cell>
          <cell r="BD23">
            <v>0</v>
          </cell>
          <cell r="BF23">
            <v>0.1</v>
          </cell>
          <cell r="BI23">
            <v>0.15</v>
          </cell>
          <cell r="BN23">
            <v>0.4</v>
          </cell>
          <cell r="CA23">
            <v>0.65</v>
          </cell>
          <cell r="CX23">
            <v>0</v>
          </cell>
          <cell r="CY23">
            <v>0.65</v>
          </cell>
          <cell r="CZ23">
            <v>110.5</v>
          </cell>
          <cell r="DB23">
            <v>90000</v>
          </cell>
          <cell r="DE23">
            <v>90000</v>
          </cell>
          <cell r="DF23">
            <v>200.5</v>
          </cell>
          <cell r="DG23">
            <v>0</v>
          </cell>
          <cell r="DH23">
            <v>1</v>
          </cell>
          <cell r="DI23">
            <v>0</v>
          </cell>
          <cell r="DJ23">
            <v>0</v>
          </cell>
          <cell r="DK23">
            <v>0</v>
          </cell>
          <cell r="DL23">
            <v>200.5</v>
          </cell>
          <cell r="DM23">
            <v>0</v>
          </cell>
          <cell r="DN23">
            <v>0</v>
          </cell>
          <cell r="DO23">
            <v>0</v>
          </cell>
          <cell r="DP23">
            <v>200.5</v>
          </cell>
          <cell r="DQ23">
            <v>0</v>
          </cell>
          <cell r="DR23">
            <v>200.5</v>
          </cell>
          <cell r="DS23" t="str">
            <v>Pending</v>
          </cell>
        </row>
        <row r="24">
          <cell r="D24" t="str">
            <v>PEV Integration &amp; Communications Demonstration</v>
          </cell>
          <cell r="E24" t="str">
            <v>Customer Empowerment</v>
          </cell>
          <cell r="F24" t="str">
            <v>609828 / F520022</v>
          </cell>
          <cell r="G24" t="str">
            <v>Non-Discretionary</v>
          </cell>
          <cell r="H24" t="str">
            <v>L1</v>
          </cell>
          <cell r="I24" t="str">
            <v>R&amp;D</v>
          </cell>
          <cell r="J24" t="str">
            <v>GA</v>
          </cell>
          <cell r="K24" t="str">
            <v>RD&amp;D</v>
          </cell>
          <cell r="L24" t="str">
            <v>Mike Montoya</v>
          </cell>
          <cell r="M24" t="str">
            <v>Percy Haralson</v>
          </cell>
          <cell r="N24" t="str">
            <v>Jose Salazar</v>
          </cell>
          <cell r="AI24">
            <v>0</v>
          </cell>
          <cell r="BD24">
            <v>0</v>
          </cell>
          <cell r="BQ24">
            <v>0.3</v>
          </cell>
          <cell r="BU24">
            <v>0.2</v>
          </cell>
          <cell r="BX24">
            <v>0.2</v>
          </cell>
          <cell r="CA24">
            <v>0.7</v>
          </cell>
          <cell r="CX24">
            <v>0</v>
          </cell>
          <cell r="CY24">
            <v>0.7</v>
          </cell>
          <cell r="CZ24">
            <v>118.99999999999999</v>
          </cell>
          <cell r="DA24">
            <v>250000</v>
          </cell>
          <cell r="DE24">
            <v>250000</v>
          </cell>
          <cell r="DF24">
            <v>369</v>
          </cell>
          <cell r="DG24">
            <v>0</v>
          </cell>
          <cell r="DH24">
            <v>1</v>
          </cell>
          <cell r="DI24">
            <v>0</v>
          </cell>
          <cell r="DJ24">
            <v>0</v>
          </cell>
          <cell r="DK24">
            <v>0</v>
          </cell>
          <cell r="DL24">
            <v>369</v>
          </cell>
          <cell r="DM24">
            <v>0</v>
          </cell>
          <cell r="DN24">
            <v>0</v>
          </cell>
          <cell r="DO24">
            <v>0</v>
          </cell>
          <cell r="DP24">
            <v>369</v>
          </cell>
          <cell r="DQ24">
            <v>0</v>
          </cell>
          <cell r="DR24">
            <v>369</v>
          </cell>
          <cell r="DS24" t="str">
            <v>Pending</v>
          </cell>
          <cell r="DT24" t="str">
            <v>Josh McDonald - 100%
Jeremy McDonald - 20%</v>
          </cell>
        </row>
        <row r="25">
          <cell r="D25" t="str">
            <v>SG Communications Lab / HAN Testing (SmartConnect Funding)</v>
          </cell>
          <cell r="E25" t="str">
            <v>Customer Empowerment</v>
          </cell>
          <cell r="G25" t="str">
            <v>Non-Discretionary</v>
          </cell>
          <cell r="H25" t="str">
            <v>L1</v>
          </cell>
          <cell r="I25" t="str">
            <v>R&amp;D</v>
          </cell>
          <cell r="J25" t="str">
            <v>GA</v>
          </cell>
          <cell r="K25" t="str">
            <v>ESC</v>
          </cell>
          <cell r="L25" t="str">
            <v>Mike Montoya</v>
          </cell>
          <cell r="M25" t="str">
            <v>Percy Haralson</v>
          </cell>
          <cell r="N25" t="str">
            <v>Marshall Parsons</v>
          </cell>
          <cell r="AI25">
            <v>0</v>
          </cell>
          <cell r="BD25">
            <v>0</v>
          </cell>
          <cell r="CA25">
            <v>0</v>
          </cell>
          <cell r="CX25">
            <v>0</v>
          </cell>
          <cell r="CY25">
            <v>0</v>
          </cell>
          <cell r="CZ25">
            <v>0</v>
          </cell>
          <cell r="DC25">
            <v>720000</v>
          </cell>
          <cell r="DE25">
            <v>720000</v>
          </cell>
          <cell r="DF25">
            <v>720</v>
          </cell>
          <cell r="DG25">
            <v>0</v>
          </cell>
          <cell r="DH25">
            <v>1</v>
          </cell>
          <cell r="DI25">
            <v>0</v>
          </cell>
          <cell r="DJ25">
            <v>0</v>
          </cell>
          <cell r="DK25">
            <v>0</v>
          </cell>
          <cell r="DL25">
            <v>720</v>
          </cell>
          <cell r="DM25">
            <v>0</v>
          </cell>
          <cell r="DN25">
            <v>0</v>
          </cell>
          <cell r="DO25">
            <v>0</v>
          </cell>
          <cell r="DP25">
            <v>720</v>
          </cell>
          <cell r="DQ25">
            <v>0</v>
          </cell>
          <cell r="DR25">
            <v>720</v>
          </cell>
          <cell r="DS25" t="str">
            <v>Pending</v>
          </cell>
          <cell r="DT25" t="str">
            <v>ISGD Testing / Advanced Application Development (Range Extender, Voltage Sensing, Outage Mgmt) / Field Trials</v>
          </cell>
        </row>
        <row r="26">
          <cell r="D26" t="str">
            <v>Customer Product Research &amp; Development</v>
          </cell>
          <cell r="G26" t="str">
            <v>Non-Discretionary</v>
          </cell>
          <cell r="H26" t="str">
            <v>L1</v>
          </cell>
          <cell r="I26" t="str">
            <v>R&amp;D</v>
          </cell>
          <cell r="J26" t="str">
            <v>GA</v>
          </cell>
          <cell r="K26" t="str">
            <v>ESC</v>
          </cell>
          <cell r="L26" t="str">
            <v>Mike Montoya</v>
          </cell>
          <cell r="M26" t="str">
            <v>Percy Haralson</v>
          </cell>
          <cell r="N26" t="str">
            <v>Marshall Parsons</v>
          </cell>
          <cell r="AI26">
            <v>0</v>
          </cell>
          <cell r="BD26">
            <v>0</v>
          </cell>
          <cell r="CA26">
            <v>0</v>
          </cell>
          <cell r="CX26">
            <v>0</v>
          </cell>
          <cell r="CY26">
            <v>0</v>
          </cell>
          <cell r="CZ26">
            <v>0</v>
          </cell>
          <cell r="DC26">
            <v>84000</v>
          </cell>
          <cell r="DE26">
            <v>84000</v>
          </cell>
          <cell r="DF26">
            <v>84</v>
          </cell>
          <cell r="DG26">
            <v>0</v>
          </cell>
          <cell r="DH26">
            <v>1</v>
          </cell>
          <cell r="DI26">
            <v>0</v>
          </cell>
          <cell r="DJ26">
            <v>0</v>
          </cell>
          <cell r="DK26">
            <v>0</v>
          </cell>
          <cell r="DL26">
            <v>84</v>
          </cell>
          <cell r="DM26">
            <v>0</v>
          </cell>
          <cell r="DN26">
            <v>0</v>
          </cell>
          <cell r="DO26">
            <v>0</v>
          </cell>
          <cell r="DP26">
            <v>84</v>
          </cell>
          <cell r="DQ26">
            <v>0</v>
          </cell>
          <cell r="DR26">
            <v>84</v>
          </cell>
          <cell r="DS26" t="str">
            <v>Pending</v>
          </cell>
        </row>
        <row r="27">
          <cell r="D27" t="str">
            <v>Communicating Distribution Transformer / Life Management</v>
          </cell>
          <cell r="E27" t="str">
            <v>Grid Efficiency &amp; Resiliency</v>
          </cell>
          <cell r="F27">
            <v>417741</v>
          </cell>
          <cell r="G27" t="str">
            <v>Non-Discretionary</v>
          </cell>
          <cell r="H27" t="str">
            <v>L1</v>
          </cell>
          <cell r="I27" t="str">
            <v>R&amp;D</v>
          </cell>
          <cell r="J27" t="str">
            <v>GA</v>
          </cell>
          <cell r="K27" t="str">
            <v>O&amp;M</v>
          </cell>
          <cell r="L27" t="str">
            <v>Mike Montoya</v>
          </cell>
          <cell r="M27" t="str">
            <v>Percy Haralson</v>
          </cell>
          <cell r="N27" t="str">
            <v>Joe Salazar</v>
          </cell>
          <cell r="AI27">
            <v>0</v>
          </cell>
          <cell r="BD27">
            <v>0</v>
          </cell>
          <cell r="BP27">
            <v>0.1</v>
          </cell>
          <cell r="BR27">
            <v>0.25</v>
          </cell>
          <cell r="CA27">
            <v>0.35</v>
          </cell>
          <cell r="CX27">
            <v>0</v>
          </cell>
          <cell r="CY27">
            <v>0.35</v>
          </cell>
          <cell r="CZ27">
            <v>59.499999999999993</v>
          </cell>
          <cell r="DB27">
            <v>4000</v>
          </cell>
          <cell r="DE27">
            <v>4000</v>
          </cell>
          <cell r="DF27">
            <v>63.499999999999993</v>
          </cell>
          <cell r="DG27">
            <v>0</v>
          </cell>
          <cell r="DH27">
            <v>1</v>
          </cell>
          <cell r="DI27">
            <v>0</v>
          </cell>
          <cell r="DJ27">
            <v>0</v>
          </cell>
          <cell r="DK27">
            <v>0</v>
          </cell>
          <cell r="DL27">
            <v>63.499999999999993</v>
          </cell>
          <cell r="DM27">
            <v>0</v>
          </cell>
          <cell r="DN27">
            <v>0</v>
          </cell>
          <cell r="DO27">
            <v>0</v>
          </cell>
          <cell r="DP27">
            <v>63.499999999999993</v>
          </cell>
          <cell r="DQ27">
            <v>0</v>
          </cell>
          <cell r="DR27">
            <v>63.499999999999993</v>
          </cell>
          <cell r="DS27" t="str">
            <v>Pending</v>
          </cell>
        </row>
        <row r="28">
          <cell r="D28" t="str">
            <v>Smart Grid Standards Development</v>
          </cell>
          <cell r="E28" t="str">
            <v>Information &amp; Communication Technology</v>
          </cell>
          <cell r="G28" t="str">
            <v>Non-Discretionary</v>
          </cell>
          <cell r="H28" t="str">
            <v>L1</v>
          </cell>
          <cell r="I28" t="str">
            <v>R&amp;D</v>
          </cell>
          <cell r="J28" t="str">
            <v>GA</v>
          </cell>
          <cell r="K28" t="str">
            <v>O&amp;M</v>
          </cell>
          <cell r="L28" t="str">
            <v>Mike Montoya</v>
          </cell>
          <cell r="M28" t="str">
            <v>Percy Haralson</v>
          </cell>
          <cell r="N28" t="str">
            <v>Jose Salazar</v>
          </cell>
          <cell r="AI28">
            <v>0</v>
          </cell>
          <cell r="AQ28">
            <v>0.2</v>
          </cell>
          <cell r="BD28">
            <v>0.2</v>
          </cell>
          <cell r="BQ28">
            <v>0.35</v>
          </cell>
          <cell r="CA28">
            <v>0.35</v>
          </cell>
          <cell r="CD28">
            <v>0.2</v>
          </cell>
          <cell r="CX28">
            <v>0.2</v>
          </cell>
          <cell r="CY28">
            <v>0.75</v>
          </cell>
          <cell r="CZ28">
            <v>127.5</v>
          </cell>
          <cell r="DE28">
            <v>0</v>
          </cell>
          <cell r="DF28">
            <v>127.5</v>
          </cell>
          <cell r="DG28">
            <v>0</v>
          </cell>
          <cell r="DH28">
            <v>1</v>
          </cell>
          <cell r="DI28">
            <v>0</v>
          </cell>
          <cell r="DJ28">
            <v>0</v>
          </cell>
          <cell r="DK28">
            <v>0</v>
          </cell>
          <cell r="DL28">
            <v>127.5</v>
          </cell>
          <cell r="DM28">
            <v>0</v>
          </cell>
          <cell r="DN28">
            <v>0</v>
          </cell>
          <cell r="DO28">
            <v>0</v>
          </cell>
          <cell r="DP28">
            <v>127.5</v>
          </cell>
          <cell r="DQ28">
            <v>0</v>
          </cell>
          <cell r="DR28">
            <v>127.5</v>
          </cell>
          <cell r="DS28" t="str">
            <v>Pending</v>
          </cell>
          <cell r="DT28" t="str">
            <v>20K - NIST
50K - CIM Interop Testing</v>
          </cell>
        </row>
        <row r="29">
          <cell r="D29" t="str">
            <v>EPRI Smart Grid Demonstration (5-year) /  ISGD M&amp;V</v>
          </cell>
          <cell r="E29" t="str">
            <v>Supplemental Activity</v>
          </cell>
          <cell r="F29">
            <v>603822</v>
          </cell>
          <cell r="G29" t="str">
            <v>Non-Discretionary</v>
          </cell>
          <cell r="H29" t="str">
            <v>L2</v>
          </cell>
          <cell r="I29" t="str">
            <v>R&amp;D</v>
          </cell>
          <cell r="J29" t="str">
            <v>GA</v>
          </cell>
          <cell r="K29" t="str">
            <v>RD&amp;D</v>
          </cell>
          <cell r="L29" t="str">
            <v>Mike Montoya</v>
          </cell>
          <cell r="M29" t="str">
            <v>Percy Haralson</v>
          </cell>
          <cell r="N29" t="str">
            <v>Marshall Parsons</v>
          </cell>
          <cell r="AI29">
            <v>0</v>
          </cell>
          <cell r="BD29">
            <v>0</v>
          </cell>
          <cell r="BJ29">
            <v>0.2</v>
          </cell>
          <cell r="BL29">
            <v>0.05</v>
          </cell>
          <cell r="CA29">
            <v>0.25</v>
          </cell>
          <cell r="CX29">
            <v>0</v>
          </cell>
          <cell r="CY29">
            <v>0.25</v>
          </cell>
          <cell r="CZ29">
            <v>42.5</v>
          </cell>
          <cell r="DA29">
            <v>165000</v>
          </cell>
          <cell r="DE29">
            <v>165000</v>
          </cell>
          <cell r="DF29">
            <v>207.5</v>
          </cell>
          <cell r="DG29">
            <v>0</v>
          </cell>
          <cell r="DH29">
            <v>1</v>
          </cell>
          <cell r="DI29">
            <v>0</v>
          </cell>
          <cell r="DJ29">
            <v>0</v>
          </cell>
          <cell r="DK29">
            <v>0</v>
          </cell>
          <cell r="DL29">
            <v>207.5</v>
          </cell>
          <cell r="DM29">
            <v>0</v>
          </cell>
          <cell r="DN29">
            <v>0</v>
          </cell>
          <cell r="DO29">
            <v>0</v>
          </cell>
          <cell r="DP29">
            <v>207.5</v>
          </cell>
          <cell r="DQ29">
            <v>0</v>
          </cell>
          <cell r="DR29">
            <v>207.5</v>
          </cell>
          <cell r="DS29" t="str">
            <v>Pending</v>
          </cell>
        </row>
        <row r="30">
          <cell r="D30" t="str">
            <v>Smart Grid Information Integration Demonstration with Caltech  (System of Systems)
(Caltech Edison Research Collaboration)</v>
          </cell>
          <cell r="E30" t="str">
            <v>Information &amp; Communication Technology</v>
          </cell>
          <cell r="F30" t="str">
            <v xml:space="preserve">609524 / F520022 </v>
          </cell>
          <cell r="G30" t="str">
            <v>Non-Discretionary</v>
          </cell>
          <cell r="H30" t="str">
            <v>L1</v>
          </cell>
          <cell r="I30" t="str">
            <v>R&amp;D</v>
          </cell>
          <cell r="J30" t="str">
            <v>SG Architecture</v>
          </cell>
          <cell r="K30" t="str">
            <v>RD&amp;D</v>
          </cell>
          <cell r="L30" t="str">
            <v>Jeff Gooding</v>
          </cell>
          <cell r="M30" t="str">
            <v>Jeff Gooding</v>
          </cell>
          <cell r="N30" t="str">
            <v>Jeff Gooding</v>
          </cell>
          <cell r="AI30">
            <v>0</v>
          </cell>
          <cell r="AN30">
            <v>0.2</v>
          </cell>
          <cell r="BD30">
            <v>0.2</v>
          </cell>
          <cell r="BH30">
            <v>0.05</v>
          </cell>
          <cell r="CA30">
            <v>0.05</v>
          </cell>
          <cell r="CD30">
            <v>0.05</v>
          </cell>
          <cell r="CX30">
            <v>0.05</v>
          </cell>
          <cell r="CY30">
            <v>0.30000000000000004</v>
          </cell>
          <cell r="CZ30">
            <v>51.000000000000007</v>
          </cell>
          <cell r="DA30">
            <v>260000</v>
          </cell>
          <cell r="DE30">
            <v>260000</v>
          </cell>
          <cell r="DF30">
            <v>311</v>
          </cell>
          <cell r="DG30">
            <v>0</v>
          </cell>
          <cell r="DH30">
            <v>1</v>
          </cell>
          <cell r="DI30">
            <v>0</v>
          </cell>
          <cell r="DJ30">
            <v>0</v>
          </cell>
          <cell r="DK30">
            <v>0</v>
          </cell>
          <cell r="DL30">
            <v>0</v>
          </cell>
          <cell r="DM30">
            <v>0</v>
          </cell>
          <cell r="DN30">
            <v>0</v>
          </cell>
          <cell r="DO30">
            <v>0</v>
          </cell>
          <cell r="DP30">
            <v>0</v>
          </cell>
          <cell r="DQ30">
            <v>0</v>
          </cell>
          <cell r="DR30">
            <v>311</v>
          </cell>
          <cell r="DS30" t="str">
            <v>Pending</v>
          </cell>
          <cell r="DT30" t="str">
            <v>Cal Tech Interns</v>
          </cell>
        </row>
        <row r="31">
          <cell r="D31" t="str">
            <v>ISGD Pilot</v>
          </cell>
          <cell r="E31" t="str">
            <v>Supplemental Activity</v>
          </cell>
          <cell r="G31" t="str">
            <v>Non-Discretionary</v>
          </cell>
          <cell r="H31" t="str">
            <v>L1</v>
          </cell>
          <cell r="I31" t="str">
            <v>Stimulus</v>
          </cell>
          <cell r="J31" t="str">
            <v>Stimulus</v>
          </cell>
          <cell r="K31" t="str">
            <v>Stimulus</v>
          </cell>
          <cell r="L31" t="str">
            <v>Mike Montoya</v>
          </cell>
          <cell r="M31" t="str">
            <v>Percy Haralson</v>
          </cell>
          <cell r="N31" t="str">
            <v>Ed Kamiab</v>
          </cell>
          <cell r="AI31">
            <v>0</v>
          </cell>
          <cell r="BD31">
            <v>0</v>
          </cell>
          <cell r="BI31">
            <v>0.5</v>
          </cell>
          <cell r="CA31">
            <v>0.5</v>
          </cell>
          <cell r="CX31">
            <v>0</v>
          </cell>
          <cell r="CY31">
            <v>0.5</v>
          </cell>
          <cell r="CZ31">
            <v>85</v>
          </cell>
          <cell r="DA31" t="str">
            <v>N/A</v>
          </cell>
          <cell r="DF31">
            <v>85</v>
          </cell>
          <cell r="DG31">
            <v>0</v>
          </cell>
          <cell r="DH31">
            <v>0</v>
          </cell>
          <cell r="DI31">
            <v>0</v>
          </cell>
          <cell r="DJ31">
            <v>0</v>
          </cell>
          <cell r="DK31">
            <v>0</v>
          </cell>
          <cell r="DL31">
            <v>0</v>
          </cell>
          <cell r="DM31">
            <v>0</v>
          </cell>
          <cell r="DN31">
            <v>0</v>
          </cell>
          <cell r="DO31">
            <v>0</v>
          </cell>
          <cell r="DP31">
            <v>0</v>
          </cell>
          <cell r="DQ31">
            <v>0</v>
          </cell>
          <cell r="DR31">
            <v>0</v>
          </cell>
          <cell r="DS31" t="str">
            <v>Pending</v>
          </cell>
        </row>
        <row r="32">
          <cell r="D32" t="str">
            <v>ISGD Sub-Project #1 (ZNE Homes / PEV)</v>
          </cell>
          <cell r="E32" t="str">
            <v>Customer Empowerment</v>
          </cell>
          <cell r="G32" t="str">
            <v>Non-Discretionary</v>
          </cell>
          <cell r="H32" t="str">
            <v>L1</v>
          </cell>
          <cell r="I32" t="str">
            <v>Stimulus</v>
          </cell>
          <cell r="J32" t="str">
            <v>Stimulus</v>
          </cell>
          <cell r="K32" t="str">
            <v>Stimulus</v>
          </cell>
          <cell r="L32" t="str">
            <v>Mike Montoya</v>
          </cell>
          <cell r="M32" t="str">
            <v>Percy Haralson</v>
          </cell>
          <cell r="N32" t="str">
            <v>Ed Kamiab</v>
          </cell>
          <cell r="R32">
            <v>0.3</v>
          </cell>
          <cell r="U32">
            <v>0.15</v>
          </cell>
          <cell r="AA32">
            <v>0.1</v>
          </cell>
          <cell r="AI32">
            <v>0.54999999999999993</v>
          </cell>
          <cell r="AS32">
            <v>0.05</v>
          </cell>
          <cell r="BD32">
            <v>0.05</v>
          </cell>
          <cell r="BE32">
            <v>0.2</v>
          </cell>
          <cell r="BL32">
            <v>0.3</v>
          </cell>
          <cell r="BO32">
            <v>0.2</v>
          </cell>
          <cell r="BQ32">
            <v>0.05</v>
          </cell>
          <cell r="BS32">
            <v>0.2</v>
          </cell>
          <cell r="CA32">
            <v>0.95</v>
          </cell>
          <cell r="CN32">
            <v>0.2</v>
          </cell>
          <cell r="CX32">
            <v>0.2</v>
          </cell>
          <cell r="CY32">
            <v>1.75</v>
          </cell>
          <cell r="CZ32">
            <v>297.5</v>
          </cell>
          <cell r="DA32" t="str">
            <v>N/A</v>
          </cell>
          <cell r="DF32">
            <v>297.5</v>
          </cell>
          <cell r="DG32">
            <v>0</v>
          </cell>
          <cell r="DH32">
            <v>0</v>
          </cell>
          <cell r="DI32">
            <v>0</v>
          </cell>
          <cell r="DJ32">
            <v>0</v>
          </cell>
          <cell r="DK32">
            <v>0</v>
          </cell>
          <cell r="DL32">
            <v>0</v>
          </cell>
          <cell r="DM32">
            <v>0</v>
          </cell>
          <cell r="DN32">
            <v>0</v>
          </cell>
          <cell r="DO32">
            <v>0</v>
          </cell>
          <cell r="DP32">
            <v>0</v>
          </cell>
          <cell r="DQ32">
            <v>0</v>
          </cell>
          <cell r="DR32">
            <v>0</v>
          </cell>
          <cell r="DS32" t="str">
            <v>Pending</v>
          </cell>
        </row>
        <row r="33">
          <cell r="D33" t="str">
            <v>ISGD Sub-Project #2 (Solar Shade / Storage)</v>
          </cell>
          <cell r="E33" t="str">
            <v>Customer Empowerment</v>
          </cell>
          <cell r="G33" t="str">
            <v>Non-Discretionary</v>
          </cell>
          <cell r="H33" t="str">
            <v>L1</v>
          </cell>
          <cell r="I33" t="str">
            <v>Stimulus</v>
          </cell>
          <cell r="J33" t="str">
            <v>Stimulus</v>
          </cell>
          <cell r="K33" t="str">
            <v>Stimulus</v>
          </cell>
          <cell r="L33" t="str">
            <v>Mike Montoya</v>
          </cell>
          <cell r="M33" t="str">
            <v>Percy Haralson</v>
          </cell>
          <cell r="N33" t="str">
            <v>Ed Kamiab</v>
          </cell>
          <cell r="R33">
            <v>0.1</v>
          </cell>
          <cell r="U33">
            <v>0.1</v>
          </cell>
          <cell r="AA33">
            <v>0.1</v>
          </cell>
          <cell r="AI33">
            <v>0.30000000000000004</v>
          </cell>
          <cell r="BD33">
            <v>0</v>
          </cell>
          <cell r="BQ33">
            <v>0.1</v>
          </cell>
          <cell r="CA33">
            <v>0.1</v>
          </cell>
          <cell r="CN33">
            <v>0.1</v>
          </cell>
          <cell r="CX33">
            <v>0.1</v>
          </cell>
          <cell r="CY33">
            <v>0.5</v>
          </cell>
          <cell r="CZ33">
            <v>85</v>
          </cell>
          <cell r="DA33" t="str">
            <v>N/A</v>
          </cell>
          <cell r="DF33">
            <v>85</v>
          </cell>
          <cell r="DG33">
            <v>0</v>
          </cell>
          <cell r="DH33">
            <v>0</v>
          </cell>
          <cell r="DI33">
            <v>0</v>
          </cell>
          <cell r="DJ33">
            <v>0</v>
          </cell>
          <cell r="DK33">
            <v>0</v>
          </cell>
          <cell r="DL33">
            <v>0</v>
          </cell>
          <cell r="DM33">
            <v>0</v>
          </cell>
          <cell r="DN33">
            <v>0</v>
          </cell>
          <cell r="DO33">
            <v>0</v>
          </cell>
          <cell r="DP33">
            <v>0</v>
          </cell>
          <cell r="DQ33">
            <v>0</v>
          </cell>
          <cell r="DR33">
            <v>0</v>
          </cell>
          <cell r="DS33" t="str">
            <v>Pending</v>
          </cell>
        </row>
        <row r="34">
          <cell r="D34" t="str">
            <v>ISGD Sub-Project #3 (Dist Constraint / Battery)</v>
          </cell>
          <cell r="E34" t="str">
            <v>Renewables &amp; DER Integration</v>
          </cell>
          <cell r="G34" t="str">
            <v>Non-Discretionary</v>
          </cell>
          <cell r="H34" t="str">
            <v>L1</v>
          </cell>
          <cell r="I34" t="str">
            <v>Stimulus</v>
          </cell>
          <cell r="J34" t="str">
            <v>Stimulus</v>
          </cell>
          <cell r="K34" t="str">
            <v>Stimulus</v>
          </cell>
          <cell r="L34" t="str">
            <v>Mike Montoya</v>
          </cell>
          <cell r="M34" t="str">
            <v>Percy Haralson</v>
          </cell>
          <cell r="N34" t="str">
            <v>Ed Kamiab</v>
          </cell>
          <cell r="U34">
            <v>0.05</v>
          </cell>
          <cell r="AE34">
            <v>0.3</v>
          </cell>
          <cell r="AF34">
            <v>0.1</v>
          </cell>
          <cell r="AH34">
            <v>0.3</v>
          </cell>
          <cell r="AI34">
            <v>0.75</v>
          </cell>
          <cell r="AN34">
            <v>0.05</v>
          </cell>
          <cell r="AZ34">
            <v>0.1</v>
          </cell>
          <cell r="BD34">
            <v>0.15000000000000002</v>
          </cell>
          <cell r="BK34">
            <v>0.1</v>
          </cell>
          <cell r="CA34">
            <v>0.1</v>
          </cell>
          <cell r="CX34">
            <v>0</v>
          </cell>
          <cell r="CY34">
            <v>1</v>
          </cell>
          <cell r="CZ34">
            <v>170</v>
          </cell>
          <cell r="DA34" t="str">
            <v>N/A</v>
          </cell>
          <cell r="DF34">
            <v>170</v>
          </cell>
          <cell r="DG34">
            <v>0</v>
          </cell>
          <cell r="DH34">
            <v>0</v>
          </cell>
          <cell r="DI34">
            <v>0</v>
          </cell>
          <cell r="DJ34">
            <v>0</v>
          </cell>
          <cell r="DK34">
            <v>0</v>
          </cell>
          <cell r="DL34">
            <v>0</v>
          </cell>
          <cell r="DM34">
            <v>0</v>
          </cell>
          <cell r="DN34">
            <v>0</v>
          </cell>
          <cell r="DO34">
            <v>0</v>
          </cell>
          <cell r="DP34">
            <v>0</v>
          </cell>
          <cell r="DQ34">
            <v>0</v>
          </cell>
          <cell r="DR34">
            <v>0</v>
          </cell>
          <cell r="DS34" t="str">
            <v>Pending</v>
          </cell>
        </row>
        <row r="35">
          <cell r="D35" t="str">
            <v>ISGD Sub-Project #4 (AVVC)</v>
          </cell>
          <cell r="E35" t="str">
            <v>Grid Efficiency &amp; Resiliency</v>
          </cell>
          <cell r="G35" t="str">
            <v>Non-Discretionary</v>
          </cell>
          <cell r="H35" t="str">
            <v>L1</v>
          </cell>
          <cell r="I35" t="str">
            <v>Stimulus</v>
          </cell>
          <cell r="J35" t="str">
            <v>Stimulus</v>
          </cell>
          <cell r="K35" t="str">
            <v>Stimulus</v>
          </cell>
          <cell r="L35" t="str">
            <v>Mike Montoya</v>
          </cell>
          <cell r="M35" t="str">
            <v>Percy Haralson</v>
          </cell>
          <cell r="N35" t="str">
            <v>Ed Kamiab</v>
          </cell>
          <cell r="AI35">
            <v>0</v>
          </cell>
          <cell r="AL35">
            <v>0.1</v>
          </cell>
          <cell r="AN35">
            <v>0.1</v>
          </cell>
          <cell r="AS35">
            <v>0.15</v>
          </cell>
          <cell r="AZ35">
            <v>0.05</v>
          </cell>
          <cell r="BD35">
            <v>0.39999999999999997</v>
          </cell>
          <cell r="BF35">
            <v>0.05</v>
          </cell>
          <cell r="BP35">
            <v>0.05</v>
          </cell>
          <cell r="CA35">
            <v>0.1</v>
          </cell>
          <cell r="CX35">
            <v>0</v>
          </cell>
          <cell r="CY35">
            <v>0.5</v>
          </cell>
          <cell r="CZ35">
            <v>85</v>
          </cell>
          <cell r="DA35" t="str">
            <v>N/A</v>
          </cell>
          <cell r="DF35">
            <v>85</v>
          </cell>
          <cell r="DG35">
            <v>0</v>
          </cell>
          <cell r="DH35">
            <v>0</v>
          </cell>
          <cell r="DI35">
            <v>0</v>
          </cell>
          <cell r="DJ35">
            <v>0</v>
          </cell>
          <cell r="DK35">
            <v>0</v>
          </cell>
          <cell r="DL35">
            <v>0</v>
          </cell>
          <cell r="DM35">
            <v>0</v>
          </cell>
          <cell r="DN35">
            <v>0</v>
          </cell>
          <cell r="DO35">
            <v>0</v>
          </cell>
          <cell r="DP35">
            <v>0</v>
          </cell>
          <cell r="DQ35">
            <v>0</v>
          </cell>
          <cell r="DR35">
            <v>0</v>
          </cell>
          <cell r="DS35" t="str">
            <v>Pending</v>
          </cell>
        </row>
        <row r="36">
          <cell r="D36" t="str">
            <v>ISGD Sub-Project #5 (URCI)</v>
          </cell>
          <cell r="E36" t="str">
            <v>Grid Efficiency &amp; Resiliency</v>
          </cell>
          <cell r="G36" t="str">
            <v>Non-Discretionary</v>
          </cell>
          <cell r="H36" t="str">
            <v>L1</v>
          </cell>
          <cell r="I36" t="str">
            <v>Stimulus</v>
          </cell>
          <cell r="J36" t="str">
            <v>Stimulus</v>
          </cell>
          <cell r="K36" t="str">
            <v>Stimulus</v>
          </cell>
          <cell r="L36" t="str">
            <v>Mike Montoya</v>
          </cell>
          <cell r="M36" t="str">
            <v>Percy Haralson</v>
          </cell>
          <cell r="N36" t="str">
            <v>Ed Kamiab</v>
          </cell>
          <cell r="AI36">
            <v>0</v>
          </cell>
          <cell r="AN36">
            <v>0.15</v>
          </cell>
          <cell r="AS36">
            <v>0.05</v>
          </cell>
          <cell r="AZ36">
            <v>0.2</v>
          </cell>
          <cell r="BD36">
            <v>0.4</v>
          </cell>
          <cell r="BF36">
            <v>0.1</v>
          </cell>
          <cell r="BK36">
            <v>0.2</v>
          </cell>
          <cell r="BN36">
            <v>0.15</v>
          </cell>
          <cell r="BP36">
            <v>0.4</v>
          </cell>
          <cell r="BR36">
            <v>0.2</v>
          </cell>
          <cell r="BT36">
            <v>0.2</v>
          </cell>
          <cell r="BU36">
            <v>0.2</v>
          </cell>
          <cell r="CA36">
            <v>1.45</v>
          </cell>
          <cell r="CX36">
            <v>0</v>
          </cell>
          <cell r="CY36">
            <v>1.85</v>
          </cell>
          <cell r="CZ36">
            <v>314.5</v>
          </cell>
          <cell r="DA36" t="str">
            <v>N/A</v>
          </cell>
          <cell r="DF36">
            <v>314.5</v>
          </cell>
          <cell r="DG36">
            <v>0</v>
          </cell>
          <cell r="DH36">
            <v>0</v>
          </cell>
          <cell r="DI36">
            <v>0</v>
          </cell>
          <cell r="DJ36">
            <v>0</v>
          </cell>
          <cell r="DK36">
            <v>0</v>
          </cell>
          <cell r="DL36">
            <v>0</v>
          </cell>
          <cell r="DM36">
            <v>0</v>
          </cell>
          <cell r="DN36">
            <v>0</v>
          </cell>
          <cell r="DO36">
            <v>0</v>
          </cell>
          <cell r="DP36">
            <v>0</v>
          </cell>
          <cell r="DQ36">
            <v>0</v>
          </cell>
          <cell r="DR36">
            <v>0</v>
          </cell>
          <cell r="DS36" t="str">
            <v>Pending</v>
          </cell>
        </row>
        <row r="37">
          <cell r="D37" t="str">
            <v>ISGD Sub-Project #6 (Situational Awareness)</v>
          </cell>
          <cell r="E37" t="str">
            <v>Information &amp; Communication Technology</v>
          </cell>
          <cell r="G37" t="str">
            <v>Non-Discretionary</v>
          </cell>
          <cell r="H37" t="str">
            <v>L1</v>
          </cell>
          <cell r="I37" t="str">
            <v>Stimulus</v>
          </cell>
          <cell r="J37" t="str">
            <v>Stimulus</v>
          </cell>
          <cell r="K37" t="str">
            <v>Stimulus</v>
          </cell>
          <cell r="L37" t="str">
            <v>Mike Montoya</v>
          </cell>
          <cell r="M37" t="str">
            <v>Percy Haralson</v>
          </cell>
          <cell r="N37" t="str">
            <v>Ed Kamiab</v>
          </cell>
          <cell r="AI37">
            <v>0</v>
          </cell>
          <cell r="AN37">
            <v>0.1</v>
          </cell>
          <cell r="AP37">
            <v>0.1</v>
          </cell>
          <cell r="AW37">
            <v>0.2</v>
          </cell>
          <cell r="AY37">
            <v>0.4</v>
          </cell>
          <cell r="BD37">
            <v>0.8</v>
          </cell>
          <cell r="BF37">
            <v>0.1</v>
          </cell>
          <cell r="BP37">
            <v>0.1</v>
          </cell>
          <cell r="BT37">
            <v>0.1</v>
          </cell>
          <cell r="CA37">
            <v>0.30000000000000004</v>
          </cell>
          <cell r="CX37">
            <v>0</v>
          </cell>
          <cell r="CY37">
            <v>1.1000000000000001</v>
          </cell>
          <cell r="CZ37">
            <v>187.00000000000003</v>
          </cell>
          <cell r="DA37" t="str">
            <v>N/A</v>
          </cell>
          <cell r="DF37">
            <v>187.00000000000003</v>
          </cell>
          <cell r="DG37">
            <v>0</v>
          </cell>
          <cell r="DH37">
            <v>0</v>
          </cell>
          <cell r="DI37">
            <v>0</v>
          </cell>
          <cell r="DJ37">
            <v>0</v>
          </cell>
          <cell r="DK37">
            <v>0</v>
          </cell>
          <cell r="DL37">
            <v>0</v>
          </cell>
          <cell r="DM37">
            <v>0</v>
          </cell>
          <cell r="DN37">
            <v>0</v>
          </cell>
          <cell r="DO37">
            <v>0</v>
          </cell>
          <cell r="DP37">
            <v>0</v>
          </cell>
          <cell r="DQ37">
            <v>0</v>
          </cell>
          <cell r="DR37">
            <v>0</v>
          </cell>
          <cell r="DS37" t="str">
            <v>Pending</v>
          </cell>
        </row>
        <row r="38">
          <cell r="D38" t="str">
            <v>ISGD Sub-Project #7 (Cyber Security)</v>
          </cell>
          <cell r="E38" t="str">
            <v>Information &amp; Communication Technology</v>
          </cell>
          <cell r="G38" t="str">
            <v>Non-Discretionary</v>
          </cell>
          <cell r="H38" t="str">
            <v>L1</v>
          </cell>
          <cell r="I38" t="str">
            <v>Stimulus</v>
          </cell>
          <cell r="J38" t="str">
            <v>Stimulus</v>
          </cell>
          <cell r="K38" t="str">
            <v>Stimulus</v>
          </cell>
          <cell r="L38" t="str">
            <v>Mike Montoya</v>
          </cell>
          <cell r="M38" t="str">
            <v>Percy Haralson</v>
          </cell>
          <cell r="N38" t="str">
            <v>Ed Kamiab</v>
          </cell>
          <cell r="AI38">
            <v>0</v>
          </cell>
          <cell r="AQ38">
            <v>0.2</v>
          </cell>
          <cell r="AZ38">
            <v>0.2</v>
          </cell>
          <cell r="BD38">
            <v>0.4</v>
          </cell>
          <cell r="BP38">
            <v>0.15</v>
          </cell>
          <cell r="BR38">
            <v>0.1</v>
          </cell>
          <cell r="BT38">
            <v>0.3</v>
          </cell>
          <cell r="CA38">
            <v>0.55000000000000004</v>
          </cell>
          <cell r="CX38">
            <v>0</v>
          </cell>
          <cell r="CY38">
            <v>0.95000000000000007</v>
          </cell>
          <cell r="CZ38">
            <v>161.5</v>
          </cell>
          <cell r="DA38" t="str">
            <v>N/A</v>
          </cell>
          <cell r="DF38">
            <v>161.5</v>
          </cell>
          <cell r="DG38">
            <v>0</v>
          </cell>
          <cell r="DH38">
            <v>0</v>
          </cell>
          <cell r="DI38">
            <v>0</v>
          </cell>
          <cell r="DJ38">
            <v>0</v>
          </cell>
          <cell r="DK38">
            <v>0</v>
          </cell>
          <cell r="DL38">
            <v>0</v>
          </cell>
          <cell r="DM38">
            <v>0</v>
          </cell>
          <cell r="DN38">
            <v>0</v>
          </cell>
          <cell r="DO38">
            <v>0</v>
          </cell>
          <cell r="DP38">
            <v>0</v>
          </cell>
          <cell r="DQ38">
            <v>0</v>
          </cell>
          <cell r="DR38">
            <v>0</v>
          </cell>
          <cell r="DS38" t="str">
            <v>Pending</v>
          </cell>
        </row>
        <row r="39">
          <cell r="D39" t="str">
            <v>ISGD Sub-Project #8 (Org Impact)</v>
          </cell>
          <cell r="E39" t="str">
            <v>Workforce Effectiveness</v>
          </cell>
          <cell r="G39" t="str">
            <v>Non-Discretionary</v>
          </cell>
          <cell r="H39" t="str">
            <v>L1</v>
          </cell>
          <cell r="I39" t="str">
            <v>Stimulus</v>
          </cell>
          <cell r="J39" t="str">
            <v>Stimulus</v>
          </cell>
          <cell r="K39" t="str">
            <v>Stimulus</v>
          </cell>
          <cell r="L39" t="str">
            <v>Mike Montoya</v>
          </cell>
          <cell r="M39" t="str">
            <v>Percy Haralson</v>
          </cell>
          <cell r="N39" t="str">
            <v>Ed Kamiab</v>
          </cell>
          <cell r="AI39">
            <v>0</v>
          </cell>
          <cell r="BD39">
            <v>0</v>
          </cell>
          <cell r="BF39">
            <v>0.1</v>
          </cell>
          <cell r="BN39">
            <v>0.1</v>
          </cell>
          <cell r="CA39">
            <v>0.2</v>
          </cell>
          <cell r="CX39">
            <v>0</v>
          </cell>
          <cell r="CY39">
            <v>0.2</v>
          </cell>
          <cell r="CZ39">
            <v>34</v>
          </cell>
          <cell r="DA39" t="str">
            <v>N/A</v>
          </cell>
          <cell r="DF39">
            <v>34</v>
          </cell>
          <cell r="DG39">
            <v>0</v>
          </cell>
          <cell r="DH39">
            <v>0</v>
          </cell>
          <cell r="DI39">
            <v>0</v>
          </cell>
          <cell r="DJ39">
            <v>0</v>
          </cell>
          <cell r="DK39">
            <v>0</v>
          </cell>
          <cell r="DL39">
            <v>0</v>
          </cell>
          <cell r="DM39">
            <v>0</v>
          </cell>
          <cell r="DN39">
            <v>0</v>
          </cell>
          <cell r="DO39">
            <v>0</v>
          </cell>
          <cell r="DP39">
            <v>0</v>
          </cell>
          <cell r="DQ39">
            <v>0</v>
          </cell>
          <cell r="DR39">
            <v>0</v>
          </cell>
          <cell r="DS39" t="str">
            <v>Pending</v>
          </cell>
        </row>
        <row r="40">
          <cell r="D40" t="str">
            <v>TSP</v>
          </cell>
          <cell r="E40" t="str">
            <v>Renewables &amp; DER Integration</v>
          </cell>
          <cell r="G40" t="str">
            <v>Non-Discretionary</v>
          </cell>
          <cell r="H40" t="str">
            <v>L1</v>
          </cell>
          <cell r="I40" t="str">
            <v>Stimulus</v>
          </cell>
          <cell r="J40" t="str">
            <v>Stimulus</v>
          </cell>
          <cell r="K40" t="str">
            <v>Stimulus</v>
          </cell>
          <cell r="L40" t="str">
            <v>Mike Montoya</v>
          </cell>
          <cell r="M40" t="str">
            <v>Percy Haralson</v>
          </cell>
          <cell r="N40" t="str">
            <v>Michael Sherer</v>
          </cell>
          <cell r="O40">
            <v>0.1</v>
          </cell>
          <cell r="P40">
            <v>0.1</v>
          </cell>
          <cell r="U40">
            <v>0.25</v>
          </cell>
          <cell r="AA40">
            <v>0.15</v>
          </cell>
          <cell r="AF40">
            <v>0.1</v>
          </cell>
          <cell r="AG40">
            <v>0.15</v>
          </cell>
          <cell r="AH40">
            <v>0.15</v>
          </cell>
          <cell r="AI40">
            <v>1</v>
          </cell>
          <cell r="AM40">
            <v>0.3</v>
          </cell>
          <cell r="AP40">
            <v>0.1</v>
          </cell>
          <cell r="BD40">
            <v>0.4</v>
          </cell>
          <cell r="CA40">
            <v>0</v>
          </cell>
          <cell r="CX40">
            <v>0</v>
          </cell>
          <cell r="CY40">
            <v>1.4</v>
          </cell>
          <cell r="CZ40">
            <v>237.99999999999997</v>
          </cell>
          <cell r="DA40" t="str">
            <v>N/A</v>
          </cell>
          <cell r="DF40">
            <v>237.99999999999997</v>
          </cell>
          <cell r="DG40">
            <v>0</v>
          </cell>
          <cell r="DH40">
            <v>0</v>
          </cell>
          <cell r="DI40">
            <v>0</v>
          </cell>
          <cell r="DJ40">
            <v>0</v>
          </cell>
          <cell r="DK40">
            <v>0</v>
          </cell>
          <cell r="DL40">
            <v>0</v>
          </cell>
          <cell r="DM40">
            <v>0</v>
          </cell>
          <cell r="DN40">
            <v>0</v>
          </cell>
          <cell r="DO40">
            <v>0</v>
          </cell>
          <cell r="DP40">
            <v>0</v>
          </cell>
          <cell r="DQ40">
            <v>0</v>
          </cell>
          <cell r="DR40">
            <v>0</v>
          </cell>
          <cell r="DS40" t="str">
            <v>Pending</v>
          </cell>
          <cell r="DT40" t="str">
            <v>Including Testing</v>
          </cell>
        </row>
        <row r="41">
          <cell r="D41" t="str">
            <v>NREL High Penetration PV</v>
          </cell>
          <cell r="E41" t="str">
            <v>Grid Efficiency &amp; Resiliency</v>
          </cell>
          <cell r="G41" t="str">
            <v>Non-Discretionary</v>
          </cell>
          <cell r="H41" t="str">
            <v>L1</v>
          </cell>
          <cell r="I41" t="str">
            <v>Stimulus</v>
          </cell>
          <cell r="J41" t="str">
            <v>Stimulus</v>
          </cell>
          <cell r="K41" t="str">
            <v>Stimulus</v>
          </cell>
          <cell r="L41" t="str">
            <v>Mike Montoya</v>
          </cell>
          <cell r="M41" t="str">
            <v>Russ Neal</v>
          </cell>
          <cell r="N41" t="str">
            <v>Russ Neal</v>
          </cell>
          <cell r="AI41">
            <v>0</v>
          </cell>
          <cell r="AL41">
            <v>0.05</v>
          </cell>
          <cell r="AN41">
            <v>0.05</v>
          </cell>
          <cell r="AS41">
            <v>0.05</v>
          </cell>
          <cell r="BD41">
            <v>0.15000000000000002</v>
          </cell>
          <cell r="CA41">
            <v>0</v>
          </cell>
          <cell r="CX41">
            <v>0</v>
          </cell>
          <cell r="CY41">
            <v>0.15000000000000002</v>
          </cell>
          <cell r="CZ41">
            <v>25.500000000000004</v>
          </cell>
          <cell r="DA41" t="str">
            <v>N/A</v>
          </cell>
          <cell r="DF41">
            <v>25.500000000000004</v>
          </cell>
          <cell r="DG41">
            <v>0</v>
          </cell>
          <cell r="DH41">
            <v>0</v>
          </cell>
          <cell r="DI41">
            <v>0</v>
          </cell>
          <cell r="DJ41">
            <v>0</v>
          </cell>
          <cell r="DK41">
            <v>0</v>
          </cell>
          <cell r="DL41">
            <v>0</v>
          </cell>
          <cell r="DM41">
            <v>0</v>
          </cell>
          <cell r="DN41">
            <v>0</v>
          </cell>
          <cell r="DO41">
            <v>0</v>
          </cell>
          <cell r="DP41">
            <v>0</v>
          </cell>
          <cell r="DQ41">
            <v>0</v>
          </cell>
          <cell r="DR41">
            <v>0</v>
          </cell>
          <cell r="DS41" t="str">
            <v>Pending</v>
          </cell>
        </row>
        <row r="42">
          <cell r="D42" t="str">
            <v>Waukesha Super Conducting Transformer</v>
          </cell>
          <cell r="E42" t="str">
            <v>Grid Efficiency &amp; Resiliency</v>
          </cell>
          <cell r="G42" t="str">
            <v>Non-Discretionary</v>
          </cell>
          <cell r="H42" t="str">
            <v>L1</v>
          </cell>
          <cell r="I42" t="str">
            <v>Stimulus</v>
          </cell>
          <cell r="J42" t="str">
            <v>Stimulus</v>
          </cell>
          <cell r="K42" t="str">
            <v>Stimulus</v>
          </cell>
          <cell r="L42" t="str">
            <v>Mike Montoya</v>
          </cell>
          <cell r="M42" t="str">
            <v>Russ Neal</v>
          </cell>
          <cell r="N42" t="str">
            <v>Russ Neal</v>
          </cell>
          <cell r="AI42">
            <v>0</v>
          </cell>
          <cell r="AJ42">
            <v>0.05</v>
          </cell>
          <cell r="AS42">
            <v>0.05</v>
          </cell>
          <cell r="BD42">
            <v>0.1</v>
          </cell>
          <cell r="CA42">
            <v>0</v>
          </cell>
          <cell r="CX42">
            <v>0</v>
          </cell>
          <cell r="CY42">
            <v>0.1</v>
          </cell>
          <cell r="CZ42">
            <v>17</v>
          </cell>
          <cell r="DA42" t="str">
            <v>N/A</v>
          </cell>
          <cell r="DF42">
            <v>17</v>
          </cell>
          <cell r="DG42">
            <v>0</v>
          </cell>
          <cell r="DH42">
            <v>0</v>
          </cell>
          <cell r="DI42">
            <v>0</v>
          </cell>
          <cell r="DJ42">
            <v>0</v>
          </cell>
          <cell r="DK42">
            <v>0</v>
          </cell>
          <cell r="DL42">
            <v>0</v>
          </cell>
          <cell r="DM42">
            <v>0</v>
          </cell>
          <cell r="DN42">
            <v>0</v>
          </cell>
          <cell r="DO42">
            <v>0</v>
          </cell>
          <cell r="DP42">
            <v>0</v>
          </cell>
          <cell r="DQ42">
            <v>0</v>
          </cell>
          <cell r="DR42">
            <v>0</v>
          </cell>
          <cell r="DS42" t="str">
            <v>Pending</v>
          </cell>
        </row>
        <row r="43">
          <cell r="D43" t="str">
            <v>WECC Synchrophasor Project</v>
          </cell>
          <cell r="E43" t="str">
            <v>Grid Efficiency &amp; Resiliency</v>
          </cell>
          <cell r="G43" t="str">
            <v>Non-Discretionary</v>
          </cell>
          <cell r="H43" t="str">
            <v>L1</v>
          </cell>
          <cell r="I43" t="str">
            <v>Stimulus</v>
          </cell>
          <cell r="J43" t="str">
            <v>Stimulus</v>
          </cell>
          <cell r="K43" t="str">
            <v>Stimulus</v>
          </cell>
          <cell r="L43" t="str">
            <v>Mike Montoya</v>
          </cell>
          <cell r="M43" t="str">
            <v>Robert Sherick</v>
          </cell>
          <cell r="N43" t="str">
            <v>Tony Johnson</v>
          </cell>
          <cell r="AI43">
            <v>0</v>
          </cell>
          <cell r="AK43">
            <v>0.1</v>
          </cell>
          <cell r="AP43">
            <v>0.2</v>
          </cell>
          <cell r="AW43">
            <v>0.2</v>
          </cell>
          <cell r="BD43">
            <v>0.5</v>
          </cell>
          <cell r="CA43">
            <v>0</v>
          </cell>
          <cell r="CX43">
            <v>0</v>
          </cell>
          <cell r="CY43">
            <v>0.5</v>
          </cell>
          <cell r="CZ43">
            <v>85</v>
          </cell>
          <cell r="DA43" t="str">
            <v>N/A</v>
          </cell>
          <cell r="DF43">
            <v>85</v>
          </cell>
          <cell r="DG43">
            <v>0</v>
          </cell>
          <cell r="DH43">
            <v>0</v>
          </cell>
          <cell r="DI43">
            <v>0</v>
          </cell>
          <cell r="DJ43">
            <v>0</v>
          </cell>
          <cell r="DK43">
            <v>0</v>
          </cell>
          <cell r="DL43">
            <v>0</v>
          </cell>
          <cell r="DM43">
            <v>0</v>
          </cell>
          <cell r="DN43">
            <v>0</v>
          </cell>
          <cell r="DO43">
            <v>0</v>
          </cell>
          <cell r="DP43">
            <v>0</v>
          </cell>
          <cell r="DQ43">
            <v>0</v>
          </cell>
          <cell r="DR43">
            <v>0</v>
          </cell>
          <cell r="DS43" t="str">
            <v>Pending</v>
          </cell>
        </row>
        <row r="44">
          <cell r="D44" t="str">
            <v>Online DGA</v>
          </cell>
          <cell r="E44" t="str">
            <v>Grid Efficiency &amp; Resiliency</v>
          </cell>
          <cell r="G44" t="str">
            <v>Non-Discretionary</v>
          </cell>
          <cell r="H44" t="str">
            <v>L1</v>
          </cell>
          <cell r="I44" t="str">
            <v>Capital</v>
          </cell>
          <cell r="J44" t="str">
            <v>GA</v>
          </cell>
          <cell r="K44" t="str">
            <v>Capital</v>
          </cell>
          <cell r="L44" t="str">
            <v>Mike Montoya</v>
          </cell>
          <cell r="M44" t="str">
            <v>Robert Sherick</v>
          </cell>
          <cell r="N44" t="str">
            <v>Tony Johnson</v>
          </cell>
          <cell r="AI44">
            <v>0</v>
          </cell>
          <cell r="AO44">
            <v>0.5</v>
          </cell>
          <cell r="AP44">
            <v>0.05</v>
          </cell>
          <cell r="BD44">
            <v>0.55000000000000004</v>
          </cell>
          <cell r="CA44">
            <v>0</v>
          </cell>
          <cell r="CX44">
            <v>0</v>
          </cell>
          <cell r="CY44">
            <v>0.55000000000000004</v>
          </cell>
          <cell r="CZ44">
            <v>93.500000000000014</v>
          </cell>
          <cell r="DA44" t="str">
            <v>N/A</v>
          </cell>
          <cell r="DF44">
            <v>93.500000000000014</v>
          </cell>
          <cell r="DG44">
            <v>0</v>
          </cell>
          <cell r="DH44">
            <v>0</v>
          </cell>
          <cell r="DI44">
            <v>0</v>
          </cell>
          <cell r="DJ44">
            <v>0</v>
          </cell>
          <cell r="DK44">
            <v>0</v>
          </cell>
          <cell r="DL44">
            <v>0</v>
          </cell>
          <cell r="DM44">
            <v>0</v>
          </cell>
          <cell r="DN44">
            <v>0</v>
          </cell>
          <cell r="DO44">
            <v>0</v>
          </cell>
          <cell r="DP44">
            <v>0</v>
          </cell>
          <cell r="DQ44">
            <v>0</v>
          </cell>
          <cell r="DR44">
            <v>0</v>
          </cell>
          <cell r="DS44" t="str">
            <v>Pending</v>
          </cell>
        </row>
        <row r="45">
          <cell r="D45" t="str">
            <v>DMS/ALCS</v>
          </cell>
          <cell r="E45" t="str">
            <v>Grid Efficiency &amp; Resiliency</v>
          </cell>
          <cell r="G45" t="str">
            <v>Non-Discretionary</v>
          </cell>
          <cell r="H45" t="str">
            <v>L1</v>
          </cell>
          <cell r="I45" t="str">
            <v>Capital</v>
          </cell>
          <cell r="J45" t="str">
            <v>GA</v>
          </cell>
          <cell r="K45" t="str">
            <v>Capital</v>
          </cell>
          <cell r="L45" t="str">
            <v>Mike Montoya</v>
          </cell>
          <cell r="M45" t="str">
            <v>Percy Haralson</v>
          </cell>
          <cell r="N45" t="str">
            <v>Percy Haralson</v>
          </cell>
          <cell r="AI45">
            <v>0</v>
          </cell>
          <cell r="BD45">
            <v>0</v>
          </cell>
          <cell r="BF45">
            <v>0.2</v>
          </cell>
          <cell r="BH45">
            <v>0.05</v>
          </cell>
          <cell r="BP45">
            <v>0.1</v>
          </cell>
          <cell r="BR45">
            <v>0.1</v>
          </cell>
          <cell r="CA45">
            <v>0.44999999999999996</v>
          </cell>
          <cell r="CX45">
            <v>0</v>
          </cell>
          <cell r="CY45">
            <v>0.44999999999999996</v>
          </cell>
          <cell r="CZ45">
            <v>76.499999999999986</v>
          </cell>
          <cell r="DA45" t="str">
            <v>N/A</v>
          </cell>
          <cell r="DF45">
            <v>76.499999999999986</v>
          </cell>
          <cell r="DG45">
            <v>0</v>
          </cell>
          <cell r="DH45">
            <v>0</v>
          </cell>
          <cell r="DI45">
            <v>0</v>
          </cell>
          <cell r="DJ45">
            <v>0</v>
          </cell>
          <cell r="DK45">
            <v>0</v>
          </cell>
          <cell r="DL45">
            <v>0</v>
          </cell>
          <cell r="DM45">
            <v>0</v>
          </cell>
          <cell r="DN45">
            <v>0</v>
          </cell>
          <cell r="DO45">
            <v>0</v>
          </cell>
          <cell r="DP45">
            <v>0</v>
          </cell>
          <cell r="DQ45">
            <v>0</v>
          </cell>
          <cell r="DR45">
            <v>0</v>
          </cell>
          <cell r="DS45" t="str">
            <v>Pending</v>
          </cell>
        </row>
        <row r="46">
          <cell r="D46" t="str">
            <v>Distribution  Line &amp; Composite Pole Studies</v>
          </cell>
          <cell r="E46" t="str">
            <v>Workforce Effectiveness</v>
          </cell>
          <cell r="G46" t="str">
            <v>Discretionary</v>
          </cell>
          <cell r="H46" t="str">
            <v>L2</v>
          </cell>
          <cell r="I46" t="str">
            <v>R&amp;D</v>
          </cell>
          <cell r="J46" t="str">
            <v>GA</v>
          </cell>
          <cell r="K46" t="str">
            <v>O&amp;M</v>
          </cell>
          <cell r="L46" t="str">
            <v>Mike Montoya</v>
          </cell>
          <cell r="M46" t="str">
            <v>Percy Haralson</v>
          </cell>
          <cell r="N46" t="str">
            <v>Jim Palma</v>
          </cell>
          <cell r="AI46">
            <v>0</v>
          </cell>
          <cell r="BD46">
            <v>0</v>
          </cell>
          <cell r="BF46">
            <v>0.25</v>
          </cell>
          <cell r="BN46">
            <v>0.4</v>
          </cell>
          <cell r="CA46">
            <v>0.65</v>
          </cell>
          <cell r="CX46">
            <v>0</v>
          </cell>
          <cell r="CY46">
            <v>0.65</v>
          </cell>
          <cell r="CZ46">
            <v>110.5</v>
          </cell>
          <cell r="DB46">
            <v>85000</v>
          </cell>
          <cell r="DE46">
            <v>85000</v>
          </cell>
          <cell r="DF46">
            <v>195.5</v>
          </cell>
          <cell r="DI46">
            <v>0</v>
          </cell>
          <cell r="DJ46">
            <v>0</v>
          </cell>
          <cell r="DK46">
            <v>0</v>
          </cell>
          <cell r="DL46">
            <v>0</v>
          </cell>
          <cell r="DM46">
            <v>0</v>
          </cell>
          <cell r="DN46">
            <v>0</v>
          </cell>
          <cell r="DO46">
            <v>0</v>
          </cell>
          <cell r="DP46">
            <v>0</v>
          </cell>
          <cell r="DQ46">
            <v>0</v>
          </cell>
          <cell r="DR46">
            <v>0</v>
          </cell>
          <cell r="DS46" t="str">
            <v>Pending</v>
          </cell>
        </row>
        <row r="47">
          <cell r="D47" t="str">
            <v>Infared Thermograph &amp; Remote Fault Indicators</v>
          </cell>
          <cell r="E47" t="str">
            <v>Workforce Effectiveness</v>
          </cell>
          <cell r="G47" t="str">
            <v>Discretionary</v>
          </cell>
          <cell r="H47" t="str">
            <v>L1</v>
          </cell>
          <cell r="I47" t="str">
            <v>R&amp;D</v>
          </cell>
          <cell r="J47" t="str">
            <v>GA</v>
          </cell>
          <cell r="K47" t="str">
            <v>O&amp;M</v>
          </cell>
          <cell r="L47" t="str">
            <v>Mike Montoya</v>
          </cell>
          <cell r="M47" t="str">
            <v>Percy Haralson</v>
          </cell>
          <cell r="N47" t="str">
            <v>Joe Salazar</v>
          </cell>
          <cell r="AI47">
            <v>0</v>
          </cell>
          <cell r="BD47">
            <v>0</v>
          </cell>
          <cell r="BR47">
            <v>0.45</v>
          </cell>
          <cell r="BZ47">
            <v>0.8</v>
          </cell>
          <cell r="CA47">
            <v>1.25</v>
          </cell>
          <cell r="CX47">
            <v>0</v>
          </cell>
          <cell r="CY47">
            <v>1.25</v>
          </cell>
          <cell r="CZ47">
            <v>212.5</v>
          </cell>
          <cell r="DB47">
            <v>65000</v>
          </cell>
          <cell r="DE47">
            <v>65000</v>
          </cell>
          <cell r="DF47">
            <v>277.5</v>
          </cell>
          <cell r="DI47">
            <v>0</v>
          </cell>
          <cell r="DJ47">
            <v>0</v>
          </cell>
          <cell r="DK47">
            <v>0</v>
          </cell>
          <cell r="DL47">
            <v>0</v>
          </cell>
          <cell r="DM47">
            <v>0</v>
          </cell>
          <cell r="DN47">
            <v>0</v>
          </cell>
          <cell r="DO47">
            <v>0</v>
          </cell>
          <cell r="DP47">
            <v>0</v>
          </cell>
          <cell r="DQ47">
            <v>0</v>
          </cell>
          <cell r="DR47">
            <v>0</v>
          </cell>
          <cell r="DS47" t="str">
            <v>Pending</v>
          </cell>
        </row>
        <row r="48">
          <cell r="D48" t="str">
            <v xml:space="preserve">Outage Management Design </v>
          </cell>
          <cell r="E48" t="str">
            <v>Grid Efficiency &amp; Resiliency</v>
          </cell>
          <cell r="F48">
            <v>417742</v>
          </cell>
          <cell r="G48" t="str">
            <v>Discretionary</v>
          </cell>
          <cell r="H48" t="str">
            <v>L1</v>
          </cell>
          <cell r="I48" t="str">
            <v>R&amp;D</v>
          </cell>
          <cell r="J48" t="str">
            <v>GA</v>
          </cell>
          <cell r="K48" t="str">
            <v>O&amp;M</v>
          </cell>
          <cell r="L48" t="str">
            <v>Mike Montoya</v>
          </cell>
          <cell r="M48" t="str">
            <v>Percy Haralson</v>
          </cell>
          <cell r="N48" t="str">
            <v>Marshall Parsons</v>
          </cell>
          <cell r="AI48">
            <v>0</v>
          </cell>
          <cell r="BD48">
            <v>0</v>
          </cell>
          <cell r="CA48">
            <v>0</v>
          </cell>
          <cell r="CX48">
            <v>0</v>
          </cell>
          <cell r="CY48">
            <v>0</v>
          </cell>
          <cell r="CZ48">
            <v>0</v>
          </cell>
          <cell r="DB48">
            <v>45000</v>
          </cell>
          <cell r="DE48">
            <v>45000</v>
          </cell>
          <cell r="DF48">
            <v>45</v>
          </cell>
          <cell r="DI48">
            <v>0</v>
          </cell>
          <cell r="DJ48">
            <v>0</v>
          </cell>
          <cell r="DK48">
            <v>0</v>
          </cell>
          <cell r="DL48">
            <v>0</v>
          </cell>
          <cell r="DM48">
            <v>0</v>
          </cell>
          <cell r="DN48">
            <v>0</v>
          </cell>
          <cell r="DO48">
            <v>0</v>
          </cell>
          <cell r="DP48">
            <v>0</v>
          </cell>
          <cell r="DQ48">
            <v>0</v>
          </cell>
          <cell r="DR48">
            <v>0</v>
          </cell>
          <cell r="DS48" t="str">
            <v>Pending</v>
          </cell>
          <cell r="DT48" t="str">
            <v>Advanced AMI Apps</v>
          </cell>
        </row>
        <row r="49">
          <cell r="D49" t="str">
            <v>SG Architecture</v>
          </cell>
          <cell r="E49" t="str">
            <v>Information &amp; Communication Technology</v>
          </cell>
          <cell r="G49" t="str">
            <v>Discretionary</v>
          </cell>
          <cell r="H49" t="str">
            <v>L1</v>
          </cell>
          <cell r="I49" t="str">
            <v>R&amp;D</v>
          </cell>
          <cell r="J49" t="str">
            <v>SG Architecture</v>
          </cell>
          <cell r="K49" t="str">
            <v>O&amp;M</v>
          </cell>
          <cell r="L49" t="str">
            <v>Jeff Gooding</v>
          </cell>
          <cell r="M49" t="str">
            <v>Jeff Gooding</v>
          </cell>
          <cell r="N49" t="str">
            <v>Jeff Gooding</v>
          </cell>
          <cell r="AI49">
            <v>0</v>
          </cell>
          <cell r="BD49">
            <v>0</v>
          </cell>
          <cell r="CA49">
            <v>0</v>
          </cell>
          <cell r="CX49">
            <v>0</v>
          </cell>
          <cell r="CY49">
            <v>0</v>
          </cell>
          <cell r="CZ49">
            <v>0</v>
          </cell>
          <cell r="DB49">
            <v>0</v>
          </cell>
          <cell r="DE49">
            <v>0</v>
          </cell>
          <cell r="DF49">
            <v>0</v>
          </cell>
          <cell r="DI49">
            <v>0</v>
          </cell>
          <cell r="DJ49">
            <v>0</v>
          </cell>
          <cell r="DK49">
            <v>0</v>
          </cell>
          <cell r="DL49">
            <v>0</v>
          </cell>
          <cell r="DM49">
            <v>0</v>
          </cell>
          <cell r="DN49">
            <v>0</v>
          </cell>
          <cell r="DO49">
            <v>0</v>
          </cell>
          <cell r="DP49">
            <v>0</v>
          </cell>
          <cell r="DQ49">
            <v>0</v>
          </cell>
          <cell r="DR49">
            <v>0</v>
          </cell>
          <cell r="DS49" t="str">
            <v>Pending</v>
          </cell>
        </row>
        <row r="50">
          <cell r="D50" t="str">
            <v>Infrastructure for Intelligent Distribution Systems - EPRI 161C</v>
          </cell>
          <cell r="E50" t="str">
            <v>Information &amp; Communication Technology</v>
          </cell>
          <cell r="F50" t="str">
            <v> 610040</v>
          </cell>
          <cell r="G50" t="str">
            <v>Discretionary</v>
          </cell>
          <cell r="H50" t="str">
            <v>L2</v>
          </cell>
          <cell r="I50" t="str">
            <v>R&amp;D</v>
          </cell>
          <cell r="J50" t="str">
            <v>SG Architecture</v>
          </cell>
          <cell r="K50" t="str">
            <v>RD&amp;D</v>
          </cell>
          <cell r="L50" t="str">
            <v>Jeff Gooding</v>
          </cell>
          <cell r="M50" t="str">
            <v>Jeff Gooding</v>
          </cell>
          <cell r="N50" t="str">
            <v>Jeff Gooding</v>
          </cell>
          <cell r="AI50">
            <v>0</v>
          </cell>
          <cell r="BD50">
            <v>0</v>
          </cell>
          <cell r="CA50">
            <v>0</v>
          </cell>
          <cell r="CX50">
            <v>0</v>
          </cell>
          <cell r="CY50">
            <v>0</v>
          </cell>
          <cell r="CZ50">
            <v>0</v>
          </cell>
          <cell r="DA50">
            <v>50000</v>
          </cell>
          <cell r="DE50">
            <v>50000</v>
          </cell>
          <cell r="DF50">
            <v>50</v>
          </cell>
          <cell r="DI50">
            <v>0</v>
          </cell>
          <cell r="DJ50">
            <v>0</v>
          </cell>
          <cell r="DK50">
            <v>0</v>
          </cell>
          <cell r="DL50">
            <v>0</v>
          </cell>
          <cell r="DM50">
            <v>0</v>
          </cell>
          <cell r="DN50">
            <v>0</v>
          </cell>
          <cell r="DO50">
            <v>0</v>
          </cell>
          <cell r="DP50">
            <v>0</v>
          </cell>
          <cell r="DQ50">
            <v>0</v>
          </cell>
          <cell r="DR50">
            <v>0</v>
          </cell>
          <cell r="DS50" t="str">
            <v>Pending</v>
          </cell>
        </row>
      </sheetData>
      <sheetData sheetId="12" refreshError="1"/>
      <sheetData sheetId="13" refreshError="1"/>
      <sheetData sheetId="14" refreshError="1"/>
      <sheetData sheetId="15" refreshError="1"/>
      <sheetData sheetId="16" refreshError="1"/>
      <sheetData sheetId="17"/>
      <sheetData sheetId="18">
        <row r="4">
          <cell r="B4" t="str">
            <v>J-Grissmeyer</v>
          </cell>
        </row>
      </sheetData>
      <sheetData sheetId="19">
        <row r="1">
          <cell r="A1" t="str">
            <v>Order number</v>
          </cell>
        </row>
      </sheetData>
      <sheetData sheetId="20"/>
      <sheetData sheetId="2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ummary"/>
      <sheetName val="WO Detail"/>
      <sheetName val="Account Lookup"/>
    </sheetNames>
    <sheetDataSet>
      <sheetData sheetId="0"/>
      <sheetData sheetId="1">
        <row r="1">
          <cell r="AC1" t="str">
            <v>Amount</v>
          </cell>
        </row>
      </sheetData>
      <sheetData sheetId="2">
        <row r="4">
          <cell r="B4" t="str">
            <v>P/S</v>
          </cell>
          <cell r="C4" t="str">
            <v>Description</v>
          </cell>
        </row>
        <row r="5">
          <cell r="B5">
            <v>100495</v>
          </cell>
          <cell r="C5" t="str">
            <v>Miscellaneous Support</v>
          </cell>
        </row>
        <row r="7">
          <cell r="B7">
            <v>107000</v>
          </cell>
          <cell r="C7" t="str">
            <v>Transmission Labor Costs</v>
          </cell>
        </row>
        <row r="10">
          <cell r="B10">
            <v>108000</v>
          </cell>
          <cell r="C10" t="str">
            <v>Construction Indirects</v>
          </cell>
        </row>
        <row r="13">
          <cell r="B13">
            <v>110000</v>
          </cell>
          <cell r="C13" t="str">
            <v>Construction Indirects</v>
          </cell>
        </row>
        <row r="16">
          <cell r="B16">
            <v>112000</v>
          </cell>
          <cell r="C16" t="str">
            <v>Construction Indirects</v>
          </cell>
        </row>
        <row r="20">
          <cell r="B20">
            <v>119000</v>
          </cell>
          <cell r="C20" t="str">
            <v>Damaged Class A Material</v>
          </cell>
        </row>
        <row r="23">
          <cell r="B23">
            <v>130000</v>
          </cell>
          <cell r="C23" t="str">
            <v>Permits/Fees/Surveying &amp; Other</v>
          </cell>
        </row>
        <row r="26">
          <cell r="B26">
            <v>130160</v>
          </cell>
          <cell r="C26" t="str">
            <v>Environmental Consultant</v>
          </cell>
        </row>
        <row r="28">
          <cell r="B28">
            <v>130240</v>
          </cell>
          <cell r="C28" t="str">
            <v>Engineering office support - estimators</v>
          </cell>
        </row>
        <row r="30">
          <cell r="B30">
            <v>130245</v>
          </cell>
          <cell r="C30" t="str">
            <v>Engineering office support - cost and schedule</v>
          </cell>
        </row>
        <row r="32">
          <cell r="B32">
            <v>130310</v>
          </cell>
          <cell r="C32" t="str">
            <v>Engineering office support - project management</v>
          </cell>
        </row>
        <row r="34">
          <cell r="B34">
            <v>130420</v>
          </cell>
          <cell r="C34" t="str">
            <v>Protection engineering</v>
          </cell>
        </row>
        <row r="36">
          <cell r="B36">
            <v>130523</v>
          </cell>
          <cell r="C36" t="str">
            <v>Apparatus/Transmission - equipment and procurement engineering</v>
          </cell>
        </row>
        <row r="38">
          <cell r="B38">
            <v>130530</v>
          </cell>
          <cell r="C38" t="str">
            <v>Apparatus/Transmission - structural engineering</v>
          </cell>
        </row>
        <row r="40">
          <cell r="B40">
            <v>130531</v>
          </cell>
          <cell r="C40" t="str">
            <v>Apparatus/Transmission - civil engineering</v>
          </cell>
        </row>
        <row r="42">
          <cell r="B42">
            <v>130550</v>
          </cell>
          <cell r="C42" t="str">
            <v>Apparatus/Transmission - structural design and drafting</v>
          </cell>
        </row>
        <row r="44">
          <cell r="B44">
            <v>130551</v>
          </cell>
          <cell r="C44" t="str">
            <v>Apparatus/Transmission - civil design and drafting</v>
          </cell>
        </row>
        <row r="46">
          <cell r="B46">
            <v>130615</v>
          </cell>
          <cell r="C46" t="str">
            <v>Apparatus/Transmission - T/S apparatus and specifications</v>
          </cell>
        </row>
        <row r="48">
          <cell r="B48">
            <v>130802</v>
          </cell>
          <cell r="C48" t="str">
            <v>Transmission/substation engineering management/staff</v>
          </cell>
        </row>
        <row r="50">
          <cell r="B50">
            <v>130807</v>
          </cell>
          <cell r="C50" t="str">
            <v>Projects - electrical project engineering</v>
          </cell>
        </row>
        <row r="52">
          <cell r="B52">
            <v>130812</v>
          </cell>
          <cell r="C52" t="str">
            <v>Projects - electrical design and drafting</v>
          </cell>
        </row>
        <row r="54">
          <cell r="B54">
            <v>130813</v>
          </cell>
          <cell r="C54" t="str">
            <v>Apparatus/Transmission - Transmission design</v>
          </cell>
        </row>
        <row r="56">
          <cell r="B56">
            <v>130815</v>
          </cell>
          <cell r="C56" t="str">
            <v>Projects - Transmission project engineering</v>
          </cell>
        </row>
        <row r="58">
          <cell r="B58">
            <v>130817</v>
          </cell>
          <cell r="C58" t="str">
            <v>Apparatus/Transmission - reliability, standards, and specifications</v>
          </cell>
        </row>
        <row r="60">
          <cell r="B60">
            <v>130821</v>
          </cell>
          <cell r="C60" t="str">
            <v>Permit &amp; License Engineer</v>
          </cell>
        </row>
        <row r="62">
          <cell r="B62">
            <v>130822</v>
          </cell>
          <cell r="C62" t="str">
            <v>Regulatory Policy &amp; Affairs</v>
          </cell>
        </row>
        <row r="64">
          <cell r="B64">
            <v>130823</v>
          </cell>
          <cell r="C64" t="str">
            <v>Support (Local Government &amp; Public Affairs Representative)</v>
          </cell>
        </row>
        <row r="66">
          <cell r="B66">
            <v>130831</v>
          </cell>
          <cell r="C66" t="str">
            <v>Permit &amp; License Engineer</v>
          </cell>
        </row>
        <row r="68">
          <cell r="B68">
            <v>130832</v>
          </cell>
          <cell r="C68" t="str">
            <v>Regulatory Policy &amp; Affairs</v>
          </cell>
        </row>
        <row r="70">
          <cell r="B70">
            <v>130833</v>
          </cell>
          <cell r="C70" t="str">
            <v>Support (Local Government &amp; Public Affairs Representative)</v>
          </cell>
        </row>
        <row r="72">
          <cell r="B72">
            <v>130841</v>
          </cell>
          <cell r="C72" t="str">
            <v>Permit &amp; License Engineer</v>
          </cell>
        </row>
        <row r="74">
          <cell r="B74">
            <v>130842</v>
          </cell>
          <cell r="C74" t="str">
            <v>Regulatory Policy &amp; Affairs</v>
          </cell>
        </row>
        <row r="76">
          <cell r="B76">
            <v>130843</v>
          </cell>
          <cell r="C76" t="str">
            <v>Support (Local Government &amp; Public Affairs Representative)</v>
          </cell>
        </row>
        <row r="78">
          <cell r="B78">
            <v>130997</v>
          </cell>
          <cell r="C78" t="str">
            <v>Property Services</v>
          </cell>
        </row>
        <row r="79">
          <cell r="B79">
            <v>131120</v>
          </cell>
          <cell r="C79" t="str">
            <v>Legal Services</v>
          </cell>
        </row>
        <row r="80">
          <cell r="B80">
            <v>131121</v>
          </cell>
          <cell r="C80" t="str">
            <v>Legal Services</v>
          </cell>
        </row>
        <row r="81">
          <cell r="B81">
            <v>131540</v>
          </cell>
          <cell r="C81" t="str">
            <v>Property Services</v>
          </cell>
        </row>
        <row r="82">
          <cell r="B82">
            <v>131510</v>
          </cell>
          <cell r="C82" t="str">
            <v>Property Services</v>
          </cell>
        </row>
        <row r="83">
          <cell r="B83">
            <v>131999</v>
          </cell>
          <cell r="C83" t="str">
            <v>Property Services</v>
          </cell>
        </row>
        <row r="84">
          <cell r="B84">
            <v>132060</v>
          </cell>
          <cell r="C84" t="str">
            <v>Corporate Support Services</v>
          </cell>
        </row>
        <row r="86">
          <cell r="B86">
            <v>134245</v>
          </cell>
          <cell r="C86" t="str">
            <v>Field Construction Estimating</v>
          </cell>
        </row>
        <row r="88">
          <cell r="B88">
            <v>135000</v>
          </cell>
          <cell r="C88" t="str">
            <v>Engineering division service costs</v>
          </cell>
        </row>
        <row r="90">
          <cell r="B90">
            <v>135050</v>
          </cell>
          <cell r="C90" t="str">
            <v>CPUC Media Publications</v>
          </cell>
        </row>
        <row r="91">
          <cell r="B91">
            <v>135070</v>
          </cell>
          <cell r="C91" t="str">
            <v>Environmental Services</v>
          </cell>
        </row>
        <row r="92">
          <cell r="B92">
            <v>135020</v>
          </cell>
          <cell r="C92" t="str">
            <v>Environmental Services</v>
          </cell>
        </row>
        <row r="94">
          <cell r="B94">
            <v>135240</v>
          </cell>
          <cell r="C94" t="str">
            <v>Engineering office support - estimators</v>
          </cell>
        </row>
        <row r="95">
          <cell r="B95">
            <v>132245</v>
          </cell>
          <cell r="C95" t="str">
            <v>Engineering office support - cost and schedule</v>
          </cell>
        </row>
        <row r="96">
          <cell r="B96">
            <v>135245</v>
          </cell>
          <cell r="C96" t="str">
            <v>Engineering office support - cost and schedule</v>
          </cell>
        </row>
        <row r="98">
          <cell r="B98">
            <v>135250</v>
          </cell>
          <cell r="C98" t="str">
            <v>Engineering office support - miscellaneous</v>
          </cell>
        </row>
        <row r="100">
          <cell r="B100">
            <v>135310</v>
          </cell>
          <cell r="C100" t="str">
            <v>Engineering office support - project management</v>
          </cell>
        </row>
        <row r="102">
          <cell r="B102">
            <v>135420</v>
          </cell>
          <cell r="C102" t="str">
            <v>Protection engineering</v>
          </cell>
        </row>
        <row r="104">
          <cell r="B104">
            <v>135523</v>
          </cell>
          <cell r="C104" t="str">
            <v>Apparatus/Transmission - equipment and procurement engineering</v>
          </cell>
        </row>
        <row r="106">
          <cell r="B106">
            <v>135530</v>
          </cell>
          <cell r="C106" t="str">
            <v>Apparatus/Transmission - structural engineering</v>
          </cell>
        </row>
        <row r="108">
          <cell r="B108">
            <v>135531</v>
          </cell>
          <cell r="C108" t="str">
            <v>Apparatus/Transmission - civil engineering</v>
          </cell>
        </row>
        <row r="110">
          <cell r="B110">
            <v>135550</v>
          </cell>
          <cell r="C110" t="str">
            <v>Apparatus/Transmission - structural design and drafting</v>
          </cell>
        </row>
        <row r="112">
          <cell r="B112">
            <v>135551</v>
          </cell>
          <cell r="C112" t="str">
            <v>Apparatus/Transmission - civil design and drafting</v>
          </cell>
        </row>
        <row r="114">
          <cell r="B114">
            <v>135615</v>
          </cell>
          <cell r="C114" t="str">
            <v>Apparatus/Transmission - T/S apparatus and specifications</v>
          </cell>
        </row>
        <row r="116">
          <cell r="B116">
            <v>135802</v>
          </cell>
          <cell r="C116" t="str">
            <v>Transmission/substation engineering management/staff</v>
          </cell>
        </row>
        <row r="117">
          <cell r="B117">
            <v>135800</v>
          </cell>
          <cell r="C117" t="str">
            <v>Transmission/substation engineering management/staff</v>
          </cell>
        </row>
        <row r="118">
          <cell r="B118">
            <v>135806</v>
          </cell>
          <cell r="C118" t="str">
            <v>Advanced Systems Engineering</v>
          </cell>
        </row>
        <row r="120">
          <cell r="B120">
            <v>135807</v>
          </cell>
          <cell r="C120" t="str">
            <v>Projects - electrical project engineering</v>
          </cell>
        </row>
        <row r="122">
          <cell r="B122">
            <v>135812</v>
          </cell>
          <cell r="C122" t="str">
            <v>Projects - electrical design and drafting</v>
          </cell>
        </row>
        <row r="124">
          <cell r="B124">
            <v>135813</v>
          </cell>
          <cell r="C124" t="str">
            <v>Apparatus/Transmission - Transmission design</v>
          </cell>
        </row>
        <row r="126">
          <cell r="B126">
            <v>135815</v>
          </cell>
          <cell r="C126" t="str">
            <v>Projects - Transmission project engineering</v>
          </cell>
        </row>
        <row r="128">
          <cell r="B128">
            <v>135817</v>
          </cell>
          <cell r="C128" t="str">
            <v>Apparatus/Transmission - reliability, standards, and specifications</v>
          </cell>
        </row>
        <row r="130">
          <cell r="B130">
            <v>135821</v>
          </cell>
          <cell r="C130" t="str">
            <v>Permit &amp; License Engineer</v>
          </cell>
        </row>
        <row r="132">
          <cell r="B132">
            <v>135822</v>
          </cell>
          <cell r="C132" t="str">
            <v>Regulatory Policy &amp; Affairs</v>
          </cell>
        </row>
        <row r="134">
          <cell r="B134">
            <v>135823</v>
          </cell>
          <cell r="C134" t="str">
            <v>Support (Local Government &amp; Public Affairs Representative)</v>
          </cell>
        </row>
        <row r="136">
          <cell r="B136">
            <v>135831</v>
          </cell>
          <cell r="C136" t="str">
            <v>Permit &amp; License Engineer</v>
          </cell>
        </row>
        <row r="138">
          <cell r="B138">
            <v>135832</v>
          </cell>
          <cell r="C138" t="str">
            <v>Regulatory Policy &amp; Affairs</v>
          </cell>
        </row>
        <row r="140">
          <cell r="B140">
            <v>135833</v>
          </cell>
          <cell r="C140" t="str">
            <v>Support (Local Government &amp; Public Affairs Representative)</v>
          </cell>
        </row>
        <row r="142">
          <cell r="B142">
            <v>135841</v>
          </cell>
          <cell r="C142" t="str">
            <v>Permit &amp; License Engineer</v>
          </cell>
        </row>
        <row r="144">
          <cell r="B144">
            <v>135842</v>
          </cell>
          <cell r="C144" t="str">
            <v>Regulatory Policy &amp; Affairs</v>
          </cell>
        </row>
        <row r="146">
          <cell r="B146">
            <v>135843</v>
          </cell>
          <cell r="C146" t="str">
            <v>Support (Local Government &amp; Public Affairs Representative)</v>
          </cell>
        </row>
        <row r="148">
          <cell r="B148">
            <v>135903</v>
          </cell>
          <cell r="C148" t="str">
            <v>Construction Management</v>
          </cell>
        </row>
        <row r="152">
          <cell r="B152">
            <v>100000</v>
          </cell>
          <cell r="C152" t="str">
            <v>Closing adjustments of plant additions ( Controllers W.O. transfer )</v>
          </cell>
        </row>
        <row r="154">
          <cell r="B154">
            <v>100010</v>
          </cell>
          <cell r="C154" t="str">
            <v>Distribution field labor costs</v>
          </cell>
        </row>
        <row r="156">
          <cell r="B156">
            <v>100011</v>
          </cell>
          <cell r="C156" t="str">
            <v>Engineering detailed inspections</v>
          </cell>
        </row>
        <row r="158">
          <cell r="B158">
            <v>100012</v>
          </cell>
          <cell r="C158" t="str">
            <v>Design/planning</v>
          </cell>
        </row>
        <row r="160">
          <cell r="B160">
            <v>100013</v>
          </cell>
          <cell r="C160" t="str">
            <v>Estimate, planning, and W.O. package preparation</v>
          </cell>
        </row>
        <row r="162">
          <cell r="B162">
            <v>100014</v>
          </cell>
          <cell r="C162" t="str">
            <v>Procurement administration and ordering materials</v>
          </cell>
        </row>
        <row r="164">
          <cell r="B164">
            <v>100015</v>
          </cell>
          <cell r="C164" t="str">
            <v>Contract administration - preparation, bid, award, and change orders</v>
          </cell>
        </row>
        <row r="166">
          <cell r="B166">
            <v>100016</v>
          </cell>
          <cell r="C166" t="str">
            <v>Replacement/modification work - all contractor construction work</v>
          </cell>
        </row>
        <row r="168">
          <cell r="B168">
            <v>100017</v>
          </cell>
          <cell r="C168" t="str">
            <v>Replacement/modification work - all construction management activities</v>
          </cell>
        </row>
        <row r="170">
          <cell r="B170">
            <v>100018</v>
          </cell>
          <cell r="C170" t="str">
            <v>Closing work orders - all closing activities</v>
          </cell>
        </row>
        <row r="172">
          <cell r="B172">
            <v>100019</v>
          </cell>
          <cell r="C172" t="str">
            <v xml:space="preserve">Project management activities </v>
          </cell>
        </row>
        <row r="174">
          <cell r="B174">
            <v>100020</v>
          </cell>
          <cell r="C174" t="str">
            <v>Construction Indirects</v>
          </cell>
        </row>
        <row r="177">
          <cell r="B177">
            <v>100090</v>
          </cell>
          <cell r="C177" t="str">
            <v>Class A material items that are broken on a job.</v>
          </cell>
        </row>
        <row r="179">
          <cell r="B179">
            <v>100495</v>
          </cell>
          <cell r="C179" t="str">
            <v>IMM chargebacks from the Controller Organization</v>
          </cell>
        </row>
        <row r="182">
          <cell r="B182">
            <v>130699</v>
          </cell>
          <cell r="C182" t="str">
            <v>Miscellaneous</v>
          </cell>
        </row>
        <row r="183">
          <cell r="B183">
            <v>135977</v>
          </cell>
          <cell r="C183" t="str">
            <v>Material Support</v>
          </cell>
        </row>
        <row r="184">
          <cell r="B184">
            <v>130804</v>
          </cell>
          <cell r="C184" t="str">
            <v>Other Support</v>
          </cell>
        </row>
        <row r="185">
          <cell r="B185">
            <v>130002</v>
          </cell>
          <cell r="C185" t="str">
            <v>Regulatory Agency Fees &amp; Support</v>
          </cell>
        </row>
        <row r="186">
          <cell r="B186">
            <v>130005</v>
          </cell>
          <cell r="C186" t="str">
            <v>Regulatory Agency Fees &amp; Support</v>
          </cell>
        </row>
        <row r="187">
          <cell r="B187">
            <v>130888</v>
          </cell>
          <cell r="C187" t="str">
            <v>Regulatory Agency Fees &amp; Support</v>
          </cell>
        </row>
        <row r="188">
          <cell r="B188">
            <v>130395</v>
          </cell>
          <cell r="C188" t="str">
            <v>Risk Mitigation</v>
          </cell>
        </row>
        <row r="189">
          <cell r="B189">
            <v>130380</v>
          </cell>
          <cell r="C189" t="str">
            <v>Engineering Design</v>
          </cell>
        </row>
        <row r="190">
          <cell r="B190">
            <v>130375</v>
          </cell>
          <cell r="C190" t="str">
            <v>Procurement Management</v>
          </cell>
        </row>
        <row r="191">
          <cell r="B191">
            <v>130370</v>
          </cell>
          <cell r="C191" t="str">
            <v>Project Management</v>
          </cell>
        </row>
        <row r="192">
          <cell r="B192">
            <v>130350</v>
          </cell>
          <cell r="C192" t="str">
            <v>Owners Agent Services</v>
          </cell>
        </row>
        <row r="193">
          <cell r="B193">
            <v>130001</v>
          </cell>
          <cell r="C193" t="str">
            <v>Public Involvement</v>
          </cell>
        </row>
        <row r="194">
          <cell r="B194">
            <v>131700</v>
          </cell>
          <cell r="C194" t="str">
            <v>Public Involvement</v>
          </cell>
        </row>
        <row r="195">
          <cell r="B195">
            <v>131701</v>
          </cell>
          <cell r="C195" t="str">
            <v>Public Involvement</v>
          </cell>
        </row>
        <row r="196">
          <cell r="B196">
            <v>131710</v>
          </cell>
          <cell r="C196" t="str">
            <v>Public Involvement</v>
          </cell>
        </row>
        <row r="197">
          <cell r="B197">
            <v>130701</v>
          </cell>
          <cell r="C197" t="str">
            <v>Public Involvement</v>
          </cell>
        </row>
        <row r="198">
          <cell r="B198">
            <v>130889</v>
          </cell>
          <cell r="C198" t="str">
            <v>Legal Services</v>
          </cell>
        </row>
        <row r="199">
          <cell r="B199">
            <v>131660</v>
          </cell>
          <cell r="C199" t="str">
            <v>Permits/Fees/Surveying &amp; Other</v>
          </cell>
        </row>
        <row r="200">
          <cell r="B200">
            <v>135210</v>
          </cell>
          <cell r="C200" t="str">
            <v>Regulatory Support</v>
          </cell>
        </row>
        <row r="201">
          <cell r="B201">
            <v>131750</v>
          </cell>
          <cell r="C201" t="str">
            <v>Regulatory Support</v>
          </cell>
        </row>
        <row r="202">
          <cell r="B202">
            <v>135161</v>
          </cell>
          <cell r="C202" t="str">
            <v>EMF Studies</v>
          </cell>
        </row>
        <row r="203">
          <cell r="B203">
            <v>130120</v>
          </cell>
          <cell r="C203" t="str">
            <v>Legal Services</v>
          </cell>
        </row>
        <row r="204">
          <cell r="B204">
            <v>131125</v>
          </cell>
          <cell r="C204" t="str">
            <v>Legal Services</v>
          </cell>
        </row>
        <row r="205">
          <cell r="B205">
            <v>130170</v>
          </cell>
          <cell r="C205" t="str">
            <v>Corporate Real Estate Support</v>
          </cell>
        </row>
        <row r="206">
          <cell r="B206">
            <v>130100</v>
          </cell>
          <cell r="C206" t="str">
            <v>Miscellaneous</v>
          </cell>
        </row>
        <row r="207">
          <cell r="B207">
            <v>130135</v>
          </cell>
          <cell r="C207" t="str">
            <v>Miscellaneous</v>
          </cell>
        </row>
        <row r="208">
          <cell r="B208">
            <v>130164</v>
          </cell>
          <cell r="C208" t="str">
            <v>Miscellaneous</v>
          </cell>
        </row>
        <row r="209">
          <cell r="B209">
            <v>131501</v>
          </cell>
          <cell r="C209" t="str">
            <v>Miscellaneous</v>
          </cell>
        </row>
        <row r="210">
          <cell r="B210">
            <v>135009</v>
          </cell>
          <cell r="C210" t="str">
            <v>Miscellaneous</v>
          </cell>
        </row>
        <row r="211">
          <cell r="B211">
            <v>130669</v>
          </cell>
          <cell r="C211" t="str">
            <v>Miscellaneous</v>
          </cell>
        </row>
        <row r="212">
          <cell r="B212">
            <v>131160</v>
          </cell>
          <cell r="C212" t="str">
            <v>Miscellaneous</v>
          </cell>
        </row>
        <row r="213">
          <cell r="B213">
            <v>130250</v>
          </cell>
          <cell r="C213" t="str">
            <v>Regulatory Agency Fees &amp; Support</v>
          </cell>
        </row>
        <row r="214">
          <cell r="B214">
            <v>131310</v>
          </cell>
          <cell r="C214" t="str">
            <v>Public Involvement</v>
          </cell>
        </row>
        <row r="215">
          <cell r="B215">
            <v>135001</v>
          </cell>
          <cell r="C215" t="str">
            <v>Public Involvement</v>
          </cell>
        </row>
        <row r="216">
          <cell r="B216">
            <v>130707</v>
          </cell>
          <cell r="C216" t="str">
            <v>Public Involvement</v>
          </cell>
        </row>
        <row r="217">
          <cell r="B217">
            <v>700000</v>
          </cell>
          <cell r="C217" t="str">
            <v>Work Order Transfer</v>
          </cell>
        </row>
        <row r="220">
          <cell r="B220">
            <v>350000</v>
          </cell>
          <cell r="C220" t="str">
            <v>Trans: Land and Land Rights - Table A guidelines - transmission</v>
          </cell>
        </row>
        <row r="221">
          <cell r="B221">
            <v>350100</v>
          </cell>
          <cell r="C221" t="str">
            <v>Trans: Land and Land Rights - Parcel of land owned in fee, or portion thereof</v>
          </cell>
        </row>
        <row r="222">
          <cell r="B222">
            <v>350200</v>
          </cell>
          <cell r="C222" t="str">
            <v>Trans: Land and Land Rights - Easement of right</v>
          </cell>
        </row>
        <row r="223">
          <cell r="B223">
            <v>350300</v>
          </cell>
          <cell r="C223" t="str">
            <v>Trans: Land and Land Rights - Right of way over government land</v>
          </cell>
        </row>
        <row r="224">
          <cell r="B224">
            <v>350900</v>
          </cell>
          <cell r="C224" t="str">
            <v>Trans: Land and Land Rights - Preliminary closings to electric plant in service</v>
          </cell>
        </row>
        <row r="225">
          <cell r="B225">
            <v>0</v>
          </cell>
          <cell r="C225" t="str">
            <v xml:space="preserve">Trans:  - </v>
          </cell>
        </row>
        <row r="226">
          <cell r="B226">
            <v>0</v>
          </cell>
          <cell r="C226" t="str">
            <v xml:space="preserve">Trans: Structures and Improvements - </v>
          </cell>
        </row>
        <row r="227">
          <cell r="B227">
            <v>0</v>
          </cell>
          <cell r="C227" t="str">
            <v xml:space="preserve">Trans: Structures and Improvements - </v>
          </cell>
        </row>
        <row r="228">
          <cell r="B228">
            <v>352001</v>
          </cell>
          <cell r="C228" t="str">
            <v>Trans: Structures and Improvements - Substructure</v>
          </cell>
        </row>
        <row r="229">
          <cell r="B229">
            <v>352002</v>
          </cell>
          <cell r="C229" t="str">
            <v>Trans: Structures and Improvements - Superstructure</v>
          </cell>
        </row>
        <row r="230">
          <cell r="B230">
            <v>352003</v>
          </cell>
          <cell r="C230" t="str">
            <v>Trans: Structures and Improvements - Roof</v>
          </cell>
        </row>
        <row r="231">
          <cell r="B231">
            <v>352007</v>
          </cell>
          <cell r="C231" t="str">
            <v>Trans: Structures and Improvements - Mezzanine</v>
          </cell>
        </row>
        <row r="232">
          <cell r="B232">
            <v>352010</v>
          </cell>
          <cell r="C232" t="str">
            <v>Trans: Structures and Improvements - Piping, six inches and larger</v>
          </cell>
        </row>
        <row r="233">
          <cell r="B233">
            <v>352011</v>
          </cell>
          <cell r="C233" t="str">
            <v>Trans: Structures and Improvements - Piping system, under six inches</v>
          </cell>
        </row>
        <row r="234">
          <cell r="B234">
            <v>352015</v>
          </cell>
          <cell r="C234" t="str">
            <v>Trans: Structures and Improvements - Pumps, 50 HP and larger</v>
          </cell>
        </row>
        <row r="235">
          <cell r="B235">
            <v>352020</v>
          </cell>
          <cell r="C235" t="str">
            <v>Trans: Structures and Improvements - Motors, 50 HP and larger</v>
          </cell>
        </row>
        <row r="236">
          <cell r="B236">
            <v>352025</v>
          </cell>
          <cell r="C236" t="str">
            <v>Trans: Structures and Improvements - Tanks, 10,000 gallons and larger</v>
          </cell>
        </row>
        <row r="237">
          <cell r="B237">
            <v>352038</v>
          </cell>
          <cell r="C237" t="str">
            <v>Trans: Structures and Improvements - Foundations, miscellaneous</v>
          </cell>
        </row>
        <row r="238">
          <cell r="B238">
            <v>352046</v>
          </cell>
          <cell r="C238" t="str">
            <v>Trans: Structures and Improvements - Intrusion alarm system</v>
          </cell>
        </row>
        <row r="239">
          <cell r="B239">
            <v>352047</v>
          </cell>
          <cell r="C239" t="str">
            <v>Trans: Structures and Improvements - Security monitoring system</v>
          </cell>
        </row>
        <row r="240">
          <cell r="B240">
            <v>352050</v>
          </cell>
          <cell r="C240" t="str">
            <v>Trans: Structures and Improvements - Equipment, air conditioning/heating/ventilation</v>
          </cell>
        </row>
        <row r="241">
          <cell r="B241">
            <v>352055</v>
          </cell>
          <cell r="C241" t="str">
            <v>Trans: Structures and Improvements - Piping and/or duct, air conditioning/heating/ventilation</v>
          </cell>
        </row>
        <row r="242">
          <cell r="B242">
            <v>352060</v>
          </cell>
          <cell r="C242" t="str">
            <v>Trans: Structures and Improvements - Plumbing and potable water system - inside structure</v>
          </cell>
        </row>
        <row r="243">
          <cell r="B243">
            <v>352065</v>
          </cell>
          <cell r="C243" t="str">
            <v>Trans: Structures and Improvements - Earthquake recording device</v>
          </cell>
        </row>
        <row r="244">
          <cell r="B244">
            <v>352070</v>
          </cell>
          <cell r="C244" t="str">
            <v>Trans: Structures and Improvements - Elevator system</v>
          </cell>
        </row>
        <row r="245">
          <cell r="B245">
            <v>352075</v>
          </cell>
          <cell r="C245" t="str">
            <v>Trans: Structures and Improvements - Power/lighting system - inside structure</v>
          </cell>
        </row>
        <row r="246">
          <cell r="B246">
            <v>352076</v>
          </cell>
          <cell r="C246" t="str">
            <v>Trans: Structures and Improvements - Power/lighting system - auxiliary systems</v>
          </cell>
        </row>
        <row r="247">
          <cell r="B247">
            <v>352085</v>
          </cell>
          <cell r="C247" t="str">
            <v>Trans: Structures and Improvements - Fire protection system - inside structure</v>
          </cell>
        </row>
        <row r="248">
          <cell r="B248">
            <v>352086</v>
          </cell>
          <cell r="C248" t="str">
            <v>Trans: Structures and Improvements - Fire detection system - inside structure</v>
          </cell>
        </row>
        <row r="249">
          <cell r="B249">
            <v>352090</v>
          </cell>
          <cell r="C249" t="str">
            <v>Trans: Structures and Improvements - Crane/hoist - non-portable</v>
          </cell>
        </row>
        <row r="250">
          <cell r="B250">
            <v>352095</v>
          </cell>
          <cell r="C250" t="str">
            <v>Trans: Structures and Improvements - Sewer system - outside structure</v>
          </cell>
        </row>
        <row r="251">
          <cell r="B251">
            <v>352105</v>
          </cell>
          <cell r="C251" t="str">
            <v>Trans: Structures and Improvements - Yard drainage system</v>
          </cell>
        </row>
        <row r="252">
          <cell r="B252">
            <v>352106</v>
          </cell>
          <cell r="C252" t="str">
            <v>Trans: Structures and Improvements - Oil diversion/containment system</v>
          </cell>
        </row>
        <row r="253">
          <cell r="B253">
            <v>352115</v>
          </cell>
          <cell r="C253" t="str">
            <v>Trans: Structures and Improvements - Service water supply system - outside structure</v>
          </cell>
        </row>
        <row r="254">
          <cell r="B254">
            <v>352120</v>
          </cell>
          <cell r="C254" t="str">
            <v>Trans: Structures and Improvements - Well, service water supply system</v>
          </cell>
        </row>
        <row r="255">
          <cell r="B255">
            <v>352125</v>
          </cell>
          <cell r="C255" t="str">
            <v>Trans: Structures and Improvements - Reservoir, service water supply system</v>
          </cell>
        </row>
        <row r="256">
          <cell r="B256">
            <v>352130</v>
          </cell>
          <cell r="C256" t="str">
            <v>Trans: Structures and Improvements - Railroad track system</v>
          </cell>
        </row>
        <row r="257">
          <cell r="B257">
            <v>352135</v>
          </cell>
          <cell r="C257" t="str">
            <v>Trans: Structures and Improvements - Gates, automated</v>
          </cell>
        </row>
        <row r="258">
          <cell r="B258">
            <v>352140</v>
          </cell>
          <cell r="C258" t="str">
            <v>Trans: Structures and Improvements - Fence/walls - perimeter</v>
          </cell>
        </row>
        <row r="259">
          <cell r="B259">
            <v>352145</v>
          </cell>
          <cell r="C259" t="str">
            <v>Trans: Structures and Improvements - Retaining walls</v>
          </cell>
        </row>
        <row r="260">
          <cell r="B260">
            <v>352150</v>
          </cell>
          <cell r="C260" t="str">
            <v>Trans: Structures and Improvements - Barriers</v>
          </cell>
        </row>
        <row r="261">
          <cell r="B261">
            <v>352155</v>
          </cell>
          <cell r="C261" t="str">
            <v>Trans: Structures and Improvements - Bridge/trestle</v>
          </cell>
        </row>
        <row r="262">
          <cell r="B262">
            <v>352160</v>
          </cell>
          <cell r="C262" t="str">
            <v>Trans: Structures and Improvements - Yard lighting system</v>
          </cell>
        </row>
        <row r="263">
          <cell r="B263">
            <v>352165</v>
          </cell>
          <cell r="C263" t="str">
            <v>Trans: Structures and Improvements - Paving, walks and drives</v>
          </cell>
        </row>
        <row r="264">
          <cell r="B264">
            <v>352170</v>
          </cell>
          <cell r="C264" t="str">
            <v>Trans: Structures and Improvements - Parking lot</v>
          </cell>
        </row>
        <row r="265">
          <cell r="B265">
            <v>352175</v>
          </cell>
          <cell r="C265" t="str">
            <v>Trans: Structures and Improvements - Landscaping</v>
          </cell>
        </row>
        <row r="266">
          <cell r="B266">
            <v>352180</v>
          </cell>
          <cell r="C266" t="str">
            <v>Trans: Structures and Improvements - Sprinkler system</v>
          </cell>
        </row>
        <row r="267">
          <cell r="B267">
            <v>352195</v>
          </cell>
          <cell r="C267" t="str">
            <v>Trans: Structures and Improvements - Heliport</v>
          </cell>
        </row>
        <row r="268">
          <cell r="B268">
            <v>352198</v>
          </cell>
          <cell r="C268" t="str">
            <v>Trans: Structures and Improvements - Canopy, parking ( carport )</v>
          </cell>
        </row>
        <row r="269">
          <cell r="B269">
            <v>352199</v>
          </cell>
          <cell r="C269" t="str">
            <v>Trans: Structures and Improvements - canopy, fuel dispensing equipment</v>
          </cell>
        </row>
        <row r="270">
          <cell r="B270">
            <v>352200</v>
          </cell>
          <cell r="C270" t="str">
            <v>Trans: Structures and Improvements - Fueling system, vehicles and equipment</v>
          </cell>
        </row>
        <row r="271">
          <cell r="B271">
            <v>352201</v>
          </cell>
          <cell r="C271" t="str">
            <v>Trans: Structures and Improvements - Waste oil system</v>
          </cell>
        </row>
        <row r="272">
          <cell r="B272">
            <v>352230</v>
          </cell>
          <cell r="C272" t="str">
            <v>Trans: Structures and Improvements - Air compressor system</v>
          </cell>
        </row>
        <row r="273">
          <cell r="B273">
            <v>352900</v>
          </cell>
          <cell r="C273" t="str">
            <v>Trans: Structures and Improvements - Preliminary closings to electric plant in service</v>
          </cell>
        </row>
        <row r="274">
          <cell r="B274">
            <v>352</v>
          </cell>
          <cell r="C274" t="str">
            <v xml:space="preserve">Trans: Structures and Improvements - </v>
          </cell>
        </row>
        <row r="275">
          <cell r="B275">
            <v>353</v>
          </cell>
          <cell r="C275" t="str">
            <v xml:space="preserve">Trans: Station Equipment - </v>
          </cell>
        </row>
        <row r="276">
          <cell r="B276">
            <v>353</v>
          </cell>
          <cell r="C276" t="str">
            <v xml:space="preserve">Trans: Station Equipment - </v>
          </cell>
        </row>
        <row r="277">
          <cell r="B277">
            <v>353006</v>
          </cell>
          <cell r="C277" t="str">
            <v>Trans: Station Equipment - Control and/or monitoring system - station control room</v>
          </cell>
        </row>
        <row r="278">
          <cell r="B278">
            <v>353011</v>
          </cell>
          <cell r="C278" t="str">
            <v>Trans: Station Equipment - Piping system, under six inches</v>
          </cell>
        </row>
        <row r="279">
          <cell r="B279">
            <v>353025</v>
          </cell>
          <cell r="C279" t="str">
            <v>Trans: Station Equipment - Tanks, 10,000 gallons and larger</v>
          </cell>
        </row>
        <row r="280">
          <cell r="B280">
            <v>353038</v>
          </cell>
          <cell r="C280" t="str">
            <v>Trans: Station Equipment - Foundations, miscellaneous</v>
          </cell>
        </row>
        <row r="281">
          <cell r="B281">
            <v>353065</v>
          </cell>
          <cell r="C281" t="str">
            <v>Trans: Station Equipment - Earthquake recording device</v>
          </cell>
        </row>
        <row r="282">
          <cell r="B282">
            <v>353070</v>
          </cell>
          <cell r="C282" t="str">
            <v>Trans: Station Equipment - Regulator, induction or step</v>
          </cell>
        </row>
        <row r="283">
          <cell r="B283">
            <v>353075</v>
          </cell>
          <cell r="C283" t="str">
            <v>Trans: Station Equipment - Water cooling system</v>
          </cell>
        </row>
        <row r="284">
          <cell r="B284">
            <v>353080</v>
          </cell>
          <cell r="C284" t="str">
            <v>Trans: Station Equipment - Synchronous condenser</v>
          </cell>
        </row>
        <row r="285">
          <cell r="B285">
            <v>353110</v>
          </cell>
          <cell r="C285" t="str">
            <v>Trans: Station Equipment - Potential transformer</v>
          </cell>
        </row>
        <row r="286">
          <cell r="B286">
            <v>353111</v>
          </cell>
          <cell r="C286" t="str">
            <v>Trans: Station Equipment - Current transformer</v>
          </cell>
        </row>
        <row r="287">
          <cell r="B287">
            <v>353112</v>
          </cell>
          <cell r="C287" t="str">
            <v>Trans: Station Equipment - Metering unit</v>
          </cell>
        </row>
        <row r="288">
          <cell r="B288">
            <v>353130</v>
          </cell>
          <cell r="C288" t="str">
            <v>Trans: Station Equipment - Fault recorder</v>
          </cell>
        </row>
        <row r="289">
          <cell r="B289">
            <v>353168</v>
          </cell>
          <cell r="C289" t="str">
            <v>Trans: Station Equipment - Trenches</v>
          </cell>
        </row>
        <row r="290">
          <cell r="B290">
            <v>353185</v>
          </cell>
          <cell r="C290" t="str">
            <v>Trans: Station Equipment - Rack, telephone terminal</v>
          </cell>
        </row>
        <row r="291">
          <cell r="B291">
            <v>353186</v>
          </cell>
          <cell r="C291" t="str">
            <v>Trans: Station Equipment - Pilot wire protection</v>
          </cell>
        </row>
        <row r="292">
          <cell r="B292">
            <v>353213</v>
          </cell>
          <cell r="C292" t="str">
            <v>Trans: Station Equipment - Dispatch board</v>
          </cell>
        </row>
        <row r="293">
          <cell r="B293">
            <v>353214</v>
          </cell>
          <cell r="C293" t="str">
            <v>Trans: Station Equipment - Supervisory control unit</v>
          </cell>
        </row>
        <row r="294">
          <cell r="B294">
            <v>353215</v>
          </cell>
          <cell r="C294" t="str">
            <v>Trans: Station Equipment - Television system</v>
          </cell>
        </row>
        <row r="295">
          <cell r="B295">
            <v>353245</v>
          </cell>
          <cell r="C295" t="str">
            <v>Trans: Station Equipment - Insulating oil handling system ( pump house )</v>
          </cell>
        </row>
        <row r="296">
          <cell r="B296">
            <v>353260</v>
          </cell>
          <cell r="C296" t="str">
            <v>Trans: Station Equipment - Crane/hoist</v>
          </cell>
        </row>
        <row r="297">
          <cell r="B297">
            <v>353270</v>
          </cell>
          <cell r="C297" t="str">
            <v>Trans: Station Equipment - Training simulator</v>
          </cell>
        </row>
        <row r="298">
          <cell r="B298">
            <v>353275</v>
          </cell>
          <cell r="C298" t="str">
            <v>Trans: Station Equipment - Auxiliary generator system</v>
          </cell>
        </row>
        <row r="299">
          <cell r="B299">
            <v>353300</v>
          </cell>
          <cell r="C299" t="str">
            <v>Trans: Station Equipment - Transformer, power</v>
          </cell>
        </row>
        <row r="300">
          <cell r="B300">
            <v>353301</v>
          </cell>
          <cell r="C300" t="str">
            <v>Trans: Station Equipment - Transformer, grounding</v>
          </cell>
        </row>
        <row r="301">
          <cell r="B301">
            <v>353302</v>
          </cell>
          <cell r="C301" t="str">
            <v>Trans: Station Equipment - Ground bank</v>
          </cell>
        </row>
        <row r="302">
          <cell r="B302">
            <v>353306</v>
          </cell>
          <cell r="C302" t="str">
            <v>Trans: Station Equipment - Current limiting device</v>
          </cell>
        </row>
        <row r="303">
          <cell r="B303">
            <v>353314</v>
          </cell>
          <cell r="C303" t="str">
            <v>Trans: Station Equipment - Gas insulated switchgear ( GIS )</v>
          </cell>
        </row>
        <row r="304">
          <cell r="B304">
            <v>353315</v>
          </cell>
          <cell r="C304" t="str">
            <v>Trans: Station Equipment - Bus, various</v>
          </cell>
        </row>
        <row r="305">
          <cell r="B305">
            <v>353316</v>
          </cell>
          <cell r="C305" t="str">
            <v>Trans: Station Equipment - Bus, support structures</v>
          </cell>
        </row>
        <row r="306">
          <cell r="B306">
            <v>353318</v>
          </cell>
          <cell r="C306" t="str">
            <v>Trans: Station Equipment - Relays and meters</v>
          </cell>
        </row>
        <row r="307">
          <cell r="B307">
            <v>353319</v>
          </cell>
          <cell r="C307" t="str">
            <v>Trans: Station Equipment - Alarms - station control room</v>
          </cell>
        </row>
        <row r="308">
          <cell r="B308">
            <v>353320</v>
          </cell>
          <cell r="C308" t="str">
            <v>Trans: Station Equipment - Switch, disconnect, high voltage</v>
          </cell>
        </row>
        <row r="309">
          <cell r="B309">
            <v>353321</v>
          </cell>
          <cell r="C309" t="str">
            <v>Trans: Station Equipment - Switch, load interrupter</v>
          </cell>
        </row>
        <row r="310">
          <cell r="B310">
            <v>353325</v>
          </cell>
          <cell r="C310" t="str">
            <v>Trans: Station Equipment - Circuit breaker, high voltage</v>
          </cell>
        </row>
        <row r="311">
          <cell r="B311">
            <v>353327</v>
          </cell>
          <cell r="C311" t="str">
            <v>Trans: Station Equipment - Air compressor system</v>
          </cell>
        </row>
        <row r="312">
          <cell r="B312">
            <v>353330</v>
          </cell>
          <cell r="C312" t="str">
            <v>Trans: Station Equipment - Reactor/resistor</v>
          </cell>
        </row>
        <row r="313">
          <cell r="B313">
            <v>353335</v>
          </cell>
          <cell r="C313" t="str">
            <v>Trans: Station Equipment - Capacitor bank - all voltages</v>
          </cell>
        </row>
        <row r="314">
          <cell r="B314">
            <v>353340</v>
          </cell>
          <cell r="C314" t="str">
            <v>Trans: Station Equipment - Pole, wood/steel</v>
          </cell>
        </row>
        <row r="315">
          <cell r="B315">
            <v>353345</v>
          </cell>
          <cell r="C315" t="str">
            <v>Trans: Station Equipment - Fuse assembly, high voltage</v>
          </cell>
        </row>
        <row r="316">
          <cell r="B316">
            <v>353350</v>
          </cell>
          <cell r="C316" t="str">
            <v>Trans: Station Equipment - Track system, transformer</v>
          </cell>
        </row>
        <row r="317">
          <cell r="B317">
            <v>353355</v>
          </cell>
          <cell r="C317" t="str">
            <v>Trans: Station Equipment - Truck, transformer track system</v>
          </cell>
        </row>
        <row r="318">
          <cell r="B318">
            <v>353360</v>
          </cell>
          <cell r="C318" t="str">
            <v>Trans: Station Equipment - Wave trap</v>
          </cell>
        </row>
        <row r="319">
          <cell r="B319">
            <v>353361</v>
          </cell>
          <cell r="C319" t="str">
            <v>Trans: Station Equipment - Line tuning unit</v>
          </cell>
        </row>
        <row r="320">
          <cell r="B320">
            <v>353362</v>
          </cell>
          <cell r="C320" t="str">
            <v>Trans: Station Equipment - Carrier terminal</v>
          </cell>
        </row>
        <row r="321">
          <cell r="B321">
            <v>353363</v>
          </cell>
          <cell r="C321" t="str">
            <v>Trans: Station Equipment - Coupling capacitor</v>
          </cell>
        </row>
        <row r="322">
          <cell r="B322">
            <v>353400</v>
          </cell>
          <cell r="C322" t="str">
            <v>Trans: Station Equipment - Transformer, Distribution ( station light and power )</v>
          </cell>
        </row>
        <row r="323">
          <cell r="B323">
            <v>353410</v>
          </cell>
          <cell r="C323" t="str">
            <v>Trans: Station Equipment - Switch gear - metal clad</v>
          </cell>
        </row>
        <row r="324">
          <cell r="B324">
            <v>353415</v>
          </cell>
          <cell r="C324" t="str">
            <v>Trans: Station Equipment - Power/control cable, insulated</v>
          </cell>
        </row>
        <row r="325">
          <cell r="B325">
            <v>353425</v>
          </cell>
          <cell r="C325" t="str">
            <v>Trans: Station Equipment - Power/lighting system - equipment</v>
          </cell>
        </row>
        <row r="326">
          <cell r="B326">
            <v>353430</v>
          </cell>
          <cell r="C326" t="str">
            <v>Trans: Station Equipment - Conduit</v>
          </cell>
        </row>
        <row r="327">
          <cell r="B327">
            <v>353435</v>
          </cell>
          <cell r="C327" t="str">
            <v>Trans: Station Equipment - Cable trays</v>
          </cell>
        </row>
        <row r="328">
          <cell r="B328">
            <v>353500</v>
          </cell>
          <cell r="C328" t="str">
            <v>Trans: Station Equipment - D.C. supply system</v>
          </cell>
        </row>
        <row r="329">
          <cell r="B329">
            <v>353505</v>
          </cell>
          <cell r="C329" t="str">
            <v>Trans: Station Equipment - Storage battery charger</v>
          </cell>
        </row>
        <row r="330">
          <cell r="B330">
            <v>353510</v>
          </cell>
          <cell r="C330" t="str">
            <v>Trans: Station Equipment - D.C. generator set</v>
          </cell>
        </row>
        <row r="331">
          <cell r="B331">
            <v>353591</v>
          </cell>
          <cell r="C331" t="str">
            <v>Trans: Station Equipment - Furniture and equipment</v>
          </cell>
        </row>
        <row r="332">
          <cell r="B332">
            <v>353593</v>
          </cell>
          <cell r="C332" t="str">
            <v>Trans: Station Equipment - Stores equipment</v>
          </cell>
        </row>
        <row r="333">
          <cell r="B333">
            <v>353594</v>
          </cell>
          <cell r="C333" t="str">
            <v>Trans: Station Equipment - Tools and work equipment</v>
          </cell>
        </row>
        <row r="334">
          <cell r="B334">
            <v>353595</v>
          </cell>
          <cell r="C334" t="str">
            <v>Trans: Station Equipment - Laboratory equipment</v>
          </cell>
        </row>
        <row r="335">
          <cell r="B335">
            <v>353598</v>
          </cell>
          <cell r="C335" t="str">
            <v>Trans: Station Equipment - Miscellaneous equipment</v>
          </cell>
        </row>
        <row r="336">
          <cell r="B336">
            <v>353601</v>
          </cell>
          <cell r="C336" t="str">
            <v>Trans: Station Equipment - Transformer, grounding</v>
          </cell>
        </row>
        <row r="337">
          <cell r="B337">
            <v>353602</v>
          </cell>
          <cell r="C337" t="str">
            <v>Trans: Station Equipment - Ground bank</v>
          </cell>
        </row>
        <row r="338">
          <cell r="B338">
            <v>353603</v>
          </cell>
          <cell r="C338" t="str">
            <v>Trans: Station Equipment - Transformer, power</v>
          </cell>
        </row>
        <row r="339">
          <cell r="B339">
            <v>353604</v>
          </cell>
          <cell r="C339" t="str">
            <v>Trans: Station Equipment - Transformer, distribution ( station light &amp; power )</v>
          </cell>
        </row>
        <row r="340">
          <cell r="B340">
            <v>353605</v>
          </cell>
          <cell r="C340" t="str">
            <v>Trans: Station Equipment - Storage battery charger</v>
          </cell>
        </row>
        <row r="341">
          <cell r="B341">
            <v>353606</v>
          </cell>
          <cell r="C341" t="str">
            <v>Trans: Station Equipment - Control and/or monitoring system - station control room ISO</v>
          </cell>
        </row>
        <row r="342">
          <cell r="B342">
            <v>353607</v>
          </cell>
          <cell r="C342" t="str">
            <v>Trans: Station Equipment - Arrester, lightning</v>
          </cell>
        </row>
        <row r="343">
          <cell r="B343">
            <v>353608</v>
          </cell>
          <cell r="C343" t="str">
            <v>Trans: Station Equipment - Piping system, under six inches</v>
          </cell>
        </row>
        <row r="344">
          <cell r="B344">
            <v>353609</v>
          </cell>
          <cell r="C344" t="str">
            <v>Trans: Station Equipment - Fire protection system - outdoor</v>
          </cell>
        </row>
        <row r="345">
          <cell r="B345">
            <v>353610</v>
          </cell>
          <cell r="C345" t="str">
            <v>Trans: Station Equipment - Potential transformer ( instrument transf. )</v>
          </cell>
        </row>
        <row r="346">
          <cell r="B346">
            <v>353611</v>
          </cell>
          <cell r="C346" t="str">
            <v>Trans: Station Equipment - Current transformer ( instrument transf. )</v>
          </cell>
        </row>
        <row r="347">
          <cell r="B347">
            <v>353612</v>
          </cell>
          <cell r="C347" t="str">
            <v>Trans: Station Equipment - Metering unit</v>
          </cell>
        </row>
        <row r="348">
          <cell r="B348">
            <v>353613</v>
          </cell>
          <cell r="C348" t="str">
            <v>Trans: Station Equipment - Dispatch board</v>
          </cell>
        </row>
        <row r="349">
          <cell r="B349">
            <v>353614</v>
          </cell>
          <cell r="C349" t="str">
            <v>Trans: Station Equipment - Gas insulated switchgear ( GIS )</v>
          </cell>
        </row>
        <row r="350">
          <cell r="B350">
            <v>353615</v>
          </cell>
          <cell r="C350" t="str">
            <v>Trans: Station Equipment - Power/control cable insulated</v>
          </cell>
        </row>
        <row r="351">
          <cell r="B351">
            <v>353616</v>
          </cell>
          <cell r="C351" t="str">
            <v>Trans: Station Equipment - Bus, support structures/ ISO</v>
          </cell>
        </row>
        <row r="352">
          <cell r="B352">
            <v>353617</v>
          </cell>
          <cell r="C352" t="str">
            <v>Trans: Station Equipment - Bus, various</v>
          </cell>
        </row>
        <row r="353">
          <cell r="B353">
            <v>353618</v>
          </cell>
          <cell r="C353" t="str">
            <v>Trans: Station Equipment - Relays and meters</v>
          </cell>
        </row>
        <row r="354">
          <cell r="B354">
            <v>353619</v>
          </cell>
          <cell r="C354" t="str">
            <v>Trans: Station Equipment - Alarms - station control room</v>
          </cell>
        </row>
        <row r="355">
          <cell r="B355">
            <v>353620</v>
          </cell>
          <cell r="C355" t="str">
            <v>Trans: Station Equipment - Switch, disconnect, high voltage</v>
          </cell>
        </row>
        <row r="356">
          <cell r="B356">
            <v>353621</v>
          </cell>
          <cell r="C356" t="str">
            <v>Trans: Station Equipment - Switch, load interrupter</v>
          </cell>
        </row>
        <row r="357">
          <cell r="B357">
            <v>353622</v>
          </cell>
          <cell r="C357" t="str">
            <v>Trans: Station Equipment - Fences and enclosures - inside substation</v>
          </cell>
        </row>
        <row r="358">
          <cell r="B358">
            <v>353623</v>
          </cell>
          <cell r="C358" t="str">
            <v>Trans: Station Equipment - Television system</v>
          </cell>
        </row>
        <row r="359">
          <cell r="B359">
            <v>353624</v>
          </cell>
          <cell r="C359" t="str">
            <v>Trans: Station Equipment - Supervisory control unit</v>
          </cell>
        </row>
        <row r="360">
          <cell r="B360">
            <v>353625</v>
          </cell>
          <cell r="C360" t="str">
            <v>Trans: Station Equipment - Circuit breaker/switcher, high voltage</v>
          </cell>
        </row>
        <row r="361">
          <cell r="B361">
            <v>353626</v>
          </cell>
          <cell r="C361" t="str">
            <v>Trans: Station Equipment - Tanks, 10,000 gallons and larger</v>
          </cell>
        </row>
        <row r="362">
          <cell r="B362">
            <v>353627</v>
          </cell>
          <cell r="C362" t="str">
            <v>Trans: Station Equipment - Air compressor system</v>
          </cell>
        </row>
        <row r="363">
          <cell r="B363">
            <v>353628</v>
          </cell>
          <cell r="C363" t="str">
            <v>Trans: Station Equipment - Power lighting system - equipment</v>
          </cell>
        </row>
        <row r="364">
          <cell r="B364">
            <v>353629</v>
          </cell>
          <cell r="C364" t="str">
            <v>Trans: Station Equipment - Fault recorder</v>
          </cell>
        </row>
        <row r="365">
          <cell r="B365">
            <v>353630</v>
          </cell>
          <cell r="C365" t="str">
            <v>Trans: Station Equipment - Reactor/resistor</v>
          </cell>
        </row>
        <row r="366">
          <cell r="B366">
            <v>353631</v>
          </cell>
          <cell r="C366" t="str">
            <v>Trans: Station Equipment - Conduit</v>
          </cell>
        </row>
        <row r="367">
          <cell r="B367">
            <v>353632</v>
          </cell>
          <cell r="C367" t="str">
            <v>Trans: Station Equipment - Manholes</v>
          </cell>
        </row>
        <row r="368">
          <cell r="B368">
            <v>353633</v>
          </cell>
          <cell r="C368" t="str">
            <v>Trans: Station Equipment - Cable Trays</v>
          </cell>
        </row>
        <row r="369">
          <cell r="B369">
            <v>353635</v>
          </cell>
          <cell r="C369" t="str">
            <v>Trans: Station Equipment - Capacitor bank - all voltages</v>
          </cell>
        </row>
        <row r="370">
          <cell r="B370">
            <v>353636</v>
          </cell>
          <cell r="C370" t="str">
            <v>Trans: Station Equipment - Current limiting device</v>
          </cell>
        </row>
        <row r="371">
          <cell r="B371">
            <v>353637</v>
          </cell>
          <cell r="C371" t="str">
            <v>Trans: Station Equipment - Station grounding system</v>
          </cell>
        </row>
        <row r="372">
          <cell r="B372">
            <v>353638</v>
          </cell>
          <cell r="C372" t="str">
            <v>Trans: Station Equipment - Foundations, miscellaneous</v>
          </cell>
        </row>
        <row r="373">
          <cell r="B373">
            <v>353640</v>
          </cell>
          <cell r="C373" t="str">
            <v>Trans: Station Equipment - Pole, wood/steel</v>
          </cell>
        </row>
        <row r="374">
          <cell r="B374">
            <v>353641</v>
          </cell>
          <cell r="C374" t="str">
            <v>Trans: Station Equipment - Switch gear - metal clad</v>
          </cell>
        </row>
        <row r="375">
          <cell r="B375">
            <v>353645</v>
          </cell>
          <cell r="C375" t="str">
            <v>Trans: Station Equipment - Fuse assembly, high voltage</v>
          </cell>
        </row>
        <row r="376">
          <cell r="B376">
            <v>353646</v>
          </cell>
          <cell r="C376" t="str">
            <v>Trans: Station Equipment - Insulating oil handling system ( pump house )</v>
          </cell>
        </row>
        <row r="377">
          <cell r="B377">
            <v>353649</v>
          </cell>
          <cell r="C377" t="str">
            <v>Trans: Station Equipment - Track system, transformer</v>
          </cell>
        </row>
        <row r="378">
          <cell r="B378">
            <v>353651</v>
          </cell>
          <cell r="C378" t="str">
            <v>Trans: Station Equipment - D.C. generator set</v>
          </cell>
        </row>
        <row r="379">
          <cell r="B379">
            <v>353652</v>
          </cell>
          <cell r="C379" t="str">
            <v>Trans: Station Equipment - D.C. supply system</v>
          </cell>
        </row>
        <row r="380">
          <cell r="B380">
            <v>353655</v>
          </cell>
          <cell r="C380" t="str">
            <v>Trans: Station Equipment - Truck, transformer track system</v>
          </cell>
        </row>
        <row r="381">
          <cell r="B381">
            <v>353660</v>
          </cell>
          <cell r="C381" t="str">
            <v>Trans: Station Equipment - Wave trap</v>
          </cell>
        </row>
        <row r="382">
          <cell r="B382">
            <v>353661</v>
          </cell>
          <cell r="C382" t="str">
            <v>Trans: Station Equipment - Line tuning unit</v>
          </cell>
        </row>
        <row r="383">
          <cell r="B383">
            <v>353662</v>
          </cell>
          <cell r="C383" t="str">
            <v>Trans: Station Equipment - Carrier terminal</v>
          </cell>
        </row>
        <row r="384">
          <cell r="B384">
            <v>353663</v>
          </cell>
          <cell r="C384" t="str">
            <v>Trans: Station Equipment - Coupling capacitor</v>
          </cell>
        </row>
        <row r="385">
          <cell r="B385">
            <v>353664</v>
          </cell>
          <cell r="C385" t="str">
            <v>Trans: Station Equipment - Crane/hoist - outdoors</v>
          </cell>
        </row>
        <row r="386">
          <cell r="B386">
            <v>353665</v>
          </cell>
          <cell r="C386" t="str">
            <v>Trans: Station Equipment - Earthquake recording device</v>
          </cell>
        </row>
        <row r="387">
          <cell r="B387">
            <v>353668</v>
          </cell>
          <cell r="C387" t="str">
            <v>Trans: Station Equipment - Trenches</v>
          </cell>
        </row>
        <row r="388">
          <cell r="B388">
            <v>353670</v>
          </cell>
          <cell r="C388" t="str">
            <v>Trans: Station Equipment - Regulator, induction or step</v>
          </cell>
        </row>
        <row r="389">
          <cell r="B389">
            <v>353671</v>
          </cell>
          <cell r="C389" t="str">
            <v>Trans: Station Equipment - Training simulator</v>
          </cell>
        </row>
        <row r="390">
          <cell r="B390">
            <v>353674</v>
          </cell>
          <cell r="C390" t="str">
            <v>Trans: Station Equipment - Water cooling system</v>
          </cell>
        </row>
        <row r="391">
          <cell r="B391">
            <v>353675</v>
          </cell>
          <cell r="C391" t="str">
            <v>Trans: Station Equipment - Auxiliary generator system</v>
          </cell>
        </row>
        <row r="392">
          <cell r="B392">
            <v>353680</v>
          </cell>
          <cell r="C392" t="str">
            <v>Trans: Station Equipment - Synchronous condenser</v>
          </cell>
        </row>
        <row r="393">
          <cell r="B393">
            <v>353685</v>
          </cell>
          <cell r="C393" t="str">
            <v>Trans: Station Equipment - Rack, telephone terminal</v>
          </cell>
        </row>
        <row r="394">
          <cell r="B394">
            <v>353686</v>
          </cell>
          <cell r="C394" t="str">
            <v>Trans: Station Equipment - Pilot wire protection</v>
          </cell>
        </row>
        <row r="395">
          <cell r="B395">
            <v>353690</v>
          </cell>
          <cell r="C395" t="str">
            <v>Trans: Station Equipment - Spare parts</v>
          </cell>
        </row>
        <row r="396">
          <cell r="B396">
            <v>353700</v>
          </cell>
          <cell r="C396" t="str">
            <v>Trans: Station Equipment - Arrester, lightning</v>
          </cell>
        </row>
        <row r="397">
          <cell r="B397">
            <v>353715</v>
          </cell>
          <cell r="C397" t="str">
            <v>Trans: Station Equipment - Fire protection system - outdoor</v>
          </cell>
        </row>
        <row r="398">
          <cell r="B398">
            <v>353720</v>
          </cell>
          <cell r="C398" t="str">
            <v>Trans: Station Equipment - Fences and enclosures - inside substation</v>
          </cell>
        </row>
        <row r="399">
          <cell r="B399">
            <v>353730</v>
          </cell>
          <cell r="C399" t="str">
            <v>Trans: Station Equipment - Manholes</v>
          </cell>
        </row>
        <row r="400">
          <cell r="B400">
            <v>353735</v>
          </cell>
          <cell r="C400" t="str">
            <v>Trans: Station Equipment - Station grounding system</v>
          </cell>
        </row>
        <row r="401">
          <cell r="B401">
            <v>353801</v>
          </cell>
          <cell r="C401" t="str">
            <v>Trans: Station Equipment - Transformer, grounding</v>
          </cell>
        </row>
        <row r="402">
          <cell r="B402">
            <v>353802</v>
          </cell>
          <cell r="C402" t="str">
            <v>Trans: Station Equipment - Ground bank</v>
          </cell>
        </row>
        <row r="403">
          <cell r="B403">
            <v>353803</v>
          </cell>
          <cell r="C403" t="str">
            <v>Trans: Station Equipment - Transformer, power</v>
          </cell>
        </row>
        <row r="404">
          <cell r="B404">
            <v>353804</v>
          </cell>
          <cell r="C404" t="str">
            <v xml:space="preserve">Trans: Station Equipment - Transformer, distribution ( station light &amp; power ) </v>
          </cell>
        </row>
        <row r="405">
          <cell r="B405">
            <v>353805</v>
          </cell>
          <cell r="C405" t="str">
            <v>Trans: Station Equipment - Storage battery charger</v>
          </cell>
        </row>
        <row r="406">
          <cell r="B406">
            <v>353806</v>
          </cell>
          <cell r="C406" t="str">
            <v>Trans: Station Equipment - Control and/or monitoring system - station control room</v>
          </cell>
        </row>
        <row r="407">
          <cell r="B407">
            <v>353807</v>
          </cell>
          <cell r="C407" t="str">
            <v>Trans: Station Equipment - Arrester, lightning</v>
          </cell>
        </row>
        <row r="408">
          <cell r="B408">
            <v>353808</v>
          </cell>
          <cell r="C408" t="str">
            <v>Trans: Station Equipment - Piping system, under six inches</v>
          </cell>
        </row>
        <row r="409">
          <cell r="B409">
            <v>353809</v>
          </cell>
          <cell r="C409" t="str">
            <v>Trans: Station Equipment - Fire protection system - outdoor</v>
          </cell>
        </row>
        <row r="410">
          <cell r="B410">
            <v>353810</v>
          </cell>
          <cell r="C410" t="str">
            <v xml:space="preserve">Trans: Station Equipment - Potential transformer ( instrument transf. ) </v>
          </cell>
        </row>
        <row r="411">
          <cell r="B411">
            <v>353811</v>
          </cell>
          <cell r="C411" t="str">
            <v xml:space="preserve">Trans: Station Equipment - Current transformer ( instrument transf. ) </v>
          </cell>
        </row>
        <row r="412">
          <cell r="B412">
            <v>353812</v>
          </cell>
          <cell r="C412" t="str">
            <v>Trans: Station Equipment - Metering unit</v>
          </cell>
        </row>
        <row r="413">
          <cell r="B413">
            <v>353813</v>
          </cell>
          <cell r="C413" t="str">
            <v>Trans: Station Equipment - Dispatch board</v>
          </cell>
        </row>
        <row r="414">
          <cell r="B414">
            <v>353814</v>
          </cell>
          <cell r="C414" t="str">
            <v>Trans: Station Equipment - Gas insulated switchgear ( GIS )</v>
          </cell>
        </row>
        <row r="415">
          <cell r="B415">
            <v>353815</v>
          </cell>
          <cell r="C415" t="str">
            <v>Trans: Station Equipment - Power/control cable insulated</v>
          </cell>
        </row>
        <row r="416">
          <cell r="B416">
            <v>353816</v>
          </cell>
          <cell r="C416" t="str">
            <v>Trans: Station Equipment - Bus, support structures</v>
          </cell>
        </row>
        <row r="417">
          <cell r="B417">
            <v>353817</v>
          </cell>
          <cell r="C417" t="str">
            <v>Trans: Station Equipment - Bus, various</v>
          </cell>
        </row>
        <row r="418">
          <cell r="B418">
            <v>353818</v>
          </cell>
          <cell r="C418" t="str">
            <v>Trans: Station Equipment - Relays and meters</v>
          </cell>
        </row>
        <row r="419">
          <cell r="B419">
            <v>353819</v>
          </cell>
          <cell r="C419" t="str">
            <v>Trans: Station Equipment - Alarms - station control room</v>
          </cell>
        </row>
        <row r="420">
          <cell r="B420">
            <v>353820</v>
          </cell>
          <cell r="C420" t="str">
            <v>Trans: Station Equipment - Switch, disconnect, high voltage</v>
          </cell>
        </row>
        <row r="421">
          <cell r="B421">
            <v>353821</v>
          </cell>
          <cell r="C421" t="str">
            <v>Trans: Station Equipment - Switch, load interrupter</v>
          </cell>
        </row>
        <row r="422">
          <cell r="B422">
            <v>353822</v>
          </cell>
          <cell r="C422" t="str">
            <v>Trans: Station Equipment - Fences and enclosures - inside substation</v>
          </cell>
        </row>
        <row r="423">
          <cell r="B423">
            <v>353823</v>
          </cell>
          <cell r="C423" t="str">
            <v>Trans: Station Equipment - Television system</v>
          </cell>
        </row>
        <row r="424">
          <cell r="B424">
            <v>353824</v>
          </cell>
          <cell r="C424" t="str">
            <v>Trans: Station Equipment - Supervisory control unit</v>
          </cell>
        </row>
        <row r="425">
          <cell r="B425">
            <v>353825</v>
          </cell>
          <cell r="C425" t="str">
            <v>Trans: Station Equipment - Circuit breaker/switcher, high voltage</v>
          </cell>
        </row>
        <row r="426">
          <cell r="B426">
            <v>353826</v>
          </cell>
          <cell r="C426" t="str">
            <v>Trans: Station Equipment - Tanks, 10,000 gallons and larger</v>
          </cell>
        </row>
        <row r="427">
          <cell r="B427">
            <v>353827</v>
          </cell>
          <cell r="C427" t="str">
            <v>Trans: Station Equipment - Air compressor system</v>
          </cell>
        </row>
        <row r="428">
          <cell r="B428">
            <v>353828</v>
          </cell>
          <cell r="C428" t="str">
            <v>Trans: Station Equipment - Power/lighting system - equipment</v>
          </cell>
        </row>
        <row r="429">
          <cell r="B429">
            <v>353829</v>
          </cell>
          <cell r="C429" t="str">
            <v>Trans: Station Equipment - Fault recorder</v>
          </cell>
        </row>
        <row r="430">
          <cell r="B430">
            <v>353830</v>
          </cell>
          <cell r="C430" t="str">
            <v>Trans: Station Equipment - Reactor/resistor</v>
          </cell>
        </row>
        <row r="431">
          <cell r="B431">
            <v>353831</v>
          </cell>
          <cell r="C431" t="str">
            <v>Trans: Station Equipment - Conduit</v>
          </cell>
        </row>
        <row r="432">
          <cell r="B432">
            <v>353832</v>
          </cell>
          <cell r="C432" t="str">
            <v>Trans: Station Equipment - Manholes</v>
          </cell>
        </row>
        <row r="433">
          <cell r="B433">
            <v>353833</v>
          </cell>
          <cell r="C433" t="str">
            <v>Trans: Station Equipment - Cable trays</v>
          </cell>
        </row>
        <row r="434">
          <cell r="B434">
            <v>353835</v>
          </cell>
          <cell r="C434" t="str">
            <v>Trans: Station Equipment - Capacitor bank - all voltages</v>
          </cell>
        </row>
        <row r="435">
          <cell r="B435">
            <v>353836</v>
          </cell>
          <cell r="C435" t="str">
            <v>Trans: Station Equipment - Current limiting device</v>
          </cell>
        </row>
        <row r="436">
          <cell r="B436">
            <v>353837</v>
          </cell>
          <cell r="C436" t="str">
            <v>Trans: Station Equipment - Station grounding system</v>
          </cell>
        </row>
        <row r="437">
          <cell r="B437">
            <v>353838</v>
          </cell>
          <cell r="C437" t="str">
            <v>Trans: Station Equipment - Foundations, miscellaneous</v>
          </cell>
        </row>
        <row r="438">
          <cell r="B438">
            <v>353840</v>
          </cell>
          <cell r="C438" t="str">
            <v>Trans: Station Equipment - Pole, wood/steel</v>
          </cell>
        </row>
        <row r="439">
          <cell r="B439">
            <v>353841</v>
          </cell>
          <cell r="C439" t="str">
            <v>Trans: Station Equipment - Switch gear - metal clad</v>
          </cell>
        </row>
        <row r="440">
          <cell r="B440">
            <v>353845</v>
          </cell>
          <cell r="C440" t="str">
            <v>Trans: Station Equipment - Fuse assembly, high voltage</v>
          </cell>
        </row>
        <row r="441">
          <cell r="B441">
            <v>353846</v>
          </cell>
          <cell r="C441" t="str">
            <v>Trans: Station Equipment - Insulating oil handling system ( pump house )</v>
          </cell>
        </row>
        <row r="442">
          <cell r="B442">
            <v>353849</v>
          </cell>
          <cell r="C442" t="str">
            <v>Trans: Station Equipment - Track system, transformer</v>
          </cell>
        </row>
        <row r="443">
          <cell r="B443">
            <v>353851</v>
          </cell>
          <cell r="C443" t="str">
            <v>Trans: Station Equipment - D.C. generator set</v>
          </cell>
        </row>
        <row r="444">
          <cell r="B444">
            <v>353852</v>
          </cell>
          <cell r="C444" t="str">
            <v>Trans: Station Equipment - D.C. supply system</v>
          </cell>
        </row>
        <row r="445">
          <cell r="B445">
            <v>353855</v>
          </cell>
          <cell r="C445" t="str">
            <v>Trans: Station Equipment - Truck, transformer track system</v>
          </cell>
        </row>
        <row r="446">
          <cell r="B446">
            <v>353860</v>
          </cell>
          <cell r="C446" t="str">
            <v>Trans: Station Equipment - Wave trap</v>
          </cell>
        </row>
        <row r="447">
          <cell r="B447">
            <v>353861</v>
          </cell>
          <cell r="C447" t="str">
            <v>Trans: Station Equipment - Line tuning unit</v>
          </cell>
        </row>
        <row r="448">
          <cell r="B448">
            <v>353862</v>
          </cell>
          <cell r="C448" t="str">
            <v>Trans: Station Equipment - Carrier terminal</v>
          </cell>
        </row>
        <row r="449">
          <cell r="B449">
            <v>353863</v>
          </cell>
          <cell r="C449" t="str">
            <v>Trans: Station Equipment - Coupling capacitor</v>
          </cell>
        </row>
        <row r="450">
          <cell r="B450">
            <v>353864</v>
          </cell>
          <cell r="C450" t="str">
            <v>Trans: Station Equipment - Crane/hoist - outdoors</v>
          </cell>
        </row>
        <row r="451">
          <cell r="B451">
            <v>353865</v>
          </cell>
          <cell r="C451" t="str">
            <v>Trans: Station Equipment - Earthquake recording device</v>
          </cell>
        </row>
        <row r="452">
          <cell r="B452">
            <v>353868</v>
          </cell>
          <cell r="C452" t="str">
            <v>Trans: Station Equipment - Trenches</v>
          </cell>
        </row>
        <row r="453">
          <cell r="B453">
            <v>353870</v>
          </cell>
          <cell r="C453" t="str">
            <v>Trans: Station Equipment - Regulator, induction or step</v>
          </cell>
        </row>
        <row r="454">
          <cell r="B454">
            <v>353871</v>
          </cell>
          <cell r="C454" t="str">
            <v>Trans: Station Equipment - Training simulator</v>
          </cell>
        </row>
        <row r="455">
          <cell r="B455">
            <v>353874</v>
          </cell>
          <cell r="C455" t="str">
            <v>Trans: Station Equipment - Water cooling system</v>
          </cell>
        </row>
        <row r="456">
          <cell r="B456">
            <v>353875</v>
          </cell>
          <cell r="C456" t="str">
            <v>Trans: Station Equipment - Auxiliary generator system</v>
          </cell>
        </row>
        <row r="457">
          <cell r="B457">
            <v>353880</v>
          </cell>
          <cell r="C457" t="str">
            <v>Trans: Station Equipment - Synchronous condenser</v>
          </cell>
        </row>
        <row r="458">
          <cell r="B458">
            <v>353885</v>
          </cell>
          <cell r="C458" t="str">
            <v>Trans: Station Equipment - Rack, telephone terminal</v>
          </cell>
        </row>
        <row r="459">
          <cell r="B459">
            <v>353886</v>
          </cell>
          <cell r="C459" t="str">
            <v>Trans: Station Equipment - Pilot wire protection</v>
          </cell>
        </row>
        <row r="460">
          <cell r="B460">
            <v>353890</v>
          </cell>
          <cell r="C460" t="str">
            <v>Trans: Station Equipment - Spare parts</v>
          </cell>
        </row>
        <row r="461">
          <cell r="B461">
            <v>353893</v>
          </cell>
          <cell r="C461" t="str">
            <v>Trans: Station Equipment - Miscellaneous research and development equipment</v>
          </cell>
        </row>
        <row r="462">
          <cell r="B462">
            <v>353900</v>
          </cell>
          <cell r="C462" t="str">
            <v>Trans: Station Equipment - Preliminary closings to electric plant in service</v>
          </cell>
        </row>
        <row r="463">
          <cell r="B463">
            <v>353990</v>
          </cell>
          <cell r="C463" t="str">
            <v>Trans: Station Equipment - Spare parts</v>
          </cell>
        </row>
        <row r="464">
          <cell r="B464">
            <v>353</v>
          </cell>
          <cell r="C464" t="str">
            <v xml:space="preserve">Trans: Station Equipment - </v>
          </cell>
        </row>
        <row r="465">
          <cell r="B465">
            <v>354</v>
          </cell>
          <cell r="C465" t="str">
            <v xml:space="preserve">Trans: Towers and Fixtures - </v>
          </cell>
        </row>
        <row r="466">
          <cell r="B466">
            <v>354</v>
          </cell>
          <cell r="C466" t="str">
            <v xml:space="preserve">Trans: Towers and Fixtures - </v>
          </cell>
        </row>
        <row r="467">
          <cell r="B467">
            <v>354350</v>
          </cell>
          <cell r="C467" t="str">
            <v>Trans: Towers and Fixtures - Pole, lattice steel, single &amp; double circuit, below 220KV</v>
          </cell>
        </row>
        <row r="468">
          <cell r="B468">
            <v>354670</v>
          </cell>
          <cell r="C468" t="str">
            <v>Trans: Towers and Fixtures - Tower, jointly owned, below 220KV</v>
          </cell>
        </row>
        <row r="469">
          <cell r="B469">
            <v>354700</v>
          </cell>
          <cell r="C469" t="str">
            <v>Trans: Towers and Fixtures - Tower, single circuit, solely owned, below 220KV</v>
          </cell>
        </row>
        <row r="470">
          <cell r="B470">
            <v>354710</v>
          </cell>
          <cell r="C470" t="str">
            <v>Trans: Towers and Fixtures - Tower, double circuit, solely owned, below 220KV</v>
          </cell>
        </row>
        <row r="471">
          <cell r="B471">
            <v>354720</v>
          </cell>
          <cell r="C471" t="str">
            <v>Trans: Towers and Fixtures - Tower, multiple circuit, solely owned, below 220KV</v>
          </cell>
        </row>
        <row r="472">
          <cell r="B472">
            <v>354730</v>
          </cell>
          <cell r="C472" t="str">
            <v>Trans: Towers and Fixtures - H-frame, steel, below 220KV</v>
          </cell>
        </row>
        <row r="473">
          <cell r="B473">
            <v>354740</v>
          </cell>
          <cell r="C473" t="str">
            <v>Trans: Towers and Fixtures - Tower, solely owned, 220KV &amp; above</v>
          </cell>
        </row>
        <row r="474">
          <cell r="B474">
            <v>354750</v>
          </cell>
          <cell r="C474" t="str">
            <v>Trans: Towers and Fixtures - Tower, jointly owned, 220KV &amp; above</v>
          </cell>
        </row>
        <row r="475">
          <cell r="B475">
            <v>354760</v>
          </cell>
          <cell r="C475" t="str">
            <v>Trans: Towers and Fixtures - H-frame, steel, 220KV &amp; above</v>
          </cell>
        </row>
        <row r="476">
          <cell r="B476">
            <v>354900</v>
          </cell>
          <cell r="C476" t="str">
            <v>Trans: Towers and Fixtures - Preliminary closings to electric plant in service</v>
          </cell>
        </row>
        <row r="477">
          <cell r="B477">
            <v>354990</v>
          </cell>
          <cell r="C477" t="str">
            <v>Trans: Towers and Fixtures - Spare parts</v>
          </cell>
        </row>
        <row r="478">
          <cell r="B478">
            <v>354</v>
          </cell>
          <cell r="C478" t="str">
            <v xml:space="preserve">Trans: Towers and Fixtures - </v>
          </cell>
        </row>
        <row r="479">
          <cell r="B479">
            <v>355</v>
          </cell>
          <cell r="C479" t="str">
            <v xml:space="preserve">Trans: Poles and Fixtures - </v>
          </cell>
        </row>
        <row r="480">
          <cell r="B480">
            <v>355</v>
          </cell>
          <cell r="C480" t="str">
            <v xml:space="preserve">Trans: Poles and Fixtures - </v>
          </cell>
        </row>
        <row r="481">
          <cell r="B481">
            <v>355320</v>
          </cell>
          <cell r="C481" t="str">
            <v>Trans: Poles and Fixtures - Manufactured wood structure, solely-owned, below 220KV</v>
          </cell>
        </row>
        <row r="482">
          <cell r="B482">
            <v>355321</v>
          </cell>
          <cell r="C482" t="str">
            <v>Trans: Poles and Fixtures - Manufactured wood structure, solely-owned, 220KV &amp; above</v>
          </cell>
        </row>
        <row r="483">
          <cell r="B483">
            <v>355330</v>
          </cell>
          <cell r="C483" t="str">
            <v>Trans: Poles and Fixtures - Pole, wood, solely-owned, below 220KV</v>
          </cell>
        </row>
        <row r="484">
          <cell r="B484">
            <v>355331</v>
          </cell>
          <cell r="C484" t="str">
            <v>Trans: Poles and Fixtures - Pole, wood solely-owned, 220KV &amp; above</v>
          </cell>
        </row>
        <row r="485">
          <cell r="B485">
            <v>355340</v>
          </cell>
          <cell r="C485" t="str">
            <v>Trans: Poles and Fixtures - Pole, wood, jointly owned, Edison set</v>
          </cell>
        </row>
        <row r="486">
          <cell r="B486">
            <v>355350</v>
          </cell>
          <cell r="C486" t="str">
            <v>Trans: Poles and Fixtures - Pole, tubular steel/concrete, solely owned, below 220KV</v>
          </cell>
        </row>
        <row r="487">
          <cell r="B487">
            <v>355351</v>
          </cell>
          <cell r="C487" t="str">
            <v>Trans: Poles and Fixtures - Pole, tubular steel/concrete, solely owned, 220KV &amp; above</v>
          </cell>
        </row>
        <row r="488">
          <cell r="B488">
            <v>355600</v>
          </cell>
          <cell r="C488" t="str">
            <v>Trans: Poles and Fixtures - Pole, wood, jointly owned, foreign set</v>
          </cell>
        </row>
        <row r="489">
          <cell r="B489">
            <v>355620</v>
          </cell>
          <cell r="C489" t="str">
            <v>Trans: Poles and Fixtures - Pole, tubular steel/concrete, jointly owned, foreign set</v>
          </cell>
        </row>
        <row r="490">
          <cell r="B490">
            <v>355810</v>
          </cell>
          <cell r="C490" t="str">
            <v>Trans: Poles and Fixtures - Pole, tubular steel/concrete, jointly owned, Edison set</v>
          </cell>
        </row>
        <row r="491">
          <cell r="B491">
            <v>355900</v>
          </cell>
          <cell r="C491" t="str">
            <v>Trans: Poles and Fixtures - Preliminary closings to electric plant in service</v>
          </cell>
        </row>
        <row r="492">
          <cell r="B492">
            <v>355</v>
          </cell>
          <cell r="C492" t="str">
            <v xml:space="preserve">Trans: Poles and Fixtures - </v>
          </cell>
        </row>
        <row r="493">
          <cell r="B493">
            <v>356</v>
          </cell>
          <cell r="C493" t="str">
            <v xml:space="preserve">Trans: Overhead Conductors and Devices - </v>
          </cell>
        </row>
        <row r="494">
          <cell r="B494">
            <v>356</v>
          </cell>
          <cell r="C494" t="str">
            <v xml:space="preserve">Trans: Overhead Conductors and Devices - </v>
          </cell>
        </row>
        <row r="495">
          <cell r="B495">
            <v>356440</v>
          </cell>
          <cell r="C495" t="str">
            <v>Trans: Overhead Conductors and Devices - Switch, disconnect, gang operated</v>
          </cell>
        </row>
        <row r="496">
          <cell r="B496">
            <v>356441</v>
          </cell>
          <cell r="C496" t="str">
            <v>Trans: Overhead Conductors and Devices - Switch, stored energy operator</v>
          </cell>
        </row>
        <row r="497">
          <cell r="B497">
            <v>356739</v>
          </cell>
          <cell r="C497" t="str">
            <v>Trans: Overhead Conductors and Devices - Fiber optic ground wire</v>
          </cell>
        </row>
        <row r="498">
          <cell r="B498">
            <v>356740</v>
          </cell>
          <cell r="C498" t="str">
            <v>Trans: Overhead Conductors and Devices - Conductor, copper, 2/0 and smaller</v>
          </cell>
        </row>
        <row r="499">
          <cell r="B499">
            <v>356750</v>
          </cell>
          <cell r="C499" t="str">
            <v>Trans: Overhead Conductors and Devices - Conductor, copper, larger than 2/0 below 220KV</v>
          </cell>
        </row>
        <row r="500">
          <cell r="B500">
            <v>356751</v>
          </cell>
          <cell r="C500" t="str">
            <v>Trans: Overhead Conductors and Devices - Conductor, copper, larger than 2/0 220KV &amp; above</v>
          </cell>
        </row>
        <row r="501">
          <cell r="B501">
            <v>356760</v>
          </cell>
          <cell r="C501" t="str">
            <v>Trans: Overhead Conductors and Devices - Conductor, aluminum, 336.4 MCM and smaller - below 220KV</v>
          </cell>
        </row>
        <row r="502">
          <cell r="B502">
            <v>356761</v>
          </cell>
          <cell r="C502" t="str">
            <v>Trans: Overhead Conductors and Devices - Conductor, aluminum, 336.4 MCM and smaller - 220KV and above</v>
          </cell>
        </row>
        <row r="503">
          <cell r="B503">
            <v>356770</v>
          </cell>
          <cell r="C503" t="str">
            <v>Trans: Overhead Conductors and Devices - Conductor, aluminum, 337-999 MCM - below 220KV</v>
          </cell>
        </row>
        <row r="504">
          <cell r="B504">
            <v>356771</v>
          </cell>
          <cell r="C504" t="str">
            <v>Trans: Overhead Conductors and Devices - Conductor, aluminum, 337-999 MCM - 220KV &amp; above</v>
          </cell>
        </row>
        <row r="505">
          <cell r="B505">
            <v>356780</v>
          </cell>
          <cell r="C505" t="str">
            <v>Trans: Overhead Conductors and Devices - Conductor, aluminum, 1000-1499 MCM - below 220KV</v>
          </cell>
        </row>
        <row r="506">
          <cell r="B506">
            <v>356781</v>
          </cell>
          <cell r="C506" t="str">
            <v>Trans: Overhead Conductors and Devices - Conductor, aluminum, 1000-1499 MCM - 220KV &amp; above</v>
          </cell>
        </row>
        <row r="507">
          <cell r="B507">
            <v>356790</v>
          </cell>
          <cell r="C507" t="str">
            <v>Trans: Overhead Conductors and Devices - Conductor, aluminum, 1500-1999 MCM - below 220KV</v>
          </cell>
        </row>
        <row r="508">
          <cell r="B508">
            <v>356791</v>
          </cell>
          <cell r="C508" t="str">
            <v>Trans: Overhead Conductors and Devices - Conductor, aluminum, 1500-1999 MCM - 220KV &amp; above</v>
          </cell>
        </row>
        <row r="509">
          <cell r="B509">
            <v>356800</v>
          </cell>
          <cell r="C509" t="str">
            <v>Trans: Overhead Conductors and Devices - Conductor, aluminum, larger than 2000 MCM - below 220KV</v>
          </cell>
        </row>
        <row r="510">
          <cell r="B510">
            <v>356801</v>
          </cell>
          <cell r="C510" t="str">
            <v>Trans: Overhead Conductors and Devices - Conductor, aluminum, larger than 2000 MCM - 220KV &amp; above</v>
          </cell>
        </row>
        <row r="511">
          <cell r="B511">
            <v>356899</v>
          </cell>
          <cell r="C511" t="str">
            <v>Trans: Overhead Conductors and Devices - Ground electrode &amp; connecting line system</v>
          </cell>
        </row>
        <row r="512">
          <cell r="B512">
            <v>356900</v>
          </cell>
          <cell r="C512" t="str">
            <v>Trans: Overhead Conductors and Devices - Preliminary closings to electric plant in service</v>
          </cell>
        </row>
        <row r="513">
          <cell r="B513">
            <v>356990</v>
          </cell>
          <cell r="C513" t="str">
            <v>Trans: Overhead Conductors and Devices - Spare parts</v>
          </cell>
        </row>
        <row r="514">
          <cell r="B514">
            <v>356</v>
          </cell>
          <cell r="C514" t="str">
            <v xml:space="preserve">Trans: Overhead Conductors and Devices - </v>
          </cell>
        </row>
        <row r="515">
          <cell r="B515">
            <v>357</v>
          </cell>
          <cell r="C515" t="str">
            <v xml:space="preserve">Trans: Underground Conduit - </v>
          </cell>
        </row>
        <row r="516">
          <cell r="B516">
            <v>357</v>
          </cell>
          <cell r="C516" t="str">
            <v xml:space="preserve">Trans: Underground Conduit - </v>
          </cell>
        </row>
        <row r="517">
          <cell r="B517">
            <v>357020</v>
          </cell>
          <cell r="C517" t="str">
            <v>Trans: Underground Conduit - Conduit - below 220KV</v>
          </cell>
        </row>
        <row r="518">
          <cell r="B518">
            <v>357021</v>
          </cell>
          <cell r="C518" t="str">
            <v>Trans: Underground Conduit - Conduit - 220KV and above</v>
          </cell>
        </row>
        <row r="519">
          <cell r="B519">
            <v>357055</v>
          </cell>
          <cell r="C519" t="str">
            <v>Trans: Underground Conduit - Manhole or vault, below 220KV</v>
          </cell>
        </row>
        <row r="520">
          <cell r="B520">
            <v>357056</v>
          </cell>
          <cell r="C520" t="str">
            <v>Trans: Underground Conduit - Manhole or vault, 220KV and above</v>
          </cell>
        </row>
        <row r="521">
          <cell r="B521">
            <v>357060</v>
          </cell>
          <cell r="C521" t="str">
            <v xml:space="preserve">Trans: Underground Conduit - Blower assembly, ventilation equipment, below 220KV </v>
          </cell>
        </row>
        <row r="522">
          <cell r="B522">
            <v>357061</v>
          </cell>
          <cell r="C522" t="str">
            <v>Trans: Underground Conduit - Blower assembly, ventilation equipment, 220KV and above</v>
          </cell>
        </row>
        <row r="523">
          <cell r="B523">
            <v>357260</v>
          </cell>
          <cell r="C523" t="str">
            <v>Trans: Underground Conduit - Trench/tunnel, concrete, below 220KV</v>
          </cell>
        </row>
        <row r="524">
          <cell r="B524">
            <v>357261</v>
          </cell>
          <cell r="C524" t="str">
            <v>Trans: Underground Conduit - Trench/tunnel, concrete, 220KV and above</v>
          </cell>
        </row>
        <row r="525">
          <cell r="B525">
            <v>357900</v>
          </cell>
          <cell r="C525" t="str">
            <v>Trans: Underground Conduit - Preliminary closings to electric plant in service</v>
          </cell>
        </row>
        <row r="526">
          <cell r="B526">
            <v>357</v>
          </cell>
          <cell r="C526" t="str">
            <v xml:space="preserve">Trans: Underground Conduit - </v>
          </cell>
        </row>
        <row r="527">
          <cell r="B527">
            <v>358</v>
          </cell>
          <cell r="C527" t="str">
            <v xml:space="preserve">Trans: Underground Conductors and Devices - </v>
          </cell>
        </row>
        <row r="528">
          <cell r="B528">
            <v>358</v>
          </cell>
          <cell r="C528" t="str">
            <v xml:space="preserve">Trans: Underground Conductors and Devices - </v>
          </cell>
        </row>
        <row r="529">
          <cell r="B529">
            <v>358001</v>
          </cell>
          <cell r="C529" t="str">
            <v>Trans: Underground Conductors and Devices - Arrester, lightning - below 220KV</v>
          </cell>
        </row>
        <row r="530">
          <cell r="B530">
            <v>358002</v>
          </cell>
          <cell r="C530" t="str">
            <v>Trans: Underground Conductors and Devices - Arrester, lightning - 220KV and above</v>
          </cell>
        </row>
        <row r="531">
          <cell r="B531">
            <v>358011</v>
          </cell>
          <cell r="C531" t="str">
            <v>Trans: Underground Conductors and Devices - Conductor, insulated cable, dielectric</v>
          </cell>
        </row>
        <row r="532">
          <cell r="B532">
            <v>358012</v>
          </cell>
          <cell r="C532" t="str">
            <v>Trans: Underground Conductors and Devices - Conductor, buried cable</v>
          </cell>
        </row>
        <row r="533">
          <cell r="B533">
            <v>358013</v>
          </cell>
          <cell r="C533" t="str">
            <v>Trans: Underground Conductors and Devices - Conductor, submarine cable</v>
          </cell>
        </row>
        <row r="534">
          <cell r="B534">
            <v>358015</v>
          </cell>
          <cell r="C534" t="str">
            <v>Trans: Underground Conductors and Devices - Conductor, gas/oil cable - below 220KV</v>
          </cell>
        </row>
        <row r="535">
          <cell r="B535">
            <v>358016</v>
          </cell>
          <cell r="C535" t="str">
            <v>Trans: Underground Conductors and Devices - Condcutor, gas/oil cable - 220KV and above</v>
          </cell>
        </row>
        <row r="536">
          <cell r="B536">
            <v>358030</v>
          </cell>
          <cell r="C536" t="str">
            <v>Trans: Underground Conductors and Devices - Terminal assembly ( pothead )</v>
          </cell>
        </row>
        <row r="537">
          <cell r="B537">
            <v>358040</v>
          </cell>
          <cell r="C537" t="str">
            <v>Trans: Underground Conductors and Devices - Terminal assembly - below 220KV</v>
          </cell>
        </row>
        <row r="538">
          <cell r="B538">
            <v>358041</v>
          </cell>
          <cell r="C538" t="str">
            <v>Trans: Underground Conductors and Devices - Terminal assembly - 220KV and above</v>
          </cell>
        </row>
        <row r="539">
          <cell r="B539">
            <v>358115</v>
          </cell>
          <cell r="C539" t="str">
            <v>Trans: Underground Conductors and Devices - Handling system, oil/gas - below 220KV</v>
          </cell>
        </row>
        <row r="540">
          <cell r="B540">
            <v>358116</v>
          </cell>
          <cell r="C540" t="str">
            <v>Trans: Underground Conductors and Devices - Handling system, oil/gas - 220KV and above</v>
          </cell>
        </row>
        <row r="541">
          <cell r="B541">
            <v>358117</v>
          </cell>
          <cell r="C541" t="str">
            <v>Trans: Underground Conductors and Devices - Structure, pump house - below 220KV</v>
          </cell>
        </row>
        <row r="542">
          <cell r="B542">
            <v>358118</v>
          </cell>
          <cell r="C542" t="str">
            <v>Trans: Underground Conductors and Devices - Structure, pump house - 220KV and above</v>
          </cell>
        </row>
        <row r="543">
          <cell r="B543">
            <v>358180</v>
          </cell>
          <cell r="C543" t="str">
            <v>Trans: Underground Conductors and Devices - Cathodic protection system - below 220KV</v>
          </cell>
        </row>
        <row r="544">
          <cell r="B544">
            <v>358181</v>
          </cell>
          <cell r="C544" t="str">
            <v>Trans: Underground Conductors and Devices - Cathodic protection system - 220KV and above</v>
          </cell>
        </row>
        <row r="545">
          <cell r="B545">
            <v>358900</v>
          </cell>
          <cell r="C545" t="str">
            <v>Trans: Underground Conductors and Devices - Preliminary closings to electric plant in service</v>
          </cell>
        </row>
        <row r="546">
          <cell r="B546">
            <v>358990</v>
          </cell>
          <cell r="C546" t="str">
            <v>Trans: Underground Conductors and Devices - Spare parts</v>
          </cell>
        </row>
        <row r="547">
          <cell r="B547">
            <v>358</v>
          </cell>
          <cell r="C547" t="str">
            <v xml:space="preserve">Trans: Underground Conductors and Devices - </v>
          </cell>
        </row>
        <row r="548">
          <cell r="B548">
            <v>359</v>
          </cell>
          <cell r="C548" t="str">
            <v xml:space="preserve">Trans: Roads and Trails - </v>
          </cell>
        </row>
        <row r="549">
          <cell r="B549">
            <v>359</v>
          </cell>
          <cell r="C549" t="str">
            <v xml:space="preserve">Trans: Roads and Trails - </v>
          </cell>
        </row>
        <row r="550">
          <cell r="B550">
            <v>359105</v>
          </cell>
          <cell r="C550" t="str">
            <v>Trans: Roads and Trails - Road/Trail</v>
          </cell>
        </row>
        <row r="551">
          <cell r="B551">
            <v>359120</v>
          </cell>
          <cell r="C551" t="str">
            <v>Trans: Roads and Trails - Bridge/trestle</v>
          </cell>
        </row>
        <row r="552">
          <cell r="B552">
            <v>359140</v>
          </cell>
          <cell r="C552" t="str">
            <v>Trans: Roads and Trails - Wet crossing</v>
          </cell>
        </row>
        <row r="553">
          <cell r="B553">
            <v>359145</v>
          </cell>
          <cell r="C553" t="str">
            <v>Trans: Roads and Trails - Culvert</v>
          </cell>
        </row>
        <row r="554">
          <cell r="B554">
            <v>359195</v>
          </cell>
          <cell r="C554" t="str">
            <v>Trans: Roads and Trails - Heliport</v>
          </cell>
        </row>
        <row r="555">
          <cell r="B555">
            <v>359900</v>
          </cell>
          <cell r="C555" t="str">
            <v>Trans: Roads and Trails - Preliminary closings to electric plant in service</v>
          </cell>
        </row>
        <row r="556">
          <cell r="B556">
            <v>359</v>
          </cell>
          <cell r="C556" t="str">
            <v xml:space="preserve">Trans: Roads and Trails - </v>
          </cell>
        </row>
        <row r="557">
          <cell r="B557">
            <v>359</v>
          </cell>
          <cell r="C557" t="str">
            <v xml:space="preserve">Dist: Roads and Trails - </v>
          </cell>
        </row>
        <row r="558">
          <cell r="B558">
            <v>359</v>
          </cell>
          <cell r="C558" t="str">
            <v xml:space="preserve">Dist: Roads and Trails - </v>
          </cell>
        </row>
        <row r="559">
          <cell r="B559">
            <v>360</v>
          </cell>
          <cell r="C559" t="str">
            <v xml:space="preserve">Dist: Land and Land Rights - </v>
          </cell>
        </row>
        <row r="560">
          <cell r="B560">
            <v>360</v>
          </cell>
          <cell r="C560" t="str">
            <v xml:space="preserve">Dist: Land and Land Rights - </v>
          </cell>
        </row>
        <row r="561">
          <cell r="B561">
            <v>360000</v>
          </cell>
          <cell r="C561" t="str">
            <v>Dist: Land and Land Rights - Table A guidelines - Distribution</v>
          </cell>
        </row>
        <row r="562">
          <cell r="B562">
            <v>360010</v>
          </cell>
          <cell r="C562" t="str">
            <v>Dist: Land and Land Rights - Land owned in fee - subs, offices, garages,etc.</v>
          </cell>
        </row>
        <row r="563">
          <cell r="B563">
            <v>360110</v>
          </cell>
          <cell r="C563" t="str">
            <v>Dist: Land and Land Rights - Land owned in fee - distribution lines</v>
          </cell>
        </row>
        <row r="564">
          <cell r="B564">
            <v>360210</v>
          </cell>
          <cell r="C564" t="str">
            <v>Dist: Land and Land Rights - Easement of right</v>
          </cell>
        </row>
        <row r="565">
          <cell r="B565">
            <v>360310</v>
          </cell>
          <cell r="C565" t="str">
            <v>Dist: Land and Land Rights - Right of way over government land</v>
          </cell>
        </row>
        <row r="566">
          <cell r="B566">
            <v>360900</v>
          </cell>
          <cell r="C566" t="str">
            <v>Dist: Land and Land Rights - Preliminary closings to electric plant in service</v>
          </cell>
        </row>
        <row r="567">
          <cell r="B567">
            <v>360</v>
          </cell>
          <cell r="C567" t="str">
            <v xml:space="preserve">Dist: Land and Land Rights - </v>
          </cell>
        </row>
        <row r="568">
          <cell r="B568">
            <v>361</v>
          </cell>
          <cell r="C568" t="str">
            <v xml:space="preserve">Dist: Structures and Improvements - </v>
          </cell>
        </row>
        <row r="569">
          <cell r="B569">
            <v>361</v>
          </cell>
          <cell r="C569" t="str">
            <v xml:space="preserve">Dist: Structures and Improvements - </v>
          </cell>
        </row>
        <row r="570">
          <cell r="B570">
            <v>361001</v>
          </cell>
          <cell r="C570" t="str">
            <v>Dist: Structures and Improvements - Substructure</v>
          </cell>
        </row>
        <row r="571">
          <cell r="B571">
            <v>361002</v>
          </cell>
          <cell r="C571" t="str">
            <v>Dist: Structures and Improvements - Superstructure</v>
          </cell>
        </row>
        <row r="572">
          <cell r="B572">
            <v>361003</v>
          </cell>
          <cell r="C572" t="str">
            <v>Dist: Structures and Improvements - Roof</v>
          </cell>
        </row>
        <row r="573">
          <cell r="B573">
            <v>361004</v>
          </cell>
          <cell r="C573" t="str">
            <v>Dist: Structures and Improvements - Teneant improvements - leased facilities</v>
          </cell>
        </row>
        <row r="574">
          <cell r="B574">
            <v>361005</v>
          </cell>
          <cell r="C574" t="str">
            <v>Dist: Structures and Improvements - Control and/or monitoring system</v>
          </cell>
        </row>
        <row r="575">
          <cell r="B575">
            <v>361007</v>
          </cell>
          <cell r="C575" t="str">
            <v>Dist: Structures and Improvements - Mezzanine</v>
          </cell>
        </row>
        <row r="576">
          <cell r="B576">
            <v>361010</v>
          </cell>
          <cell r="C576" t="str">
            <v>Dist: Structures and Improvements - Piping, six inches and larger</v>
          </cell>
        </row>
        <row r="577">
          <cell r="B577">
            <v>361011</v>
          </cell>
          <cell r="C577" t="str">
            <v>Dist: Structures and Improvements - Piping system, under six inches</v>
          </cell>
        </row>
        <row r="578">
          <cell r="B578">
            <v>361015</v>
          </cell>
          <cell r="C578" t="str">
            <v>Dist: Structures and Improvements - Pumps, 50 HP and larger</v>
          </cell>
        </row>
        <row r="579">
          <cell r="B579">
            <v>361020</v>
          </cell>
          <cell r="C579" t="str">
            <v>Dist: Structures and Improvements - Motors, 50 HP and larger</v>
          </cell>
        </row>
        <row r="580">
          <cell r="B580">
            <v>361025</v>
          </cell>
          <cell r="C580" t="str">
            <v>Dist: Structures and Improvements - Tanks, 10,000 gallons and larger</v>
          </cell>
        </row>
        <row r="581">
          <cell r="B581">
            <v>361038</v>
          </cell>
          <cell r="C581" t="str">
            <v>Dist: Structures and Improvements - Foundations, miscellaneous</v>
          </cell>
        </row>
        <row r="582">
          <cell r="B582">
            <v>361046</v>
          </cell>
          <cell r="C582" t="str">
            <v>Dist: Structures and Improvements - Intrusion alarm system</v>
          </cell>
        </row>
        <row r="583">
          <cell r="B583">
            <v>361047</v>
          </cell>
          <cell r="C583" t="str">
            <v>Dist: Structures and Improvements - Security monitoring system</v>
          </cell>
        </row>
        <row r="584">
          <cell r="B584">
            <v>361050</v>
          </cell>
          <cell r="C584" t="str">
            <v>Dist: Structures and Improvements - Equipment, air conditioning/heating/ventilation system</v>
          </cell>
        </row>
        <row r="585">
          <cell r="B585">
            <v>361055</v>
          </cell>
          <cell r="C585" t="str">
            <v>Dist: Structures and Improvements - Piping and/or duct - air conditioning/heating/ventilation system</v>
          </cell>
        </row>
        <row r="586">
          <cell r="B586">
            <v>361060</v>
          </cell>
          <cell r="C586" t="str">
            <v>Dist: Structures and Improvements - Plumbing and potable water system - inside structure</v>
          </cell>
        </row>
        <row r="587">
          <cell r="B587">
            <v>361065</v>
          </cell>
          <cell r="C587" t="str">
            <v>Dist: Structures and Improvements - Earthquake recording device</v>
          </cell>
        </row>
        <row r="588">
          <cell r="B588">
            <v>361070</v>
          </cell>
          <cell r="C588" t="str">
            <v>Dist: Structures and Improvements - Elevator system</v>
          </cell>
        </row>
        <row r="589">
          <cell r="B589">
            <v>361075</v>
          </cell>
          <cell r="C589" t="str">
            <v>Dist: Structures and Improvements - Power/lighting system inside structure</v>
          </cell>
        </row>
        <row r="590">
          <cell r="B590">
            <v>361076</v>
          </cell>
          <cell r="C590" t="str">
            <v>Dist: Structures and Improvements - Power/lighting system - auxiliary systems</v>
          </cell>
        </row>
        <row r="591">
          <cell r="B591">
            <v>361085</v>
          </cell>
          <cell r="C591" t="str">
            <v>Dist: Structures and Improvements - Fire protection system - inside structure</v>
          </cell>
        </row>
        <row r="592">
          <cell r="B592">
            <v>361086</v>
          </cell>
          <cell r="C592" t="str">
            <v>Dist: Structures and Improvements - Fire detection system - inside structure</v>
          </cell>
        </row>
        <row r="593">
          <cell r="B593">
            <v>361090</v>
          </cell>
          <cell r="C593" t="str">
            <v>Dist: Structures and Improvements - Crane/hoist - non-portable</v>
          </cell>
        </row>
        <row r="594">
          <cell r="B594">
            <v>361095</v>
          </cell>
          <cell r="C594" t="str">
            <v>Dist: Structures and Improvements - Sewer system - outside structure</v>
          </cell>
        </row>
        <row r="595">
          <cell r="B595">
            <v>361100</v>
          </cell>
          <cell r="C595" t="str">
            <v>Dist: Structures and Improvements - Power/lighting system - outside structure</v>
          </cell>
        </row>
        <row r="596">
          <cell r="B596">
            <v>361105</v>
          </cell>
          <cell r="C596" t="str">
            <v>Dist: Structures and Improvements - Yard drainage system</v>
          </cell>
        </row>
        <row r="597">
          <cell r="B597">
            <v>361106</v>
          </cell>
          <cell r="C597" t="str">
            <v>Dist: Structures and Improvements - Oil diversion/containment system</v>
          </cell>
        </row>
        <row r="598">
          <cell r="B598">
            <v>361115</v>
          </cell>
          <cell r="C598" t="str">
            <v>Dist: Structures and Improvements - Service water supply system - outside structure</v>
          </cell>
        </row>
        <row r="599">
          <cell r="B599">
            <v>361120</v>
          </cell>
          <cell r="C599" t="str">
            <v>Dist: Structures and Improvements - Well, service water supply system</v>
          </cell>
        </row>
        <row r="600">
          <cell r="B600">
            <v>361121</v>
          </cell>
          <cell r="C600" t="str">
            <v>Dist: Structures and Improvements - Wells, ground water monitoring</v>
          </cell>
        </row>
        <row r="601">
          <cell r="B601">
            <v>361125</v>
          </cell>
          <cell r="C601" t="str">
            <v>Dist: Structures and Improvements - Reservoir, service water supply system</v>
          </cell>
        </row>
        <row r="602">
          <cell r="B602">
            <v>361130</v>
          </cell>
          <cell r="C602" t="str">
            <v>Dist: Structures and Improvements - Railroad track system</v>
          </cell>
        </row>
        <row r="603">
          <cell r="B603">
            <v>361135</v>
          </cell>
          <cell r="C603" t="str">
            <v>Dist: Structures and Improvements - Gates, automated</v>
          </cell>
        </row>
        <row r="604">
          <cell r="B604">
            <v>361140</v>
          </cell>
          <cell r="C604" t="str">
            <v>Dist: Structures and Improvements - Fence/walls - perimeter</v>
          </cell>
        </row>
        <row r="605">
          <cell r="B605">
            <v>361145</v>
          </cell>
          <cell r="C605" t="str">
            <v>Dist: Structures and Improvements - Retaining walls</v>
          </cell>
        </row>
        <row r="606">
          <cell r="B606">
            <v>361150</v>
          </cell>
          <cell r="C606" t="str">
            <v>Dist: Structures and Improvements - Barriers</v>
          </cell>
        </row>
        <row r="607">
          <cell r="B607">
            <v>361155</v>
          </cell>
          <cell r="C607" t="str">
            <v>Dist: Structures and Improvements - Bridge/trestle</v>
          </cell>
        </row>
        <row r="608">
          <cell r="B608">
            <v>361160</v>
          </cell>
          <cell r="C608" t="str">
            <v>Dist: Structures and Improvements - Yard lighting system</v>
          </cell>
        </row>
        <row r="609">
          <cell r="B609">
            <v>361165</v>
          </cell>
          <cell r="C609" t="str">
            <v>Dist: Structures and Improvements - Paving, walks and drives</v>
          </cell>
        </row>
        <row r="610">
          <cell r="B610">
            <v>361170</v>
          </cell>
          <cell r="C610" t="str">
            <v>Dist: Structures and Improvements - Parking lot</v>
          </cell>
        </row>
        <row r="611">
          <cell r="B611">
            <v>361175</v>
          </cell>
          <cell r="C611" t="str">
            <v>Dist: Structures and Improvements - Landscaping</v>
          </cell>
        </row>
        <row r="612">
          <cell r="B612">
            <v>361180</v>
          </cell>
          <cell r="C612" t="str">
            <v>Dist: Structures and Improvements - Sprinkler system</v>
          </cell>
        </row>
        <row r="613">
          <cell r="B613">
            <v>361195</v>
          </cell>
          <cell r="C613" t="str">
            <v>Dist: Structures and Improvements - Heliport</v>
          </cell>
        </row>
        <row r="614">
          <cell r="B614">
            <v>361198</v>
          </cell>
          <cell r="C614" t="str">
            <v>Dist: Structures and Improvements - Canopy, parking ( carport )</v>
          </cell>
        </row>
        <row r="615">
          <cell r="B615">
            <v>361199</v>
          </cell>
          <cell r="C615" t="str">
            <v>Dist: Structures and Improvements - Canopy, fuel dispensing equipment</v>
          </cell>
        </row>
        <row r="616">
          <cell r="B616">
            <v>361200</v>
          </cell>
          <cell r="C616" t="str">
            <v>Dist: Structures and Improvements - Fueling system, vehicles and equipment</v>
          </cell>
        </row>
        <row r="617">
          <cell r="B617">
            <v>361201</v>
          </cell>
          <cell r="C617" t="str">
            <v>Dist: Structures and Improvements - Waste oil system</v>
          </cell>
        </row>
        <row r="618">
          <cell r="B618">
            <v>361230</v>
          </cell>
          <cell r="C618" t="str">
            <v>Dist: Structures and Improvements - Air compressor system</v>
          </cell>
        </row>
        <row r="619">
          <cell r="B619">
            <v>361235</v>
          </cell>
          <cell r="C619" t="str">
            <v>Dist: Structures and Improvements - Equipment, refrigeration system</v>
          </cell>
        </row>
        <row r="620">
          <cell r="B620">
            <v>361240</v>
          </cell>
          <cell r="C620" t="str">
            <v>Dist: Structures and Improvements - Compact kitchen</v>
          </cell>
        </row>
        <row r="621">
          <cell r="B621">
            <v>361241</v>
          </cell>
          <cell r="C621" t="str">
            <v>Dist: Structures and Improvements - Paper/dust collector system</v>
          </cell>
        </row>
        <row r="622">
          <cell r="B622">
            <v>361900</v>
          </cell>
          <cell r="C622" t="str">
            <v>Dist: Structures and Improvements - Preliminary closings to electric plant in service</v>
          </cell>
        </row>
        <row r="623">
          <cell r="B623">
            <v>361</v>
          </cell>
          <cell r="C623" t="str">
            <v xml:space="preserve">Dist: Structures and Improvements - </v>
          </cell>
        </row>
        <row r="624">
          <cell r="B624">
            <v>362</v>
          </cell>
          <cell r="C624" t="str">
            <v xml:space="preserve">Dist: Station Equipment - </v>
          </cell>
        </row>
        <row r="625">
          <cell r="B625">
            <v>362</v>
          </cell>
          <cell r="C625" t="str">
            <v xml:space="preserve">Dist: Station Equipment - </v>
          </cell>
        </row>
        <row r="626">
          <cell r="B626">
            <v>362006</v>
          </cell>
          <cell r="C626" t="str">
            <v>Dist: Station Equipment - Control and/or monitoring system - station control room</v>
          </cell>
        </row>
        <row r="627">
          <cell r="B627">
            <v>362011</v>
          </cell>
          <cell r="C627" t="str">
            <v>Dist: Station Equipment - Piping system, under six inches</v>
          </cell>
        </row>
        <row r="628">
          <cell r="B628">
            <v>362038</v>
          </cell>
          <cell r="C628" t="str">
            <v>Dist: Station Equipment - Foundations, miscellaneous</v>
          </cell>
        </row>
        <row r="629">
          <cell r="B629">
            <v>362065</v>
          </cell>
          <cell r="C629" t="str">
            <v>Dist: Station Equipment - Earthquake recording device</v>
          </cell>
        </row>
        <row r="630">
          <cell r="B630">
            <v>362070</v>
          </cell>
          <cell r="C630" t="str">
            <v>Dist: Station Equipment - Regulator, induction or step</v>
          </cell>
        </row>
        <row r="631">
          <cell r="B631">
            <v>362075</v>
          </cell>
          <cell r="C631" t="str">
            <v>Dist: Station Equipment - Water cooling system</v>
          </cell>
        </row>
        <row r="632">
          <cell r="B632">
            <v>362080</v>
          </cell>
          <cell r="C632" t="str">
            <v>Dist: Station Equipment - Synchronous condenser</v>
          </cell>
        </row>
        <row r="633">
          <cell r="B633">
            <v>362110</v>
          </cell>
          <cell r="C633" t="str">
            <v>Dist: Station Equipment - Potential transformer ( instrument transf. )</v>
          </cell>
        </row>
        <row r="634">
          <cell r="B634">
            <v>362111</v>
          </cell>
          <cell r="C634" t="str">
            <v>Dist: Station Equipment - Current transformer ( Instrument transf. )</v>
          </cell>
        </row>
        <row r="635">
          <cell r="B635">
            <v>362112</v>
          </cell>
          <cell r="C635" t="str">
            <v>Dist: Station Equipment - Metering unit</v>
          </cell>
        </row>
        <row r="636">
          <cell r="B636">
            <v>362125</v>
          </cell>
          <cell r="C636" t="str">
            <v>Dist: Station Equipment - Gas system, pressurized</v>
          </cell>
        </row>
        <row r="637">
          <cell r="B637">
            <v>362130</v>
          </cell>
          <cell r="C637" t="str">
            <v>Dist: Station Equipment - Fault recorder</v>
          </cell>
        </row>
        <row r="638">
          <cell r="B638">
            <v>362168</v>
          </cell>
          <cell r="C638" t="str">
            <v>Dist: Station Equipment - Trenches</v>
          </cell>
        </row>
        <row r="639">
          <cell r="B639">
            <v>362185</v>
          </cell>
          <cell r="C639" t="str">
            <v>Dist: Station Equipment - Rack, telephone terminal</v>
          </cell>
        </row>
        <row r="640">
          <cell r="B640">
            <v>362186</v>
          </cell>
          <cell r="C640" t="str">
            <v>Dist: Station Equipment - Pilot wire protection</v>
          </cell>
        </row>
        <row r="641">
          <cell r="B641">
            <v>362213</v>
          </cell>
          <cell r="C641" t="str">
            <v>Dist: Station Equipment - Dispatch board</v>
          </cell>
        </row>
        <row r="642">
          <cell r="B642">
            <v>362214</v>
          </cell>
          <cell r="C642" t="str">
            <v>Dist: Station Equipment - Supervisory control unit</v>
          </cell>
        </row>
        <row r="643">
          <cell r="B643">
            <v>362215</v>
          </cell>
          <cell r="C643" t="str">
            <v>Dist: Station Equipment - Television system</v>
          </cell>
        </row>
        <row r="644">
          <cell r="B644">
            <v>362245</v>
          </cell>
          <cell r="C644" t="str">
            <v>Dist: Station Equipment - Insulating oil handling system ( pump house )</v>
          </cell>
        </row>
        <row r="645">
          <cell r="B645">
            <v>362260</v>
          </cell>
          <cell r="C645" t="str">
            <v>Dist: Station Equipment - Crane/hoist - outdoors</v>
          </cell>
        </row>
        <row r="646">
          <cell r="B646">
            <v>362275</v>
          </cell>
          <cell r="C646" t="str">
            <v>Dist: Station Equipment - Auxiliary generator system</v>
          </cell>
        </row>
        <row r="647">
          <cell r="B647">
            <v>362299</v>
          </cell>
          <cell r="C647" t="str">
            <v>Dist: Station Equipment - Transformer, power ( customer service use only )</v>
          </cell>
        </row>
        <row r="648">
          <cell r="B648">
            <v>362300</v>
          </cell>
          <cell r="C648" t="str">
            <v>Dist: Station Equipment - Transformer, power</v>
          </cell>
        </row>
        <row r="649">
          <cell r="B649">
            <v>362301</v>
          </cell>
          <cell r="C649" t="str">
            <v>Dist: Station Equipment - Transformer, grounding</v>
          </cell>
        </row>
        <row r="650">
          <cell r="B650">
            <v>362302</v>
          </cell>
          <cell r="C650" t="str">
            <v>Dist: Station Equipment - Ground bank</v>
          </cell>
        </row>
        <row r="651">
          <cell r="B651">
            <v>362306</v>
          </cell>
          <cell r="C651" t="str">
            <v>Dist: Station Equipment - Current limiting device</v>
          </cell>
        </row>
        <row r="652">
          <cell r="B652">
            <v>362315</v>
          </cell>
          <cell r="C652" t="str">
            <v>Dist: Station Equipment - Bus, various</v>
          </cell>
        </row>
        <row r="653">
          <cell r="B653">
            <v>362316</v>
          </cell>
          <cell r="C653" t="str">
            <v>Dist: Station Equipment - Bus, support structures</v>
          </cell>
        </row>
        <row r="654">
          <cell r="B654">
            <v>362318</v>
          </cell>
          <cell r="C654" t="str">
            <v>Dist: Station Equipment - Relays and meters</v>
          </cell>
        </row>
        <row r="655">
          <cell r="B655">
            <v>362319</v>
          </cell>
          <cell r="C655" t="str">
            <v>Dist: Station Equipment - Alarms - station control room</v>
          </cell>
        </row>
        <row r="656">
          <cell r="B656">
            <v>362320</v>
          </cell>
          <cell r="C656" t="str">
            <v>Dist: Station Equipment - Switch, disconnect, high voltage</v>
          </cell>
        </row>
        <row r="657">
          <cell r="B657">
            <v>362321</v>
          </cell>
          <cell r="C657" t="str">
            <v>Dist: Station Equipment - Switch, load interrupter</v>
          </cell>
        </row>
        <row r="658">
          <cell r="B658">
            <v>362322</v>
          </cell>
          <cell r="C658" t="str">
            <v>Dist: Station Equipment - Switch, grounding</v>
          </cell>
        </row>
        <row r="659">
          <cell r="B659">
            <v>362325</v>
          </cell>
          <cell r="C659" t="str">
            <v>Dist: Station Equipment - Circuit breaker/switcher, high voltage</v>
          </cell>
        </row>
        <row r="660">
          <cell r="B660">
            <v>362327</v>
          </cell>
          <cell r="C660" t="str">
            <v>Dist: Station Equipment - Air compressor system</v>
          </cell>
        </row>
        <row r="661">
          <cell r="B661">
            <v>362330</v>
          </cell>
          <cell r="C661" t="str">
            <v>Dist: Station Equipment - Reactor/resistor</v>
          </cell>
        </row>
        <row r="662">
          <cell r="B662">
            <v>362335</v>
          </cell>
          <cell r="C662" t="str">
            <v>Dist: Station Equipment - Capacitor bank - all voltages</v>
          </cell>
        </row>
        <row r="663">
          <cell r="B663">
            <v>362336</v>
          </cell>
          <cell r="C663" t="str">
            <v>Dist: Station Equipment - Capacitor bank, mobile</v>
          </cell>
        </row>
        <row r="664">
          <cell r="B664">
            <v>362338</v>
          </cell>
          <cell r="C664" t="str">
            <v>Dist: Station Equipment - Transformer, mobile substation</v>
          </cell>
        </row>
        <row r="665">
          <cell r="B665">
            <v>362340</v>
          </cell>
          <cell r="C665" t="str">
            <v>Dist: Station Equipment - Pole, wood/steel</v>
          </cell>
        </row>
        <row r="666">
          <cell r="B666">
            <v>362345</v>
          </cell>
          <cell r="C666" t="str">
            <v>Dist: Station Equipment - Fuse assembly, high voltage</v>
          </cell>
        </row>
        <row r="667">
          <cell r="B667">
            <v>362350</v>
          </cell>
          <cell r="C667" t="str">
            <v>Dist: Station Equipment - Track system, transformer</v>
          </cell>
        </row>
        <row r="668">
          <cell r="B668">
            <v>362355</v>
          </cell>
          <cell r="C668" t="str">
            <v>Dist: Station Equipment - Truck, transformer track system</v>
          </cell>
        </row>
        <row r="669">
          <cell r="B669">
            <v>362360</v>
          </cell>
          <cell r="C669" t="str">
            <v>Dist: Station Equipment - Wave trap</v>
          </cell>
        </row>
        <row r="670">
          <cell r="B670">
            <v>362362</v>
          </cell>
          <cell r="C670" t="str">
            <v>Dist: Station Equipment - Carrier terminal</v>
          </cell>
        </row>
        <row r="671">
          <cell r="B671">
            <v>362363</v>
          </cell>
          <cell r="C671" t="str">
            <v>Dist: Station Equipment - Coupling capacitor</v>
          </cell>
        </row>
        <row r="672">
          <cell r="B672">
            <v>362400</v>
          </cell>
          <cell r="C672" t="str">
            <v>Dist: Station Equipment - Transformer, distribution ( station light &amp; power )</v>
          </cell>
        </row>
        <row r="673">
          <cell r="B673">
            <v>362410</v>
          </cell>
          <cell r="C673" t="str">
            <v>Dist: Station Equipment - Switch gear - metal clad</v>
          </cell>
        </row>
        <row r="674">
          <cell r="B674">
            <v>362415</v>
          </cell>
          <cell r="C674" t="str">
            <v>Dist: Station Equipment - Power/control cable insulated</v>
          </cell>
        </row>
        <row r="675">
          <cell r="B675">
            <v>362425</v>
          </cell>
          <cell r="C675" t="str">
            <v>Dist: Station Equipment - Power/lighting system - equipment</v>
          </cell>
        </row>
        <row r="676">
          <cell r="B676">
            <v>362430</v>
          </cell>
          <cell r="C676" t="str">
            <v>Dist: Station Equipment - Conduit</v>
          </cell>
        </row>
        <row r="677">
          <cell r="B677">
            <v>362435</v>
          </cell>
          <cell r="C677" t="str">
            <v>Dist: Station Equipment - Cable trays</v>
          </cell>
        </row>
        <row r="678">
          <cell r="B678">
            <v>362500</v>
          </cell>
          <cell r="C678" t="str">
            <v>Dist: Station Equipment - D.C. supply system</v>
          </cell>
        </row>
        <row r="679">
          <cell r="B679">
            <v>362505</v>
          </cell>
          <cell r="C679" t="str">
            <v>Dist: Station Equipment - Storage battery charger</v>
          </cell>
        </row>
        <row r="680">
          <cell r="B680">
            <v>362510</v>
          </cell>
          <cell r="C680" t="str">
            <v>Dist: Station Equipment - D.C. generator set</v>
          </cell>
        </row>
        <row r="681">
          <cell r="B681">
            <v>362591</v>
          </cell>
          <cell r="C681" t="str">
            <v>Dist: Station Equipment - Furniture and equipment</v>
          </cell>
        </row>
        <row r="682">
          <cell r="B682">
            <v>362593</v>
          </cell>
          <cell r="C682" t="str">
            <v>Dist: Station Equipment - Stores equipment</v>
          </cell>
        </row>
        <row r="683">
          <cell r="B683">
            <v>362594</v>
          </cell>
          <cell r="C683" t="str">
            <v>Dist: Station Equipment - Tools and work equipment</v>
          </cell>
        </row>
        <row r="684">
          <cell r="B684">
            <v>362595</v>
          </cell>
          <cell r="C684" t="str">
            <v xml:space="preserve">Dist: Station Equipment - Laboratory equipment </v>
          </cell>
        </row>
        <row r="685">
          <cell r="B685">
            <v>362598</v>
          </cell>
          <cell r="C685" t="str">
            <v>Dist: Station Equipment - Miscellaneous equipment</v>
          </cell>
        </row>
        <row r="686">
          <cell r="B686">
            <v>362700</v>
          </cell>
          <cell r="C686" t="str">
            <v>Dist: Station Equipment - Arrester, lightning</v>
          </cell>
        </row>
        <row r="687">
          <cell r="B687">
            <v>362715</v>
          </cell>
          <cell r="C687" t="str">
            <v>Dist: Station Equipment - Fire protection system - outdoor</v>
          </cell>
        </row>
        <row r="688">
          <cell r="B688">
            <v>362720</v>
          </cell>
          <cell r="C688" t="str">
            <v>Dist: Station Equipment - Fences and enclosures - inside substation</v>
          </cell>
        </row>
        <row r="689">
          <cell r="B689">
            <v>362730</v>
          </cell>
          <cell r="C689" t="str">
            <v>Dist: Station Equipment - Manholes</v>
          </cell>
        </row>
        <row r="690">
          <cell r="B690">
            <v>362735</v>
          </cell>
          <cell r="C690" t="str">
            <v>Dist: Station Equipment - Station grounding system</v>
          </cell>
        </row>
        <row r="691">
          <cell r="B691">
            <v>362893</v>
          </cell>
          <cell r="C691" t="str">
            <v>Dist: Station Equipment - Miscellaneous research and development equipment</v>
          </cell>
        </row>
        <row r="692">
          <cell r="B692">
            <v>362900</v>
          </cell>
          <cell r="C692" t="str">
            <v>Dist: Station Equipment - Preliminary closings to electric plant in service</v>
          </cell>
        </row>
        <row r="693">
          <cell r="B693">
            <v>362990</v>
          </cell>
          <cell r="C693" t="str">
            <v>Dist: Station Equipment - Spare parts</v>
          </cell>
        </row>
        <row r="694">
          <cell r="B694">
            <v>362</v>
          </cell>
          <cell r="C694" t="str">
            <v xml:space="preserve">Dist: Station Equipment - </v>
          </cell>
        </row>
        <row r="695">
          <cell r="B695">
            <v>364</v>
          </cell>
          <cell r="C695" t="str">
            <v xml:space="preserve">Dist: Poles, Towers, and Fixtures - </v>
          </cell>
        </row>
        <row r="696">
          <cell r="B696">
            <v>364</v>
          </cell>
          <cell r="C696" t="str">
            <v xml:space="preserve">Dist: Poles, Towers, and Fixtures - </v>
          </cell>
        </row>
        <row r="697">
          <cell r="B697">
            <v>364330</v>
          </cell>
          <cell r="C697" t="str">
            <v>Dist: Poles, Towers, and Fixtures - Pole, Edison solely owned</v>
          </cell>
        </row>
        <row r="698">
          <cell r="B698">
            <v>364340</v>
          </cell>
          <cell r="C698" t="str">
            <v>Dist: Poles, Towers, and Fixtures - Pole, joint Edison set</v>
          </cell>
        </row>
        <row r="699">
          <cell r="B699">
            <v>364350</v>
          </cell>
          <cell r="C699" t="str">
            <v>Dist: Poles, Towers, and Fixtures - Pole, steel - Edison solely owned</v>
          </cell>
        </row>
        <row r="700">
          <cell r="B700">
            <v>364600</v>
          </cell>
          <cell r="C700" t="str">
            <v>Dist: Poles, Towers, and Fixtures - Pole, wood - joint foreign set</v>
          </cell>
        </row>
        <row r="701">
          <cell r="B701">
            <v>364620</v>
          </cell>
          <cell r="C701" t="str">
            <v>Dist: Poles, Towers, and Fixtures - Pole, steel - joint foreign set</v>
          </cell>
        </row>
        <row r="702">
          <cell r="B702">
            <v>364650</v>
          </cell>
          <cell r="C702" t="str">
            <v>Dist: Poles, Towers, and Fixtures - Tower, steel - Edison owned</v>
          </cell>
        </row>
        <row r="703">
          <cell r="B703">
            <v>364900</v>
          </cell>
          <cell r="C703" t="str">
            <v>Dist: Poles, Towers, and Fixtures - Preliminary closings to electric plant in service</v>
          </cell>
        </row>
        <row r="704">
          <cell r="B704">
            <v>364</v>
          </cell>
          <cell r="C704" t="str">
            <v xml:space="preserve">Dist: Poles, Towers, and Fixtures - </v>
          </cell>
        </row>
        <row r="705">
          <cell r="B705">
            <v>365</v>
          </cell>
          <cell r="C705" t="str">
            <v xml:space="preserve">Dist: Overhead Conductors and Devices - </v>
          </cell>
        </row>
        <row r="706">
          <cell r="B706">
            <v>365</v>
          </cell>
          <cell r="C706" t="str">
            <v xml:space="preserve">Dist: Overhead Conductors and Devices - </v>
          </cell>
        </row>
        <row r="707">
          <cell r="B707">
            <v>365006</v>
          </cell>
          <cell r="C707" t="str">
            <v>Dist: Overhead Conductors and Devices - Control and/or monitor system</v>
          </cell>
        </row>
        <row r="708">
          <cell r="B708">
            <v>365040</v>
          </cell>
          <cell r="C708" t="str">
            <v>Dist: Overhead Conductors and Devices - Conductor, O.H. - various</v>
          </cell>
        </row>
        <row r="709">
          <cell r="B709">
            <v>365050</v>
          </cell>
          <cell r="C709" t="str">
            <v>Dist: Overhead Conductors and Devices - Circuit breaker, oil/gas type, O.H.</v>
          </cell>
        </row>
        <row r="710">
          <cell r="B710">
            <v>365055</v>
          </cell>
          <cell r="C710" t="str">
            <v>Dist: Overhead Conductors and Devices - Automatic recloser control, O.H.</v>
          </cell>
        </row>
        <row r="711">
          <cell r="B711">
            <v>365200</v>
          </cell>
          <cell r="C711" t="str">
            <v>Dist: Overhead Conductors and Devices - Fault indicator, O.H.</v>
          </cell>
        </row>
        <row r="712">
          <cell r="B712">
            <v>365290</v>
          </cell>
          <cell r="C712" t="str">
            <v>Dist: Overhead Conductors and Devices - Fuseholder, O.H.</v>
          </cell>
        </row>
        <row r="713">
          <cell r="B713">
            <v>365420</v>
          </cell>
          <cell r="C713" t="str">
            <v>Dist: Overhead Conductors and Devices - Switch, various</v>
          </cell>
        </row>
        <row r="714">
          <cell r="B714">
            <v>365441</v>
          </cell>
          <cell r="C714" t="str">
            <v>Dist: Overhead Conductors and Devices - Stored energy operator, computerized</v>
          </cell>
        </row>
        <row r="715">
          <cell r="B715">
            <v>365610</v>
          </cell>
          <cell r="C715" t="str">
            <v>Dist: Overhead Conductors and Devices - Transformer, instrument ( current, potential or co )</v>
          </cell>
        </row>
        <row r="716">
          <cell r="B716">
            <v>365630</v>
          </cell>
          <cell r="C716" t="str">
            <v>Dist: Overhead Conductors and Devices - Locator, radio outage</v>
          </cell>
        </row>
        <row r="717">
          <cell r="B717">
            <v>365900</v>
          </cell>
          <cell r="C717" t="str">
            <v>Dist: Overhead Conductors and Devices - Preliminary closings to electric plant in service</v>
          </cell>
        </row>
        <row r="718">
          <cell r="B718">
            <v>365</v>
          </cell>
          <cell r="C718" t="str">
            <v xml:space="preserve">Dist: Overhead Conductors and Devices - </v>
          </cell>
        </row>
        <row r="719">
          <cell r="B719">
            <v>366</v>
          </cell>
          <cell r="C719" t="str">
            <v xml:space="preserve">Dist: Underground Conduit - </v>
          </cell>
        </row>
        <row r="720">
          <cell r="B720">
            <v>366</v>
          </cell>
          <cell r="C720" t="str">
            <v xml:space="preserve">Dist: Underground Conduit - </v>
          </cell>
        </row>
        <row r="721">
          <cell r="B721">
            <v>366020</v>
          </cell>
          <cell r="C721" t="str">
            <v>Dist: Underground Conduit - Box, distribution pull, company owned</v>
          </cell>
        </row>
        <row r="722">
          <cell r="B722">
            <v>366030</v>
          </cell>
          <cell r="C722" t="str">
            <v>Dist: Underground Conduit - Enclosure, subsurface, CST, company owned</v>
          </cell>
        </row>
        <row r="723">
          <cell r="B723">
            <v>366190</v>
          </cell>
          <cell r="C723" t="str">
            <v>Dist: Underground Conduit - Conduit below ground</v>
          </cell>
        </row>
        <row r="724">
          <cell r="B724">
            <v>366220</v>
          </cell>
          <cell r="C724" t="str">
            <v>Dist: Underground Conduit - Riser, all sizes</v>
          </cell>
        </row>
        <row r="725">
          <cell r="B725">
            <v>366260</v>
          </cell>
          <cell r="C725" t="str">
            <v>Dist: Underground Conduit - Trench/tunnel, concrete</v>
          </cell>
        </row>
        <row r="726">
          <cell r="B726">
            <v>366300</v>
          </cell>
          <cell r="C726" t="str">
            <v>Dist: Underground Conduit - Manhole, company owned</v>
          </cell>
        </row>
        <row r="727">
          <cell r="B727">
            <v>366550</v>
          </cell>
          <cell r="C727" t="str">
            <v>Dist: Underground Conduit - Vault, below ground, or above ground enclosure</v>
          </cell>
        </row>
        <row r="728">
          <cell r="B728">
            <v>366560</v>
          </cell>
          <cell r="C728" t="str">
            <v>Dist: Underground Conduit - Blower assembly, ventilation equipment, all sizes</v>
          </cell>
        </row>
        <row r="729">
          <cell r="B729">
            <v>366650</v>
          </cell>
          <cell r="C729" t="str">
            <v>Dist: Underground Conduit - Enclosure, subsurface, CST, customer owned</v>
          </cell>
        </row>
        <row r="730">
          <cell r="B730">
            <v>366660</v>
          </cell>
          <cell r="C730" t="str">
            <v>Dist: Underground Conduit - Box, distribution pull, customer owned</v>
          </cell>
        </row>
        <row r="731">
          <cell r="B731">
            <v>366670</v>
          </cell>
          <cell r="C731" t="str">
            <v>Dist: Underground Conduit - Manhole, customer owned</v>
          </cell>
        </row>
        <row r="732">
          <cell r="B732">
            <v>366680</v>
          </cell>
          <cell r="C732" t="str">
            <v>Dist: Underground Conduit - Vault, below ground, or above ground enclosure</v>
          </cell>
        </row>
        <row r="733">
          <cell r="B733">
            <v>366740</v>
          </cell>
          <cell r="C733" t="str">
            <v>Dist: Underground Conduit - U.G. trench/excavation - for direct-buried or CIC</v>
          </cell>
        </row>
        <row r="734">
          <cell r="B734">
            <v>366900</v>
          </cell>
          <cell r="C734" t="str">
            <v>Dist: Underground Conduit - Preliminary closings to electric plant in service</v>
          </cell>
        </row>
        <row r="735">
          <cell r="B735">
            <v>366</v>
          </cell>
          <cell r="C735" t="str">
            <v xml:space="preserve">Dist: Underground Conduit - </v>
          </cell>
        </row>
        <row r="736">
          <cell r="B736">
            <v>367</v>
          </cell>
          <cell r="C736" t="str">
            <v xml:space="preserve">Dist: Underground Conductors and Devices - </v>
          </cell>
        </row>
        <row r="737">
          <cell r="B737">
            <v>367</v>
          </cell>
          <cell r="C737" t="str">
            <v xml:space="preserve">Dist: Underground Conductors and Devices - </v>
          </cell>
        </row>
        <row r="738">
          <cell r="B738">
            <v>367020</v>
          </cell>
          <cell r="C738" t="str">
            <v>Dist: Underground Conductors and Devices - Cable U.G., various ( flex )</v>
          </cell>
        </row>
        <row r="739">
          <cell r="B739">
            <v>367030</v>
          </cell>
          <cell r="C739" t="str">
            <v>Dist: Underground Conductors and Devices - Cable U.G., various ( rigid )</v>
          </cell>
        </row>
        <row r="740">
          <cell r="B740">
            <v>367050</v>
          </cell>
          <cell r="C740" t="str">
            <v>Dist: Underground Conductors and Devices - Circuit breaker, oil type/gas charged U.G.</v>
          </cell>
        </row>
        <row r="741">
          <cell r="B741">
            <v>367055</v>
          </cell>
          <cell r="C741" t="str">
            <v>Dist: Underground Conductors and Devices - Automatic recloser control, U.G.</v>
          </cell>
        </row>
        <row r="742">
          <cell r="B742">
            <v>367160</v>
          </cell>
          <cell r="C742" t="str">
            <v>Dist: Underground Conductors and Devices - Cable, U.G., submarine, all sizes</v>
          </cell>
        </row>
        <row r="743">
          <cell r="B743">
            <v>367200</v>
          </cell>
          <cell r="C743" t="str">
            <v>Dist: Underground Conductors and Devices - Fault indicator, U.G.</v>
          </cell>
        </row>
        <row r="744">
          <cell r="B744">
            <v>367440</v>
          </cell>
          <cell r="C744" t="str">
            <v>Dist: Underground Conductors and Devices - Switch, U.G. gang operated and cabinet type</v>
          </cell>
        </row>
        <row r="745">
          <cell r="B745">
            <v>367610</v>
          </cell>
          <cell r="C745" t="str">
            <v>Dist: Underground Conductors and Devices - Transformer, instrument ( current, potential or co )</v>
          </cell>
        </row>
        <row r="746">
          <cell r="B746">
            <v>367900</v>
          </cell>
          <cell r="C746" t="str">
            <v xml:space="preserve">Dist: Underground Conductors and Devices - Preliminary closings to electric plant in service </v>
          </cell>
        </row>
        <row r="747">
          <cell r="B747">
            <v>367</v>
          </cell>
          <cell r="C747" t="str">
            <v xml:space="preserve">Dist: Underground Conductors and Devices - </v>
          </cell>
        </row>
        <row r="748">
          <cell r="B748">
            <v>368</v>
          </cell>
          <cell r="C748" t="str">
            <v xml:space="preserve">Dist: Line Transformers - </v>
          </cell>
        </row>
        <row r="749">
          <cell r="B749">
            <v>368</v>
          </cell>
          <cell r="C749" t="str">
            <v xml:space="preserve">Dist: Line Transformers - </v>
          </cell>
        </row>
        <row r="750">
          <cell r="B750">
            <v>368010</v>
          </cell>
          <cell r="C750" t="str">
            <v>Dist: Line Transformers - Arrester, lightning, all sizes</v>
          </cell>
        </row>
        <row r="751">
          <cell r="B751">
            <v>368050</v>
          </cell>
          <cell r="C751" t="str">
            <v>Dist: Line Transformers - Circuit breaker, oil type, O.H., customer sub</v>
          </cell>
        </row>
        <row r="752">
          <cell r="B752">
            <v>368270</v>
          </cell>
          <cell r="C752" t="str">
            <v>Dist: Line Transformers - Ground enclosure, customer substation</v>
          </cell>
        </row>
        <row r="753">
          <cell r="B753">
            <v>368290</v>
          </cell>
          <cell r="C753" t="str">
            <v>Dist: Line Transformers - Cutout, fuseholder</v>
          </cell>
        </row>
        <row r="754">
          <cell r="B754">
            <v>368320</v>
          </cell>
          <cell r="C754" t="str">
            <v>Dist: Line Transformers - Protector, network</v>
          </cell>
        </row>
        <row r="755">
          <cell r="B755">
            <v>368360</v>
          </cell>
          <cell r="C755" t="str">
            <v>Dist: Line Transformers - Regulator, voltage</v>
          </cell>
        </row>
        <row r="756">
          <cell r="B756">
            <v>368420</v>
          </cell>
          <cell r="C756" t="str">
            <v>Dist: Line Transformers - Switch, various</v>
          </cell>
        </row>
        <row r="757">
          <cell r="B757">
            <v>368460</v>
          </cell>
          <cell r="C757" t="str">
            <v>Dist: Line Transformers - Transformer, new-O.H., 500 KVA or less, without install costs</v>
          </cell>
        </row>
        <row r="758">
          <cell r="B758">
            <v>368470</v>
          </cell>
          <cell r="C758" t="str">
            <v>Dist: Line Transformers - Transformer, used-O.H., 500 KVA or less, with install costs</v>
          </cell>
        </row>
        <row r="759">
          <cell r="B759">
            <v>368480</v>
          </cell>
          <cell r="C759" t="str">
            <v>Dist: Line Transformers - Transformer, O.H., over 500 KVA, without install costs</v>
          </cell>
        </row>
        <row r="760">
          <cell r="B760">
            <v>368490</v>
          </cell>
          <cell r="C760" t="str">
            <v>Dist: Line Transformers - Transformer, new U.G., 500 KVA or less, without install costs</v>
          </cell>
        </row>
        <row r="761">
          <cell r="B761">
            <v>368500</v>
          </cell>
          <cell r="C761" t="str">
            <v>Dist: Line Transformers - Transformer, used U.G., 500 KVA or less, with install costs</v>
          </cell>
        </row>
        <row r="762">
          <cell r="B762">
            <v>368510</v>
          </cell>
          <cell r="C762" t="str">
            <v>Dist: Line Transformers - Transformer, U.G., over 500 KVA, without install costs</v>
          </cell>
        </row>
        <row r="763">
          <cell r="B763">
            <v>368560</v>
          </cell>
          <cell r="C763" t="str">
            <v>Dist: Line Transformers - Blower assembly, ventilation equipment, all sizes</v>
          </cell>
        </row>
        <row r="764">
          <cell r="B764">
            <v>368580</v>
          </cell>
          <cell r="C764" t="str">
            <v>Dist: Line Transformers - Customer substation, vault type</v>
          </cell>
        </row>
        <row r="765">
          <cell r="B765">
            <v>368610</v>
          </cell>
          <cell r="C765" t="str">
            <v>Dist: Line Transformers - Transformer, instrument ( current, potential or co )</v>
          </cell>
        </row>
        <row r="766">
          <cell r="B766">
            <v>368639</v>
          </cell>
          <cell r="C766" t="str">
            <v>Dist: Line Transformers - Capacitor bank control, computerized</v>
          </cell>
        </row>
        <row r="767">
          <cell r="B767">
            <v>368640</v>
          </cell>
          <cell r="C767" t="str">
            <v>Dist: Line Transformers - Capacitor bank, O.H.</v>
          </cell>
        </row>
        <row r="768">
          <cell r="B768">
            <v>368650</v>
          </cell>
          <cell r="C768" t="str">
            <v>Dist: Line Transformers - Capacitor switch, O.H.</v>
          </cell>
        </row>
        <row r="769">
          <cell r="B769">
            <v>368750</v>
          </cell>
          <cell r="C769" t="str">
            <v>Dist: Line Transformers - Circuit breaker, oil type, U.G., customer sub</v>
          </cell>
        </row>
        <row r="770">
          <cell r="B770">
            <v>368770</v>
          </cell>
          <cell r="C770" t="str">
            <v>Dist: Line Transformers - Fuse cabinet</v>
          </cell>
        </row>
        <row r="771">
          <cell r="B771">
            <v>368800</v>
          </cell>
          <cell r="C771" t="str">
            <v>Dist: Line Transformers - Capacitor bank, U.G.</v>
          </cell>
        </row>
        <row r="772">
          <cell r="B772">
            <v>368850</v>
          </cell>
          <cell r="C772" t="str">
            <v>Dist: Line Transformers - Capacitor switch, U.G.</v>
          </cell>
        </row>
        <row r="773">
          <cell r="B773">
            <v>368900</v>
          </cell>
          <cell r="C773" t="str">
            <v>Dist: Line Transformers - Preliminary closings to electric plant in service</v>
          </cell>
        </row>
        <row r="774">
          <cell r="B774">
            <v>368</v>
          </cell>
          <cell r="C774" t="str">
            <v xml:space="preserve">Dist: Line Transformers - </v>
          </cell>
        </row>
        <row r="775">
          <cell r="B775">
            <v>369</v>
          </cell>
          <cell r="C775" t="str">
            <v xml:space="preserve">Dist: Services - </v>
          </cell>
        </row>
        <row r="776">
          <cell r="B776">
            <v>369</v>
          </cell>
          <cell r="C776" t="str">
            <v xml:space="preserve">Dist: Services - </v>
          </cell>
        </row>
        <row r="777">
          <cell r="B777">
            <v>369190</v>
          </cell>
          <cell r="C777" t="str">
            <v>Dist: Services - Conduit, below ground</v>
          </cell>
        </row>
        <row r="778">
          <cell r="B778">
            <v>369220</v>
          </cell>
          <cell r="C778" t="str">
            <v>Dist: Services - Riser, all sizes</v>
          </cell>
        </row>
        <row r="779">
          <cell r="B779">
            <v>369380</v>
          </cell>
          <cell r="C779" t="str">
            <v>Dist: Services - Service, O.H. conductor</v>
          </cell>
        </row>
        <row r="780">
          <cell r="B780">
            <v>369390</v>
          </cell>
          <cell r="C780" t="str">
            <v>Dist: Services - Service, U.G. conductor</v>
          </cell>
        </row>
        <row r="781">
          <cell r="B781">
            <v>369900</v>
          </cell>
          <cell r="C781" t="str">
            <v>Dist: Services - Preliminary closings to electric plant in service</v>
          </cell>
        </row>
        <row r="782">
          <cell r="B782">
            <v>369</v>
          </cell>
          <cell r="C782" t="str">
            <v xml:space="preserve">Dist: Services - </v>
          </cell>
        </row>
        <row r="783">
          <cell r="B783">
            <v>370</v>
          </cell>
          <cell r="C783" t="str">
            <v xml:space="preserve">Dist: Meters - </v>
          </cell>
        </row>
        <row r="784">
          <cell r="B784">
            <v>370</v>
          </cell>
          <cell r="C784" t="str">
            <v xml:space="preserve">Dist: Meters - </v>
          </cell>
        </row>
        <row r="785">
          <cell r="B785">
            <v>370310</v>
          </cell>
          <cell r="C785" t="str">
            <v>Dist: Meters - Meter, single phase</v>
          </cell>
        </row>
        <row r="786">
          <cell r="B786">
            <v>370520</v>
          </cell>
          <cell r="C786" t="str">
            <v>Dist: Meters - Transformer, instrument, indoor type ( current, potential )</v>
          </cell>
        </row>
        <row r="787">
          <cell r="B787">
            <v>370570</v>
          </cell>
          <cell r="C787" t="str">
            <v>Dist: Meters - Meter, three phase</v>
          </cell>
        </row>
        <row r="788">
          <cell r="B788">
            <v>370571</v>
          </cell>
          <cell r="C788" t="str">
            <v>Dist: Meters - Cabinet metering, padmounted, without switch or fusing</v>
          </cell>
        </row>
        <row r="789">
          <cell r="B789">
            <v>370572</v>
          </cell>
          <cell r="C789" t="str">
            <v>Dist: Meters - Underground power pedestal</v>
          </cell>
        </row>
        <row r="790">
          <cell r="B790">
            <v>370610</v>
          </cell>
          <cell r="C790" t="str">
            <v>Dist: Meters - Transformer, instrument, outdoor type ( current, potential )</v>
          </cell>
        </row>
        <row r="791">
          <cell r="B791">
            <v>370900</v>
          </cell>
          <cell r="C791" t="str">
            <v>Dist: Meters - Preliminary closings to electric plant in service</v>
          </cell>
        </row>
        <row r="792">
          <cell r="B792">
            <v>370</v>
          </cell>
          <cell r="C792" t="str">
            <v xml:space="preserve">Dist: Meters - </v>
          </cell>
        </row>
        <row r="793">
          <cell r="B793">
            <v>371</v>
          </cell>
          <cell r="C793" t="str">
            <v xml:space="preserve">Dist: Installations On Customer's Premises - </v>
          </cell>
        </row>
        <row r="794">
          <cell r="B794">
            <v>371</v>
          </cell>
          <cell r="C794" t="str">
            <v xml:space="preserve">Dist: Installations On Customer's Premises - </v>
          </cell>
        </row>
        <row r="795">
          <cell r="B795">
            <v>371001</v>
          </cell>
          <cell r="C795" t="str">
            <v>Dist: Installations On Customer's Premises - Envestsce construction cost - project 1</v>
          </cell>
        </row>
        <row r="796">
          <cell r="B796">
            <v>371002</v>
          </cell>
          <cell r="C796" t="str">
            <v>Dist: Installations On Customer's Premises - Envestsce construction cost - project 2</v>
          </cell>
        </row>
        <row r="797">
          <cell r="B797">
            <v>371003</v>
          </cell>
          <cell r="C797" t="str">
            <v>Dist: Installations On Customer's Premises - Envestsce construction cost - project 3</v>
          </cell>
        </row>
        <row r="798">
          <cell r="B798">
            <v>371004</v>
          </cell>
          <cell r="C798" t="str">
            <v>Dist: Installations On Customer's Premises - Envestsce construction cost - project 4</v>
          </cell>
        </row>
        <row r="799">
          <cell r="B799">
            <v>371005</v>
          </cell>
          <cell r="C799" t="str">
            <v>Dist: Installations On Customer's Premises - Envestsce construction cost - project 5</v>
          </cell>
        </row>
        <row r="800">
          <cell r="B800">
            <v>371006</v>
          </cell>
          <cell r="C800" t="str">
            <v>Dist: Installations On Customer's Premises - Envestsce construction cost - project 6</v>
          </cell>
        </row>
        <row r="801">
          <cell r="B801">
            <v>371007</v>
          </cell>
          <cell r="C801" t="str">
            <v>Dist: Installations On Customer's Premises - Envestsce construction cost - project 7</v>
          </cell>
        </row>
        <row r="802">
          <cell r="B802">
            <v>371008</v>
          </cell>
          <cell r="C802" t="str">
            <v>Dist: Installations On Customer's Premises - Envestsce construction cost - project 8</v>
          </cell>
        </row>
        <row r="803">
          <cell r="B803">
            <v>371009</v>
          </cell>
          <cell r="C803" t="str">
            <v>Dist: Installations On Customer's Premises - Envestsce construction cost - project 9</v>
          </cell>
        </row>
        <row r="804">
          <cell r="B804">
            <v>371010</v>
          </cell>
          <cell r="C804" t="str">
            <v>Dist: Installations On Customer's Premises - Envestsce construction cost - project 10</v>
          </cell>
        </row>
        <row r="805">
          <cell r="B805">
            <v>371011</v>
          </cell>
          <cell r="C805" t="str">
            <v>Dist: Installations On Customer's Premises - Envestsce construction cost - project 11</v>
          </cell>
        </row>
        <row r="806">
          <cell r="B806">
            <v>371012</v>
          </cell>
          <cell r="C806" t="str">
            <v>Dist: Installations On Customer's Premises - Envestsce construction cost - project 12</v>
          </cell>
        </row>
        <row r="807">
          <cell r="B807">
            <v>371013</v>
          </cell>
          <cell r="C807" t="str">
            <v>Dist: Installations On Customer's Premises - Envestsce construction cost - project 13</v>
          </cell>
        </row>
        <row r="808">
          <cell r="B808">
            <v>371014</v>
          </cell>
          <cell r="C808" t="str">
            <v>Dist: Installations On Customer's Premises - Envestsce construction cost - project 14</v>
          </cell>
        </row>
        <row r="809">
          <cell r="B809">
            <v>371015</v>
          </cell>
          <cell r="C809" t="str">
            <v>Dist: Installations On Customer's Premises - Envestsce construction cost - project 15</v>
          </cell>
        </row>
        <row r="810">
          <cell r="B810">
            <v>371016</v>
          </cell>
          <cell r="C810" t="str">
            <v>Dist: Installations On Customer's Premises - Envestsce construction cost - project 16</v>
          </cell>
        </row>
        <row r="811">
          <cell r="B811">
            <v>371017</v>
          </cell>
          <cell r="C811" t="str">
            <v>Dist: Installations On Customer's Premises - Envestsce construction cost - project 17</v>
          </cell>
        </row>
        <row r="812">
          <cell r="B812">
            <v>371018</v>
          </cell>
          <cell r="C812" t="str">
            <v>Dist: Installations On Customer's Premises - Envestsce construction cost - project 18</v>
          </cell>
        </row>
        <row r="813">
          <cell r="B813">
            <v>371019</v>
          </cell>
          <cell r="C813" t="str">
            <v>Dist: Installations On Customer's Premises - Envestsce construction cost - project 19</v>
          </cell>
        </row>
        <row r="814">
          <cell r="B814">
            <v>371020</v>
          </cell>
          <cell r="C814" t="str">
            <v>Dist: Installations On Customer's Premises - Envestsce construction cost - project 20</v>
          </cell>
        </row>
        <row r="815">
          <cell r="B815">
            <v>371</v>
          </cell>
          <cell r="C815" t="str">
            <v xml:space="preserve">Dist: Installations On Customer's Premises - </v>
          </cell>
        </row>
        <row r="816">
          <cell r="B816">
            <v>373</v>
          </cell>
          <cell r="C816" t="str">
            <v xml:space="preserve">Dist: Street Lighting and Signal Systems - </v>
          </cell>
        </row>
        <row r="817">
          <cell r="B817">
            <v>373</v>
          </cell>
          <cell r="C817" t="str">
            <v xml:space="preserve">Dist: Street Lighting and Signal Systems - </v>
          </cell>
        </row>
        <row r="818">
          <cell r="B818">
            <v>373010</v>
          </cell>
          <cell r="C818" t="str">
            <v>Dist: Street Lighting and Signal Systems - Arrester, lightning, all sizes</v>
          </cell>
        </row>
        <row r="819">
          <cell r="B819">
            <v>373020</v>
          </cell>
          <cell r="C819" t="str">
            <v>Dist: Street Lighting and Signal Systems - Box, distribution pull, company owned</v>
          </cell>
        </row>
        <row r="820">
          <cell r="B820">
            <v>373040</v>
          </cell>
          <cell r="C820" t="str">
            <v>Dist: Street Lighting and Signal Systems - Conductor O.H., various</v>
          </cell>
        </row>
        <row r="821">
          <cell r="B821">
            <v>373050</v>
          </cell>
          <cell r="C821" t="str">
            <v>Dist: Street Lighting and Signal Systems - Circuit breaker, oil type, O.H., street light</v>
          </cell>
        </row>
        <row r="822">
          <cell r="B822">
            <v>373140</v>
          </cell>
          <cell r="C822" t="str">
            <v>Dist: Street Lighting and Signal Systems - Conductor, U.G., in rigid duct</v>
          </cell>
        </row>
        <row r="823">
          <cell r="B823">
            <v>373180</v>
          </cell>
          <cell r="C823" t="str">
            <v>Dist: Street Lighting and Signal Systems - Conductor, in conduit, above ground</v>
          </cell>
        </row>
        <row r="824">
          <cell r="B824">
            <v>373190</v>
          </cell>
          <cell r="C824" t="str">
            <v>Dist: Street Lighting and Signal Systems - Conduit, below ground</v>
          </cell>
        </row>
        <row r="825">
          <cell r="B825">
            <v>373220</v>
          </cell>
          <cell r="C825" t="str">
            <v>Dist: Street Lighting and Signal Systems - Riser, street light, all sizes</v>
          </cell>
        </row>
        <row r="826">
          <cell r="B826">
            <v>373290</v>
          </cell>
          <cell r="C826" t="str">
            <v>Dist: Street Lighting and Signal Systems - Cutout, fuseholder</v>
          </cell>
        </row>
        <row r="827">
          <cell r="B827">
            <v>373390</v>
          </cell>
          <cell r="C827" t="str">
            <v>Dist: Street Lighting and Signal Systems - Fixture street light, all types</v>
          </cell>
        </row>
        <row r="828">
          <cell r="B828">
            <v>373420</v>
          </cell>
          <cell r="C828" t="str">
            <v>Dist: Street Lighting and Signal Systems - Electrolier</v>
          </cell>
        </row>
        <row r="829">
          <cell r="B829">
            <v>373430</v>
          </cell>
          <cell r="C829" t="str">
            <v>Dist: Street Lighting and Signal Systems - Switch, disconnect</v>
          </cell>
        </row>
        <row r="830">
          <cell r="B830">
            <v>373450</v>
          </cell>
          <cell r="C830" t="str">
            <v>Dist: Street Lighting and Signal Systems - Switch, time</v>
          </cell>
        </row>
        <row r="831">
          <cell r="B831">
            <v>373530</v>
          </cell>
          <cell r="C831" t="str">
            <v>Dist: Street Lighting and Signal Systems - Transformer, R.O. and S.L. type</v>
          </cell>
        </row>
        <row r="832">
          <cell r="B832">
            <v>373540</v>
          </cell>
          <cell r="C832" t="str">
            <v>Dist: Street Lighting and Signal Systems - Transformer, distribution type</v>
          </cell>
        </row>
        <row r="833">
          <cell r="B833">
            <v>373690</v>
          </cell>
          <cell r="C833" t="str">
            <v>Dist: Street Lighting and Signal Systems - Conductor, U.G., in flexible duct or direct burie</v>
          </cell>
        </row>
        <row r="834">
          <cell r="B834">
            <v>373740</v>
          </cell>
          <cell r="C834" t="str">
            <v>Dist: Street Lighting and Signal Systems - U.G. trench/excavation - for direct-buried or cic</v>
          </cell>
        </row>
        <row r="835">
          <cell r="B835">
            <v>373900</v>
          </cell>
          <cell r="C835" t="str">
            <v>Dist: Street Lighting and Signal Systems - Preliminary closongs to electric plant in service</v>
          </cell>
        </row>
        <row r="836">
          <cell r="B836">
            <v>373</v>
          </cell>
          <cell r="C836" t="str">
            <v xml:space="preserve">Dist: Street Lighting and Signal Systems - </v>
          </cell>
        </row>
        <row r="837">
          <cell r="B837">
            <v>373</v>
          </cell>
          <cell r="C837" t="str">
            <v xml:space="preserve">General: Street Lighting and Signal Systems - </v>
          </cell>
        </row>
        <row r="838">
          <cell r="B838">
            <v>373</v>
          </cell>
          <cell r="C838" t="str">
            <v xml:space="preserve">General: Street Lighting and Signal Systems - </v>
          </cell>
        </row>
        <row r="839">
          <cell r="B839">
            <v>389</v>
          </cell>
          <cell r="C839" t="str">
            <v xml:space="preserve">General: Land and Land Rights - </v>
          </cell>
        </row>
        <row r="840">
          <cell r="B840">
            <v>389</v>
          </cell>
          <cell r="C840" t="str">
            <v xml:space="preserve">General: Land and Land Rights - </v>
          </cell>
        </row>
        <row r="841">
          <cell r="B841">
            <v>389000</v>
          </cell>
          <cell r="C841" t="str">
            <v>General: Land and Land Rights - Table A guidlines - general</v>
          </cell>
        </row>
        <row r="842">
          <cell r="B842">
            <v>389100</v>
          </cell>
          <cell r="C842" t="str">
            <v>General: Land and Land Rights - Parcel of land owned in fee, or portion thereof</v>
          </cell>
        </row>
        <row r="843">
          <cell r="B843">
            <v>389200</v>
          </cell>
          <cell r="C843" t="str">
            <v>General: Land and Land Rights - Easement</v>
          </cell>
        </row>
        <row r="844">
          <cell r="B844">
            <v>389300</v>
          </cell>
          <cell r="C844" t="str">
            <v>General: Land and Land Rights - Right of way over government land</v>
          </cell>
        </row>
        <row r="845">
          <cell r="B845">
            <v>389900</v>
          </cell>
          <cell r="C845" t="str">
            <v>General: Land and Land Rights - Preliminary closings to electric plant in service</v>
          </cell>
        </row>
        <row r="846">
          <cell r="B846">
            <v>389</v>
          </cell>
          <cell r="C846" t="str">
            <v xml:space="preserve">General: Land and Land Rights - </v>
          </cell>
        </row>
        <row r="847">
          <cell r="B847">
            <v>390</v>
          </cell>
          <cell r="C847" t="str">
            <v xml:space="preserve">General: Structures and Improvements - </v>
          </cell>
        </row>
        <row r="848">
          <cell r="B848">
            <v>390</v>
          </cell>
          <cell r="C848" t="str">
            <v xml:space="preserve">General: Structures and Improvements - </v>
          </cell>
        </row>
        <row r="849">
          <cell r="B849">
            <v>390001</v>
          </cell>
          <cell r="C849" t="str">
            <v>General: Structures and Improvements - Substructure</v>
          </cell>
        </row>
        <row r="850">
          <cell r="B850">
            <v>390002</v>
          </cell>
          <cell r="C850" t="str">
            <v>General: Structures and Improvements - Superstructure</v>
          </cell>
        </row>
        <row r="851">
          <cell r="B851">
            <v>390003</v>
          </cell>
          <cell r="C851" t="str">
            <v>General: Structures and Improvements - Roof</v>
          </cell>
        </row>
        <row r="852">
          <cell r="B852">
            <v>390004</v>
          </cell>
          <cell r="C852" t="str">
            <v>General: Structures and Improvements - Tenant improvements - leased facilities</v>
          </cell>
        </row>
        <row r="853">
          <cell r="B853">
            <v>390005</v>
          </cell>
          <cell r="C853" t="str">
            <v>General: Structures and Improvements - Control and/or monitoring system</v>
          </cell>
        </row>
        <row r="854">
          <cell r="B854">
            <v>390007</v>
          </cell>
          <cell r="C854" t="str">
            <v>General: Structures and Improvements - Mezzanine</v>
          </cell>
        </row>
        <row r="855">
          <cell r="B855">
            <v>390010</v>
          </cell>
          <cell r="C855" t="str">
            <v>General: Structures and Improvements - Piping, six inches and larger</v>
          </cell>
        </row>
        <row r="856">
          <cell r="B856">
            <v>390011</v>
          </cell>
          <cell r="C856" t="str">
            <v>General: Structures and Improvements - Piping system, under six inches</v>
          </cell>
        </row>
        <row r="857">
          <cell r="B857">
            <v>390015</v>
          </cell>
          <cell r="C857" t="str">
            <v>General: Structures and Improvements - Pumps, 50 HP and larger</v>
          </cell>
        </row>
        <row r="858">
          <cell r="B858">
            <v>390020</v>
          </cell>
          <cell r="C858" t="str">
            <v>General: Structures and Improvements - Motors, 50 HP and larger</v>
          </cell>
        </row>
        <row r="859">
          <cell r="B859">
            <v>390025</v>
          </cell>
          <cell r="C859" t="str">
            <v>General: Structures and Improvements - Tanks, 10,000 gallons and larger</v>
          </cell>
        </row>
        <row r="860">
          <cell r="B860">
            <v>390038</v>
          </cell>
          <cell r="C860" t="str">
            <v>General: Structures and Improvements - Foundations, miscellaneous</v>
          </cell>
        </row>
        <row r="861">
          <cell r="B861">
            <v>390046</v>
          </cell>
          <cell r="C861" t="str">
            <v>General: Structures and Improvements - Intrusion alarm system</v>
          </cell>
        </row>
        <row r="862">
          <cell r="B862">
            <v>390047</v>
          </cell>
          <cell r="C862" t="str">
            <v>General: Structures and Improvements - Security monitoring system</v>
          </cell>
        </row>
        <row r="863">
          <cell r="B863">
            <v>390050</v>
          </cell>
          <cell r="C863" t="str">
            <v>General: Structures and Improvements - Equipment, air conditioning/heating/ventilation system</v>
          </cell>
        </row>
        <row r="864">
          <cell r="B864">
            <v>390055</v>
          </cell>
          <cell r="C864" t="str">
            <v>General: Structures and Improvements - Piping and/or duct - air conditioning/heating/ventilation system</v>
          </cell>
        </row>
        <row r="865">
          <cell r="B865">
            <v>390060</v>
          </cell>
          <cell r="C865" t="str">
            <v>General: Structures and Improvements - Plumbing and potable water system - inside structure</v>
          </cell>
        </row>
        <row r="866">
          <cell r="B866">
            <v>390065</v>
          </cell>
          <cell r="C866" t="str">
            <v>General: Structures and Improvements - Earthquake recording device</v>
          </cell>
        </row>
        <row r="867">
          <cell r="B867">
            <v>390070</v>
          </cell>
          <cell r="C867" t="str">
            <v>General: Structures and Improvements - Elevator system</v>
          </cell>
        </row>
        <row r="868">
          <cell r="B868">
            <v>390075</v>
          </cell>
          <cell r="C868" t="str">
            <v>General: Structures and Improvements - Power/lighting system - inside structure</v>
          </cell>
        </row>
        <row r="869">
          <cell r="B869">
            <v>390076</v>
          </cell>
          <cell r="C869" t="str">
            <v>General: Structures and Improvements - Power/lighting system - auxiliary systems</v>
          </cell>
        </row>
        <row r="870">
          <cell r="B870">
            <v>390085</v>
          </cell>
          <cell r="C870" t="str">
            <v>General: Structures and Improvements - Fire protection system - inside structure</v>
          </cell>
        </row>
        <row r="871">
          <cell r="B871">
            <v>390086</v>
          </cell>
          <cell r="C871" t="str">
            <v>General: Structures and Improvements - Fire detection system - inside structure</v>
          </cell>
        </row>
        <row r="872">
          <cell r="B872">
            <v>390090</v>
          </cell>
          <cell r="C872" t="str">
            <v>General: Structures and Improvements - Crane/hoist - non-portable</v>
          </cell>
        </row>
        <row r="873">
          <cell r="B873">
            <v>390095</v>
          </cell>
          <cell r="C873" t="str">
            <v>General: Structures and Improvements - Sewer system - outside structure</v>
          </cell>
        </row>
        <row r="874">
          <cell r="B874">
            <v>390100</v>
          </cell>
          <cell r="C874" t="str">
            <v>General: Structures and Improvements - Power/lighting system - outside structure</v>
          </cell>
        </row>
        <row r="875">
          <cell r="B875">
            <v>390105</v>
          </cell>
          <cell r="C875" t="str">
            <v>General: Structures and Improvements - Yard drainage system</v>
          </cell>
        </row>
        <row r="876">
          <cell r="B876">
            <v>390115</v>
          </cell>
          <cell r="C876" t="str">
            <v>General: Structures and Improvements - Service water supply system - outside structure</v>
          </cell>
        </row>
        <row r="877">
          <cell r="B877">
            <v>390120</v>
          </cell>
          <cell r="C877" t="str">
            <v>General: Structures and Improvements - Well, service water supply system</v>
          </cell>
        </row>
        <row r="878">
          <cell r="B878">
            <v>390121</v>
          </cell>
          <cell r="C878" t="str">
            <v>General: Structures and Improvements - Wells, ground water monitoring</v>
          </cell>
        </row>
        <row r="879">
          <cell r="B879">
            <v>390125</v>
          </cell>
          <cell r="C879" t="str">
            <v>General: Structures and Improvements - Reservoir, service water supply system</v>
          </cell>
        </row>
        <row r="880">
          <cell r="B880">
            <v>390130</v>
          </cell>
          <cell r="C880" t="str">
            <v>General: Structures and Improvements - Railroad track system</v>
          </cell>
        </row>
        <row r="881">
          <cell r="B881">
            <v>390135</v>
          </cell>
          <cell r="C881" t="str">
            <v>General: Structures and Improvements - Gates, automated</v>
          </cell>
        </row>
        <row r="882">
          <cell r="B882">
            <v>390140</v>
          </cell>
          <cell r="C882" t="str">
            <v>General: Structures and Improvements - Fence/walls - perimeter</v>
          </cell>
        </row>
        <row r="883">
          <cell r="B883">
            <v>390145</v>
          </cell>
          <cell r="C883" t="str">
            <v>General: Structures and Improvements - Retaining walls</v>
          </cell>
        </row>
        <row r="884">
          <cell r="B884">
            <v>390150</v>
          </cell>
          <cell r="C884" t="str">
            <v>General: Structures and Improvements - Barriers</v>
          </cell>
        </row>
        <row r="885">
          <cell r="B885">
            <v>390155</v>
          </cell>
          <cell r="C885" t="str">
            <v>General: Structures and Improvements - Bridge/trestle</v>
          </cell>
        </row>
        <row r="886">
          <cell r="B886">
            <v>390160</v>
          </cell>
          <cell r="C886" t="str">
            <v>General: Structures and Improvements - Yard lighting system</v>
          </cell>
        </row>
        <row r="887">
          <cell r="B887">
            <v>390165</v>
          </cell>
          <cell r="C887" t="str">
            <v>General: Structures and Improvements - Paving, walks and drives</v>
          </cell>
        </row>
        <row r="888">
          <cell r="B888">
            <v>390170</v>
          </cell>
          <cell r="C888" t="str">
            <v>General: Structures and Improvements - Parking lot</v>
          </cell>
        </row>
        <row r="889">
          <cell r="B889">
            <v>390175</v>
          </cell>
          <cell r="C889" t="str">
            <v>General: Structures and Improvements - Landscaping</v>
          </cell>
        </row>
        <row r="890">
          <cell r="B890">
            <v>390180</v>
          </cell>
          <cell r="C890" t="str">
            <v>General: Structures and Improvements - Sprinkler system</v>
          </cell>
        </row>
        <row r="891">
          <cell r="B891">
            <v>390195</v>
          </cell>
          <cell r="C891" t="str">
            <v>General: Structures and Improvements - Heliport</v>
          </cell>
        </row>
        <row r="892">
          <cell r="B892">
            <v>390197</v>
          </cell>
          <cell r="C892" t="str">
            <v>General: Structures and Improvements - Recharging station, electric vehicles</v>
          </cell>
        </row>
        <row r="893">
          <cell r="B893">
            <v>390198</v>
          </cell>
          <cell r="C893" t="str">
            <v>General: Structures and Improvements - Canopy, parking ( carport )</v>
          </cell>
        </row>
        <row r="894">
          <cell r="B894">
            <v>390199</v>
          </cell>
          <cell r="C894" t="str">
            <v>General: Structures and Improvements - Canopy, fuel dispensing equipment</v>
          </cell>
        </row>
        <row r="895">
          <cell r="B895">
            <v>390200</v>
          </cell>
          <cell r="C895" t="str">
            <v>General: Structures and Improvements - Fueling system, vehicles and equipment</v>
          </cell>
        </row>
        <row r="896">
          <cell r="B896">
            <v>390201</v>
          </cell>
          <cell r="C896" t="str">
            <v>General: Structures and Improvements - Waste oil system</v>
          </cell>
        </row>
        <row r="897">
          <cell r="B897">
            <v>390230</v>
          </cell>
          <cell r="C897" t="str">
            <v>General: Structures and Improvements - Air compressor system</v>
          </cell>
        </row>
        <row r="898">
          <cell r="B898">
            <v>390235</v>
          </cell>
          <cell r="C898" t="str">
            <v>General: Structures and Improvements - Equipment, refrigeration system</v>
          </cell>
        </row>
        <row r="899">
          <cell r="B899">
            <v>390240</v>
          </cell>
          <cell r="C899" t="str">
            <v>General: Structures and Improvements - Compact kitchen</v>
          </cell>
        </row>
        <row r="900">
          <cell r="B900">
            <v>390241</v>
          </cell>
          <cell r="C900" t="str">
            <v>General: Structures and Improvements - Paper/dust collector system</v>
          </cell>
        </row>
        <row r="901">
          <cell r="B901">
            <v>390900</v>
          </cell>
          <cell r="C901" t="str">
            <v>General: Structures and Improvements - Preliminary closings to electric plant in service</v>
          </cell>
        </row>
        <row r="902">
          <cell r="B902">
            <v>390</v>
          </cell>
          <cell r="C902" t="str">
            <v xml:space="preserve">General: Structures and Improvements - </v>
          </cell>
        </row>
        <row r="903">
          <cell r="B903">
            <v>391</v>
          </cell>
          <cell r="C903" t="str">
            <v xml:space="preserve">General: Office Furniture and Equipment - </v>
          </cell>
        </row>
        <row r="904">
          <cell r="B904">
            <v>391</v>
          </cell>
          <cell r="C904" t="str">
            <v xml:space="preserve">General: Office Furniture and Equipment - </v>
          </cell>
        </row>
        <row r="905">
          <cell r="B905">
            <v>391100</v>
          </cell>
          <cell r="C905" t="str">
            <v>General: Office Furniture and Equipment - Office furniture</v>
          </cell>
        </row>
        <row r="906">
          <cell r="B906">
            <v>391101</v>
          </cell>
          <cell r="C906" t="str">
            <v>General: Office Furniture and Equipment - Modular furniture - various</v>
          </cell>
        </row>
        <row r="907">
          <cell r="B907">
            <v>391200</v>
          </cell>
          <cell r="C907" t="str">
            <v>General: Office Furniture and Equipment - Personal computers ( includes special purpose computers )</v>
          </cell>
        </row>
        <row r="908">
          <cell r="B908">
            <v>391300</v>
          </cell>
          <cell r="C908" t="str">
            <v>General: Office Furniture and Equipment - Computers ( mainframe )</v>
          </cell>
        </row>
        <row r="909">
          <cell r="B909">
            <v>391396</v>
          </cell>
          <cell r="C909" t="str">
            <v>General: Office Furniture and Equipment - Battery cycler workstation ( EV's )</v>
          </cell>
        </row>
        <row r="910">
          <cell r="B910">
            <v>391397</v>
          </cell>
          <cell r="C910" t="str">
            <v>General: Office Furniture and Equipment - Sun ultrasparc-I work station ( EV's )</v>
          </cell>
        </row>
        <row r="911">
          <cell r="B911">
            <v>391398</v>
          </cell>
          <cell r="C911" t="str">
            <v>General: Office Furniture and Equipment - Power quality analyzer ( BMI ) ( EV's )</v>
          </cell>
        </row>
        <row r="912">
          <cell r="B912">
            <v>391399</v>
          </cell>
          <cell r="C912" t="str">
            <v>General: Office Furniture and Equipment - Load management device ( EV's )</v>
          </cell>
        </row>
        <row r="913">
          <cell r="B913">
            <v>391400</v>
          </cell>
          <cell r="C913" t="str">
            <v>General: Office Furniture and Equipment - DDSMS central processing unit</v>
          </cell>
        </row>
        <row r="914">
          <cell r="B914">
            <v>391401</v>
          </cell>
          <cell r="C914" t="str">
            <v>General: Office Furniture and Equipment - DDSMS CPU memory unit</v>
          </cell>
        </row>
        <row r="915">
          <cell r="B915">
            <v>391402</v>
          </cell>
          <cell r="C915" t="str">
            <v>General: Office Furniture and Equipment - DDSMS peripheral controller unit</v>
          </cell>
        </row>
        <row r="916">
          <cell r="B916">
            <v>391403</v>
          </cell>
          <cell r="C916" t="str">
            <v>General: Office Furniture and Equipment - DDSMS channel coupler unit</v>
          </cell>
        </row>
        <row r="917">
          <cell r="B917">
            <v>391404</v>
          </cell>
          <cell r="C917" t="str">
            <v>General: Office Furniture and Equipment - DDSMS device interface unit</v>
          </cell>
        </row>
        <row r="918">
          <cell r="B918">
            <v>391405</v>
          </cell>
          <cell r="C918" t="str">
            <v>General: Office Furniture and Equipment - DDSMS input/output unit</v>
          </cell>
        </row>
        <row r="919">
          <cell r="B919">
            <v>391406</v>
          </cell>
          <cell r="C919" t="str">
            <v>General: Office Furniture and Equipment - DDSMS control console</v>
          </cell>
        </row>
        <row r="920">
          <cell r="B920">
            <v>391407</v>
          </cell>
          <cell r="C920" t="str">
            <v>General: Office Furniture and Equipment - DDSMS line printer</v>
          </cell>
        </row>
        <row r="921">
          <cell r="B921">
            <v>391408</v>
          </cell>
          <cell r="C921" t="str">
            <v>General: Office Furniture and Equipment - DDSMS magnetic tape drive</v>
          </cell>
        </row>
        <row r="922">
          <cell r="B922">
            <v>391409</v>
          </cell>
          <cell r="C922" t="str">
            <v>General: Office Furniture and Equipment - DDSMS bulk storage unit</v>
          </cell>
        </row>
        <row r="923">
          <cell r="B923">
            <v>391410</v>
          </cell>
          <cell r="C923" t="str">
            <v>General: Office Furniture and Equipment - DDSMS bulk storage controller</v>
          </cell>
        </row>
        <row r="924">
          <cell r="B924">
            <v>391411</v>
          </cell>
          <cell r="C924" t="str">
            <v>General: Office Furniture and Equipment - DDSMS memory coupler controller</v>
          </cell>
        </row>
        <row r="925">
          <cell r="B925">
            <v>391412</v>
          </cell>
          <cell r="C925" t="str">
            <v>General: Office Furniture and Equipment - DDSMS card reader unit</v>
          </cell>
        </row>
        <row r="926">
          <cell r="B926">
            <v>391413</v>
          </cell>
          <cell r="C926" t="str">
            <v>General: Office Furniture and Equipment - DDSMS display controller</v>
          </cell>
        </row>
        <row r="927">
          <cell r="B927">
            <v>391414</v>
          </cell>
          <cell r="C927" t="str">
            <v>General: Office Furniture and Equipment - DDSMS character graphics CRT workstation</v>
          </cell>
        </row>
        <row r="928">
          <cell r="B928">
            <v>391415</v>
          </cell>
          <cell r="C928" t="str">
            <v>General: Office Furniture and Equipment - DDSMS full graphics CRT workstation</v>
          </cell>
        </row>
        <row r="929">
          <cell r="B929">
            <v>391416</v>
          </cell>
          <cell r="C929" t="str">
            <v>General: Office Furniture and Equipment - DDSMS PC-based workstation</v>
          </cell>
        </row>
        <row r="930">
          <cell r="B930">
            <v>391417</v>
          </cell>
          <cell r="C930" t="str">
            <v>General: Office Furniture and Equipment - DDSMS teletypewriter</v>
          </cell>
        </row>
        <row r="931">
          <cell r="B931">
            <v>391418</v>
          </cell>
          <cell r="C931" t="str">
            <v>General: Office Furniture and Equipment - DDSMS copier</v>
          </cell>
        </row>
        <row r="932">
          <cell r="B932">
            <v>391419</v>
          </cell>
          <cell r="C932" t="str">
            <v>General: Office Furniture and Equipment - DDSMS dynamic map board</v>
          </cell>
        </row>
        <row r="933">
          <cell r="B933">
            <v>391420</v>
          </cell>
          <cell r="C933" t="str">
            <v>General: Office Furniture and Equipment - DDSMS data acquisition concentrator/controller</v>
          </cell>
        </row>
        <row r="934">
          <cell r="B934">
            <v>391421</v>
          </cell>
          <cell r="C934" t="str">
            <v>General: Office Furniture and Equipment - DDSMS real time remote terminal unit</v>
          </cell>
        </row>
        <row r="935">
          <cell r="B935">
            <v>391422</v>
          </cell>
          <cell r="C935" t="str">
            <v>General: Office Furniture and Equipment - DDSMS communication controller</v>
          </cell>
        </row>
        <row r="936">
          <cell r="B936">
            <v>391423</v>
          </cell>
          <cell r="C936" t="str">
            <v>General: Office Furniture and Equipment - DDSMS data communication unit</v>
          </cell>
        </row>
        <row r="937">
          <cell r="B937">
            <v>391424</v>
          </cell>
          <cell r="C937" t="str">
            <v>General: Office Furniture and Equipment - DDSMS process interface contoller</v>
          </cell>
        </row>
        <row r="938">
          <cell r="B938">
            <v>391425</v>
          </cell>
          <cell r="C938" t="str">
            <v>General: Office Furniture and Equipment - DDSMS input/output process interface</v>
          </cell>
        </row>
        <row r="939">
          <cell r="B939">
            <v>391426</v>
          </cell>
          <cell r="C939" t="str">
            <v>General: Office Furniture and Equipment - DDSMS telemarketing receiver/transmitter</v>
          </cell>
        </row>
        <row r="940">
          <cell r="B940">
            <v>391427</v>
          </cell>
          <cell r="C940" t="str">
            <v>General: Office Furniture and Equipment - DDSMS frequency measuring unit</v>
          </cell>
        </row>
        <row r="941">
          <cell r="B941">
            <v>391428</v>
          </cell>
          <cell r="C941" t="str">
            <v>General: Office Furniture and Equipment - DDSMS standard time/frequency clock receiver</v>
          </cell>
        </row>
        <row r="942">
          <cell r="B942">
            <v>391429</v>
          </cell>
          <cell r="C942" t="str">
            <v>General: Office Furniture and Equipment - DDSMS wall strip chart recorder</v>
          </cell>
        </row>
        <row r="943">
          <cell r="B943">
            <v>391430</v>
          </cell>
          <cell r="C943" t="str">
            <v>General: Office Furniture and Equipment - DDSMS broadcast control system</v>
          </cell>
        </row>
        <row r="944">
          <cell r="B944">
            <v>391431</v>
          </cell>
          <cell r="C944" t="str">
            <v>General: Office Furniture and Equipment - DDSMS generating plant control system</v>
          </cell>
        </row>
        <row r="945">
          <cell r="B945">
            <v>391432</v>
          </cell>
          <cell r="C945" t="str">
            <v>General: Office Furniture and Equipment - DDSMS interface/application processor</v>
          </cell>
        </row>
        <row r="946">
          <cell r="B946">
            <v>391433</v>
          </cell>
          <cell r="C946" t="str">
            <v>General: Office Furniture and Equipment - DDSMS plotter</v>
          </cell>
        </row>
        <row r="947">
          <cell r="B947">
            <v>391434</v>
          </cell>
          <cell r="C947" t="str">
            <v>General: Office Furniture and Equipment - DDSMS power inverter unit</v>
          </cell>
        </row>
        <row r="948">
          <cell r="B948">
            <v>391435</v>
          </cell>
          <cell r="C948" t="str">
            <v>General: Office Furniture and Equipment - DDSMS dial-up remote terminal unit</v>
          </cell>
        </row>
        <row r="949">
          <cell r="B949">
            <v>391436</v>
          </cell>
          <cell r="C949" t="str">
            <v>General: Office Furniture and Equipment - DDSMS uninterruptible power system</v>
          </cell>
        </row>
        <row r="950">
          <cell r="B950">
            <v>391437</v>
          </cell>
          <cell r="C950" t="str">
            <v>General: Office Furniture and Equipment - DDSMS backup generator system</v>
          </cell>
        </row>
        <row r="951">
          <cell r="B951">
            <v>391438</v>
          </cell>
          <cell r="C951" t="str">
            <v>General: Office Furniture and Equipment - DDSMS battery system</v>
          </cell>
        </row>
        <row r="952">
          <cell r="B952">
            <v>391439</v>
          </cell>
          <cell r="C952" t="str">
            <v>General: Office Furniture and Equipment - DDSMS motor/generator system</v>
          </cell>
        </row>
        <row r="953">
          <cell r="B953">
            <v>391440</v>
          </cell>
          <cell r="C953" t="str">
            <v>General: Office Furniture and Equipment - DDSMS computer water chiller system</v>
          </cell>
        </row>
        <row r="954">
          <cell r="B954">
            <v>391441</v>
          </cell>
          <cell r="C954" t="str">
            <v>General: Office Furniture and Equipment - DDSMS mini/micro computer</v>
          </cell>
        </row>
        <row r="955">
          <cell r="B955">
            <v>391442</v>
          </cell>
          <cell r="C955" t="str">
            <v>General: Office Furniture and Equipment - DDSMS cathode ray tube terminal</v>
          </cell>
        </row>
        <row r="956">
          <cell r="B956">
            <v>391443</v>
          </cell>
          <cell r="C956" t="str">
            <v>General: Office Furniture and Equipment - DDSMS optical projection unit</v>
          </cell>
        </row>
        <row r="957">
          <cell r="B957">
            <v>391444</v>
          </cell>
          <cell r="C957" t="str">
            <v>General: Office Furniture and Equipment - DDSMS optical presentation support system</v>
          </cell>
        </row>
        <row r="958">
          <cell r="B958">
            <v>391500</v>
          </cell>
          <cell r="C958" t="str">
            <v>General: Office Furniture and Equipment - Office equipment</v>
          </cell>
        </row>
        <row r="959">
          <cell r="B959">
            <v>391600</v>
          </cell>
          <cell r="C959" t="str">
            <v>General: Office Furniture and Equipment - Duplicating equipment</v>
          </cell>
        </row>
        <row r="960">
          <cell r="B960">
            <v>391700</v>
          </cell>
          <cell r="C960" t="str">
            <v>General: Office Furniture and Equipment - Personal computer software</v>
          </cell>
        </row>
        <row r="961">
          <cell r="B961">
            <v>391711</v>
          </cell>
          <cell r="C961" t="str">
            <v>General: Office Furniture and Equipment - Steam production - application software</v>
          </cell>
        </row>
        <row r="962">
          <cell r="B962">
            <v>391721</v>
          </cell>
          <cell r="C962" t="str">
            <v>General: Office Furniture and Equipment - Nuclear production - application software</v>
          </cell>
        </row>
        <row r="963">
          <cell r="B963">
            <v>391731</v>
          </cell>
          <cell r="C963" t="str">
            <v>General: Office Furniture and Equipment - Hydro production - application software</v>
          </cell>
        </row>
        <row r="964">
          <cell r="B964">
            <v>391741</v>
          </cell>
          <cell r="C964" t="str">
            <v>General: Office Furniture and Equipment - Other production - application software</v>
          </cell>
        </row>
        <row r="965">
          <cell r="B965">
            <v>391752</v>
          </cell>
          <cell r="C965" t="str">
            <v>General: Office Furniture and Equipment - Transmission - application software</v>
          </cell>
        </row>
        <row r="966">
          <cell r="B966">
            <v>391761</v>
          </cell>
          <cell r="C966" t="str">
            <v>General: Office Furniture and Equipment - Distribution - application software</v>
          </cell>
        </row>
        <row r="967">
          <cell r="B967">
            <v>391790</v>
          </cell>
          <cell r="C967" t="str">
            <v>General: Office Furniture and Equipment - General plant - application software</v>
          </cell>
        </row>
        <row r="968">
          <cell r="B968">
            <v>391799</v>
          </cell>
          <cell r="C968" t="str">
            <v>General: Office Furniture and Equipment - Catalina - application software</v>
          </cell>
        </row>
        <row r="969">
          <cell r="B969">
            <v>391900</v>
          </cell>
          <cell r="C969" t="str">
            <v>General: Office Furniture and Equipment - Preliminary closings to electric plant in service</v>
          </cell>
        </row>
        <row r="970">
          <cell r="B970">
            <v>391</v>
          </cell>
          <cell r="C970" t="str">
            <v xml:space="preserve">General: Office Furniture and Equipment - </v>
          </cell>
        </row>
        <row r="971">
          <cell r="B971">
            <v>392</v>
          </cell>
          <cell r="C971" t="str">
            <v xml:space="preserve">General: Transportation Equipment - </v>
          </cell>
        </row>
        <row r="972">
          <cell r="B972">
            <v>392</v>
          </cell>
          <cell r="C972" t="str">
            <v xml:space="preserve">General: Transportation Equipment - </v>
          </cell>
        </row>
        <row r="973">
          <cell r="B973">
            <v>392100</v>
          </cell>
          <cell r="C973" t="str">
            <v>General: Transportation Equipment - Automibiles - non-electric</v>
          </cell>
        </row>
        <row r="974">
          <cell r="B974">
            <v>392110</v>
          </cell>
          <cell r="C974" t="str">
            <v>General: Transportation Equipment - Electric vehicles - all types</v>
          </cell>
        </row>
        <row r="975">
          <cell r="B975">
            <v>392120</v>
          </cell>
          <cell r="C975" t="str">
            <v>General: Transportation Equipment - Trucks - non-electric</v>
          </cell>
        </row>
        <row r="976">
          <cell r="B976">
            <v>392195</v>
          </cell>
          <cell r="C976" t="str">
            <v>General: Transportation Equipment - Miscellaneous units</v>
          </cell>
        </row>
        <row r="977">
          <cell r="B977">
            <v>392200</v>
          </cell>
          <cell r="C977" t="str">
            <v>General: Transportation Equipment - Boats</v>
          </cell>
        </row>
        <row r="978">
          <cell r="B978">
            <v>392300</v>
          </cell>
          <cell r="C978" t="str">
            <v>General: Transportation Equipment - Trailers - towable units</v>
          </cell>
        </row>
        <row r="979">
          <cell r="B979">
            <v>392400</v>
          </cell>
          <cell r="C979" t="str">
            <v>General: Transportation Equipment - Helicopter</v>
          </cell>
        </row>
        <row r="980">
          <cell r="B980">
            <v>392499</v>
          </cell>
          <cell r="C980" t="str">
            <v>General: Transportation Equipment - Spare parts - helicopters</v>
          </cell>
        </row>
        <row r="981">
          <cell r="B981">
            <v>392500</v>
          </cell>
          <cell r="C981" t="str">
            <v>General: Transportation Equipment - Aircraft, fixed wing</v>
          </cell>
        </row>
        <row r="982">
          <cell r="B982">
            <v>392599</v>
          </cell>
          <cell r="C982" t="str">
            <v>General: Transportation Equipment - Spare parts - aircraft fixed wing</v>
          </cell>
        </row>
        <row r="983">
          <cell r="B983">
            <v>392600</v>
          </cell>
          <cell r="C983" t="str">
            <v>General: Transportation Equipment - Cycles - motor driven and manual</v>
          </cell>
        </row>
        <row r="984">
          <cell r="B984">
            <v>392700</v>
          </cell>
          <cell r="C984" t="str">
            <v>General: Transportation Equipment - Palo Verde transportation equipment</v>
          </cell>
        </row>
        <row r="985">
          <cell r="B985">
            <v>392800</v>
          </cell>
          <cell r="C985" t="str">
            <v>General: Transportation Equipment - Aircraft, jet</v>
          </cell>
        </row>
        <row r="986">
          <cell r="B986">
            <v>392899</v>
          </cell>
          <cell r="C986" t="str">
            <v>General: Transportation Equipment - Spare parts - jet aircraft</v>
          </cell>
        </row>
        <row r="987">
          <cell r="B987">
            <v>392900</v>
          </cell>
          <cell r="C987" t="str">
            <v>General: Transportation Equipment - Preliminary closings to electric plant in service</v>
          </cell>
        </row>
        <row r="988">
          <cell r="B988">
            <v>392</v>
          </cell>
          <cell r="C988" t="str">
            <v xml:space="preserve">General: Transportation Equipment - </v>
          </cell>
        </row>
        <row r="989">
          <cell r="B989">
            <v>393</v>
          </cell>
          <cell r="C989" t="str">
            <v xml:space="preserve">General: Stores Equipment - </v>
          </cell>
        </row>
        <row r="990">
          <cell r="B990">
            <v>393</v>
          </cell>
          <cell r="C990" t="str">
            <v xml:space="preserve">General: Stores Equipment - </v>
          </cell>
        </row>
        <row r="991">
          <cell r="B991">
            <v>593</v>
          </cell>
          <cell r="C991" t="e">
            <v>#VALUE!</v>
          </cell>
        </row>
        <row r="992">
          <cell r="B992">
            <v>900</v>
          </cell>
          <cell r="C992" t="e">
            <v>#VALUE!</v>
          </cell>
        </row>
        <row r="993">
          <cell r="B993" t="e">
            <v>#VALUE!</v>
          </cell>
          <cell r="C993" t="e">
            <v>#VALUE!</v>
          </cell>
        </row>
        <row r="994">
          <cell r="B994">
            <v>394</v>
          </cell>
          <cell r="C994" t="str">
            <v xml:space="preserve">General: Tools, Shop, and Garage Equipment - </v>
          </cell>
        </row>
        <row r="995">
          <cell r="B995">
            <v>394</v>
          </cell>
          <cell r="C995" t="str">
            <v xml:space="preserve">General: Tools, Shop, and Garage Equipment - </v>
          </cell>
        </row>
        <row r="996">
          <cell r="B996">
            <v>394400</v>
          </cell>
          <cell r="C996" t="str">
            <v>General: Tools, Shop, and Garage Equipment - Garage equipment</v>
          </cell>
        </row>
        <row r="997">
          <cell r="B997">
            <v>394410</v>
          </cell>
          <cell r="C997" t="str">
            <v>General: Tools, Shop, and Garage Equipment - Shop equipment</v>
          </cell>
        </row>
        <row r="998">
          <cell r="B998">
            <v>394591</v>
          </cell>
          <cell r="C998" t="str">
            <v>General: Tools, Shop, and Garage Equipment - Office furniture and equipment</v>
          </cell>
        </row>
        <row r="999">
          <cell r="B999">
            <v>394594</v>
          </cell>
          <cell r="C999" t="str">
            <v>General: Tools, Shop, and Garage Equipment - Tools and work equipment</v>
          </cell>
        </row>
        <row r="1000">
          <cell r="B1000">
            <v>394600</v>
          </cell>
          <cell r="C1000" t="str">
            <v>General: Tools, Shop, and Garage Equipment - Aircraft tools and other equipment</v>
          </cell>
        </row>
        <row r="1001">
          <cell r="B1001">
            <v>394900</v>
          </cell>
          <cell r="C1001" t="str">
            <v>General: Tools, Shop, and Garage Equipment - Preliminary closings to electric plant in service</v>
          </cell>
        </row>
        <row r="1002">
          <cell r="B1002">
            <v>394</v>
          </cell>
          <cell r="C1002" t="str">
            <v xml:space="preserve">General: Tools, Shop, and Garage Equipment - </v>
          </cell>
        </row>
        <row r="1003">
          <cell r="B1003">
            <v>395</v>
          </cell>
          <cell r="C1003" t="str">
            <v xml:space="preserve">General: Laboratory Equipment - </v>
          </cell>
        </row>
        <row r="1004">
          <cell r="B1004">
            <v>395</v>
          </cell>
          <cell r="C1004" t="str">
            <v xml:space="preserve">General: Laboratory Equipment - </v>
          </cell>
        </row>
        <row r="1005">
          <cell r="B1005">
            <v>395595</v>
          </cell>
          <cell r="C1005" t="str">
            <v>General: Laboratory Equipment - Laboratory equipment</v>
          </cell>
        </row>
        <row r="1006">
          <cell r="B1006">
            <v>395900</v>
          </cell>
          <cell r="C1006" t="str">
            <v>General: Laboratory Equipment - Preliminary closings to electric plant in service</v>
          </cell>
        </row>
        <row r="1007">
          <cell r="B1007">
            <v>395</v>
          </cell>
          <cell r="C1007" t="str">
            <v xml:space="preserve">General: Laboratory Equipment - </v>
          </cell>
        </row>
        <row r="1008">
          <cell r="B1008">
            <v>396</v>
          </cell>
          <cell r="C1008" t="str">
            <v xml:space="preserve">General: Power Operated Equipment - </v>
          </cell>
        </row>
        <row r="1009">
          <cell r="B1009">
            <v>396</v>
          </cell>
          <cell r="C1009" t="str">
            <v xml:space="preserve">General: Power Operated Equipment - </v>
          </cell>
        </row>
        <row r="1010">
          <cell r="B1010">
            <v>396100</v>
          </cell>
          <cell r="C1010" t="str">
            <v>General: Power Operated Equipment - Palo Verde power operated equipment</v>
          </cell>
        </row>
        <row r="1011">
          <cell r="B1011">
            <v>396596</v>
          </cell>
          <cell r="C1011" t="str">
            <v>General: Power Operated Equipment - Power operated equipment</v>
          </cell>
        </row>
        <row r="1012">
          <cell r="B1012">
            <v>396900</v>
          </cell>
          <cell r="C1012" t="str">
            <v>General: Power Operated Equipment - Preliminary closings to electric plant in service</v>
          </cell>
        </row>
        <row r="1013">
          <cell r="B1013">
            <v>396</v>
          </cell>
          <cell r="C1013" t="str">
            <v xml:space="preserve">General: Power Operated Equipment - </v>
          </cell>
        </row>
        <row r="1014">
          <cell r="B1014">
            <v>397</v>
          </cell>
          <cell r="C1014" t="str">
            <v xml:space="preserve">General: Communication Equipment - </v>
          </cell>
        </row>
        <row r="1015">
          <cell r="B1015">
            <v>397</v>
          </cell>
          <cell r="C1015" t="str">
            <v xml:space="preserve">General: Communication Equipment - </v>
          </cell>
        </row>
        <row r="1016">
          <cell r="B1016">
            <v>397065</v>
          </cell>
          <cell r="C1016" t="str">
            <v>General: Communication Equipment - Crossarm, communication ( Wood )</v>
          </cell>
        </row>
        <row r="1017">
          <cell r="B1017">
            <v>397070</v>
          </cell>
          <cell r="C1017" t="str">
            <v>General: Communication Equipment - Crossarm, communication ( steel )</v>
          </cell>
        </row>
        <row r="1018">
          <cell r="B1018">
            <v>397110</v>
          </cell>
          <cell r="C1018" t="str">
            <v>General: Communication Equipment - Radio base station control system</v>
          </cell>
        </row>
        <row r="1019">
          <cell r="B1019">
            <v>397130</v>
          </cell>
          <cell r="C1019" t="str">
            <v>General: Communication Equipment - Telephone system</v>
          </cell>
        </row>
        <row r="1020">
          <cell r="B1020">
            <v>397135</v>
          </cell>
          <cell r="C1020" t="str">
            <v>General: Communication Equipment - Circuit treatment</v>
          </cell>
        </row>
        <row r="1021">
          <cell r="B1021">
            <v>397136</v>
          </cell>
          <cell r="C1021" t="str">
            <v>General: Communication Equipment - Cable protection</v>
          </cell>
        </row>
        <row r="1022">
          <cell r="B1022">
            <v>397140</v>
          </cell>
          <cell r="C1022" t="str">
            <v>General: Communication Equipment - Antenna assembly</v>
          </cell>
        </row>
        <row r="1023">
          <cell r="B1023">
            <v>397145</v>
          </cell>
          <cell r="C1023" t="str">
            <v>General: Communication Equipment - Transmission equipment</v>
          </cell>
        </row>
        <row r="1024">
          <cell r="B1024">
            <v>397151</v>
          </cell>
          <cell r="C1024" t="str">
            <v>General: Communication Equipment - Intercom system ( IC )</v>
          </cell>
        </row>
        <row r="1025">
          <cell r="B1025">
            <v>397155</v>
          </cell>
          <cell r="C1025" t="str">
            <v>General: Communication Equipment - Channel equipment assembly</v>
          </cell>
        </row>
        <row r="1026">
          <cell r="B1026">
            <v>397160</v>
          </cell>
          <cell r="C1026" t="str">
            <v>General: Communication Equipment - Communications alarm/control system</v>
          </cell>
        </row>
        <row r="1027">
          <cell r="B1027">
            <v>397163</v>
          </cell>
          <cell r="C1027" t="str">
            <v>General: Communication Equipment - Misc communication training equipment</v>
          </cell>
        </row>
        <row r="1028">
          <cell r="B1028">
            <v>397240</v>
          </cell>
          <cell r="C1028" t="str">
            <v>General: Communication Equipment - D.C. power system</v>
          </cell>
        </row>
        <row r="1029">
          <cell r="B1029">
            <v>397245</v>
          </cell>
          <cell r="C1029" t="str">
            <v>General: Communication Equipment - Electrical power generation system</v>
          </cell>
        </row>
        <row r="1030">
          <cell r="B1030">
            <v>397255</v>
          </cell>
          <cell r="C1030" t="str">
            <v>General: Communication Equipment - Public address system ( PA )</v>
          </cell>
        </row>
        <row r="1031">
          <cell r="B1031">
            <v>397330</v>
          </cell>
          <cell r="C1031" t="str">
            <v>General: Communication Equipment - Pole, wood - Edison solely owned</v>
          </cell>
        </row>
        <row r="1032">
          <cell r="B1032">
            <v>397340</v>
          </cell>
          <cell r="C1032" t="str">
            <v>General: Communication Equipment - Pole, wood - joint Edison set</v>
          </cell>
        </row>
        <row r="1033">
          <cell r="B1033">
            <v>397350</v>
          </cell>
          <cell r="C1033" t="str">
            <v>General: Communication Equipment - Pole, steel - Edison solely owned</v>
          </cell>
        </row>
        <row r="1034">
          <cell r="B1034">
            <v>397430</v>
          </cell>
          <cell r="C1034" t="str">
            <v>General: Communication Equipment - Switch, disconnect</v>
          </cell>
        </row>
        <row r="1035">
          <cell r="B1035">
            <v>397540</v>
          </cell>
          <cell r="C1035" t="str">
            <v>General: Communication Equipment - Mobile/portable unit</v>
          </cell>
        </row>
        <row r="1036">
          <cell r="B1036">
            <v>397545</v>
          </cell>
          <cell r="C1036" t="str">
            <v>General: Communication Equipment - Data network interconnect system</v>
          </cell>
        </row>
        <row r="1037">
          <cell r="B1037">
            <v>397550</v>
          </cell>
          <cell r="C1037" t="str">
            <v>General: Communication Equipment - Dynamic network multiplexer ( DNM )</v>
          </cell>
        </row>
        <row r="1038">
          <cell r="B1038">
            <v>397560</v>
          </cell>
          <cell r="C1038" t="str">
            <v>General: Communication Equipment - Television system ( TV )</v>
          </cell>
        </row>
        <row r="1039">
          <cell r="B1039">
            <v>397561</v>
          </cell>
          <cell r="C1039" t="str">
            <v>General: Communication Equipment - Netcomm radio assembly</v>
          </cell>
        </row>
        <row r="1040">
          <cell r="B1040">
            <v>397562</v>
          </cell>
          <cell r="C1040" t="str">
            <v>General: Communication Equipment - Netcomm control &amp; monitoring system</v>
          </cell>
        </row>
        <row r="1041">
          <cell r="B1041">
            <v>397591</v>
          </cell>
          <cell r="C1041" t="str">
            <v>General: Communication Equipment - Office furniture and equipment</v>
          </cell>
        </row>
        <row r="1042">
          <cell r="B1042">
            <v>397600</v>
          </cell>
          <cell r="C1042" t="str">
            <v>General: Communication Equipment - Pole, wood - joint foreign set</v>
          </cell>
        </row>
        <row r="1043">
          <cell r="B1043">
            <v>397790</v>
          </cell>
          <cell r="C1043" t="str">
            <v>General: Communication Equipment - Conductor, open wire communication</v>
          </cell>
        </row>
        <row r="1044">
          <cell r="B1044">
            <v>397801</v>
          </cell>
          <cell r="C1044" t="str">
            <v>General: Communication Equipment - Communication cable, overhead, copper jacketed</v>
          </cell>
        </row>
        <row r="1045">
          <cell r="B1045">
            <v>397802</v>
          </cell>
          <cell r="C1045" t="str">
            <v>General: Communication Equipment - Communication cable, overhead, fiber optic</v>
          </cell>
        </row>
        <row r="1046">
          <cell r="B1046">
            <v>397805</v>
          </cell>
          <cell r="C1046" t="str">
            <v>General: Communication Equipment - Communication cable, underground, copper jacketed</v>
          </cell>
        </row>
        <row r="1047">
          <cell r="B1047">
            <v>397806</v>
          </cell>
          <cell r="C1047" t="str">
            <v>General: Communication Equipment - Communication cable, underground, fiber optic</v>
          </cell>
        </row>
        <row r="1048">
          <cell r="B1048">
            <v>397821</v>
          </cell>
          <cell r="C1048" t="str">
            <v>General: Communication Equipment - Communication riser</v>
          </cell>
        </row>
        <row r="1049">
          <cell r="B1049">
            <v>397825</v>
          </cell>
          <cell r="C1049" t="str">
            <v>General: Communication Equipment - Antenna support structure</v>
          </cell>
        </row>
        <row r="1050">
          <cell r="B1050">
            <v>397865</v>
          </cell>
          <cell r="C1050" t="str">
            <v>General: Communication Equipment - Communication conduit system</v>
          </cell>
        </row>
        <row r="1051">
          <cell r="B1051">
            <v>397900</v>
          </cell>
          <cell r="C1051" t="str">
            <v>General: Communication Equipment - Preliminary closings to electric plant in service</v>
          </cell>
        </row>
        <row r="1052">
          <cell r="B1052">
            <v>397990</v>
          </cell>
          <cell r="C1052" t="str">
            <v>General: Communication Equipment - Spare parts</v>
          </cell>
        </row>
        <row r="1053">
          <cell r="B1053">
            <v>397</v>
          </cell>
          <cell r="C1053" t="str">
            <v xml:space="preserve">General: Communication Equipment - </v>
          </cell>
        </row>
        <row r="1054">
          <cell r="B1054">
            <v>398</v>
          </cell>
          <cell r="C1054" t="str">
            <v xml:space="preserve">General: Miscellaneous Equipment - </v>
          </cell>
        </row>
        <row r="1055">
          <cell r="B1055">
            <v>398</v>
          </cell>
          <cell r="C1055" t="str">
            <v xml:space="preserve">General: Miscellaneous Equipment - </v>
          </cell>
        </row>
        <row r="1056">
          <cell r="B1056">
            <v>398598</v>
          </cell>
          <cell r="C1056" t="str">
            <v>General: Miscellaneous Equipment - Miscellaneous equipment</v>
          </cell>
        </row>
        <row r="1057">
          <cell r="B1057">
            <v>398893</v>
          </cell>
          <cell r="C1057" t="str">
            <v>General: Miscellaneous Equipment - Miscellaneous research and development equipment</v>
          </cell>
        </row>
        <row r="1058">
          <cell r="B1058">
            <v>398900</v>
          </cell>
          <cell r="C1058" t="str">
            <v>General: Miscellaneous Equipment - Preliminary closings to electric plant in service</v>
          </cell>
        </row>
        <row r="1059">
          <cell r="B1059">
            <v>398</v>
          </cell>
          <cell r="C1059" t="str">
            <v xml:space="preserve">General: Miscellaneous Equipment - </v>
          </cell>
        </row>
        <row r="1060">
          <cell r="B1060">
            <v>398</v>
          </cell>
          <cell r="C1060" t="str">
            <v xml:space="preserve">Catalina: Miscellaneous Equipment - </v>
          </cell>
        </row>
        <row r="1061">
          <cell r="B1061">
            <v>398</v>
          </cell>
          <cell r="C1061" t="str">
            <v xml:space="preserve">Catalina: Miscellaneous Equipment - </v>
          </cell>
        </row>
        <row r="1062">
          <cell r="B1062">
            <v>303</v>
          </cell>
          <cell r="C1062" t="str">
            <v xml:space="preserve">Catalina: Water Plant - </v>
          </cell>
        </row>
        <row r="1063">
          <cell r="B1063">
            <v>303</v>
          </cell>
          <cell r="C1063" t="str">
            <v xml:space="preserve">Catalina: Water Plant - </v>
          </cell>
        </row>
        <row r="1064">
          <cell r="B1064">
            <v>303900</v>
          </cell>
          <cell r="C1064" t="str">
            <v>Catalina: Water Plant - Preliminary closings to electric plant in service</v>
          </cell>
        </row>
        <row r="1065">
          <cell r="B1065">
            <v>303</v>
          </cell>
          <cell r="C1065" t="str">
            <v xml:space="preserve">Catalina: Water Plant - </v>
          </cell>
        </row>
        <row r="1066">
          <cell r="B1066">
            <v>304</v>
          </cell>
          <cell r="C1066" t="str">
            <v xml:space="preserve">Catalina: Common Plant - </v>
          </cell>
        </row>
        <row r="1067">
          <cell r="B1067">
            <v>304</v>
          </cell>
          <cell r="C1067" t="str">
            <v xml:space="preserve">Catalina: Common Plant - </v>
          </cell>
        </row>
        <row r="1068">
          <cell r="B1068">
            <v>304900</v>
          </cell>
          <cell r="C1068" t="str">
            <v>Catalina: Common Plant - Preliminary closings to electric plant in service</v>
          </cell>
        </row>
        <row r="1069">
          <cell r="B1069">
            <v>304</v>
          </cell>
          <cell r="C1069" t="str">
            <v xml:space="preserve">Catalina: Common Plant - </v>
          </cell>
        </row>
        <row r="1070">
          <cell r="B1070">
            <v>306</v>
          </cell>
          <cell r="C1070" t="str">
            <v xml:space="preserve">Catalina: Land and Land Rights - Water - </v>
          </cell>
        </row>
        <row r="1071">
          <cell r="B1071">
            <v>306</v>
          </cell>
          <cell r="C1071" t="str">
            <v xml:space="preserve">Catalina: Land and Land Rights - Water - </v>
          </cell>
        </row>
        <row r="1072">
          <cell r="B1072">
            <v>306000</v>
          </cell>
          <cell r="C1072" t="str">
            <v>Catalina: Land and Land Rights - Water - Table A guidelines - Catalina</v>
          </cell>
        </row>
        <row r="1073">
          <cell r="B1073">
            <v>306700</v>
          </cell>
          <cell r="C1073" t="str">
            <v>Catalina: Land and Land Rights - Water - Parcel of land owned in fee, or a portion thereof</v>
          </cell>
        </row>
        <row r="1074">
          <cell r="B1074">
            <v>306720</v>
          </cell>
          <cell r="C1074" t="str">
            <v>Catalina: Land and Land Rights - Water - Easement of right</v>
          </cell>
        </row>
        <row r="1075">
          <cell r="B1075">
            <v>306</v>
          </cell>
          <cell r="C1075" t="str">
            <v xml:space="preserve">Catalina: Land and Land Rights - Water - </v>
          </cell>
        </row>
        <row r="1076">
          <cell r="B1076">
            <v>311</v>
          </cell>
          <cell r="C1076" t="str">
            <v xml:space="preserve">Catalina: Liquified Petroleum Gas Equipment - Gas - </v>
          </cell>
        </row>
        <row r="1077">
          <cell r="B1077">
            <v>311</v>
          </cell>
          <cell r="C1077" t="str">
            <v xml:space="preserve">Catalina: Liquified Petroleum Gas Equipment - Gas - </v>
          </cell>
        </row>
        <row r="1078">
          <cell r="B1078">
            <v>311601</v>
          </cell>
          <cell r="C1078" t="str">
            <v>Catalina: Liquified Petroleum Gas Equipment - Gas - Vaporizer system, LPG</v>
          </cell>
        </row>
        <row r="1079">
          <cell r="B1079">
            <v>311605</v>
          </cell>
          <cell r="C1079" t="str">
            <v>Catalina: Liquified Petroleum Gas Equipment - Gas - Mixer system, LPG</v>
          </cell>
        </row>
        <row r="1080">
          <cell r="B1080">
            <v>311610</v>
          </cell>
          <cell r="C1080" t="str">
            <v>Catalina: Liquified Petroleum Gas Equipment - Gas - Vaporizer/mixer system, LPG</v>
          </cell>
        </row>
        <row r="1081">
          <cell r="B1081">
            <v>311615</v>
          </cell>
          <cell r="C1081" t="str">
            <v>Catalina: Liquified Petroleum Gas Equipment - Gas - Odorizer system, LPG</v>
          </cell>
        </row>
        <row r="1082">
          <cell r="B1082">
            <v>311620</v>
          </cell>
          <cell r="C1082" t="str">
            <v>Catalina: Liquified Petroleum Gas Equipment - Gas - Piping System, LPG</v>
          </cell>
        </row>
        <row r="1083">
          <cell r="B1083">
            <v>311625</v>
          </cell>
          <cell r="C1083" t="str">
            <v>Catalina: Liquified Petroleum Gas Equipment - Gas - Regulator</v>
          </cell>
        </row>
        <row r="1084">
          <cell r="B1084">
            <v>311630</v>
          </cell>
          <cell r="C1084" t="str">
            <v>Catalina: Liquified Petroleum Gas Equipment - Gas - Compressor</v>
          </cell>
        </row>
        <row r="1085">
          <cell r="B1085">
            <v>311635</v>
          </cell>
          <cell r="C1085" t="str">
            <v>Catalina: Liquified Petroleum Gas Equipment - Gas - Pump, LPG</v>
          </cell>
        </row>
        <row r="1086">
          <cell r="B1086">
            <v>311640</v>
          </cell>
          <cell r="C1086" t="str">
            <v>Catalina: Liquified Petroleum Gas Equipment - Gas - Mix tank</v>
          </cell>
        </row>
        <row r="1087">
          <cell r="B1087">
            <v>311645</v>
          </cell>
          <cell r="C1087" t="str">
            <v>Catalina: Liquified Petroleum Gas Equipment - Gas - Surge tank</v>
          </cell>
        </row>
        <row r="1088">
          <cell r="B1088">
            <v>311</v>
          </cell>
          <cell r="C1088" t="str">
            <v xml:space="preserve">Catalina: Liquified Petroleum Gas Equipment - Gas - </v>
          </cell>
        </row>
        <row r="1089">
          <cell r="B1089">
            <v>312</v>
          </cell>
          <cell r="C1089" t="str">
            <v xml:space="preserve">Catalina: Collecting and Impounding Reservoirs - Water - </v>
          </cell>
        </row>
        <row r="1090">
          <cell r="B1090">
            <v>312</v>
          </cell>
          <cell r="C1090" t="str">
            <v xml:space="preserve">Catalina: Collecting and Impounding Reservoirs - Water - </v>
          </cell>
        </row>
        <row r="1091">
          <cell r="B1091">
            <v>312701</v>
          </cell>
          <cell r="C1091" t="str">
            <v>Catalina: Collecting and Impounding Reservoirs - Water - Reservoir</v>
          </cell>
        </row>
        <row r="1092">
          <cell r="B1092">
            <v>312702</v>
          </cell>
          <cell r="C1092" t="str">
            <v>Catalina: Collecting and Impounding Reservoirs - Water - Bridge/draw span - reservoir</v>
          </cell>
        </row>
        <row r="1093">
          <cell r="B1093">
            <v>312703</v>
          </cell>
          <cell r="C1093" t="str">
            <v>Catalina: Collecting and Impounding Reservoirs - Water - Fence/walls - perimeter - reservoir</v>
          </cell>
        </row>
        <row r="1094">
          <cell r="B1094">
            <v>312704</v>
          </cell>
          <cell r="C1094" t="str">
            <v>Catalina: Collecting and Impounding Reservoirs - Water - Bulkhead - reservoir</v>
          </cell>
        </row>
        <row r="1095">
          <cell r="B1095">
            <v>312706</v>
          </cell>
          <cell r="C1095" t="str">
            <v>Catalina: Collecting and Impounding Reservoirs - Water - Boom, reservoir</v>
          </cell>
        </row>
        <row r="1096">
          <cell r="B1096">
            <v>312707</v>
          </cell>
          <cell r="C1096" t="str">
            <v>Catalina: Collecting and Impounding Reservoirs - Water - Sidewalks, driveways and roads - reservoir</v>
          </cell>
        </row>
        <row r="1097">
          <cell r="B1097">
            <v>312708</v>
          </cell>
          <cell r="C1097" t="str">
            <v>Catalina: Collecting and Impounding Reservoirs - Water - Parking lot</v>
          </cell>
        </row>
        <row r="1098">
          <cell r="B1098">
            <v>312709</v>
          </cell>
          <cell r="C1098" t="str">
            <v>Catalina: Collecting and Impounding Reservoirs - Water - Pier/dock - reservoir</v>
          </cell>
        </row>
        <row r="1099">
          <cell r="B1099">
            <v>312710</v>
          </cell>
          <cell r="C1099" t="str">
            <v>Catalina: Collecting and Impounding Reservoirs - Water - Dike/embankment</v>
          </cell>
        </row>
        <row r="1100">
          <cell r="B1100">
            <v>312712</v>
          </cell>
          <cell r="C1100" t="str">
            <v>Catalina: Collecting and Impounding Reservoirs - Water - Apron, reservoir</v>
          </cell>
        </row>
        <row r="1101">
          <cell r="B1101">
            <v>312715</v>
          </cell>
          <cell r="C1101" t="str">
            <v>Catalina: Collecting and Impounding Reservoirs - Water - Dam, concrete or masonry</v>
          </cell>
        </row>
        <row r="1102">
          <cell r="B1102">
            <v>312716</v>
          </cell>
          <cell r="C1102" t="str">
            <v>Catalina: Collecting and Impounding Reservoirs - Water - Dam, earth or rockfill</v>
          </cell>
        </row>
        <row r="1103">
          <cell r="B1103">
            <v>312717</v>
          </cell>
          <cell r="C1103" t="str">
            <v>Catalina: Collecting and Impounding Reservoirs - Water - Gate, dam</v>
          </cell>
        </row>
        <row r="1104">
          <cell r="B1104">
            <v>312718</v>
          </cell>
          <cell r="C1104" t="str">
            <v>Catalina: Collecting and Impounding Reservoirs - Water - Gate hoist, dam</v>
          </cell>
        </row>
        <row r="1105">
          <cell r="B1105">
            <v>312719</v>
          </cell>
          <cell r="C1105" t="str">
            <v>Catalina: Collecting and Impounding Reservoirs - Water - Gate hoist track, dam</v>
          </cell>
        </row>
        <row r="1106">
          <cell r="B1106">
            <v>312721</v>
          </cell>
          <cell r="C1106" t="str">
            <v>Catalina: Collecting and Impounding Reservoirs - Water - Gate section, dam</v>
          </cell>
        </row>
        <row r="1107">
          <cell r="B1107">
            <v>312724</v>
          </cell>
          <cell r="C1107" t="str">
            <v>Catalina: Collecting and Impounding Reservoirs - Water - Crane/lifting device, dam</v>
          </cell>
        </row>
        <row r="1108">
          <cell r="B1108">
            <v>312727</v>
          </cell>
          <cell r="C1108" t="str">
            <v>Catalina: Collecting and Impounding Reservoirs - Water - Sand box/rock drop</v>
          </cell>
        </row>
        <row r="1109">
          <cell r="B1109">
            <v>312729</v>
          </cell>
          <cell r="C1109" t="str">
            <v>Catalina: Collecting and Impounding Reservoirs - Water - Sluice/wasteway</v>
          </cell>
        </row>
        <row r="1110">
          <cell r="B1110">
            <v>312751</v>
          </cell>
          <cell r="C1110" t="str">
            <v>Catalina: Collecting and Impounding Reservoirs - Water - Gauging station</v>
          </cell>
        </row>
        <row r="1111">
          <cell r="B1111">
            <v>312757</v>
          </cell>
          <cell r="C1111" t="str">
            <v>Catalina: Collecting and Impounding Reservoirs - Water - Trash rack</v>
          </cell>
        </row>
        <row r="1112">
          <cell r="B1112">
            <v>312758</v>
          </cell>
          <cell r="C1112" t="str">
            <v>Catalina: Collecting and Impounding Reservoirs - Water - Trash rake</v>
          </cell>
        </row>
        <row r="1113">
          <cell r="B1113">
            <v>312761</v>
          </cell>
          <cell r="C1113" t="str">
            <v>Catalina: Collecting and Impounding Reservoirs - Water - Power and control system</v>
          </cell>
        </row>
        <row r="1114">
          <cell r="B1114">
            <v>312763</v>
          </cell>
          <cell r="C1114" t="str">
            <v>Catalina: Collecting and Impounding Reservoirs - Water - Lighting system</v>
          </cell>
        </row>
        <row r="1115">
          <cell r="B1115">
            <v>312765</v>
          </cell>
          <cell r="C1115" t="str">
            <v>Catalina: Collecting and Impounding Reservoirs - Water - Sewer system - outside structure</v>
          </cell>
        </row>
        <row r="1116">
          <cell r="B1116">
            <v>312767</v>
          </cell>
          <cell r="C1116" t="str">
            <v>Catalina: Collecting and Impounding Reservoirs - Water - Wall, wing, baffle, retaining</v>
          </cell>
        </row>
        <row r="1117">
          <cell r="B1117">
            <v>312771</v>
          </cell>
          <cell r="C1117" t="str">
            <v>Catalina: Collecting and Impounding Reservoirs - Water - Dam performance testing equipment</v>
          </cell>
        </row>
        <row r="1118">
          <cell r="B1118">
            <v>312773</v>
          </cell>
          <cell r="C1118" t="str">
            <v>Catalina: Collecting and Impounding Reservoirs - Water - Structure</v>
          </cell>
        </row>
        <row r="1119">
          <cell r="B1119">
            <v>312774</v>
          </cell>
          <cell r="C1119" t="str">
            <v>Catalina: Collecting and Impounding Reservoirs - Water - Service water supply system - outside structure</v>
          </cell>
        </row>
        <row r="1120">
          <cell r="B1120">
            <v>312775</v>
          </cell>
          <cell r="C1120" t="str">
            <v>Catalina: Collecting and Impounding Reservoirs - Water - Aerator system</v>
          </cell>
        </row>
        <row r="1121">
          <cell r="B1121">
            <v>312779</v>
          </cell>
          <cell r="C1121" t="str">
            <v>Catalina: Collecting and Impounding Reservoirs - Water - Culvert</v>
          </cell>
        </row>
        <row r="1122">
          <cell r="B1122">
            <v>312785</v>
          </cell>
          <cell r="C1122" t="str">
            <v>Catalina: Collecting and Impounding Reservoirs - Water - Landscaping</v>
          </cell>
        </row>
        <row r="1123">
          <cell r="B1123">
            <v>312</v>
          </cell>
          <cell r="C1123" t="str">
            <v xml:space="preserve">Catalina: Collecting and Impounding Reservoirs - Water - </v>
          </cell>
        </row>
        <row r="1124">
          <cell r="B1124">
            <v>314</v>
          </cell>
          <cell r="C1124" t="str">
            <v xml:space="preserve">Catalina: Springs and Tunnels - Water - </v>
          </cell>
        </row>
        <row r="1125">
          <cell r="B1125">
            <v>314</v>
          </cell>
          <cell r="C1125" t="str">
            <v xml:space="preserve">Catalina: Springs and Tunnels - Water - </v>
          </cell>
        </row>
        <row r="1126">
          <cell r="B1126">
            <v>314701</v>
          </cell>
          <cell r="C1126" t="str">
            <v>Catalina: Springs and Tunnels - Water - Structure, spring</v>
          </cell>
        </row>
        <row r="1127">
          <cell r="B1127">
            <v>314720</v>
          </cell>
          <cell r="C1127" t="str">
            <v>Catalina: Springs and Tunnels - Water - Tunnel, water collection</v>
          </cell>
        </row>
        <row r="1128">
          <cell r="B1128">
            <v>314725</v>
          </cell>
          <cell r="C1128" t="str">
            <v>Catalina: Springs and Tunnels - Water - Casing, spring</v>
          </cell>
        </row>
        <row r="1129">
          <cell r="B1129">
            <v>314728</v>
          </cell>
          <cell r="C1129" t="str">
            <v>Catalina: Springs and Tunnels - Water - Cut-off wall</v>
          </cell>
        </row>
        <row r="1130">
          <cell r="B1130">
            <v>314735</v>
          </cell>
          <cell r="C1130" t="str">
            <v>Catalina: Springs and Tunnels - Water - Collecting basin, spring</v>
          </cell>
        </row>
        <row r="1131">
          <cell r="B1131">
            <v>314755</v>
          </cell>
          <cell r="C1131" t="str">
            <v>Catalina: Springs and Tunnels - Water - Sluice/wasteway</v>
          </cell>
        </row>
        <row r="1132">
          <cell r="B1132">
            <v>314775</v>
          </cell>
          <cell r="C1132" t="str">
            <v>Catalina: Springs and Tunnels - Water - Lighting system</v>
          </cell>
        </row>
        <row r="1133">
          <cell r="B1133">
            <v>314780</v>
          </cell>
          <cell r="C1133" t="str">
            <v>Catalina: Springs and Tunnels - Water - Fence/walls - perimeter</v>
          </cell>
        </row>
        <row r="1134">
          <cell r="B1134">
            <v>314785</v>
          </cell>
          <cell r="C1134" t="str">
            <v>Catalina: Springs and Tunnels - Water - Landscaping</v>
          </cell>
        </row>
        <row r="1135">
          <cell r="B1135">
            <v>314</v>
          </cell>
          <cell r="C1135" t="str">
            <v xml:space="preserve">Catalina: Springs and Tunnels - Water - </v>
          </cell>
        </row>
        <row r="1136">
          <cell r="B1136">
            <v>315</v>
          </cell>
          <cell r="C1136" t="str">
            <v xml:space="preserve">Catalina: Wells - Water - </v>
          </cell>
        </row>
        <row r="1137">
          <cell r="B1137">
            <v>315</v>
          </cell>
          <cell r="C1137" t="str">
            <v xml:space="preserve">Catalina: Wells - Water - </v>
          </cell>
        </row>
        <row r="1138">
          <cell r="B1138">
            <v>315710</v>
          </cell>
          <cell r="C1138" t="str">
            <v>Catalina: Wells - Water - Well</v>
          </cell>
        </row>
        <row r="1139">
          <cell r="B1139">
            <v>315736</v>
          </cell>
          <cell r="C1139" t="str">
            <v>Catalina: Wells - Water - Collecting basin, wells</v>
          </cell>
        </row>
        <row r="1140">
          <cell r="B1140">
            <v>315755</v>
          </cell>
          <cell r="C1140" t="str">
            <v>Catalina: Wells - Water - Sluice/wasteway</v>
          </cell>
        </row>
        <row r="1141">
          <cell r="B1141">
            <v>315775</v>
          </cell>
          <cell r="C1141" t="str">
            <v>Catalina: Wells - Water - Lighting system</v>
          </cell>
        </row>
        <row r="1142">
          <cell r="B1142">
            <v>315780</v>
          </cell>
          <cell r="C1142" t="str">
            <v>Catalina: Wells - Water - Fence/walls - perimeter</v>
          </cell>
        </row>
        <row r="1143">
          <cell r="B1143">
            <v>315785</v>
          </cell>
          <cell r="C1143" t="str">
            <v>Catalina: Wells - Water - Landscaping</v>
          </cell>
        </row>
        <row r="1144">
          <cell r="B1144">
            <v>315</v>
          </cell>
          <cell r="C1144" t="str">
            <v xml:space="preserve">Catalina: Wells - Water - </v>
          </cell>
        </row>
        <row r="1145">
          <cell r="B1145">
            <v>316</v>
          </cell>
          <cell r="C1145" t="str">
            <v xml:space="preserve">Catalina: Supply Mains - Water - </v>
          </cell>
        </row>
        <row r="1146">
          <cell r="B1146">
            <v>316</v>
          </cell>
          <cell r="C1146" t="str">
            <v xml:space="preserve">Catalina: Supply Mains - Water - </v>
          </cell>
        </row>
        <row r="1147">
          <cell r="B1147">
            <v>316710</v>
          </cell>
          <cell r="C1147" t="str">
            <v>Catalina: Supply Mains - Water - Piping, supply mains</v>
          </cell>
        </row>
        <row r="1148">
          <cell r="B1148">
            <v>316730</v>
          </cell>
          <cell r="C1148" t="str">
            <v>Catalina: Supply Mains - Water - Culvert - supply mains</v>
          </cell>
        </row>
        <row r="1149">
          <cell r="B1149">
            <v>316735</v>
          </cell>
          <cell r="C1149" t="str">
            <v>Catalina: Supply Mains - Water - Surge tank, supply mains</v>
          </cell>
        </row>
        <row r="1150">
          <cell r="B1150">
            <v>316740</v>
          </cell>
          <cell r="C1150" t="str">
            <v>Catalina: Supply Mains - Water - Valve, power operated, supply mains</v>
          </cell>
        </row>
        <row r="1151">
          <cell r="B1151">
            <v>316745</v>
          </cell>
          <cell r="C1151" t="str">
            <v>Catalina: Supply Mains - Water - Valve, vault/manhole</v>
          </cell>
        </row>
        <row r="1152">
          <cell r="B1152">
            <v>316760</v>
          </cell>
          <cell r="C1152" t="str">
            <v>Catalina: Supply Mains - Water - Meter, supply mains</v>
          </cell>
        </row>
        <row r="1153">
          <cell r="B1153">
            <v>316761</v>
          </cell>
          <cell r="C1153" t="str">
            <v>Catalina: Supply Mains - Water - Power system</v>
          </cell>
        </row>
        <row r="1154">
          <cell r="B1154">
            <v>316763</v>
          </cell>
          <cell r="C1154" t="str">
            <v>Catalina: Supply Mains - Water - Lighting system</v>
          </cell>
        </row>
        <row r="1155">
          <cell r="B1155">
            <v>316765</v>
          </cell>
          <cell r="C1155" t="str">
            <v>Catalina: Supply Mains - Water - Pressure regulator, supply mains</v>
          </cell>
        </row>
        <row r="1156">
          <cell r="B1156">
            <v>316770</v>
          </cell>
          <cell r="C1156" t="str">
            <v>Catalina: Supply Mains - Water - Cathodic protection system - supply mains</v>
          </cell>
        </row>
        <row r="1157">
          <cell r="B1157">
            <v>316</v>
          </cell>
          <cell r="C1157" t="str">
            <v xml:space="preserve">Catalina: Supply Mains - Water - </v>
          </cell>
        </row>
        <row r="1158">
          <cell r="B1158">
            <v>320</v>
          </cell>
          <cell r="C1158" t="str">
            <v xml:space="preserve">Catalina: Other Equipment- Gas - </v>
          </cell>
        </row>
        <row r="1159">
          <cell r="B1159">
            <v>320</v>
          </cell>
          <cell r="C1159" t="str">
            <v xml:space="preserve">Catalina: Other Equipment- Gas - </v>
          </cell>
        </row>
        <row r="1160">
          <cell r="B1160">
            <v>320610</v>
          </cell>
          <cell r="C1160" t="str">
            <v>Catalina: Other Equipment- Gas - Supervisory control unit</v>
          </cell>
        </row>
        <row r="1161">
          <cell r="B1161">
            <v>320620</v>
          </cell>
          <cell r="C1161" t="str">
            <v>Catalina: Other Equipment- Gas - Gas bottling system</v>
          </cell>
        </row>
        <row r="1162">
          <cell r="B1162">
            <v>320630</v>
          </cell>
          <cell r="C1162" t="str">
            <v>Catalina: Other Equipment- Gas - Meter, vapor</v>
          </cell>
        </row>
        <row r="1163">
          <cell r="B1163">
            <v>320669</v>
          </cell>
          <cell r="C1163" t="str">
            <v>Catalina: Other Equipment- Gas - Spare parts</v>
          </cell>
        </row>
        <row r="1164">
          <cell r="B1164">
            <v>320</v>
          </cell>
          <cell r="C1164" t="str">
            <v xml:space="preserve">Catalina: Other Equipment- Gas - </v>
          </cell>
        </row>
        <row r="1165">
          <cell r="B1165">
            <v>321</v>
          </cell>
          <cell r="C1165" t="str">
            <v xml:space="preserve">Catalina: Structures and Improvements - Water - </v>
          </cell>
        </row>
        <row r="1166">
          <cell r="B1166">
            <v>321</v>
          </cell>
          <cell r="C1166" t="str">
            <v xml:space="preserve">Catalina: Structures and Improvements - Water - </v>
          </cell>
        </row>
        <row r="1167">
          <cell r="B1167">
            <v>321701</v>
          </cell>
          <cell r="C1167" t="str">
            <v>Catalina: Structures and Improvements - Water - Substructure</v>
          </cell>
        </row>
        <row r="1168">
          <cell r="B1168">
            <v>321702</v>
          </cell>
          <cell r="C1168" t="str">
            <v>Catalina: Structures and Improvements - Water - Superstructure</v>
          </cell>
        </row>
        <row r="1169">
          <cell r="B1169">
            <v>321703</v>
          </cell>
          <cell r="C1169" t="str">
            <v>Catalina: Structures and Improvements - Water - Roof</v>
          </cell>
        </row>
        <row r="1170">
          <cell r="B1170">
            <v>321740</v>
          </cell>
          <cell r="C1170" t="str">
            <v>Catalina: Structures and Improvements - Water - Power/lighting system - inside structure</v>
          </cell>
        </row>
        <row r="1171">
          <cell r="B1171">
            <v>321749</v>
          </cell>
          <cell r="C1171" t="str">
            <v>Catalina: Structures and Improvements - Water - Power/lighting system - outside structure</v>
          </cell>
        </row>
        <row r="1172">
          <cell r="B1172">
            <v>321</v>
          </cell>
          <cell r="C1172" t="str">
            <v xml:space="preserve">Catalina: Structures and Improvements - Water - </v>
          </cell>
        </row>
        <row r="1173">
          <cell r="B1173">
            <v>324</v>
          </cell>
          <cell r="C1173" t="str">
            <v xml:space="preserve">Catalina: Pumping Equipment - Water - </v>
          </cell>
        </row>
        <row r="1174">
          <cell r="B1174">
            <v>324</v>
          </cell>
          <cell r="C1174" t="str">
            <v xml:space="preserve">Catalina: Pumping Equipment - Water - </v>
          </cell>
        </row>
        <row r="1175">
          <cell r="B1175">
            <v>324710</v>
          </cell>
          <cell r="C1175" t="str">
            <v>Catalina: Pumping Equipment - Water - Pump</v>
          </cell>
        </row>
        <row r="1176">
          <cell r="B1176">
            <v>324716</v>
          </cell>
          <cell r="C1176" t="str">
            <v>Catalina: Pumping Equipment - Water - Motors</v>
          </cell>
        </row>
        <row r="1177">
          <cell r="B1177">
            <v>324725</v>
          </cell>
          <cell r="C1177" t="str">
            <v>Catalina: Pumping Equipment - Water - Air lift compressor system</v>
          </cell>
        </row>
        <row r="1178">
          <cell r="B1178">
            <v>324731</v>
          </cell>
          <cell r="C1178" t="str">
            <v>Catalina: Pumping Equipment - Water - Crane/lifting device</v>
          </cell>
        </row>
        <row r="1179">
          <cell r="B1179">
            <v>324736</v>
          </cell>
          <cell r="C1179" t="str">
            <v>Catalina: Pumping Equipment - Water - Regulating and measuring system</v>
          </cell>
        </row>
        <row r="1180">
          <cell r="B1180">
            <v>324741</v>
          </cell>
          <cell r="C1180" t="str">
            <v>Catalina: Pumping Equipment - Water - Lighting system</v>
          </cell>
        </row>
        <row r="1181">
          <cell r="B1181">
            <v>324742</v>
          </cell>
          <cell r="C1181" t="str">
            <v>Catalina: Pumping Equipment - Water - Electric power system</v>
          </cell>
        </row>
        <row r="1182">
          <cell r="B1182">
            <v>324760</v>
          </cell>
          <cell r="C1182" t="str">
            <v>Catalina: Pumping Equipment - Water - Piping system, water intake/discharge</v>
          </cell>
        </row>
        <row r="1183">
          <cell r="B1183">
            <v>324770</v>
          </cell>
          <cell r="C1183" t="str">
            <v>Catalina: Pumping Equipment - Water - Equipment lubricating system</v>
          </cell>
        </row>
        <row r="1184">
          <cell r="B1184">
            <v>324</v>
          </cell>
          <cell r="C1184" t="str">
            <v xml:space="preserve">Catalina: Pumping Equipment - Water - </v>
          </cell>
        </row>
        <row r="1185">
          <cell r="B1185">
            <v>331</v>
          </cell>
          <cell r="C1185" t="str">
            <v xml:space="preserve">Catalina: Structures and Improvements - Water - </v>
          </cell>
        </row>
        <row r="1186">
          <cell r="B1186">
            <v>331</v>
          </cell>
          <cell r="C1186" t="str">
            <v xml:space="preserve">Catalina: Structures and Improvements - Water - </v>
          </cell>
        </row>
        <row r="1187">
          <cell r="B1187">
            <v>331701</v>
          </cell>
          <cell r="C1187" t="str">
            <v>Catalina: Structures and Improvements - Water - Substructure</v>
          </cell>
        </row>
        <row r="1188">
          <cell r="B1188">
            <v>331702</v>
          </cell>
          <cell r="C1188" t="str">
            <v>Catalina: Structures and Improvements - Water - Superstructure</v>
          </cell>
        </row>
        <row r="1189">
          <cell r="B1189">
            <v>331703</v>
          </cell>
          <cell r="C1189" t="str">
            <v>Catalina: Structures and Improvements - Water - Roof</v>
          </cell>
        </row>
        <row r="1190">
          <cell r="B1190">
            <v>331715</v>
          </cell>
          <cell r="C1190" t="str">
            <v>Catalina: Structures and Improvements - Water - Motors</v>
          </cell>
        </row>
        <row r="1191">
          <cell r="B1191">
            <v>331720</v>
          </cell>
          <cell r="C1191" t="str">
            <v>Catalina: Structures and Improvements - Water - Pumps</v>
          </cell>
        </row>
        <row r="1192">
          <cell r="B1192">
            <v>331740</v>
          </cell>
          <cell r="C1192" t="str">
            <v>Catalina: Structures and Improvements - Water - Power/lighting system - inside structure</v>
          </cell>
        </row>
        <row r="1193">
          <cell r="B1193">
            <v>331765</v>
          </cell>
          <cell r="C1193" t="str">
            <v>Catalina: Structures and Improvements - Water - Paving, walks and drives</v>
          </cell>
        </row>
        <row r="1194">
          <cell r="B1194">
            <v>331769</v>
          </cell>
          <cell r="C1194" t="str">
            <v>Catalina: Structures and Improvements - Water - Power/lighting system - outside structure</v>
          </cell>
        </row>
        <row r="1195">
          <cell r="B1195">
            <v>331785</v>
          </cell>
          <cell r="C1195" t="str">
            <v>Catalina: Structures and Improvements - Water - Fire protection system - inside structure</v>
          </cell>
        </row>
        <row r="1196">
          <cell r="B1196">
            <v>331</v>
          </cell>
          <cell r="C1196" t="str">
            <v xml:space="preserve">Catalina: Structures and Improvements - Water - </v>
          </cell>
        </row>
        <row r="1197">
          <cell r="B1197">
            <v>332</v>
          </cell>
          <cell r="C1197" t="str">
            <v xml:space="preserve">Catalina: Water Treatment Equipment - Water - </v>
          </cell>
        </row>
        <row r="1198">
          <cell r="B1198">
            <v>332</v>
          </cell>
          <cell r="C1198" t="str">
            <v xml:space="preserve">Catalina: Water Treatment Equipment - Water - </v>
          </cell>
        </row>
        <row r="1199">
          <cell r="B1199">
            <v>332709</v>
          </cell>
          <cell r="C1199" t="str">
            <v>Catalina: Water Treatment Equipment - Water - Bisulfite system ( desal equipment )</v>
          </cell>
        </row>
        <row r="1200">
          <cell r="B1200">
            <v>332710</v>
          </cell>
          <cell r="C1200" t="str">
            <v>Catalina: Water Treatment Equipment - Water - Chlorinator, chemical treatment</v>
          </cell>
        </row>
        <row r="1201">
          <cell r="B1201">
            <v>332711</v>
          </cell>
          <cell r="C1201" t="str">
            <v>Catalina: Water Treatment Equipment - Water - Piping system ( desal equipment )</v>
          </cell>
        </row>
        <row r="1202">
          <cell r="B1202">
            <v>332712</v>
          </cell>
          <cell r="C1202" t="str">
            <v>Catalina: Water Treatment Equipment - Water - Rate controller, chemical treatment</v>
          </cell>
        </row>
        <row r="1203">
          <cell r="B1203">
            <v>332713</v>
          </cell>
          <cell r="C1203" t="str">
            <v>Catalina: Water Treatment Equipment - Water - Chlorine and lime system ( desal equipment )</v>
          </cell>
        </row>
        <row r="1204">
          <cell r="B1204">
            <v>332714</v>
          </cell>
          <cell r="C1204" t="str">
            <v>Catalina: Water Treatment Equipment - Water - Piping system, chemical treatment</v>
          </cell>
        </row>
        <row r="1205">
          <cell r="B1205">
            <v>332715</v>
          </cell>
          <cell r="C1205" t="str">
            <v>Catalina: Water Treatment Equipment - Water - Motors ( desal equipment )</v>
          </cell>
        </row>
        <row r="1206">
          <cell r="B1206">
            <v>332716</v>
          </cell>
          <cell r="C1206" t="str">
            <v>Catalina: Water Treatment Equipment - Water - Motor, chemical treatment</v>
          </cell>
        </row>
        <row r="1207">
          <cell r="B1207">
            <v>332718</v>
          </cell>
          <cell r="C1207" t="str">
            <v>Catalina: Water Treatment Equipment - Water - Pump, chemical treatment</v>
          </cell>
        </row>
        <row r="1208">
          <cell r="B1208">
            <v>332719</v>
          </cell>
          <cell r="C1208" t="str">
            <v>Catalina: Water Treatment Equipment - Water - Tank, chemical treatment</v>
          </cell>
        </row>
        <row r="1209">
          <cell r="B1209">
            <v>332720</v>
          </cell>
          <cell r="C1209" t="str">
            <v>Catalina: Water Treatment Equipment - Water - Media filtration ( desal equipment )</v>
          </cell>
        </row>
        <row r="1210">
          <cell r="B1210">
            <v>332721</v>
          </cell>
          <cell r="C1210" t="str">
            <v>Catalina: Water Treatment Equipment - Water - Tanks ( desal equipment )</v>
          </cell>
        </row>
        <row r="1211">
          <cell r="B1211">
            <v>332722</v>
          </cell>
          <cell r="C1211" t="str">
            <v>Catalina: Water Treatment Equipment - Water - Pumps ( desal equipment )</v>
          </cell>
        </row>
        <row r="1212">
          <cell r="B1212">
            <v>332725</v>
          </cell>
          <cell r="C1212" t="str">
            <v>Catalina: Water Treatment Equipment - Water - Heat exchanger ( desal equipment )</v>
          </cell>
        </row>
        <row r="1213">
          <cell r="B1213">
            <v>332730</v>
          </cell>
          <cell r="C1213" t="str">
            <v>Catalina: Water Treatment Equipment - Water - Alarm/monitor system ( desal equipment )</v>
          </cell>
        </row>
        <row r="1214">
          <cell r="B1214">
            <v>332735</v>
          </cell>
          <cell r="C1214" t="str">
            <v>Catalina: Water Treatment Equipment - Water - Reverse osmosis unit, self-contained ( desal equipment )</v>
          </cell>
        </row>
        <row r="1215">
          <cell r="B1215">
            <v>332739</v>
          </cell>
          <cell r="C1215" t="str">
            <v>Catalina: Water Treatment Equipment - Water - Ozone generation system ( desal equipment )</v>
          </cell>
        </row>
        <row r="1216">
          <cell r="B1216">
            <v>332740</v>
          </cell>
          <cell r="C1216" t="str">
            <v>Catalina: Water Treatment Equipment - Water - CO2 system ( desal equipment )</v>
          </cell>
        </row>
        <row r="1217">
          <cell r="B1217">
            <v>332741</v>
          </cell>
          <cell r="C1217" t="str">
            <v>Catalina: Water Treatment Equipment - Water - Well ( desal equipment )</v>
          </cell>
        </row>
        <row r="1218">
          <cell r="B1218">
            <v>332742</v>
          </cell>
          <cell r="C1218" t="str">
            <v>Catalina: Water Treatment Equipment - Water - Power/lighting system ( desal equipment )</v>
          </cell>
        </row>
        <row r="1219">
          <cell r="B1219">
            <v>332</v>
          </cell>
          <cell r="C1219" t="str">
            <v xml:space="preserve">Catalina: Water Treatment Equipment - Water - </v>
          </cell>
        </row>
        <row r="1220">
          <cell r="B1220">
            <v>342</v>
          </cell>
          <cell r="C1220" t="str">
            <v xml:space="preserve">Catalina: Reservoirs and Tanks - Water - </v>
          </cell>
        </row>
        <row r="1221">
          <cell r="B1221">
            <v>342</v>
          </cell>
          <cell r="C1221" t="str">
            <v xml:space="preserve">Catalina: Reservoirs and Tanks - Water - </v>
          </cell>
        </row>
        <row r="1222">
          <cell r="B1222">
            <v>342065</v>
          </cell>
          <cell r="C1222" t="str">
            <v>Catalina: Reservoirs and Tanks - Water - Earthquake recording device</v>
          </cell>
        </row>
        <row r="1223">
          <cell r="B1223">
            <v>342701</v>
          </cell>
          <cell r="C1223" t="str">
            <v>Catalina: Reservoirs and Tanks - Water - Reservoir, distribution</v>
          </cell>
        </row>
        <row r="1224">
          <cell r="B1224">
            <v>342702</v>
          </cell>
          <cell r="C1224" t="str">
            <v>Catalina: Reservoirs and Tanks - Water - Bridge/draw span - reservoir</v>
          </cell>
        </row>
        <row r="1225">
          <cell r="B1225">
            <v>342703</v>
          </cell>
          <cell r="C1225" t="str">
            <v>Catalina: Reservoirs and Tanks - Water - Fence/walls - perimeter - reservoir</v>
          </cell>
        </row>
        <row r="1226">
          <cell r="B1226">
            <v>342704</v>
          </cell>
          <cell r="C1226" t="str">
            <v>Catalina: Reservoirs and Tanks - Water - Bulkhead - reservoir</v>
          </cell>
        </row>
        <row r="1227">
          <cell r="B1227">
            <v>342705</v>
          </cell>
          <cell r="C1227" t="str">
            <v>Catalina: Reservoirs and Tanks - Water - Pier/dock - reservoir</v>
          </cell>
        </row>
        <row r="1228">
          <cell r="B1228">
            <v>342706</v>
          </cell>
          <cell r="C1228" t="str">
            <v>Catalina: Reservoirs and Tanks - Water - Boom, reservoir</v>
          </cell>
        </row>
        <row r="1229">
          <cell r="B1229">
            <v>342707</v>
          </cell>
          <cell r="C1229" t="str">
            <v>Catalina: Reservoirs and Tanks - Water - Sidewalks, driveways and roads - reservoir</v>
          </cell>
        </row>
        <row r="1230">
          <cell r="B1230">
            <v>342708</v>
          </cell>
          <cell r="C1230" t="str">
            <v>Catalina: Reservoirs and Tanks - Water - Parking lot</v>
          </cell>
        </row>
        <row r="1231">
          <cell r="B1231">
            <v>342710</v>
          </cell>
          <cell r="C1231" t="str">
            <v>Catalina: Reservoirs and Tanks - Water - Dike/embankment</v>
          </cell>
        </row>
        <row r="1232">
          <cell r="B1232">
            <v>342712</v>
          </cell>
          <cell r="C1232" t="str">
            <v>Catalina: Reservoirs and Tanks - Water - Apron, reservoir</v>
          </cell>
        </row>
        <row r="1233">
          <cell r="B1233">
            <v>342715</v>
          </cell>
          <cell r="C1233" t="str">
            <v>Catalina: Reservoirs and Tanks - Water - Dam, concrete or masonry</v>
          </cell>
        </row>
        <row r="1234">
          <cell r="B1234">
            <v>342716</v>
          </cell>
          <cell r="C1234" t="str">
            <v>Catalina: Reservoirs and Tanks - Water - Dam, earth or rockfill</v>
          </cell>
        </row>
        <row r="1235">
          <cell r="B1235">
            <v>342717</v>
          </cell>
          <cell r="C1235" t="str">
            <v>Catalina: Reservoirs and Tanks - Water - Gate, dam</v>
          </cell>
        </row>
        <row r="1236">
          <cell r="B1236">
            <v>342718</v>
          </cell>
          <cell r="C1236" t="str">
            <v>Catalina: Reservoirs and Tanks - Water - Gate hoist</v>
          </cell>
        </row>
        <row r="1237">
          <cell r="B1237">
            <v>342719</v>
          </cell>
          <cell r="C1237" t="str">
            <v>Catalina: Reservoirs and Tanks - Water - Gate hoist track, dam</v>
          </cell>
        </row>
        <row r="1238">
          <cell r="B1238">
            <v>342720</v>
          </cell>
          <cell r="C1238" t="str">
            <v>Catalina: Reservoirs and Tanks - Water - Dam, concrete or masonry</v>
          </cell>
        </row>
        <row r="1239">
          <cell r="B1239">
            <v>342721</v>
          </cell>
          <cell r="C1239" t="str">
            <v>Catalina: Reservoirs and Tanks - Water - Gate section, dam</v>
          </cell>
        </row>
        <row r="1240">
          <cell r="B1240">
            <v>342724</v>
          </cell>
          <cell r="C1240" t="str">
            <v>Catalina: Reservoirs and Tanks - Water - Crane/lifting device, dam</v>
          </cell>
        </row>
        <row r="1241">
          <cell r="B1241">
            <v>342727</v>
          </cell>
          <cell r="C1241" t="str">
            <v>Catalina: Reservoirs and Tanks - Water - Sand box/rock drop</v>
          </cell>
        </row>
        <row r="1242">
          <cell r="B1242">
            <v>342729</v>
          </cell>
          <cell r="C1242" t="str">
            <v>Catalina: Reservoirs and Tanks - Water - Sluice/wasteway</v>
          </cell>
        </row>
        <row r="1243">
          <cell r="B1243">
            <v>342730</v>
          </cell>
          <cell r="C1243" t="str">
            <v>Catalina: Reservoirs and Tanks - Water - Tank, water</v>
          </cell>
        </row>
        <row r="1244">
          <cell r="B1244">
            <v>342731</v>
          </cell>
          <cell r="C1244" t="str">
            <v>Catalina: Reservoirs and Tanks - Water - Standpipe</v>
          </cell>
        </row>
        <row r="1245">
          <cell r="B1245">
            <v>342737</v>
          </cell>
          <cell r="C1245" t="str">
            <v>Catalina: Reservoirs and Tanks - Water - Tower</v>
          </cell>
        </row>
        <row r="1246">
          <cell r="B1246">
            <v>342761</v>
          </cell>
          <cell r="C1246" t="str">
            <v>Catalina: Reservoirs and Tanks - Water - Power and control system</v>
          </cell>
        </row>
        <row r="1247">
          <cell r="B1247">
            <v>342763</v>
          </cell>
          <cell r="C1247" t="str">
            <v>Catalina: Reservoirs and Tanks - Water - Lighting system</v>
          </cell>
        </row>
        <row r="1248">
          <cell r="B1248">
            <v>342765</v>
          </cell>
          <cell r="C1248" t="str">
            <v>Catalina: Reservoirs and Tanks - Water - Sewer system - outside structure</v>
          </cell>
        </row>
        <row r="1249">
          <cell r="B1249">
            <v>342767</v>
          </cell>
          <cell r="C1249" t="str">
            <v>Catalina: Reservoirs and Tanks - Water - Wall - wing, baffle, retaining</v>
          </cell>
        </row>
        <row r="1250">
          <cell r="B1250">
            <v>342771</v>
          </cell>
          <cell r="C1250" t="str">
            <v>Catalina: Reservoirs and Tanks - Water - Dam performance testing equipment</v>
          </cell>
        </row>
        <row r="1251">
          <cell r="B1251">
            <v>342772</v>
          </cell>
          <cell r="C1251" t="str">
            <v>Catalina: Reservoirs and Tanks - Water - Landscaping</v>
          </cell>
        </row>
        <row r="1252">
          <cell r="B1252">
            <v>342773</v>
          </cell>
          <cell r="C1252" t="str">
            <v>Catalina: Reservoirs and Tanks - Water - Structure</v>
          </cell>
        </row>
        <row r="1253">
          <cell r="B1253">
            <v>342774</v>
          </cell>
          <cell r="C1253" t="str">
            <v>Catalina: Reservoirs and Tanks - Water - Service water supply system - outside structure</v>
          </cell>
        </row>
        <row r="1254">
          <cell r="B1254">
            <v>342775</v>
          </cell>
          <cell r="C1254" t="str">
            <v>Catalina: Reservoirs and Tanks - Water - Aerator system</v>
          </cell>
        </row>
        <row r="1255">
          <cell r="B1255">
            <v>342779</v>
          </cell>
          <cell r="C1255" t="str">
            <v>Catalina: Reservoirs and Tanks - Water - Culvert</v>
          </cell>
        </row>
        <row r="1256">
          <cell r="B1256">
            <v>342787</v>
          </cell>
          <cell r="C1256" t="str">
            <v>Catalina: Reservoirs and Tanks - Water - Water level control system</v>
          </cell>
        </row>
        <row r="1257">
          <cell r="B1257">
            <v>342</v>
          </cell>
          <cell r="C1257" t="str">
            <v xml:space="preserve">Catalina: Reservoirs and Tanks - Water - </v>
          </cell>
        </row>
        <row r="1258">
          <cell r="B1258">
            <v>343</v>
          </cell>
          <cell r="C1258" t="str">
            <v xml:space="preserve">Catalina: Transmission and Distribution Mains - Water - </v>
          </cell>
        </row>
        <row r="1259">
          <cell r="B1259">
            <v>343</v>
          </cell>
          <cell r="C1259" t="str">
            <v xml:space="preserve">Catalina: Transmission and Distribution Mains - Water - </v>
          </cell>
        </row>
        <row r="1260">
          <cell r="B1260">
            <v>343710</v>
          </cell>
          <cell r="C1260" t="str">
            <v>Catalina: Transmission and Distribution Mains - Water - Piping, Trans/Dist mains, three inches &amp; larger</v>
          </cell>
        </row>
        <row r="1261">
          <cell r="B1261">
            <v>343711</v>
          </cell>
          <cell r="C1261" t="str">
            <v>Catalina: Transmission and Distribution Mains - Water - Piping, Trans/Dist mains, under three inches</v>
          </cell>
        </row>
        <row r="1262">
          <cell r="B1262">
            <v>343730</v>
          </cell>
          <cell r="C1262" t="str">
            <v>Catalina: Transmission and Distribution Mains - Water - Culvert, transmission and distribution mains</v>
          </cell>
        </row>
        <row r="1263">
          <cell r="B1263">
            <v>343735</v>
          </cell>
          <cell r="C1263" t="str">
            <v>Catalina: Transmission and Distribution Mains - Water - Surge tank, transmission and distribution mains</v>
          </cell>
        </row>
        <row r="1264">
          <cell r="B1264">
            <v>343740</v>
          </cell>
          <cell r="C1264" t="str">
            <v xml:space="preserve">Catalina: Transmission and Distribution Mains - Water - Valve, power operated, transmission and distribution </v>
          </cell>
        </row>
        <row r="1265">
          <cell r="B1265">
            <v>343745</v>
          </cell>
          <cell r="C1265" t="str">
            <v>Catalina: Transmission and Distribution Mains - Water - Valve, vault/manhole</v>
          </cell>
        </row>
        <row r="1266">
          <cell r="B1266">
            <v>343760</v>
          </cell>
          <cell r="C1266" t="str">
            <v>Catalina: Transmission and Distribution Mains - Water - Meter, transmission and distribution mains</v>
          </cell>
        </row>
        <row r="1267">
          <cell r="B1267">
            <v>343761</v>
          </cell>
          <cell r="C1267" t="str">
            <v>Catalina: Transmission and Distribution Mains - Water - Power system</v>
          </cell>
        </row>
        <row r="1268">
          <cell r="B1268">
            <v>343763</v>
          </cell>
          <cell r="C1268" t="str">
            <v>Catalina: Transmission and Distribution Mains - Water - Lighting system</v>
          </cell>
        </row>
        <row r="1269">
          <cell r="B1269">
            <v>343765</v>
          </cell>
          <cell r="C1269" t="str">
            <v>Catalina: Transmission and Distribution Mains - Water - Pressure regulator, transmission and distribution</v>
          </cell>
        </row>
        <row r="1270">
          <cell r="B1270">
            <v>343770</v>
          </cell>
          <cell r="C1270" t="str">
            <v>Catalina: Transmission and Distribution Mains - Water - Cathodic protection system - transmission and distribution</v>
          </cell>
        </row>
        <row r="1271">
          <cell r="B1271">
            <v>343</v>
          </cell>
          <cell r="C1271" t="str">
            <v xml:space="preserve">Catalina: Transmission and Distribution Mains - Water - </v>
          </cell>
        </row>
        <row r="1272">
          <cell r="B1272">
            <v>344</v>
          </cell>
          <cell r="C1272" t="str">
            <v xml:space="preserve">Catalina: Fire Mains - Water - </v>
          </cell>
        </row>
        <row r="1273">
          <cell r="B1273">
            <v>344</v>
          </cell>
          <cell r="C1273" t="str">
            <v xml:space="preserve">Catalina: Fire Mains - Water - </v>
          </cell>
        </row>
        <row r="1274">
          <cell r="B1274">
            <v>344710</v>
          </cell>
          <cell r="C1274" t="str">
            <v>Catalina: Fire Mains - Water - Pipe, fire mains, three inches and larger</v>
          </cell>
        </row>
        <row r="1275">
          <cell r="B1275">
            <v>344711</v>
          </cell>
          <cell r="C1275" t="str">
            <v>Catalina: Fire Mains - Water - Pipe, fire mains, under three inches</v>
          </cell>
        </row>
        <row r="1276">
          <cell r="B1276">
            <v>344730</v>
          </cell>
          <cell r="C1276" t="str">
            <v>Catalina: Fire Mains - Water - Culvert - fire mains</v>
          </cell>
        </row>
        <row r="1277">
          <cell r="B1277">
            <v>344735</v>
          </cell>
          <cell r="C1277" t="str">
            <v>Catalina: Fire Mains - Water - Surge tank, fire mains</v>
          </cell>
        </row>
        <row r="1278">
          <cell r="B1278">
            <v>344740</v>
          </cell>
          <cell r="C1278" t="str">
            <v>Catalina: Fire Mains - Water - Valve, power operated, fire mains</v>
          </cell>
        </row>
        <row r="1279">
          <cell r="B1279">
            <v>344745</v>
          </cell>
          <cell r="C1279" t="str">
            <v>Catalina: Fire Mains - Water - Valve, vault/manhole</v>
          </cell>
        </row>
        <row r="1280">
          <cell r="B1280">
            <v>344760</v>
          </cell>
          <cell r="C1280" t="str">
            <v>Catalina: Fire Mains - Water - Meter, fire mains</v>
          </cell>
        </row>
        <row r="1281">
          <cell r="B1281">
            <v>344761</v>
          </cell>
          <cell r="C1281" t="str">
            <v>Catalina: Fire Mains - Water - Power system</v>
          </cell>
        </row>
        <row r="1282">
          <cell r="B1282">
            <v>344763</v>
          </cell>
          <cell r="C1282" t="str">
            <v>Catalina: Fire Mains - Water - Lighting system</v>
          </cell>
        </row>
        <row r="1283">
          <cell r="B1283">
            <v>344765</v>
          </cell>
          <cell r="C1283" t="str">
            <v>Catalina: Fire Mains - Water - Pressure regulator, fire mains</v>
          </cell>
        </row>
        <row r="1284">
          <cell r="B1284">
            <v>344770</v>
          </cell>
          <cell r="C1284" t="str">
            <v>Catalina: Fire Mains - Water - Cathodic protection system - fire mains</v>
          </cell>
        </row>
        <row r="1285">
          <cell r="B1285">
            <v>344</v>
          </cell>
          <cell r="C1285" t="str">
            <v xml:space="preserve">Catalina: Fire Mains - Water - </v>
          </cell>
        </row>
        <row r="1286">
          <cell r="B1286">
            <v>345</v>
          </cell>
          <cell r="C1286" t="str">
            <v xml:space="preserve">Catalina: Services - Water - </v>
          </cell>
        </row>
        <row r="1287">
          <cell r="B1287">
            <v>345</v>
          </cell>
          <cell r="C1287" t="str">
            <v xml:space="preserve">Catalina: Services - Water - </v>
          </cell>
        </row>
        <row r="1288">
          <cell r="B1288">
            <v>345710</v>
          </cell>
          <cell r="C1288" t="str">
            <v>Catalina: Services - Water - Piping, service</v>
          </cell>
        </row>
        <row r="1289">
          <cell r="B1289">
            <v>345</v>
          </cell>
          <cell r="C1289" t="str">
            <v xml:space="preserve">Catalina: Services - Water - </v>
          </cell>
        </row>
        <row r="1290">
          <cell r="B1290">
            <v>346</v>
          </cell>
          <cell r="C1290" t="str">
            <v xml:space="preserve">Catalina: Meters - Water - </v>
          </cell>
        </row>
        <row r="1291">
          <cell r="B1291">
            <v>346</v>
          </cell>
          <cell r="C1291" t="str">
            <v xml:space="preserve">Catalina: Meters - Water - </v>
          </cell>
        </row>
        <row r="1292">
          <cell r="B1292">
            <v>346710</v>
          </cell>
          <cell r="C1292" t="str">
            <v>Catalina: Meters - Water - Meter, service</v>
          </cell>
        </row>
        <row r="1293">
          <cell r="B1293">
            <v>346</v>
          </cell>
          <cell r="C1293" t="str">
            <v xml:space="preserve">Catalina: Meters - Water - </v>
          </cell>
        </row>
        <row r="1294">
          <cell r="B1294">
            <v>348</v>
          </cell>
          <cell r="C1294" t="str">
            <v xml:space="preserve">Catalina: Hydrants - Water - </v>
          </cell>
        </row>
        <row r="1295">
          <cell r="B1295">
            <v>348</v>
          </cell>
          <cell r="C1295" t="str">
            <v xml:space="preserve">Catalina: Hydrants - Water - </v>
          </cell>
        </row>
        <row r="1296">
          <cell r="B1296">
            <v>348710</v>
          </cell>
          <cell r="C1296" t="str">
            <v>Catalina: Hydrants - Water - Hydrant, public use</v>
          </cell>
        </row>
        <row r="1297">
          <cell r="B1297">
            <v>348720</v>
          </cell>
          <cell r="C1297" t="str">
            <v>Catalina: Hydrants - Water - Hydrant, private use</v>
          </cell>
        </row>
        <row r="1298">
          <cell r="B1298">
            <v>348745</v>
          </cell>
          <cell r="C1298" t="str">
            <v>Catalina: Hydrants - Water - Valve, vault/manhole</v>
          </cell>
        </row>
        <row r="1299">
          <cell r="B1299">
            <v>348</v>
          </cell>
          <cell r="C1299" t="str">
            <v xml:space="preserve">Catalina: Hydrants - Water - </v>
          </cell>
        </row>
        <row r="1300">
          <cell r="B1300">
            <v>362</v>
          </cell>
          <cell r="C1300" t="str">
            <v xml:space="preserve">Catalina: Gas Holders - Gas - </v>
          </cell>
        </row>
        <row r="1301">
          <cell r="B1301">
            <v>362</v>
          </cell>
          <cell r="C1301" t="str">
            <v xml:space="preserve">Catalina: Gas Holders - Gas - </v>
          </cell>
        </row>
        <row r="1302">
          <cell r="B1302">
            <v>362601</v>
          </cell>
          <cell r="C1302" t="str">
            <v>Catalina: Gas Holders - Gas - Holder, gas</v>
          </cell>
        </row>
        <row r="1303">
          <cell r="B1303">
            <v>362</v>
          </cell>
          <cell r="C1303" t="str">
            <v xml:space="preserve">Catalina: Gas Holders - Gas - </v>
          </cell>
        </row>
        <row r="1304">
          <cell r="B1304">
            <v>367</v>
          </cell>
          <cell r="C1304" t="str">
            <v xml:space="preserve">Catalina: Mains - Gas - </v>
          </cell>
        </row>
        <row r="1305">
          <cell r="B1305">
            <v>367</v>
          </cell>
          <cell r="C1305" t="str">
            <v xml:space="preserve">Catalina: Mains - Gas - </v>
          </cell>
        </row>
        <row r="1306">
          <cell r="B1306">
            <v>367611</v>
          </cell>
          <cell r="C1306" t="str">
            <v>Catalina: Mains - Gas - Piping, transmission mains</v>
          </cell>
        </row>
        <row r="1307">
          <cell r="B1307">
            <v>367615</v>
          </cell>
          <cell r="C1307" t="str">
            <v>Catalina: Mains - Gas - Pump</v>
          </cell>
        </row>
        <row r="1308">
          <cell r="B1308">
            <v>367620</v>
          </cell>
          <cell r="C1308" t="str">
            <v>Catalina: Mains - Gas - Meter</v>
          </cell>
        </row>
        <row r="1309">
          <cell r="B1309">
            <v>367630</v>
          </cell>
          <cell r="C1309" t="str">
            <v>Catalina: Mains - Gas - Valve, vault/manhole</v>
          </cell>
        </row>
        <row r="1310">
          <cell r="B1310">
            <v>367635</v>
          </cell>
          <cell r="C1310" t="str">
            <v>Catalina: Mains - Gas - Valve, power operated, transmission mains</v>
          </cell>
        </row>
        <row r="1311">
          <cell r="B1311">
            <v>367670</v>
          </cell>
          <cell r="C1311" t="str">
            <v>Catalina: Mains - Gas - Cathodic protection system - transmission mains</v>
          </cell>
        </row>
        <row r="1312">
          <cell r="B1312">
            <v>367</v>
          </cell>
          <cell r="C1312" t="str">
            <v xml:space="preserve">Catalina: Mains - Gas - </v>
          </cell>
        </row>
        <row r="1313">
          <cell r="B1313">
            <v>374</v>
          </cell>
          <cell r="C1313" t="str">
            <v xml:space="preserve">Catalina: Land and Land Rights - Gas - </v>
          </cell>
        </row>
        <row r="1314">
          <cell r="B1314">
            <v>374</v>
          </cell>
          <cell r="C1314" t="str">
            <v xml:space="preserve">Catalina: Land and Land Rights - Gas - </v>
          </cell>
        </row>
        <row r="1315">
          <cell r="B1315">
            <v>374600</v>
          </cell>
          <cell r="C1315" t="str">
            <v>Catalina: Land and Land Rights - Gas - Parcel of land owned in fee, or portion thereof</v>
          </cell>
        </row>
        <row r="1316">
          <cell r="B1316">
            <v>374620</v>
          </cell>
          <cell r="C1316" t="str">
            <v>Catalina: Land and Land Rights - Gas - Easement or right</v>
          </cell>
        </row>
        <row r="1317">
          <cell r="B1317">
            <v>374</v>
          </cell>
          <cell r="C1317" t="str">
            <v xml:space="preserve">Catalina: Land and Land Rights - Gas - </v>
          </cell>
        </row>
        <row r="1318">
          <cell r="B1318">
            <v>376</v>
          </cell>
          <cell r="C1318" t="str">
            <v xml:space="preserve">Catalina: Mains - Gas - </v>
          </cell>
        </row>
        <row r="1319">
          <cell r="B1319">
            <v>376</v>
          </cell>
          <cell r="C1319" t="str">
            <v xml:space="preserve">Catalina: Mains - Gas - </v>
          </cell>
        </row>
        <row r="1320">
          <cell r="B1320">
            <v>376610</v>
          </cell>
          <cell r="C1320" t="str">
            <v>Catalina: Mains - Gas - Piping, distribution mains, four inches and larger</v>
          </cell>
        </row>
        <row r="1321">
          <cell r="B1321">
            <v>376611</v>
          </cell>
          <cell r="C1321" t="str">
            <v>Catalina: Mains - Gas - Piping, distribution mains, under four inches</v>
          </cell>
        </row>
        <row r="1322">
          <cell r="B1322">
            <v>376630</v>
          </cell>
          <cell r="C1322" t="str">
            <v>Catalina: Mains - Gas - Valve, vault/manhole</v>
          </cell>
        </row>
        <row r="1323">
          <cell r="B1323">
            <v>376635</v>
          </cell>
          <cell r="C1323" t="str">
            <v>Catalina: Mains - Gas - Valve, power operated, distribution mains</v>
          </cell>
        </row>
        <row r="1324">
          <cell r="B1324">
            <v>376670</v>
          </cell>
          <cell r="C1324" t="str">
            <v>Catalina: Mains - Gas - Cathodic protection system - distribution mains</v>
          </cell>
        </row>
        <row r="1325">
          <cell r="B1325">
            <v>376</v>
          </cell>
          <cell r="C1325" t="str">
            <v xml:space="preserve">Catalina: Mains - Gas - </v>
          </cell>
        </row>
        <row r="1326">
          <cell r="B1326">
            <v>378</v>
          </cell>
          <cell r="C1326" t="str">
            <v xml:space="preserve">Catalina: Measuring and Regulating Station Equipment - Gas - </v>
          </cell>
        </row>
        <row r="1327">
          <cell r="B1327">
            <v>378</v>
          </cell>
          <cell r="C1327" t="str">
            <v xml:space="preserve">Catalina: Measuring and Regulating Station Equipment - Gas - </v>
          </cell>
        </row>
        <row r="1328">
          <cell r="B1328">
            <v>378601</v>
          </cell>
          <cell r="C1328" t="str">
            <v>Catalina: Measuring and Regulating Station Equipment - Gas - Pump</v>
          </cell>
        </row>
        <row r="1329">
          <cell r="B1329">
            <v>378605</v>
          </cell>
          <cell r="C1329" t="str">
            <v>Catalina: Measuring and Regulating Station Equipment - Gas - Pressure Regulator</v>
          </cell>
        </row>
        <row r="1330">
          <cell r="B1330">
            <v>378610</v>
          </cell>
          <cell r="C1330" t="str">
            <v>Catalina: Measuring and Regulating Station Equipment - Gas - Supervisory control unit</v>
          </cell>
        </row>
        <row r="1331">
          <cell r="B1331">
            <v>378615</v>
          </cell>
          <cell r="C1331" t="str">
            <v>Catalina: Measuring and Regulating Station Equipment - Gas - Meter</v>
          </cell>
        </row>
        <row r="1332">
          <cell r="B1332">
            <v>378</v>
          </cell>
          <cell r="C1332" t="str">
            <v xml:space="preserve">Catalina: Measuring and Regulating Station Equipment - Gas - </v>
          </cell>
        </row>
        <row r="1333">
          <cell r="B1333">
            <v>380</v>
          </cell>
          <cell r="C1333" t="str">
            <v xml:space="preserve">Catalina: Services - Gas - </v>
          </cell>
        </row>
        <row r="1334">
          <cell r="B1334">
            <v>380</v>
          </cell>
          <cell r="C1334" t="str">
            <v xml:space="preserve">Catalina: Services - Gas - </v>
          </cell>
        </row>
        <row r="1335">
          <cell r="B1335">
            <v>380610</v>
          </cell>
          <cell r="C1335" t="str">
            <v>Catalina: Services - Gas - Piping, service</v>
          </cell>
        </row>
        <row r="1336">
          <cell r="B1336">
            <v>380</v>
          </cell>
          <cell r="C1336" t="str">
            <v xml:space="preserve">Catalina: Services - Gas - </v>
          </cell>
        </row>
        <row r="1337">
          <cell r="B1337">
            <v>381</v>
          </cell>
          <cell r="C1337" t="str">
            <v xml:space="preserve">Catalina: Meters - Gas - </v>
          </cell>
        </row>
        <row r="1338">
          <cell r="B1338">
            <v>381</v>
          </cell>
          <cell r="C1338" t="str">
            <v xml:space="preserve">Catalina: Meters - Gas - </v>
          </cell>
        </row>
        <row r="1339">
          <cell r="B1339">
            <v>381610</v>
          </cell>
          <cell r="C1339" t="str">
            <v>Catalina: Meters - Gas - Meter</v>
          </cell>
        </row>
        <row r="1340">
          <cell r="B1340">
            <v>381</v>
          </cell>
          <cell r="C1340" t="str">
            <v xml:space="preserve">Catalina: Meters - Gas - </v>
          </cell>
        </row>
        <row r="1341">
          <cell r="B1341">
            <v>383</v>
          </cell>
          <cell r="C1341" t="str">
            <v xml:space="preserve">Catalina: House Regulators - Gas - </v>
          </cell>
        </row>
        <row r="1342">
          <cell r="B1342">
            <v>383</v>
          </cell>
          <cell r="C1342" t="str">
            <v xml:space="preserve">Catalina: House Regulators - Gas - </v>
          </cell>
        </row>
        <row r="1343">
          <cell r="B1343">
            <v>383615</v>
          </cell>
          <cell r="C1343" t="str">
            <v>Catalina: House Regulators - Gas - Regulator, house</v>
          </cell>
        </row>
        <row r="1344">
          <cell r="B1344">
            <v>383</v>
          </cell>
          <cell r="C1344" t="str">
            <v xml:space="preserve">Catalina: House Regulators - Gas - </v>
          </cell>
        </row>
        <row r="1345">
          <cell r="B1345">
            <v>389</v>
          </cell>
          <cell r="C1345" t="str">
            <v xml:space="preserve">Catalina: Land and Land Rights - Common - </v>
          </cell>
        </row>
        <row r="1346">
          <cell r="B1346">
            <v>389</v>
          </cell>
          <cell r="C1346" t="str">
            <v xml:space="preserve">Catalina: Land and Land Rights - Common - </v>
          </cell>
        </row>
        <row r="1347">
          <cell r="B1347">
            <v>389810</v>
          </cell>
          <cell r="C1347" t="str">
            <v>Catalina: Land and Land Rights - Common - Parcel of land owned in fee, or portion thereof</v>
          </cell>
        </row>
        <row r="1348">
          <cell r="B1348">
            <v>389820</v>
          </cell>
          <cell r="C1348" t="str">
            <v>Catalina: Land and Land Rights - Common - Easement of right</v>
          </cell>
        </row>
        <row r="1349">
          <cell r="B1349">
            <v>389830</v>
          </cell>
          <cell r="C1349" t="str">
            <v>Catalina: Land and Land Rights - Common - Right of way over government land</v>
          </cell>
        </row>
        <row r="1350">
          <cell r="B1350">
            <v>389</v>
          </cell>
          <cell r="C1350" t="str">
            <v xml:space="preserve">Catalina: Land and Land Rights - Common - </v>
          </cell>
        </row>
        <row r="1351">
          <cell r="B1351">
            <v>390</v>
          </cell>
          <cell r="C1351" t="str">
            <v xml:space="preserve">Catalina: Structures and Improvements - Common - </v>
          </cell>
        </row>
        <row r="1352">
          <cell r="B1352">
            <v>390</v>
          </cell>
          <cell r="C1352" t="str">
            <v xml:space="preserve">Catalina: Structures and Improvements - Common - </v>
          </cell>
        </row>
        <row r="1353">
          <cell r="B1353">
            <v>390089</v>
          </cell>
          <cell r="C1353" t="str">
            <v>Catalina: Structures and Improvements - Common - Crane/hoist - non-portable</v>
          </cell>
        </row>
        <row r="1354">
          <cell r="B1354">
            <v>390801</v>
          </cell>
          <cell r="C1354" t="str">
            <v>Catalina: Structures and Improvements - Common - Substructure</v>
          </cell>
        </row>
        <row r="1355">
          <cell r="B1355">
            <v>390802</v>
          </cell>
          <cell r="C1355" t="str">
            <v>Catalina: Structures and Improvements - Common - Superstructure</v>
          </cell>
        </row>
        <row r="1356">
          <cell r="B1356">
            <v>390803</v>
          </cell>
          <cell r="C1356" t="str">
            <v>Catalina: Structures and Improvements - Common - Roof</v>
          </cell>
        </row>
        <row r="1357">
          <cell r="B1357">
            <v>390807</v>
          </cell>
          <cell r="C1357" t="str">
            <v>Catalina: Structures and Improvements - Common - Mezzanine</v>
          </cell>
        </row>
        <row r="1358">
          <cell r="B1358">
            <v>390810</v>
          </cell>
          <cell r="C1358" t="str">
            <v>Catalina: Structures and Improvements - Common - Piping, six inches and larger</v>
          </cell>
        </row>
        <row r="1359">
          <cell r="B1359">
            <v>390811</v>
          </cell>
          <cell r="C1359" t="str">
            <v>Catalina: Structures and Improvements - Common - Piping system, under six inches</v>
          </cell>
        </row>
        <row r="1360">
          <cell r="B1360">
            <v>390815</v>
          </cell>
          <cell r="C1360" t="str">
            <v>Catalina: Structures and Improvements - Common - Pumps, 25 HP and larger</v>
          </cell>
        </row>
        <row r="1361">
          <cell r="B1361">
            <v>390820</v>
          </cell>
          <cell r="C1361" t="str">
            <v>Catalina: Structures and Improvements - Common - Motors, 25 HP and larger</v>
          </cell>
        </row>
        <row r="1362">
          <cell r="B1362">
            <v>390825</v>
          </cell>
          <cell r="C1362" t="str">
            <v>Catalina: Structures and Improvements - Common - Tanks, 10,000 gallons and larger</v>
          </cell>
        </row>
        <row r="1363">
          <cell r="B1363">
            <v>390838</v>
          </cell>
          <cell r="C1363" t="str">
            <v>Catalina: Structures and Improvements - Common - Foundations, miscellaneous</v>
          </cell>
        </row>
        <row r="1364">
          <cell r="B1364">
            <v>390840</v>
          </cell>
          <cell r="C1364" t="str">
            <v>Catalina: Structures and Improvements - Common - Power/lighting system - inside structure</v>
          </cell>
        </row>
        <row r="1365">
          <cell r="B1365">
            <v>390842</v>
          </cell>
          <cell r="C1365" t="str">
            <v>Catalina: Structures and Improvements - Common - Fire protection system - inside structure</v>
          </cell>
        </row>
        <row r="1366">
          <cell r="B1366">
            <v>390844</v>
          </cell>
          <cell r="C1366" t="str">
            <v>Catalina: Structures and Improvements - Common - Elevator system</v>
          </cell>
        </row>
        <row r="1367">
          <cell r="B1367">
            <v>390846</v>
          </cell>
          <cell r="C1367" t="str">
            <v>Catalina: Structures and Improvements - Common - Intrusion alarm system</v>
          </cell>
        </row>
        <row r="1368">
          <cell r="B1368">
            <v>390847</v>
          </cell>
          <cell r="C1368" t="str">
            <v>Catalina: Structures and Improvements - Common - Security monitoring system</v>
          </cell>
        </row>
        <row r="1369">
          <cell r="B1369">
            <v>390850</v>
          </cell>
          <cell r="C1369" t="str">
            <v>Catalina: Structures and Improvements - Common - Equipment, air conditioning/heating/ventilation system</v>
          </cell>
        </row>
        <row r="1370">
          <cell r="B1370">
            <v>390855</v>
          </cell>
          <cell r="C1370" t="str">
            <v>Catalina: Structures and Improvements - Common - Piping and/or duct - air conditioning/heating/ventilation</v>
          </cell>
        </row>
        <row r="1371">
          <cell r="B1371">
            <v>390860</v>
          </cell>
          <cell r="C1371" t="str">
            <v>Catalina: Structures and Improvements - Common - Plumbing and potable water system - inside structure</v>
          </cell>
        </row>
        <row r="1372">
          <cell r="B1372">
            <v>390865</v>
          </cell>
          <cell r="C1372" t="str">
            <v>Catalina: Structures and Improvements - Common - Earthquake recording device</v>
          </cell>
        </row>
        <row r="1373">
          <cell r="B1373">
            <v>390867</v>
          </cell>
          <cell r="C1373" t="str">
            <v>Catalina: Structures and Improvements - Common - Power/lighting system - outside structure</v>
          </cell>
        </row>
        <row r="1374">
          <cell r="B1374">
            <v>390868</v>
          </cell>
          <cell r="C1374" t="str">
            <v>Catalina: Structures and Improvements - Common - Canopy, parking (carport)</v>
          </cell>
        </row>
        <row r="1375">
          <cell r="B1375">
            <v>390869</v>
          </cell>
          <cell r="C1375" t="str">
            <v>Catalina: Structures and Improvements - Common - Yard lighting system</v>
          </cell>
        </row>
        <row r="1376">
          <cell r="B1376">
            <v>390870</v>
          </cell>
          <cell r="C1376" t="str">
            <v>Catalina: Structures and Improvements - Common - Canopy, fuel dispensing equipment</v>
          </cell>
        </row>
        <row r="1377">
          <cell r="B1377">
            <v>390871</v>
          </cell>
          <cell r="C1377" t="str">
            <v>Catalina: Structures and Improvements - Common - Fueling system, vehicles and equipment</v>
          </cell>
        </row>
        <row r="1378">
          <cell r="B1378">
            <v>390873</v>
          </cell>
          <cell r="C1378" t="str">
            <v>Catalina: Structures and Improvements - Common - Sewer system - outside structure</v>
          </cell>
        </row>
        <row r="1379">
          <cell r="B1379">
            <v>390875</v>
          </cell>
          <cell r="C1379" t="str">
            <v>Catalina: Structures and Improvements - Common - Yard drainage system</v>
          </cell>
        </row>
        <row r="1380">
          <cell r="B1380">
            <v>390877</v>
          </cell>
          <cell r="C1380" t="str">
            <v>Catalina: Structures and Improvements - Common - Service water supply system - outside structure</v>
          </cell>
        </row>
        <row r="1381">
          <cell r="B1381">
            <v>390879</v>
          </cell>
          <cell r="C1381" t="str">
            <v>Catalina: Structures and Improvements - Common - Gates, automated</v>
          </cell>
        </row>
        <row r="1382">
          <cell r="B1382">
            <v>390880</v>
          </cell>
          <cell r="C1382" t="str">
            <v>Catalina: Structures and Improvements - Common - Fence/walls - perimeter</v>
          </cell>
        </row>
        <row r="1383">
          <cell r="B1383">
            <v>390881</v>
          </cell>
          <cell r="C1383" t="str">
            <v>Catalina: Structures and Improvements - Common - Retaining walls</v>
          </cell>
        </row>
        <row r="1384">
          <cell r="B1384">
            <v>390882</v>
          </cell>
          <cell r="C1384" t="str">
            <v>Catalina: Structures and Improvements - Common - Barriers</v>
          </cell>
        </row>
        <row r="1385">
          <cell r="B1385">
            <v>390883</v>
          </cell>
          <cell r="C1385" t="str">
            <v>Catalina: Structures and Improvements - Common - Bridge/trestle</v>
          </cell>
        </row>
        <row r="1386">
          <cell r="B1386">
            <v>390884</v>
          </cell>
          <cell r="C1386" t="str">
            <v>Catalina: Structures and Improvements - Common - Paving, walks and drives</v>
          </cell>
        </row>
        <row r="1387">
          <cell r="B1387">
            <v>390885</v>
          </cell>
          <cell r="C1387" t="str">
            <v>Catalina: Structures and Improvements - Common - Parking lot</v>
          </cell>
        </row>
        <row r="1388">
          <cell r="B1388">
            <v>390886</v>
          </cell>
          <cell r="C1388" t="str">
            <v>Catalina: Structures and Improvements - Common - Landscaping</v>
          </cell>
        </row>
        <row r="1389">
          <cell r="B1389">
            <v>390887</v>
          </cell>
          <cell r="C1389" t="str">
            <v>Catalina: Structures and Improvements - Common - Sprinkler system</v>
          </cell>
        </row>
        <row r="1390">
          <cell r="B1390">
            <v>390888</v>
          </cell>
          <cell r="C1390" t="str">
            <v>Catalina: Structures and Improvements - Common - Breakwater, dike, seawall</v>
          </cell>
        </row>
        <row r="1391">
          <cell r="B1391">
            <v>390889</v>
          </cell>
          <cell r="C1391" t="str">
            <v>Catalina: Structures and Improvements - Common - Dock, wharf, pier</v>
          </cell>
        </row>
        <row r="1392">
          <cell r="B1392">
            <v>390890</v>
          </cell>
          <cell r="C1392" t="str">
            <v>Catalina: Structures and Improvements - Common - Crane/hoist - non-portable</v>
          </cell>
        </row>
        <row r="1393">
          <cell r="B1393">
            <v>390</v>
          </cell>
          <cell r="C1393" t="str">
            <v xml:space="preserve">Catalina: Structures and Improvements - Common - </v>
          </cell>
        </row>
        <row r="1394">
          <cell r="B1394">
            <v>391</v>
          </cell>
          <cell r="C1394" t="str">
            <v xml:space="preserve">Catalina: Office Furniture and Equipment - Common - </v>
          </cell>
        </row>
        <row r="1395">
          <cell r="B1395">
            <v>391</v>
          </cell>
          <cell r="C1395" t="str">
            <v xml:space="preserve">Catalina: Office Furniture and Equipment - Common - </v>
          </cell>
        </row>
        <row r="1396">
          <cell r="B1396">
            <v>391799</v>
          </cell>
          <cell r="C1396" t="str">
            <v>Catalina: Office Furniture and Equipment - Common - Catalina - application software</v>
          </cell>
        </row>
        <row r="1397">
          <cell r="B1397">
            <v>391891</v>
          </cell>
          <cell r="C1397" t="str">
            <v>Catalina: Office Furniture and Equipment - Common - Office furniture and equipment</v>
          </cell>
        </row>
        <row r="1398">
          <cell r="B1398">
            <v>391</v>
          </cell>
          <cell r="C1398" t="str">
            <v xml:space="preserve">Catalina: Office Furniture and Equipment - Common - </v>
          </cell>
        </row>
        <row r="1399">
          <cell r="B1399">
            <v>392</v>
          </cell>
          <cell r="C1399" t="str">
            <v xml:space="preserve">Catalina: Transportation Equipment - Common - </v>
          </cell>
        </row>
        <row r="1400">
          <cell r="B1400">
            <v>392</v>
          </cell>
          <cell r="C1400" t="str">
            <v xml:space="preserve">Catalina: Transportation Equipment - Common - </v>
          </cell>
        </row>
        <row r="1401">
          <cell r="B1401">
            <v>392799</v>
          </cell>
          <cell r="C1401" t="str">
            <v>Catalina: Transportation Equipment - Common - Spare parts</v>
          </cell>
        </row>
        <row r="1402">
          <cell r="B1402">
            <v>392810</v>
          </cell>
          <cell r="C1402" t="str">
            <v>Catalina: Transportation Equipment - Common - Automobile (Passenger vehicles) gasoline and diesel</v>
          </cell>
        </row>
        <row r="1403">
          <cell r="B1403">
            <v>392820</v>
          </cell>
          <cell r="C1403" t="str">
            <v>Catalina: Transportation Equipment - Common - Electric vehicle - all types</v>
          </cell>
        </row>
        <row r="1404">
          <cell r="B1404">
            <v>392830</v>
          </cell>
          <cell r="C1404" t="str">
            <v>Catalina: Transportation Equipment - Common - Trailers - towable units</v>
          </cell>
        </row>
        <row r="1405">
          <cell r="B1405">
            <v>392840</v>
          </cell>
          <cell r="C1405" t="str">
            <v>Catalina: Transportation Equipment - Common - Helicopter - F &amp; E system</v>
          </cell>
        </row>
        <row r="1406">
          <cell r="B1406">
            <v>392850</v>
          </cell>
          <cell r="C1406" t="str">
            <v>Catalina: Transportation Equipment - Common - Aircraft, fixed wing - F &amp; E system</v>
          </cell>
        </row>
        <row r="1407">
          <cell r="B1407">
            <v>392860</v>
          </cell>
          <cell r="C1407" t="str">
            <v>Catalina: Transportation Equipment - Common - Boat</v>
          </cell>
        </row>
        <row r="1408">
          <cell r="B1408">
            <v>392870</v>
          </cell>
          <cell r="C1408" t="str">
            <v>Catalina: Transportation Equipment - Common - Motor truck - gasoline and diesel</v>
          </cell>
        </row>
        <row r="1409">
          <cell r="B1409">
            <v>392880</v>
          </cell>
          <cell r="C1409" t="str">
            <v>Catalina: Transportation Equipment - Common - Cycles - motor driven and manual</v>
          </cell>
        </row>
        <row r="1410">
          <cell r="B1410">
            <v>392890</v>
          </cell>
          <cell r="C1410" t="str">
            <v>Catalina: Transportation Equipment - Common - Tractor</v>
          </cell>
        </row>
        <row r="1411">
          <cell r="B1411">
            <v>392892</v>
          </cell>
          <cell r="C1411" t="str">
            <v>Catalina: Transportation Equipment - Common - Crane/fork lift - gasoline and diesel</v>
          </cell>
        </row>
        <row r="1412">
          <cell r="B1412">
            <v>392</v>
          </cell>
          <cell r="C1412" t="str">
            <v xml:space="preserve">Catalina: Transportation Equipment - Common - </v>
          </cell>
        </row>
        <row r="1413">
          <cell r="B1413">
            <v>393</v>
          </cell>
          <cell r="C1413" t="str">
            <v xml:space="preserve">Catalina: Stores Equipment - Common - </v>
          </cell>
        </row>
        <row r="1414">
          <cell r="B1414">
            <v>393</v>
          </cell>
          <cell r="C1414" t="str">
            <v xml:space="preserve">Catalina: Stores Equipment - Common - </v>
          </cell>
        </row>
        <row r="1415">
          <cell r="B1415">
            <v>393893</v>
          </cell>
          <cell r="C1415" t="str">
            <v>Catalina: Stores Equipment - Common - Stores Equipment</v>
          </cell>
        </row>
        <row r="1416">
          <cell r="B1416">
            <v>393</v>
          </cell>
          <cell r="C1416" t="str">
            <v xml:space="preserve">Catalina: Stores Equipment - Common - </v>
          </cell>
        </row>
        <row r="1417">
          <cell r="B1417">
            <v>394</v>
          </cell>
          <cell r="C1417" t="str">
            <v xml:space="preserve">Catalina: Tools, Shop, and Garage Equipment - Common - </v>
          </cell>
        </row>
        <row r="1418">
          <cell r="B1418">
            <v>394</v>
          </cell>
          <cell r="C1418" t="str">
            <v xml:space="preserve">Catalina: Tools, Shop, and Garage Equipment - Common - </v>
          </cell>
        </row>
        <row r="1419">
          <cell r="B1419">
            <v>394840</v>
          </cell>
          <cell r="C1419" t="str">
            <v>Catalina: Tools, Shop, and Garage Equipment - Common - Garage equipment</v>
          </cell>
        </row>
        <row r="1420">
          <cell r="B1420">
            <v>394845</v>
          </cell>
          <cell r="C1420" t="str">
            <v>Catalina: Tools, Shop, and Garage Equipment - Common - Shop equipment</v>
          </cell>
        </row>
        <row r="1421">
          <cell r="B1421">
            <v>394850</v>
          </cell>
          <cell r="C1421" t="str">
            <v>Catalina: Tools, Shop, and Garage Equipment - Common - Aircraft tools and other equipment F &amp; E system</v>
          </cell>
        </row>
        <row r="1422">
          <cell r="B1422">
            <v>394894</v>
          </cell>
          <cell r="C1422" t="str">
            <v>Catalina: Tools, Shop, and Garage Equipment - Common - Tools and work equipment</v>
          </cell>
        </row>
        <row r="1423">
          <cell r="B1423">
            <v>394</v>
          </cell>
          <cell r="C1423" t="str">
            <v xml:space="preserve">Catalina: Tools, Shop, and Garage Equipment - Common - </v>
          </cell>
        </row>
        <row r="1424">
          <cell r="B1424">
            <v>395</v>
          </cell>
          <cell r="C1424" t="str">
            <v xml:space="preserve">Catalina: Laboratory Equipment - Common - </v>
          </cell>
        </row>
        <row r="1425">
          <cell r="B1425">
            <v>395</v>
          </cell>
          <cell r="C1425" t="str">
            <v xml:space="preserve">Catalina: Laboratory Equipment - Common - </v>
          </cell>
        </row>
        <row r="1426">
          <cell r="B1426">
            <v>395895</v>
          </cell>
          <cell r="C1426" t="str">
            <v>Catalina: Laboratory Equipment - Common - Laboratory Equipment</v>
          </cell>
        </row>
        <row r="1427">
          <cell r="B1427">
            <v>395</v>
          </cell>
          <cell r="C1427" t="str">
            <v xml:space="preserve">Catalina: Laboratory Equipment - Common - </v>
          </cell>
        </row>
        <row r="1428">
          <cell r="B1428">
            <v>398</v>
          </cell>
          <cell r="C1428" t="str">
            <v xml:space="preserve">Catalina: Miscellaneous Equipment - Common - </v>
          </cell>
        </row>
        <row r="1429">
          <cell r="B1429">
            <v>398</v>
          </cell>
          <cell r="C1429" t="str">
            <v xml:space="preserve">Catalina: Miscellaneous Equipment - Common - </v>
          </cell>
        </row>
        <row r="1430">
          <cell r="B1430">
            <v>398898</v>
          </cell>
          <cell r="C1430" t="str">
            <v>Catalina: Miscellaneous Equipment - Common - Miscellaneous equipment</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ITAB Rate"/>
      <sheetName val="Sum Rev 1"/>
      <sheetName val="Summary"/>
      <sheetName val="Subtotal_CR_and_FI_Total_Hrs_fo"/>
      <sheetName val="FI Summary"/>
      <sheetName val="Crew Summary"/>
      <sheetName val="Pivot Tables"/>
      <sheetName val="2004 Contract"/>
      <sheetName val="2005 Contract"/>
      <sheetName val="Invoices"/>
      <sheetName val="2005 Contract with BID"/>
      <sheetName val="Henckel &amp; McCoy"/>
      <sheetName val="Pouk &amp; Steinle"/>
      <sheetName val="FI Allocation"/>
      <sheetName val="Contractor Mix Revised"/>
      <sheetName val="Final ITAB for DSR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rning Component Summary"/>
      <sheetName val="Earning Component Change"/>
      <sheetName val="Gen Earnings"/>
      <sheetName val="GRC Detail"/>
      <sheetName val="G,T&amp;D Revenues"/>
      <sheetName val="GRC Earnings"/>
      <sheetName val="T&amp;D Changes"/>
      <sheetName val="T&amp;D Earnings-2003 chng"/>
      <sheetName val="T&amp;D Earnings-2003 Prev"/>
      <sheetName val="T&amp;D Earnings-2003"/>
      <sheetName val="T&amp;D Earnings-2004"/>
      <sheetName val="GRC"/>
      <sheetName val="Depreciation Exp_ALCAR"/>
      <sheetName val="SONGS-ICIP"/>
      <sheetName val="RB Avg FP"/>
      <sheetName val="2003 rate base"/>
      <sheetName val="2004 rate base"/>
      <sheetName val="SONGS 2&amp;3 sunk"/>
      <sheetName val="(1) AVG RB_ALCAR"/>
      <sheetName val="RB Avg ALCAR"/>
      <sheetName val="(2) Ratebase Summary"/>
      <sheetName val="Ratebase Comp 2002-2013"/>
      <sheetName val="(3) RB for ALCAR"/>
      <sheetName val="(4) RB Earnings 11.6%"/>
      <sheetName val="(5) RB Earnings Chg"/>
      <sheetName val="(6) Asynch 2002-2013"/>
      <sheetName val="(7) LT Debt Sch"/>
      <sheetName val="(8) Equity Ratio"/>
      <sheetName val="(9) Earnings"/>
      <sheetName val="(10) Debt Outstnd"/>
      <sheetName val="(11) Intr Income"/>
      <sheetName val="(12) Below Line Exp"/>
      <sheetName val="(13) RRB Earnings"/>
      <sheetName val="(14) Carr Solutions"/>
      <sheetName val="(15) 03-04 SCE Earnings Compnts"/>
      <sheetName val="(16) 05-06 SCE Earnings Detail"/>
      <sheetName val="Data Slides--&gt;"/>
      <sheetName val="2004 Earning Components_pg4"/>
      <sheetName val="T&amp;D Earnings-2004_pg10"/>
      <sheetName val="One-Time charges_pg14"/>
      <sheetName val="LT - Intr"/>
      <sheetName val="Preferreds"/>
      <sheetName val="(17) EarningsComparison pg1"/>
      <sheetName val="(18) EarningsComparison pg2"/>
      <sheetName val="(19) 2004 Earnings Variab pg3"/>
      <sheetName val="(20) 2004 Earnings Forecast pg4"/>
      <sheetName val="(21) EarningsComparison pg6"/>
      <sheetName val="(22) EarningsComparison pg7"/>
      <sheetName val="(23) EarningsComparison pg8"/>
      <sheetName val="(24) 2003 Earnings per Bdgt pg9"/>
      <sheetName val="(25) Dbt Restruct Back-up pg10"/>
      <sheetName val="(26) LT - Intr_Revised pg11"/>
      <sheetName val="(27) 2003 Earnings Variabil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Comparison"/>
      <sheetName val="SortingArea"/>
      <sheetName val="SortedbyChange"/>
      <sheetName val="SortedMillions"/>
      <sheetName val="MethodologyStatements"/>
      <sheetName val="Munday Version"/>
    </sheetNames>
    <sheetDataSet>
      <sheetData sheetId="0" refreshError="1"/>
      <sheetData sheetId="1" refreshError="1"/>
      <sheetData sheetId="2" refreshError="1"/>
      <sheetData sheetId="3" refreshError="1"/>
      <sheetData sheetId="4" refreshError="1">
        <row r="2">
          <cell r="A2" t="str">
            <v>B02.01</v>
          </cell>
          <cell r="B2" t="str">
            <v>Improved accuracy of AMI meter reads will result in decrease of calls from customers inquiring about inaccurate billing data.</v>
          </cell>
        </row>
        <row r="3">
          <cell r="A3" t="str">
            <v>B02.02</v>
          </cell>
          <cell r="B3" t="str">
            <v>Faster restoration of service will result in decrease of follow-up phone calls from customers.</v>
          </cell>
        </row>
        <row r="4">
          <cell r="A4" t="str">
            <v>B03.01</v>
          </cell>
          <cell r="B4" t="str">
            <v>Elimination of meter readers and field service representatives will result in fewer claims for vehicle-related accidents, injuries, and other incidents.</v>
          </cell>
        </row>
        <row r="5">
          <cell r="A5" t="str">
            <v>B06.01</v>
          </cell>
          <cell r="B5" t="str">
            <v>Reduction in meter reading and field service crews will cause reduction in facility costs.</v>
          </cell>
        </row>
        <row r="6">
          <cell r="A6" t="str">
            <v>B07.01</v>
          </cell>
          <cell r="B6" t="str">
            <v>Interval usage data from AMI meters will allow for the adoption of Time of Use (TOU) rates, which will prompt many customers to shift load from peak to off-peak times, thereby resulting in avoided energy and capacity purchases.</v>
          </cell>
        </row>
        <row r="7">
          <cell r="A7" t="str">
            <v>B07.02</v>
          </cell>
          <cell r="B7" t="str">
            <v>Interval usage data from AMI meters will allow for the adoption of Critical Peak Pricing (CPP), which will prompt many customers to shift load from peak to off-peak times, thereby resulting in avoided energy and capacity purchases.</v>
          </cell>
        </row>
        <row r="8">
          <cell r="A8" t="str">
            <v>B07.03</v>
          </cell>
          <cell r="B8" t="str">
            <v>The ability of the AMI meter to communicate with in-home devices such as Title 24 compliant Programmable Communicating Thermostats (PCT) will allow for development of a Title 24 PCT/ALC load control program (for new construction/retrofits) in which load c</v>
          </cell>
        </row>
        <row r="9">
          <cell r="A9" t="str">
            <v>B07.04</v>
          </cell>
          <cell r="B9" t="str">
            <v>The ability of the AMI meter to communicate with in-home devices such as Title 24 compliant Programmable Communicating Thermostats (PCT) will allow for development of an SCE PCT/ALC load control program in which load can be curtailed by SCE for economic o</v>
          </cell>
        </row>
        <row r="10">
          <cell r="A10" t="str">
            <v>B07.05</v>
          </cell>
          <cell r="B10" t="str">
            <v>The Title 24 PCT/ALC program will require payment of an incentive to increase customer enrollment (offsets related benefits).</v>
          </cell>
        </row>
        <row r="11">
          <cell r="A11" t="str">
            <v>B07.06</v>
          </cell>
          <cell r="B11" t="str">
            <v>The SCE PCT/ALC program will require payment of an incentive to increase customer enrollment (offsets related benefits).</v>
          </cell>
        </row>
        <row r="12">
          <cell r="A12" t="str">
            <v>B07.07</v>
          </cell>
          <cell r="B12" t="str">
            <v>ACCP+ Benefits and Incentives (Nets to zero)</v>
          </cell>
        </row>
        <row r="13">
          <cell r="A13" t="str">
            <v>B07.08</v>
          </cell>
          <cell r="B13" t="str">
            <v>Interval usage data from AMI meters will allow for the adoption of a Peak Time Rebate (PTR), which will prompt many customers to shift load from peak to off-peak times, thereby resulting in avoided energy and capacity purchases.</v>
          </cell>
        </row>
        <row r="14">
          <cell r="A14" t="str">
            <v>B08.01</v>
          </cell>
          <cell r="B14" t="str">
            <v>AMI capabilities will result in avoiding collection costs for required energy efficiency and demand response studies.</v>
          </cell>
        </row>
        <row r="15">
          <cell r="A15" t="str">
            <v>B09.01</v>
          </cell>
          <cell r="B15" t="str">
            <v>Improved forecasting will result in reduction in hour-ahead and real time purchases and sales.</v>
          </cell>
        </row>
        <row r="16">
          <cell r="A16" t="str">
            <v>B10.01</v>
          </cell>
          <cell r="B16" t="str">
            <v>The remote disconnect/reconnect feature of the AMI meter will reduce the number of field service representatives required to perform reconnect, disconnect, turn-on and turn-off orders.</v>
          </cell>
        </row>
        <row r="17">
          <cell r="A17" t="str">
            <v>B10.02</v>
          </cell>
          <cell r="B17" t="str">
            <v xml:space="preserve">Remote/Automated meter reading on demand will reduce the number of field service representatives required to perform billing inquiry pickup reads. </v>
          </cell>
        </row>
        <row r="18">
          <cell r="A18" t="str">
            <v>B10.03</v>
          </cell>
          <cell r="B18" t="str">
            <v>The availability of interval usage data to the phone center will reduce the number of supervising field services representatives required to visit customers to resolve billing inquiries.</v>
          </cell>
        </row>
        <row r="19">
          <cell r="A19" t="str">
            <v>B10.05</v>
          </cell>
          <cell r="B19" t="str">
            <v>The reduction in meter services organization employees (meter readers and field service representatives) will allow for a reduction in managers to oversee these employees.</v>
          </cell>
        </row>
        <row r="20">
          <cell r="A20" t="str">
            <v>B10.06</v>
          </cell>
          <cell r="B20" t="str">
            <v>Remote/Automated meter reading on demand will eliminate the need for meter reader supervisors to oversee meter reading activities.</v>
          </cell>
        </row>
        <row r="21">
          <cell r="A21" t="str">
            <v>B10.07</v>
          </cell>
          <cell r="B21" t="str">
            <v>Remote/Automated meter reading on demand will eliminate the need for supervising field service representatives to coordinate meter reading activities.</v>
          </cell>
        </row>
        <row r="22">
          <cell r="A22" t="str">
            <v>B10.08</v>
          </cell>
          <cell r="B22" t="str">
            <v xml:space="preserve">Remote/Automated meter reading on demand will eliminate the need for meter readers to perform manual collection of on-cycle meter reads, billing pickup reads and no read pickup reads. </v>
          </cell>
        </row>
        <row r="23">
          <cell r="A23" t="str">
            <v>B10.09</v>
          </cell>
          <cell r="B23" t="str">
            <v>Remote/Automated meter reading on demand will eliminate the need to refresh ITRON meter reading handheld devices.</v>
          </cell>
        </row>
        <row r="24">
          <cell r="A24" t="str">
            <v>B10.10</v>
          </cell>
          <cell r="B24" t="str">
            <v>Remote/Automated meter reading on demand will reduce the number of field service representatives required to perform Basic Work Requests (BWR).</v>
          </cell>
        </row>
        <row r="25">
          <cell r="A25" t="str">
            <v>B10.11</v>
          </cell>
          <cell r="B25" t="str">
            <v>Replacement of ITRON AMR meters with AMI meters will result in elimination of monthly AMR meter reading fees after deployment 2012 and beyond.</v>
          </cell>
        </row>
        <row r="26">
          <cell r="A26" t="str">
            <v>B12.01</v>
          </cell>
          <cell r="B26" t="str">
            <v>Reductions in staffing result in fewer computing devices.</v>
          </cell>
        </row>
        <row r="27">
          <cell r="A27" t="str">
            <v>B13.01</v>
          </cell>
          <cell r="B27" t="str">
            <v>Reduction of FTEs during Steady State as a result of decrease in Meter Readers and Field Service Representatives.</v>
          </cell>
        </row>
        <row r="28">
          <cell r="A28" t="str">
            <v>B16.01</v>
          </cell>
          <cell r="B28" t="str">
            <v>The meter sample test program performed by meter technicians will be deferred during AMI implementation.</v>
          </cell>
        </row>
        <row r="29">
          <cell r="A29" t="str">
            <v>B16.02</v>
          </cell>
          <cell r="B29" t="str">
            <v>IDR meters will no longer require a field visit from meter technicians to install an IDR  meter for rate changes.</v>
          </cell>
        </row>
        <row r="30">
          <cell r="A30" t="str">
            <v>B17.01</v>
          </cell>
          <cell r="B30" t="str">
            <v>The deployment of AMI meters will eliminate the need to purchase old electromechanical meters for new business and meter failures.</v>
          </cell>
        </row>
        <row r="31">
          <cell r="A31" t="str">
            <v>B20.01</v>
          </cell>
          <cell r="B31" t="str">
            <v xml:space="preserve">The installation of AMI meters will result in credits for the sale of old meters. </v>
          </cell>
        </row>
        <row r="32">
          <cell r="A32" t="str">
            <v>B23.01</v>
          </cell>
          <cell r="B32" t="str">
            <v>AMI will allow SCE to read and bill all sub-accounts on the same day, which will reduce payment lag, result in a one-time reduction of the overall A/R balance, and reduce working capital interest expense.</v>
          </cell>
        </row>
        <row r="33">
          <cell r="A33" t="str">
            <v>B23.02</v>
          </cell>
          <cell r="B33" t="str">
            <v>Remote turn-off allows SCE to more readily disconnect customers for non-payment, which will help limit unpaid balances and result in reduced write-off.</v>
          </cell>
        </row>
        <row r="34">
          <cell r="A34" t="str">
            <v>B23.03</v>
          </cell>
          <cell r="B34" t="str">
            <v>Remote disconnect / reconnect will reduce back office processing of billing exceptions.</v>
          </cell>
        </row>
        <row r="35">
          <cell r="A35" t="str">
            <v>B23.04</v>
          </cell>
          <cell r="B35" t="str">
            <v>AMI will increase the accuracy of meter reads due to the elimination of manual processes, thereby reducing the number of billing exceptions.</v>
          </cell>
        </row>
        <row r="36">
          <cell r="A36" t="str">
            <v>B23.05</v>
          </cell>
          <cell r="B36" t="str">
            <v>Prepaid electric services will result in an acceleration of cash receipts from customers, which will reduce capital carrying costs.</v>
          </cell>
        </row>
        <row r="37">
          <cell r="A37" t="str">
            <v>B23.06</v>
          </cell>
          <cell r="B37" t="str">
            <v>Prepaid electric services will result in reduction of bad dept expense.</v>
          </cell>
        </row>
        <row r="38">
          <cell r="A38" t="str">
            <v>B25.01</v>
          </cell>
          <cell r="B38" t="str">
            <v>The reduction in system peak demand from price response programs will result in a deferral of certain transmission and distribution expenditures.</v>
          </cell>
        </row>
        <row r="39">
          <cell r="A39" t="str">
            <v>B25.02</v>
          </cell>
          <cell r="B39" t="str">
            <v>The reduction in system peak demand from load control programs will result in a deferral of certain transmission and distribution expenditures.</v>
          </cell>
        </row>
        <row r="40">
          <cell r="A40" t="str">
            <v>B26.01</v>
          </cell>
          <cell r="B40" t="str">
            <v>Hourly customer load data allows accurate transformer loading analysis, reducing overtime costs to replace failed transformers</v>
          </cell>
        </row>
        <row r="41">
          <cell r="A41" t="str">
            <v>B26.02</v>
          </cell>
          <cell r="B41" t="str">
            <v>Remote meter communication enables SCE to reduce field visits to diagnose customer "no-power" calls where the meter is actually energized.</v>
          </cell>
        </row>
        <row r="42">
          <cell r="A42" t="str">
            <v>B27.01</v>
          </cell>
          <cell r="B42" t="str">
            <v>The remote disconnect/reconnect feature of the AMI meter will reduce the number of field service representatives required to perform reconnect, disconnect, turn-on and turn-off orders.</v>
          </cell>
        </row>
        <row r="43">
          <cell r="A43" t="str">
            <v>B27.02</v>
          </cell>
          <cell r="B43" t="str">
            <v xml:space="preserve">Remote/Automated meter reading on demand will reduce the number of field service representatives required to perform billing inquiry pickup reads. </v>
          </cell>
        </row>
        <row r="44">
          <cell r="A44" t="str">
            <v>B27.03</v>
          </cell>
          <cell r="B44" t="str">
            <v>The availability of interval usage data to the phone center will reduce the number of supervising field services representatives required to visit customers to resolve billing inquiries.</v>
          </cell>
        </row>
        <row r="45">
          <cell r="A45" t="str">
            <v>B27.07</v>
          </cell>
          <cell r="B45" t="str">
            <v>Remote/Automated meter reading on demand will eliminate the need for supervising field service representatives to coordinate meter reading activities.</v>
          </cell>
        </row>
        <row r="46">
          <cell r="A46" t="str">
            <v>B27.08</v>
          </cell>
          <cell r="B46" t="str">
            <v xml:space="preserve">Remote/Automated meter reading on demand will eliminate the need for meter readers to perform manual collection of on-cycle meter reads, billing pickup reads and no read pickup reads. </v>
          </cell>
        </row>
        <row r="47">
          <cell r="A47" t="str">
            <v>B27.09</v>
          </cell>
          <cell r="B47" t="str">
            <v>Remote/Automated meter reading on demand will eliminate the need to refresh ITRON meter reading handheld devices.</v>
          </cell>
        </row>
        <row r="48">
          <cell r="A48" t="str">
            <v>B27.10</v>
          </cell>
          <cell r="B48" t="str">
            <v>Remote/Automated meter reading on demand will reduce the number of field service representatives required to perform Basic Work Requests (BWR).</v>
          </cell>
        </row>
        <row r="49">
          <cell r="A49" t="str">
            <v>B27.11</v>
          </cell>
          <cell r="B49" t="str">
            <v>Replacement of ITRON AMR meters with AMI meters will result in elimination of monthly AMR meter reading fees from 2012 and beyond. (Removed on 2/22)</v>
          </cell>
        </row>
        <row r="50">
          <cell r="A50" t="str">
            <v>B29.01</v>
          </cell>
          <cell r="B50" t="str">
            <v>Net reduction in field services personnel will allow for a reduction in vehicles and associated costs.</v>
          </cell>
        </row>
        <row r="51">
          <cell r="A51" t="str">
            <v>B29.02</v>
          </cell>
          <cell r="B51" t="str">
            <v>Net reduction in meter reading personnel will allow for a reduction in vehicles and associated costs.</v>
          </cell>
        </row>
        <row r="52">
          <cell r="A52" t="str">
            <v>B30.01</v>
          </cell>
          <cell r="B52" t="str">
            <v>Labor savings arising from the automation of meter reading, service disconnection and service reconnection will result in a corresponding reduction in workers compensation.</v>
          </cell>
        </row>
        <row r="53">
          <cell r="A53" t="str">
            <v>B30.01</v>
          </cell>
          <cell r="B53" t="str">
            <v>Labor savings arising from the automation of meter reading, service disconnection and service reconnection will result in a corresponding reduction in workers compensation.</v>
          </cell>
        </row>
        <row r="54">
          <cell r="A54" t="str">
            <v>C01.01</v>
          </cell>
          <cell r="B54" t="str">
            <v>Incremental tariff analysis work will be required to ensure business customers are on the correct tariff.</v>
          </cell>
        </row>
        <row r="55">
          <cell r="A55" t="str">
            <v>C01.02</v>
          </cell>
          <cell r="B55" t="str">
            <v xml:space="preserve">Incremental customer education will be required for BCD customers.  </v>
          </cell>
        </row>
        <row r="56">
          <cell r="A56" t="str">
            <v>C02.01</v>
          </cell>
          <cell r="B56" t="str">
            <v xml:space="preserve">AMI will result in the availability of customer usage data on the company website, and thereby increase the number of customers calling with questions regarding access and usage of data.  </v>
          </cell>
        </row>
        <row r="57">
          <cell r="A57" t="str">
            <v>C02.02</v>
          </cell>
          <cell r="B57" t="str">
            <v>AMI deployment will result in increased customers calls (i.e. 1st new bill, AMI welcome packaging including new Peak Time Rebate notification.)</v>
          </cell>
        </row>
        <row r="58">
          <cell r="A58" t="str">
            <v>C02.03</v>
          </cell>
          <cell r="B58" t="str">
            <v>Interval usage data from AMI meters will allow for the adoption of Time-of-Use (TOU) tariffs and will result in an increase in calls from  medium size C&amp;I (&gt;20kW-200kW) customers who call to opt-out of the default TOU rate.</v>
          </cell>
        </row>
        <row r="59">
          <cell r="A59" t="str">
            <v>C02.04</v>
          </cell>
          <cell r="B59" t="str">
            <v>Initial deployment of AMI will result in an increase in training costs for new hires and existing employees.</v>
          </cell>
        </row>
        <row r="60">
          <cell r="A60" t="str">
            <v>C02.05</v>
          </cell>
          <cell r="B60" t="str">
            <v xml:space="preserve">Prepayment services will result in an increase of customer calls to process payment.  </v>
          </cell>
        </row>
        <row r="61">
          <cell r="A61" t="str">
            <v>C02.06</v>
          </cell>
          <cell r="B61" t="str">
            <v>The remote disconnect/reconnect feature of the AMI meter will result in an increase of customer calls requesting disconnection and for reconnection of service after disconnection for nonpayment.</v>
          </cell>
        </row>
        <row r="62">
          <cell r="A62" t="str">
            <v>C02.07</v>
          </cell>
          <cell r="B62" t="str">
            <v xml:space="preserve">The remote disconnect/reconnect feature of the AMI meter will result in an increase of customers calling to activate service for initial turn on. </v>
          </cell>
        </row>
        <row r="63">
          <cell r="A63" t="str">
            <v>C02.08</v>
          </cell>
          <cell r="B63" t="str">
            <v>Interval usage data from AMI meters will allow for the adoption of Critical Peak Pricing (CPP) and result in an increase in medium C&amp;I (&gt;20kW-200kW) customers who will call to enroll in a CPP rate or have CPP questions.</v>
          </cell>
        </row>
        <row r="64">
          <cell r="A64" t="str">
            <v>C02.09</v>
          </cell>
          <cell r="B64" t="str">
            <v xml:space="preserve">The Title 24 PCT/ALC program will result in an increase of customer calls regarding enrollment and questions about the PCT program. </v>
          </cell>
        </row>
        <row r="65">
          <cell r="A65" t="str">
            <v>C02.10</v>
          </cell>
          <cell r="B65" t="str">
            <v xml:space="preserve">The SCE 24 PCT/ALC program will result in an increase of customer calls regarding enrollment and questions about the PCT program. </v>
          </cell>
        </row>
        <row r="66">
          <cell r="A66" t="str">
            <v>C02.11</v>
          </cell>
          <cell r="B66" t="str">
            <v xml:space="preserve">The increase in customers using the automated phone system (VRU) will result in an increase of system development cost.  </v>
          </cell>
        </row>
        <row r="67">
          <cell r="A67" t="str">
            <v>C02.12</v>
          </cell>
          <cell r="B67" t="str">
            <v>Interval usage data from AMI meters will allow for the adoption of Time-of-Use (TOU) tariffs and will result in increase in calls from residential customers who want to opt-in to a TOU rate.</v>
          </cell>
        </row>
        <row r="68">
          <cell r="A68" t="str">
            <v>C02.13</v>
          </cell>
          <cell r="B68" t="str">
            <v>Interval usage data from AMI meters will enable customers to benefit from the new Peak Time Rebate program which will result in an increase in customer calls.  Residential and small C&amp;I (=&lt;20kW) will be automatically enrolled in the program.</v>
          </cell>
        </row>
        <row r="69">
          <cell r="A69" t="str">
            <v>C05.01</v>
          </cell>
          <cell r="B69" t="str">
            <v xml:space="preserve">Customers will require targeted communications regarding the rollout of AMI and impacts to them. </v>
          </cell>
        </row>
        <row r="70">
          <cell r="A70" t="str">
            <v>C06.01</v>
          </cell>
          <cell r="B70" t="str">
            <v>AMI deployment will require expansion/remodel/upgrade of a facility to accommodate new meter testing.  (REMOVED from current analysis.  Expansion of meter test facility taking place in Phase II.)</v>
          </cell>
        </row>
        <row r="71">
          <cell r="A71" t="str">
            <v>C06.02</v>
          </cell>
          <cell r="B71" t="str">
            <v>Facility expansion resulting from AMI deployment will require an increase in project managers to support the expansion activities.</v>
          </cell>
        </row>
        <row r="72">
          <cell r="A72" t="str">
            <v>C06.03</v>
          </cell>
          <cell r="B72" t="str">
            <v>The net increase in call center staffing will result in increased space requirements and associated facility costs.</v>
          </cell>
        </row>
        <row r="73">
          <cell r="A73" t="str">
            <v>C06.04</v>
          </cell>
          <cell r="B73" t="str">
            <v xml:space="preserve">The increase in Information Technology and AMI Program Management staff will result in increased space requirements and associated facility costs. </v>
          </cell>
        </row>
        <row r="74">
          <cell r="A74" t="str">
            <v>C09.01</v>
          </cell>
          <cell r="B74" t="str">
            <v>Enhanced real-time reporting capability of AMI will result in increased complexity of load forecasting modeling.</v>
          </cell>
        </row>
        <row r="75">
          <cell r="A75" t="str">
            <v>C09.02</v>
          </cell>
          <cell r="B75" t="str">
            <v xml:space="preserve"> Customers formerly on fixed tariffs and presently on TOU tariffs will change their behavior and that behavioral change will reduce the forecasting groups accuracy by 1/2% for those customers who were previously on fixed tariffs (approx 38% of load).</v>
          </cell>
        </row>
        <row r="76">
          <cell r="A76" t="str">
            <v>C10.01</v>
          </cell>
          <cell r="B76" t="str">
            <v>Deployment of AMI meters will require training of new and existing field services and meter reading staff.</v>
          </cell>
        </row>
        <row r="77">
          <cell r="A77" t="str">
            <v>C10.02</v>
          </cell>
          <cell r="B77" t="str">
            <v>Higher attrition of meter readers during deployment produces a lower productivity rate and therefore a higher number of meter readers will be required than if the attrition rate remained unchanged.</v>
          </cell>
        </row>
        <row r="78">
          <cell r="A78" t="str">
            <v>C10.03</v>
          </cell>
          <cell r="B78" t="str">
            <v>Field service representatives will replace single-phased residential, network, and small C&amp;I AMI meters that fail after installation.</v>
          </cell>
        </row>
        <row r="79">
          <cell r="A79" t="str">
            <v>C10.04</v>
          </cell>
          <cell r="B79" t="str">
            <v>Deployment of AMI meters will require a project management team (project managers, regional supervisors, and analysts) to monitor and support the effort.</v>
          </cell>
        </row>
        <row r="80">
          <cell r="A80" t="str">
            <v>C10.05</v>
          </cell>
          <cell r="B80" t="str">
            <v>Deployment of AMI meters will require additional personnel to install the meters and to supervise and support the installation.</v>
          </cell>
        </row>
        <row r="81">
          <cell r="A81" t="str">
            <v>C10.06</v>
          </cell>
          <cell r="B81" t="str">
            <v>The tamper detection ability of the AMI meter and absence of monthly visits from meter readers will result in an increase in revenue protection field service representatives required to perform revenue protection investigations and analysts to analyze dat</v>
          </cell>
        </row>
        <row r="82">
          <cell r="A82" t="str">
            <v>C10.07</v>
          </cell>
          <cell r="B82" t="str">
            <v>The reduction in orders performed by field service representatives (disconnect/reconnect orders, turn ons/offs, pick up reads, and billing inquiry field visits) results in a longer drive time between remaining orders and therefore an increase in field ser</v>
          </cell>
        </row>
        <row r="83">
          <cell r="A83" t="str">
            <v>C10.08</v>
          </cell>
          <cell r="B83" t="str">
            <v>Field service representatives will replace batteries in meter collectors for single-phased residential, network, and small C&amp;I AMI meters.</v>
          </cell>
        </row>
        <row r="84">
          <cell r="A84" t="str">
            <v>C10.09</v>
          </cell>
          <cell r="B84" t="str">
            <v>Purchasing of Locking Devices and Replacing Barrels</v>
          </cell>
        </row>
        <row r="85">
          <cell r="A85" t="str">
            <v>C11.01</v>
          </cell>
          <cell r="B85" t="str">
            <v>Facilitation of the collection and processing of interval data from all of SCE’s electric meters will require a Meter Data Management System (MDMS), which will result in infrastructure costs.</v>
          </cell>
        </row>
        <row r="86">
          <cell r="A86" t="str">
            <v>C11.02</v>
          </cell>
          <cell r="B86" t="str">
            <v>Facilitation of the collection and processing of interval data from all of SCE’s electric meters will require a configuration of the MDM COTS package and interface with SCE legacy systems to produce customer bills, which will result in IT Application Serv</v>
          </cell>
        </row>
        <row r="87">
          <cell r="A87" t="str">
            <v>C11.03</v>
          </cell>
          <cell r="B87" t="str">
            <v>Facilitation of the collection and processing of interval data from all of SCE’s electric meters will require a configuration/installation of the MDM COTS package, which will require project management and IT architecture costs.</v>
          </cell>
        </row>
        <row r="88">
          <cell r="A88" t="str">
            <v>C11.04</v>
          </cell>
          <cell r="B88" t="str">
            <v>Facilitation of customer participation in demand response programs, as well as accommodation of the expected increase in customer web access to SCE.com and development of additional user functionality will result in infrastructure costs related to web enh</v>
          </cell>
        </row>
        <row r="89">
          <cell r="A89" t="str">
            <v>C11.05</v>
          </cell>
          <cell r="B89" t="str">
            <v>Facilitation of customer participation in demand response programs, as well as accommodation of the expected increase in customer web access to SCE.com and development of additional user functionality will result in application development and project man</v>
          </cell>
        </row>
        <row r="90">
          <cell r="A90" t="str">
            <v>C11.06</v>
          </cell>
          <cell r="B90" t="str">
            <v>Telecommunication hardware and implementation costs related to installation of the infrastructure will be required to support the management of the data from the premise back to the back office systems.</v>
          </cell>
        </row>
        <row r="91">
          <cell r="A91" t="str">
            <v>C11.07</v>
          </cell>
          <cell r="B91" t="str">
            <v>Telecommunication SCE resources will be required to implement and maintain the telecomm infrastructure.</v>
          </cell>
        </row>
        <row r="92">
          <cell r="A92" t="str">
            <v>C11.08</v>
          </cell>
          <cell r="B92" t="str">
            <v xml:space="preserve">Telecommunication costs related to maintaining the hardware and maintaining and upgrading the software related to the installed infrastructure for the telecommunication systems. Significant upgrades or replacement to SCE existing load control system will </v>
          </cell>
        </row>
        <row r="93">
          <cell r="A93" t="str">
            <v>C11.09</v>
          </cell>
          <cell r="B93" t="str">
            <v>Significant upgrades or replacement to SCE's existing load control system will be required to support the demand response programs enabled by the AMI implementation, which will result in IT Infrastructure costs.</v>
          </cell>
        </row>
        <row r="94">
          <cell r="A94" t="str">
            <v>C11.10</v>
          </cell>
          <cell r="B94" t="str">
            <v>Significant upgrades or replacement to SCE's existing load control system will be required to support the demand response programs enabled by the AMI implementation, which will result in IT applications costs.</v>
          </cell>
        </row>
        <row r="95">
          <cell r="A95" t="str">
            <v>C11.11</v>
          </cell>
          <cell r="B95" t="str">
            <v>Significant upgrades or replacement to SCE's existing load control system will be required to support the demand response programs enabled by the AMI implementation, which will result in the IT Project Management /IT Architecture related costs.</v>
          </cell>
        </row>
        <row r="96">
          <cell r="A96" t="str">
            <v>C11.12</v>
          </cell>
          <cell r="B96" t="str">
            <v>IT Infrastructure cost related to System Management Console - The System Management Console is responsible for monitoring the health of the AMI system, as well as managing and implementing firmware updates and configurations.  In addition the System Manag</v>
          </cell>
        </row>
        <row r="97">
          <cell r="A97" t="str">
            <v>C11.13</v>
          </cell>
          <cell r="B97" t="str">
            <v>IT Applications cost related to System Management Console - The System Management Console is responsible for monitoring the health of the AMI system, as well as managing and implementing firmware updates and configurations.  In addition the System Managem</v>
          </cell>
        </row>
        <row r="98">
          <cell r="A98" t="str">
            <v>C11.14</v>
          </cell>
          <cell r="B98" t="str">
            <v>The cost associated with the communication module located in the meter. The communication module in the meter provides the connectivity from the meter back to the Utility for purposes of collecting interval meter data, sending and receiving demand respons</v>
          </cell>
        </row>
        <row r="99">
          <cell r="A99" t="str">
            <v>C11.15</v>
          </cell>
          <cell r="B99" t="str">
            <v>System Integrator Costs for 2008 and 2009</v>
          </cell>
        </row>
        <row r="100">
          <cell r="A100" t="str">
            <v>C11.16</v>
          </cell>
          <cell r="B100" t="str">
            <v>End-to-End Testing</v>
          </cell>
        </row>
        <row r="101">
          <cell r="A101" t="str">
            <v>C12.01</v>
          </cell>
          <cell r="B101" t="str">
            <v>PC Distribution based on FTEs</v>
          </cell>
        </row>
        <row r="102">
          <cell r="A102" t="str">
            <v>C13.01</v>
          </cell>
          <cell r="B102" t="str">
            <v>The net increase in call center activity will require training specialists to develop and deliver training courses for new customer service representatives and AMI training for all representatives.</v>
          </cell>
        </row>
        <row r="103">
          <cell r="A103" t="str">
            <v>C13.02</v>
          </cell>
          <cell r="B103" t="str">
            <v>Deployment of AMI meters will require training specialists to develop and deliver training courses for meter installation staff, revenue protection staff, and existing field services and meter reading staff.</v>
          </cell>
        </row>
        <row r="104">
          <cell r="A104" t="str">
            <v>C13.03</v>
          </cell>
          <cell r="B104" t="str">
            <v>Deployment of AMI meters will require training specialists to develop and deliver training courses for meter technicians, meter test analysts, and engineering and meter shop field operations supervisors.</v>
          </cell>
        </row>
        <row r="105">
          <cell r="A105" t="str">
            <v>C13.04</v>
          </cell>
          <cell r="B105" t="str">
            <v>The implementation of new rate options for residential customers will require training specialists to develop and deliver training courses for revenue services organization personnel.</v>
          </cell>
        </row>
        <row r="106">
          <cell r="A106" t="str">
            <v>C13.05</v>
          </cell>
          <cell r="B106" t="str">
            <v>The implementation of new rate options for business customers will require training specialists to develop and deliver training courses for business customer division personnel.</v>
          </cell>
        </row>
        <row r="107">
          <cell r="A107" t="str">
            <v>C13.06</v>
          </cell>
          <cell r="B107" t="str">
            <v>The AMI deployment will require training specialists to develop and deliver training courses for other customer solutions business unit personnel.</v>
          </cell>
        </row>
        <row r="108">
          <cell r="A108" t="str">
            <v>C13.07</v>
          </cell>
          <cell r="B108" t="str">
            <v>The net increase in call center activity in the rural districts will require training specialists to deliver training courses for new rural customer service representatives and AMI training for all rural representatives.</v>
          </cell>
        </row>
        <row r="109">
          <cell r="A109" t="str">
            <v>C13.08</v>
          </cell>
          <cell r="B109" t="str">
            <v>Deployment of AMI meters in the rural districts will require training specialists to deliver training courses for rural meter installation staff, revenue protection staff, and existing field services and meter reading staff.</v>
          </cell>
        </row>
        <row r="110">
          <cell r="A110" t="str">
            <v>C13.09</v>
          </cell>
          <cell r="B110" t="str">
            <v>The increase in training specialists and contractors will require supervision and project oversight support for the department.</v>
          </cell>
        </row>
        <row r="111">
          <cell r="A111" t="str">
            <v>C14.01</v>
          </cell>
          <cell r="B111" t="str">
            <v>AMI implementation will require the development, production and distribution of AMI customer welcome notifications.</v>
          </cell>
        </row>
        <row r="112">
          <cell r="A112" t="str">
            <v>C14.02</v>
          </cell>
          <cell r="B112" t="str">
            <v>Implementation of TOU rates will require the development of a marketing campaign that notifies and educates customers about the TOU rate plan.</v>
          </cell>
        </row>
        <row r="113">
          <cell r="A113" t="str">
            <v>C14.03</v>
          </cell>
          <cell r="B113" t="str">
            <v xml:space="preserve">Implementation of CPP rates will require the development of a marketing and educational campaign to encourage customers to enroll in CPP rates.                                                                                                                </v>
          </cell>
        </row>
        <row r="114">
          <cell r="A114" t="str">
            <v>C14.04</v>
          </cell>
          <cell r="B114" t="str">
            <v>The implementation of load control programs will require the development of a target marketing and educational campaign to encourage customers to enroll in the programs.</v>
          </cell>
        </row>
        <row r="115">
          <cell r="A115" t="str">
            <v>C14.05</v>
          </cell>
          <cell r="B115" t="str">
            <v>Marketing the Pre-Pay program and supporitng the 10% participation goal will result in an increase in non-labor costs.</v>
          </cell>
        </row>
        <row r="116">
          <cell r="A116" t="str">
            <v>C15.01</v>
          </cell>
          <cell r="B116" t="str">
            <v>AMI implementation will require the development of notification communication, participation and opt-out rates analysis and the management and maintenance of on-going marketing and media campaigns.</v>
          </cell>
        </row>
        <row r="117">
          <cell r="A117" t="str">
            <v>C15.02</v>
          </cell>
          <cell r="B117" t="str">
            <v>Implementation of TOU rates will require research and monitoring of TOU participation.</v>
          </cell>
        </row>
        <row r="118">
          <cell r="A118" t="str">
            <v>C15.03</v>
          </cell>
          <cell r="B118" t="str">
            <v>Implementation of CPP rates will require research and monitoring of CPP participation.</v>
          </cell>
        </row>
        <row r="119">
          <cell r="A119" t="str">
            <v>C15.04</v>
          </cell>
          <cell r="B119" t="str">
            <v>The implementation of load control programs will require research and monitoring of Title 24 PCT/ALC and SCE PCT/ALC participation.</v>
          </cell>
        </row>
        <row r="120">
          <cell r="A120" t="str">
            <v>C15.05</v>
          </cell>
          <cell r="B120" t="str">
            <v>Additional energy and cost information on the web will require research and monitoring of web utilization and customer preferences.  Prepayment services will require research and monitoring of web acces and program options.</v>
          </cell>
        </row>
        <row r="121">
          <cell r="A121" t="str">
            <v>C16.01</v>
          </cell>
          <cell r="B121" t="str">
            <v>Meter technicians will be required to install all "complex" (CT-rated or 3-phase) AMI meters.</v>
          </cell>
        </row>
        <row r="122">
          <cell r="A122" t="str">
            <v>C16.02</v>
          </cell>
          <cell r="B122" t="str">
            <v>Deployment of AMI meters will require meter technicians, meter test analysts, and field operations supervisors to attend training courses.</v>
          </cell>
        </row>
        <row r="123">
          <cell r="A123" t="str">
            <v>C16.03</v>
          </cell>
          <cell r="B123" t="str">
            <v>Meter technicians will be required to address trouble reports and replace failed "complex" (CT-rated or 3-phase) AMI meters.</v>
          </cell>
        </row>
        <row r="124">
          <cell r="A124" t="str">
            <v>C16.04</v>
          </cell>
          <cell r="B124" t="str">
            <v>The tamper detection ability of the AMI meter and absence of monthly visits from meter readers will result in an increase in meter technicians to assist in revenue protection investigations related to 3 phase and CT rated meters.</v>
          </cell>
        </row>
        <row r="125">
          <cell r="A125" t="str">
            <v>C16.05</v>
          </cell>
          <cell r="B125" t="str">
            <v>Meter technicians will replace batteries in all CT rated meters and in meter collectors for 3 phase meters.</v>
          </cell>
        </row>
        <row r="126">
          <cell r="A126" t="str">
            <v>C17.01</v>
          </cell>
          <cell r="B126" t="str">
            <v>The deployment of AMI meters will require the purchase of a field validation tool for meter technicians to use during deployment and for troubleshooting.</v>
          </cell>
        </row>
        <row r="127">
          <cell r="A127" t="str">
            <v>C17.02</v>
          </cell>
          <cell r="B127" t="str">
            <v xml:space="preserve">Some Commercial &amp; Industrial AMI meters will require engineering by technical specialists prior to installation. </v>
          </cell>
        </row>
        <row r="128">
          <cell r="A128" t="str">
            <v>C17.03</v>
          </cell>
          <cell r="B128" t="str">
            <v>The AMI deployment will require the purchase of meters for initial installation and for customer growth. (Moved to AMI Prog. Mgmt. C22.04 and C22.05)</v>
          </cell>
        </row>
        <row r="129">
          <cell r="A129" t="str">
            <v>C17.04</v>
          </cell>
          <cell r="B129" t="str">
            <v>All AMI meters will have to be acceptance tested, resulting in an increase in meter technicians to perform meter testing as well as costs for reconfiguration and purchase of new equipment for the meter shop.</v>
          </cell>
        </row>
        <row r="130">
          <cell r="A130" t="str">
            <v>C17.05</v>
          </cell>
          <cell r="B130" t="str">
            <v>The increase in meter engineering and testing work will require additional analysts to support the work of the department.</v>
          </cell>
        </row>
        <row r="131">
          <cell r="A131" t="str">
            <v>C17.06</v>
          </cell>
          <cell r="B131" t="str">
            <v>The installation of AMI meters will result in costs (and credits) of salvaging the old meters. (Moved to SCM C20.02, B20.01)</v>
          </cell>
        </row>
        <row r="132">
          <cell r="A132" t="str">
            <v>C17.07</v>
          </cell>
          <cell r="B132" t="str">
            <v xml:space="preserve">A-base adaptors will have to be purchased for old style services so that they can accommodate the AMI meter. </v>
          </cell>
        </row>
        <row r="133">
          <cell r="A133" t="str">
            <v>C17.10</v>
          </cell>
          <cell r="B133" t="str">
            <v>The failure of AMI meters will require the purchase of replacement meters and the salvage of failed meters. (Meter cost moved to AMI Prog. Mgmt. C22.06. Salvage cost moved to SCM C20.03)</v>
          </cell>
        </row>
        <row r="134">
          <cell r="A134" t="str">
            <v>C17.10</v>
          </cell>
          <cell r="B134" t="str">
            <v>Failure of some AMI meters upon installation will result in cost to ship the meters back to the vendor.</v>
          </cell>
        </row>
        <row r="135">
          <cell r="A135" t="str">
            <v>C17.11</v>
          </cell>
          <cell r="B135" t="str">
            <v>The replacement of current meters with AMI meters will result in damage to the meter panel (and therefore repair cost) in some meters.</v>
          </cell>
        </row>
        <row r="136">
          <cell r="A136" t="str">
            <v>C17.12</v>
          </cell>
          <cell r="B136" t="str">
            <v>Purchasing of Locking Devices and Replacing Barrels (Moved to FSMR C10.09)</v>
          </cell>
        </row>
        <row r="137">
          <cell r="A137" t="str">
            <v>C17.13</v>
          </cell>
          <cell r="B137" t="str">
            <v>Failure of meter and meter collector batteries will require the purchase of replacement batteries.</v>
          </cell>
        </row>
        <row r="138">
          <cell r="A138" t="str">
            <v>C17.14</v>
          </cell>
          <cell r="B138" t="str">
            <v>The purchase of antennas will be required for some CT-rated AMI meters.</v>
          </cell>
        </row>
        <row r="139">
          <cell r="A139" t="str">
            <v>C17.15</v>
          </cell>
          <cell r="B139" t="str">
            <v>Failure of some AMI meters within the warranty period will result in cost to ship the meters back to the vendor.</v>
          </cell>
        </row>
        <row r="140">
          <cell r="A140" t="str">
            <v>C19.01</v>
          </cell>
          <cell r="B140" t="str">
            <v>To develop and provide ongoing support for the AMI enabled web-based energy information program for all customers , 200kW.  Support includes website training, performance monitoring, data posting analysis, customer support, utilization and promotional act</v>
          </cell>
        </row>
        <row r="141">
          <cell r="A141" t="str">
            <v>C20.01</v>
          </cell>
          <cell r="B141" t="str">
            <v>AMI deployment will require additional meter handling resources to purchase, ship and manage inventory of new AMI meters to be installed by SCE, as well as additional training for existing and new personnel.</v>
          </cell>
        </row>
        <row r="142">
          <cell r="A142" t="str">
            <v>C20.02</v>
          </cell>
          <cell r="B142" t="str">
            <v xml:space="preserve">The installation of AMI meters will result in costs of salvaging old meters. </v>
          </cell>
        </row>
        <row r="143">
          <cell r="A143" t="str">
            <v>C20.03</v>
          </cell>
          <cell r="B143" t="str">
            <v xml:space="preserve">The failure of AMI meters will result in costs to salvage the failed meters. </v>
          </cell>
        </row>
        <row r="144">
          <cell r="A144" t="str">
            <v>C21.01</v>
          </cell>
          <cell r="B144" t="str">
            <v>See Phase II Supporting Workpapers</v>
          </cell>
        </row>
        <row r="145">
          <cell r="A145" t="str">
            <v>C22.01</v>
          </cell>
          <cell r="B145" t="str">
            <v>The AMI program will require Program Office / Project Management efforts throughout the deployment.</v>
          </cell>
        </row>
        <row r="146">
          <cell r="A146" t="str">
            <v>C22.02</v>
          </cell>
          <cell r="B146" t="str">
            <v>Overall project contingency costs</v>
          </cell>
        </row>
        <row r="147">
          <cell r="A147" t="str">
            <v>C22.03</v>
          </cell>
          <cell r="B147" t="str">
            <v>A significant percentage of new AMI meters will be installed by an outside vendor.</v>
          </cell>
        </row>
        <row r="148">
          <cell r="A148" t="str">
            <v>C22.04</v>
          </cell>
          <cell r="B148" t="str">
            <v xml:space="preserve">The AMI deployment will require the purchase of meters for initial installation. </v>
          </cell>
        </row>
        <row r="149">
          <cell r="A149" t="str">
            <v>C22.05</v>
          </cell>
          <cell r="B149" t="str">
            <v xml:space="preserve">The AMI deployment will require the purchase of meters for customer growth. </v>
          </cell>
        </row>
        <row r="150">
          <cell r="A150" t="str">
            <v>C22.06</v>
          </cell>
          <cell r="B150" t="str">
            <v xml:space="preserve">The failure of AMI meters beyond the warranty period will require the purchase of replacement meters. </v>
          </cell>
        </row>
        <row r="151">
          <cell r="A151" t="str">
            <v>C23.01</v>
          </cell>
          <cell r="B151" t="str">
            <v>Deployment: Implementation of AMI will require manual exception processing for AMI bills that fail billing system validations and customer opt-out of TOU rate schedules</v>
          </cell>
        </row>
        <row r="152">
          <cell r="A152" t="str">
            <v>C23.02</v>
          </cell>
          <cell r="B152" t="str">
            <v>Installation of AMI meters will uncover energy theft which will increase the number of revenue protection cases and customer inquiries.</v>
          </cell>
        </row>
        <row r="153">
          <cell r="A153" t="str">
            <v>C23.03</v>
          </cell>
          <cell r="B153" t="str">
            <v>Deployment: Implementation of AMI will result in additional resources needed to address usage validation issues, (i.e. provide bill verification support, process quality assurance checks on new rates, process IDR data into billing determinants, ec.)</v>
          </cell>
        </row>
        <row r="154">
          <cell r="A154" t="str">
            <v>C23.04</v>
          </cell>
          <cell r="B154" t="str">
            <v>Implementation of AMI will require regulatory and process improvement initiative support.</v>
          </cell>
        </row>
        <row r="155">
          <cell r="A155" t="str">
            <v>C23.05</v>
          </cell>
          <cell r="B155" t="str">
            <v xml:space="preserve">Post-deployment: Implementation of AMI will require manual exception processing for AMI bills that fail billing system validations and customer opt-out of TOU rate schedules </v>
          </cell>
        </row>
        <row r="156">
          <cell r="A156" t="str">
            <v>C23.06</v>
          </cell>
          <cell r="B156" t="str">
            <v>Post-deployment: Implementation of AMI will result in additional resources needed to address usage validation issues, (i.e. provide bill verification support, process quality assurance checks on new rates, process IDR data into billing determinants, ec.)</v>
          </cell>
        </row>
        <row r="157">
          <cell r="A157" t="str">
            <v>C24.01</v>
          </cell>
          <cell r="B157" t="str">
            <v>AMI meter deployment will increase handling costs at SCE district facilities</v>
          </cell>
        </row>
        <row r="158">
          <cell r="A158" t="str">
            <v>C27.01</v>
          </cell>
          <cell r="B158" t="str">
            <v>Deployment of AMI meters will require training of new and existing field services and meter reading staff.</v>
          </cell>
        </row>
        <row r="159">
          <cell r="A159" t="str">
            <v>C27.02</v>
          </cell>
          <cell r="B159" t="str">
            <v>Higher attrition of meter readers during deployment produces a lower productivity rate and therefore a higher number of meter readers will be required than if the attrition rate remained unchanged.</v>
          </cell>
        </row>
        <row r="160">
          <cell r="A160" t="str">
            <v>C27.03</v>
          </cell>
          <cell r="B160" t="str">
            <v>Field service representatives will replace single-phased residential, network, and small C&amp;I AMI meters that fail after installation.</v>
          </cell>
        </row>
        <row r="161">
          <cell r="A161" t="str">
            <v>C27.05</v>
          </cell>
          <cell r="B161" t="str">
            <v>Deployment of AMI meters will require additional personnel to install the meters and to supervise and support the installation.</v>
          </cell>
        </row>
        <row r="162">
          <cell r="A162" t="str">
            <v>C27.06</v>
          </cell>
          <cell r="B162" t="str">
            <v>The tamper detection ability of the AMI meter and absence of monthly visits from meter readers will result in an increase in revenue protection field service representatives required to perform revenue protection investigations and analysts to analyze dat</v>
          </cell>
        </row>
        <row r="163">
          <cell r="A163" t="str">
            <v>C27.07</v>
          </cell>
          <cell r="B163" t="str">
            <v>The reduction in orders performed by field service representatives (disconnect/reconnect orders, turn ons/offs, pick up reads, and billing inquiry field visits) results in a longer drive time between remaining orders and therefore an increase in field ser</v>
          </cell>
        </row>
        <row r="164">
          <cell r="A164" t="str">
            <v>C28.01</v>
          </cell>
          <cell r="B164" t="str">
            <v>Incremental FTEs will be required to develop and support the AMI enabled Critical Peak Pricing program for our medium size C&amp;I customers (20kw to 200kW).</v>
          </cell>
        </row>
        <row r="165">
          <cell r="A165" t="str">
            <v>C28.04</v>
          </cell>
          <cell r="B165" t="str">
            <v>Medium size C&amp;I customers who enroll in a CPP rate will require CPP event notifications, which will be communicated by phone or text message.</v>
          </cell>
        </row>
        <row r="166">
          <cell r="A166" t="str">
            <v>C28.05</v>
          </cell>
          <cell r="B166" t="str">
            <v>Customer participation in the Title 24 PCT Program will result in an increase in FTEs to support the program development and ongoing management.</v>
          </cell>
        </row>
        <row r="167">
          <cell r="A167" t="str">
            <v>C28.06</v>
          </cell>
          <cell r="B167" t="str">
            <v>Customer participation in the SCE PCT Program will result in an increase in FTEs to support the program development and ongoing management</v>
          </cell>
        </row>
        <row r="168">
          <cell r="A168" t="str">
            <v>C28.07</v>
          </cell>
          <cell r="B168" t="str">
            <v>Incentive rebates for customers to participate in the SCE PCT program (using a T24 compliant PCTs) will result in an increase in costs due to customer PCT equipment and installation rebates.</v>
          </cell>
        </row>
        <row r="169">
          <cell r="A169" t="str">
            <v>C28.08</v>
          </cell>
          <cell r="B169" t="str">
            <v xml:space="preserve">Incremental FTEs will be required to develop and support the AMI enabled Peak Time Rebate program for our residential and small C&amp;I customers (=&lt;20kw). </v>
          </cell>
        </row>
        <row r="170">
          <cell r="A170" t="str">
            <v>C29.01</v>
          </cell>
          <cell r="B170" t="str">
            <v>The net increase in installers during AMI deployment will result in an increase in vehicles and associated costs.</v>
          </cell>
        </row>
        <row r="171">
          <cell r="A171" t="str">
            <v>C29.02</v>
          </cell>
          <cell r="B171" t="str">
            <v>Degradation of meter reading productivity during AMI deployment will result in an increase in meter reading FTEs and a subsequent increase in vehicles and associated costs.</v>
          </cell>
        </row>
        <row r="172">
          <cell r="A172" t="str">
            <v>C29.03</v>
          </cell>
          <cell r="B172" t="str">
            <v xml:space="preserve">The increase in overtime hours worked by existing and new field services representatives and meter technicians during AMI deployment will result in an increase in maintenance costs associated with existing vehicles. </v>
          </cell>
        </row>
        <row r="173">
          <cell r="A173" t="str">
            <v>C29.04</v>
          </cell>
          <cell r="B173" t="str">
            <v xml:space="preserve">The increase in network services engineering and construction personnel will result in an increase in vehicles and associated costs. </v>
          </cell>
        </row>
        <row r="174">
          <cell r="A174" t="str">
            <v>C31.01</v>
          </cell>
          <cell r="B174" t="str">
            <v>Customer participation in the Title 24 PCT/ALC Program will result in additional FTEs to process customer enrollment and applications.</v>
          </cell>
        </row>
        <row r="175">
          <cell r="A175" t="str">
            <v>C31.02</v>
          </cell>
          <cell r="B175" t="str">
            <v>Customer participation in the SCE PCT/ALC Program will result in additional FTEs to process customer enrollment and applications.</v>
          </cell>
        </row>
        <row r="176">
          <cell r="A176" t="str">
            <v>C32.01</v>
          </cell>
          <cell r="B176" t="str">
            <v>The AMI program will require Organization Change Management efforts throughout the deployment.</v>
          </cell>
        </row>
        <row r="177">
          <cell r="A177" t="str">
            <v>C32.02</v>
          </cell>
          <cell r="B177" t="str">
            <v>(Get from Eric or Rudy)</v>
          </cell>
        </row>
      </sheetData>
      <sheetData sheetId="5"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RealProp"/>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by Acct."/>
      <sheetName val="Budget Summary"/>
      <sheetName val="Rec. by Acct."/>
      <sheetName val="Rec. Summary"/>
      <sheetName val="Var. Summary"/>
      <sheetName val="CORP GOAL OOR"/>
    </sheetNames>
    <sheetDataSet>
      <sheetData sheetId="0"/>
      <sheetData sheetId="1" refreshError="1"/>
      <sheetData sheetId="2"/>
      <sheetData sheetId="3" refreshError="1"/>
      <sheetData sheetId="4" refreshError="1"/>
      <sheetData sheetId="5"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G_Structures"/>
      <sheetName val="Vaults_needing_shoring"/>
      <sheetName val="Water_Intrusion_Outage"/>
      <sheetName val="All_UG_Equip_Outage"/>
      <sheetName val="2008-2013 Outage Detail"/>
      <sheetName val="Risk Matrix"/>
      <sheetName val="UGS_Outa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A-P and Accrued Int"/>
      <sheetName val="Interest on Deferrals"/>
      <sheetName val="Data for Bench No MOU"/>
      <sheetName val="Forbearance Need"/>
      <sheetName val="V5 - V6"/>
      <sheetName val="Deferred Liability"/>
      <sheetName val="QF and ISO Streams 2001"/>
      <sheetName val="Debt payoff"/>
      <sheetName val="Deferred summary"/>
      <sheetName val="FeedSheet"/>
      <sheetName val="Input Sheet"/>
      <sheetName val="Scenario Sheet"/>
      <sheetName val="Data for Bench"/>
      <sheetName val="Pass Through"/>
      <sheetName val="HybridReport"/>
      <sheetName val="Sheet1"/>
      <sheetName val="OperCash(2001-2003)"/>
      <sheetName val="LT Interest"/>
      <sheetName val="LT Debt_2002_2003"/>
      <sheetName val="LT Debt 2001"/>
      <sheetName val="Forecast Data 0601"/>
      <sheetName val="QF Payment"/>
      <sheetName val="FPP - CDWR "/>
      <sheetName val="Bridge financing Interest"/>
      <sheetName val="Interest Exp"/>
      <sheetName val="Revenue (2001-2005)"/>
      <sheetName val="Other "/>
      <sheetName val="O&amp;M "/>
      <sheetName val="Data"/>
      <sheetName val="Wood Malin No MOU"/>
      <sheetName val="Energy Components"/>
      <sheetName val="Fuel Summary 2001"/>
      <sheetName val="O&amp;M and Capital"/>
      <sheetName val="D&amp;D and Storage"/>
      <sheetName val="SCE Preferred"/>
      <sheetName val="SCE Preferred 2002"/>
      <sheetName val="Current State"/>
      <sheetName val="2001 OOR-JannaLogan"/>
      <sheetName val="Assumptions"/>
      <sheetName val="2001-Accured.TaxableInc.w.out"/>
      <sheetName val="Retail Revenue"/>
      <sheetName val="Taxable Inc. Assump."/>
      <sheetName val="Qtr. Tax Calc. V2a"/>
      <sheetName val="2001-Tax Calculation Va"/>
      <sheetName val="2001-Tax BreakOut"/>
      <sheetName val="Qtr. Tax Calc. V2b"/>
      <sheetName val="2001-Tax Calculation Vb"/>
      <sheetName val="2001 Taxable Inc Assump V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Data Input-OH-AFUDC-CS"/>
      <sheetName val="Data Input-ET-CL-COR"/>
      <sheetName val="Data Input Asset Types"/>
      <sheetName val="Ref Tables"/>
      <sheetName val="CWIP Data"/>
      <sheetName val="CWIP Data Pivot"/>
      <sheetName val="CWIP AFUDC"/>
      <sheetName val="CWIP Base Forward"/>
      <sheetName val="CWIP ISO"/>
      <sheetName val="CWIP Non-ISO"/>
      <sheetName val="RWIP AFUDC"/>
      <sheetName val="RWIP Base Forward"/>
      <sheetName val="RWIP Non-ISO"/>
      <sheetName val="RWIP ISO"/>
      <sheetName val="Budget Data"/>
      <sheetName val="Budget Data Pivot"/>
      <sheetName val="Budget Direct Expenditures"/>
      <sheetName val="Budget Overheads"/>
      <sheetName val="Budget AFUDC"/>
      <sheetName val="Budget Base Forward"/>
      <sheetName val="Budget 100% Closings"/>
      <sheetName val="Budget Non-ISO"/>
      <sheetName val="Budget ISO"/>
      <sheetName val="Unitized"/>
      <sheetName val="Transactional"/>
      <sheetName val="Capital Additions"/>
      <sheetName val="CWIP"/>
      <sheetName val="Overheads"/>
      <sheetName val="CWIP ISO Calc"/>
      <sheetName val="CWIP Non-ISO Calc"/>
      <sheetName val="Budget Non-ISO Calc"/>
      <sheetName val="Budget ISO Calc"/>
      <sheetName val="Asset Class_ML_Summary"/>
      <sheetName val="AuditLog"/>
    </sheetNames>
    <sheetDataSet>
      <sheetData sheetId="0" refreshError="1"/>
      <sheetData sheetId="1"/>
      <sheetData sheetId="2">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X31">
            <v>0</v>
          </cell>
          <cell r="Z31">
            <v>0</v>
          </cell>
          <cell r="AB31">
            <v>0</v>
          </cell>
          <cell r="AD31">
            <v>0</v>
          </cell>
          <cell r="AF31">
            <v>0</v>
          </cell>
          <cell r="AG31">
            <v>0</v>
          </cell>
          <cell r="AH31">
            <v>0</v>
          </cell>
          <cell r="AI31">
            <v>0</v>
          </cell>
          <cell r="AJ31">
            <v>0</v>
          </cell>
          <cell r="AL31">
            <v>0</v>
          </cell>
          <cell r="AN31">
            <v>0</v>
          </cell>
          <cell r="AP31">
            <v>0</v>
          </cell>
          <cell r="AR31">
            <v>0</v>
          </cell>
          <cell r="AS31">
            <v>0</v>
          </cell>
          <cell r="AT31">
            <v>0</v>
          </cell>
        </row>
        <row r="32">
          <cell r="E32" t="str">
            <v>Total</v>
          </cell>
          <cell r="G32" t="str">
            <v>1st qtr</v>
          </cell>
          <cell r="I32" t="str">
            <v>2nd qtr</v>
          </cell>
          <cell r="K32" t="str">
            <v>3rd qtr</v>
          </cell>
          <cell r="M32" t="str">
            <v>4th qtr</v>
          </cell>
          <cell r="O32" t="str">
            <v>1st qtr</v>
          </cell>
          <cell r="P32" t="str">
            <v>2nd qtr</v>
          </cell>
          <cell r="Q32" t="str">
            <v>3rd qtr</v>
          </cell>
          <cell r="R32" t="str">
            <v>4th qtr</v>
          </cell>
          <cell r="V32" t="str">
            <v>Specific</v>
          </cell>
          <cell r="X32" t="str">
            <v>Blanket-Specific</v>
          </cell>
          <cell r="Z32" t="str">
            <v>Blanket</v>
          </cell>
          <cell r="AB32" t="str">
            <v>Specific</v>
          </cell>
          <cell r="AD32" t="str">
            <v>Blanket-Specific</v>
          </cell>
          <cell r="AF32" t="str">
            <v>Blanket</v>
          </cell>
          <cell r="AJ32">
            <v>2010</v>
          </cell>
          <cell r="AL32">
            <v>2011</v>
          </cell>
          <cell r="AN32">
            <v>2012</v>
          </cell>
          <cell r="AP32">
            <v>2013</v>
          </cell>
          <cell r="AR32">
            <v>2014</v>
          </cell>
          <cell r="AT32" t="str">
            <v>BOY 2010</v>
          </cell>
        </row>
        <row r="33">
          <cell r="B33" t="str">
            <v>Four Corners</v>
          </cell>
          <cell r="E33">
            <v>1</v>
          </cell>
          <cell r="G33">
            <v>0.25</v>
          </cell>
          <cell r="I33">
            <v>0.25</v>
          </cell>
          <cell r="K33">
            <v>0.25</v>
          </cell>
          <cell r="M33">
            <v>0.25</v>
          </cell>
          <cell r="O33">
            <v>8.3333333333333329E-2</v>
          </cell>
          <cell r="P33">
            <v>8.3333333333333329E-2</v>
          </cell>
          <cell r="Q33">
            <v>8.3333333333333329E-2</v>
          </cell>
          <cell r="R33">
            <v>8.3333333333333329E-2</v>
          </cell>
          <cell r="V33">
            <v>0</v>
          </cell>
          <cell r="X33">
            <v>3</v>
          </cell>
          <cell r="Z33">
            <v>1</v>
          </cell>
          <cell r="AB33">
            <v>0</v>
          </cell>
          <cell r="AD33">
            <v>3</v>
          </cell>
          <cell r="AF33">
            <v>1</v>
          </cell>
          <cell r="AJ33">
            <v>0.15</v>
          </cell>
          <cell r="AL33">
            <v>0.15</v>
          </cell>
          <cell r="AN33">
            <v>0.15</v>
          </cell>
          <cell r="AP33">
            <v>0.15</v>
          </cell>
          <cell r="AR33">
            <v>0.15</v>
          </cell>
          <cell r="AT33">
            <v>0.01</v>
          </cell>
        </row>
        <row r="34">
          <cell r="B34" t="str">
            <v>Hydro</v>
          </cell>
          <cell r="E34">
            <v>1</v>
          </cell>
          <cell r="G34">
            <v>0.16639999999999999</v>
          </cell>
          <cell r="I34">
            <v>0.23319999999999999</v>
          </cell>
          <cell r="K34">
            <v>0.1852</v>
          </cell>
          <cell r="M34">
            <v>0.41520000000000001</v>
          </cell>
          <cell r="O34">
            <v>5.5466666666666664E-2</v>
          </cell>
          <cell r="P34">
            <v>7.7733333333333335E-2</v>
          </cell>
          <cell r="Q34">
            <v>6.1733333333333335E-2</v>
          </cell>
          <cell r="R34">
            <v>0.1384</v>
          </cell>
          <cell r="V34">
            <v>0</v>
          </cell>
          <cell r="X34">
            <v>4</v>
          </cell>
          <cell r="Z34">
            <v>1</v>
          </cell>
          <cell r="AB34">
            <v>0</v>
          </cell>
          <cell r="AD34">
            <v>4</v>
          </cell>
          <cell r="AF34">
            <v>1</v>
          </cell>
          <cell r="AJ34">
            <v>0.08</v>
          </cell>
          <cell r="AL34">
            <v>0.08</v>
          </cell>
          <cell r="AN34">
            <v>0.08</v>
          </cell>
          <cell r="AP34">
            <v>0.08</v>
          </cell>
          <cell r="AR34">
            <v>0.08</v>
          </cell>
          <cell r="AT34">
            <v>0.06</v>
          </cell>
        </row>
        <row r="35">
          <cell r="B35" t="str">
            <v>Hydro COR</v>
          </cell>
          <cell r="E35">
            <v>1</v>
          </cell>
          <cell r="G35">
            <v>0.16639999999999999</v>
          </cell>
          <cell r="I35">
            <v>0.23319999999999999</v>
          </cell>
          <cell r="K35">
            <v>0.1852</v>
          </cell>
          <cell r="M35">
            <v>0.41520000000000001</v>
          </cell>
          <cell r="O35">
            <v>5.5466666666666664E-2</v>
          </cell>
          <cell r="P35">
            <v>7.7733333333333335E-2</v>
          </cell>
          <cell r="Q35">
            <v>6.1733333333333335E-2</v>
          </cell>
          <cell r="R35">
            <v>0.1384</v>
          </cell>
          <cell r="V35">
            <v>0</v>
          </cell>
          <cell r="X35">
            <v>1</v>
          </cell>
          <cell r="Z35">
            <v>1</v>
          </cell>
          <cell r="AB35">
            <v>0</v>
          </cell>
          <cell r="AD35">
            <v>1</v>
          </cell>
          <cell r="AF35">
            <v>1</v>
          </cell>
          <cell r="AJ35">
            <v>0.99990000000000001</v>
          </cell>
          <cell r="AL35">
            <v>0.99990000000000001</v>
          </cell>
          <cell r="AN35">
            <v>0.99990000000000001</v>
          </cell>
          <cell r="AP35">
            <v>0.99990000000000001</v>
          </cell>
          <cell r="AR35">
            <v>0.99990000000000001</v>
          </cell>
          <cell r="AT35">
            <v>0.99990000000000001</v>
          </cell>
        </row>
        <row r="36">
          <cell r="B36" t="str">
            <v>Mohave</v>
          </cell>
          <cell r="E36">
            <v>1</v>
          </cell>
          <cell r="G36">
            <v>0.25</v>
          </cell>
          <cell r="I36">
            <v>0.25</v>
          </cell>
          <cell r="K36">
            <v>0.25</v>
          </cell>
          <cell r="M36">
            <v>0.25</v>
          </cell>
          <cell r="O36">
            <v>8.3333333333333329E-2</v>
          </cell>
          <cell r="P36">
            <v>8.3333333333333329E-2</v>
          </cell>
          <cell r="Q36">
            <v>8.3333333333333329E-2</v>
          </cell>
          <cell r="R36">
            <v>8.3333333333333329E-2</v>
          </cell>
          <cell r="V36">
            <v>0</v>
          </cell>
          <cell r="X36">
            <v>3</v>
          </cell>
          <cell r="Z36">
            <v>1</v>
          </cell>
          <cell r="AB36">
            <v>0</v>
          </cell>
          <cell r="AD36">
            <v>3</v>
          </cell>
          <cell r="AF36">
            <v>1</v>
          </cell>
          <cell r="AJ36">
            <v>0</v>
          </cell>
          <cell r="AL36">
            <v>0</v>
          </cell>
          <cell r="AN36">
            <v>0</v>
          </cell>
          <cell r="AP36">
            <v>0</v>
          </cell>
          <cell r="AR36">
            <v>0</v>
          </cell>
          <cell r="AT36">
            <v>0</v>
          </cell>
        </row>
        <row r="37">
          <cell r="B37" t="str">
            <v>Mountainview</v>
          </cell>
          <cell r="E37">
            <v>1</v>
          </cell>
          <cell r="G37">
            <v>0.25</v>
          </cell>
          <cell r="I37">
            <v>0.25</v>
          </cell>
          <cell r="K37">
            <v>0.25</v>
          </cell>
          <cell r="M37">
            <v>0.25</v>
          </cell>
          <cell r="O37">
            <v>8.3333333333333329E-2</v>
          </cell>
          <cell r="P37">
            <v>8.3333333333333329E-2</v>
          </cell>
          <cell r="Q37">
            <v>8.3333333333333329E-2</v>
          </cell>
          <cell r="R37">
            <v>8.3333333333333329E-2</v>
          </cell>
          <cell r="V37">
            <v>0</v>
          </cell>
          <cell r="X37">
            <v>3</v>
          </cell>
          <cell r="Z37">
            <v>1</v>
          </cell>
          <cell r="AB37">
            <v>0</v>
          </cell>
          <cell r="AD37">
            <v>3</v>
          </cell>
          <cell r="AF37">
            <v>1</v>
          </cell>
          <cell r="AJ37">
            <v>0</v>
          </cell>
          <cell r="AL37">
            <v>0</v>
          </cell>
          <cell r="AN37">
            <v>0</v>
          </cell>
          <cell r="AP37">
            <v>0</v>
          </cell>
          <cell r="AR37">
            <v>0</v>
          </cell>
          <cell r="AT37">
            <v>0</v>
          </cell>
        </row>
        <row r="38">
          <cell r="B38" t="str">
            <v>Other Production</v>
          </cell>
          <cell r="E38">
            <v>1</v>
          </cell>
          <cell r="G38">
            <v>0.25</v>
          </cell>
          <cell r="I38">
            <v>0.25</v>
          </cell>
          <cell r="K38">
            <v>0.25</v>
          </cell>
          <cell r="M38">
            <v>0.25</v>
          </cell>
          <cell r="O38">
            <v>8.3333333333333329E-2</v>
          </cell>
          <cell r="P38">
            <v>8.3333333333333329E-2</v>
          </cell>
          <cell r="Q38">
            <v>8.3333333333333329E-2</v>
          </cell>
          <cell r="R38">
            <v>8.3333333333333329E-2</v>
          </cell>
          <cell r="V38">
            <v>0</v>
          </cell>
          <cell r="X38">
            <v>1</v>
          </cell>
          <cell r="Z38">
            <v>1</v>
          </cell>
          <cell r="AB38">
            <v>0</v>
          </cell>
          <cell r="AD38">
            <v>1</v>
          </cell>
          <cell r="AF38">
            <v>1</v>
          </cell>
          <cell r="AJ38">
            <v>0.99990000000000001</v>
          </cell>
          <cell r="AL38">
            <v>0.99990000000000001</v>
          </cell>
          <cell r="AN38">
            <v>0.99990000000000001</v>
          </cell>
          <cell r="AP38">
            <v>0.99990000000000001</v>
          </cell>
          <cell r="AR38">
            <v>0.99990000000000001</v>
          </cell>
          <cell r="AT38">
            <v>0.99990000000000001</v>
          </cell>
        </row>
        <row r="39">
          <cell r="B39" t="str">
            <v>Palo Verde</v>
          </cell>
          <cell r="E39">
            <v>1</v>
          </cell>
          <cell r="G39">
            <v>0.25</v>
          </cell>
          <cell r="I39">
            <v>0.25</v>
          </cell>
          <cell r="K39">
            <v>0.25</v>
          </cell>
          <cell r="M39">
            <v>0.25</v>
          </cell>
          <cell r="O39">
            <v>8.3333333333333329E-2</v>
          </cell>
          <cell r="P39">
            <v>8.3333333333333329E-2</v>
          </cell>
          <cell r="Q39">
            <v>8.3333333333333329E-2</v>
          </cell>
          <cell r="R39">
            <v>8.3333333333333329E-2</v>
          </cell>
          <cell r="V39">
            <v>0</v>
          </cell>
          <cell r="X39">
            <v>6</v>
          </cell>
          <cell r="Z39">
            <v>1</v>
          </cell>
          <cell r="AB39">
            <v>0</v>
          </cell>
          <cell r="AD39">
            <v>6</v>
          </cell>
          <cell r="AF39">
            <v>1</v>
          </cell>
          <cell r="AJ39">
            <v>0</v>
          </cell>
          <cell r="AL39">
            <v>0</v>
          </cell>
          <cell r="AN39">
            <v>0</v>
          </cell>
          <cell r="AP39">
            <v>0</v>
          </cell>
          <cell r="AR39">
            <v>0</v>
          </cell>
          <cell r="AT39">
            <v>0</v>
          </cell>
        </row>
        <row r="40">
          <cell r="B40" t="str">
            <v>Peakers</v>
          </cell>
          <cell r="E40">
            <v>1</v>
          </cell>
          <cell r="G40">
            <v>0.25</v>
          </cell>
          <cell r="I40">
            <v>0.25</v>
          </cell>
          <cell r="K40">
            <v>0.25</v>
          </cell>
          <cell r="M40">
            <v>0.25</v>
          </cell>
          <cell r="O40">
            <v>8.3333333333333329E-2</v>
          </cell>
          <cell r="P40">
            <v>8.3333333333333329E-2</v>
          </cell>
          <cell r="Q40">
            <v>8.3333333333333329E-2</v>
          </cell>
          <cell r="R40">
            <v>8.3333333333333329E-2</v>
          </cell>
          <cell r="V40">
            <v>0</v>
          </cell>
          <cell r="X40">
            <v>6</v>
          </cell>
          <cell r="Z40">
            <v>1</v>
          </cell>
          <cell r="AB40">
            <v>0</v>
          </cell>
          <cell r="AD40">
            <v>6</v>
          </cell>
          <cell r="AF40">
            <v>1</v>
          </cell>
          <cell r="AJ40">
            <v>0</v>
          </cell>
          <cell r="AL40">
            <v>0</v>
          </cell>
          <cell r="AN40">
            <v>0</v>
          </cell>
          <cell r="AP40">
            <v>0</v>
          </cell>
          <cell r="AR40">
            <v>0</v>
          </cell>
          <cell r="AT40">
            <v>0</v>
          </cell>
        </row>
        <row r="41">
          <cell r="B41" t="str">
            <v>Pebbly Beach</v>
          </cell>
          <cell r="E41">
            <v>1</v>
          </cell>
          <cell r="G41">
            <v>0.25</v>
          </cell>
          <cell r="I41">
            <v>0.25</v>
          </cell>
          <cell r="K41">
            <v>0.25</v>
          </cell>
          <cell r="M41">
            <v>0.25</v>
          </cell>
          <cell r="O41">
            <v>8.3333333333333329E-2</v>
          </cell>
          <cell r="P41">
            <v>8.3333333333333329E-2</v>
          </cell>
          <cell r="Q41">
            <v>8.3333333333333329E-2</v>
          </cell>
          <cell r="R41">
            <v>8.3333333333333329E-2</v>
          </cell>
          <cell r="V41">
            <v>0</v>
          </cell>
          <cell r="X41">
            <v>3</v>
          </cell>
          <cell r="Z41">
            <v>1</v>
          </cell>
          <cell r="AB41">
            <v>0</v>
          </cell>
          <cell r="AD41">
            <v>3</v>
          </cell>
          <cell r="AF41">
            <v>1</v>
          </cell>
          <cell r="AJ41">
            <v>0</v>
          </cell>
          <cell r="AL41">
            <v>0</v>
          </cell>
          <cell r="AN41">
            <v>0</v>
          </cell>
          <cell r="AP41">
            <v>0</v>
          </cell>
          <cell r="AR41">
            <v>0</v>
          </cell>
          <cell r="AT41">
            <v>0</v>
          </cell>
        </row>
        <row r="42">
          <cell r="B42" t="str">
            <v>San Onofre</v>
          </cell>
          <cell r="E42">
            <v>1</v>
          </cell>
          <cell r="G42">
            <v>0.24660000000000001</v>
          </cell>
          <cell r="I42">
            <v>0.22470000000000001</v>
          </cell>
          <cell r="K42">
            <v>0.19450000000000001</v>
          </cell>
          <cell r="M42">
            <v>0.3342</v>
          </cell>
          <cell r="O42">
            <v>8.2200000000000009E-2</v>
          </cell>
          <cell r="P42">
            <v>7.4900000000000008E-2</v>
          </cell>
          <cell r="Q42">
            <v>6.483333333333334E-2</v>
          </cell>
          <cell r="R42">
            <v>0.1114</v>
          </cell>
          <cell r="V42">
            <v>0</v>
          </cell>
          <cell r="X42">
            <v>5</v>
          </cell>
          <cell r="Z42">
            <v>1</v>
          </cell>
          <cell r="AB42">
            <v>0</v>
          </cell>
          <cell r="AD42">
            <v>5</v>
          </cell>
          <cell r="AF42">
            <v>1</v>
          </cell>
          <cell r="AJ42">
            <v>0</v>
          </cell>
          <cell r="AL42">
            <v>0</v>
          </cell>
          <cell r="AN42">
            <v>0</v>
          </cell>
          <cell r="AP42">
            <v>0</v>
          </cell>
          <cell r="AR42">
            <v>0</v>
          </cell>
          <cell r="AT42">
            <v>0</v>
          </cell>
        </row>
        <row r="43">
          <cell r="B43" t="str">
            <v>Mountainview COR</v>
          </cell>
          <cell r="E43">
            <v>1</v>
          </cell>
          <cell r="G43">
            <v>0.25</v>
          </cell>
          <cell r="I43">
            <v>0.25</v>
          </cell>
          <cell r="K43">
            <v>0.25</v>
          </cell>
          <cell r="M43">
            <v>0.25</v>
          </cell>
          <cell r="O43">
            <v>8.3333333333333329E-2</v>
          </cell>
          <cell r="P43">
            <v>8.3333333333333329E-2</v>
          </cell>
          <cell r="Q43">
            <v>8.3333333333333329E-2</v>
          </cell>
          <cell r="R43">
            <v>8.3333333333333329E-2</v>
          </cell>
          <cell r="V43">
            <v>0</v>
          </cell>
          <cell r="X43">
            <v>1</v>
          </cell>
          <cell r="Z43">
            <v>1</v>
          </cell>
          <cell r="AB43">
            <v>0</v>
          </cell>
          <cell r="AD43">
            <v>1</v>
          </cell>
          <cell r="AF43">
            <v>1</v>
          </cell>
          <cell r="AJ43">
            <v>0.99990000000000001</v>
          </cell>
          <cell r="AL43">
            <v>0.99990000000000001</v>
          </cell>
          <cell r="AN43">
            <v>0.99990000000000001</v>
          </cell>
          <cell r="AP43">
            <v>0.99990000000000001</v>
          </cell>
          <cell r="AR43">
            <v>0.99990000000000001</v>
          </cell>
          <cell r="AT43">
            <v>0.99990000000000001</v>
          </cell>
        </row>
        <row r="55">
          <cell r="E55" t="str">
            <v>Total</v>
          </cell>
          <cell r="G55" t="str">
            <v>1st qtr</v>
          </cell>
          <cell r="I55" t="str">
            <v>2nd qtr</v>
          </cell>
          <cell r="K55" t="str">
            <v>3rd qtr</v>
          </cell>
          <cell r="M55" t="str">
            <v>4th qtr</v>
          </cell>
          <cell r="O55" t="str">
            <v>1st qtr</v>
          </cell>
          <cell r="P55" t="str">
            <v>2nd qtr</v>
          </cell>
          <cell r="Q55" t="str">
            <v>3rd qtr</v>
          </cell>
          <cell r="R55" t="str">
            <v>4th qtr</v>
          </cell>
          <cell r="V55" t="str">
            <v>Specific</v>
          </cell>
          <cell r="X55" t="str">
            <v>Blanket-Specific</v>
          </cell>
          <cell r="Z55" t="str">
            <v>Blanket</v>
          </cell>
          <cell r="AB55" t="str">
            <v>Specific</v>
          </cell>
          <cell r="AD55" t="str">
            <v>Blanket-Specific</v>
          </cell>
          <cell r="AF55" t="str">
            <v>Blanket</v>
          </cell>
          <cell r="AJ55">
            <v>2010</v>
          </cell>
          <cell r="AL55">
            <v>2011</v>
          </cell>
          <cell r="AN55">
            <v>2012</v>
          </cell>
          <cell r="AP55">
            <v>2013</v>
          </cell>
          <cell r="AR55">
            <v>2014</v>
          </cell>
          <cell r="AT55" t="str">
            <v>BOY 2010</v>
          </cell>
        </row>
        <row r="56">
          <cell r="B56" t="str">
            <v>Distribution - Land Rights</v>
          </cell>
          <cell r="E56">
            <v>1</v>
          </cell>
          <cell r="G56">
            <v>0.25</v>
          </cell>
          <cell r="I56">
            <v>0.25</v>
          </cell>
          <cell r="K56">
            <v>0.25</v>
          </cell>
          <cell r="M56">
            <v>0.25</v>
          </cell>
          <cell r="O56">
            <v>8.3333333333333329E-2</v>
          </cell>
          <cell r="P56">
            <v>8.3333333333333329E-2</v>
          </cell>
          <cell r="Q56">
            <v>8.3333333333333329E-2</v>
          </cell>
          <cell r="R56">
            <v>8.3333333333333329E-2</v>
          </cell>
          <cell r="V56">
            <v>0</v>
          </cell>
          <cell r="X56">
            <v>1</v>
          </cell>
          <cell r="Z56">
            <v>1</v>
          </cell>
          <cell r="AB56">
            <v>0</v>
          </cell>
          <cell r="AD56">
            <v>1</v>
          </cell>
          <cell r="AF56">
            <v>1</v>
          </cell>
          <cell r="AJ56">
            <v>0</v>
          </cell>
          <cell r="AL56">
            <v>0</v>
          </cell>
          <cell r="AN56">
            <v>0</v>
          </cell>
          <cell r="AP56">
            <v>0</v>
          </cell>
          <cell r="AR56">
            <v>0</v>
          </cell>
          <cell r="AT56">
            <v>0</v>
          </cell>
        </row>
        <row r="57">
          <cell r="B57" t="str">
            <v>Distribution Land</v>
          </cell>
          <cell r="E57">
            <v>1</v>
          </cell>
          <cell r="G57">
            <v>0.25</v>
          </cell>
          <cell r="I57">
            <v>0.25</v>
          </cell>
          <cell r="K57">
            <v>0.25</v>
          </cell>
          <cell r="M57">
            <v>0.25</v>
          </cell>
          <cell r="O57">
            <v>8.3333333333333329E-2</v>
          </cell>
          <cell r="P57">
            <v>8.3333333333333329E-2</v>
          </cell>
          <cell r="Q57">
            <v>8.3333333333333329E-2</v>
          </cell>
          <cell r="R57">
            <v>8.3333333333333329E-2</v>
          </cell>
          <cell r="V57">
            <v>0</v>
          </cell>
          <cell r="X57">
            <v>1</v>
          </cell>
          <cell r="Z57">
            <v>1</v>
          </cell>
          <cell r="AB57">
            <v>0</v>
          </cell>
          <cell r="AD57">
            <v>1</v>
          </cell>
          <cell r="AF57">
            <v>1</v>
          </cell>
          <cell r="AJ57">
            <v>0</v>
          </cell>
          <cell r="AL57">
            <v>0</v>
          </cell>
          <cell r="AN57">
            <v>0</v>
          </cell>
          <cell r="AP57">
            <v>0</v>
          </cell>
          <cell r="AR57">
            <v>0</v>
          </cell>
          <cell r="AT57">
            <v>0</v>
          </cell>
        </row>
        <row r="58">
          <cell r="B58" t="str">
            <v>Distribution Lines</v>
          </cell>
          <cell r="E58">
            <v>1</v>
          </cell>
          <cell r="G58">
            <v>0.24612000000000001</v>
          </cell>
          <cell r="I58">
            <v>0.25401000000000001</v>
          </cell>
          <cell r="K58">
            <v>0.22164</v>
          </cell>
          <cell r="M58">
            <v>0.27822999999999998</v>
          </cell>
          <cell r="O58">
            <v>8.2040000000000002E-2</v>
          </cell>
          <cell r="P58">
            <v>8.4670000000000009E-2</v>
          </cell>
          <cell r="Q58">
            <v>7.3880000000000001E-2</v>
          </cell>
          <cell r="R58">
            <v>9.274333333333333E-2</v>
          </cell>
          <cell r="V58">
            <v>0</v>
          </cell>
          <cell r="X58">
            <v>5</v>
          </cell>
          <cell r="Z58">
            <v>1</v>
          </cell>
          <cell r="AB58">
            <v>0</v>
          </cell>
          <cell r="AD58">
            <v>5</v>
          </cell>
          <cell r="AF58">
            <v>1</v>
          </cell>
          <cell r="AJ58">
            <v>0.13750000000000001</v>
          </cell>
          <cell r="AL58">
            <v>0.13750000000000001</v>
          </cell>
          <cell r="AN58">
            <v>0.13750000000000001</v>
          </cell>
          <cell r="AP58">
            <v>0.13750000000000001</v>
          </cell>
          <cell r="AR58">
            <v>0.13750000000000001</v>
          </cell>
          <cell r="AT58">
            <v>0.26</v>
          </cell>
        </row>
        <row r="59">
          <cell r="B59" t="str">
            <v>Distribution Substations</v>
          </cell>
          <cell r="E59">
            <v>1</v>
          </cell>
          <cell r="G59">
            <v>0.22720000000000001</v>
          </cell>
          <cell r="I59">
            <v>0.26729999999999998</v>
          </cell>
          <cell r="K59">
            <v>0.1928</v>
          </cell>
          <cell r="M59">
            <v>0.31269999999999998</v>
          </cell>
          <cell r="O59">
            <v>7.5733333333333333E-2</v>
          </cell>
          <cell r="P59">
            <v>8.9099999999999999E-2</v>
          </cell>
          <cell r="Q59">
            <v>6.4266666666666666E-2</v>
          </cell>
          <cell r="R59">
            <v>0.10423333333333333</v>
          </cell>
          <cell r="V59">
            <v>0</v>
          </cell>
          <cell r="X59">
            <v>4</v>
          </cell>
          <cell r="Z59">
            <v>1</v>
          </cell>
          <cell r="AB59">
            <v>0</v>
          </cell>
          <cell r="AD59">
            <v>4</v>
          </cell>
          <cell r="AF59">
            <v>1</v>
          </cell>
          <cell r="AJ59">
            <v>5.5E-2</v>
          </cell>
          <cell r="AL59">
            <v>5.5E-2</v>
          </cell>
          <cell r="AN59">
            <v>5.5E-2</v>
          </cell>
          <cell r="AP59">
            <v>5.5E-2</v>
          </cell>
          <cell r="AR59">
            <v>5.5E-2</v>
          </cell>
          <cell r="AT59">
            <v>0.13</v>
          </cell>
        </row>
        <row r="60">
          <cell r="B60" t="str">
            <v>ESC-Distribution Lines</v>
          </cell>
          <cell r="E60">
            <v>1</v>
          </cell>
          <cell r="G60">
            <v>0.24612000000000001</v>
          </cell>
          <cell r="I60">
            <v>0.25401000000000001</v>
          </cell>
          <cell r="K60">
            <v>0.22164</v>
          </cell>
          <cell r="M60">
            <v>0.27822999999999998</v>
          </cell>
          <cell r="O60">
            <v>8.2040000000000002E-2</v>
          </cell>
          <cell r="P60">
            <v>8.4670000000000009E-2</v>
          </cell>
          <cell r="Q60">
            <v>7.3880000000000001E-2</v>
          </cell>
          <cell r="R60">
            <v>9.274333333333333E-2</v>
          </cell>
          <cell r="V60">
            <v>0</v>
          </cell>
          <cell r="X60">
            <v>5</v>
          </cell>
          <cell r="Z60">
            <v>1</v>
          </cell>
          <cell r="AB60">
            <v>0</v>
          </cell>
          <cell r="AD60">
            <v>5</v>
          </cell>
          <cell r="AF60">
            <v>1</v>
          </cell>
          <cell r="AJ60">
            <v>0</v>
          </cell>
          <cell r="AL60">
            <v>0</v>
          </cell>
          <cell r="AN60">
            <v>0</v>
          </cell>
          <cell r="AP60">
            <v>0</v>
          </cell>
          <cell r="AR60">
            <v>0</v>
          </cell>
          <cell r="AT60">
            <v>0</v>
          </cell>
        </row>
        <row r="61">
          <cell r="B61" t="str">
            <v>Transmission - Land Rights</v>
          </cell>
          <cell r="E61">
            <v>1</v>
          </cell>
          <cell r="G61">
            <v>0.25</v>
          </cell>
          <cell r="I61">
            <v>0.25</v>
          </cell>
          <cell r="K61">
            <v>0.25</v>
          </cell>
          <cell r="M61">
            <v>0.25</v>
          </cell>
          <cell r="O61">
            <v>8.3333333333333329E-2</v>
          </cell>
          <cell r="P61">
            <v>8.3333333333333329E-2</v>
          </cell>
          <cell r="Q61">
            <v>8.3333333333333329E-2</v>
          </cell>
          <cell r="R61">
            <v>8.3333333333333329E-2</v>
          </cell>
          <cell r="V61">
            <v>0</v>
          </cell>
          <cell r="X61">
            <v>1</v>
          </cell>
          <cell r="Z61">
            <v>1</v>
          </cell>
          <cell r="AB61">
            <v>0</v>
          </cell>
          <cell r="AD61">
            <v>1</v>
          </cell>
          <cell r="AF61">
            <v>1</v>
          </cell>
          <cell r="AJ61">
            <v>0</v>
          </cell>
          <cell r="AL61">
            <v>0</v>
          </cell>
          <cell r="AN61">
            <v>0</v>
          </cell>
          <cell r="AP61">
            <v>0</v>
          </cell>
          <cell r="AR61">
            <v>0</v>
          </cell>
          <cell r="AT61">
            <v>0</v>
          </cell>
        </row>
        <row r="62">
          <cell r="B62" t="str">
            <v>Transmission Lines</v>
          </cell>
          <cell r="E62">
            <v>1</v>
          </cell>
          <cell r="G62">
            <v>0.1799</v>
          </cell>
          <cell r="I62">
            <v>0.25019999999999998</v>
          </cell>
          <cell r="K62">
            <v>0.2477</v>
          </cell>
          <cell r="M62">
            <v>0.32219999999999999</v>
          </cell>
          <cell r="O62">
            <v>5.9966666666666668E-2</v>
          </cell>
          <cell r="P62">
            <v>8.3399999999999988E-2</v>
          </cell>
          <cell r="Q62">
            <v>8.2566666666666663E-2</v>
          </cell>
          <cell r="R62">
            <v>0.1074</v>
          </cell>
          <cell r="V62">
            <v>0</v>
          </cell>
          <cell r="X62">
            <v>4</v>
          </cell>
          <cell r="Z62">
            <v>1</v>
          </cell>
          <cell r="AB62">
            <v>0</v>
          </cell>
          <cell r="AD62">
            <v>4</v>
          </cell>
          <cell r="AF62">
            <v>1</v>
          </cell>
          <cell r="AJ62">
            <v>0.13</v>
          </cell>
          <cell r="AL62">
            <v>0.13</v>
          </cell>
          <cell r="AN62">
            <v>0.13</v>
          </cell>
          <cell r="AP62">
            <v>0.13</v>
          </cell>
          <cell r="AR62">
            <v>0.13</v>
          </cell>
          <cell r="AT62">
            <v>0.08</v>
          </cell>
        </row>
        <row r="63">
          <cell r="B63" t="str">
            <v>Transmission Substations</v>
          </cell>
          <cell r="E63">
            <v>1</v>
          </cell>
          <cell r="G63">
            <v>0.19919999999999999</v>
          </cell>
          <cell r="I63">
            <v>0.2656</v>
          </cell>
          <cell r="K63">
            <v>0.21149999999999999</v>
          </cell>
          <cell r="M63">
            <v>0.32369999999999999</v>
          </cell>
          <cell r="O63">
            <v>6.6400000000000001E-2</v>
          </cell>
          <cell r="P63">
            <v>8.8533333333333339E-2</v>
          </cell>
          <cell r="Q63">
            <v>7.0499999999999993E-2</v>
          </cell>
          <cell r="R63">
            <v>0.1079</v>
          </cell>
          <cell r="V63">
            <v>0</v>
          </cell>
          <cell r="X63">
            <v>6</v>
          </cell>
          <cell r="Z63">
            <v>1</v>
          </cell>
          <cell r="AB63">
            <v>0</v>
          </cell>
          <cell r="AD63">
            <v>6</v>
          </cell>
          <cell r="AF63">
            <v>1</v>
          </cell>
          <cell r="AJ63">
            <v>0.03</v>
          </cell>
          <cell r="AL63">
            <v>0.03</v>
          </cell>
          <cell r="AN63">
            <v>0.03</v>
          </cell>
          <cell r="AP63">
            <v>0.03</v>
          </cell>
          <cell r="AR63">
            <v>0.03</v>
          </cell>
          <cell r="AT63">
            <v>0.1</v>
          </cell>
        </row>
        <row r="64">
          <cell r="E64" t="str">
            <v>Total</v>
          </cell>
          <cell r="G64" t="str">
            <v>1st qtr</v>
          </cell>
          <cell r="I64" t="str">
            <v>2nd qtr</v>
          </cell>
          <cell r="K64" t="str">
            <v>3rd qtr</v>
          </cell>
          <cell r="M64" t="str">
            <v>4th qtr</v>
          </cell>
          <cell r="O64" t="str">
            <v>1st qtr</v>
          </cell>
          <cell r="P64" t="str">
            <v>2nd qtr</v>
          </cell>
          <cell r="Q64" t="str">
            <v>3rd qtr</v>
          </cell>
          <cell r="R64" t="str">
            <v>4th qtr</v>
          </cell>
          <cell r="V64" t="str">
            <v>Specific</v>
          </cell>
          <cell r="X64" t="str">
            <v>Blanket-Specific</v>
          </cell>
          <cell r="Z64" t="str">
            <v>Blanket</v>
          </cell>
          <cell r="AB64" t="str">
            <v>Specific</v>
          </cell>
          <cell r="AD64" t="str">
            <v>Blanket-Specific</v>
          </cell>
          <cell r="AF64" t="str">
            <v>Blanket</v>
          </cell>
          <cell r="AJ64">
            <v>2010</v>
          </cell>
          <cell r="AL64">
            <v>2011</v>
          </cell>
          <cell r="AN64">
            <v>2012</v>
          </cell>
          <cell r="AP64">
            <v>2013</v>
          </cell>
          <cell r="AR64">
            <v>2014</v>
          </cell>
          <cell r="AT64" t="str">
            <v>BOY 2010</v>
          </cell>
        </row>
        <row r="65">
          <cell r="B65" t="str">
            <v>Catalina Common</v>
          </cell>
          <cell r="E65">
            <v>1</v>
          </cell>
          <cell r="G65">
            <v>0.25</v>
          </cell>
          <cell r="I65">
            <v>0.25</v>
          </cell>
          <cell r="K65">
            <v>0.25</v>
          </cell>
          <cell r="M65">
            <v>0.25</v>
          </cell>
          <cell r="O65">
            <v>8.3333333333333329E-2</v>
          </cell>
          <cell r="P65">
            <v>8.3333333333333329E-2</v>
          </cell>
          <cell r="Q65">
            <v>8.3333333333333329E-2</v>
          </cell>
          <cell r="R65">
            <v>8.3333333333333329E-2</v>
          </cell>
          <cell r="V65">
            <v>0</v>
          </cell>
          <cell r="X65">
            <v>1</v>
          </cell>
          <cell r="Z65">
            <v>1</v>
          </cell>
          <cell r="AB65">
            <v>0</v>
          </cell>
          <cell r="AD65">
            <v>1</v>
          </cell>
          <cell r="AF65">
            <v>1</v>
          </cell>
          <cell r="AJ65">
            <v>0</v>
          </cell>
          <cell r="AL65">
            <v>0</v>
          </cell>
          <cell r="AN65">
            <v>0</v>
          </cell>
          <cell r="AP65">
            <v>0</v>
          </cell>
          <cell r="AR65">
            <v>0</v>
          </cell>
          <cell r="AT65">
            <v>0</v>
          </cell>
        </row>
        <row r="66">
          <cell r="B66" t="str">
            <v>Computers</v>
          </cell>
          <cell r="E66">
            <v>1</v>
          </cell>
          <cell r="G66">
            <v>0.16389999999999999</v>
          </cell>
          <cell r="I66">
            <v>0.2041</v>
          </cell>
          <cell r="K66">
            <v>0.18959999999999999</v>
          </cell>
          <cell r="M66">
            <v>0.44240000000000002</v>
          </cell>
          <cell r="O66">
            <v>5.4633333333333332E-2</v>
          </cell>
          <cell r="P66">
            <v>6.8033333333333335E-2</v>
          </cell>
          <cell r="Q66">
            <v>6.3199999999999992E-2</v>
          </cell>
          <cell r="R66">
            <v>0.14746666666666666</v>
          </cell>
          <cell r="V66">
            <v>0</v>
          </cell>
          <cell r="X66">
            <v>6</v>
          </cell>
          <cell r="Z66">
            <v>1</v>
          </cell>
          <cell r="AB66">
            <v>0</v>
          </cell>
          <cell r="AD66">
            <v>6</v>
          </cell>
          <cell r="AF66">
            <v>1</v>
          </cell>
          <cell r="AJ66">
            <v>0</v>
          </cell>
          <cell r="AL66">
            <v>0</v>
          </cell>
          <cell r="AN66">
            <v>0</v>
          </cell>
          <cell r="AP66">
            <v>0</v>
          </cell>
          <cell r="AR66">
            <v>0</v>
          </cell>
          <cell r="AT66">
            <v>0</v>
          </cell>
        </row>
        <row r="67">
          <cell r="B67" t="str">
            <v>ESC-Computers</v>
          </cell>
          <cell r="E67">
            <v>1</v>
          </cell>
          <cell r="G67">
            <v>0.16389999999999999</v>
          </cell>
          <cell r="I67">
            <v>0.2041</v>
          </cell>
          <cell r="K67">
            <v>0.18959999999999999</v>
          </cell>
          <cell r="M67">
            <v>0.44240000000000002</v>
          </cell>
          <cell r="O67">
            <v>5.4633333333333332E-2</v>
          </cell>
          <cell r="P67">
            <v>6.8033333333333335E-2</v>
          </cell>
          <cell r="Q67">
            <v>6.3199999999999992E-2</v>
          </cell>
          <cell r="R67">
            <v>0.14746666666666666</v>
          </cell>
          <cell r="V67">
            <v>0</v>
          </cell>
          <cell r="X67">
            <v>6</v>
          </cell>
          <cell r="Z67">
            <v>1</v>
          </cell>
          <cell r="AB67">
            <v>0</v>
          </cell>
          <cell r="AD67">
            <v>6</v>
          </cell>
          <cell r="AF67">
            <v>1</v>
          </cell>
          <cell r="AJ67">
            <v>0</v>
          </cell>
          <cell r="AL67">
            <v>0</v>
          </cell>
          <cell r="AN67">
            <v>0</v>
          </cell>
          <cell r="AP67">
            <v>0</v>
          </cell>
          <cell r="AR67">
            <v>0</v>
          </cell>
          <cell r="AT67">
            <v>0</v>
          </cell>
        </row>
        <row r="68">
          <cell r="B68" t="str">
            <v>ESC-General Buildings</v>
          </cell>
          <cell r="E68">
            <v>1</v>
          </cell>
          <cell r="G68">
            <v>0.25</v>
          </cell>
          <cell r="I68">
            <v>0.25</v>
          </cell>
          <cell r="K68">
            <v>0.25</v>
          </cell>
          <cell r="M68">
            <v>0.25</v>
          </cell>
          <cell r="O68">
            <v>8.3333333333333329E-2</v>
          </cell>
          <cell r="P68">
            <v>8.3333333333333329E-2</v>
          </cell>
          <cell r="Q68">
            <v>8.3333333333333329E-2</v>
          </cell>
          <cell r="R68">
            <v>8.3333333333333329E-2</v>
          </cell>
          <cell r="V68">
            <v>0</v>
          </cell>
          <cell r="X68">
            <v>5</v>
          </cell>
          <cell r="Z68">
            <v>1</v>
          </cell>
          <cell r="AB68">
            <v>0</v>
          </cell>
          <cell r="AD68">
            <v>5</v>
          </cell>
          <cell r="AF68">
            <v>1</v>
          </cell>
          <cell r="AJ68">
            <v>6.5000000000000002E-2</v>
          </cell>
          <cell r="AL68">
            <v>6.5000000000000002E-2</v>
          </cell>
          <cell r="AN68">
            <v>6.5000000000000002E-2</v>
          </cell>
          <cell r="AP68">
            <v>6.5000000000000002E-2</v>
          </cell>
          <cell r="AR68">
            <v>6.5000000000000002E-2</v>
          </cell>
          <cell r="AT68">
            <v>0</v>
          </cell>
        </row>
        <row r="69">
          <cell r="B69" t="str">
            <v>ESC-Telecommunication</v>
          </cell>
          <cell r="E69">
            <v>1</v>
          </cell>
          <cell r="G69">
            <v>0.25</v>
          </cell>
          <cell r="I69">
            <v>0.25</v>
          </cell>
          <cell r="K69">
            <v>0.25</v>
          </cell>
          <cell r="M69">
            <v>0.25</v>
          </cell>
          <cell r="O69">
            <v>8.3333333333333329E-2</v>
          </cell>
          <cell r="P69">
            <v>8.3333333333333329E-2</v>
          </cell>
          <cell r="Q69">
            <v>8.3333333333333329E-2</v>
          </cell>
          <cell r="R69">
            <v>8.3333333333333329E-2</v>
          </cell>
          <cell r="V69">
            <v>0</v>
          </cell>
          <cell r="X69">
            <v>5</v>
          </cell>
          <cell r="Z69">
            <v>1</v>
          </cell>
          <cell r="AB69">
            <v>0</v>
          </cell>
          <cell r="AD69">
            <v>5</v>
          </cell>
          <cell r="AF69">
            <v>1</v>
          </cell>
          <cell r="AJ69">
            <v>0</v>
          </cell>
          <cell r="AL69">
            <v>0</v>
          </cell>
          <cell r="AN69">
            <v>0</v>
          </cell>
          <cell r="AP69">
            <v>0</v>
          </cell>
          <cell r="AR69">
            <v>0</v>
          </cell>
          <cell r="AT69">
            <v>0</v>
          </cell>
        </row>
        <row r="70">
          <cell r="B70" t="str">
            <v>Furniture &amp; Equipment</v>
          </cell>
          <cell r="E70">
            <v>1</v>
          </cell>
          <cell r="G70">
            <v>0.1069</v>
          </cell>
          <cell r="I70">
            <v>0.11119999999999999</v>
          </cell>
          <cell r="K70">
            <v>0.15959999999999999</v>
          </cell>
          <cell r="M70">
            <v>0.62239999999999995</v>
          </cell>
          <cell r="O70">
            <v>3.5633333333333329E-2</v>
          </cell>
          <cell r="P70">
            <v>3.7066666666666664E-2</v>
          </cell>
          <cell r="Q70">
            <v>5.3199999999999997E-2</v>
          </cell>
          <cell r="R70">
            <v>0.20746666666666666</v>
          </cell>
          <cell r="V70">
            <v>0</v>
          </cell>
          <cell r="X70">
            <v>2</v>
          </cell>
          <cell r="Z70">
            <v>1</v>
          </cell>
          <cell r="AB70">
            <v>0</v>
          </cell>
          <cell r="AD70">
            <v>2</v>
          </cell>
          <cell r="AF70">
            <v>1</v>
          </cell>
          <cell r="AJ70">
            <v>0</v>
          </cell>
          <cell r="AL70">
            <v>0</v>
          </cell>
          <cell r="AN70">
            <v>0</v>
          </cell>
          <cell r="AP70">
            <v>0</v>
          </cell>
          <cell r="AR70">
            <v>0</v>
          </cell>
          <cell r="AT70">
            <v>0</v>
          </cell>
        </row>
        <row r="71">
          <cell r="B71" t="str">
            <v>General - Fee Land</v>
          </cell>
          <cell r="E71">
            <v>1</v>
          </cell>
          <cell r="G71">
            <v>0.25</v>
          </cell>
          <cell r="I71">
            <v>0.25</v>
          </cell>
          <cell r="K71">
            <v>0.25</v>
          </cell>
          <cell r="M71">
            <v>0.25</v>
          </cell>
          <cell r="O71">
            <v>8.3333333333333329E-2</v>
          </cell>
          <cell r="P71">
            <v>8.3333333333333329E-2</v>
          </cell>
          <cell r="Q71">
            <v>8.3333333333333329E-2</v>
          </cell>
          <cell r="R71">
            <v>8.3333333333333329E-2</v>
          </cell>
          <cell r="V71">
            <v>0</v>
          </cell>
          <cell r="X71">
            <v>1</v>
          </cell>
          <cell r="Z71">
            <v>1</v>
          </cell>
          <cell r="AB71">
            <v>0</v>
          </cell>
          <cell r="AD71">
            <v>1</v>
          </cell>
          <cell r="AF71">
            <v>1</v>
          </cell>
          <cell r="AJ71">
            <v>0</v>
          </cell>
          <cell r="AL71">
            <v>0</v>
          </cell>
          <cell r="AN71">
            <v>0</v>
          </cell>
          <cell r="AP71">
            <v>0</v>
          </cell>
          <cell r="AR71">
            <v>0</v>
          </cell>
          <cell r="AT71">
            <v>0</v>
          </cell>
        </row>
        <row r="72">
          <cell r="B72" t="str">
            <v>General - Land Rights</v>
          </cell>
          <cell r="E72">
            <v>1</v>
          </cell>
          <cell r="G72">
            <v>0.25</v>
          </cell>
          <cell r="I72">
            <v>0.25</v>
          </cell>
          <cell r="K72">
            <v>0.25</v>
          </cell>
          <cell r="M72">
            <v>0.25</v>
          </cell>
          <cell r="O72">
            <v>8.3333333333333329E-2</v>
          </cell>
          <cell r="P72">
            <v>8.3333333333333329E-2</v>
          </cell>
          <cell r="Q72">
            <v>8.3333333333333329E-2</v>
          </cell>
          <cell r="R72">
            <v>8.3333333333333329E-2</v>
          </cell>
          <cell r="V72">
            <v>0</v>
          </cell>
          <cell r="X72">
            <v>1</v>
          </cell>
          <cell r="Z72">
            <v>1</v>
          </cell>
          <cell r="AB72">
            <v>0</v>
          </cell>
          <cell r="AD72">
            <v>1</v>
          </cell>
          <cell r="AF72">
            <v>1</v>
          </cell>
          <cell r="AJ72">
            <v>0</v>
          </cell>
          <cell r="AL72">
            <v>0</v>
          </cell>
          <cell r="AN72">
            <v>0</v>
          </cell>
          <cell r="AP72">
            <v>0</v>
          </cell>
          <cell r="AR72">
            <v>0</v>
          </cell>
          <cell r="AT72">
            <v>0</v>
          </cell>
        </row>
        <row r="73">
          <cell r="B73" t="str">
            <v>General Buildings</v>
          </cell>
          <cell r="E73">
            <v>1</v>
          </cell>
          <cell r="G73">
            <v>0.25</v>
          </cell>
          <cell r="I73">
            <v>0.25</v>
          </cell>
          <cell r="K73">
            <v>0.25</v>
          </cell>
          <cell r="M73">
            <v>0.25</v>
          </cell>
          <cell r="O73">
            <v>8.3333333333333329E-2</v>
          </cell>
          <cell r="P73">
            <v>8.3333333333333329E-2</v>
          </cell>
          <cell r="Q73">
            <v>8.3333333333333329E-2</v>
          </cell>
          <cell r="R73">
            <v>8.3333333333333329E-2</v>
          </cell>
          <cell r="V73">
            <v>0</v>
          </cell>
          <cell r="X73">
            <v>5</v>
          </cell>
          <cell r="Z73">
            <v>1</v>
          </cell>
          <cell r="AB73">
            <v>0</v>
          </cell>
          <cell r="AD73">
            <v>5</v>
          </cell>
          <cell r="AF73">
            <v>1</v>
          </cell>
          <cell r="AJ73">
            <v>6.5000000000000002E-2</v>
          </cell>
          <cell r="AL73">
            <v>6.5000000000000002E-2</v>
          </cell>
          <cell r="AN73">
            <v>6.5000000000000002E-2</v>
          </cell>
          <cell r="AP73">
            <v>6.5000000000000002E-2</v>
          </cell>
          <cell r="AR73">
            <v>6.5000000000000002E-2</v>
          </cell>
          <cell r="AT73">
            <v>0.03</v>
          </cell>
        </row>
        <row r="74">
          <cell r="B74" t="str">
            <v>General Other</v>
          </cell>
          <cell r="E74">
            <v>1</v>
          </cell>
          <cell r="G74">
            <v>0.2089</v>
          </cell>
          <cell r="I74">
            <v>0.2293</v>
          </cell>
          <cell r="K74">
            <v>0.22370000000000001</v>
          </cell>
          <cell r="M74">
            <v>0.33810000000000001</v>
          </cell>
          <cell r="O74">
            <v>6.9633333333333339E-2</v>
          </cell>
          <cell r="P74">
            <v>7.6433333333333339E-2</v>
          </cell>
          <cell r="Q74">
            <v>7.456666666666667E-2</v>
          </cell>
          <cell r="R74">
            <v>0.11270000000000001</v>
          </cell>
          <cell r="V74">
            <v>0</v>
          </cell>
          <cell r="X74">
            <v>4</v>
          </cell>
          <cell r="Z74">
            <v>1</v>
          </cell>
          <cell r="AB74">
            <v>0</v>
          </cell>
          <cell r="AD74">
            <v>4</v>
          </cell>
          <cell r="AF74">
            <v>1</v>
          </cell>
          <cell r="AJ74">
            <v>0</v>
          </cell>
          <cell r="AL74">
            <v>0</v>
          </cell>
          <cell r="AN74">
            <v>0</v>
          </cell>
          <cell r="AP74">
            <v>0</v>
          </cell>
          <cell r="AR74">
            <v>0</v>
          </cell>
          <cell r="AT74">
            <v>0</v>
          </cell>
        </row>
        <row r="75">
          <cell r="B75" t="str">
            <v>General Plant</v>
          </cell>
          <cell r="E75">
            <v>1</v>
          </cell>
          <cell r="G75">
            <v>0.25</v>
          </cell>
          <cell r="I75">
            <v>0.25</v>
          </cell>
          <cell r="K75">
            <v>0.25</v>
          </cell>
          <cell r="M75">
            <v>0.25</v>
          </cell>
          <cell r="O75">
            <v>8.3333333333333329E-2</v>
          </cell>
          <cell r="P75">
            <v>8.3333333333333329E-2</v>
          </cell>
          <cell r="Q75">
            <v>8.3333333333333329E-2</v>
          </cell>
          <cell r="R75">
            <v>8.3333333333333329E-2</v>
          </cell>
          <cell r="V75">
            <v>0</v>
          </cell>
          <cell r="X75">
            <v>1</v>
          </cell>
          <cell r="Z75">
            <v>1</v>
          </cell>
          <cell r="AB75">
            <v>0</v>
          </cell>
          <cell r="AD75">
            <v>1</v>
          </cell>
          <cell r="AF75">
            <v>1</v>
          </cell>
          <cell r="AJ75">
            <v>0</v>
          </cell>
          <cell r="AL75">
            <v>0</v>
          </cell>
          <cell r="AN75">
            <v>0</v>
          </cell>
          <cell r="AP75">
            <v>0</v>
          </cell>
          <cell r="AR75">
            <v>0</v>
          </cell>
          <cell r="AT75">
            <v>0</v>
          </cell>
        </row>
        <row r="76">
          <cell r="B76" t="str">
            <v>Security Monitoring (DDSMS)</v>
          </cell>
          <cell r="E76">
            <v>1</v>
          </cell>
          <cell r="G76">
            <v>0.25</v>
          </cell>
          <cell r="I76">
            <v>0.25</v>
          </cell>
          <cell r="K76">
            <v>0.25</v>
          </cell>
          <cell r="M76">
            <v>0.25</v>
          </cell>
          <cell r="O76">
            <v>8.3333333333333329E-2</v>
          </cell>
          <cell r="P76">
            <v>8.3333333333333329E-2</v>
          </cell>
          <cell r="Q76">
            <v>8.3333333333333329E-2</v>
          </cell>
          <cell r="R76">
            <v>8.3333333333333329E-2</v>
          </cell>
          <cell r="V76">
            <v>0</v>
          </cell>
          <cell r="X76">
            <v>3</v>
          </cell>
          <cell r="Z76">
            <v>1</v>
          </cell>
          <cell r="AB76">
            <v>0</v>
          </cell>
          <cell r="AD76">
            <v>3</v>
          </cell>
          <cell r="AF76">
            <v>1</v>
          </cell>
          <cell r="AJ76">
            <v>0</v>
          </cell>
          <cell r="AL76">
            <v>0</v>
          </cell>
          <cell r="AN76">
            <v>0</v>
          </cell>
          <cell r="AP76">
            <v>0</v>
          </cell>
          <cell r="AR76">
            <v>0</v>
          </cell>
          <cell r="AT76">
            <v>0</v>
          </cell>
        </row>
        <row r="77">
          <cell r="B77" t="str">
            <v>Stores/Lab/Miscellaneous</v>
          </cell>
          <cell r="E77">
            <v>1</v>
          </cell>
          <cell r="G77">
            <v>0.1656</v>
          </cell>
          <cell r="I77">
            <v>0.16159999999999999</v>
          </cell>
          <cell r="K77">
            <v>0.1573</v>
          </cell>
          <cell r="M77">
            <v>0.51549999999999996</v>
          </cell>
          <cell r="O77">
            <v>5.5199999999999999E-2</v>
          </cell>
          <cell r="P77">
            <v>5.3866666666666667E-2</v>
          </cell>
          <cell r="Q77">
            <v>5.2433333333333332E-2</v>
          </cell>
          <cell r="R77">
            <v>0.17183333333333331</v>
          </cell>
          <cell r="V77">
            <v>0</v>
          </cell>
          <cell r="X77">
            <v>4</v>
          </cell>
          <cell r="Z77">
            <v>1</v>
          </cell>
          <cell r="AB77">
            <v>0</v>
          </cell>
          <cell r="AD77">
            <v>4</v>
          </cell>
          <cell r="AF77">
            <v>1</v>
          </cell>
          <cell r="AJ77">
            <v>0</v>
          </cell>
          <cell r="AL77">
            <v>0</v>
          </cell>
          <cell r="AN77">
            <v>0</v>
          </cell>
          <cell r="AP77">
            <v>0</v>
          </cell>
          <cell r="AR77">
            <v>0</v>
          </cell>
          <cell r="AT77">
            <v>0</v>
          </cell>
        </row>
        <row r="78">
          <cell r="B78" t="str">
            <v>Telecommunications</v>
          </cell>
          <cell r="E78">
            <v>1</v>
          </cell>
          <cell r="G78">
            <v>0.25</v>
          </cell>
          <cell r="I78">
            <v>0.25</v>
          </cell>
          <cell r="K78">
            <v>0.25</v>
          </cell>
          <cell r="M78">
            <v>0.25</v>
          </cell>
          <cell r="O78">
            <v>8.3333333333333329E-2</v>
          </cell>
          <cell r="P78">
            <v>8.3333333333333329E-2</v>
          </cell>
          <cell r="Q78">
            <v>8.3333333333333329E-2</v>
          </cell>
          <cell r="R78">
            <v>8.3333333333333329E-2</v>
          </cell>
          <cell r="V78">
            <v>0</v>
          </cell>
          <cell r="X78">
            <v>5</v>
          </cell>
          <cell r="Z78">
            <v>1</v>
          </cell>
          <cell r="AB78">
            <v>0</v>
          </cell>
          <cell r="AD78">
            <v>5</v>
          </cell>
          <cell r="AF78">
            <v>1</v>
          </cell>
          <cell r="AJ78">
            <v>0</v>
          </cell>
          <cell r="AL78">
            <v>0</v>
          </cell>
          <cell r="AN78">
            <v>0</v>
          </cell>
          <cell r="AP78">
            <v>0</v>
          </cell>
          <cell r="AR78">
            <v>0</v>
          </cell>
          <cell r="AT78">
            <v>0</v>
          </cell>
        </row>
        <row r="81">
          <cell r="E81" t="str">
            <v>Total</v>
          </cell>
          <cell r="G81" t="str">
            <v>1st qtr</v>
          </cell>
          <cell r="I81" t="str">
            <v>2nd qtr</v>
          </cell>
          <cell r="K81" t="str">
            <v>3rd qtr</v>
          </cell>
          <cell r="M81" t="str">
            <v>4th qtr</v>
          </cell>
          <cell r="O81" t="str">
            <v>1st qtr</v>
          </cell>
          <cell r="P81" t="str">
            <v>2nd qtr</v>
          </cell>
          <cell r="Q81" t="str">
            <v>3rd qtr</v>
          </cell>
          <cell r="R81" t="str">
            <v>4th qtr</v>
          </cell>
          <cell r="V81" t="str">
            <v>Specific</v>
          </cell>
          <cell r="X81" t="str">
            <v>Blanket-Specific</v>
          </cell>
          <cell r="Z81" t="str">
            <v>Blanket</v>
          </cell>
          <cell r="AB81" t="str">
            <v>Specific</v>
          </cell>
          <cell r="AD81" t="str">
            <v>Blanket-Specific</v>
          </cell>
          <cell r="AF81" t="str">
            <v>Blanket</v>
          </cell>
          <cell r="AJ81">
            <v>2010</v>
          </cell>
          <cell r="AL81">
            <v>2011</v>
          </cell>
          <cell r="AN81">
            <v>2012</v>
          </cell>
          <cell r="AP81">
            <v>2013</v>
          </cell>
          <cell r="AR81">
            <v>2014</v>
          </cell>
          <cell r="AT81" t="str">
            <v>BOY 2010</v>
          </cell>
        </row>
        <row r="82">
          <cell r="B82" t="str">
            <v>Cap Soft 5yr</v>
          </cell>
          <cell r="E82">
            <v>1</v>
          </cell>
          <cell r="G82">
            <v>0.25</v>
          </cell>
          <cell r="I82">
            <v>0.25</v>
          </cell>
          <cell r="K82">
            <v>0.25</v>
          </cell>
          <cell r="M82">
            <v>0.25</v>
          </cell>
          <cell r="O82">
            <v>8.3333333333333329E-2</v>
          </cell>
          <cell r="P82">
            <v>8.3333333333333329E-2</v>
          </cell>
          <cell r="Q82">
            <v>8.3333333333333329E-2</v>
          </cell>
          <cell r="R82">
            <v>8.3333333333333329E-2</v>
          </cell>
          <cell r="V82">
            <v>0</v>
          </cell>
          <cell r="X82">
            <v>5</v>
          </cell>
          <cell r="Z82">
            <v>1</v>
          </cell>
          <cell r="AB82">
            <v>0</v>
          </cell>
          <cell r="AD82">
            <v>5</v>
          </cell>
          <cell r="AF82">
            <v>1</v>
          </cell>
          <cell r="AJ82">
            <v>0</v>
          </cell>
          <cell r="AL82">
            <v>0</v>
          </cell>
          <cell r="AN82">
            <v>0</v>
          </cell>
          <cell r="AP82">
            <v>0</v>
          </cell>
          <cell r="AR82">
            <v>0</v>
          </cell>
          <cell r="AT82">
            <v>0</v>
          </cell>
        </row>
        <row r="83">
          <cell r="B83" t="str">
            <v>Cap Soft 7yr</v>
          </cell>
          <cell r="E83">
            <v>1</v>
          </cell>
          <cell r="G83">
            <v>0.25</v>
          </cell>
          <cell r="I83">
            <v>0.25</v>
          </cell>
          <cell r="K83">
            <v>0.25</v>
          </cell>
          <cell r="M83">
            <v>0.25</v>
          </cell>
          <cell r="O83">
            <v>8.3333333333333329E-2</v>
          </cell>
          <cell r="P83">
            <v>8.3333333333333329E-2</v>
          </cell>
          <cell r="Q83">
            <v>8.3333333333333329E-2</v>
          </cell>
          <cell r="R83">
            <v>8.3333333333333329E-2</v>
          </cell>
          <cell r="V83">
            <v>0</v>
          </cell>
          <cell r="X83">
            <v>5</v>
          </cell>
          <cell r="Z83">
            <v>1</v>
          </cell>
          <cell r="AB83">
            <v>0</v>
          </cell>
          <cell r="AD83">
            <v>5</v>
          </cell>
          <cell r="AF83">
            <v>1</v>
          </cell>
          <cell r="AJ83">
            <v>0</v>
          </cell>
          <cell r="AL83">
            <v>0</v>
          </cell>
          <cell r="AN83">
            <v>0</v>
          </cell>
          <cell r="AP83">
            <v>0</v>
          </cell>
          <cell r="AR83">
            <v>0</v>
          </cell>
          <cell r="AT83">
            <v>0</v>
          </cell>
        </row>
        <row r="84">
          <cell r="B84" t="str">
            <v>ESC-Cap Soft 7yr</v>
          </cell>
          <cell r="E84">
            <v>1</v>
          </cell>
          <cell r="G84">
            <v>0.25</v>
          </cell>
          <cell r="I84">
            <v>0.25</v>
          </cell>
          <cell r="K84">
            <v>0.25</v>
          </cell>
          <cell r="M84">
            <v>0.25</v>
          </cell>
          <cell r="O84">
            <v>8.3333333333333329E-2</v>
          </cell>
          <cell r="P84">
            <v>8.3333333333333329E-2</v>
          </cell>
          <cell r="Q84">
            <v>8.3333333333333329E-2</v>
          </cell>
          <cell r="R84">
            <v>8.3333333333333329E-2</v>
          </cell>
          <cell r="V84">
            <v>0</v>
          </cell>
          <cell r="X84">
            <v>5</v>
          </cell>
          <cell r="Z84">
            <v>1</v>
          </cell>
          <cell r="AB84">
            <v>0</v>
          </cell>
          <cell r="AD84">
            <v>5</v>
          </cell>
          <cell r="AF84">
            <v>1</v>
          </cell>
          <cell r="AJ84">
            <v>0</v>
          </cell>
          <cell r="AL84">
            <v>0</v>
          </cell>
          <cell r="AN84">
            <v>0</v>
          </cell>
          <cell r="AP84">
            <v>0</v>
          </cell>
          <cell r="AR84">
            <v>0</v>
          </cell>
          <cell r="AT84">
            <v>0</v>
          </cell>
        </row>
        <row r="85">
          <cell r="B85" t="str">
            <v>Hydro Relicensing</v>
          </cell>
          <cell r="E85">
            <v>1</v>
          </cell>
          <cell r="G85">
            <v>0.25</v>
          </cell>
          <cell r="I85">
            <v>0.25</v>
          </cell>
          <cell r="K85">
            <v>0.25</v>
          </cell>
          <cell r="M85">
            <v>0.25</v>
          </cell>
          <cell r="O85">
            <v>8.3333333333333329E-2</v>
          </cell>
          <cell r="P85">
            <v>8.3333333333333329E-2</v>
          </cell>
          <cell r="Q85">
            <v>8.3333333333333329E-2</v>
          </cell>
          <cell r="R85">
            <v>8.3333333333333329E-2</v>
          </cell>
          <cell r="V85">
            <v>0</v>
          </cell>
          <cell r="X85">
            <v>1</v>
          </cell>
          <cell r="Z85">
            <v>1</v>
          </cell>
          <cell r="AB85">
            <v>0</v>
          </cell>
          <cell r="AD85">
            <v>1</v>
          </cell>
          <cell r="AF85">
            <v>1</v>
          </cell>
          <cell r="AJ85">
            <v>0</v>
          </cell>
          <cell r="AL85">
            <v>0</v>
          </cell>
          <cell r="AN85">
            <v>0</v>
          </cell>
          <cell r="AP85">
            <v>0</v>
          </cell>
          <cell r="AR85">
            <v>0</v>
          </cell>
          <cell r="AT85">
            <v>0</v>
          </cell>
        </row>
        <row r="86">
          <cell r="B86" t="str">
            <v>Fuel Cell</v>
          </cell>
          <cell r="E86">
            <v>1</v>
          </cell>
          <cell r="G86">
            <v>0.25</v>
          </cell>
          <cell r="I86">
            <v>0.25</v>
          </cell>
          <cell r="K86">
            <v>0.25</v>
          </cell>
          <cell r="M86">
            <v>0.25</v>
          </cell>
          <cell r="O86">
            <v>8.3333333333333329E-2</v>
          </cell>
          <cell r="P86">
            <v>8.3333333333333329E-2</v>
          </cell>
          <cell r="Q86">
            <v>8.3333333333333329E-2</v>
          </cell>
          <cell r="R86">
            <v>8.3333333333333329E-2</v>
          </cell>
          <cell r="V86">
            <v>0</v>
          </cell>
          <cell r="X86">
            <v>3</v>
          </cell>
          <cell r="Z86">
            <v>1</v>
          </cell>
          <cell r="AB86">
            <v>0</v>
          </cell>
          <cell r="AD86">
            <v>3</v>
          </cell>
          <cell r="AF86">
            <v>1</v>
          </cell>
          <cell r="AJ86">
            <v>0</v>
          </cell>
          <cell r="AL86">
            <v>0</v>
          </cell>
          <cell r="AN86">
            <v>0</v>
          </cell>
          <cell r="AP86">
            <v>0</v>
          </cell>
          <cell r="AR86">
            <v>0</v>
          </cell>
          <cell r="AT86">
            <v>0</v>
          </cell>
        </row>
        <row r="95">
          <cell r="E95" t="str">
            <v>Total</v>
          </cell>
          <cell r="G95" t="str">
            <v>1st qtr</v>
          </cell>
          <cell r="I95" t="str">
            <v>2nd qtr</v>
          </cell>
          <cell r="K95" t="str">
            <v>3rd qtr</v>
          </cell>
          <cell r="M95" t="str">
            <v>4th qtr</v>
          </cell>
          <cell r="O95" t="str">
            <v>1st qtr</v>
          </cell>
          <cell r="P95" t="str">
            <v>2nd qtr</v>
          </cell>
          <cell r="Q95" t="str">
            <v>3rd qtr</v>
          </cell>
          <cell r="R95" t="str">
            <v>4th qtr</v>
          </cell>
          <cell r="V95" t="str">
            <v>Specific</v>
          </cell>
          <cell r="X95" t="str">
            <v>Blanket-Specific</v>
          </cell>
          <cell r="Z95" t="str">
            <v>Blanket</v>
          </cell>
          <cell r="AB95" t="str">
            <v>Specific</v>
          </cell>
          <cell r="AD95" t="str">
            <v>Blanket-Specific</v>
          </cell>
          <cell r="AF95" t="str">
            <v>Blanket</v>
          </cell>
          <cell r="AJ95">
            <v>2010</v>
          </cell>
          <cell r="AL95">
            <v>2011</v>
          </cell>
          <cell r="AN95">
            <v>2012</v>
          </cell>
          <cell r="AP95">
            <v>2013</v>
          </cell>
          <cell r="AR95">
            <v>2014</v>
          </cell>
          <cell r="AT95" t="str">
            <v>BOY 2010</v>
          </cell>
        </row>
        <row r="96">
          <cell r="B96" t="str">
            <v>Mohave COR</v>
          </cell>
          <cell r="E96">
            <v>1</v>
          </cell>
          <cell r="G96">
            <v>0.25</v>
          </cell>
          <cell r="I96">
            <v>0.25</v>
          </cell>
          <cell r="K96">
            <v>0.25</v>
          </cell>
          <cell r="M96">
            <v>0.25</v>
          </cell>
          <cell r="O96">
            <v>8.3333333333333329E-2</v>
          </cell>
          <cell r="P96">
            <v>8.3333333333333329E-2</v>
          </cell>
          <cell r="Q96">
            <v>8.3333333333333329E-2</v>
          </cell>
          <cell r="R96">
            <v>8.3333333333333329E-2</v>
          </cell>
          <cell r="V96">
            <v>0</v>
          </cell>
          <cell r="X96">
            <v>1</v>
          </cell>
          <cell r="Z96">
            <v>1</v>
          </cell>
          <cell r="AB96">
            <v>0</v>
          </cell>
          <cell r="AD96">
            <v>1</v>
          </cell>
          <cell r="AF96">
            <v>1</v>
          </cell>
          <cell r="AJ96">
            <v>0.99990000000000001</v>
          </cell>
          <cell r="AL96">
            <v>0.99990000000000001</v>
          </cell>
          <cell r="AN96">
            <v>0.99990000000000001</v>
          </cell>
          <cell r="AP96">
            <v>0.99990000000000001</v>
          </cell>
          <cell r="AR96">
            <v>0.99990000000000001</v>
          </cell>
          <cell r="AT96">
            <v>0.99990000000000001</v>
          </cell>
        </row>
        <row r="97">
          <cell r="B97" t="str">
            <v>Mountainview COR</v>
          </cell>
          <cell r="E97">
            <v>1</v>
          </cell>
          <cell r="G97">
            <v>0.25</v>
          </cell>
          <cell r="I97">
            <v>0.25</v>
          </cell>
          <cell r="K97">
            <v>0.25</v>
          </cell>
          <cell r="M97">
            <v>0.25</v>
          </cell>
          <cell r="O97">
            <v>8.3333333333333329E-2</v>
          </cell>
          <cell r="P97">
            <v>8.3333333333333329E-2</v>
          </cell>
          <cell r="Q97">
            <v>8.3333333333333329E-2</v>
          </cell>
          <cell r="R97">
            <v>8.3333333333333329E-2</v>
          </cell>
          <cell r="V97">
            <v>0</v>
          </cell>
          <cell r="X97">
            <v>1</v>
          </cell>
          <cell r="Z97">
            <v>1</v>
          </cell>
          <cell r="AB97">
            <v>0</v>
          </cell>
          <cell r="AD97">
            <v>1</v>
          </cell>
          <cell r="AF97">
            <v>1</v>
          </cell>
          <cell r="AJ97">
            <v>0.99990000000000001</v>
          </cell>
          <cell r="AL97">
            <v>0.99990000000000001</v>
          </cell>
          <cell r="AN97">
            <v>0.99990000000000001</v>
          </cell>
          <cell r="AP97">
            <v>0.99990000000000001</v>
          </cell>
          <cell r="AR97">
            <v>0.99990000000000001</v>
          </cell>
          <cell r="AT97">
            <v>0.99990000000000001</v>
          </cell>
        </row>
        <row r="98">
          <cell r="B98" t="str">
            <v>Solar PV</v>
          </cell>
          <cell r="E98">
            <v>1</v>
          </cell>
          <cell r="G98">
            <v>0.25</v>
          </cell>
          <cell r="I98">
            <v>0.25</v>
          </cell>
          <cell r="K98">
            <v>0.25</v>
          </cell>
          <cell r="M98">
            <v>0.25</v>
          </cell>
          <cell r="O98">
            <v>8.3333333333333329E-2</v>
          </cell>
          <cell r="P98">
            <v>8.3333333333333329E-2</v>
          </cell>
          <cell r="Q98">
            <v>8.3333333333333329E-2</v>
          </cell>
          <cell r="R98">
            <v>8.3333333333333329E-2</v>
          </cell>
          <cell r="V98">
            <v>0</v>
          </cell>
          <cell r="X98">
            <v>5</v>
          </cell>
          <cell r="Z98">
            <v>1</v>
          </cell>
          <cell r="AB98">
            <v>0</v>
          </cell>
          <cell r="AD98">
            <v>5</v>
          </cell>
          <cell r="AF98">
            <v>1</v>
          </cell>
          <cell r="AJ98">
            <v>0</v>
          </cell>
          <cell r="AL98">
            <v>0</v>
          </cell>
          <cell r="AN98">
            <v>0</v>
          </cell>
          <cell r="AP98">
            <v>0</v>
          </cell>
          <cell r="AR98">
            <v>0</v>
          </cell>
          <cell r="AT98">
            <v>0</v>
          </cell>
        </row>
        <row r="99">
          <cell r="B99" t="str">
            <v>Non-GRC</v>
          </cell>
          <cell r="E99">
            <v>1</v>
          </cell>
          <cell r="G99">
            <v>0.25</v>
          </cell>
          <cell r="I99">
            <v>0.25</v>
          </cell>
          <cell r="K99">
            <v>0.25</v>
          </cell>
          <cell r="M99">
            <v>0.25</v>
          </cell>
          <cell r="O99">
            <v>8.3333333333333329E-2</v>
          </cell>
          <cell r="P99">
            <v>8.3333333333333329E-2</v>
          </cell>
          <cell r="Q99">
            <v>8.3333333333333329E-2</v>
          </cell>
          <cell r="R99">
            <v>8.3333333333333329E-2</v>
          </cell>
          <cell r="V99">
            <v>0</v>
          </cell>
          <cell r="X99">
            <v>1</v>
          </cell>
          <cell r="Z99">
            <v>1</v>
          </cell>
          <cell r="AB99">
            <v>0</v>
          </cell>
          <cell r="AD99">
            <v>1</v>
          </cell>
          <cell r="AF99">
            <v>1</v>
          </cell>
          <cell r="AJ99">
            <v>0</v>
          </cell>
          <cell r="AL99">
            <v>0</v>
          </cell>
          <cell r="AN99">
            <v>0</v>
          </cell>
          <cell r="AP99">
            <v>0</v>
          </cell>
          <cell r="AR99">
            <v>0</v>
          </cell>
          <cell r="AT99">
            <v>0</v>
          </cell>
        </row>
        <row r="100">
          <cell r="B100" t="str">
            <v>Transmission Substations COR</v>
          </cell>
          <cell r="E100">
            <v>1</v>
          </cell>
          <cell r="G100">
            <v>0.19919999999999999</v>
          </cell>
          <cell r="I100">
            <v>0.2656</v>
          </cell>
          <cell r="K100">
            <v>0.21149999999999999</v>
          </cell>
          <cell r="M100">
            <v>0.32369999999999999</v>
          </cell>
          <cell r="O100">
            <v>6.6400000000000001E-2</v>
          </cell>
          <cell r="P100">
            <v>8.8533333333333339E-2</v>
          </cell>
          <cell r="Q100">
            <v>7.0499999999999993E-2</v>
          </cell>
          <cell r="R100">
            <v>0.1079</v>
          </cell>
          <cell r="V100">
            <v>0</v>
          </cell>
          <cell r="X100">
            <v>6</v>
          </cell>
          <cell r="Z100">
            <v>1</v>
          </cell>
          <cell r="AB100">
            <v>0</v>
          </cell>
          <cell r="AD100">
            <v>6</v>
          </cell>
          <cell r="AF100">
            <v>1</v>
          </cell>
          <cell r="AJ100">
            <v>8.72E-2</v>
          </cell>
          <cell r="AL100">
            <v>8.72E-2</v>
          </cell>
          <cell r="AN100">
            <v>8.72E-2</v>
          </cell>
          <cell r="AP100">
            <v>8.72E-2</v>
          </cell>
          <cell r="AR100">
            <v>8.72E-2</v>
          </cell>
          <cell r="AT100">
            <v>8.72E-2</v>
          </cell>
        </row>
        <row r="101">
          <cell r="B101" t="str">
            <v>Transmission Lines COR</v>
          </cell>
          <cell r="E101">
            <v>1</v>
          </cell>
          <cell r="G101">
            <v>0.1799</v>
          </cell>
          <cell r="I101">
            <v>0.25019999999999998</v>
          </cell>
          <cell r="K101">
            <v>0.2477</v>
          </cell>
          <cell r="M101">
            <v>0.32219999999999999</v>
          </cell>
          <cell r="O101">
            <v>5.9966666666666668E-2</v>
          </cell>
          <cell r="P101">
            <v>8.3399999999999988E-2</v>
          </cell>
          <cell r="Q101">
            <v>8.2566666666666663E-2</v>
          </cell>
          <cell r="R101">
            <v>0.1074</v>
          </cell>
          <cell r="V101">
            <v>0</v>
          </cell>
          <cell r="X101">
            <v>4</v>
          </cell>
          <cell r="Z101">
            <v>1</v>
          </cell>
          <cell r="AB101">
            <v>0</v>
          </cell>
          <cell r="AD101">
            <v>4</v>
          </cell>
          <cell r="AF101">
            <v>1</v>
          </cell>
          <cell r="AJ101">
            <v>0.2167</v>
          </cell>
          <cell r="AL101">
            <v>0.2167</v>
          </cell>
          <cell r="AN101">
            <v>0.2167</v>
          </cell>
          <cell r="AP101">
            <v>0.2167</v>
          </cell>
          <cell r="AR101">
            <v>0.2167</v>
          </cell>
          <cell r="AT101">
            <v>0.2167</v>
          </cell>
        </row>
        <row r="102">
          <cell r="B102" t="str">
            <v>Distribution Substations COR</v>
          </cell>
          <cell r="E102">
            <v>1</v>
          </cell>
          <cell r="G102">
            <v>0.22720000000000001</v>
          </cell>
          <cell r="I102">
            <v>0.26729999999999998</v>
          </cell>
          <cell r="K102">
            <v>0.1928</v>
          </cell>
          <cell r="M102">
            <v>0.31269999999999998</v>
          </cell>
          <cell r="O102">
            <v>7.5733333333333333E-2</v>
          </cell>
          <cell r="P102">
            <v>8.9099999999999999E-2</v>
          </cell>
          <cell r="Q102">
            <v>6.4266666666666666E-2</v>
          </cell>
          <cell r="R102">
            <v>0.10423333333333333</v>
          </cell>
          <cell r="V102">
            <v>0</v>
          </cell>
          <cell r="X102">
            <v>4</v>
          </cell>
          <cell r="Z102">
            <v>1</v>
          </cell>
          <cell r="AB102">
            <v>0</v>
          </cell>
          <cell r="AD102">
            <v>4</v>
          </cell>
          <cell r="AF102">
            <v>1</v>
          </cell>
          <cell r="AJ102">
            <v>0.99990000000000001</v>
          </cell>
          <cell r="AL102">
            <v>0.99990000000000001</v>
          </cell>
          <cell r="AN102">
            <v>0.99990000000000001</v>
          </cell>
          <cell r="AP102">
            <v>0.99990000000000001</v>
          </cell>
          <cell r="AR102">
            <v>0.99990000000000001</v>
          </cell>
          <cell r="AT102">
            <v>0.99990000000000001</v>
          </cell>
        </row>
        <row r="103">
          <cell r="B103" t="str">
            <v>Distribution Lines COR</v>
          </cell>
          <cell r="E103">
            <v>1</v>
          </cell>
          <cell r="G103">
            <v>0.24612000000000001</v>
          </cell>
          <cell r="I103">
            <v>0.25401000000000001</v>
          </cell>
          <cell r="K103">
            <v>0.22164</v>
          </cell>
          <cell r="M103">
            <v>0.27822999999999998</v>
          </cell>
          <cell r="O103">
            <v>8.2040000000000002E-2</v>
          </cell>
          <cell r="P103">
            <v>8.4670000000000009E-2</v>
          </cell>
          <cell r="Q103">
            <v>7.3880000000000001E-2</v>
          </cell>
          <cell r="R103">
            <v>9.274333333333333E-2</v>
          </cell>
          <cell r="V103">
            <v>0</v>
          </cell>
          <cell r="X103">
            <v>5</v>
          </cell>
          <cell r="Z103">
            <v>1</v>
          </cell>
          <cell r="AB103">
            <v>0</v>
          </cell>
          <cell r="AD103">
            <v>5</v>
          </cell>
          <cell r="AF103">
            <v>1</v>
          </cell>
          <cell r="AJ103">
            <v>0.99990000000000001</v>
          </cell>
          <cell r="AL103">
            <v>0.99990000000000001</v>
          </cell>
          <cell r="AN103">
            <v>0.99990000000000001</v>
          </cell>
          <cell r="AP103">
            <v>0.99990000000000001</v>
          </cell>
          <cell r="AR103">
            <v>0.99990000000000001</v>
          </cell>
          <cell r="AT103">
            <v>0.99990000000000001</v>
          </cell>
        </row>
        <row r="104">
          <cell r="B104" t="str">
            <v>Transmission Substations ISO COR</v>
          </cell>
          <cell r="E104">
            <v>1</v>
          </cell>
          <cell r="G104">
            <v>0.19919999999999999</v>
          </cell>
          <cell r="I104">
            <v>0.2656</v>
          </cell>
          <cell r="K104">
            <v>0.21149999999999999</v>
          </cell>
          <cell r="M104">
            <v>0.32369999999999999</v>
          </cell>
          <cell r="O104">
            <v>6.6400000000000001E-2</v>
          </cell>
          <cell r="P104">
            <v>8.8533333333333339E-2</v>
          </cell>
          <cell r="Q104">
            <v>7.0499999999999993E-2</v>
          </cell>
          <cell r="R104">
            <v>0.1079</v>
          </cell>
          <cell r="V104">
            <v>0</v>
          </cell>
          <cell r="X104">
            <v>6</v>
          </cell>
          <cell r="Z104">
            <v>1</v>
          </cell>
          <cell r="AB104">
            <v>0</v>
          </cell>
          <cell r="AD104">
            <v>6</v>
          </cell>
          <cell r="AF104">
            <v>1</v>
          </cell>
          <cell r="AJ104">
            <v>1.6000000000000001E-3</v>
          </cell>
          <cell r="AL104">
            <v>1.6000000000000001E-3</v>
          </cell>
          <cell r="AN104">
            <v>1.6000000000000001E-3</v>
          </cell>
          <cell r="AP104">
            <v>1.6000000000000001E-3</v>
          </cell>
          <cell r="AR104">
            <v>1.6000000000000001E-3</v>
          </cell>
          <cell r="AT104">
            <v>1.6000000000000001E-3</v>
          </cell>
        </row>
        <row r="105">
          <cell r="B105" t="str">
            <v>Transmission Lines ISO COR</v>
          </cell>
          <cell r="E105">
            <v>1</v>
          </cell>
          <cell r="G105">
            <v>0.1799</v>
          </cell>
          <cell r="I105">
            <v>0.25019999999999998</v>
          </cell>
          <cell r="K105">
            <v>0.2477</v>
          </cell>
          <cell r="M105">
            <v>0.32219999999999999</v>
          </cell>
          <cell r="O105">
            <v>5.9966666666666668E-2</v>
          </cell>
          <cell r="P105">
            <v>8.3399999999999988E-2</v>
          </cell>
          <cell r="Q105">
            <v>8.2566666666666663E-2</v>
          </cell>
          <cell r="R105">
            <v>0.1074</v>
          </cell>
          <cell r="V105">
            <v>0</v>
          </cell>
          <cell r="X105">
            <v>4</v>
          </cell>
          <cell r="Z105">
            <v>1</v>
          </cell>
          <cell r="AB105">
            <v>0</v>
          </cell>
          <cell r="AD105">
            <v>4</v>
          </cell>
          <cell r="AF105">
            <v>1</v>
          </cell>
          <cell r="AJ105">
            <v>1.9E-2</v>
          </cell>
          <cell r="AL105">
            <v>1.9E-2</v>
          </cell>
          <cell r="AN105">
            <v>1.9E-2</v>
          </cell>
          <cell r="AP105">
            <v>1.9E-2</v>
          </cell>
          <cell r="AR105">
            <v>1.9E-2</v>
          </cell>
          <cell r="AT105">
            <v>1.9E-2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E RTE (2)"/>
      <sheetName val="H40003 plaisance"/>
      <sheetName val="H30280 Vannes"/>
      <sheetName val="H30278 Selestat"/>
      <sheetName val="339309 genevilliers"/>
      <sheetName val="339308 issy moulineaux"/>
      <sheetName val="H40003 PLAISANCE 02"/>
      <sheetName val="339275 feuillanes"/>
      <sheetName val="H30280 POSTE DE VANNES"/>
      <sheetName val="H35007 Mont de terre"/>
      <sheetName val="339312 "/>
      <sheetName val="H30273 POSTE DE VANVES "/>
      <sheetName val="H40016 POSTE DE SAUSSET"/>
      <sheetName val="339326 vitry"/>
      <sheetName val="H40003 PLAISANCE 03"/>
      <sheetName val="339327 Nice"/>
      <sheetName val="339320 bezons"/>
      <sheetName val="339278 selestat"/>
      <sheetName val="339245 MONT de TERRE"/>
      <sheetName val="H30284 millery sibelin"/>
      <sheetName val="H35010 Arcueil"/>
      <sheetName val="H35011 cambrai"/>
      <sheetName val="H35012 Mediterranée"/>
      <sheetName val="H35013 liaison loges"/>
      <sheetName val="339316 sausset montage"/>
      <sheetName val="339245 MONT DE TERRE "/>
      <sheetName val="339342 ENVAL"/>
      <sheetName val="H30285 gaillac"/>
      <sheetName val="339355 vitry 2"/>
      <sheetName val="H40017  4 ECLUSES"/>
      <sheetName val="H35013 poste loges"/>
      <sheetName val="H30283 lespinet"/>
      <sheetName val="H35015 saillant"/>
      <sheetName val="H30282 creney"/>
      <sheetName val="H35016 ferouge"/>
      <sheetName val="h30286bagnols"/>
      <sheetName val="30287 versailles"/>
      <sheetName val="30289 Blanzy"/>
      <sheetName val="30296 trindel"/>
      <sheetName val="339365genevilliers"/>
      <sheetName val="339349 versailles"/>
      <sheetName val="339359 VANVES 162"/>
      <sheetName val="H40018 BEAUMONT"/>
      <sheetName val="H30290 gueugnon"/>
      <sheetName val="H30291 LUCY"/>
      <sheetName val="H30292 TR634"/>
      <sheetName val="H30293 TR635"/>
      <sheetName val="339367 moulineaux"/>
      <sheetName val="339363 HENRI"/>
      <sheetName val="H35019 dax"/>
      <sheetName val="H40020 corbehem"/>
      <sheetName val="30289 BlanzyVO2"/>
      <sheetName val="30295 Vanves tr311"/>
      <sheetName val="30296 Vanves C162"/>
      <sheetName val="H35020 Montlucon"/>
      <sheetName val="H35022 Montlucon"/>
      <sheetName val="H35017 Lislet"/>
      <sheetName val="H35018 Marcoule"/>
      <sheetName val="H35021 Penhars"/>
      <sheetName val="30294 Chantenay"/>
      <sheetName val="339370 harcourt"/>
      <sheetName val="390036 dunkerque"/>
      <sheetName val="339386 GENEVILLIERS"/>
      <sheetName val="390036 dunkerqueV2"/>
      <sheetName val="339390 moulineaux"/>
      <sheetName val="390047 usinor"/>
      <sheetName val="339220 PLAISANCE"/>
      <sheetName val="H35023 AIRAINES"/>
      <sheetName val="H40021 AMIENS"/>
      <sheetName val="chantenay chevire"/>
      <sheetName val="339397 VITRY"/>
      <sheetName val="339398 MOULINEAUX"/>
      <sheetName val="339403 strasbourg"/>
      <sheetName val="H40021 AMIENS cde2"/>
      <sheetName val="H40023 lyon vaise"/>
      <sheetName val="390052 creusot loire"/>
      <sheetName val="339360 CHANTENAY"/>
      <sheetName val="H00412   cegelec"/>
      <sheetName val="h35013LOGES"/>
      <sheetName val="h412valmy"/>
      <sheetName val="h30284millery"/>
      <sheetName val="339420 VITRY "/>
      <sheetName val="339291 CHANTENAY"/>
      <sheetName val="h30279chantenay"/>
      <sheetName val="h35025dax"/>
      <sheetName val="h40024menus"/>
      <sheetName val="h30300cize"/>
      <sheetName val="h30301rousson"/>
      <sheetName val="h40025berthollet"/>
      <sheetName val="formation rte"/>
      <sheetName val="339428rte bearn"/>
      <sheetName val="H30285 gaillac ed2"/>
      <sheetName val="h415combs la ville"/>
      <sheetName val="339418 VITRY "/>
      <sheetName val="h35027nicerie"/>
      <sheetName val="h40027tricastin"/>
      <sheetName val="H30303bissy"/>
      <sheetName val="h35028pierrette"/>
      <sheetName val="h35029maubeuge"/>
      <sheetName val="339412 ENVAL"/>
      <sheetName val="390052 creusot"/>
      <sheetName val="339434 tricastin"/>
      <sheetName val="339419 berthollet  "/>
      <sheetName val="h30302pierre benite"/>
      <sheetName val="h30304port du temple"/>
      <sheetName val="h35026lion d'or"/>
      <sheetName val="h40025berthollet(2)"/>
      <sheetName val="H30478 Tanneurs"/>
      <sheetName val="h30299cran chavanod"/>
      <sheetName val="h30301rousson 2"/>
      <sheetName val="h30306chevilly"/>
      <sheetName val="h00418 sncf miroulette"/>
      <sheetName val="339447issylesm"/>
      <sheetName val="339448 PYNONT"/>
      <sheetName val="339333 BEAUMONT repar"/>
      <sheetName val="339414 la cluze"/>
      <sheetName val="339249gerardmer"/>
      <sheetName val="h415sncf"/>
      <sheetName val="339363izernore"/>
      <sheetName val="339461 creney"/>
      <sheetName val="339460 VITRY S SEINE"/>
      <sheetName val="339453 GENEVILLIERS"/>
      <sheetName val="339419 berthollet"/>
      <sheetName val="339466 pymont"/>
      <sheetName val="339418  GNLS VITRY"/>
      <sheetName val="h30305pt bernard"/>
      <sheetName val="h35030pierrette"/>
      <sheetName val="h35031dillon"/>
      <sheetName val="339467  avoine"/>
      <sheetName val="H35033 synthe"/>
      <sheetName val="339445 vanves"/>
      <sheetName val="339471 moulineaux"/>
      <sheetName val="390082 emile huchet"/>
      <sheetName val="339475 Vaise"/>
      <sheetName val="339475 Vaise filage de jonction"/>
      <sheetName val="H35034stauban"/>
      <sheetName val="h40026charpenay"/>
      <sheetName val="h40028vaisetr612"/>
      <sheetName val="339478vesoul"/>
      <sheetName val="h35032 le port st paul"/>
      <sheetName val="H00422 DK6"/>
      <sheetName val="339483 moulineaux"/>
      <sheetName val="339468 LA REUNION"/>
      <sheetName val="310291 IFA"/>
      <sheetName val="339508 IFA  REP.CABLE"/>
      <sheetName val="339432 PIERRETTE"/>
      <sheetName val="h40024menus muette"/>
      <sheetName val="H40024 poste muette"/>
      <sheetName val="H30310 septemes"/>
      <sheetName val="339494 septemes"/>
      <sheetName val="339497  FLOIRAC"/>
      <sheetName val="H00419 strasbourg"/>
      <sheetName val="339431 bissy CHAMB"/>
      <sheetName val="H30311 volvon"/>
      <sheetName val="H00425 SPIE Energie Services"/>
      <sheetName val="H30313 Versailles Viroflay"/>
      <sheetName val="339506 Versailles Viroflay"/>
      <sheetName val="H00427 CEGELEC Poste EGS Vauban"/>
      <sheetName val="H00424 va tech algerie"/>
      <sheetName val="339516 RTE la defense"/>
      <sheetName val="H30308 Cajarc Godin "/>
      <sheetName val="H30315 Les Eglantiers Les Ormes"/>
      <sheetName val="339511 RTE TENE MARCQE (Lille)"/>
      <sheetName val="H30312cran chav espagnoux"/>
      <sheetName val="H40025berthollet cretaine"/>
      <sheetName val="H00429 REGIE COLMAR"/>
      <sheetName val="H00430 Alstom madagascar"/>
      <sheetName val="H00424 va tech algeriecomplemt1"/>
      <sheetName val="H00431 schneider mexique"/>
      <sheetName val="339441  pt bernard"/>
      <sheetName val="H00424 va tech algeriecompl2"/>
      <sheetName val="H32002 poste mohon"/>
      <sheetName val="339513 RTE GOULAINE VERTOU"/>
      <sheetName val="339511 RTE TENE MARCQE"/>
      <sheetName val="H35035 RTE Goulaine Vertou"/>
      <sheetName val="H35036 Jean de Folleville"/>
      <sheetName val="339497 FLOIRAC"/>
      <sheetName val="339504 MULHOUSE"/>
      <sheetName val="339526 ILE NAPOLEON ILLZACH"/>
      <sheetName val="339530  HENDAYE"/>
      <sheetName val="339528 RTE LES MINIMES"/>
      <sheetName val="339529 DAX ST VINCENT"/>
      <sheetName val="H35037 MES MINIMES"/>
      <sheetName val="H35038 DAX"/>
      <sheetName val="H00424 va tech algerie OA706885"/>
      <sheetName val="H00433 clemessy"/>
      <sheetName val="339542  VITRY SUR SEINE"/>
      <sheetName val="H32001 GUPIE PATRAS"/>
      <sheetName val="H00434 CEGELEC POSTE ST NAZAIRE"/>
      <sheetName val="339544 RTE RILLEUX"/>
      <sheetName val="339431 bissy CHAMB 2"/>
      <sheetName val="339431 IFA 2000 CDE2"/>
      <sheetName val="H00424 vatech montage"/>
      <sheetName val="339549 VITRY"/>
      <sheetName val="H00435 ANDORRE FEDA"/>
      <sheetName val="339511 TENE MARCQE"/>
      <sheetName val="339474 VAISE"/>
      <sheetName val="H00439 CLEMESSY LAFARGE"/>
      <sheetName val="339536  RTE BEZIERS CHAMPAGNIER"/>
      <sheetName val="339501 CRAN CHAVAGNOD"/>
      <sheetName val="339543 NANTES HENDAYE"/>
      <sheetName val="339544 CHARPENAY"/>
      <sheetName val="339550 vitry"/>
      <sheetName val="H00440 garzin"/>
      <sheetName val="339418 gnls vitry"/>
      <sheetName val="339551 moulineaux"/>
      <sheetName val="H00443 MSSA AMEC SPIE"/>
      <sheetName val="339544 Rillieux"/>
      <sheetName val="339560  lille"/>
      <sheetName val="H32003 Poste de Thonon"/>
      <sheetName val="339564  RTE MULHOUSE"/>
      <sheetName val="339555 RTE FLOIRAC"/>
      <sheetName val="339544 RTE CHARPENAY RILLIEUX"/>
      <sheetName val="339536  RTE CHAMPAGNIER"/>
      <sheetName val="339516 defense cde2"/>
      <sheetName val="H00447  AMEC SPIE  JARRY GUADEL"/>
      <sheetName val="H00445 VATECH -ALGERIE"/>
      <sheetName val="339570 JONCTIONSMIXTES 30751174"/>
      <sheetName val="339570 JONCTIONSMIXTES30751175"/>
      <sheetName val="H32004 Chaffard Jallieu"/>
      <sheetName val="H00446 CEA VALDUC"/>
      <sheetName val="339585 RTE N.O."/>
      <sheetName val="339591 jonctions"/>
      <sheetName val="339592 Rép.  Guad Les Saintes "/>
      <sheetName val="H35043 GORBELLA TRINITE VICTOR"/>
      <sheetName val="H00449 FABRILEC CASABLANCA"/>
      <sheetName val="H35040 ANGERS NORD A11"/>
      <sheetName val="H35041 AURANCE BEAUBREUIL"/>
      <sheetName val="H00450 INEO"/>
      <sheetName val="H00451 SNCF HENDAYE"/>
      <sheetName val="H35039 COGNAC NICERIE"/>
      <sheetName val="H35042 ARGOEUVES"/>
      <sheetName val="339544RTE RILLIEUX"/>
      <sheetName val="H30317 LS JALLIEU"/>
      <sheetName val="H32005 LS BROU LA CLUSE"/>
      <sheetName val="RTE FLOIRAC"/>
      <sheetName val="CL001013 LA FOURGUETTE RAMIER"/>
      <sheetName val="CL001035POSTE DE CHARENTON"/>
      <sheetName val="CL001039 RTE CARQUEFOU"/>
      <sheetName val="CL001064 RTE jonctions oleo"/>
      <sheetName val="CL001066 RTE 339604"/>
      <sheetName val="CL001071 CNR"/>
      <sheetName val="CL001085SCHNEIDERCHAMPSUR DRAC"/>
      <sheetName val="CL001117 SAGEM POSTE DE CHARENT"/>
      <sheetName val="CL001116 RTE ESSAI OLEO"/>
      <sheetName val="cl001159 RTE CARQUEFOU"/>
      <sheetName val="CL001181RTE LA REUNION"/>
      <sheetName val="CL001196-CL001224 REP COGNAC"/>
      <sheetName val="CL001206CLEMESSY LAFARGE"/>
      <sheetName val="CL001230 RIVENEUVE A PAMIERS"/>
      <sheetName val="CL001235 RTE ISSY LES M."/>
      <sheetName val="CL001246 BROU LA CLUSE FLEYRIAT"/>
      <sheetName val="CL001250GETSO ISSYLESMOULINEAUX"/>
      <sheetName val="CL001252GET EST VITRY SEINE"/>
      <sheetName val="CL001255POSTE SEPTEMES CLAQUAGE"/>
      <sheetName val="CL001258POSTE SEPTEMES CLAQUAGE"/>
      <sheetName val="CL001297 RTE GET NO GENNEVIL"/>
      <sheetName val="CL001319FORCLUM POSTE DE BALMA"/>
      <sheetName val="CL001340 RTE ANJOU SAUMUR"/>
      <sheetName val="CL001341 RTE GENNEVILLIERS"/>
      <sheetName val="CL001354LES SAINTESGUADELOUPE"/>
      <sheetName val="CL001355 FOURGUETTE MOUNEDE"/>
      <sheetName val="CL001365RTE ABBEVILLE"/>
      <sheetName val="CL001373GET SUD OUEST"/>
      <sheetName val="CL00LINERGIE POSTE GRDE SYNTHE"/>
      <sheetName val="MODELE RTE"/>
      <sheetName val="MODELE affaires privé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row r="1">
          <cell r="A1" t="str">
            <v>Cde N° CL000985</v>
          </cell>
        </row>
      </sheetData>
      <sheetData sheetId="233"/>
      <sheetData sheetId="234"/>
      <sheetData sheetId="235"/>
      <sheetData sheetId="236"/>
      <sheetData sheetId="237"/>
      <sheetData sheetId="238"/>
      <sheetData sheetId="239"/>
      <sheetData sheetId="240"/>
      <sheetData sheetId="241"/>
      <sheetData sheetId="242"/>
      <sheetData sheetId="243"/>
      <sheetData sheetId="244" refreshError="1">
        <row r="1">
          <cell r="A1" t="str">
            <v>Cde N° CL001116</v>
          </cell>
        </row>
      </sheetData>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31-2005"/>
      <sheetName val="12-31-2004"/>
      <sheetName val="12-16-2003"/>
      <sheetName val="Atlas"/>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Cover"/>
      <sheetName val="TOC"/>
      <sheetName val="Count"/>
      <sheetName val="T&amp;D- TOC "/>
      <sheetName val="T&amp;D- 3MonPerfTrends"/>
      <sheetName val="T&amp;D- Summary Panels"/>
      <sheetName val="T&amp;D- Dashboard"/>
      <sheetName val="T&amp;D- Charts"/>
      <sheetName val="DBL- TOC"/>
      <sheetName val="DBL - 3MonPerfTrends "/>
      <sheetName val="DBL - Summary Panels "/>
      <sheetName val="DBL- Charts "/>
      <sheetName val="DBL- DART Charts"/>
      <sheetName val="TS&amp;O- TOC"/>
      <sheetName val="TS&amp;O- 3MonPerfTrends "/>
      <sheetName val="TS&amp;O- Summary Panels "/>
      <sheetName val="TS&amp;O- Charts "/>
      <sheetName val="E&amp;TS- TOC"/>
      <sheetName val="E&amp;TS- 3MonPerfTrends"/>
      <sheetName val="E&amp;TS- Summary Panels"/>
      <sheetName val="E&amp;TS- Charts"/>
      <sheetName val="AM&amp;OS- TOC"/>
      <sheetName val="AM&amp;OS- 3MonPerfTrends"/>
      <sheetName val="AM&amp;OS- Summary Panels"/>
      <sheetName val="AM&amp;OS Charts"/>
      <sheetName val="MPO- TOC"/>
      <sheetName val="MPO- 3MonPerfTrends"/>
      <sheetName val="MPO- Summary Panels"/>
      <sheetName val="MPO- Charts"/>
      <sheetName val="T&amp;D Safety- TOC"/>
      <sheetName val="T&amp;D Safety- 3MonPerfTrends"/>
      <sheetName val="T&amp;D Safety- Summary Panels"/>
      <sheetName val="T&amp;D Safety- Charts"/>
      <sheetName val="Scorecard Schedule"/>
      <sheetName val="CDFA"/>
      <sheetName val="DCM"/>
      <sheetName val="Grid Ops"/>
      <sheetName val="SCM"/>
      <sheetName val="Trans"/>
      <sheetName val="ETS"/>
      <sheetName val="Capital"/>
      <sheetName val="O&amp;M"/>
      <sheetName val="KPI"/>
      <sheetName val="Key Metrics"/>
      <sheetName val="Cover_Dashboard"/>
      <sheetName val="Sheet2"/>
      <sheetName val="Leadership Train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wo IMM~DOH"/>
      <sheetName val="Summary-Detail"/>
      <sheetName val="Summary"/>
      <sheetName val="Summary 2"/>
      <sheetName val="Status-DCM"/>
      <sheetName val="Status-DCM Only"/>
      <sheetName val="Status-OConnor"/>
      <sheetName val="Status-NW DCM"/>
      <sheetName val="Status-SE DCM"/>
      <sheetName val="Status-Binkerd"/>
      <sheetName val="Status-Leroy"/>
      <sheetName val="Status-Scholz"/>
      <sheetName val="Status-Luna"/>
      <sheetName val="Status-NW DCM Mgmt &amp; Staff"/>
      <sheetName val="Status-SE DCM Mgmt &amp; Staff"/>
      <sheetName val="Status-N Martinez"/>
      <sheetName val="Status-Ayala"/>
      <sheetName val="Status-Nelson"/>
      <sheetName val="Status-Daffern"/>
      <sheetName val="Status-Rohaley"/>
      <sheetName val="Status-Spansel"/>
      <sheetName val="Status-H Martinez"/>
      <sheetName val="Status-G Ferree"/>
      <sheetName val="Status-Trainor"/>
      <sheetName val="Status-Kludjian"/>
      <sheetName val="Status-Bergmann"/>
      <sheetName val="BExRepositorySheet"/>
      <sheetName val="Status-Johnston"/>
      <sheetName val="Sheet1"/>
      <sheetName val="Redu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
      <sheetName val="CODING"/>
      <sheetName val="ownership"/>
      <sheetName val="CSR 2000F"/>
      <sheetName val="Table41"/>
      <sheetName val="Table42"/>
      <sheetName val="Table50"/>
      <sheetName val="Table51"/>
      <sheetName val="Table59"/>
      <sheetName val="Table60"/>
      <sheetName val="Table66"/>
      <sheetName val="Table67"/>
      <sheetName val="Table68"/>
      <sheetName val="Table69"/>
      <sheetName val="CSR 2000F by state"/>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tion"/>
      <sheetName val="2016 Monthly Spend "/>
      <sheetName val="2017-2026 Escalated"/>
      <sheetName val="2017-2026"/>
      <sheetName val="Grid &amp; DER Mgmt Summary"/>
      <sheetName val="FAN"/>
      <sheetName val="Fiber"/>
      <sheetName val="LTPT"/>
      <sheetName val="LTPT-POM"/>
      <sheetName val="GIPT"/>
      <sheetName val="GIPT-POM"/>
      <sheetName val="SMT"/>
      <sheetName val="SMT-POM"/>
      <sheetName val="DRPEP"/>
      <sheetName val="DRPEP-POM"/>
      <sheetName val="GAP"/>
      <sheetName val="GAA"/>
      <sheetName val="GAA Support Cost"/>
      <sheetName val="GAA Summary"/>
      <sheetName val="DI"/>
      <sheetName val="DI-POM"/>
      <sheetName val="CM"/>
      <sheetName val="CM-2017-26"/>
      <sheetName val="OCM"/>
      <sheetName val="PMO"/>
      <sheetName val="Cyber"/>
      <sheetName val="2016 Grid &amp; DER"/>
      <sheetName val="GMS Estimates"/>
      <sheetName val="Contingencies"/>
      <sheetName val="Grid Data Center"/>
      <sheetName val="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nda"/>
      <sheetName val="Summary"/>
      <sheetName val="Emergent Cost Pressure"/>
      <sheetName val="Potential Further Reductions"/>
      <sheetName val="Total Reductions Already Taken"/>
      <sheetName val="CADGE Back-up"/>
    </sheetNames>
    <sheetDataSet>
      <sheetData sheetId="0"/>
      <sheetData sheetId="1"/>
      <sheetData sheetId="2"/>
      <sheetData sheetId="3"/>
      <sheetData sheetId="4"/>
      <sheetData sheetId="5"/>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amp;M Summary"/>
      <sheetName val="CAP IR (PMO 8012)"/>
      <sheetName val="Capital 053"/>
      <sheetName val="Capital 053M Detail"/>
      <sheetName val="Status-Trainor"/>
      <sheetName val="BExRepositorySheet"/>
      <sheetName val="O&amp;M Detail"/>
      <sheetName val="Trench Covers"/>
      <sheetName val="Reductions"/>
      <sheetName val="O&amp;M Pace"/>
      <sheetName val="Worksheets - Do Not Print&gt;&gt;"/>
      <sheetName val="2007"/>
      <sheetName val="2008"/>
      <sheetName val="Capital Table"/>
      <sheetName val="053 Detail"/>
      <sheetName val="Damage"/>
      <sheetName val="Main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lldown"/>
      <sheetName val="3.2 LGIP - Transition"/>
      <sheetName val="Study Request Ltr Snap"/>
      <sheetName val="Withdrawn Projects"/>
    </sheetNames>
    <sheetDataSet>
      <sheetData sheetId="0"/>
      <sheetData sheetId="1" refreshError="1"/>
      <sheetData sheetId="2" refreshError="1"/>
      <sheetData sheetId="3"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Area List"/>
      <sheetName val="Sheet1"/>
    </sheetNames>
    <sheetDataSet>
      <sheetData sheetId="0"/>
      <sheetData sheetId="1"/>
      <sheetData sheetId="2">
        <row r="1">
          <cell r="A1" t="str">
            <v>Cost Center Number</v>
          </cell>
          <cell r="B1" t="str">
            <v>Cost Center Description</v>
          </cell>
          <cell r="C1" t="str">
            <v>B-L</v>
          </cell>
          <cell r="D1" t="str">
            <v>Category</v>
          </cell>
          <cell r="E1" t="str">
            <v>Sub Category</v>
          </cell>
        </row>
        <row r="2">
          <cell r="A2" t="str">
            <v>F500002</v>
          </cell>
          <cell r="B2" t="str">
            <v>MGMT/SUP</v>
          </cell>
          <cell r="C2" t="str">
            <v>ETS</v>
          </cell>
          <cell r="D2" t="str">
            <v>Other</v>
          </cell>
          <cell r="E2" t="str">
            <v>Management/Supervision</v>
          </cell>
        </row>
        <row r="3">
          <cell r="A3" t="str">
            <v>F500005</v>
          </cell>
          <cell r="B3" t="str">
            <v>NON IMM JOB</v>
          </cell>
          <cell r="C3" t="str">
            <v>ETS</v>
          </cell>
          <cell r="D3" t="str">
            <v>Other</v>
          </cell>
          <cell r="E3" t="str">
            <v>Non IMM Job Orders</v>
          </cell>
        </row>
        <row r="4">
          <cell r="A4" t="str">
            <v>F500006</v>
          </cell>
          <cell r="B4" t="str">
            <v>CLRCL/ADM</v>
          </cell>
          <cell r="C4" t="str">
            <v>ETS</v>
          </cell>
          <cell r="D4" t="str">
            <v>Other</v>
          </cell>
          <cell r="E4" t="str">
            <v>Clerical/Administrative</v>
          </cell>
        </row>
        <row r="5">
          <cell r="A5" t="str">
            <v>F500007</v>
          </cell>
          <cell r="B5" t="str">
            <v>GRID CONTROL</v>
          </cell>
          <cell r="C5" t="str">
            <v>ETS</v>
          </cell>
          <cell r="D5" t="str">
            <v>Other</v>
          </cell>
          <cell r="E5" t="str">
            <v>Engineering/Planning</v>
          </cell>
        </row>
        <row r="6">
          <cell r="A6" t="str">
            <v>F500008</v>
          </cell>
          <cell r="B6" t="str">
            <v>TRNSM SYS PL</v>
          </cell>
          <cell r="C6" t="str">
            <v>ETS</v>
          </cell>
          <cell r="D6" t="str">
            <v>Operations</v>
          </cell>
          <cell r="E6" t="str">
            <v>Grid Control/Planning</v>
          </cell>
        </row>
        <row r="7">
          <cell r="A7" t="str">
            <v>F500010</v>
          </cell>
          <cell r="B7" t="str">
            <v>NON IMM JOB</v>
          </cell>
          <cell r="C7" t="str">
            <v>BPFM</v>
          </cell>
          <cell r="D7" t="str">
            <v>Other</v>
          </cell>
          <cell r="E7" t="str">
            <v>Non IMM Job Orders</v>
          </cell>
        </row>
        <row r="8">
          <cell r="A8" t="str">
            <v>F500012</v>
          </cell>
          <cell r="B8" t="str">
            <v>NON IMM JOB</v>
          </cell>
          <cell r="C8" t="str">
            <v>BPFM</v>
          </cell>
          <cell r="D8" t="str">
            <v>Other</v>
          </cell>
          <cell r="E8" t="str">
            <v>Non IMM Job Orders</v>
          </cell>
        </row>
        <row r="9">
          <cell r="A9" t="str">
            <v>F500016</v>
          </cell>
          <cell r="B9" t="str">
            <v>CLRCL/ADM</v>
          </cell>
          <cell r="C9" t="str">
            <v>BPFM</v>
          </cell>
          <cell r="D9" t="str">
            <v>Other</v>
          </cell>
          <cell r="E9" t="str">
            <v>Clerical/Administrative</v>
          </cell>
        </row>
        <row r="10">
          <cell r="A10" t="str">
            <v>F500018</v>
          </cell>
          <cell r="B10" t="str">
            <v>NON IMM JOB</v>
          </cell>
          <cell r="C10" t="str">
            <v>BPFM</v>
          </cell>
          <cell r="D10" t="str">
            <v>Other</v>
          </cell>
          <cell r="E10" t="str">
            <v>Non IMM Job Orders</v>
          </cell>
        </row>
        <row r="11">
          <cell r="A11" t="str">
            <v>F500020</v>
          </cell>
          <cell r="B11" t="str">
            <v>MGMT/SUP</v>
          </cell>
          <cell r="C11" t="str">
            <v>BPFM</v>
          </cell>
          <cell r="D11" t="str">
            <v>Other</v>
          </cell>
          <cell r="E11" t="str">
            <v>Management/Supervision</v>
          </cell>
        </row>
        <row r="12">
          <cell r="A12" t="str">
            <v>F500022</v>
          </cell>
          <cell r="B12" t="str">
            <v>NON IMM JOB</v>
          </cell>
          <cell r="C12" t="str">
            <v>BPFM</v>
          </cell>
          <cell r="D12" t="str">
            <v>Other</v>
          </cell>
          <cell r="E12" t="str">
            <v>Non IMM Job Orders</v>
          </cell>
        </row>
        <row r="13">
          <cell r="A13" t="str">
            <v>F500024</v>
          </cell>
          <cell r="B13" t="str">
            <v>NON IMM JOB</v>
          </cell>
          <cell r="C13" t="str">
            <v>CPC</v>
          </cell>
          <cell r="D13" t="str">
            <v>Other</v>
          </cell>
          <cell r="E13" t="str">
            <v>Non IMM Job Orders</v>
          </cell>
        </row>
        <row r="14">
          <cell r="A14" t="str">
            <v>F500029</v>
          </cell>
          <cell r="B14" t="str">
            <v>MGMT/SUP</v>
          </cell>
          <cell r="C14" t="str">
            <v>CPC</v>
          </cell>
          <cell r="D14" t="str">
            <v>Other</v>
          </cell>
          <cell r="E14" t="str">
            <v>Management/Supervision</v>
          </cell>
        </row>
        <row r="15">
          <cell r="A15" t="str">
            <v>F500033</v>
          </cell>
          <cell r="B15" t="str">
            <v>MGMT/SUP</v>
          </cell>
          <cell r="C15" t="str">
            <v>CPC</v>
          </cell>
          <cell r="D15" t="str">
            <v>Other</v>
          </cell>
          <cell r="E15" t="str">
            <v>Management/Supervision</v>
          </cell>
        </row>
        <row r="16">
          <cell r="A16" t="str">
            <v>F500036</v>
          </cell>
          <cell r="B16" t="str">
            <v>NON IMM JOB</v>
          </cell>
          <cell r="C16" t="str">
            <v>ETS</v>
          </cell>
          <cell r="D16" t="str">
            <v>Other</v>
          </cell>
          <cell r="E16" t="str">
            <v>Non IMM Job Orders</v>
          </cell>
        </row>
        <row r="17">
          <cell r="A17" t="str">
            <v>F500038</v>
          </cell>
          <cell r="B17" t="str">
            <v>NON IMM JOB</v>
          </cell>
          <cell r="C17" t="str">
            <v>ETS</v>
          </cell>
          <cell r="D17" t="str">
            <v>Other</v>
          </cell>
          <cell r="E17" t="str">
            <v>Non IMM Job Orders</v>
          </cell>
        </row>
        <row r="18">
          <cell r="A18" t="str">
            <v>F500045</v>
          </cell>
          <cell r="B18" t="str">
            <v>NON IMM JOB</v>
          </cell>
          <cell r="C18" t="str">
            <v>ETS</v>
          </cell>
          <cell r="D18" t="str">
            <v>Other</v>
          </cell>
          <cell r="E18" t="str">
            <v>Non IMM Job Orders</v>
          </cell>
        </row>
        <row r="19">
          <cell r="A19" t="str">
            <v>F500046</v>
          </cell>
          <cell r="B19" t="str">
            <v>CLRCL/ADM</v>
          </cell>
          <cell r="C19" t="str">
            <v>ETS</v>
          </cell>
          <cell r="D19" t="str">
            <v>Other</v>
          </cell>
          <cell r="E19" t="str">
            <v>Clerical/Administrative</v>
          </cell>
        </row>
        <row r="20">
          <cell r="A20" t="str">
            <v>F500048</v>
          </cell>
          <cell r="B20" t="str">
            <v>ENGINEERING/</v>
          </cell>
          <cell r="C20" t="str">
            <v>ETS</v>
          </cell>
          <cell r="D20" t="str">
            <v>Other</v>
          </cell>
          <cell r="E20" t="str">
            <v>Engineering/Planning</v>
          </cell>
        </row>
        <row r="21">
          <cell r="A21" t="str">
            <v>F500049</v>
          </cell>
          <cell r="B21" t="str">
            <v>NON IMM JOB</v>
          </cell>
          <cell r="C21" t="str">
            <v>ETS</v>
          </cell>
          <cell r="D21" t="str">
            <v>Other</v>
          </cell>
          <cell r="E21" t="str">
            <v>Non IMM Job Orders</v>
          </cell>
        </row>
        <row r="22">
          <cell r="A22" t="str">
            <v>F500052</v>
          </cell>
          <cell r="B22" t="str">
            <v>MGMT/SUP</v>
          </cell>
          <cell r="C22" t="str">
            <v>CPC</v>
          </cell>
          <cell r="D22" t="str">
            <v>Other</v>
          </cell>
          <cell r="E22" t="str">
            <v>Management/Supervision</v>
          </cell>
        </row>
        <row r="23">
          <cell r="A23" t="str">
            <v>F500055</v>
          </cell>
          <cell r="B23" t="str">
            <v>NON IMM JOB</v>
          </cell>
          <cell r="C23" t="str">
            <v>CPC</v>
          </cell>
          <cell r="D23" t="str">
            <v>Other</v>
          </cell>
          <cell r="E23" t="str">
            <v>Non IMM Job Orders</v>
          </cell>
        </row>
        <row r="24">
          <cell r="A24" t="str">
            <v>F500062</v>
          </cell>
          <cell r="B24" t="str">
            <v>MGMT/SUP</v>
          </cell>
          <cell r="C24" t="str">
            <v>ETS</v>
          </cell>
          <cell r="D24" t="str">
            <v>Other</v>
          </cell>
          <cell r="E24" t="str">
            <v>Non IMM Job Orders</v>
          </cell>
        </row>
        <row r="25">
          <cell r="A25" t="str">
            <v>F500063</v>
          </cell>
          <cell r="B25" t="str">
            <v>SYLMAR/PALO</v>
          </cell>
          <cell r="C25" t="str">
            <v>BPFM</v>
          </cell>
          <cell r="D25" t="str">
            <v>Operations</v>
          </cell>
          <cell r="E25" t="str">
            <v>Transmission Operations</v>
          </cell>
        </row>
        <row r="26">
          <cell r="A26" t="str">
            <v>F500064</v>
          </cell>
          <cell r="B26" t="str">
            <v>TRNSM LINES/</v>
          </cell>
          <cell r="C26" t="str">
            <v>BPFM</v>
          </cell>
          <cell r="D26" t="str">
            <v>Breakdown Maintenance</v>
          </cell>
          <cell r="E26" t="str">
            <v>Transmission Lines/Towers</v>
          </cell>
        </row>
        <row r="27">
          <cell r="A27" t="str">
            <v>F500065</v>
          </cell>
          <cell r="B27" t="str">
            <v>TRNSM LINES/</v>
          </cell>
          <cell r="C27" t="str">
            <v>BPFM</v>
          </cell>
          <cell r="D27" t="str">
            <v>Breakdown Maintenance</v>
          </cell>
          <cell r="E27" t="str">
            <v>Transmission Lines/Towers</v>
          </cell>
        </row>
        <row r="28">
          <cell r="A28" t="str">
            <v>F500067</v>
          </cell>
          <cell r="B28" t="str">
            <v>SUBS STRCT/E</v>
          </cell>
          <cell r="C28" t="str">
            <v>BPFM</v>
          </cell>
          <cell r="D28" t="str">
            <v>Breakdown Maintenance</v>
          </cell>
          <cell r="E28" t="str">
            <v>Substation Structures/Equipment</v>
          </cell>
        </row>
        <row r="29">
          <cell r="A29" t="str">
            <v>F500088</v>
          </cell>
          <cell r="B29" t="str">
            <v>SYLMAR/PALO</v>
          </cell>
          <cell r="C29" t="str">
            <v>BPFM</v>
          </cell>
          <cell r="D29" t="str">
            <v>Operations</v>
          </cell>
          <cell r="E29" t="str">
            <v>Substation Operations</v>
          </cell>
        </row>
        <row r="30">
          <cell r="A30" t="str">
            <v>F500089</v>
          </cell>
          <cell r="B30" t="str">
            <v>SUBS STRCT/E</v>
          </cell>
          <cell r="C30" t="str">
            <v>BPFM</v>
          </cell>
          <cell r="D30" t="str">
            <v>Breakdown Maintenance</v>
          </cell>
          <cell r="E30" t="str">
            <v>Substation Structures/Equipment</v>
          </cell>
        </row>
        <row r="31">
          <cell r="A31" t="str">
            <v>F500091</v>
          </cell>
          <cell r="B31" t="str">
            <v>NON IMM JOB</v>
          </cell>
          <cell r="C31" t="str">
            <v>ETS</v>
          </cell>
          <cell r="D31" t="str">
            <v>Other</v>
          </cell>
          <cell r="E31" t="str">
            <v>Non IMM Job Orders</v>
          </cell>
        </row>
        <row r="32">
          <cell r="A32" t="str">
            <v>F500092</v>
          </cell>
          <cell r="B32" t="str">
            <v>ENGINEERING/</v>
          </cell>
          <cell r="C32" t="str">
            <v>ETS</v>
          </cell>
          <cell r="D32" t="str">
            <v>Other</v>
          </cell>
          <cell r="E32" t="str">
            <v>Engineering/Planning</v>
          </cell>
        </row>
        <row r="33">
          <cell r="A33" t="str">
            <v>F500093</v>
          </cell>
          <cell r="B33" t="str">
            <v>ENGINEERING/</v>
          </cell>
          <cell r="C33" t="str">
            <v>ETS</v>
          </cell>
          <cell r="D33" t="str">
            <v>Other</v>
          </cell>
          <cell r="E33" t="str">
            <v>Engineering/Planning</v>
          </cell>
        </row>
        <row r="34">
          <cell r="A34" t="str">
            <v>F500094</v>
          </cell>
          <cell r="B34" t="str">
            <v>OPER EXP SUB</v>
          </cell>
          <cell r="C34" t="str">
            <v>ETS</v>
          </cell>
          <cell r="D34" t="str">
            <v>Other</v>
          </cell>
          <cell r="E34" t="str">
            <v>Engineering/Planning</v>
          </cell>
        </row>
        <row r="35">
          <cell r="A35" t="str">
            <v>F500103</v>
          </cell>
          <cell r="B35" t="str">
            <v>MGMT/SUP</v>
          </cell>
          <cell r="C35" t="str">
            <v>ETS</v>
          </cell>
          <cell r="D35" t="str">
            <v>Operations</v>
          </cell>
          <cell r="E35" t="str">
            <v>Grid Control/Planning</v>
          </cell>
        </row>
        <row r="36">
          <cell r="A36" t="str">
            <v>F500104</v>
          </cell>
          <cell r="B36" t="str">
            <v>CLRCL/ADM</v>
          </cell>
          <cell r="C36" t="str">
            <v>ETS</v>
          </cell>
          <cell r="D36" t="str">
            <v>Other</v>
          </cell>
          <cell r="E36" t="str">
            <v>Clerical/Administrative</v>
          </cell>
        </row>
        <row r="37">
          <cell r="A37" t="str">
            <v>F500105</v>
          </cell>
          <cell r="B37" t="str">
            <v>CLRCL/ADM</v>
          </cell>
          <cell r="C37" t="str">
            <v>ETS</v>
          </cell>
          <cell r="D37" t="str">
            <v>Other</v>
          </cell>
          <cell r="E37" t="str">
            <v>Clerical/Administrative</v>
          </cell>
        </row>
        <row r="38">
          <cell r="A38" t="str">
            <v>F500108</v>
          </cell>
          <cell r="B38" t="str">
            <v>HIST ACC CON</v>
          </cell>
          <cell r="C38" t="str">
            <v>TDBU - Accural</v>
          </cell>
          <cell r="D38" t="str">
            <v>Monthly A/P Accrual</v>
          </cell>
          <cell r="E38" t="str">
            <v>Monthly A/P Accrual</v>
          </cell>
        </row>
        <row r="39">
          <cell r="A39" t="str">
            <v>F500109</v>
          </cell>
          <cell r="B39" t="str">
            <v>MANAGEMENT/S</v>
          </cell>
          <cell r="C39" t="str">
            <v>BPFM</v>
          </cell>
          <cell r="D39" t="str">
            <v>Other</v>
          </cell>
          <cell r="E39" t="str">
            <v>Management/Supervision</v>
          </cell>
        </row>
        <row r="40">
          <cell r="A40" t="str">
            <v>F500113</v>
          </cell>
          <cell r="B40" t="str">
            <v>NON IMM JOB</v>
          </cell>
          <cell r="C40" t="str">
            <v>BPFM</v>
          </cell>
          <cell r="D40" t="str">
            <v>Other</v>
          </cell>
          <cell r="E40" t="str">
            <v>Non IMM Job Orders</v>
          </cell>
        </row>
        <row r="41">
          <cell r="A41" t="str">
            <v>F500115</v>
          </cell>
          <cell r="B41" t="str">
            <v>NON IMM JOB</v>
          </cell>
          <cell r="C41" t="str">
            <v>BPFM</v>
          </cell>
          <cell r="D41" t="str">
            <v>Other</v>
          </cell>
          <cell r="E41" t="str">
            <v>Non IMM Job Orders</v>
          </cell>
        </row>
        <row r="42">
          <cell r="A42" t="str">
            <v>F500118</v>
          </cell>
          <cell r="B42" t="str">
            <v>SERVICE REQU</v>
          </cell>
          <cell r="C42" t="str">
            <v>ETS</v>
          </cell>
          <cell r="D42" t="str">
            <v>Operations</v>
          </cell>
          <cell r="E42" t="str">
            <v>Service Requests</v>
          </cell>
        </row>
        <row r="43">
          <cell r="A43" t="str">
            <v>F500119</v>
          </cell>
          <cell r="B43" t="str">
            <v>MGMT/SUP</v>
          </cell>
          <cell r="C43" t="str">
            <v>ETS</v>
          </cell>
          <cell r="D43" t="str">
            <v>Other</v>
          </cell>
          <cell r="E43" t="str">
            <v>Management/Supervision</v>
          </cell>
        </row>
        <row r="44">
          <cell r="A44" t="str">
            <v>F500121</v>
          </cell>
          <cell r="B44" t="str">
            <v>MGMT/SUP</v>
          </cell>
          <cell r="C44" t="str">
            <v>ETS</v>
          </cell>
          <cell r="D44" t="str">
            <v>Other</v>
          </cell>
          <cell r="E44" t="str">
            <v>Management/Supervision</v>
          </cell>
        </row>
        <row r="45">
          <cell r="A45" t="str">
            <v>F500123</v>
          </cell>
          <cell r="B45" t="str">
            <v>NON IMM JOB</v>
          </cell>
          <cell r="C45" t="str">
            <v>BPFM</v>
          </cell>
          <cell r="D45" t="str">
            <v>Other</v>
          </cell>
          <cell r="E45" t="str">
            <v>Non IMM Job Orders</v>
          </cell>
        </row>
        <row r="46">
          <cell r="A46" t="str">
            <v>F500124</v>
          </cell>
          <cell r="B46" t="str">
            <v>NON IMM JOB</v>
          </cell>
          <cell r="C46" t="str">
            <v>BPFM</v>
          </cell>
          <cell r="D46" t="str">
            <v>Other</v>
          </cell>
          <cell r="E46" t="str">
            <v>Non IMM Job Orders</v>
          </cell>
        </row>
        <row r="47">
          <cell r="A47" t="str">
            <v>F500126</v>
          </cell>
          <cell r="B47" t="str">
            <v>ENGINEERING/</v>
          </cell>
          <cell r="C47" t="str">
            <v>ETS</v>
          </cell>
          <cell r="D47" t="str">
            <v>Other</v>
          </cell>
          <cell r="E47" t="str">
            <v>Engineering/Planning</v>
          </cell>
        </row>
        <row r="48">
          <cell r="A48" t="str">
            <v>F500128</v>
          </cell>
          <cell r="B48" t="str">
            <v>ENGINEERING/</v>
          </cell>
          <cell r="C48" t="str">
            <v>ETS</v>
          </cell>
          <cell r="D48" t="str">
            <v>Other</v>
          </cell>
          <cell r="E48" t="str">
            <v>Engineering/Planning</v>
          </cell>
        </row>
        <row r="49">
          <cell r="A49" t="str">
            <v>F500140</v>
          </cell>
          <cell r="B49" t="str">
            <v>TRNSPNDR LEA</v>
          </cell>
          <cell r="C49" t="str">
            <v>ETS</v>
          </cell>
          <cell r="D49" t="str">
            <v>Operations</v>
          </cell>
          <cell r="E49" t="str">
            <v>Transponder Lease Payments</v>
          </cell>
        </row>
        <row r="50">
          <cell r="A50" t="str">
            <v>F500141</v>
          </cell>
          <cell r="B50" t="str">
            <v>MGMT/SUP</v>
          </cell>
          <cell r="C50" t="str">
            <v>ETS</v>
          </cell>
          <cell r="D50" t="str">
            <v>Other</v>
          </cell>
          <cell r="E50" t="str">
            <v>Management/Supervision</v>
          </cell>
        </row>
        <row r="51">
          <cell r="A51" t="str">
            <v>F500147</v>
          </cell>
          <cell r="B51" t="str">
            <v>NON IMM JOB</v>
          </cell>
          <cell r="C51" t="str">
            <v>BPFM</v>
          </cell>
          <cell r="D51" t="str">
            <v>Other</v>
          </cell>
          <cell r="E51" t="str">
            <v>Non IMM Job Orders</v>
          </cell>
        </row>
        <row r="52">
          <cell r="A52" t="str">
            <v>F500151</v>
          </cell>
          <cell r="B52" t="str">
            <v>NON IMM JOB</v>
          </cell>
          <cell r="C52" t="str">
            <v>BPFM</v>
          </cell>
          <cell r="D52" t="str">
            <v>Other</v>
          </cell>
          <cell r="E52" t="str">
            <v>Non IMM Job Orders</v>
          </cell>
        </row>
        <row r="53">
          <cell r="A53" t="str">
            <v>F500153</v>
          </cell>
          <cell r="B53" t="str">
            <v>ENGINEERING/</v>
          </cell>
          <cell r="C53" t="str">
            <v>BPFM</v>
          </cell>
          <cell r="D53" t="str">
            <v>Other</v>
          </cell>
          <cell r="E53" t="str">
            <v>Engineering/Planning</v>
          </cell>
        </row>
        <row r="54">
          <cell r="A54" t="str">
            <v>F500156</v>
          </cell>
          <cell r="B54" t="str">
            <v>MGMT/SUP</v>
          </cell>
          <cell r="C54" t="str">
            <v>ETS</v>
          </cell>
          <cell r="D54" t="str">
            <v>Other</v>
          </cell>
          <cell r="E54" t="str">
            <v>Management/Supervision</v>
          </cell>
        </row>
        <row r="55">
          <cell r="A55" t="str">
            <v>F500158</v>
          </cell>
          <cell r="B55" t="str">
            <v>SERVICE REQU</v>
          </cell>
          <cell r="C55" t="str">
            <v>ETS</v>
          </cell>
          <cell r="D55" t="str">
            <v>Operations</v>
          </cell>
          <cell r="E55" t="str">
            <v>Service Requests</v>
          </cell>
        </row>
        <row r="56">
          <cell r="A56" t="str">
            <v>F500159</v>
          </cell>
          <cell r="B56" t="str">
            <v>NON IMM JOB</v>
          </cell>
          <cell r="C56" t="str">
            <v>ETS</v>
          </cell>
          <cell r="D56" t="str">
            <v>Other</v>
          </cell>
          <cell r="E56" t="str">
            <v>Non IMM Job Orders</v>
          </cell>
        </row>
        <row r="57">
          <cell r="A57" t="str">
            <v>F500161</v>
          </cell>
          <cell r="B57" t="str">
            <v>MGMT/SUP</v>
          </cell>
          <cell r="C57" t="str">
            <v>ETS</v>
          </cell>
          <cell r="D57" t="str">
            <v>Other</v>
          </cell>
          <cell r="E57" t="str">
            <v>Management/Supervision</v>
          </cell>
        </row>
        <row r="58">
          <cell r="A58" t="str">
            <v>F500163</v>
          </cell>
          <cell r="B58" t="str">
            <v>SERVICE REQU</v>
          </cell>
          <cell r="C58" t="str">
            <v>ETS</v>
          </cell>
          <cell r="D58" t="str">
            <v>Operations</v>
          </cell>
          <cell r="E58" t="str">
            <v>Service Requests</v>
          </cell>
        </row>
        <row r="59">
          <cell r="A59" t="str">
            <v>F500164</v>
          </cell>
          <cell r="B59" t="str">
            <v>ANALYSIS</v>
          </cell>
          <cell r="C59" t="str">
            <v>ETS</v>
          </cell>
          <cell r="D59" t="str">
            <v>Other</v>
          </cell>
          <cell r="E59" t="str">
            <v>Analysis</v>
          </cell>
        </row>
        <row r="60">
          <cell r="A60" t="str">
            <v>F500166</v>
          </cell>
          <cell r="B60" t="str">
            <v>MGMT/SUP</v>
          </cell>
          <cell r="C60" t="str">
            <v>ETS</v>
          </cell>
          <cell r="D60" t="str">
            <v>Other</v>
          </cell>
          <cell r="E60" t="str">
            <v>Management/Supervision</v>
          </cell>
        </row>
        <row r="61">
          <cell r="A61" t="str">
            <v>F500169</v>
          </cell>
          <cell r="B61" t="str">
            <v>Grd Auto Com</v>
          </cell>
          <cell r="C61" t="str">
            <v>ETS</v>
          </cell>
          <cell r="D61" t="str">
            <v>Other</v>
          </cell>
          <cell r="E61" t="str">
            <v>Engineering/Planning</v>
          </cell>
        </row>
        <row r="62">
          <cell r="A62" t="str">
            <v>F500170</v>
          </cell>
          <cell r="B62" t="str">
            <v>MGMT/SUP</v>
          </cell>
          <cell r="C62" t="str">
            <v>ETS</v>
          </cell>
          <cell r="D62" t="str">
            <v>Other</v>
          </cell>
          <cell r="E62" t="str">
            <v>Management/Supervision</v>
          </cell>
        </row>
        <row r="63">
          <cell r="A63" t="str">
            <v>F500172</v>
          </cell>
          <cell r="B63" t="str">
            <v>SERVICE REQU</v>
          </cell>
          <cell r="C63" t="str">
            <v>ETS</v>
          </cell>
          <cell r="D63" t="str">
            <v>Operations</v>
          </cell>
          <cell r="E63" t="str">
            <v>Service Requests</v>
          </cell>
        </row>
        <row r="64">
          <cell r="A64" t="str">
            <v>F500175</v>
          </cell>
          <cell r="B64" t="str">
            <v>NON IMM JOB</v>
          </cell>
          <cell r="C64" t="str">
            <v>BPFM</v>
          </cell>
          <cell r="D64" t="str">
            <v>Other</v>
          </cell>
          <cell r="E64" t="str">
            <v>Non IMM Job Orders</v>
          </cell>
        </row>
        <row r="65">
          <cell r="A65" t="str">
            <v>F500181</v>
          </cell>
          <cell r="B65" t="str">
            <v>MGMT/SUP</v>
          </cell>
          <cell r="C65" t="str">
            <v>ETS</v>
          </cell>
          <cell r="D65" t="str">
            <v>Other</v>
          </cell>
          <cell r="E65" t="str">
            <v>Management/Supervision</v>
          </cell>
        </row>
        <row r="66">
          <cell r="A66" t="str">
            <v>F500187</v>
          </cell>
          <cell r="B66" t="str">
            <v>MGMT/SUP</v>
          </cell>
          <cell r="C66" t="str">
            <v>ETS</v>
          </cell>
          <cell r="D66" t="str">
            <v>Other</v>
          </cell>
          <cell r="E66" t="str">
            <v>Management/Supervision</v>
          </cell>
        </row>
        <row r="67">
          <cell r="A67" t="str">
            <v>F500189</v>
          </cell>
          <cell r="B67" t="str">
            <v>ANALYSIS</v>
          </cell>
          <cell r="C67" t="str">
            <v>ETS</v>
          </cell>
          <cell r="D67" t="str">
            <v>Other</v>
          </cell>
          <cell r="E67" t="str">
            <v>Analysis</v>
          </cell>
        </row>
        <row r="68">
          <cell r="A68" t="str">
            <v>F500192</v>
          </cell>
          <cell r="B68" t="str">
            <v>NON IMM JOB</v>
          </cell>
          <cell r="C68" t="str">
            <v>BPFM</v>
          </cell>
          <cell r="D68" t="str">
            <v>Other</v>
          </cell>
          <cell r="E68" t="str">
            <v>Non IMM Job Orders</v>
          </cell>
        </row>
        <row r="69">
          <cell r="A69" t="str">
            <v>F500196</v>
          </cell>
          <cell r="B69" t="str">
            <v>MGMT/SUP</v>
          </cell>
          <cell r="C69" t="str">
            <v>ETS</v>
          </cell>
          <cell r="D69" t="str">
            <v>Other</v>
          </cell>
          <cell r="E69" t="str">
            <v>Management/Supervision</v>
          </cell>
        </row>
        <row r="70">
          <cell r="A70" t="str">
            <v>F500199</v>
          </cell>
          <cell r="B70" t="str">
            <v>NON IMM JOB</v>
          </cell>
          <cell r="C70" t="str">
            <v>ETS</v>
          </cell>
          <cell r="D70" t="str">
            <v>Other</v>
          </cell>
          <cell r="E70" t="str">
            <v>Non IMM Job Orders</v>
          </cell>
        </row>
        <row r="71">
          <cell r="A71" t="str">
            <v>F500214</v>
          </cell>
          <cell r="B71" t="str">
            <v>MGMT/SUP</v>
          </cell>
          <cell r="C71" t="str">
            <v>ETS</v>
          </cell>
          <cell r="D71" t="str">
            <v>Other</v>
          </cell>
          <cell r="E71" t="str">
            <v>Management/Supervision</v>
          </cell>
        </row>
        <row r="72">
          <cell r="A72" t="str">
            <v>F500215</v>
          </cell>
          <cell r="B72" t="str">
            <v>MGMT/SUP</v>
          </cell>
          <cell r="C72" t="str">
            <v>ETS</v>
          </cell>
          <cell r="D72" t="str">
            <v>Other</v>
          </cell>
          <cell r="E72" t="str">
            <v>Management/Supervision</v>
          </cell>
        </row>
        <row r="73">
          <cell r="A73" t="str">
            <v>F500216</v>
          </cell>
          <cell r="B73" t="str">
            <v>PACKAGED SOF</v>
          </cell>
          <cell r="C73" t="str">
            <v>ETS</v>
          </cell>
          <cell r="D73" t="str">
            <v>Other</v>
          </cell>
          <cell r="E73" t="str">
            <v>Packaged Software</v>
          </cell>
        </row>
        <row r="74">
          <cell r="A74" t="str">
            <v>F500218</v>
          </cell>
          <cell r="B74" t="str">
            <v>NON IMM JOB</v>
          </cell>
          <cell r="C74" t="str">
            <v>ETS</v>
          </cell>
          <cell r="D74" t="str">
            <v>Other</v>
          </cell>
          <cell r="E74" t="str">
            <v>Non IMM Job Orders</v>
          </cell>
        </row>
        <row r="75">
          <cell r="A75" t="str">
            <v>F500220</v>
          </cell>
          <cell r="B75" t="str">
            <v>BILL/COLLECT</v>
          </cell>
          <cell r="C75" t="str">
            <v>BPFM</v>
          </cell>
          <cell r="D75" t="str">
            <v>Operations</v>
          </cell>
          <cell r="E75" t="str">
            <v>Billing/Collections/Bkkpg</v>
          </cell>
        </row>
        <row r="76">
          <cell r="A76" t="str">
            <v>F500222</v>
          </cell>
          <cell r="B76" t="str">
            <v>MGMT/SUP</v>
          </cell>
          <cell r="C76" t="str">
            <v>BPFM</v>
          </cell>
          <cell r="D76" t="str">
            <v>Other</v>
          </cell>
          <cell r="E76" t="str">
            <v>Management/Supervision</v>
          </cell>
        </row>
        <row r="77">
          <cell r="A77" t="str">
            <v>F500231</v>
          </cell>
          <cell r="B77" t="str">
            <v>EMPL CONTRIB</v>
          </cell>
          <cell r="C77" t="str">
            <v>BPFM</v>
          </cell>
          <cell r="D77" t="str">
            <v>Other</v>
          </cell>
          <cell r="E77" t="str">
            <v>Employee Contribution</v>
          </cell>
        </row>
        <row r="78">
          <cell r="A78" t="str">
            <v>F500232</v>
          </cell>
          <cell r="B78" t="str">
            <v>EMPL RECOG B</v>
          </cell>
          <cell r="C78" t="str">
            <v>BPFM</v>
          </cell>
          <cell r="D78" t="str">
            <v>Other</v>
          </cell>
          <cell r="E78" t="str">
            <v>Employee Recognition</v>
          </cell>
        </row>
        <row r="79">
          <cell r="A79" t="str">
            <v>F500233</v>
          </cell>
          <cell r="B79" t="str">
            <v>MGMT/SUP</v>
          </cell>
          <cell r="C79" t="str">
            <v>BPFM</v>
          </cell>
          <cell r="D79" t="str">
            <v>Other</v>
          </cell>
          <cell r="E79" t="str">
            <v>Management/Supervision</v>
          </cell>
        </row>
        <row r="80">
          <cell r="A80" t="str">
            <v>F500239</v>
          </cell>
          <cell r="B80" t="str">
            <v>NON IMM JOB</v>
          </cell>
          <cell r="C80" t="str">
            <v>BPFM</v>
          </cell>
          <cell r="D80" t="str">
            <v>Other</v>
          </cell>
          <cell r="E80" t="str">
            <v>Non IMM Job Orders</v>
          </cell>
        </row>
        <row r="81">
          <cell r="A81" t="str">
            <v>F500240</v>
          </cell>
          <cell r="B81" t="str">
            <v>FACILITY PLA</v>
          </cell>
          <cell r="C81" t="str">
            <v>BPFM</v>
          </cell>
          <cell r="D81" t="str">
            <v>Other</v>
          </cell>
          <cell r="E81" t="str">
            <v>Facility Planning</v>
          </cell>
        </row>
        <row r="82">
          <cell r="A82" t="str">
            <v>F500241</v>
          </cell>
          <cell r="B82" t="str">
            <v>SERVICE REQU</v>
          </cell>
          <cell r="C82" t="str">
            <v>ETS</v>
          </cell>
          <cell r="D82" t="str">
            <v>Operations</v>
          </cell>
          <cell r="E82" t="str">
            <v>Service Requests</v>
          </cell>
        </row>
        <row r="83">
          <cell r="A83" t="str">
            <v>F500248</v>
          </cell>
          <cell r="B83" t="str">
            <v>GEN OP EXP</v>
          </cell>
          <cell r="C83" t="str">
            <v>ETS</v>
          </cell>
          <cell r="D83" t="str">
            <v>Other</v>
          </cell>
          <cell r="E83" t="str">
            <v>Engineering/Planning</v>
          </cell>
        </row>
        <row r="84">
          <cell r="A84" t="str">
            <v>F500253</v>
          </cell>
          <cell r="B84" t="str">
            <v>NON IMM JOB</v>
          </cell>
          <cell r="C84" t="str">
            <v>ETS</v>
          </cell>
          <cell r="D84" t="str">
            <v>Other</v>
          </cell>
          <cell r="E84" t="str">
            <v>Non IMM Job Orders</v>
          </cell>
        </row>
        <row r="85">
          <cell r="A85" t="str">
            <v>F500256</v>
          </cell>
          <cell r="B85" t="str">
            <v>NON IMM JOB</v>
          </cell>
          <cell r="C85" t="str">
            <v>BPFM</v>
          </cell>
          <cell r="D85" t="str">
            <v>Other</v>
          </cell>
          <cell r="E85" t="str">
            <v>Non IMM Job Orders</v>
          </cell>
        </row>
        <row r="86">
          <cell r="A86" t="str">
            <v>F500264</v>
          </cell>
          <cell r="B86" t="str">
            <v>GEN OP EXP</v>
          </cell>
          <cell r="C86" t="str">
            <v>ETS</v>
          </cell>
          <cell r="D86" t="str">
            <v>Other</v>
          </cell>
          <cell r="E86" t="str">
            <v>Engineering/Planning</v>
          </cell>
        </row>
        <row r="87">
          <cell r="A87" t="str">
            <v>F500266</v>
          </cell>
          <cell r="B87" t="str">
            <v>SUBS OPERATI</v>
          </cell>
          <cell r="C87" t="str">
            <v>ETS</v>
          </cell>
          <cell r="D87" t="str">
            <v>Breakdown Maintenance</v>
          </cell>
          <cell r="E87" t="str">
            <v>Substation Structures/Equipment</v>
          </cell>
        </row>
        <row r="88">
          <cell r="A88" t="str">
            <v>F500267</v>
          </cell>
          <cell r="B88" t="str">
            <v>CATALINA GEN</v>
          </cell>
          <cell r="C88" t="str">
            <v>ETS</v>
          </cell>
          <cell r="D88" t="str">
            <v>Operations</v>
          </cell>
          <cell r="E88" t="str">
            <v>Catalina Generation-Ops</v>
          </cell>
        </row>
        <row r="89">
          <cell r="A89" t="str">
            <v>F500269</v>
          </cell>
          <cell r="B89" t="str">
            <v>NON IMM JOB</v>
          </cell>
          <cell r="C89" t="str">
            <v>BPFM</v>
          </cell>
          <cell r="D89" t="str">
            <v>Other</v>
          </cell>
          <cell r="E89" t="str">
            <v>Non IMM Job Orders</v>
          </cell>
        </row>
        <row r="90">
          <cell r="A90" t="str">
            <v>F500273</v>
          </cell>
          <cell r="B90" t="str">
            <v>FACILITY PLA</v>
          </cell>
          <cell r="C90" t="str">
            <v>BPFM</v>
          </cell>
          <cell r="D90" t="str">
            <v>Other</v>
          </cell>
          <cell r="E90" t="str">
            <v>Facility Planning</v>
          </cell>
        </row>
        <row r="91">
          <cell r="A91" t="str">
            <v>F500276</v>
          </cell>
          <cell r="B91" t="str">
            <v>NON IMM JOB</v>
          </cell>
          <cell r="C91" t="str">
            <v>BPFM</v>
          </cell>
          <cell r="D91" t="str">
            <v>Other</v>
          </cell>
          <cell r="E91" t="str">
            <v>Non IMM Job Orders</v>
          </cell>
        </row>
        <row r="92">
          <cell r="A92" t="str">
            <v>F500286</v>
          </cell>
          <cell r="B92" t="str">
            <v>ENGINEERING/</v>
          </cell>
          <cell r="C92" t="str">
            <v>ETS</v>
          </cell>
          <cell r="D92" t="str">
            <v>Other</v>
          </cell>
          <cell r="E92" t="str">
            <v>Engineering/Planning</v>
          </cell>
        </row>
        <row r="93">
          <cell r="A93" t="str">
            <v>F500289</v>
          </cell>
          <cell r="B93" t="str">
            <v>ENGINEERING/</v>
          </cell>
          <cell r="C93" t="str">
            <v>ETS</v>
          </cell>
          <cell r="D93" t="str">
            <v>Other</v>
          </cell>
          <cell r="E93" t="str">
            <v>Engineering/Planning</v>
          </cell>
        </row>
        <row r="94">
          <cell r="A94" t="str">
            <v>F500290</v>
          </cell>
          <cell r="B94" t="str">
            <v>GEN OP EXP</v>
          </cell>
          <cell r="C94" t="str">
            <v>ETS</v>
          </cell>
          <cell r="D94" t="str">
            <v>Other</v>
          </cell>
          <cell r="E94" t="str">
            <v>Engineering/Planning</v>
          </cell>
        </row>
        <row r="95">
          <cell r="A95" t="str">
            <v>F500294</v>
          </cell>
          <cell r="B95" t="str">
            <v>OPER EXP SUB</v>
          </cell>
          <cell r="C95" t="str">
            <v>ETS</v>
          </cell>
          <cell r="D95" t="str">
            <v>Other</v>
          </cell>
          <cell r="E95" t="str">
            <v>Engineering/Planning</v>
          </cell>
        </row>
        <row r="96">
          <cell r="A96" t="str">
            <v>F500300</v>
          </cell>
          <cell r="B96" t="str">
            <v>ENGINEERING/</v>
          </cell>
          <cell r="C96" t="str">
            <v>ETS</v>
          </cell>
          <cell r="D96" t="str">
            <v>Other</v>
          </cell>
          <cell r="E96" t="str">
            <v>Engineering/Planning</v>
          </cell>
        </row>
        <row r="97">
          <cell r="A97" t="str">
            <v>F500301</v>
          </cell>
          <cell r="B97" t="str">
            <v>OPER EXP SUB</v>
          </cell>
          <cell r="C97" t="str">
            <v>ETS</v>
          </cell>
          <cell r="D97" t="str">
            <v>Other</v>
          </cell>
          <cell r="E97" t="str">
            <v>Engineering/Planning</v>
          </cell>
        </row>
        <row r="98">
          <cell r="A98" t="str">
            <v>F500304</v>
          </cell>
          <cell r="B98" t="str">
            <v>ENGINEERING/</v>
          </cell>
          <cell r="C98" t="str">
            <v>ETS</v>
          </cell>
          <cell r="D98" t="str">
            <v>Other</v>
          </cell>
          <cell r="E98" t="str">
            <v>Engineering/Planning</v>
          </cell>
        </row>
        <row r="99">
          <cell r="A99" t="str">
            <v>F500305</v>
          </cell>
          <cell r="B99" t="str">
            <v>ENGINEERING/</v>
          </cell>
          <cell r="C99" t="str">
            <v>ETS</v>
          </cell>
          <cell r="D99" t="str">
            <v>Other</v>
          </cell>
          <cell r="E99" t="str">
            <v>Engineering/Planning</v>
          </cell>
        </row>
        <row r="100">
          <cell r="A100" t="str">
            <v>F500306</v>
          </cell>
          <cell r="B100" t="str">
            <v>ENGINEERING/</v>
          </cell>
          <cell r="C100" t="str">
            <v>ETS</v>
          </cell>
          <cell r="D100" t="str">
            <v>Other</v>
          </cell>
          <cell r="E100" t="str">
            <v>Engineering/Planning</v>
          </cell>
        </row>
        <row r="101">
          <cell r="A101" t="str">
            <v>F500309</v>
          </cell>
          <cell r="B101" t="str">
            <v>CLRCL/ADM</v>
          </cell>
          <cell r="C101" t="str">
            <v>BPFM</v>
          </cell>
          <cell r="D101" t="str">
            <v>Other</v>
          </cell>
          <cell r="E101" t="str">
            <v>Clerical/Administrative</v>
          </cell>
        </row>
        <row r="102">
          <cell r="A102" t="str">
            <v>F500310</v>
          </cell>
          <cell r="B102" t="str">
            <v>NON IMM JOB</v>
          </cell>
          <cell r="C102" t="str">
            <v>BPFM</v>
          </cell>
          <cell r="D102" t="str">
            <v>Other</v>
          </cell>
          <cell r="E102" t="str">
            <v>Non IMM Job Orders</v>
          </cell>
        </row>
        <row r="103">
          <cell r="A103" t="str">
            <v>F500312</v>
          </cell>
          <cell r="B103" t="str">
            <v>MGMT/SUP</v>
          </cell>
          <cell r="C103" t="str">
            <v>BPFM</v>
          </cell>
          <cell r="D103" t="str">
            <v>Other</v>
          </cell>
          <cell r="E103" t="str">
            <v>Management/Supervision</v>
          </cell>
        </row>
        <row r="104">
          <cell r="A104" t="str">
            <v>F500313</v>
          </cell>
          <cell r="B104" t="str">
            <v>BARK BEETLE</v>
          </cell>
          <cell r="C104" t="str">
            <v>Balancing Account Bark Beetle</v>
          </cell>
          <cell r="D104" t="str">
            <v>Balancing Accounting</v>
          </cell>
          <cell r="E104" t="str">
            <v>Balancing Accounting</v>
          </cell>
        </row>
        <row r="105">
          <cell r="A105" t="str">
            <v>F500317</v>
          </cell>
          <cell r="B105" t="str">
            <v>MGMT AND SUP</v>
          </cell>
          <cell r="C105" t="str">
            <v>PWRD</v>
          </cell>
          <cell r="D105" t="str">
            <v>Other</v>
          </cell>
          <cell r="E105" t="str">
            <v>Management/Supervision</v>
          </cell>
        </row>
        <row r="106">
          <cell r="A106" t="str">
            <v>F500319</v>
          </cell>
          <cell r="B106" t="str">
            <v>SJOA - MGMT/</v>
          </cell>
          <cell r="C106" t="str">
            <v>PWRD</v>
          </cell>
          <cell r="D106" t="str">
            <v>Other</v>
          </cell>
          <cell r="E106" t="str">
            <v>Management/Supervision</v>
          </cell>
        </row>
        <row r="107">
          <cell r="A107" t="str">
            <v>F500320</v>
          </cell>
          <cell r="B107" t="str">
            <v>METE - MGMT/</v>
          </cell>
          <cell r="C107" t="str">
            <v>PWRD</v>
          </cell>
          <cell r="D107" t="str">
            <v>Other</v>
          </cell>
          <cell r="E107" t="str">
            <v>Management/Supervision</v>
          </cell>
        </row>
        <row r="108">
          <cell r="A108" t="str">
            <v>F500321</v>
          </cell>
          <cell r="B108" t="str">
            <v>METW - MGMT/</v>
          </cell>
          <cell r="C108" t="str">
            <v>PWRD</v>
          </cell>
          <cell r="D108" t="str">
            <v>Other</v>
          </cell>
          <cell r="E108" t="str">
            <v>Management/Supervision</v>
          </cell>
        </row>
        <row r="109">
          <cell r="A109" t="str">
            <v>F500322</v>
          </cell>
          <cell r="B109" t="str">
            <v>EAST - MGMT/</v>
          </cell>
          <cell r="C109" t="str">
            <v>PWRD</v>
          </cell>
          <cell r="D109" t="str">
            <v>Other</v>
          </cell>
          <cell r="E109" t="str">
            <v>Management/Supervision</v>
          </cell>
        </row>
        <row r="110">
          <cell r="A110" t="str">
            <v>F500325</v>
          </cell>
          <cell r="B110" t="str">
            <v>NCST - MGMT/</v>
          </cell>
          <cell r="C110" t="str">
            <v>PWRD</v>
          </cell>
          <cell r="D110" t="str">
            <v>Other</v>
          </cell>
          <cell r="E110" t="str">
            <v>Management/Supervision</v>
          </cell>
        </row>
        <row r="111">
          <cell r="A111" t="str">
            <v>F500327</v>
          </cell>
          <cell r="B111" t="str">
            <v>SJOA - TOOLS</v>
          </cell>
          <cell r="C111" t="str">
            <v>PWRD</v>
          </cell>
          <cell r="D111" t="str">
            <v>Operations</v>
          </cell>
          <cell r="E111" t="str">
            <v>Substation Operations</v>
          </cell>
        </row>
        <row r="112">
          <cell r="A112" t="str">
            <v>F500328</v>
          </cell>
          <cell r="B112" t="str">
            <v>METE - TOOLS</v>
          </cell>
          <cell r="C112" t="str">
            <v>PWRD</v>
          </cell>
          <cell r="D112" t="str">
            <v>Operations</v>
          </cell>
          <cell r="E112" t="str">
            <v>Substation Operations</v>
          </cell>
        </row>
        <row r="113">
          <cell r="A113" t="str">
            <v>F500329</v>
          </cell>
          <cell r="B113" t="str">
            <v>METW - TOOLS</v>
          </cell>
          <cell r="C113" t="str">
            <v>PWRD</v>
          </cell>
          <cell r="D113" t="str">
            <v>Operations</v>
          </cell>
          <cell r="E113" t="str">
            <v>Substation Operations</v>
          </cell>
        </row>
        <row r="114">
          <cell r="A114" t="str">
            <v>F500330</v>
          </cell>
          <cell r="B114" t="str">
            <v>EAST - TOOLS</v>
          </cell>
          <cell r="C114" t="str">
            <v>PWRD</v>
          </cell>
          <cell r="D114" t="str">
            <v>Operations</v>
          </cell>
          <cell r="E114" t="str">
            <v>Substation Operations</v>
          </cell>
        </row>
        <row r="115">
          <cell r="A115" t="str">
            <v>F500331</v>
          </cell>
          <cell r="B115" t="str">
            <v>ORAN - TOOLS</v>
          </cell>
          <cell r="C115" t="str">
            <v>PWRD</v>
          </cell>
          <cell r="D115" t="str">
            <v>Operations</v>
          </cell>
          <cell r="E115" t="str">
            <v>Substation Operations</v>
          </cell>
        </row>
        <row r="116">
          <cell r="A116" t="str">
            <v>F500332</v>
          </cell>
          <cell r="B116" t="str">
            <v>SJAC - TOOLS</v>
          </cell>
          <cell r="C116" t="str">
            <v>PWRD</v>
          </cell>
          <cell r="D116" t="str">
            <v>Operations</v>
          </cell>
          <cell r="E116" t="str">
            <v>Substation Operations</v>
          </cell>
        </row>
        <row r="117">
          <cell r="A117" t="str">
            <v>F500333</v>
          </cell>
          <cell r="B117" t="str">
            <v>NCST - TOOLS</v>
          </cell>
          <cell r="C117" t="str">
            <v>PWRD</v>
          </cell>
          <cell r="D117" t="str">
            <v>Operations</v>
          </cell>
          <cell r="E117" t="str">
            <v>Substation Operations</v>
          </cell>
        </row>
        <row r="118">
          <cell r="A118" t="str">
            <v>F500334</v>
          </cell>
          <cell r="B118" t="str">
            <v>HIGH - TOOLS</v>
          </cell>
          <cell r="C118" t="str">
            <v>PWRD</v>
          </cell>
          <cell r="D118" t="str">
            <v>Operations</v>
          </cell>
          <cell r="E118" t="str">
            <v>Substation Operations</v>
          </cell>
        </row>
        <row r="119">
          <cell r="A119" t="str">
            <v>F500335</v>
          </cell>
          <cell r="B119" t="str">
            <v>SJOA -  LN R</v>
          </cell>
          <cell r="C119" t="str">
            <v>PWRD</v>
          </cell>
          <cell r="D119" t="str">
            <v>Operations</v>
          </cell>
          <cell r="E119" t="str">
            <v>Rents</v>
          </cell>
        </row>
        <row r="120">
          <cell r="A120" t="str">
            <v>F500336</v>
          </cell>
          <cell r="B120" t="str">
            <v>METE - LN RE</v>
          </cell>
          <cell r="C120" t="str">
            <v>PWRD</v>
          </cell>
          <cell r="D120" t="str">
            <v>Operations</v>
          </cell>
          <cell r="E120" t="str">
            <v>Rents</v>
          </cell>
        </row>
        <row r="121">
          <cell r="A121" t="str">
            <v>F500337</v>
          </cell>
          <cell r="B121" t="str">
            <v>NETW - LN RE</v>
          </cell>
          <cell r="C121" t="str">
            <v>PWRD</v>
          </cell>
          <cell r="D121" t="str">
            <v>Operations</v>
          </cell>
          <cell r="E121" t="str">
            <v>Rents</v>
          </cell>
        </row>
        <row r="122">
          <cell r="A122" t="str">
            <v>F500338</v>
          </cell>
          <cell r="B122" t="str">
            <v>EAST - LN RE</v>
          </cell>
          <cell r="C122" t="str">
            <v>PWRD</v>
          </cell>
          <cell r="D122" t="str">
            <v>Operations</v>
          </cell>
          <cell r="E122" t="str">
            <v>Rents</v>
          </cell>
        </row>
        <row r="123">
          <cell r="A123" t="str">
            <v>F500339</v>
          </cell>
          <cell r="B123" t="str">
            <v>ORAN -  LN R</v>
          </cell>
          <cell r="C123" t="str">
            <v>PWRD</v>
          </cell>
          <cell r="D123" t="str">
            <v>Operations</v>
          </cell>
          <cell r="E123" t="str">
            <v>Rents</v>
          </cell>
        </row>
        <row r="124">
          <cell r="A124" t="str">
            <v>F500340</v>
          </cell>
          <cell r="B124" t="str">
            <v>SJAC - LN RE</v>
          </cell>
          <cell r="C124" t="str">
            <v>PWRD</v>
          </cell>
          <cell r="D124" t="str">
            <v>Operations</v>
          </cell>
          <cell r="E124" t="str">
            <v>Rents</v>
          </cell>
        </row>
        <row r="125">
          <cell r="A125" t="str">
            <v>F500341</v>
          </cell>
          <cell r="B125" t="str">
            <v>NCST - LN RE</v>
          </cell>
          <cell r="C125" t="str">
            <v>PWRD</v>
          </cell>
          <cell r="D125" t="str">
            <v>Operations</v>
          </cell>
          <cell r="E125" t="str">
            <v>Rents</v>
          </cell>
        </row>
        <row r="126">
          <cell r="A126" t="str">
            <v>F500342</v>
          </cell>
          <cell r="B126" t="str">
            <v>HIGH - LN RE</v>
          </cell>
          <cell r="C126" t="str">
            <v>PWRD</v>
          </cell>
          <cell r="D126" t="str">
            <v>Operations</v>
          </cell>
          <cell r="E126" t="str">
            <v>Rents</v>
          </cell>
        </row>
        <row r="127">
          <cell r="A127" t="str">
            <v>F500343</v>
          </cell>
          <cell r="B127" t="str">
            <v>SJOA - TRNS</v>
          </cell>
          <cell r="C127" t="str">
            <v>PWRD</v>
          </cell>
          <cell r="D127" t="str">
            <v>Operations</v>
          </cell>
          <cell r="E127" t="str">
            <v>Transmission Operations</v>
          </cell>
        </row>
        <row r="128">
          <cell r="A128" t="str">
            <v>F500344</v>
          </cell>
          <cell r="B128" t="str">
            <v>METE - TRNS</v>
          </cell>
          <cell r="C128" t="str">
            <v>PWRD</v>
          </cell>
          <cell r="D128" t="str">
            <v>Operations</v>
          </cell>
          <cell r="E128" t="str">
            <v>Transmission Operations</v>
          </cell>
        </row>
        <row r="129">
          <cell r="A129" t="str">
            <v>F500345</v>
          </cell>
          <cell r="B129" t="str">
            <v>METW - TRNS</v>
          </cell>
          <cell r="C129" t="str">
            <v>PWRD</v>
          </cell>
          <cell r="D129" t="str">
            <v>Operations</v>
          </cell>
          <cell r="E129" t="str">
            <v>Transmission Operations</v>
          </cell>
        </row>
        <row r="130">
          <cell r="A130" t="str">
            <v>F500346</v>
          </cell>
          <cell r="B130" t="str">
            <v>EAST - TRNS</v>
          </cell>
          <cell r="C130" t="str">
            <v>PWRD</v>
          </cell>
          <cell r="D130" t="str">
            <v>Operations</v>
          </cell>
          <cell r="E130" t="str">
            <v>Transmission Operations</v>
          </cell>
        </row>
        <row r="131">
          <cell r="A131" t="str">
            <v>F500347</v>
          </cell>
          <cell r="B131" t="str">
            <v>ORAN - TRNS</v>
          </cell>
          <cell r="C131" t="str">
            <v>PWRD</v>
          </cell>
          <cell r="D131" t="str">
            <v>Operations</v>
          </cell>
          <cell r="E131" t="str">
            <v>Transmission Operations</v>
          </cell>
        </row>
        <row r="132">
          <cell r="A132" t="str">
            <v>F500348</v>
          </cell>
          <cell r="B132" t="str">
            <v>SJAC - TRNS</v>
          </cell>
          <cell r="C132" t="str">
            <v>PWRD</v>
          </cell>
          <cell r="D132" t="str">
            <v>Operations</v>
          </cell>
          <cell r="E132" t="str">
            <v>Transmission Operations</v>
          </cell>
        </row>
        <row r="133">
          <cell r="A133" t="str">
            <v>F500349</v>
          </cell>
          <cell r="B133" t="str">
            <v>NCST - TRNS</v>
          </cell>
          <cell r="C133" t="str">
            <v>PWRD</v>
          </cell>
          <cell r="D133" t="str">
            <v>Operations</v>
          </cell>
          <cell r="E133" t="str">
            <v>Transmission Operations</v>
          </cell>
        </row>
        <row r="134">
          <cell r="A134" t="str">
            <v>F500350</v>
          </cell>
          <cell r="B134" t="str">
            <v>HIGH - TRNS</v>
          </cell>
          <cell r="C134" t="str">
            <v>PWRD</v>
          </cell>
          <cell r="D134" t="str">
            <v>Operations</v>
          </cell>
          <cell r="E134" t="str">
            <v>Transmission Operations</v>
          </cell>
        </row>
        <row r="135">
          <cell r="A135" t="str">
            <v>F500351</v>
          </cell>
          <cell r="B135" t="str">
            <v>MINOR MISC.</v>
          </cell>
          <cell r="C135" t="str">
            <v>PWRD</v>
          </cell>
          <cell r="D135" t="str">
            <v>Other</v>
          </cell>
          <cell r="E135" t="str">
            <v>Management/Supervision</v>
          </cell>
        </row>
        <row r="136">
          <cell r="A136" t="str">
            <v>F500356</v>
          </cell>
          <cell r="B136" t="str">
            <v>MINOR MISC.</v>
          </cell>
          <cell r="C136" t="str">
            <v>PWRD</v>
          </cell>
          <cell r="D136" t="str">
            <v>Other</v>
          </cell>
          <cell r="E136" t="str">
            <v>Management/Supervision</v>
          </cell>
        </row>
        <row r="137">
          <cell r="A137" t="str">
            <v>F500357</v>
          </cell>
          <cell r="B137" t="str">
            <v>MINOR MISC.</v>
          </cell>
          <cell r="C137" t="str">
            <v>PWRD</v>
          </cell>
          <cell r="D137" t="str">
            <v>Other</v>
          </cell>
          <cell r="E137" t="str">
            <v>Management/Supervision</v>
          </cell>
        </row>
        <row r="138">
          <cell r="A138" t="str">
            <v>F500359</v>
          </cell>
          <cell r="B138" t="str">
            <v>MGMT AND SUP</v>
          </cell>
          <cell r="C138" t="str">
            <v>PWRD</v>
          </cell>
          <cell r="D138" t="str">
            <v>Other</v>
          </cell>
          <cell r="E138" t="str">
            <v>Management/Supervision</v>
          </cell>
        </row>
        <row r="139">
          <cell r="A139" t="str">
            <v>F500365</v>
          </cell>
          <cell r="B139" t="str">
            <v>FIELD ACCTG</v>
          </cell>
          <cell r="C139" t="str">
            <v>PWRD</v>
          </cell>
          <cell r="D139" t="str">
            <v>Other</v>
          </cell>
          <cell r="E139" t="str">
            <v>Facility Planning</v>
          </cell>
        </row>
        <row r="140">
          <cell r="A140" t="str">
            <v>F500367</v>
          </cell>
          <cell r="B140" t="str">
            <v>MAPPING</v>
          </cell>
          <cell r="C140" t="str">
            <v>PWRD</v>
          </cell>
          <cell r="D140" t="str">
            <v>Operations</v>
          </cell>
          <cell r="E140" t="str">
            <v>Mapping</v>
          </cell>
        </row>
        <row r="141">
          <cell r="A141" t="str">
            <v>F500368</v>
          </cell>
          <cell r="B141" t="str">
            <v>MGMT AND SUP</v>
          </cell>
          <cell r="C141" t="str">
            <v>PWRD</v>
          </cell>
          <cell r="D141" t="str">
            <v>Other</v>
          </cell>
          <cell r="E141" t="str">
            <v>Management/Supervision</v>
          </cell>
        </row>
        <row r="142">
          <cell r="A142" t="str">
            <v>F500377</v>
          </cell>
          <cell r="B142" t="str">
            <v>OP ENGINEERI</v>
          </cell>
          <cell r="C142" t="str">
            <v>PWRD</v>
          </cell>
          <cell r="D142" t="str">
            <v>Other</v>
          </cell>
          <cell r="E142" t="str">
            <v>Engineering/Planning</v>
          </cell>
        </row>
        <row r="143">
          <cell r="A143" t="str">
            <v>F500380</v>
          </cell>
          <cell r="B143" t="str">
            <v>ENRGY CTL CT</v>
          </cell>
          <cell r="C143" t="str">
            <v>PWRD</v>
          </cell>
          <cell r="D143" t="str">
            <v>Operations</v>
          </cell>
          <cell r="E143" t="str">
            <v>Grid Control/Planning</v>
          </cell>
        </row>
        <row r="144">
          <cell r="A144" t="str">
            <v>F500385</v>
          </cell>
          <cell r="B144" t="str">
            <v>GCC - WECC D</v>
          </cell>
          <cell r="C144" t="str">
            <v>PWRD</v>
          </cell>
          <cell r="D144" t="str">
            <v>Operations</v>
          </cell>
          <cell r="E144" t="str">
            <v>Grid Control/Planning</v>
          </cell>
        </row>
        <row r="145">
          <cell r="A145" t="str">
            <v>F500386</v>
          </cell>
          <cell r="B145" t="str">
            <v>CLERICAL</v>
          </cell>
          <cell r="C145" t="str">
            <v>PWRD</v>
          </cell>
          <cell r="D145" t="str">
            <v>Other</v>
          </cell>
          <cell r="E145" t="str">
            <v>Clerical/Administrative</v>
          </cell>
        </row>
        <row r="146">
          <cell r="A146" t="str">
            <v>F500387</v>
          </cell>
          <cell r="B146" t="str">
            <v>MGMT OF SYS</v>
          </cell>
          <cell r="C146" t="str">
            <v>PWRD</v>
          </cell>
          <cell r="D146" t="str">
            <v>Operations</v>
          </cell>
          <cell r="E146" t="str">
            <v>Grid Control/Planning</v>
          </cell>
        </row>
        <row r="147">
          <cell r="A147" t="str">
            <v>F500389</v>
          </cell>
          <cell r="B147" t="str">
            <v>INCENTIVE CO</v>
          </cell>
          <cell r="C147" t="str">
            <v>PWRD</v>
          </cell>
          <cell r="D147" t="str">
            <v>Other</v>
          </cell>
          <cell r="E147" t="str">
            <v>Management/Supervision</v>
          </cell>
        </row>
        <row r="148">
          <cell r="A148" t="str">
            <v>F500391</v>
          </cell>
          <cell r="B148" t="str">
            <v>INFO TECH IM</v>
          </cell>
          <cell r="C148" t="str">
            <v>PWRD</v>
          </cell>
          <cell r="D148" t="str">
            <v>Other</v>
          </cell>
          <cell r="E148" t="str">
            <v>Non IMM Job Orders</v>
          </cell>
        </row>
        <row r="149">
          <cell r="A149" t="str">
            <v>F500392</v>
          </cell>
          <cell r="B149" t="str">
            <v>REAL PROPERT</v>
          </cell>
          <cell r="C149" t="str">
            <v>PWRD</v>
          </cell>
          <cell r="D149" t="str">
            <v>Other</v>
          </cell>
          <cell r="E149" t="str">
            <v>Non IMM Job Orders</v>
          </cell>
        </row>
        <row r="150">
          <cell r="A150" t="str">
            <v>F500393</v>
          </cell>
          <cell r="B150" t="str">
            <v>S OPR MISC S</v>
          </cell>
          <cell r="C150" t="str">
            <v>PWRD</v>
          </cell>
          <cell r="D150" t="str">
            <v>Operations</v>
          </cell>
          <cell r="E150" t="str">
            <v>Substation Operations</v>
          </cell>
        </row>
        <row r="151">
          <cell r="A151" t="str">
            <v>F500394</v>
          </cell>
          <cell r="B151" t="str">
            <v>LINE RENTS</v>
          </cell>
          <cell r="C151" t="str">
            <v>PWRD</v>
          </cell>
          <cell r="D151" t="str">
            <v>Operations</v>
          </cell>
          <cell r="E151" t="str">
            <v>Rents</v>
          </cell>
        </row>
        <row r="152">
          <cell r="A152" t="str">
            <v>F500395</v>
          </cell>
          <cell r="B152" t="str">
            <v>S UTL SV-MIS</v>
          </cell>
          <cell r="C152" t="str">
            <v>PWRD</v>
          </cell>
          <cell r="D152" t="str">
            <v>Operations</v>
          </cell>
          <cell r="E152" t="str">
            <v>Substation Operations</v>
          </cell>
        </row>
        <row r="153">
          <cell r="A153" t="str">
            <v>F500399</v>
          </cell>
          <cell r="B153" t="str">
            <v>INFO MTGS/GR</v>
          </cell>
          <cell r="C153" t="str">
            <v>PWRD</v>
          </cell>
          <cell r="D153" t="str">
            <v>Training/Safety/Meetings</v>
          </cell>
          <cell r="E153" t="str">
            <v>Information Meetings</v>
          </cell>
        </row>
        <row r="154">
          <cell r="A154" t="str">
            <v>F500401</v>
          </cell>
          <cell r="B154" t="str">
            <v>S OPR-SUPERV</v>
          </cell>
          <cell r="C154" t="str">
            <v>PWRD</v>
          </cell>
          <cell r="D154" t="str">
            <v>Operations</v>
          </cell>
          <cell r="E154" t="str">
            <v>Substation Operations</v>
          </cell>
        </row>
        <row r="155">
          <cell r="A155" t="str">
            <v>F500403</v>
          </cell>
          <cell r="B155" t="str">
            <v>INFO MTGS/GR</v>
          </cell>
          <cell r="C155" t="str">
            <v>PWRD</v>
          </cell>
          <cell r="D155" t="str">
            <v>Training/Safety/Meetings</v>
          </cell>
          <cell r="E155" t="str">
            <v>Information Meetings</v>
          </cell>
        </row>
        <row r="156">
          <cell r="A156" t="str">
            <v>F500406</v>
          </cell>
          <cell r="B156" t="str">
            <v>S OPR JOB TR</v>
          </cell>
          <cell r="C156" t="str">
            <v>PWRD</v>
          </cell>
          <cell r="D156" t="str">
            <v>Training/Safety/Meetings</v>
          </cell>
          <cell r="E156" t="str">
            <v>Job Training</v>
          </cell>
        </row>
        <row r="157">
          <cell r="A157" t="str">
            <v>F500407</v>
          </cell>
          <cell r="B157" t="str">
            <v>S OPR-SUPERV</v>
          </cell>
          <cell r="C157" t="str">
            <v>PWRD</v>
          </cell>
          <cell r="D157" t="str">
            <v>Operations</v>
          </cell>
          <cell r="E157" t="str">
            <v>Substation Operations</v>
          </cell>
        </row>
        <row r="158">
          <cell r="A158" t="str">
            <v>F500412</v>
          </cell>
          <cell r="B158" t="str">
            <v>S OPR JOB TR</v>
          </cell>
          <cell r="C158" t="str">
            <v>PWRD</v>
          </cell>
          <cell r="D158" t="str">
            <v>Training/Safety/Meetings</v>
          </cell>
          <cell r="E158" t="str">
            <v>Job Training</v>
          </cell>
        </row>
        <row r="159">
          <cell r="A159" t="str">
            <v>F500413</v>
          </cell>
          <cell r="B159" t="str">
            <v>S OPR-SUPERV</v>
          </cell>
          <cell r="C159" t="str">
            <v>PWRD</v>
          </cell>
          <cell r="D159" t="str">
            <v>Operations</v>
          </cell>
          <cell r="E159" t="str">
            <v>Substation Operations</v>
          </cell>
        </row>
        <row r="160">
          <cell r="A160" t="str">
            <v>F500415</v>
          </cell>
          <cell r="B160" t="str">
            <v>INFO MTGS/GR</v>
          </cell>
          <cell r="C160" t="str">
            <v>PWRD</v>
          </cell>
          <cell r="D160" t="str">
            <v>Training/Safety/Meetings</v>
          </cell>
          <cell r="E160" t="str">
            <v>Information Meetings</v>
          </cell>
        </row>
        <row r="161">
          <cell r="A161" t="str">
            <v>F500419</v>
          </cell>
          <cell r="B161" t="str">
            <v>S OPR-SUPERV</v>
          </cell>
          <cell r="C161" t="str">
            <v>PWRD</v>
          </cell>
          <cell r="D161" t="str">
            <v>Operations</v>
          </cell>
          <cell r="E161" t="str">
            <v>Substation Operations</v>
          </cell>
        </row>
        <row r="162">
          <cell r="A162" t="str">
            <v>F500421</v>
          </cell>
          <cell r="B162" t="str">
            <v>INSP AND TES</v>
          </cell>
          <cell r="C162" t="str">
            <v>PWRD</v>
          </cell>
          <cell r="D162" t="str">
            <v>Inspections</v>
          </cell>
          <cell r="E162" t="str">
            <v>Distribution Equipment</v>
          </cell>
        </row>
        <row r="163">
          <cell r="A163" t="str">
            <v>F500423</v>
          </cell>
          <cell r="B163" t="str">
            <v>DISTRB OP LI</v>
          </cell>
          <cell r="C163" t="str">
            <v>PWRD</v>
          </cell>
          <cell r="D163" t="str">
            <v>Operations</v>
          </cell>
          <cell r="E163" t="str">
            <v>Dist Line Operations</v>
          </cell>
        </row>
        <row r="164">
          <cell r="A164" t="str">
            <v>F500424</v>
          </cell>
          <cell r="B164" t="str">
            <v>CUST INSTLS</v>
          </cell>
          <cell r="C164" t="str">
            <v>PWRD</v>
          </cell>
          <cell r="D164" t="str">
            <v>Operations</v>
          </cell>
          <cell r="E164" t="str">
            <v>Service Requests</v>
          </cell>
        </row>
        <row r="165">
          <cell r="A165" t="str">
            <v>F500428</v>
          </cell>
          <cell r="B165" t="str">
            <v>NON-PRGM MTC</v>
          </cell>
          <cell r="C165" t="str">
            <v>PWRD</v>
          </cell>
          <cell r="D165" t="str">
            <v>Breakdown Maintenance</v>
          </cell>
          <cell r="E165" t="str">
            <v>Breakdown Maintenance - Dist</v>
          </cell>
        </row>
        <row r="166">
          <cell r="A166" t="str">
            <v>F500429</v>
          </cell>
          <cell r="B166" t="str">
            <v>CUST INSTLS</v>
          </cell>
          <cell r="C166" t="str">
            <v>PWRD</v>
          </cell>
          <cell r="D166" t="str">
            <v>Operations</v>
          </cell>
          <cell r="E166" t="str">
            <v>Service Requests</v>
          </cell>
        </row>
        <row r="167">
          <cell r="A167" t="str">
            <v>F500430</v>
          </cell>
          <cell r="B167" t="str">
            <v>DISTRB OP LI</v>
          </cell>
          <cell r="C167" t="str">
            <v>PWRD</v>
          </cell>
          <cell r="D167" t="str">
            <v>Operations</v>
          </cell>
          <cell r="E167" t="str">
            <v>Dist Line Operations</v>
          </cell>
        </row>
        <row r="168">
          <cell r="A168" t="str">
            <v>F500431</v>
          </cell>
          <cell r="B168" t="str">
            <v>INSP AND TES</v>
          </cell>
          <cell r="C168" t="str">
            <v>PWRD</v>
          </cell>
          <cell r="D168" t="str">
            <v>Inspections</v>
          </cell>
          <cell r="E168" t="str">
            <v>Distribution Equipment</v>
          </cell>
        </row>
        <row r="169">
          <cell r="A169" t="str">
            <v>F500432</v>
          </cell>
          <cell r="B169" t="str">
            <v>NON-PRGM MTC</v>
          </cell>
          <cell r="C169" t="str">
            <v>PWRD</v>
          </cell>
          <cell r="D169" t="str">
            <v>Breakdown Maintenance</v>
          </cell>
          <cell r="E169" t="str">
            <v>Breakdown Maintenance - Dist</v>
          </cell>
        </row>
        <row r="170">
          <cell r="A170" t="str">
            <v>F500434</v>
          </cell>
          <cell r="B170" t="str">
            <v>DISTRB OP LI</v>
          </cell>
          <cell r="C170" t="str">
            <v>PWRD</v>
          </cell>
          <cell r="D170" t="str">
            <v>Operations</v>
          </cell>
          <cell r="E170" t="str">
            <v>Dist Line Operations</v>
          </cell>
        </row>
        <row r="171">
          <cell r="A171" t="str">
            <v>F500435</v>
          </cell>
          <cell r="B171" t="str">
            <v>INSP AND TES</v>
          </cell>
          <cell r="C171" t="str">
            <v>PWRD</v>
          </cell>
          <cell r="D171" t="str">
            <v>Inspections</v>
          </cell>
          <cell r="E171" t="str">
            <v>Distribution Equipment</v>
          </cell>
        </row>
        <row r="172">
          <cell r="A172" t="str">
            <v>F500437</v>
          </cell>
          <cell r="B172" t="str">
            <v>INSP AND TES</v>
          </cell>
          <cell r="C172" t="str">
            <v>PWRD</v>
          </cell>
          <cell r="D172" t="str">
            <v>Inspections</v>
          </cell>
          <cell r="E172" t="str">
            <v>Distribution Equipment</v>
          </cell>
        </row>
        <row r="173">
          <cell r="A173" t="str">
            <v>F500439</v>
          </cell>
          <cell r="B173" t="str">
            <v>DISTRB OP LI</v>
          </cell>
          <cell r="C173" t="str">
            <v>PWRD</v>
          </cell>
          <cell r="D173" t="str">
            <v>Operations</v>
          </cell>
          <cell r="E173" t="str">
            <v>Dist Line Operations</v>
          </cell>
        </row>
        <row r="174">
          <cell r="A174" t="str">
            <v>F500440</v>
          </cell>
          <cell r="B174" t="str">
            <v>NON-PRGM MTC</v>
          </cell>
          <cell r="C174" t="str">
            <v>PWRD</v>
          </cell>
          <cell r="D174" t="str">
            <v>Breakdown Maintenance</v>
          </cell>
          <cell r="E174" t="str">
            <v>Breakdown Maintenance - Dist</v>
          </cell>
        </row>
        <row r="175">
          <cell r="A175" t="str">
            <v>F500441</v>
          </cell>
          <cell r="B175" t="str">
            <v>CUST INSTLS</v>
          </cell>
          <cell r="C175" t="str">
            <v>PWRD</v>
          </cell>
          <cell r="D175" t="str">
            <v>Operations</v>
          </cell>
          <cell r="E175" t="str">
            <v>Service Requests</v>
          </cell>
        </row>
        <row r="176">
          <cell r="A176" t="str">
            <v>F500442</v>
          </cell>
          <cell r="B176" t="str">
            <v>DISTRB OP LI</v>
          </cell>
          <cell r="C176" t="str">
            <v>PWRD</v>
          </cell>
          <cell r="D176" t="str">
            <v>Operations</v>
          </cell>
          <cell r="E176" t="str">
            <v>Dist Line Operations</v>
          </cell>
        </row>
        <row r="177">
          <cell r="A177" t="str">
            <v>F500445</v>
          </cell>
          <cell r="B177" t="str">
            <v>CUST INSTLS</v>
          </cell>
          <cell r="C177" t="str">
            <v>PWRD</v>
          </cell>
          <cell r="D177" t="str">
            <v>Operations</v>
          </cell>
          <cell r="E177" t="str">
            <v>Service Requests</v>
          </cell>
        </row>
        <row r="178">
          <cell r="A178" t="str">
            <v>F500446</v>
          </cell>
          <cell r="B178" t="str">
            <v>DISTRB OP LI</v>
          </cell>
          <cell r="C178" t="str">
            <v>PWRD</v>
          </cell>
          <cell r="D178" t="str">
            <v>Operations</v>
          </cell>
          <cell r="E178" t="str">
            <v>Dist Line Operations</v>
          </cell>
        </row>
        <row r="179">
          <cell r="A179" t="str">
            <v>F500448</v>
          </cell>
          <cell r="B179" t="str">
            <v>NON-PRGM MTC</v>
          </cell>
          <cell r="C179" t="str">
            <v>PWRD</v>
          </cell>
          <cell r="D179" t="str">
            <v>Breakdown Maintenance</v>
          </cell>
          <cell r="E179" t="str">
            <v>Breakdown Maintenance - Dist</v>
          </cell>
        </row>
        <row r="180">
          <cell r="A180" t="str">
            <v>F500449</v>
          </cell>
          <cell r="B180" t="str">
            <v>INSP AND TES</v>
          </cell>
          <cell r="C180" t="str">
            <v>PWRD</v>
          </cell>
          <cell r="D180" t="str">
            <v>Inspections</v>
          </cell>
          <cell r="E180" t="str">
            <v>Distribution Equipment</v>
          </cell>
        </row>
        <row r="181">
          <cell r="A181" t="str">
            <v>F500450</v>
          </cell>
          <cell r="B181" t="str">
            <v>DISTRB OP LI</v>
          </cell>
          <cell r="C181" t="str">
            <v>PWRD</v>
          </cell>
          <cell r="D181" t="str">
            <v>Operations</v>
          </cell>
          <cell r="E181" t="str">
            <v>Dist Line Operations</v>
          </cell>
        </row>
        <row r="182">
          <cell r="A182" t="str">
            <v>F500451</v>
          </cell>
          <cell r="B182" t="str">
            <v>CUST INSTLS</v>
          </cell>
          <cell r="C182" t="str">
            <v>PWRD</v>
          </cell>
          <cell r="D182" t="str">
            <v>Operations</v>
          </cell>
          <cell r="E182" t="str">
            <v>Service Requests</v>
          </cell>
        </row>
        <row r="183">
          <cell r="A183" t="str">
            <v>F500453</v>
          </cell>
          <cell r="B183" t="str">
            <v>CUST INSTLS</v>
          </cell>
          <cell r="C183" t="str">
            <v>PWRD</v>
          </cell>
          <cell r="D183" t="str">
            <v>Operations</v>
          </cell>
          <cell r="E183" t="str">
            <v>Service Requests</v>
          </cell>
        </row>
        <row r="184">
          <cell r="A184" t="str">
            <v>F500456</v>
          </cell>
          <cell r="B184" t="str">
            <v>DISTRB OP LI</v>
          </cell>
          <cell r="C184" t="str">
            <v>PWRD</v>
          </cell>
          <cell r="D184" t="str">
            <v>Operations</v>
          </cell>
          <cell r="E184" t="str">
            <v>Dist Line Operations</v>
          </cell>
        </row>
        <row r="185">
          <cell r="A185" t="str">
            <v>F500458</v>
          </cell>
          <cell r="B185" t="str">
            <v>INSP AND TES</v>
          </cell>
          <cell r="C185" t="str">
            <v>PWRD</v>
          </cell>
          <cell r="D185" t="str">
            <v>Inspections</v>
          </cell>
          <cell r="E185" t="str">
            <v>Distribution Equipment</v>
          </cell>
        </row>
        <row r="186">
          <cell r="A186" t="str">
            <v>F500460</v>
          </cell>
          <cell r="B186" t="str">
            <v>NON-PRGM MTC</v>
          </cell>
          <cell r="C186" t="str">
            <v>PWRD</v>
          </cell>
          <cell r="D186" t="str">
            <v>Breakdown Maintenance</v>
          </cell>
          <cell r="E186" t="str">
            <v>Breakdown Maintenance - Dist</v>
          </cell>
        </row>
        <row r="187">
          <cell r="A187" t="str">
            <v>F500462</v>
          </cell>
          <cell r="B187" t="str">
            <v>INSP AND TES</v>
          </cell>
          <cell r="C187" t="str">
            <v>PWRD</v>
          </cell>
          <cell r="D187" t="str">
            <v>Inspections</v>
          </cell>
          <cell r="E187" t="str">
            <v>Distribution Equipment</v>
          </cell>
        </row>
        <row r="188">
          <cell r="A188" t="str">
            <v>F500466</v>
          </cell>
          <cell r="B188" t="str">
            <v>DISTRB OP LI</v>
          </cell>
          <cell r="C188" t="str">
            <v>PWRD</v>
          </cell>
          <cell r="D188" t="str">
            <v>Operations</v>
          </cell>
          <cell r="E188" t="str">
            <v>Dist Line Operations</v>
          </cell>
        </row>
        <row r="189">
          <cell r="A189" t="str">
            <v>F500467</v>
          </cell>
          <cell r="B189" t="str">
            <v>CUST INSTLS</v>
          </cell>
          <cell r="C189" t="str">
            <v>PWRD</v>
          </cell>
          <cell r="D189" t="str">
            <v>Operations</v>
          </cell>
          <cell r="E189" t="str">
            <v>Service Requests</v>
          </cell>
        </row>
        <row r="190">
          <cell r="A190" t="str">
            <v>F500470</v>
          </cell>
          <cell r="B190" t="str">
            <v>NON-PRGM MTC</v>
          </cell>
          <cell r="C190" t="str">
            <v>PWRD</v>
          </cell>
          <cell r="D190" t="str">
            <v>Breakdown Maintenance</v>
          </cell>
          <cell r="E190" t="str">
            <v>Breakdown Maintenance - Dist</v>
          </cell>
        </row>
        <row r="191">
          <cell r="A191" t="str">
            <v>F500471</v>
          </cell>
          <cell r="B191" t="str">
            <v>NON-PRGM MTC</v>
          </cell>
          <cell r="C191" t="str">
            <v>PWRD</v>
          </cell>
          <cell r="D191" t="str">
            <v>Breakdown Maintenance</v>
          </cell>
          <cell r="E191" t="str">
            <v>Breakdown Maintenance - Dist</v>
          </cell>
        </row>
        <row r="192">
          <cell r="A192" t="str">
            <v>F500473</v>
          </cell>
          <cell r="B192" t="str">
            <v>INSP AND TES</v>
          </cell>
          <cell r="C192" t="str">
            <v>PWRD</v>
          </cell>
          <cell r="D192" t="str">
            <v>Inspections</v>
          </cell>
          <cell r="E192" t="str">
            <v>Distribution Equipment</v>
          </cell>
        </row>
        <row r="193">
          <cell r="A193" t="str">
            <v>F500475</v>
          </cell>
          <cell r="B193" t="str">
            <v>CUST INSTLS</v>
          </cell>
          <cell r="C193" t="str">
            <v>PWRD</v>
          </cell>
          <cell r="D193" t="str">
            <v>Operations</v>
          </cell>
          <cell r="E193" t="str">
            <v>Service Requests</v>
          </cell>
        </row>
        <row r="194">
          <cell r="A194" t="str">
            <v>F500476</v>
          </cell>
          <cell r="B194" t="str">
            <v>DISTRB OP LI</v>
          </cell>
          <cell r="C194" t="str">
            <v>PWRD</v>
          </cell>
          <cell r="D194" t="str">
            <v>Operations</v>
          </cell>
          <cell r="E194" t="str">
            <v>Dist Line Operations</v>
          </cell>
        </row>
        <row r="195">
          <cell r="A195" t="str">
            <v>F500480</v>
          </cell>
          <cell r="B195" t="str">
            <v>NON-PRGM MTC</v>
          </cell>
          <cell r="C195" t="str">
            <v>PWRD</v>
          </cell>
          <cell r="D195" t="str">
            <v>Breakdown Maintenance</v>
          </cell>
          <cell r="E195" t="str">
            <v>Breakdown Maintenance - Dist</v>
          </cell>
        </row>
        <row r="196">
          <cell r="A196" t="str">
            <v>F500481</v>
          </cell>
          <cell r="B196" t="str">
            <v>SUB OPRN TOO</v>
          </cell>
          <cell r="C196" t="str">
            <v>PWRD</v>
          </cell>
          <cell r="D196" t="str">
            <v>Operations</v>
          </cell>
          <cell r="E196" t="str">
            <v>Substation Operations</v>
          </cell>
        </row>
        <row r="197">
          <cell r="A197" t="str">
            <v>F500482</v>
          </cell>
          <cell r="B197" t="str">
            <v>FSA BILL EXP</v>
          </cell>
          <cell r="C197" t="str">
            <v>PWRD</v>
          </cell>
          <cell r="D197" t="str">
            <v>Breakdown Maintenance</v>
          </cell>
          <cell r="E197" t="str">
            <v>Substation Structures/Equipment</v>
          </cell>
        </row>
        <row r="198">
          <cell r="A198" t="str">
            <v>F500484</v>
          </cell>
          <cell r="B198" t="str">
            <v>S OPR-OP EQU</v>
          </cell>
          <cell r="C198" t="str">
            <v>PWRD</v>
          </cell>
          <cell r="D198" t="str">
            <v>Operations</v>
          </cell>
          <cell r="E198" t="str">
            <v>Substation Operations</v>
          </cell>
        </row>
        <row r="199">
          <cell r="A199" t="str">
            <v>F500485</v>
          </cell>
          <cell r="B199" t="str">
            <v>S OPR-OP EQU</v>
          </cell>
          <cell r="C199" t="str">
            <v>PWRD</v>
          </cell>
          <cell r="D199" t="str">
            <v>Operations</v>
          </cell>
          <cell r="E199" t="str">
            <v>Substation Operations</v>
          </cell>
        </row>
        <row r="200">
          <cell r="A200" t="str">
            <v>F500486</v>
          </cell>
          <cell r="B200" t="str">
            <v>S OPR-OP EQU</v>
          </cell>
          <cell r="C200" t="str">
            <v>PWRD</v>
          </cell>
          <cell r="D200" t="str">
            <v>Operations</v>
          </cell>
          <cell r="E200" t="str">
            <v>Dist Line Operations</v>
          </cell>
        </row>
        <row r="201">
          <cell r="A201" t="str">
            <v>F500487</v>
          </cell>
          <cell r="B201" t="str">
            <v>S OPR MISC S</v>
          </cell>
          <cell r="C201" t="str">
            <v>PWRD</v>
          </cell>
          <cell r="D201" t="str">
            <v>Operations</v>
          </cell>
          <cell r="E201" t="str">
            <v>Substation Operations</v>
          </cell>
        </row>
        <row r="202">
          <cell r="A202" t="str">
            <v>F500488</v>
          </cell>
          <cell r="B202" t="str">
            <v>S OPR-OP EQU</v>
          </cell>
          <cell r="C202" t="str">
            <v>PWRD</v>
          </cell>
          <cell r="D202" t="str">
            <v>Operations</v>
          </cell>
          <cell r="E202" t="str">
            <v>Substation Operations</v>
          </cell>
        </row>
        <row r="203">
          <cell r="A203" t="str">
            <v>F500489</v>
          </cell>
          <cell r="B203" t="str">
            <v>S OPR-OP EQU</v>
          </cell>
          <cell r="C203" t="str">
            <v>PWRD</v>
          </cell>
          <cell r="D203" t="str">
            <v>Operations</v>
          </cell>
          <cell r="E203" t="str">
            <v>Dist Line Operations</v>
          </cell>
        </row>
        <row r="204">
          <cell r="A204" t="str">
            <v>F500490</v>
          </cell>
          <cell r="B204" t="str">
            <v>SUB OPRN-OPE</v>
          </cell>
          <cell r="C204" t="str">
            <v>PWRD</v>
          </cell>
          <cell r="D204" t="str">
            <v>Operations</v>
          </cell>
          <cell r="E204" t="str">
            <v>Substation Operations</v>
          </cell>
        </row>
        <row r="205">
          <cell r="A205" t="str">
            <v>F500491</v>
          </cell>
          <cell r="B205" t="str">
            <v>SUB OPRN-OPE</v>
          </cell>
          <cell r="C205" t="str">
            <v>PWRD</v>
          </cell>
          <cell r="D205" t="str">
            <v>Operations</v>
          </cell>
          <cell r="E205" t="str">
            <v>Substation Operations</v>
          </cell>
        </row>
        <row r="206">
          <cell r="A206" t="str">
            <v>F500492</v>
          </cell>
          <cell r="B206" t="str">
            <v>S OPR-OP EQU</v>
          </cell>
          <cell r="C206" t="str">
            <v>PWRD</v>
          </cell>
          <cell r="D206" t="str">
            <v>Operations</v>
          </cell>
          <cell r="E206" t="str">
            <v>Substation Operations</v>
          </cell>
        </row>
        <row r="207">
          <cell r="A207" t="str">
            <v>F500494</v>
          </cell>
          <cell r="B207" t="str">
            <v>SUB OPRN-OPE</v>
          </cell>
          <cell r="C207" t="str">
            <v>PWRD</v>
          </cell>
          <cell r="D207" t="str">
            <v>Operations</v>
          </cell>
          <cell r="E207" t="str">
            <v>Substation Operations</v>
          </cell>
        </row>
        <row r="208">
          <cell r="A208" t="str">
            <v>F500497</v>
          </cell>
          <cell r="B208" t="str">
            <v>S OPR-OP EQU</v>
          </cell>
          <cell r="C208" t="str">
            <v>PWRD</v>
          </cell>
          <cell r="D208" t="str">
            <v>Operations</v>
          </cell>
          <cell r="E208" t="str">
            <v>Substation Operations</v>
          </cell>
        </row>
        <row r="209">
          <cell r="A209" t="str">
            <v>F500498</v>
          </cell>
          <cell r="B209" t="str">
            <v>SUB OPRN-OPE</v>
          </cell>
          <cell r="C209" t="str">
            <v>PWRD</v>
          </cell>
          <cell r="D209" t="str">
            <v>Operations</v>
          </cell>
          <cell r="E209" t="str">
            <v>Tool Repair/Expense</v>
          </cell>
        </row>
        <row r="210">
          <cell r="A210" t="str">
            <v>F500499</v>
          </cell>
          <cell r="B210" t="str">
            <v>S OPR-OP EQU</v>
          </cell>
          <cell r="C210" t="str">
            <v>PWRD</v>
          </cell>
          <cell r="D210" t="str">
            <v>Operations</v>
          </cell>
          <cell r="E210" t="str">
            <v>Substation Operations</v>
          </cell>
        </row>
        <row r="211">
          <cell r="A211" t="str">
            <v>F500500</v>
          </cell>
          <cell r="B211" t="str">
            <v>CUST INSTLS</v>
          </cell>
          <cell r="C211" t="str">
            <v>PWRD</v>
          </cell>
          <cell r="D211" t="str">
            <v>Operations</v>
          </cell>
          <cell r="E211" t="str">
            <v>Service Requests</v>
          </cell>
        </row>
        <row r="212">
          <cell r="A212" t="str">
            <v>F500501</v>
          </cell>
          <cell r="B212" t="str">
            <v>DISTRB OP LI</v>
          </cell>
          <cell r="C212" t="str">
            <v>PWRD</v>
          </cell>
          <cell r="D212" t="str">
            <v>Operations</v>
          </cell>
          <cell r="E212" t="str">
            <v>Dist Line Operations</v>
          </cell>
        </row>
        <row r="213">
          <cell r="A213" t="str">
            <v>F500504</v>
          </cell>
          <cell r="B213" t="str">
            <v>DISTRB OP LI</v>
          </cell>
          <cell r="C213" t="str">
            <v>PWRD</v>
          </cell>
          <cell r="D213" t="str">
            <v>Operations</v>
          </cell>
          <cell r="E213" t="str">
            <v>Dist Line Operations</v>
          </cell>
        </row>
        <row r="214">
          <cell r="A214" t="str">
            <v>F500505</v>
          </cell>
          <cell r="B214" t="str">
            <v>INSP AND TES</v>
          </cell>
          <cell r="C214" t="str">
            <v>PWRD</v>
          </cell>
          <cell r="D214" t="str">
            <v>Inspections</v>
          </cell>
          <cell r="E214" t="str">
            <v>Distribution Equipment</v>
          </cell>
        </row>
        <row r="215">
          <cell r="A215" t="str">
            <v>F500507</v>
          </cell>
          <cell r="B215" t="str">
            <v>NON-PRGM MTC</v>
          </cell>
          <cell r="C215" t="str">
            <v>PWRD</v>
          </cell>
          <cell r="D215" t="str">
            <v>Breakdown Maintenance</v>
          </cell>
          <cell r="E215" t="str">
            <v>Breakdown Maintenance - Dist</v>
          </cell>
        </row>
        <row r="216">
          <cell r="A216" t="str">
            <v>F500508</v>
          </cell>
          <cell r="B216" t="str">
            <v>DISTRB OP LI</v>
          </cell>
          <cell r="C216" t="str">
            <v>PWRD</v>
          </cell>
          <cell r="D216" t="str">
            <v>Operations</v>
          </cell>
          <cell r="E216" t="str">
            <v>Dist Line Operations</v>
          </cell>
        </row>
        <row r="217">
          <cell r="A217" t="str">
            <v>F500509</v>
          </cell>
          <cell r="B217" t="str">
            <v>INSP AND TES</v>
          </cell>
          <cell r="C217" t="str">
            <v>PWRD</v>
          </cell>
          <cell r="D217" t="str">
            <v>Inspections</v>
          </cell>
          <cell r="E217" t="str">
            <v>Distribution Equipment</v>
          </cell>
        </row>
        <row r="218">
          <cell r="A218" t="str">
            <v>F500510</v>
          </cell>
          <cell r="B218" t="str">
            <v>CUST INSTLS</v>
          </cell>
          <cell r="C218" t="str">
            <v>PWRD</v>
          </cell>
          <cell r="D218" t="str">
            <v>Operations</v>
          </cell>
          <cell r="E218" t="str">
            <v>Service Requests</v>
          </cell>
        </row>
        <row r="219">
          <cell r="A219" t="str">
            <v>F500511</v>
          </cell>
          <cell r="B219" t="str">
            <v>NON-PRGM MTC</v>
          </cell>
          <cell r="C219" t="str">
            <v>PWRD</v>
          </cell>
          <cell r="D219" t="str">
            <v>Breakdown Maintenance</v>
          </cell>
          <cell r="E219" t="str">
            <v>Breakdown Maintenance - Dist</v>
          </cell>
        </row>
        <row r="220">
          <cell r="A220" t="str">
            <v>F500514</v>
          </cell>
          <cell r="B220" t="str">
            <v>INSP AND TES</v>
          </cell>
          <cell r="C220" t="str">
            <v>PWRD</v>
          </cell>
          <cell r="D220" t="str">
            <v>Inspections</v>
          </cell>
          <cell r="E220" t="str">
            <v>Distribution Equipment</v>
          </cell>
        </row>
        <row r="221">
          <cell r="A221" t="str">
            <v>F500515</v>
          </cell>
          <cell r="B221" t="str">
            <v>CUST INSTLS</v>
          </cell>
          <cell r="C221" t="str">
            <v>PWRD</v>
          </cell>
          <cell r="D221" t="str">
            <v>Operations</v>
          </cell>
          <cell r="E221" t="str">
            <v>Service Requests</v>
          </cell>
        </row>
        <row r="222">
          <cell r="A222" t="str">
            <v>F500516</v>
          </cell>
          <cell r="B222" t="str">
            <v>DISTRB OP LI</v>
          </cell>
          <cell r="C222" t="str">
            <v>PWRD</v>
          </cell>
          <cell r="D222" t="str">
            <v>Operations</v>
          </cell>
          <cell r="E222" t="str">
            <v>Dist Line Operations</v>
          </cell>
        </row>
        <row r="223">
          <cell r="A223" t="str">
            <v>F500517</v>
          </cell>
          <cell r="B223" t="str">
            <v>INSP AND TES</v>
          </cell>
          <cell r="C223" t="str">
            <v>PWRD</v>
          </cell>
          <cell r="D223" t="str">
            <v>Inspections</v>
          </cell>
          <cell r="E223" t="str">
            <v>Distribution Equipment</v>
          </cell>
        </row>
        <row r="224">
          <cell r="A224" t="str">
            <v>F500519</v>
          </cell>
          <cell r="B224" t="str">
            <v>NON-PRGM MTC</v>
          </cell>
          <cell r="C224" t="str">
            <v>PWRD</v>
          </cell>
          <cell r="D224" t="str">
            <v>Breakdown Maintenance</v>
          </cell>
          <cell r="E224" t="str">
            <v>Breakdown Maintenance - Dist</v>
          </cell>
        </row>
        <row r="225">
          <cell r="A225" t="str">
            <v>F500520</v>
          </cell>
          <cell r="B225" t="str">
            <v>CUST INSTLS</v>
          </cell>
          <cell r="C225" t="str">
            <v>PWRD</v>
          </cell>
          <cell r="D225" t="str">
            <v>Operations</v>
          </cell>
          <cell r="E225" t="str">
            <v>Service Requests</v>
          </cell>
        </row>
        <row r="226">
          <cell r="A226" t="str">
            <v>F500521</v>
          </cell>
          <cell r="B226" t="str">
            <v>INSP AND TES</v>
          </cell>
          <cell r="C226" t="str">
            <v>PWRD</v>
          </cell>
          <cell r="D226" t="str">
            <v>Inspections</v>
          </cell>
          <cell r="E226" t="str">
            <v>Distribution Equipment</v>
          </cell>
        </row>
        <row r="227">
          <cell r="A227" t="str">
            <v>F500523</v>
          </cell>
          <cell r="B227" t="str">
            <v>DISTRB OP LI</v>
          </cell>
          <cell r="C227" t="str">
            <v>PWRD</v>
          </cell>
          <cell r="D227" t="str">
            <v>Operations</v>
          </cell>
          <cell r="E227" t="str">
            <v>Dist Line Operations</v>
          </cell>
        </row>
        <row r="228">
          <cell r="A228" t="str">
            <v>F500527</v>
          </cell>
          <cell r="B228" t="str">
            <v>NON-PRGM MTC</v>
          </cell>
          <cell r="C228" t="str">
            <v>PWRD</v>
          </cell>
          <cell r="D228" t="str">
            <v>Breakdown Maintenance</v>
          </cell>
          <cell r="E228" t="str">
            <v>Breakdown Maintenance - Dist</v>
          </cell>
        </row>
        <row r="229">
          <cell r="A229" t="str">
            <v>F500528</v>
          </cell>
          <cell r="B229" t="str">
            <v>INSP AND TES</v>
          </cell>
          <cell r="C229" t="str">
            <v>PWRD</v>
          </cell>
          <cell r="D229" t="str">
            <v>Inspections</v>
          </cell>
          <cell r="E229" t="str">
            <v>Distribution Equipment</v>
          </cell>
        </row>
        <row r="230">
          <cell r="A230" t="str">
            <v>F500529</v>
          </cell>
          <cell r="B230" t="str">
            <v>CUST INSTLS</v>
          </cell>
          <cell r="C230" t="str">
            <v>PWRD</v>
          </cell>
          <cell r="D230" t="str">
            <v>Operations</v>
          </cell>
          <cell r="E230" t="str">
            <v>Service Requests</v>
          </cell>
        </row>
        <row r="231">
          <cell r="A231" t="str">
            <v>F500530</v>
          </cell>
          <cell r="B231" t="str">
            <v>DISTRB OP LI</v>
          </cell>
          <cell r="C231" t="str">
            <v>PWRD</v>
          </cell>
          <cell r="D231" t="str">
            <v>Operations</v>
          </cell>
          <cell r="E231" t="str">
            <v>Dist Line Operations</v>
          </cell>
        </row>
        <row r="232">
          <cell r="A232" t="str">
            <v>F500534</v>
          </cell>
          <cell r="B232" t="str">
            <v>NON-PRGM MTC</v>
          </cell>
          <cell r="C232" t="str">
            <v>PWRD</v>
          </cell>
          <cell r="D232" t="str">
            <v>Breakdown Maintenance</v>
          </cell>
          <cell r="E232" t="str">
            <v>Breakdown Maintenance - Dist</v>
          </cell>
        </row>
        <row r="233">
          <cell r="A233" t="str">
            <v>F500535</v>
          </cell>
          <cell r="B233" t="str">
            <v>NON-PRGM MTC</v>
          </cell>
          <cell r="C233" t="str">
            <v>PWRD</v>
          </cell>
          <cell r="D233" t="str">
            <v>Breakdown Maintenance</v>
          </cell>
          <cell r="E233" t="str">
            <v>Breakdown Maintenance - Dist</v>
          </cell>
        </row>
        <row r="234">
          <cell r="A234" t="str">
            <v>F500536</v>
          </cell>
          <cell r="B234" t="str">
            <v>DISTRB OP LI</v>
          </cell>
          <cell r="C234" t="str">
            <v>PWRD</v>
          </cell>
          <cell r="D234" t="str">
            <v>Operations</v>
          </cell>
          <cell r="E234" t="str">
            <v>Dist Line Operations</v>
          </cell>
        </row>
        <row r="235">
          <cell r="A235" t="str">
            <v>F500537</v>
          </cell>
          <cell r="B235" t="str">
            <v>INSP AND TES</v>
          </cell>
          <cell r="C235" t="str">
            <v>PWRD</v>
          </cell>
          <cell r="D235" t="str">
            <v>Inspections</v>
          </cell>
          <cell r="E235" t="str">
            <v>Distribution Equipment</v>
          </cell>
        </row>
        <row r="236">
          <cell r="A236" t="str">
            <v>F500538</v>
          </cell>
          <cell r="B236" t="str">
            <v>CUST INSTLS</v>
          </cell>
          <cell r="C236" t="str">
            <v>PWRD</v>
          </cell>
          <cell r="D236" t="str">
            <v>Operations</v>
          </cell>
          <cell r="E236" t="str">
            <v>Service Requests</v>
          </cell>
        </row>
        <row r="237">
          <cell r="A237" t="str">
            <v>F500539</v>
          </cell>
          <cell r="B237" t="str">
            <v>NON-PRGM MTC</v>
          </cell>
          <cell r="C237" t="str">
            <v>PWRD</v>
          </cell>
          <cell r="D237" t="str">
            <v>Breakdown Maintenance</v>
          </cell>
          <cell r="E237" t="str">
            <v>Breakdown Maintenance - Dist</v>
          </cell>
        </row>
        <row r="238">
          <cell r="A238" t="str">
            <v>F500540</v>
          </cell>
          <cell r="B238" t="str">
            <v>MAPPING ACTI</v>
          </cell>
          <cell r="C238" t="str">
            <v>PWRD</v>
          </cell>
          <cell r="D238" t="str">
            <v>Operations</v>
          </cell>
          <cell r="E238" t="str">
            <v>Mapping</v>
          </cell>
        </row>
        <row r="239">
          <cell r="A239" t="str">
            <v>F500541</v>
          </cell>
          <cell r="B239" t="str">
            <v>MAPPING ACTI</v>
          </cell>
          <cell r="C239" t="str">
            <v>PWRD</v>
          </cell>
          <cell r="D239" t="str">
            <v>Operations</v>
          </cell>
          <cell r="E239" t="str">
            <v>Mapping</v>
          </cell>
        </row>
        <row r="240">
          <cell r="A240" t="str">
            <v>F500542</v>
          </cell>
          <cell r="B240" t="str">
            <v>MAPPING ACTI</v>
          </cell>
          <cell r="C240" t="str">
            <v>PWRD</v>
          </cell>
          <cell r="D240" t="str">
            <v>Operations</v>
          </cell>
          <cell r="E240" t="str">
            <v>Mapping</v>
          </cell>
        </row>
        <row r="241">
          <cell r="A241" t="str">
            <v>F500543</v>
          </cell>
          <cell r="B241" t="str">
            <v>MAPPING ACTI</v>
          </cell>
          <cell r="C241" t="str">
            <v>PWRD</v>
          </cell>
          <cell r="D241" t="str">
            <v>Operations</v>
          </cell>
          <cell r="E241" t="str">
            <v>Mapping</v>
          </cell>
        </row>
        <row r="242">
          <cell r="A242" t="str">
            <v>F500544</v>
          </cell>
          <cell r="B242" t="str">
            <v>SYS PROC &amp; A</v>
          </cell>
          <cell r="C242" t="str">
            <v>PWRD</v>
          </cell>
          <cell r="D242" t="str">
            <v>Other</v>
          </cell>
          <cell r="E242" t="str">
            <v>Analysis</v>
          </cell>
        </row>
        <row r="243">
          <cell r="A243" t="str">
            <v>F500548</v>
          </cell>
          <cell r="B243" t="str">
            <v>SUB OPRN-OPE</v>
          </cell>
          <cell r="C243" t="str">
            <v>PWRD</v>
          </cell>
          <cell r="D243" t="str">
            <v>Inspections</v>
          </cell>
          <cell r="E243" t="str">
            <v>Substation Equipment</v>
          </cell>
        </row>
        <row r="244">
          <cell r="A244" t="str">
            <v>F500549</v>
          </cell>
          <cell r="B244" t="str">
            <v>S OPR-OP EQU</v>
          </cell>
          <cell r="C244" t="str">
            <v>PWRD</v>
          </cell>
          <cell r="D244" t="str">
            <v>Operations</v>
          </cell>
          <cell r="E244" t="str">
            <v>Substation Operations</v>
          </cell>
        </row>
        <row r="245">
          <cell r="A245" t="str">
            <v>F500550</v>
          </cell>
          <cell r="B245" t="str">
            <v>S OPR-OP EQU</v>
          </cell>
          <cell r="C245" t="str">
            <v>PWRD</v>
          </cell>
          <cell r="D245" t="str">
            <v>Operations</v>
          </cell>
          <cell r="E245" t="str">
            <v>Substation Operations</v>
          </cell>
        </row>
        <row r="246">
          <cell r="A246" t="str">
            <v>F500553</v>
          </cell>
          <cell r="B246" t="str">
            <v>S OPR-OP EQU</v>
          </cell>
          <cell r="C246" t="str">
            <v>PWRD</v>
          </cell>
          <cell r="D246" t="str">
            <v>Operations</v>
          </cell>
          <cell r="E246" t="str">
            <v>Substation Operations</v>
          </cell>
        </row>
        <row r="247">
          <cell r="A247" t="str">
            <v>F500554</v>
          </cell>
          <cell r="B247" t="str">
            <v>SUB OPRN TOO</v>
          </cell>
          <cell r="C247" t="str">
            <v>PWRD</v>
          </cell>
          <cell r="D247" t="str">
            <v>Operations</v>
          </cell>
          <cell r="E247" t="str">
            <v>Substation Operations</v>
          </cell>
        </row>
        <row r="248">
          <cell r="A248" t="str">
            <v>F500558</v>
          </cell>
          <cell r="B248" t="str">
            <v>S OPR-OP EQU</v>
          </cell>
          <cell r="C248" t="str">
            <v>PWRD</v>
          </cell>
          <cell r="D248" t="str">
            <v>Operations</v>
          </cell>
          <cell r="E248" t="str">
            <v>Substation Operations</v>
          </cell>
        </row>
        <row r="249">
          <cell r="A249" t="str">
            <v>F500559</v>
          </cell>
          <cell r="B249" t="str">
            <v>S OPR-OP EQU</v>
          </cell>
          <cell r="C249" t="str">
            <v>PWRD</v>
          </cell>
          <cell r="D249" t="str">
            <v>Operations</v>
          </cell>
          <cell r="E249" t="str">
            <v>Substation Operations</v>
          </cell>
        </row>
        <row r="250">
          <cell r="A250" t="str">
            <v>F500561</v>
          </cell>
          <cell r="B250" t="str">
            <v>S OPR-EQUIPM</v>
          </cell>
          <cell r="C250" t="str">
            <v>PWRD</v>
          </cell>
          <cell r="D250" t="str">
            <v>Operations</v>
          </cell>
          <cell r="E250" t="str">
            <v>Substation Operations</v>
          </cell>
        </row>
        <row r="251">
          <cell r="A251" t="str">
            <v>F500562</v>
          </cell>
          <cell r="B251" t="str">
            <v>S OPR MISC S</v>
          </cell>
          <cell r="C251" t="str">
            <v>PWRD</v>
          </cell>
          <cell r="D251" t="str">
            <v>Operations</v>
          </cell>
          <cell r="E251" t="str">
            <v>Substation Operations</v>
          </cell>
        </row>
        <row r="252">
          <cell r="A252" t="str">
            <v>F500563</v>
          </cell>
          <cell r="B252" t="str">
            <v>S OPR MISC S</v>
          </cell>
          <cell r="C252" t="str">
            <v>PWRD</v>
          </cell>
          <cell r="D252" t="str">
            <v>Operations</v>
          </cell>
          <cell r="E252" t="str">
            <v>Substation Operations</v>
          </cell>
        </row>
        <row r="253">
          <cell r="A253" t="str">
            <v>F500564</v>
          </cell>
          <cell r="B253" t="str">
            <v>S OPR-OP EQU</v>
          </cell>
          <cell r="C253" t="str">
            <v>PWRD</v>
          </cell>
          <cell r="D253" t="str">
            <v>Operations</v>
          </cell>
          <cell r="E253" t="str">
            <v>Substation Operations</v>
          </cell>
        </row>
        <row r="254">
          <cell r="A254" t="str">
            <v>F500565</v>
          </cell>
          <cell r="B254" t="str">
            <v>SUB OPRN-OPE</v>
          </cell>
          <cell r="C254" t="str">
            <v>PWRD</v>
          </cell>
          <cell r="D254" t="str">
            <v>Operations</v>
          </cell>
          <cell r="E254" t="str">
            <v>Substation Operations</v>
          </cell>
        </row>
        <row r="255">
          <cell r="A255" t="str">
            <v>F500568</v>
          </cell>
          <cell r="B255" t="str">
            <v>S OPR-OP EQU</v>
          </cell>
          <cell r="C255" t="str">
            <v>PWRD</v>
          </cell>
          <cell r="D255" t="str">
            <v>Operations</v>
          </cell>
          <cell r="E255" t="str">
            <v>Substation Operations</v>
          </cell>
        </row>
        <row r="256">
          <cell r="A256" t="str">
            <v>F500569</v>
          </cell>
          <cell r="B256" t="str">
            <v>S OPR-OP EQU</v>
          </cell>
          <cell r="C256" t="str">
            <v>PWRD</v>
          </cell>
          <cell r="D256" t="str">
            <v>Operations</v>
          </cell>
          <cell r="E256" t="str">
            <v>Substation Operations</v>
          </cell>
        </row>
        <row r="257">
          <cell r="A257" t="str">
            <v>F500571</v>
          </cell>
          <cell r="B257" t="str">
            <v>S OPR-SUB ST</v>
          </cell>
          <cell r="C257" t="str">
            <v>PWRD</v>
          </cell>
          <cell r="D257" t="str">
            <v>Operations</v>
          </cell>
          <cell r="E257" t="str">
            <v>Substation Operations</v>
          </cell>
        </row>
        <row r="258">
          <cell r="A258" t="str">
            <v>F500572</v>
          </cell>
          <cell r="B258" t="str">
            <v>S OPR-OP EQU</v>
          </cell>
          <cell r="C258" t="str">
            <v>PWRD</v>
          </cell>
          <cell r="D258" t="str">
            <v>Operations</v>
          </cell>
          <cell r="E258" t="str">
            <v>Substation Operations</v>
          </cell>
        </row>
        <row r="259">
          <cell r="A259" t="str">
            <v>F500573</v>
          </cell>
          <cell r="B259" t="str">
            <v>S OPR-OP EQU</v>
          </cell>
          <cell r="C259" t="str">
            <v>PWRD</v>
          </cell>
          <cell r="D259" t="str">
            <v>Operations</v>
          </cell>
          <cell r="E259" t="str">
            <v>Substation Operations</v>
          </cell>
        </row>
        <row r="260">
          <cell r="A260" t="str">
            <v>F500576</v>
          </cell>
          <cell r="B260" t="str">
            <v>IMM-REAL PRO</v>
          </cell>
          <cell r="C260" t="str">
            <v>PWRD</v>
          </cell>
          <cell r="D260" t="str">
            <v>Other</v>
          </cell>
          <cell r="E260" t="str">
            <v>Non IMM Job Orders</v>
          </cell>
        </row>
        <row r="261">
          <cell r="A261" t="str">
            <v>F500581</v>
          </cell>
          <cell r="B261" t="str">
            <v>TDBU PROJECT</v>
          </cell>
          <cell r="C261" t="str">
            <v>PWRD</v>
          </cell>
          <cell r="D261" t="str">
            <v>Other</v>
          </cell>
          <cell r="E261" t="str">
            <v>Non IMM Job Orders</v>
          </cell>
        </row>
        <row r="262">
          <cell r="A262" t="str">
            <v>F500591</v>
          </cell>
          <cell r="B262" t="str">
            <v>TDBU PROJECT</v>
          </cell>
          <cell r="C262" t="str">
            <v>PWRD</v>
          </cell>
          <cell r="D262" t="str">
            <v>Other</v>
          </cell>
          <cell r="E262" t="str">
            <v>Non IMM Job Orders</v>
          </cell>
        </row>
        <row r="263">
          <cell r="A263" t="str">
            <v>F500603</v>
          </cell>
          <cell r="B263" t="str">
            <v>MISC COSTS</v>
          </cell>
          <cell r="C263" t="str">
            <v>PWRD</v>
          </cell>
          <cell r="D263" t="str">
            <v>Other</v>
          </cell>
          <cell r="E263" t="str">
            <v>Management/Supervision</v>
          </cell>
        </row>
        <row r="264">
          <cell r="A264" t="str">
            <v>F500604</v>
          </cell>
          <cell r="B264" t="str">
            <v>INCENTIVE CO</v>
          </cell>
          <cell r="C264" t="str">
            <v>PWRD</v>
          </cell>
          <cell r="D264" t="str">
            <v>Other</v>
          </cell>
          <cell r="E264" t="str">
            <v>Management/Supervision</v>
          </cell>
        </row>
        <row r="265">
          <cell r="A265" t="str">
            <v>F500605</v>
          </cell>
          <cell r="B265" t="str">
            <v>SYS PROC &amp; A</v>
          </cell>
          <cell r="C265" t="str">
            <v>PWRD</v>
          </cell>
          <cell r="D265" t="str">
            <v>Other</v>
          </cell>
          <cell r="E265" t="str">
            <v>Analysis</v>
          </cell>
        </row>
        <row r="266">
          <cell r="A266" t="str">
            <v>F500606</v>
          </cell>
          <cell r="B266" t="str">
            <v>TDBU PROJECT</v>
          </cell>
          <cell r="C266" t="str">
            <v>PWRD</v>
          </cell>
          <cell r="D266" t="str">
            <v>Other</v>
          </cell>
          <cell r="E266" t="str">
            <v>Non IMM Job Orders</v>
          </cell>
        </row>
        <row r="267">
          <cell r="A267" t="str">
            <v>F500610</v>
          </cell>
          <cell r="B267" t="str">
            <v>CONSULTANT S</v>
          </cell>
          <cell r="C267" t="str">
            <v>PWRD</v>
          </cell>
          <cell r="D267" t="str">
            <v>Other</v>
          </cell>
          <cell r="E267" t="str">
            <v>BPI</v>
          </cell>
        </row>
        <row r="268">
          <cell r="A268" t="str">
            <v>F500611</v>
          </cell>
          <cell r="B268" t="str">
            <v>MGMT/SUP</v>
          </cell>
          <cell r="C268" t="str">
            <v>PWRD</v>
          </cell>
          <cell r="D268" t="str">
            <v>Other</v>
          </cell>
          <cell r="E268" t="str">
            <v>Management/Supervision</v>
          </cell>
        </row>
        <row r="269">
          <cell r="A269" t="str">
            <v>F500613</v>
          </cell>
          <cell r="B269" t="str">
            <v>MINR F&amp;E AND</v>
          </cell>
          <cell r="C269" t="str">
            <v>PWRD</v>
          </cell>
          <cell r="D269" t="str">
            <v>Other</v>
          </cell>
          <cell r="E269" t="str">
            <v>Facility Planning</v>
          </cell>
        </row>
        <row r="270">
          <cell r="A270" t="str">
            <v>F500614</v>
          </cell>
          <cell r="B270" t="str">
            <v>INCENTIVE CO</v>
          </cell>
          <cell r="C270" t="str">
            <v>PWRD</v>
          </cell>
          <cell r="D270" t="str">
            <v>Other</v>
          </cell>
          <cell r="E270" t="str">
            <v>Management/Supervision</v>
          </cell>
        </row>
        <row r="271">
          <cell r="A271" t="str">
            <v>F500616</v>
          </cell>
          <cell r="B271" t="str">
            <v>PACKAGED SOF</v>
          </cell>
          <cell r="C271" t="str">
            <v>PWRD</v>
          </cell>
          <cell r="D271" t="str">
            <v>Other</v>
          </cell>
          <cell r="E271" t="str">
            <v>Packaged Software</v>
          </cell>
        </row>
        <row r="272">
          <cell r="A272" t="str">
            <v>F500617</v>
          </cell>
          <cell r="B272" t="str">
            <v>REM TMNL SYS</v>
          </cell>
          <cell r="C272" t="str">
            <v>PWRD</v>
          </cell>
          <cell r="D272" t="str">
            <v>Other</v>
          </cell>
          <cell r="E272" t="str">
            <v>Non IMM Job Orders</v>
          </cell>
        </row>
        <row r="273">
          <cell r="A273" t="str">
            <v>F500620</v>
          </cell>
          <cell r="B273" t="str">
            <v>CONSULTANT S</v>
          </cell>
          <cell r="C273" t="str">
            <v>PWRD</v>
          </cell>
          <cell r="D273" t="str">
            <v>Other</v>
          </cell>
          <cell r="E273" t="str">
            <v>BPI</v>
          </cell>
        </row>
        <row r="274">
          <cell r="A274" t="str">
            <v>F500621</v>
          </cell>
          <cell r="B274" t="str">
            <v>TDBU PROJECT</v>
          </cell>
          <cell r="C274" t="str">
            <v>PWRD</v>
          </cell>
          <cell r="D274" t="str">
            <v>Other</v>
          </cell>
          <cell r="E274" t="str">
            <v>Non IMM Job Orders</v>
          </cell>
        </row>
        <row r="275">
          <cell r="A275" t="str">
            <v>F500629</v>
          </cell>
          <cell r="B275" t="str">
            <v>TDBU PROJECT</v>
          </cell>
          <cell r="C275" t="str">
            <v>PWRD</v>
          </cell>
          <cell r="D275" t="str">
            <v>Other</v>
          </cell>
          <cell r="E275" t="str">
            <v>Non IMM Job Orders</v>
          </cell>
        </row>
        <row r="276">
          <cell r="A276" t="str">
            <v>F500631</v>
          </cell>
          <cell r="B276" t="str">
            <v>PACKAGED SOF</v>
          </cell>
          <cell r="C276" t="str">
            <v>PWRD</v>
          </cell>
          <cell r="D276" t="str">
            <v>Other</v>
          </cell>
          <cell r="E276" t="str">
            <v>Packaged Software</v>
          </cell>
        </row>
        <row r="277">
          <cell r="A277" t="str">
            <v>F500633</v>
          </cell>
          <cell r="B277" t="str">
            <v>INFO TECH IM</v>
          </cell>
          <cell r="C277" t="str">
            <v>PWRD</v>
          </cell>
          <cell r="D277" t="str">
            <v>Other</v>
          </cell>
          <cell r="E277" t="str">
            <v>Non IMM Job Orders</v>
          </cell>
        </row>
        <row r="278">
          <cell r="A278" t="str">
            <v>F500634</v>
          </cell>
          <cell r="B278" t="str">
            <v>OH PRG MTCE</v>
          </cell>
          <cell r="C278" t="str">
            <v>PWRD</v>
          </cell>
          <cell r="D278" t="str">
            <v>Preventive Maintenance</v>
          </cell>
          <cell r="E278" t="str">
            <v>Program Mtce - Dist (Func 5269)</v>
          </cell>
        </row>
        <row r="279">
          <cell r="A279" t="str">
            <v>F500635</v>
          </cell>
          <cell r="B279" t="str">
            <v>UG PRG MTCE</v>
          </cell>
          <cell r="C279" t="str">
            <v>PWRD</v>
          </cell>
          <cell r="D279" t="str">
            <v>Preventive Maintenance</v>
          </cell>
          <cell r="E279" t="str">
            <v>Program Mtce - Dist (Func 5269)</v>
          </cell>
        </row>
        <row r="280">
          <cell r="A280" t="str">
            <v>F500636</v>
          </cell>
          <cell r="B280" t="str">
            <v>OH PRG MTCE</v>
          </cell>
          <cell r="C280" t="str">
            <v>PWRD</v>
          </cell>
          <cell r="D280" t="str">
            <v>Preventive Maintenance</v>
          </cell>
          <cell r="E280" t="str">
            <v>Program Mtce - Dist (Func 5269)</v>
          </cell>
        </row>
        <row r="281">
          <cell r="A281" t="str">
            <v>F500637</v>
          </cell>
          <cell r="B281" t="str">
            <v>UG PRG MTCE</v>
          </cell>
          <cell r="C281" t="str">
            <v>PWRD</v>
          </cell>
          <cell r="D281" t="str">
            <v>Preventive Maintenance</v>
          </cell>
          <cell r="E281" t="str">
            <v>Program Mtce - Dist (Func 5269)</v>
          </cell>
        </row>
        <row r="282">
          <cell r="A282" t="str">
            <v>F500638</v>
          </cell>
          <cell r="B282" t="str">
            <v>OH PRG MTCE</v>
          </cell>
          <cell r="C282" t="str">
            <v>PWRD</v>
          </cell>
          <cell r="D282" t="str">
            <v>Preventive Maintenance</v>
          </cell>
          <cell r="E282" t="str">
            <v>Program Mtce - Dist (Func 5269)</v>
          </cell>
        </row>
        <row r="283">
          <cell r="A283" t="str">
            <v>F500639</v>
          </cell>
          <cell r="B283" t="str">
            <v>UG PRG MTCE</v>
          </cell>
          <cell r="C283" t="str">
            <v>PWRD</v>
          </cell>
          <cell r="D283" t="str">
            <v>Preventive Maintenance</v>
          </cell>
          <cell r="E283" t="str">
            <v>Program Mtce - Dist (Func 5269)</v>
          </cell>
        </row>
        <row r="284">
          <cell r="A284" t="str">
            <v>F500640</v>
          </cell>
          <cell r="B284" t="str">
            <v>OH PRG MTCE</v>
          </cell>
          <cell r="C284" t="str">
            <v>PWRD</v>
          </cell>
          <cell r="D284" t="str">
            <v>Preventive Maintenance</v>
          </cell>
          <cell r="E284" t="str">
            <v>Program Mtce - Dist (Func 5269)</v>
          </cell>
        </row>
        <row r="285">
          <cell r="A285" t="str">
            <v>F500641</v>
          </cell>
          <cell r="B285" t="str">
            <v>UG PRG MTCE</v>
          </cell>
          <cell r="C285" t="str">
            <v>PWRD</v>
          </cell>
          <cell r="D285" t="str">
            <v>Preventive Maintenance</v>
          </cell>
          <cell r="E285" t="str">
            <v>Program Mtce - Dist (Func 5269)</v>
          </cell>
        </row>
        <row r="286">
          <cell r="A286" t="str">
            <v>F500642</v>
          </cell>
          <cell r="B286" t="str">
            <v>OH PRG MTCE</v>
          </cell>
          <cell r="C286" t="str">
            <v>PWRD</v>
          </cell>
          <cell r="D286" t="str">
            <v>Preventive Maintenance</v>
          </cell>
          <cell r="E286" t="str">
            <v>Program Mtce - Dist (Func 5269)</v>
          </cell>
        </row>
        <row r="287">
          <cell r="A287" t="str">
            <v>F500643</v>
          </cell>
          <cell r="B287" t="str">
            <v>UG PRG MTCE</v>
          </cell>
          <cell r="C287" t="str">
            <v>PWRD</v>
          </cell>
          <cell r="D287" t="str">
            <v>Preventive Maintenance</v>
          </cell>
          <cell r="E287" t="str">
            <v>Program Mtce - Dist (Func 5269)</v>
          </cell>
        </row>
        <row r="288">
          <cell r="A288" t="str">
            <v>F500644</v>
          </cell>
          <cell r="B288" t="str">
            <v>OH PRG MTCE</v>
          </cell>
          <cell r="C288" t="str">
            <v>PWRD</v>
          </cell>
          <cell r="D288" t="str">
            <v>Preventive Maintenance</v>
          </cell>
          <cell r="E288" t="str">
            <v>Program Mtce - Dist (Func 5269)</v>
          </cell>
        </row>
        <row r="289">
          <cell r="A289" t="str">
            <v>F500645</v>
          </cell>
          <cell r="B289" t="str">
            <v>UG PRG MTCE</v>
          </cell>
          <cell r="C289" t="str">
            <v>PWRD</v>
          </cell>
          <cell r="D289" t="str">
            <v>Preventive Maintenance</v>
          </cell>
          <cell r="E289" t="str">
            <v>Program Mtce - Dist (Func 5269)</v>
          </cell>
        </row>
        <row r="290">
          <cell r="A290" t="str">
            <v>F500646</v>
          </cell>
          <cell r="B290" t="str">
            <v>OH PRG MTCE</v>
          </cell>
          <cell r="C290" t="str">
            <v>PWRD</v>
          </cell>
          <cell r="D290" t="str">
            <v>Preventive Maintenance</v>
          </cell>
          <cell r="E290" t="str">
            <v>Program Mtce - Dist (Func 5269)</v>
          </cell>
        </row>
        <row r="291">
          <cell r="A291" t="str">
            <v>F500647</v>
          </cell>
          <cell r="B291" t="str">
            <v>UG PRG MTCE</v>
          </cell>
          <cell r="C291" t="str">
            <v>PWRD</v>
          </cell>
          <cell r="D291" t="str">
            <v>Preventive Maintenance</v>
          </cell>
          <cell r="E291" t="str">
            <v>Program Mtce - Dist (Func 5269)</v>
          </cell>
        </row>
        <row r="292">
          <cell r="A292" t="str">
            <v>F500648</v>
          </cell>
          <cell r="B292" t="str">
            <v>OH PRG MTCE</v>
          </cell>
          <cell r="C292" t="str">
            <v>PWRD</v>
          </cell>
          <cell r="D292" t="str">
            <v>Preventive Maintenance</v>
          </cell>
          <cell r="E292" t="str">
            <v>Program Mtce - Dist (Func 5269)</v>
          </cell>
        </row>
        <row r="293">
          <cell r="A293" t="str">
            <v>F500649</v>
          </cell>
          <cell r="B293" t="str">
            <v>UG PRG MTCE</v>
          </cell>
          <cell r="C293" t="str">
            <v>PWRD</v>
          </cell>
          <cell r="D293" t="str">
            <v>Preventive Maintenance</v>
          </cell>
          <cell r="E293" t="str">
            <v>Program Mtce - Dist (Func 5269)</v>
          </cell>
        </row>
        <row r="294">
          <cell r="A294" t="str">
            <v>F500650</v>
          </cell>
          <cell r="B294" t="str">
            <v>OH PRG MTCE</v>
          </cell>
          <cell r="C294" t="str">
            <v>PWRD</v>
          </cell>
          <cell r="D294" t="str">
            <v>Preventive Maintenance</v>
          </cell>
          <cell r="E294" t="str">
            <v>Program Mtce - Dist (Func 5269)</v>
          </cell>
        </row>
        <row r="295">
          <cell r="A295" t="str">
            <v>F500651</v>
          </cell>
          <cell r="B295" t="str">
            <v>UG PRG MTCE</v>
          </cell>
          <cell r="C295" t="str">
            <v>PWRD</v>
          </cell>
          <cell r="D295" t="str">
            <v>Preventive Maintenance</v>
          </cell>
          <cell r="E295" t="str">
            <v>Program Mtce - Dist (Func 5269)</v>
          </cell>
        </row>
        <row r="296">
          <cell r="A296" t="str">
            <v>F500652</v>
          </cell>
          <cell r="B296" t="str">
            <v>OH PRG MTCE</v>
          </cell>
          <cell r="C296" t="str">
            <v>PWRD</v>
          </cell>
          <cell r="D296" t="str">
            <v>Preventive Maintenance</v>
          </cell>
          <cell r="E296" t="str">
            <v>Program Mtce - Dist (Func 5269)</v>
          </cell>
        </row>
        <row r="297">
          <cell r="A297" t="str">
            <v>F500653</v>
          </cell>
          <cell r="B297" t="str">
            <v>UG PRG MTCE</v>
          </cell>
          <cell r="C297" t="str">
            <v>PWRD</v>
          </cell>
          <cell r="D297" t="str">
            <v>Preventive Maintenance</v>
          </cell>
          <cell r="E297" t="str">
            <v>Program Mtce - Dist (Func 5269)</v>
          </cell>
        </row>
        <row r="298">
          <cell r="A298" t="str">
            <v>F500654</v>
          </cell>
          <cell r="B298" t="str">
            <v>OH PRG MTCE</v>
          </cell>
          <cell r="C298" t="str">
            <v>PWRD</v>
          </cell>
          <cell r="D298" t="str">
            <v>Preventive Maintenance</v>
          </cell>
          <cell r="E298" t="str">
            <v>Program Mtce - Dist (Func 5269)</v>
          </cell>
        </row>
        <row r="299">
          <cell r="A299" t="str">
            <v>F500655</v>
          </cell>
          <cell r="B299" t="str">
            <v>UG PRG MTCE</v>
          </cell>
          <cell r="C299" t="str">
            <v>PWRD</v>
          </cell>
          <cell r="D299" t="str">
            <v>Preventive Maintenance</v>
          </cell>
          <cell r="E299" t="str">
            <v>Program Mtce - Dist (Func 5269)</v>
          </cell>
        </row>
        <row r="300">
          <cell r="A300" t="str">
            <v>F500656</v>
          </cell>
          <cell r="B300" t="str">
            <v>OH PRG MTCE</v>
          </cell>
          <cell r="C300" t="str">
            <v>PWRD</v>
          </cell>
          <cell r="D300" t="str">
            <v>Preventive Maintenance</v>
          </cell>
          <cell r="E300" t="str">
            <v>Program Mtce - Dist (Func 5269)</v>
          </cell>
        </row>
        <row r="301">
          <cell r="A301" t="str">
            <v>F500657</v>
          </cell>
          <cell r="B301" t="str">
            <v>UG PRG MTCE</v>
          </cell>
          <cell r="C301" t="str">
            <v>PWRD</v>
          </cell>
          <cell r="D301" t="str">
            <v>Preventive Maintenance</v>
          </cell>
          <cell r="E301" t="str">
            <v>Program Mtce - Dist (Func 5269)</v>
          </cell>
        </row>
        <row r="302">
          <cell r="A302" t="str">
            <v>F500658</v>
          </cell>
          <cell r="B302" t="str">
            <v>OH PRG MTCE</v>
          </cell>
          <cell r="C302" t="str">
            <v>PWRD</v>
          </cell>
          <cell r="D302" t="str">
            <v>Preventive Maintenance</v>
          </cell>
          <cell r="E302" t="str">
            <v>Program Mtce - Dist (Func 5269)</v>
          </cell>
        </row>
        <row r="303">
          <cell r="A303" t="str">
            <v>F500659</v>
          </cell>
          <cell r="B303" t="str">
            <v>UG PRG MTCE</v>
          </cell>
          <cell r="C303" t="str">
            <v>PWRD</v>
          </cell>
          <cell r="D303" t="str">
            <v>Preventive Maintenance</v>
          </cell>
          <cell r="E303" t="str">
            <v>Program Mtce - Dist (Func 5269)</v>
          </cell>
        </row>
        <row r="304">
          <cell r="A304" t="str">
            <v>F500660</v>
          </cell>
          <cell r="B304" t="str">
            <v>OH PRG MTCE</v>
          </cell>
          <cell r="C304" t="str">
            <v>PWRD</v>
          </cell>
          <cell r="D304" t="str">
            <v>Preventive Maintenance</v>
          </cell>
          <cell r="E304" t="str">
            <v>Program Mtce - Dist (Func 5269)</v>
          </cell>
        </row>
        <row r="305">
          <cell r="A305" t="str">
            <v>F500661</v>
          </cell>
          <cell r="B305" t="str">
            <v>UG PRG MTCE</v>
          </cell>
          <cell r="C305" t="str">
            <v>PWRD</v>
          </cell>
          <cell r="D305" t="str">
            <v>Preventive Maintenance</v>
          </cell>
          <cell r="E305" t="str">
            <v>Program Mtce - Dist (Func 5269)</v>
          </cell>
        </row>
        <row r="306">
          <cell r="A306" t="str">
            <v>F500662</v>
          </cell>
          <cell r="B306" t="str">
            <v>OH PRG MTCE</v>
          </cell>
          <cell r="C306" t="str">
            <v>PWRD</v>
          </cell>
          <cell r="D306" t="str">
            <v>Preventive Maintenance</v>
          </cell>
          <cell r="E306" t="str">
            <v>Program Mtce - Dist (Func 5269)</v>
          </cell>
        </row>
        <row r="307">
          <cell r="A307" t="str">
            <v>F500663</v>
          </cell>
          <cell r="B307" t="str">
            <v>UG PRG MTCE</v>
          </cell>
          <cell r="C307" t="str">
            <v>PWRD</v>
          </cell>
          <cell r="D307" t="str">
            <v>Preventive Maintenance</v>
          </cell>
          <cell r="E307" t="str">
            <v>Program Mtce - Dist (Func 5269)</v>
          </cell>
        </row>
        <row r="308">
          <cell r="A308" t="str">
            <v>F500664</v>
          </cell>
          <cell r="B308" t="str">
            <v>OH PRG MTCE</v>
          </cell>
          <cell r="C308" t="str">
            <v>PWRD</v>
          </cell>
          <cell r="D308" t="str">
            <v>Preventive Maintenance</v>
          </cell>
          <cell r="E308" t="str">
            <v>Program Mtce - Dist (Func 5269)</v>
          </cell>
        </row>
        <row r="309">
          <cell r="A309" t="str">
            <v>F500665</v>
          </cell>
          <cell r="B309" t="str">
            <v>UG PRG MTCE</v>
          </cell>
          <cell r="C309" t="str">
            <v>PWRD</v>
          </cell>
          <cell r="D309" t="str">
            <v>Preventive Maintenance</v>
          </cell>
          <cell r="E309" t="str">
            <v>Program Mtce - Dist (Func 5269)</v>
          </cell>
        </row>
        <row r="310">
          <cell r="A310" t="str">
            <v>F500666</v>
          </cell>
          <cell r="B310" t="str">
            <v>OH PRG MTCE</v>
          </cell>
          <cell r="C310" t="str">
            <v>PWRD</v>
          </cell>
          <cell r="D310" t="str">
            <v>Preventive Maintenance</v>
          </cell>
          <cell r="E310" t="str">
            <v>Program Mtce - Dist (Func 5269)</v>
          </cell>
        </row>
        <row r="311">
          <cell r="A311" t="str">
            <v>F500667</v>
          </cell>
          <cell r="B311" t="str">
            <v>UG PRG MTCE</v>
          </cell>
          <cell r="C311" t="str">
            <v>PWRD</v>
          </cell>
          <cell r="D311" t="str">
            <v>Preventive Maintenance</v>
          </cell>
          <cell r="E311" t="str">
            <v>Program Mtce - Dist (Func 5269)</v>
          </cell>
        </row>
        <row r="312">
          <cell r="A312" t="str">
            <v>F500668</v>
          </cell>
          <cell r="B312" t="str">
            <v>OH PRG MTCE</v>
          </cell>
          <cell r="C312" t="str">
            <v>PWRD</v>
          </cell>
          <cell r="D312" t="str">
            <v>Preventive Maintenance</v>
          </cell>
          <cell r="E312" t="str">
            <v>Program Mtce - Dist (Func 5269)</v>
          </cell>
        </row>
        <row r="313">
          <cell r="A313" t="str">
            <v>F500669</v>
          </cell>
          <cell r="B313" t="str">
            <v>UG PRG MTCE</v>
          </cell>
          <cell r="C313" t="str">
            <v>PWRD</v>
          </cell>
          <cell r="D313" t="str">
            <v>Preventive Maintenance</v>
          </cell>
          <cell r="E313" t="str">
            <v>Program Mtce - Dist (Func 5269)</v>
          </cell>
        </row>
        <row r="314">
          <cell r="A314" t="str">
            <v>F500670</v>
          </cell>
          <cell r="B314" t="str">
            <v>OH PRG MTCE</v>
          </cell>
          <cell r="C314" t="str">
            <v>PWRD</v>
          </cell>
          <cell r="D314" t="str">
            <v>Preventive Maintenance</v>
          </cell>
          <cell r="E314" t="str">
            <v>Program Mtce - Dist (Func 5269)</v>
          </cell>
        </row>
        <row r="315">
          <cell r="A315" t="str">
            <v>F500671</v>
          </cell>
          <cell r="B315" t="str">
            <v>UG PRG MTCE</v>
          </cell>
          <cell r="C315" t="str">
            <v>PWRD</v>
          </cell>
          <cell r="D315" t="str">
            <v>Preventive Maintenance</v>
          </cell>
          <cell r="E315" t="str">
            <v>Program Mtce - Dist (Func 5269)</v>
          </cell>
        </row>
        <row r="316">
          <cell r="A316" t="str">
            <v>F500672</v>
          </cell>
          <cell r="B316" t="str">
            <v>OH PRG MTCE</v>
          </cell>
          <cell r="C316" t="str">
            <v>PWRD</v>
          </cell>
          <cell r="D316" t="str">
            <v>Preventive Maintenance</v>
          </cell>
          <cell r="E316" t="str">
            <v>Program Mtce - Dist (Func 5269)</v>
          </cell>
        </row>
        <row r="317">
          <cell r="A317" t="str">
            <v>F500673</v>
          </cell>
          <cell r="B317" t="str">
            <v>UG PRG MTCE</v>
          </cell>
          <cell r="C317" t="str">
            <v>PWRD</v>
          </cell>
          <cell r="D317" t="str">
            <v>Preventive Maintenance</v>
          </cell>
          <cell r="E317" t="str">
            <v>Program Mtce - Dist (Func 5269)</v>
          </cell>
        </row>
        <row r="318">
          <cell r="A318" t="str">
            <v>F500674</v>
          </cell>
          <cell r="B318" t="str">
            <v>OH PRG MTCE</v>
          </cell>
          <cell r="C318" t="str">
            <v>PWRD</v>
          </cell>
          <cell r="D318" t="str">
            <v>Preventive Maintenance</v>
          </cell>
          <cell r="E318" t="str">
            <v>Program Mtce - Dist (Func 5269)</v>
          </cell>
        </row>
        <row r="319">
          <cell r="A319" t="str">
            <v>F500675</v>
          </cell>
          <cell r="B319" t="str">
            <v>UG PRG MTCE</v>
          </cell>
          <cell r="C319" t="str">
            <v>PWRD</v>
          </cell>
          <cell r="D319" t="str">
            <v>Preventive Maintenance</v>
          </cell>
          <cell r="E319" t="str">
            <v>Program Mtce - Dist (Func 5269)</v>
          </cell>
        </row>
        <row r="320">
          <cell r="A320" t="str">
            <v>F500676</v>
          </cell>
          <cell r="B320" t="str">
            <v>OH PRG MTCE</v>
          </cell>
          <cell r="C320" t="str">
            <v>PWRD</v>
          </cell>
          <cell r="D320" t="str">
            <v>Preventive Maintenance</v>
          </cell>
          <cell r="E320" t="str">
            <v>Program Mtce - Dist (Func 5269)</v>
          </cell>
        </row>
        <row r="321">
          <cell r="A321" t="str">
            <v>F500677</v>
          </cell>
          <cell r="B321" t="str">
            <v>UG PRG MTCE</v>
          </cell>
          <cell r="C321" t="str">
            <v>PWRD</v>
          </cell>
          <cell r="D321" t="str">
            <v>Preventive Maintenance</v>
          </cell>
          <cell r="E321" t="str">
            <v>Program Mtce - Dist (Func 5269)</v>
          </cell>
        </row>
        <row r="322">
          <cell r="A322" t="str">
            <v>F500678</v>
          </cell>
          <cell r="B322" t="str">
            <v>OH PRG MTCE</v>
          </cell>
          <cell r="C322" t="str">
            <v>PWRD</v>
          </cell>
          <cell r="D322" t="str">
            <v>Preventive Maintenance</v>
          </cell>
          <cell r="E322" t="str">
            <v>Program Mtce - Dist (Func 5269)</v>
          </cell>
        </row>
        <row r="323">
          <cell r="A323" t="str">
            <v>F500679</v>
          </cell>
          <cell r="B323" t="str">
            <v>UG PRG MTCE</v>
          </cell>
          <cell r="C323" t="str">
            <v>PWRD</v>
          </cell>
          <cell r="D323" t="str">
            <v>Preventive Maintenance</v>
          </cell>
          <cell r="E323" t="str">
            <v>Program Mtce - Dist (Func 5269)</v>
          </cell>
        </row>
        <row r="324">
          <cell r="A324" t="str">
            <v>F500680</v>
          </cell>
          <cell r="B324" t="str">
            <v>OH PRG MTCE</v>
          </cell>
          <cell r="C324" t="str">
            <v>PWRD</v>
          </cell>
          <cell r="D324" t="str">
            <v>Preventive Maintenance</v>
          </cell>
          <cell r="E324" t="str">
            <v>Program Mtce - Dist (Func 5269)</v>
          </cell>
        </row>
        <row r="325">
          <cell r="A325" t="str">
            <v>F500681</v>
          </cell>
          <cell r="B325" t="str">
            <v>UG PRG MTCE</v>
          </cell>
          <cell r="C325" t="str">
            <v>PWRD</v>
          </cell>
          <cell r="D325" t="str">
            <v>Preventive Maintenance</v>
          </cell>
          <cell r="E325" t="str">
            <v>Program Mtce - Dist (Func 5269)</v>
          </cell>
        </row>
        <row r="326">
          <cell r="A326" t="str">
            <v>F500682</v>
          </cell>
          <cell r="B326" t="str">
            <v>OH PRG MTCE</v>
          </cell>
          <cell r="C326" t="str">
            <v>PWRD</v>
          </cell>
          <cell r="D326" t="str">
            <v>Preventive Maintenance</v>
          </cell>
          <cell r="E326" t="str">
            <v>Program Mtce - Dist (Func 5269)</v>
          </cell>
        </row>
        <row r="327">
          <cell r="A327" t="str">
            <v>F500683</v>
          </cell>
          <cell r="B327" t="str">
            <v>UG PRG MTCE</v>
          </cell>
          <cell r="C327" t="str">
            <v>PWRD</v>
          </cell>
          <cell r="D327" t="str">
            <v>Preventive Maintenance</v>
          </cell>
          <cell r="E327" t="str">
            <v>Program Mtce - Dist (Func 5269)</v>
          </cell>
        </row>
        <row r="328">
          <cell r="A328" t="str">
            <v>F500684</v>
          </cell>
          <cell r="B328" t="str">
            <v>OH PRG MTCE</v>
          </cell>
          <cell r="C328" t="str">
            <v>PWRD</v>
          </cell>
          <cell r="D328" t="str">
            <v>Preventive Maintenance</v>
          </cell>
          <cell r="E328" t="str">
            <v>Program Mtce - Dist (Func 5269)</v>
          </cell>
        </row>
        <row r="329">
          <cell r="A329" t="str">
            <v>F500685</v>
          </cell>
          <cell r="B329" t="str">
            <v>UG PRG MTCE</v>
          </cell>
          <cell r="C329" t="str">
            <v>PWRD</v>
          </cell>
          <cell r="D329" t="str">
            <v>Preventive Maintenance</v>
          </cell>
          <cell r="E329" t="str">
            <v>Program Mtce - Dist (Func 5269)</v>
          </cell>
        </row>
        <row r="330">
          <cell r="A330" t="str">
            <v>F500686</v>
          </cell>
          <cell r="B330" t="str">
            <v>OH PRG MTCE</v>
          </cell>
          <cell r="C330" t="str">
            <v>PWRD</v>
          </cell>
          <cell r="D330" t="str">
            <v>Preventive Maintenance</v>
          </cell>
          <cell r="E330" t="str">
            <v>Program Mtce - Dist (Func 5269)</v>
          </cell>
        </row>
        <row r="331">
          <cell r="A331" t="str">
            <v>F500687</v>
          </cell>
          <cell r="B331" t="str">
            <v>UG PRG MTCE</v>
          </cell>
          <cell r="C331" t="str">
            <v>PWRD</v>
          </cell>
          <cell r="D331" t="str">
            <v>Preventive Maintenance</v>
          </cell>
          <cell r="E331" t="str">
            <v>Program Mtce - Dist (Func 5269)</v>
          </cell>
        </row>
        <row r="332">
          <cell r="A332" t="str">
            <v>F500688</v>
          </cell>
          <cell r="B332" t="str">
            <v>OH PRG MTCE</v>
          </cell>
          <cell r="C332" t="str">
            <v>PWRD</v>
          </cell>
          <cell r="D332" t="str">
            <v>Preventive Maintenance</v>
          </cell>
          <cell r="E332" t="str">
            <v>Program Mtce - Dist (Func 5269)</v>
          </cell>
        </row>
        <row r="333">
          <cell r="A333" t="str">
            <v>F500689</v>
          </cell>
          <cell r="B333" t="str">
            <v>UG PRG MTCE</v>
          </cell>
          <cell r="C333" t="str">
            <v>PWRD</v>
          </cell>
          <cell r="D333" t="str">
            <v>Preventive Maintenance</v>
          </cell>
          <cell r="E333" t="str">
            <v>Program Mtce - Dist (Func 5269)</v>
          </cell>
        </row>
        <row r="334">
          <cell r="A334" t="str">
            <v>F500690</v>
          </cell>
          <cell r="B334" t="str">
            <v>OH PRG MTCE</v>
          </cell>
          <cell r="C334" t="str">
            <v>PWRD</v>
          </cell>
          <cell r="D334" t="str">
            <v>Preventive Maintenance</v>
          </cell>
          <cell r="E334" t="str">
            <v>Program Mtce - Dist (Func 5269)</v>
          </cell>
        </row>
        <row r="335">
          <cell r="A335" t="str">
            <v>F500691</v>
          </cell>
          <cell r="B335" t="str">
            <v>UG PRG MTCE</v>
          </cell>
          <cell r="C335" t="str">
            <v>PWRD</v>
          </cell>
          <cell r="D335" t="str">
            <v>Preventive Maintenance</v>
          </cell>
          <cell r="E335" t="str">
            <v>Program Mtce - Dist (Func 5269)</v>
          </cell>
        </row>
        <row r="336">
          <cell r="A336" t="str">
            <v>F500692</v>
          </cell>
          <cell r="B336" t="str">
            <v>OH PRG MTCE</v>
          </cell>
          <cell r="C336" t="str">
            <v>PWRD</v>
          </cell>
          <cell r="D336" t="str">
            <v>Preventive Maintenance</v>
          </cell>
          <cell r="E336" t="str">
            <v>Program Mtce - Dist (Func 5269)</v>
          </cell>
        </row>
        <row r="337">
          <cell r="A337" t="str">
            <v>F500693</v>
          </cell>
          <cell r="B337" t="str">
            <v>UG PRG MTCE</v>
          </cell>
          <cell r="C337" t="str">
            <v>PWRD</v>
          </cell>
          <cell r="D337" t="str">
            <v>Preventive Maintenance</v>
          </cell>
          <cell r="E337" t="str">
            <v>Program Mtce - Dist (Func 5269)</v>
          </cell>
        </row>
        <row r="338">
          <cell r="A338" t="str">
            <v>F500694</v>
          </cell>
          <cell r="B338" t="str">
            <v>OH PRG MTCE</v>
          </cell>
          <cell r="C338" t="str">
            <v>PWRD</v>
          </cell>
          <cell r="D338" t="str">
            <v>Preventive Maintenance</v>
          </cell>
          <cell r="E338" t="str">
            <v>Program Mtce - Dist (Func 5269)</v>
          </cell>
        </row>
        <row r="339">
          <cell r="A339" t="str">
            <v>F500695</v>
          </cell>
          <cell r="B339" t="str">
            <v>UG PRG MTCE</v>
          </cell>
          <cell r="C339" t="str">
            <v>PWRD</v>
          </cell>
          <cell r="D339" t="str">
            <v>Preventive Maintenance</v>
          </cell>
          <cell r="E339" t="str">
            <v>Program Mtce - Dist (Func 5269)</v>
          </cell>
        </row>
        <row r="340">
          <cell r="A340" t="str">
            <v>F500696</v>
          </cell>
          <cell r="B340" t="str">
            <v>OH PRG MTCE</v>
          </cell>
          <cell r="C340" t="str">
            <v>PWRD</v>
          </cell>
          <cell r="D340" t="str">
            <v>Preventive Maintenance</v>
          </cell>
          <cell r="E340" t="str">
            <v>Program Mtce - Dist (Func 5269)</v>
          </cell>
        </row>
        <row r="341">
          <cell r="A341" t="str">
            <v>F500697</v>
          </cell>
          <cell r="B341" t="str">
            <v>UG PRG MTCE</v>
          </cell>
          <cell r="C341" t="str">
            <v>PWRD</v>
          </cell>
          <cell r="D341" t="str">
            <v>Preventive Maintenance</v>
          </cell>
          <cell r="E341" t="str">
            <v>Program Mtce - Dist (Func 5269)</v>
          </cell>
        </row>
        <row r="342">
          <cell r="A342" t="str">
            <v>F500698</v>
          </cell>
          <cell r="B342" t="str">
            <v>OH PRG MTCE</v>
          </cell>
          <cell r="C342" t="str">
            <v>PWRD</v>
          </cell>
          <cell r="D342" t="str">
            <v>Preventive Maintenance</v>
          </cell>
          <cell r="E342" t="str">
            <v>Program Mtce - Dist (Func 5269)</v>
          </cell>
        </row>
        <row r="343">
          <cell r="A343" t="str">
            <v>F500699</v>
          </cell>
          <cell r="B343" t="str">
            <v>UG PRG MTCE</v>
          </cell>
          <cell r="C343" t="str">
            <v>PWRD</v>
          </cell>
          <cell r="D343" t="str">
            <v>Preventive Maintenance</v>
          </cell>
          <cell r="E343" t="str">
            <v>Program Mtce - Dist (Func 5269)</v>
          </cell>
        </row>
        <row r="344">
          <cell r="A344" t="str">
            <v>F500700</v>
          </cell>
          <cell r="B344" t="str">
            <v>OH PRG MTCE</v>
          </cell>
          <cell r="C344" t="str">
            <v>PWRD</v>
          </cell>
          <cell r="D344" t="str">
            <v>Preventive Maintenance</v>
          </cell>
          <cell r="E344" t="str">
            <v>Program Mtce - Dist (Func 5269)</v>
          </cell>
        </row>
        <row r="345">
          <cell r="A345" t="str">
            <v>F500701</v>
          </cell>
          <cell r="B345" t="str">
            <v>UG PRG MTCE</v>
          </cell>
          <cell r="C345" t="str">
            <v>PWRD</v>
          </cell>
          <cell r="D345" t="str">
            <v>Preventive Maintenance</v>
          </cell>
          <cell r="E345" t="str">
            <v>Program Mtce - Dist (Func 5269)</v>
          </cell>
        </row>
        <row r="346">
          <cell r="A346" t="str">
            <v>F500704</v>
          </cell>
          <cell r="B346" t="str">
            <v>OH BKDWN MTC</v>
          </cell>
          <cell r="C346" t="str">
            <v>PWRD</v>
          </cell>
          <cell r="D346" t="str">
            <v>Breakdown Maintenance</v>
          </cell>
          <cell r="E346" t="str">
            <v>Breakdown Maintenance - Dist</v>
          </cell>
        </row>
        <row r="347">
          <cell r="A347" t="str">
            <v>F500705</v>
          </cell>
          <cell r="B347" t="str">
            <v>UG BKDWN MTC</v>
          </cell>
          <cell r="C347" t="str">
            <v>PWRD</v>
          </cell>
          <cell r="D347" t="str">
            <v>Breakdown Maintenance</v>
          </cell>
          <cell r="E347" t="str">
            <v>Breakdown Maintenance - Dist</v>
          </cell>
        </row>
        <row r="348">
          <cell r="A348" t="str">
            <v>F500706</v>
          </cell>
          <cell r="B348" t="str">
            <v>OH BKDWN MTC</v>
          </cell>
          <cell r="C348" t="str">
            <v>PWRD</v>
          </cell>
          <cell r="D348" t="str">
            <v>Breakdown Maintenance</v>
          </cell>
          <cell r="E348" t="str">
            <v>Breakdown Maintenance - Dist</v>
          </cell>
        </row>
        <row r="349">
          <cell r="A349" t="str">
            <v>F500707</v>
          </cell>
          <cell r="B349" t="str">
            <v>UG BKDWN MTC</v>
          </cell>
          <cell r="C349" t="str">
            <v>PWRD</v>
          </cell>
          <cell r="D349" t="str">
            <v>Breakdown Maintenance</v>
          </cell>
          <cell r="E349" t="str">
            <v>Breakdown Maintenance - Dist</v>
          </cell>
        </row>
        <row r="350">
          <cell r="A350" t="str">
            <v>F500708</v>
          </cell>
          <cell r="B350" t="str">
            <v>OH BKDWN MTC</v>
          </cell>
          <cell r="C350" t="str">
            <v>PWRD</v>
          </cell>
          <cell r="D350" t="str">
            <v>Breakdown Maintenance</v>
          </cell>
          <cell r="E350" t="str">
            <v>Breakdown Maintenance - Dist</v>
          </cell>
        </row>
        <row r="351">
          <cell r="A351" t="str">
            <v>F500709</v>
          </cell>
          <cell r="B351" t="str">
            <v>UG BKDWN MTC</v>
          </cell>
          <cell r="C351" t="str">
            <v>PWRD</v>
          </cell>
          <cell r="D351" t="str">
            <v>Breakdown Maintenance</v>
          </cell>
          <cell r="E351" t="str">
            <v>Breakdown Maintenance - Dist</v>
          </cell>
        </row>
        <row r="352">
          <cell r="A352" t="str">
            <v>F500710</v>
          </cell>
          <cell r="B352" t="str">
            <v>OH BKDWN MTC</v>
          </cell>
          <cell r="C352" t="str">
            <v>PWRD</v>
          </cell>
          <cell r="D352" t="str">
            <v>Breakdown Maintenance</v>
          </cell>
          <cell r="E352" t="str">
            <v>Breakdown Maintenance - Dist</v>
          </cell>
        </row>
        <row r="353">
          <cell r="A353" t="str">
            <v>F500711</v>
          </cell>
          <cell r="B353" t="str">
            <v>UG BKDWN MTC</v>
          </cell>
          <cell r="C353" t="str">
            <v>PWRD</v>
          </cell>
          <cell r="D353" t="str">
            <v>Breakdown Maintenance</v>
          </cell>
          <cell r="E353" t="str">
            <v>Breakdown Maintenance - Dist</v>
          </cell>
        </row>
        <row r="354">
          <cell r="A354" t="str">
            <v>F500712</v>
          </cell>
          <cell r="B354" t="str">
            <v>OH BKDWN MTC</v>
          </cell>
          <cell r="C354" t="str">
            <v>PWRD</v>
          </cell>
          <cell r="D354" t="str">
            <v>Breakdown Maintenance</v>
          </cell>
          <cell r="E354" t="str">
            <v>Breakdown Maintenance - Dist</v>
          </cell>
        </row>
        <row r="355">
          <cell r="A355" t="str">
            <v>F500713</v>
          </cell>
          <cell r="B355" t="str">
            <v>UG BKDWN MTC</v>
          </cell>
          <cell r="C355" t="str">
            <v>PWRD</v>
          </cell>
          <cell r="D355" t="str">
            <v>Breakdown Maintenance</v>
          </cell>
          <cell r="E355" t="str">
            <v>Breakdown Maintenance - Dist</v>
          </cell>
        </row>
        <row r="356">
          <cell r="A356" t="str">
            <v>F500714</v>
          </cell>
          <cell r="B356" t="str">
            <v>OH BKDWN MTC</v>
          </cell>
          <cell r="C356" t="str">
            <v>PWRD</v>
          </cell>
          <cell r="D356" t="str">
            <v>Breakdown Maintenance</v>
          </cell>
          <cell r="E356" t="str">
            <v>Breakdown Maintenance - Dist</v>
          </cell>
        </row>
        <row r="357">
          <cell r="A357" t="str">
            <v>F500715</v>
          </cell>
          <cell r="B357" t="str">
            <v>UG BKDWN MTC</v>
          </cell>
          <cell r="C357" t="str">
            <v>PWRD</v>
          </cell>
          <cell r="D357" t="str">
            <v>Breakdown Maintenance</v>
          </cell>
          <cell r="E357" t="str">
            <v>Breakdown Maintenance - Dist</v>
          </cell>
        </row>
        <row r="358">
          <cell r="A358" t="str">
            <v>F500716</v>
          </cell>
          <cell r="B358" t="str">
            <v>OH BKDWN MTC</v>
          </cell>
          <cell r="C358" t="str">
            <v>PWRD</v>
          </cell>
          <cell r="D358" t="str">
            <v>Breakdown Maintenance</v>
          </cell>
          <cell r="E358" t="str">
            <v>Breakdown Maintenance - Dist</v>
          </cell>
        </row>
        <row r="359">
          <cell r="A359" t="str">
            <v>F500717</v>
          </cell>
          <cell r="B359" t="str">
            <v>UG BKDWN MTC</v>
          </cell>
          <cell r="C359" t="str">
            <v>PWRD</v>
          </cell>
          <cell r="D359" t="str">
            <v>Breakdown Maintenance</v>
          </cell>
          <cell r="E359" t="str">
            <v>Breakdown Maintenance - Dist</v>
          </cell>
        </row>
        <row r="360">
          <cell r="A360" t="str">
            <v>F500718</v>
          </cell>
          <cell r="B360" t="str">
            <v>OH BKDWN MTC</v>
          </cell>
          <cell r="C360" t="str">
            <v>PWRD</v>
          </cell>
          <cell r="D360" t="str">
            <v>Breakdown Maintenance</v>
          </cell>
          <cell r="E360" t="str">
            <v>Breakdown Maintenance - Dist</v>
          </cell>
        </row>
        <row r="361">
          <cell r="A361" t="str">
            <v>F500719</v>
          </cell>
          <cell r="B361" t="str">
            <v>UG BKDWN MTC</v>
          </cell>
          <cell r="C361" t="str">
            <v>PWRD</v>
          </cell>
          <cell r="D361" t="str">
            <v>Breakdown Maintenance</v>
          </cell>
          <cell r="E361" t="str">
            <v>Breakdown Maintenance - Dist</v>
          </cell>
        </row>
        <row r="362">
          <cell r="A362" t="str">
            <v>F500720</v>
          </cell>
          <cell r="B362" t="str">
            <v>OH BKDWN MTC</v>
          </cell>
          <cell r="C362" t="str">
            <v>PWRD</v>
          </cell>
          <cell r="D362" t="str">
            <v>Breakdown Maintenance</v>
          </cell>
          <cell r="E362" t="str">
            <v>Breakdown Maintenance - Dist</v>
          </cell>
        </row>
        <row r="363">
          <cell r="A363" t="str">
            <v>F500721</v>
          </cell>
          <cell r="B363" t="str">
            <v>UG BKDWN MTC</v>
          </cell>
          <cell r="C363" t="str">
            <v>PWRD</v>
          </cell>
          <cell r="D363" t="str">
            <v>Breakdown Maintenance</v>
          </cell>
          <cell r="E363" t="str">
            <v>Breakdown Maintenance - Dist</v>
          </cell>
        </row>
        <row r="364">
          <cell r="A364" t="str">
            <v>F500722</v>
          </cell>
          <cell r="B364" t="str">
            <v>OH BKDWN MTC</v>
          </cell>
          <cell r="C364" t="str">
            <v>PWRD</v>
          </cell>
          <cell r="D364" t="str">
            <v>Breakdown Maintenance</v>
          </cell>
          <cell r="E364" t="str">
            <v>Breakdown Maintenance - Dist</v>
          </cell>
        </row>
        <row r="365">
          <cell r="A365" t="str">
            <v>F500723</v>
          </cell>
          <cell r="B365" t="str">
            <v>UG BKDWN MTC</v>
          </cell>
          <cell r="C365" t="str">
            <v>PWRD</v>
          </cell>
          <cell r="D365" t="str">
            <v>Breakdown Maintenance</v>
          </cell>
          <cell r="E365" t="str">
            <v>Breakdown Maintenance - Dist</v>
          </cell>
        </row>
        <row r="366">
          <cell r="A366" t="str">
            <v>F500724</v>
          </cell>
          <cell r="B366" t="str">
            <v>OH BKDWN MTC</v>
          </cell>
          <cell r="C366" t="str">
            <v>PWRD</v>
          </cell>
          <cell r="D366" t="str">
            <v>Breakdown Maintenance</v>
          </cell>
          <cell r="E366" t="str">
            <v>Breakdown Maintenance - Dist</v>
          </cell>
        </row>
        <row r="367">
          <cell r="A367" t="str">
            <v>F500725</v>
          </cell>
          <cell r="B367" t="str">
            <v>UG BKDWN MTC</v>
          </cell>
          <cell r="C367" t="str">
            <v>PWRD</v>
          </cell>
          <cell r="D367" t="str">
            <v>Breakdown Maintenance</v>
          </cell>
          <cell r="E367" t="str">
            <v>Breakdown Maintenance - Dist</v>
          </cell>
        </row>
        <row r="368">
          <cell r="A368" t="str">
            <v>F500726</v>
          </cell>
          <cell r="B368" t="str">
            <v>OH BKDWN MTC</v>
          </cell>
          <cell r="C368" t="str">
            <v>PWRD</v>
          </cell>
          <cell r="D368" t="str">
            <v>Breakdown Maintenance</v>
          </cell>
          <cell r="E368" t="str">
            <v>Breakdown Maintenance - Dist</v>
          </cell>
        </row>
        <row r="369">
          <cell r="A369" t="str">
            <v>F500727</v>
          </cell>
          <cell r="B369" t="str">
            <v>UG BKDWN MTC</v>
          </cell>
          <cell r="C369" t="str">
            <v>PWRD</v>
          </cell>
          <cell r="D369" t="str">
            <v>Breakdown Maintenance</v>
          </cell>
          <cell r="E369" t="str">
            <v>Breakdown Maintenance - Dist</v>
          </cell>
        </row>
        <row r="370">
          <cell r="A370" t="str">
            <v>F500728</v>
          </cell>
          <cell r="B370" t="str">
            <v>OH BKDWN MTC</v>
          </cell>
          <cell r="C370" t="str">
            <v>PWRD</v>
          </cell>
          <cell r="D370" t="str">
            <v>Breakdown Maintenance</v>
          </cell>
          <cell r="E370" t="str">
            <v>Breakdown Maintenance - Dist</v>
          </cell>
        </row>
        <row r="371">
          <cell r="A371" t="str">
            <v>F500729</v>
          </cell>
          <cell r="B371" t="str">
            <v>UG BKDWN MTC</v>
          </cell>
          <cell r="C371" t="str">
            <v>PWRD</v>
          </cell>
          <cell r="D371" t="str">
            <v>Breakdown Maintenance</v>
          </cell>
          <cell r="E371" t="str">
            <v>Breakdown Maintenance - Dist</v>
          </cell>
        </row>
        <row r="372">
          <cell r="A372" t="str">
            <v>F500730</v>
          </cell>
          <cell r="B372" t="str">
            <v>OH BKDWN MTC</v>
          </cell>
          <cell r="C372" t="str">
            <v>PWRD</v>
          </cell>
          <cell r="D372" t="str">
            <v>Breakdown Maintenance</v>
          </cell>
          <cell r="E372" t="str">
            <v>Breakdown Maintenance - Dist</v>
          </cell>
        </row>
        <row r="373">
          <cell r="A373" t="str">
            <v>F500731</v>
          </cell>
          <cell r="B373" t="str">
            <v>UG BKDWN MTC</v>
          </cell>
          <cell r="C373" t="str">
            <v>PWRD</v>
          </cell>
          <cell r="D373" t="str">
            <v>Breakdown Maintenance</v>
          </cell>
          <cell r="E373" t="str">
            <v>Breakdown Maintenance - Dist</v>
          </cell>
        </row>
        <row r="374">
          <cell r="A374" t="str">
            <v>F500732</v>
          </cell>
          <cell r="B374" t="str">
            <v>OH BKDWN MTC</v>
          </cell>
          <cell r="C374" t="str">
            <v>PWRD</v>
          </cell>
          <cell r="D374" t="str">
            <v>Breakdown Maintenance</v>
          </cell>
          <cell r="E374" t="str">
            <v>Breakdown Maintenance - Dist</v>
          </cell>
        </row>
        <row r="375">
          <cell r="A375" t="str">
            <v>F500733</v>
          </cell>
          <cell r="B375" t="str">
            <v>UG BKDWN MTC</v>
          </cell>
          <cell r="C375" t="str">
            <v>PWRD</v>
          </cell>
          <cell r="D375" t="str">
            <v>Breakdown Maintenance</v>
          </cell>
          <cell r="E375" t="str">
            <v>Breakdown Maintenance - Dist</v>
          </cell>
        </row>
        <row r="376">
          <cell r="A376" t="str">
            <v>F500734</v>
          </cell>
          <cell r="B376" t="str">
            <v>OH BKDWN MTC</v>
          </cell>
          <cell r="C376" t="str">
            <v>PWRD</v>
          </cell>
          <cell r="D376" t="str">
            <v>Breakdown Maintenance</v>
          </cell>
          <cell r="E376" t="str">
            <v>Breakdown Maintenance - Dist</v>
          </cell>
        </row>
        <row r="377">
          <cell r="A377" t="str">
            <v>F500735</v>
          </cell>
          <cell r="B377" t="str">
            <v>UG BKDWN MTC</v>
          </cell>
          <cell r="C377" t="str">
            <v>PWRD</v>
          </cell>
          <cell r="D377" t="str">
            <v>Breakdown Maintenance</v>
          </cell>
          <cell r="E377" t="str">
            <v>Breakdown Maintenance - Dist</v>
          </cell>
        </row>
        <row r="378">
          <cell r="A378" t="str">
            <v>F500736</v>
          </cell>
          <cell r="B378" t="str">
            <v>OH BKDWN MTC</v>
          </cell>
          <cell r="C378" t="str">
            <v>PWRD</v>
          </cell>
          <cell r="D378" t="str">
            <v>Breakdown Maintenance</v>
          </cell>
          <cell r="E378" t="str">
            <v>Breakdown Maintenance - Dist</v>
          </cell>
        </row>
        <row r="379">
          <cell r="A379" t="str">
            <v>F500737</v>
          </cell>
          <cell r="B379" t="str">
            <v>UG BKDWN MTC</v>
          </cell>
          <cell r="C379" t="str">
            <v>PWRD</v>
          </cell>
          <cell r="D379" t="str">
            <v>Breakdown Maintenance</v>
          </cell>
          <cell r="E379" t="str">
            <v>Breakdown Maintenance - Dist</v>
          </cell>
        </row>
        <row r="380">
          <cell r="A380" t="str">
            <v>F500738</v>
          </cell>
          <cell r="B380" t="str">
            <v>OH BKDWN MTC</v>
          </cell>
          <cell r="C380" t="str">
            <v>PWRD</v>
          </cell>
          <cell r="D380" t="str">
            <v>Breakdown Maintenance</v>
          </cell>
          <cell r="E380" t="str">
            <v>Breakdown Maintenance - Dist</v>
          </cell>
        </row>
        <row r="381">
          <cell r="A381" t="str">
            <v>F500739</v>
          </cell>
          <cell r="B381" t="str">
            <v>UG BKDWN MTC</v>
          </cell>
          <cell r="C381" t="str">
            <v>PWRD</v>
          </cell>
          <cell r="D381" t="str">
            <v>Breakdown Maintenance</v>
          </cell>
          <cell r="E381" t="str">
            <v>Breakdown Maintenance - Dist</v>
          </cell>
        </row>
        <row r="382">
          <cell r="A382" t="str">
            <v>F500740</v>
          </cell>
          <cell r="B382" t="str">
            <v>OH BKDWN MTC</v>
          </cell>
          <cell r="C382" t="str">
            <v>PWRD</v>
          </cell>
          <cell r="D382" t="str">
            <v>Breakdown Maintenance</v>
          </cell>
          <cell r="E382" t="str">
            <v>Breakdown Maintenance - Dist</v>
          </cell>
        </row>
        <row r="383">
          <cell r="A383" t="str">
            <v>F500741</v>
          </cell>
          <cell r="B383" t="str">
            <v>UG BKDWN MTC</v>
          </cell>
          <cell r="C383" t="str">
            <v>PWRD</v>
          </cell>
          <cell r="D383" t="str">
            <v>Breakdown Maintenance</v>
          </cell>
          <cell r="E383" t="str">
            <v>Breakdown Maintenance - Dist</v>
          </cell>
        </row>
        <row r="384">
          <cell r="A384" t="str">
            <v>F500742</v>
          </cell>
          <cell r="B384" t="str">
            <v>OH BKDWN MTC</v>
          </cell>
          <cell r="C384" t="str">
            <v>PWRD</v>
          </cell>
          <cell r="D384" t="str">
            <v>Breakdown Maintenance</v>
          </cell>
          <cell r="E384" t="str">
            <v>Breakdown Maintenance - Dist</v>
          </cell>
        </row>
        <row r="385">
          <cell r="A385" t="str">
            <v>F500743</v>
          </cell>
          <cell r="B385" t="str">
            <v>UG BKDWN MTC</v>
          </cell>
          <cell r="C385" t="str">
            <v>PWRD</v>
          </cell>
          <cell r="D385" t="str">
            <v>Breakdown Maintenance</v>
          </cell>
          <cell r="E385" t="str">
            <v>Breakdown Maintenance - Dist</v>
          </cell>
        </row>
        <row r="386">
          <cell r="A386" t="str">
            <v>F500744</v>
          </cell>
          <cell r="B386" t="str">
            <v>OH BKDWN MTC</v>
          </cell>
          <cell r="C386" t="str">
            <v>PWRD</v>
          </cell>
          <cell r="D386" t="str">
            <v>Breakdown Maintenance</v>
          </cell>
          <cell r="E386" t="str">
            <v>Breakdown Maintenance - Dist</v>
          </cell>
        </row>
        <row r="387">
          <cell r="A387" t="str">
            <v>F500745</v>
          </cell>
          <cell r="B387" t="str">
            <v>UG BKDWN MTC</v>
          </cell>
          <cell r="C387" t="str">
            <v>PWRD</v>
          </cell>
          <cell r="D387" t="str">
            <v>Breakdown Maintenance</v>
          </cell>
          <cell r="E387" t="str">
            <v>Breakdown Maintenance - Dist</v>
          </cell>
        </row>
        <row r="388">
          <cell r="A388" t="str">
            <v>F500746</v>
          </cell>
          <cell r="B388" t="str">
            <v>OH BKDWN MTC</v>
          </cell>
          <cell r="C388" t="str">
            <v>PWRD</v>
          </cell>
          <cell r="D388" t="str">
            <v>Breakdown Maintenance</v>
          </cell>
          <cell r="E388" t="str">
            <v>Breakdown Maintenance - Dist</v>
          </cell>
        </row>
        <row r="389">
          <cell r="A389" t="str">
            <v>F500747</v>
          </cell>
          <cell r="B389" t="str">
            <v>UG BKDWN MTC</v>
          </cell>
          <cell r="C389" t="str">
            <v>PWRD</v>
          </cell>
          <cell r="D389" t="str">
            <v>Breakdown Maintenance</v>
          </cell>
          <cell r="E389" t="str">
            <v>Breakdown Maintenance - Dist</v>
          </cell>
        </row>
        <row r="390">
          <cell r="A390" t="str">
            <v>F500748</v>
          </cell>
          <cell r="B390" t="str">
            <v>OH BKDWN MTC</v>
          </cell>
          <cell r="C390" t="str">
            <v>PWRD</v>
          </cell>
          <cell r="D390" t="str">
            <v>Breakdown Maintenance</v>
          </cell>
          <cell r="E390" t="str">
            <v>Breakdown Maintenance - Dist</v>
          </cell>
        </row>
        <row r="391">
          <cell r="A391" t="str">
            <v>F500749</v>
          </cell>
          <cell r="B391" t="str">
            <v>UG BKDWN MTC</v>
          </cell>
          <cell r="C391" t="str">
            <v>PWRD</v>
          </cell>
          <cell r="D391" t="str">
            <v>Breakdown Maintenance</v>
          </cell>
          <cell r="E391" t="str">
            <v>Breakdown Maintenance - Dist</v>
          </cell>
        </row>
        <row r="392">
          <cell r="A392" t="str">
            <v>F500750</v>
          </cell>
          <cell r="B392" t="str">
            <v>OH BKDWN MTC</v>
          </cell>
          <cell r="C392" t="str">
            <v>PWRD</v>
          </cell>
          <cell r="D392" t="str">
            <v>Breakdown Maintenance</v>
          </cell>
          <cell r="E392" t="str">
            <v>Breakdown Maintenance - Dist</v>
          </cell>
        </row>
        <row r="393">
          <cell r="A393" t="str">
            <v>F500751</v>
          </cell>
          <cell r="B393" t="str">
            <v>UG BKDWN MTC</v>
          </cell>
          <cell r="C393" t="str">
            <v>PWRD</v>
          </cell>
          <cell r="D393" t="str">
            <v>Breakdown Maintenance</v>
          </cell>
          <cell r="E393" t="str">
            <v>Breakdown Maintenance - Dist</v>
          </cell>
        </row>
        <row r="394">
          <cell r="A394" t="str">
            <v>F500752</v>
          </cell>
          <cell r="B394" t="str">
            <v>OH BKDWN MTC</v>
          </cell>
          <cell r="C394" t="str">
            <v>PWRD</v>
          </cell>
          <cell r="D394" t="str">
            <v>Breakdown Maintenance</v>
          </cell>
          <cell r="E394" t="str">
            <v>Breakdown Maintenance - Dist</v>
          </cell>
        </row>
        <row r="395">
          <cell r="A395" t="str">
            <v>F500753</v>
          </cell>
          <cell r="B395" t="str">
            <v>UG BKDWN MTC</v>
          </cell>
          <cell r="C395" t="str">
            <v>PWRD</v>
          </cell>
          <cell r="D395" t="str">
            <v>Breakdown Maintenance</v>
          </cell>
          <cell r="E395" t="str">
            <v>Breakdown Maintenance - Dist</v>
          </cell>
        </row>
        <row r="396">
          <cell r="A396" t="str">
            <v>F500754</v>
          </cell>
          <cell r="B396" t="str">
            <v>OH BKDWN MTC</v>
          </cell>
          <cell r="C396" t="str">
            <v>PWRD</v>
          </cell>
          <cell r="D396" t="str">
            <v>Breakdown Maintenance</v>
          </cell>
          <cell r="E396" t="str">
            <v>Breakdown Maintenance - Dist</v>
          </cell>
        </row>
        <row r="397">
          <cell r="A397" t="str">
            <v>F500755</v>
          </cell>
          <cell r="B397" t="str">
            <v>UG BKDWN MTC</v>
          </cell>
          <cell r="C397" t="str">
            <v>PWRD</v>
          </cell>
          <cell r="D397" t="str">
            <v>Breakdown Maintenance</v>
          </cell>
          <cell r="E397" t="str">
            <v>Breakdown Maintenance - Dist</v>
          </cell>
        </row>
        <row r="398">
          <cell r="A398" t="str">
            <v>F500756</v>
          </cell>
          <cell r="B398" t="str">
            <v>OH BKDWN MTC</v>
          </cell>
          <cell r="C398" t="str">
            <v>PWRD</v>
          </cell>
          <cell r="D398" t="str">
            <v>Breakdown Maintenance</v>
          </cell>
          <cell r="E398" t="str">
            <v>Breakdown Maintenance - Dist</v>
          </cell>
        </row>
        <row r="399">
          <cell r="A399" t="str">
            <v>F500757</v>
          </cell>
          <cell r="B399" t="str">
            <v>UG BKDWN MTC</v>
          </cell>
          <cell r="C399" t="str">
            <v>PWRD</v>
          </cell>
          <cell r="D399" t="str">
            <v>Breakdown Maintenance</v>
          </cell>
          <cell r="E399" t="str">
            <v>Breakdown Maintenance - Dist</v>
          </cell>
        </row>
        <row r="400">
          <cell r="A400" t="str">
            <v>F500758</v>
          </cell>
          <cell r="B400" t="str">
            <v>OH BKDWN MTC</v>
          </cell>
          <cell r="C400" t="str">
            <v>PWRD</v>
          </cell>
          <cell r="D400" t="str">
            <v>Breakdown Maintenance</v>
          </cell>
          <cell r="E400" t="str">
            <v>Breakdown Maintenance - Dist</v>
          </cell>
        </row>
        <row r="401">
          <cell r="A401" t="str">
            <v>F500759</v>
          </cell>
          <cell r="B401" t="str">
            <v>UG BKDWN MTC</v>
          </cell>
          <cell r="C401" t="str">
            <v>PWRD</v>
          </cell>
          <cell r="D401" t="str">
            <v>Breakdown Maintenance</v>
          </cell>
          <cell r="E401" t="str">
            <v>Breakdown Maintenance - Dist</v>
          </cell>
        </row>
        <row r="402">
          <cell r="A402" t="str">
            <v>F500760</v>
          </cell>
          <cell r="B402" t="str">
            <v>OH BKDWN MTC</v>
          </cell>
          <cell r="C402" t="str">
            <v>PWRD</v>
          </cell>
          <cell r="D402" t="str">
            <v>Breakdown Maintenance</v>
          </cell>
          <cell r="E402" t="str">
            <v>Breakdown Maintenance - Dist</v>
          </cell>
        </row>
        <row r="403">
          <cell r="A403" t="str">
            <v>F500761</v>
          </cell>
          <cell r="B403" t="str">
            <v>UG BKDWN MTC</v>
          </cell>
          <cell r="C403" t="str">
            <v>PWRD</v>
          </cell>
          <cell r="D403" t="str">
            <v>Breakdown Maintenance</v>
          </cell>
          <cell r="E403" t="str">
            <v>Breakdown Maintenance - Dist</v>
          </cell>
        </row>
        <row r="404">
          <cell r="A404" t="str">
            <v>F500762</v>
          </cell>
          <cell r="B404" t="str">
            <v>OH BKDWN MTC</v>
          </cell>
          <cell r="C404" t="str">
            <v>PWRD</v>
          </cell>
          <cell r="D404" t="str">
            <v>Breakdown Maintenance</v>
          </cell>
          <cell r="E404" t="str">
            <v>Breakdown Maintenance - Dist</v>
          </cell>
        </row>
        <row r="405">
          <cell r="A405" t="str">
            <v>F500763</v>
          </cell>
          <cell r="B405" t="str">
            <v>UG BKDWN MTC</v>
          </cell>
          <cell r="C405" t="str">
            <v>PWRD</v>
          </cell>
          <cell r="D405" t="str">
            <v>Breakdown Maintenance</v>
          </cell>
          <cell r="E405" t="str">
            <v>Breakdown Maintenance - Dist</v>
          </cell>
        </row>
        <row r="406">
          <cell r="A406" t="str">
            <v>F500764</v>
          </cell>
          <cell r="B406" t="str">
            <v>OH BKDWN MTC</v>
          </cell>
          <cell r="C406" t="str">
            <v>PWRD</v>
          </cell>
          <cell r="D406" t="str">
            <v>Breakdown Maintenance</v>
          </cell>
          <cell r="E406" t="str">
            <v>Breakdown Maintenance - Dist</v>
          </cell>
        </row>
        <row r="407">
          <cell r="A407" t="str">
            <v>F500765</v>
          </cell>
          <cell r="B407" t="str">
            <v>UG BKDWN MTC</v>
          </cell>
          <cell r="C407" t="str">
            <v>PWRD</v>
          </cell>
          <cell r="D407" t="str">
            <v>Breakdown Maintenance</v>
          </cell>
          <cell r="E407" t="str">
            <v>Breakdown Maintenance - Dist</v>
          </cell>
        </row>
        <row r="408">
          <cell r="A408" t="str">
            <v>F500766</v>
          </cell>
          <cell r="B408" t="str">
            <v>OH BKDWN MTC</v>
          </cell>
          <cell r="C408" t="str">
            <v>PWRD</v>
          </cell>
          <cell r="D408" t="str">
            <v>Breakdown Maintenance</v>
          </cell>
          <cell r="E408" t="str">
            <v>Breakdown Maintenance - Dist</v>
          </cell>
        </row>
        <row r="409">
          <cell r="A409" t="str">
            <v>F500767</v>
          </cell>
          <cell r="B409" t="str">
            <v>UG BKDWN MTC</v>
          </cell>
          <cell r="C409" t="str">
            <v>PWRD</v>
          </cell>
          <cell r="D409" t="str">
            <v>Breakdown Maintenance</v>
          </cell>
          <cell r="E409" t="str">
            <v>Breakdown Maintenance - Dist</v>
          </cell>
        </row>
        <row r="410">
          <cell r="A410" t="str">
            <v>F500768</v>
          </cell>
          <cell r="B410" t="str">
            <v>OH BKDWN MTC</v>
          </cell>
          <cell r="C410" t="str">
            <v>PWRD</v>
          </cell>
          <cell r="D410" t="str">
            <v>Breakdown Maintenance</v>
          </cell>
          <cell r="E410" t="str">
            <v>Breakdown Maintenance - Dist</v>
          </cell>
        </row>
        <row r="411">
          <cell r="A411" t="str">
            <v>F500769</v>
          </cell>
          <cell r="B411" t="str">
            <v>UG BKDWN MTC</v>
          </cell>
          <cell r="C411" t="str">
            <v>PWRD</v>
          </cell>
          <cell r="D411" t="str">
            <v>Breakdown Maintenance</v>
          </cell>
          <cell r="E411" t="str">
            <v>Breakdown Maintenance - Dist</v>
          </cell>
        </row>
        <row r="412">
          <cell r="A412" t="str">
            <v>F500770</v>
          </cell>
          <cell r="B412" t="str">
            <v>OH BKDWN MTC</v>
          </cell>
          <cell r="C412" t="str">
            <v>PWRD</v>
          </cell>
          <cell r="D412" t="str">
            <v>Breakdown Maintenance</v>
          </cell>
          <cell r="E412" t="str">
            <v>Breakdown Maintenance - Dist</v>
          </cell>
        </row>
        <row r="413">
          <cell r="A413" t="str">
            <v>F500771</v>
          </cell>
          <cell r="B413" t="str">
            <v>UG BKDWN MTC</v>
          </cell>
          <cell r="C413" t="str">
            <v>PWRD</v>
          </cell>
          <cell r="D413" t="str">
            <v>Breakdown Maintenance</v>
          </cell>
          <cell r="E413" t="str">
            <v>Breakdown Maintenance - Dist</v>
          </cell>
        </row>
        <row r="414">
          <cell r="A414" t="str">
            <v>F500774</v>
          </cell>
          <cell r="B414" t="str">
            <v>LINE CLEARIN</v>
          </cell>
          <cell r="C414" t="str">
            <v>PWRD</v>
          </cell>
          <cell r="D414" t="str">
            <v>Line Clearing</v>
          </cell>
          <cell r="E414" t="str">
            <v>Clearing Lines</v>
          </cell>
        </row>
        <row r="415">
          <cell r="A415" t="str">
            <v>F500776</v>
          </cell>
          <cell r="B415" t="str">
            <v>LINE CLEARIN</v>
          </cell>
          <cell r="C415" t="str">
            <v>PWRD</v>
          </cell>
          <cell r="D415" t="str">
            <v>Line Clearing</v>
          </cell>
          <cell r="E415" t="str">
            <v>Clearing Lines</v>
          </cell>
        </row>
        <row r="416">
          <cell r="A416" t="str">
            <v>F500778</v>
          </cell>
          <cell r="B416" t="str">
            <v>LINE CLEARIN</v>
          </cell>
          <cell r="C416" t="str">
            <v>PWRD</v>
          </cell>
          <cell r="D416" t="str">
            <v>Line Clearing</v>
          </cell>
          <cell r="E416" t="str">
            <v>Clearing Lines</v>
          </cell>
        </row>
        <row r="417">
          <cell r="A417" t="str">
            <v>F500780</v>
          </cell>
          <cell r="B417" t="str">
            <v>LINE CLEARIN</v>
          </cell>
          <cell r="C417" t="str">
            <v>PWRD</v>
          </cell>
          <cell r="D417" t="str">
            <v>Line Clearing</v>
          </cell>
          <cell r="E417" t="str">
            <v>Clearing Lines</v>
          </cell>
        </row>
        <row r="418">
          <cell r="A418" t="str">
            <v>F500782</v>
          </cell>
          <cell r="B418" t="str">
            <v>LINE CLEARIN</v>
          </cell>
          <cell r="C418" t="str">
            <v>PWRD</v>
          </cell>
          <cell r="D418" t="str">
            <v>Line Clearing</v>
          </cell>
          <cell r="E418" t="str">
            <v>Clearing Lines</v>
          </cell>
        </row>
        <row r="419">
          <cell r="A419" t="str">
            <v>F500784</v>
          </cell>
          <cell r="B419" t="str">
            <v>LINE CLEARIN</v>
          </cell>
          <cell r="C419" t="str">
            <v>PWRD</v>
          </cell>
          <cell r="D419" t="str">
            <v>Line Clearing</v>
          </cell>
          <cell r="E419" t="str">
            <v>Clearing Lines</v>
          </cell>
        </row>
        <row r="420">
          <cell r="A420" t="str">
            <v>F500786</v>
          </cell>
          <cell r="B420" t="str">
            <v>LINE CLEARIN</v>
          </cell>
          <cell r="C420" t="str">
            <v>PWRD</v>
          </cell>
          <cell r="D420" t="str">
            <v>Line Clearing</v>
          </cell>
          <cell r="E420" t="str">
            <v>Clearing Lines</v>
          </cell>
        </row>
        <row r="421">
          <cell r="A421" t="str">
            <v>F500788</v>
          </cell>
          <cell r="B421" t="str">
            <v>LINE CLEARIN</v>
          </cell>
          <cell r="C421" t="str">
            <v>PWRD</v>
          </cell>
          <cell r="D421" t="str">
            <v>Line Clearing</v>
          </cell>
          <cell r="E421" t="str">
            <v>Clearing Lines</v>
          </cell>
        </row>
        <row r="422">
          <cell r="A422" t="str">
            <v>F500790</v>
          </cell>
          <cell r="B422" t="str">
            <v>LINE CLEARIN</v>
          </cell>
          <cell r="C422" t="str">
            <v>PWRD</v>
          </cell>
          <cell r="D422" t="str">
            <v>Line Clearing</v>
          </cell>
          <cell r="E422" t="str">
            <v>Clearing Lines</v>
          </cell>
        </row>
        <row r="423">
          <cell r="A423" t="str">
            <v>F500792</v>
          </cell>
          <cell r="B423" t="str">
            <v>LINE CLEARIN</v>
          </cell>
          <cell r="C423" t="str">
            <v>PWRD</v>
          </cell>
          <cell r="D423" t="str">
            <v>Line Clearing</v>
          </cell>
          <cell r="E423" t="str">
            <v>Clearing Lines</v>
          </cell>
        </row>
        <row r="424">
          <cell r="A424" t="str">
            <v>F500794</v>
          </cell>
          <cell r="B424" t="str">
            <v>LINE CLEARIN</v>
          </cell>
          <cell r="C424" t="str">
            <v>PWRD</v>
          </cell>
          <cell r="D424" t="str">
            <v>Line Clearing</v>
          </cell>
          <cell r="E424" t="str">
            <v>Clearing Lines</v>
          </cell>
        </row>
        <row r="425">
          <cell r="A425" t="str">
            <v>F500796</v>
          </cell>
          <cell r="B425" t="str">
            <v>LINE CLEARIN</v>
          </cell>
          <cell r="C425" t="str">
            <v>PWRD</v>
          </cell>
          <cell r="D425" t="str">
            <v>Line Clearing</v>
          </cell>
          <cell r="E425" t="str">
            <v>Clearing Lines</v>
          </cell>
        </row>
        <row r="426">
          <cell r="A426" t="str">
            <v>F500798</v>
          </cell>
          <cell r="B426" t="str">
            <v>LINE CLEARIN</v>
          </cell>
          <cell r="C426" t="str">
            <v>PWRD</v>
          </cell>
          <cell r="D426" t="str">
            <v>Line Clearing</v>
          </cell>
          <cell r="E426" t="str">
            <v>Clearing Lines</v>
          </cell>
        </row>
        <row r="427">
          <cell r="A427" t="str">
            <v>F500800</v>
          </cell>
          <cell r="B427" t="str">
            <v>LINE CLEARIN</v>
          </cell>
          <cell r="C427" t="str">
            <v>PWRD</v>
          </cell>
          <cell r="D427" t="str">
            <v>Line Clearing</v>
          </cell>
          <cell r="E427" t="str">
            <v>Clearing Lines</v>
          </cell>
        </row>
        <row r="428">
          <cell r="A428" t="str">
            <v>F500802</v>
          </cell>
          <cell r="B428" t="str">
            <v>LINE CLEARIN</v>
          </cell>
          <cell r="C428" t="str">
            <v>PWRD</v>
          </cell>
          <cell r="D428" t="str">
            <v>Line Clearing</v>
          </cell>
          <cell r="E428" t="str">
            <v>Clearing Lines</v>
          </cell>
        </row>
        <row r="429">
          <cell r="A429" t="str">
            <v>F500804</v>
          </cell>
          <cell r="B429" t="str">
            <v>LINE CLEARIN</v>
          </cell>
          <cell r="C429" t="str">
            <v>PWRD</v>
          </cell>
          <cell r="D429" t="str">
            <v>Line Clearing</v>
          </cell>
          <cell r="E429" t="str">
            <v>Clearing Lines</v>
          </cell>
        </row>
        <row r="430">
          <cell r="A430" t="str">
            <v>F500806</v>
          </cell>
          <cell r="B430" t="str">
            <v>LINE CLEARIN</v>
          </cell>
          <cell r="C430" t="str">
            <v>PWRD</v>
          </cell>
          <cell r="D430" t="str">
            <v>Line Clearing</v>
          </cell>
          <cell r="E430" t="str">
            <v>Clearing Lines</v>
          </cell>
        </row>
        <row r="431">
          <cell r="A431" t="str">
            <v>F500808</v>
          </cell>
          <cell r="B431" t="str">
            <v>LINE CLEARIN</v>
          </cell>
          <cell r="C431" t="str">
            <v>PWRD</v>
          </cell>
          <cell r="D431" t="str">
            <v>Line Clearing</v>
          </cell>
          <cell r="E431" t="str">
            <v>Clearing Lines</v>
          </cell>
        </row>
        <row r="432">
          <cell r="A432" t="str">
            <v>F500810</v>
          </cell>
          <cell r="B432" t="str">
            <v>LINE CLEARIN</v>
          </cell>
          <cell r="C432" t="str">
            <v>PWRD</v>
          </cell>
          <cell r="D432" t="str">
            <v>Line Clearing</v>
          </cell>
          <cell r="E432" t="str">
            <v>Clearing Lines</v>
          </cell>
        </row>
        <row r="433">
          <cell r="A433" t="str">
            <v>F500812</v>
          </cell>
          <cell r="B433" t="str">
            <v>LINE CLEARIN</v>
          </cell>
          <cell r="C433" t="str">
            <v>PWRD</v>
          </cell>
          <cell r="D433" t="str">
            <v>Line Clearing</v>
          </cell>
          <cell r="E433" t="str">
            <v>Clearing Lines</v>
          </cell>
        </row>
        <row r="434">
          <cell r="A434" t="str">
            <v>F500814</v>
          </cell>
          <cell r="B434" t="str">
            <v>LINE CLEARIN</v>
          </cell>
          <cell r="C434" t="str">
            <v>PWRD</v>
          </cell>
          <cell r="D434" t="str">
            <v>Line Clearing</v>
          </cell>
          <cell r="E434" t="str">
            <v>Clearing Lines</v>
          </cell>
        </row>
        <row r="435">
          <cell r="A435" t="str">
            <v>F500816</v>
          </cell>
          <cell r="B435" t="str">
            <v>LINE CLEARIN</v>
          </cell>
          <cell r="C435" t="str">
            <v>PWRD</v>
          </cell>
          <cell r="D435" t="str">
            <v>Line Clearing</v>
          </cell>
          <cell r="E435" t="str">
            <v>Clearing Lines</v>
          </cell>
        </row>
        <row r="436">
          <cell r="A436" t="str">
            <v>F500818</v>
          </cell>
          <cell r="B436" t="str">
            <v>LINE CLEARIN</v>
          </cell>
          <cell r="C436" t="str">
            <v>PWRD</v>
          </cell>
          <cell r="D436" t="str">
            <v>Line Clearing</v>
          </cell>
          <cell r="E436" t="str">
            <v>Clearing Lines</v>
          </cell>
        </row>
        <row r="437">
          <cell r="A437" t="str">
            <v>F500820</v>
          </cell>
          <cell r="B437" t="str">
            <v>LINE CLEARIN</v>
          </cell>
          <cell r="C437" t="str">
            <v>PWRD</v>
          </cell>
          <cell r="D437" t="str">
            <v>Line Clearing</v>
          </cell>
          <cell r="E437" t="str">
            <v>Clearing Lines</v>
          </cell>
        </row>
        <row r="438">
          <cell r="A438" t="str">
            <v>F500822</v>
          </cell>
          <cell r="B438" t="str">
            <v>LINE CLEARIN</v>
          </cell>
          <cell r="C438" t="str">
            <v>PWRD</v>
          </cell>
          <cell r="D438" t="str">
            <v>Line Clearing</v>
          </cell>
          <cell r="E438" t="str">
            <v>Clearing Lines</v>
          </cell>
        </row>
        <row r="439">
          <cell r="A439" t="str">
            <v>F500824</v>
          </cell>
          <cell r="B439" t="str">
            <v>LINE CLEARIN</v>
          </cell>
          <cell r="C439" t="str">
            <v>PWRD</v>
          </cell>
          <cell r="D439" t="str">
            <v>Line Clearing</v>
          </cell>
          <cell r="E439" t="str">
            <v>Clearing Lines</v>
          </cell>
        </row>
        <row r="440">
          <cell r="A440" t="str">
            <v>F500828</v>
          </cell>
          <cell r="B440" t="str">
            <v>LINE CLEARIN</v>
          </cell>
          <cell r="C440" t="str">
            <v>PWRD</v>
          </cell>
          <cell r="D440" t="str">
            <v>Line Clearing</v>
          </cell>
          <cell r="E440" t="str">
            <v>Clearing Lines</v>
          </cell>
        </row>
        <row r="441">
          <cell r="A441" t="str">
            <v>F500830</v>
          </cell>
          <cell r="B441" t="str">
            <v>LINE CLEARIN</v>
          </cell>
          <cell r="C441" t="str">
            <v>PWRD</v>
          </cell>
          <cell r="D441" t="str">
            <v>Line Clearing</v>
          </cell>
          <cell r="E441" t="str">
            <v>Clearing Lines</v>
          </cell>
        </row>
        <row r="442">
          <cell r="A442" t="str">
            <v>F500832</v>
          </cell>
          <cell r="B442" t="str">
            <v>LINE CLEARIN</v>
          </cell>
          <cell r="C442" t="str">
            <v>PWRD</v>
          </cell>
          <cell r="D442" t="str">
            <v>Line Clearing</v>
          </cell>
          <cell r="E442" t="str">
            <v>Clearing Lines</v>
          </cell>
        </row>
        <row r="443">
          <cell r="A443" t="str">
            <v>F500834</v>
          </cell>
          <cell r="B443" t="str">
            <v>LINE CLEARIN</v>
          </cell>
          <cell r="C443" t="str">
            <v>PWRD</v>
          </cell>
          <cell r="D443" t="str">
            <v>Line Clearing</v>
          </cell>
          <cell r="E443" t="str">
            <v>Clearing Lines</v>
          </cell>
        </row>
        <row r="444">
          <cell r="A444" t="str">
            <v>F500836</v>
          </cell>
          <cell r="B444" t="str">
            <v>LINE CLEARIN</v>
          </cell>
          <cell r="C444" t="str">
            <v>PWRD</v>
          </cell>
          <cell r="D444" t="str">
            <v>Line Clearing</v>
          </cell>
          <cell r="E444" t="str">
            <v>Clearing Lines</v>
          </cell>
        </row>
        <row r="445">
          <cell r="A445" t="str">
            <v>F500840</v>
          </cell>
          <cell r="B445" t="str">
            <v>LINE CLEARIN</v>
          </cell>
          <cell r="C445" t="str">
            <v>PWRD</v>
          </cell>
          <cell r="D445" t="str">
            <v>Line Clearing</v>
          </cell>
          <cell r="E445" t="str">
            <v>Clearing Lines</v>
          </cell>
        </row>
        <row r="446">
          <cell r="A446" t="str">
            <v>F500844</v>
          </cell>
          <cell r="B446" t="str">
            <v>SET/REMV MTR</v>
          </cell>
          <cell r="C446" t="str">
            <v>PWRD</v>
          </cell>
          <cell r="D446" t="str">
            <v>Operations</v>
          </cell>
          <cell r="E446" t="str">
            <v>Meters - Installing/Removing</v>
          </cell>
        </row>
        <row r="447">
          <cell r="A447" t="str">
            <v>F500845</v>
          </cell>
          <cell r="B447" t="str">
            <v>SET/REMV MTR</v>
          </cell>
          <cell r="C447" t="str">
            <v>PWRD</v>
          </cell>
          <cell r="D447" t="str">
            <v>Operations</v>
          </cell>
          <cell r="E447" t="str">
            <v>Meters - Installing/Removing</v>
          </cell>
        </row>
        <row r="448">
          <cell r="A448" t="str">
            <v>F500846</v>
          </cell>
          <cell r="B448" t="str">
            <v>SET/REMV MTR</v>
          </cell>
          <cell r="C448" t="str">
            <v>PWRD</v>
          </cell>
          <cell r="D448" t="str">
            <v>Operations</v>
          </cell>
          <cell r="E448" t="str">
            <v>Meters - Installing/Removing</v>
          </cell>
        </row>
        <row r="449">
          <cell r="A449" t="str">
            <v>F500847</v>
          </cell>
          <cell r="B449" t="str">
            <v>SET/REMV MTR</v>
          </cell>
          <cell r="C449" t="str">
            <v>PWRD</v>
          </cell>
          <cell r="D449" t="str">
            <v>Operations</v>
          </cell>
          <cell r="E449" t="str">
            <v>Meters - Installing/Removing</v>
          </cell>
        </row>
        <row r="450">
          <cell r="A450" t="str">
            <v>F500848</v>
          </cell>
          <cell r="B450" t="str">
            <v>SET/REMV MTR</v>
          </cell>
          <cell r="C450" t="str">
            <v>PWRD</v>
          </cell>
          <cell r="D450" t="str">
            <v>Operations</v>
          </cell>
          <cell r="E450" t="str">
            <v>Meters - Installing/Removing</v>
          </cell>
        </row>
        <row r="451">
          <cell r="A451" t="str">
            <v>F500849</v>
          </cell>
          <cell r="B451" t="str">
            <v>SET/REMV MTR</v>
          </cell>
          <cell r="C451" t="str">
            <v>PWRD</v>
          </cell>
          <cell r="D451" t="str">
            <v>Operations</v>
          </cell>
          <cell r="E451" t="str">
            <v>Meters - Installing/Removing</v>
          </cell>
        </row>
        <row r="452">
          <cell r="A452" t="str">
            <v>F500850</v>
          </cell>
          <cell r="B452" t="str">
            <v>SET/REMV MTR</v>
          </cell>
          <cell r="C452" t="str">
            <v>PWRD</v>
          </cell>
          <cell r="D452" t="str">
            <v>Operations</v>
          </cell>
          <cell r="E452" t="str">
            <v>Meters - Installing/Removing</v>
          </cell>
        </row>
        <row r="453">
          <cell r="A453" t="str">
            <v>F500851</v>
          </cell>
          <cell r="B453" t="str">
            <v>SET/REMV MTR</v>
          </cell>
          <cell r="C453" t="str">
            <v>PWRD</v>
          </cell>
          <cell r="D453" t="str">
            <v>Operations</v>
          </cell>
          <cell r="E453" t="str">
            <v>Meters - Installing/Removing</v>
          </cell>
        </row>
        <row r="454">
          <cell r="A454" t="str">
            <v>F500852</v>
          </cell>
          <cell r="B454" t="str">
            <v>SET/REMV MTR</v>
          </cell>
          <cell r="C454" t="str">
            <v>PWRD</v>
          </cell>
          <cell r="D454" t="str">
            <v>Operations</v>
          </cell>
          <cell r="E454" t="str">
            <v>Meters - Installing/Removing</v>
          </cell>
        </row>
        <row r="455">
          <cell r="A455" t="str">
            <v>F500853</v>
          </cell>
          <cell r="B455" t="str">
            <v>SET/REMV MTR</v>
          </cell>
          <cell r="C455" t="str">
            <v>PWRD</v>
          </cell>
          <cell r="D455" t="str">
            <v>Operations</v>
          </cell>
          <cell r="E455" t="str">
            <v>Meters - Installing/Removing</v>
          </cell>
        </row>
        <row r="456">
          <cell r="A456" t="str">
            <v>F500854</v>
          </cell>
          <cell r="B456" t="str">
            <v>SET/REMV MTR</v>
          </cell>
          <cell r="C456" t="str">
            <v>PWRD</v>
          </cell>
          <cell r="D456" t="str">
            <v>Operations</v>
          </cell>
          <cell r="E456" t="str">
            <v>Meters - Installing/Removing</v>
          </cell>
        </row>
        <row r="457">
          <cell r="A457" t="str">
            <v>F500855</v>
          </cell>
          <cell r="B457" t="str">
            <v>SET/REMV MTR</v>
          </cell>
          <cell r="C457" t="str">
            <v>PWRD</v>
          </cell>
          <cell r="D457" t="str">
            <v>Operations</v>
          </cell>
          <cell r="E457" t="str">
            <v>Meters - Installing/Removing</v>
          </cell>
        </row>
        <row r="458">
          <cell r="A458" t="str">
            <v>F500856</v>
          </cell>
          <cell r="B458" t="str">
            <v>SET/REMV MTR</v>
          </cell>
          <cell r="C458" t="str">
            <v>PWRD</v>
          </cell>
          <cell r="D458" t="str">
            <v>Operations</v>
          </cell>
          <cell r="E458" t="str">
            <v>Meters - Installing/Removing</v>
          </cell>
        </row>
        <row r="459">
          <cell r="A459" t="str">
            <v>F500857</v>
          </cell>
          <cell r="B459" t="str">
            <v>SET/REMV MTR</v>
          </cell>
          <cell r="C459" t="str">
            <v>PWRD</v>
          </cell>
          <cell r="D459" t="str">
            <v>Operations</v>
          </cell>
          <cell r="E459" t="str">
            <v>Meters - Installing/Removing</v>
          </cell>
        </row>
        <row r="460">
          <cell r="A460" t="str">
            <v>F500858</v>
          </cell>
          <cell r="B460" t="str">
            <v>SET/REMV MTR</v>
          </cell>
          <cell r="C460" t="str">
            <v>PWRD</v>
          </cell>
          <cell r="D460" t="str">
            <v>Operations</v>
          </cell>
          <cell r="E460" t="str">
            <v>Meters - Installing/Removing</v>
          </cell>
        </row>
        <row r="461">
          <cell r="A461" t="str">
            <v>F500859</v>
          </cell>
          <cell r="B461" t="str">
            <v>SET/REMV MTR</v>
          </cell>
          <cell r="C461" t="str">
            <v>PWRD</v>
          </cell>
          <cell r="D461" t="str">
            <v>Operations</v>
          </cell>
          <cell r="E461" t="str">
            <v>Meters - Installing/Removing</v>
          </cell>
        </row>
        <row r="462">
          <cell r="A462" t="str">
            <v>F500860</v>
          </cell>
          <cell r="B462" t="str">
            <v>SET/REMV MTR</v>
          </cell>
          <cell r="C462" t="str">
            <v>PWRD</v>
          </cell>
          <cell r="D462" t="str">
            <v>Operations</v>
          </cell>
          <cell r="E462" t="str">
            <v>Meters - Installing/Removing</v>
          </cell>
        </row>
        <row r="463">
          <cell r="A463" t="str">
            <v>F500861</v>
          </cell>
          <cell r="B463" t="str">
            <v>SET/REMV MTR</v>
          </cell>
          <cell r="C463" t="str">
            <v>PWRD</v>
          </cell>
          <cell r="D463" t="str">
            <v>Operations</v>
          </cell>
          <cell r="E463" t="str">
            <v>Meters - Installing/Removing</v>
          </cell>
        </row>
        <row r="464">
          <cell r="A464" t="str">
            <v>F500862</v>
          </cell>
          <cell r="B464" t="str">
            <v>SET/REMV MTR</v>
          </cell>
          <cell r="C464" t="str">
            <v>PWRD</v>
          </cell>
          <cell r="D464" t="str">
            <v>Operations</v>
          </cell>
          <cell r="E464" t="str">
            <v>Meters - Installing/Removing</v>
          </cell>
        </row>
        <row r="465">
          <cell r="A465" t="str">
            <v>F500863</v>
          </cell>
          <cell r="B465" t="str">
            <v>SET/REMV MTR</v>
          </cell>
          <cell r="C465" t="str">
            <v>PWRD</v>
          </cell>
          <cell r="D465" t="str">
            <v>Operations</v>
          </cell>
          <cell r="E465" t="str">
            <v>Meters - Installing/Removing</v>
          </cell>
        </row>
        <row r="466">
          <cell r="A466" t="str">
            <v>F500864</v>
          </cell>
          <cell r="B466" t="str">
            <v>SET/REMV MTR</v>
          </cell>
          <cell r="C466" t="str">
            <v>PWRD</v>
          </cell>
          <cell r="D466" t="str">
            <v>Operations</v>
          </cell>
          <cell r="E466" t="str">
            <v>Meters - Installing/Removing</v>
          </cell>
        </row>
        <row r="467">
          <cell r="A467" t="str">
            <v>F500865</v>
          </cell>
          <cell r="B467" t="str">
            <v>SET/REMV MTR</v>
          </cell>
          <cell r="C467" t="str">
            <v>PWRD</v>
          </cell>
          <cell r="D467" t="str">
            <v>Operations</v>
          </cell>
          <cell r="E467" t="str">
            <v>Meters - Installing/Removing</v>
          </cell>
        </row>
        <row r="468">
          <cell r="A468" t="str">
            <v>F500866</v>
          </cell>
          <cell r="B468" t="str">
            <v>SET/REMV MTR</v>
          </cell>
          <cell r="C468" t="str">
            <v>PWRD</v>
          </cell>
          <cell r="D468" t="str">
            <v>Operations</v>
          </cell>
          <cell r="E468" t="str">
            <v>Meters - Installing/Removing</v>
          </cell>
        </row>
        <row r="469">
          <cell r="A469" t="str">
            <v>F500867</v>
          </cell>
          <cell r="B469" t="str">
            <v>SET/REMV MTR</v>
          </cell>
          <cell r="C469" t="str">
            <v>PWRD</v>
          </cell>
          <cell r="D469" t="str">
            <v>Operations</v>
          </cell>
          <cell r="E469" t="str">
            <v>Meters - Installing/Removing</v>
          </cell>
        </row>
        <row r="470">
          <cell r="A470" t="str">
            <v>F500868</v>
          </cell>
          <cell r="B470" t="str">
            <v>SET/REMV MTR</v>
          </cell>
          <cell r="C470" t="str">
            <v>PWRD</v>
          </cell>
          <cell r="D470" t="str">
            <v>Operations</v>
          </cell>
          <cell r="E470" t="str">
            <v>Meters - Installing/Removing</v>
          </cell>
        </row>
        <row r="471">
          <cell r="A471" t="str">
            <v>F500869</v>
          </cell>
          <cell r="B471" t="str">
            <v>SET/REMV MTR</v>
          </cell>
          <cell r="C471" t="str">
            <v>PWRD</v>
          </cell>
          <cell r="D471" t="str">
            <v>Operations</v>
          </cell>
          <cell r="E471" t="str">
            <v>Meters - Installing/Removing</v>
          </cell>
        </row>
        <row r="472">
          <cell r="A472" t="str">
            <v>F500870</v>
          </cell>
          <cell r="B472" t="str">
            <v>SET/REMV MTR</v>
          </cell>
          <cell r="C472" t="str">
            <v>PWRD</v>
          </cell>
          <cell r="D472" t="str">
            <v>Operations</v>
          </cell>
          <cell r="E472" t="str">
            <v>Meters - Installing/Removing</v>
          </cell>
        </row>
        <row r="473">
          <cell r="A473" t="str">
            <v>F500871</v>
          </cell>
          <cell r="B473" t="str">
            <v>SET/REMV MTR</v>
          </cell>
          <cell r="C473" t="str">
            <v>PWRD</v>
          </cell>
          <cell r="D473" t="str">
            <v>Operations</v>
          </cell>
          <cell r="E473" t="str">
            <v>Meters - Installing/Removing</v>
          </cell>
        </row>
        <row r="474">
          <cell r="A474" t="str">
            <v>F500872</v>
          </cell>
          <cell r="B474" t="str">
            <v>SET/REMV MTR</v>
          </cell>
          <cell r="C474" t="str">
            <v>PWRD</v>
          </cell>
          <cell r="D474" t="str">
            <v>Operations</v>
          </cell>
          <cell r="E474" t="str">
            <v>Meters - Installing/Removing</v>
          </cell>
        </row>
        <row r="475">
          <cell r="A475" t="str">
            <v>F500873</v>
          </cell>
          <cell r="B475" t="str">
            <v>SET/REMV MTR</v>
          </cell>
          <cell r="C475" t="str">
            <v>PWRD</v>
          </cell>
          <cell r="D475" t="str">
            <v>Operations</v>
          </cell>
          <cell r="E475" t="str">
            <v>Meters - Installing/Removing</v>
          </cell>
        </row>
        <row r="476">
          <cell r="A476" t="str">
            <v>F500874</v>
          </cell>
          <cell r="B476" t="str">
            <v>SET/REMV MTR</v>
          </cell>
          <cell r="C476" t="str">
            <v>PWRD</v>
          </cell>
          <cell r="D476" t="str">
            <v>Operations</v>
          </cell>
          <cell r="E476" t="str">
            <v>Meters - Installing/Removing</v>
          </cell>
        </row>
        <row r="477">
          <cell r="A477" t="str">
            <v>F500875</v>
          </cell>
          <cell r="B477" t="str">
            <v>SET/REMV MTR</v>
          </cell>
          <cell r="C477" t="str">
            <v>PWRD</v>
          </cell>
          <cell r="D477" t="str">
            <v>Operations</v>
          </cell>
          <cell r="E477" t="str">
            <v>Meters - Installing/Removing</v>
          </cell>
        </row>
        <row r="478">
          <cell r="A478" t="str">
            <v>F500876</v>
          </cell>
          <cell r="B478" t="str">
            <v>SET/REMV MTR</v>
          </cell>
          <cell r="C478" t="str">
            <v>PWRD</v>
          </cell>
          <cell r="D478" t="str">
            <v>Operations</v>
          </cell>
          <cell r="E478" t="str">
            <v>Meters - Installing/Removing</v>
          </cell>
        </row>
        <row r="479">
          <cell r="A479" t="str">
            <v>F500877</v>
          </cell>
          <cell r="B479" t="str">
            <v>SET/REMV MTR</v>
          </cell>
          <cell r="C479" t="str">
            <v>PWRD</v>
          </cell>
          <cell r="D479" t="str">
            <v>Operations</v>
          </cell>
          <cell r="E479" t="str">
            <v>Meters - Installing/Removing</v>
          </cell>
        </row>
        <row r="480">
          <cell r="A480" t="str">
            <v>F500949</v>
          </cell>
          <cell r="B480" t="str">
            <v>DISTRN XFMR</v>
          </cell>
          <cell r="C480" t="str">
            <v>PWRD</v>
          </cell>
          <cell r="D480" t="str">
            <v>Preventive Maintenance</v>
          </cell>
          <cell r="E480" t="str">
            <v>Write Offs/Related Expense</v>
          </cell>
        </row>
        <row r="481">
          <cell r="A481" t="str">
            <v>F500950</v>
          </cell>
          <cell r="B481" t="str">
            <v>DISTRN XFMR</v>
          </cell>
          <cell r="C481" t="str">
            <v>PWRD</v>
          </cell>
          <cell r="D481" t="str">
            <v>Preventive Maintenance</v>
          </cell>
          <cell r="E481" t="str">
            <v>Write Offs/Related Expense</v>
          </cell>
        </row>
        <row r="482">
          <cell r="A482" t="str">
            <v>F500951</v>
          </cell>
          <cell r="B482" t="str">
            <v>DISTRN XFMR</v>
          </cell>
          <cell r="C482" t="str">
            <v>PWRD</v>
          </cell>
          <cell r="D482" t="str">
            <v>Preventive Maintenance</v>
          </cell>
          <cell r="E482" t="str">
            <v>Write Offs/Related Expense</v>
          </cell>
        </row>
        <row r="483">
          <cell r="A483" t="str">
            <v>F500952</v>
          </cell>
          <cell r="B483" t="str">
            <v>DISTRN XFMR</v>
          </cell>
          <cell r="C483" t="str">
            <v>PWRD</v>
          </cell>
          <cell r="D483" t="str">
            <v>Preventive Maintenance</v>
          </cell>
          <cell r="E483" t="str">
            <v>Write Offs/Related Expense</v>
          </cell>
        </row>
        <row r="484">
          <cell r="A484" t="str">
            <v>F500953</v>
          </cell>
          <cell r="B484" t="str">
            <v>DISTRN XFMR</v>
          </cell>
          <cell r="C484" t="str">
            <v>PWRD</v>
          </cell>
          <cell r="D484" t="str">
            <v>Preventive Maintenance</v>
          </cell>
          <cell r="E484" t="str">
            <v>Write Offs/Related Expense</v>
          </cell>
        </row>
        <row r="485">
          <cell r="A485" t="str">
            <v>F500954</v>
          </cell>
          <cell r="B485" t="str">
            <v>DISTRN XFMR</v>
          </cell>
          <cell r="C485" t="str">
            <v>PWRD</v>
          </cell>
          <cell r="D485" t="str">
            <v>Preventive Maintenance</v>
          </cell>
          <cell r="E485" t="str">
            <v>Write Offs/Related Expense</v>
          </cell>
        </row>
        <row r="486">
          <cell r="A486" t="str">
            <v>F500955</v>
          </cell>
          <cell r="B486" t="str">
            <v>DISTRN XFMR</v>
          </cell>
          <cell r="C486" t="str">
            <v>PWRD</v>
          </cell>
          <cell r="D486" t="str">
            <v>Preventive Maintenance</v>
          </cell>
          <cell r="E486" t="str">
            <v>Write Offs/Related Expense</v>
          </cell>
        </row>
        <row r="487">
          <cell r="A487" t="str">
            <v>F500956</v>
          </cell>
          <cell r="B487" t="str">
            <v>DISTRN XFMR</v>
          </cell>
          <cell r="C487" t="str">
            <v>PWRD</v>
          </cell>
          <cell r="D487" t="str">
            <v>Preventive Maintenance</v>
          </cell>
          <cell r="E487" t="str">
            <v>Write Offs/Related Expense</v>
          </cell>
        </row>
        <row r="488">
          <cell r="A488" t="str">
            <v>F500957</v>
          </cell>
          <cell r="B488" t="str">
            <v>DISTRN XFMR</v>
          </cell>
          <cell r="C488" t="str">
            <v>PWRD</v>
          </cell>
          <cell r="D488" t="str">
            <v>Preventive Maintenance</v>
          </cell>
          <cell r="E488" t="str">
            <v>Write Offs/Related Expense</v>
          </cell>
        </row>
        <row r="489">
          <cell r="A489" t="str">
            <v>F500958</v>
          </cell>
          <cell r="B489" t="str">
            <v>DISTRN XFMR</v>
          </cell>
          <cell r="C489" t="str">
            <v>PWRD</v>
          </cell>
          <cell r="D489" t="str">
            <v>Preventive Maintenance</v>
          </cell>
          <cell r="E489" t="str">
            <v>Write Offs/Related Expense</v>
          </cell>
        </row>
        <row r="490">
          <cell r="A490" t="str">
            <v>F500959</v>
          </cell>
          <cell r="B490" t="str">
            <v>DISTRN XFMR</v>
          </cell>
          <cell r="C490" t="str">
            <v>PWRD</v>
          </cell>
          <cell r="D490" t="str">
            <v>Preventive Maintenance</v>
          </cell>
          <cell r="E490" t="str">
            <v>Write Offs/Related Expense</v>
          </cell>
        </row>
        <row r="491">
          <cell r="A491" t="str">
            <v>F500960</v>
          </cell>
          <cell r="B491" t="str">
            <v>DISTRN XFMR</v>
          </cell>
          <cell r="C491" t="str">
            <v>PWRD</v>
          </cell>
          <cell r="D491" t="str">
            <v>Preventive Maintenance</v>
          </cell>
          <cell r="E491" t="str">
            <v>Write Offs/Related Expense</v>
          </cell>
        </row>
        <row r="492">
          <cell r="A492" t="str">
            <v>F500961</v>
          </cell>
          <cell r="B492" t="str">
            <v>DISTRN XFMR</v>
          </cell>
          <cell r="C492" t="str">
            <v>PWRD</v>
          </cell>
          <cell r="D492" t="str">
            <v>Preventive Maintenance</v>
          </cell>
          <cell r="E492" t="str">
            <v>Write Offs/Related Expense</v>
          </cell>
        </row>
        <row r="493">
          <cell r="A493" t="str">
            <v>F500962</v>
          </cell>
          <cell r="B493" t="str">
            <v>DISTRN XFMR</v>
          </cell>
          <cell r="C493" t="str">
            <v>PWRD</v>
          </cell>
          <cell r="D493" t="str">
            <v>Preventive Maintenance</v>
          </cell>
          <cell r="E493" t="str">
            <v>Write Offs/Related Expense</v>
          </cell>
        </row>
        <row r="494">
          <cell r="A494" t="str">
            <v>F500963</v>
          </cell>
          <cell r="B494" t="str">
            <v>DISTRN XFMR</v>
          </cell>
          <cell r="C494" t="str">
            <v>PWRD</v>
          </cell>
          <cell r="D494" t="str">
            <v>Preventive Maintenance</v>
          </cell>
          <cell r="E494" t="str">
            <v>Write Offs/Related Expense</v>
          </cell>
        </row>
        <row r="495">
          <cell r="A495" t="str">
            <v>F500964</v>
          </cell>
          <cell r="B495" t="str">
            <v>DISTRN XFMR</v>
          </cell>
          <cell r="C495" t="str">
            <v>PWRD</v>
          </cell>
          <cell r="D495" t="str">
            <v>Preventive Maintenance</v>
          </cell>
          <cell r="E495" t="str">
            <v>Write Offs/Related Expense</v>
          </cell>
        </row>
        <row r="496">
          <cell r="A496" t="str">
            <v>F500965</v>
          </cell>
          <cell r="B496" t="str">
            <v>DISTRN XFMR</v>
          </cell>
          <cell r="C496" t="str">
            <v>PWRD</v>
          </cell>
          <cell r="D496" t="str">
            <v>Preventive Maintenance</v>
          </cell>
          <cell r="E496" t="str">
            <v>Write Offs/Related Expense</v>
          </cell>
        </row>
        <row r="497">
          <cell r="A497" t="str">
            <v>F500966</v>
          </cell>
          <cell r="B497" t="str">
            <v>DISTRN XFMR</v>
          </cell>
          <cell r="C497" t="str">
            <v>PWRD</v>
          </cell>
          <cell r="D497" t="str">
            <v>Preventive Maintenance</v>
          </cell>
          <cell r="E497" t="str">
            <v>Write Offs/Related Expense</v>
          </cell>
        </row>
        <row r="498">
          <cell r="A498" t="str">
            <v>F500967</v>
          </cell>
          <cell r="B498" t="str">
            <v>DISTRN XFMR</v>
          </cell>
          <cell r="C498" t="str">
            <v>PWRD</v>
          </cell>
          <cell r="D498" t="str">
            <v>Preventive Maintenance</v>
          </cell>
          <cell r="E498" t="str">
            <v>Write Offs/Related Expense</v>
          </cell>
        </row>
        <row r="499">
          <cell r="A499" t="str">
            <v>F500968</v>
          </cell>
          <cell r="B499" t="str">
            <v>DISTRN XFMR</v>
          </cell>
          <cell r="C499" t="str">
            <v>PWRD</v>
          </cell>
          <cell r="D499" t="str">
            <v>Preventive Maintenance</v>
          </cell>
          <cell r="E499" t="str">
            <v>Write Offs/Related Expense</v>
          </cell>
        </row>
        <row r="500">
          <cell r="A500" t="str">
            <v>F500969</v>
          </cell>
          <cell r="B500" t="str">
            <v>DISTRN XFMR</v>
          </cell>
          <cell r="C500" t="str">
            <v>PWRD</v>
          </cell>
          <cell r="D500" t="str">
            <v>Preventive Maintenance</v>
          </cell>
          <cell r="E500" t="str">
            <v>Write Offs/Related Expense</v>
          </cell>
        </row>
        <row r="501">
          <cell r="A501" t="str">
            <v>F500970</v>
          </cell>
          <cell r="B501" t="str">
            <v>DISTRN XFMR</v>
          </cell>
          <cell r="C501" t="str">
            <v>PWRD</v>
          </cell>
          <cell r="D501" t="str">
            <v>Preventive Maintenance</v>
          </cell>
          <cell r="E501" t="str">
            <v>Write Offs/Related Expense</v>
          </cell>
        </row>
        <row r="502">
          <cell r="A502" t="str">
            <v>F500971</v>
          </cell>
          <cell r="B502" t="str">
            <v>DISTRN XFMR</v>
          </cell>
          <cell r="C502" t="str">
            <v>PWRD</v>
          </cell>
          <cell r="D502" t="str">
            <v>Preventive Maintenance</v>
          </cell>
          <cell r="E502" t="str">
            <v>Write Offs/Related Expense</v>
          </cell>
        </row>
        <row r="503">
          <cell r="A503" t="str">
            <v>F500972</v>
          </cell>
          <cell r="B503" t="str">
            <v>DISTRN XFMR</v>
          </cell>
          <cell r="C503" t="str">
            <v>PWRD</v>
          </cell>
          <cell r="D503" t="str">
            <v>Preventive Maintenance</v>
          </cell>
          <cell r="E503" t="str">
            <v>Write Offs/Related Expense</v>
          </cell>
        </row>
        <row r="504">
          <cell r="A504" t="str">
            <v>F500973</v>
          </cell>
          <cell r="B504" t="str">
            <v>DISTRN XFMR</v>
          </cell>
          <cell r="C504" t="str">
            <v>PWRD</v>
          </cell>
          <cell r="D504" t="str">
            <v>Preventive Maintenance</v>
          </cell>
          <cell r="E504" t="str">
            <v>Write Offs/Related Expense</v>
          </cell>
        </row>
        <row r="505">
          <cell r="A505" t="str">
            <v>F500974</v>
          </cell>
          <cell r="B505" t="str">
            <v>DISTRN XFMR</v>
          </cell>
          <cell r="C505" t="str">
            <v>PWRD</v>
          </cell>
          <cell r="D505" t="str">
            <v>Preventive Maintenance</v>
          </cell>
          <cell r="E505" t="str">
            <v>Write Offs/Related Expense</v>
          </cell>
        </row>
        <row r="506">
          <cell r="A506" t="str">
            <v>F500975</v>
          </cell>
          <cell r="B506" t="str">
            <v>DISTRN XFMR</v>
          </cell>
          <cell r="C506" t="str">
            <v>PWRD</v>
          </cell>
          <cell r="D506" t="str">
            <v>Preventive Maintenance</v>
          </cell>
          <cell r="E506" t="str">
            <v>Write Offs/Related Expense</v>
          </cell>
        </row>
        <row r="507">
          <cell r="A507" t="str">
            <v>F500976</v>
          </cell>
          <cell r="B507" t="str">
            <v>DISTRN XFMR</v>
          </cell>
          <cell r="C507" t="str">
            <v>PWRD</v>
          </cell>
          <cell r="D507" t="str">
            <v>Preventive Maintenance</v>
          </cell>
          <cell r="E507" t="str">
            <v>Write Offs/Related Expense</v>
          </cell>
        </row>
        <row r="508">
          <cell r="A508" t="str">
            <v>F500977</v>
          </cell>
          <cell r="B508" t="str">
            <v>DISTRN XFMR</v>
          </cell>
          <cell r="C508" t="str">
            <v>PWRD</v>
          </cell>
          <cell r="D508" t="str">
            <v>Preventive Maintenance</v>
          </cell>
          <cell r="E508" t="str">
            <v>Write Offs/Related Expense</v>
          </cell>
        </row>
        <row r="509">
          <cell r="A509" t="str">
            <v>F500978</v>
          </cell>
          <cell r="B509" t="str">
            <v>DISTRN XFMR</v>
          </cell>
          <cell r="C509" t="str">
            <v>PWRD</v>
          </cell>
          <cell r="D509" t="str">
            <v>Preventive Maintenance</v>
          </cell>
          <cell r="E509" t="str">
            <v>Write Offs/Related Expense</v>
          </cell>
        </row>
        <row r="510">
          <cell r="A510" t="str">
            <v>F500979</v>
          </cell>
          <cell r="B510" t="str">
            <v>DISTRN XFMR</v>
          </cell>
          <cell r="C510" t="str">
            <v>PWRD</v>
          </cell>
          <cell r="D510" t="str">
            <v>Preventive Maintenance</v>
          </cell>
          <cell r="E510" t="str">
            <v>Write Offs/Related Expense</v>
          </cell>
        </row>
        <row r="511">
          <cell r="A511" t="str">
            <v>F500980</v>
          </cell>
          <cell r="B511" t="str">
            <v>DISTRN XFMR</v>
          </cell>
          <cell r="C511" t="str">
            <v>PWRD</v>
          </cell>
          <cell r="D511" t="str">
            <v>Preventive Maintenance</v>
          </cell>
          <cell r="E511" t="str">
            <v>Write Offs/Related Expense</v>
          </cell>
        </row>
        <row r="512">
          <cell r="A512" t="str">
            <v>F500981</v>
          </cell>
          <cell r="B512" t="str">
            <v>DISTRN XFMR</v>
          </cell>
          <cell r="C512" t="str">
            <v>PWRD</v>
          </cell>
          <cell r="D512" t="str">
            <v>Preventive Maintenance</v>
          </cell>
          <cell r="E512" t="str">
            <v>Write Offs/Related Expense</v>
          </cell>
        </row>
        <row r="513">
          <cell r="A513" t="str">
            <v>F500982</v>
          </cell>
          <cell r="B513" t="str">
            <v>DISTRN XFMR</v>
          </cell>
          <cell r="C513" t="str">
            <v>PWRD</v>
          </cell>
          <cell r="D513" t="str">
            <v>Preventive Maintenance</v>
          </cell>
          <cell r="E513" t="str">
            <v>Write Offs/Related Expense</v>
          </cell>
        </row>
        <row r="514">
          <cell r="A514" t="str">
            <v>F500984</v>
          </cell>
          <cell r="B514" t="str">
            <v>PRVN XFMR MT</v>
          </cell>
          <cell r="C514" t="str">
            <v>PWRD</v>
          </cell>
          <cell r="D514" t="str">
            <v>Preventive Maintenance</v>
          </cell>
          <cell r="E514" t="str">
            <v>Write Offs/Related Expense</v>
          </cell>
        </row>
        <row r="515">
          <cell r="A515" t="str">
            <v>F500985</v>
          </cell>
          <cell r="B515" t="str">
            <v>PRVN XFMR MT</v>
          </cell>
          <cell r="C515" t="str">
            <v>PWRD</v>
          </cell>
          <cell r="D515" t="str">
            <v>Preventive Maintenance</v>
          </cell>
          <cell r="E515" t="str">
            <v>Write Offs/Related Expense</v>
          </cell>
        </row>
        <row r="516">
          <cell r="A516" t="str">
            <v>F500986</v>
          </cell>
          <cell r="B516" t="str">
            <v>PRVN XFMR MT</v>
          </cell>
          <cell r="C516" t="str">
            <v>PWRD</v>
          </cell>
          <cell r="D516" t="str">
            <v>Preventive Maintenance</v>
          </cell>
          <cell r="E516" t="str">
            <v>Write Offs/Related Expense</v>
          </cell>
        </row>
        <row r="517">
          <cell r="A517" t="str">
            <v>F500987</v>
          </cell>
          <cell r="B517" t="str">
            <v>PRVN XFMR MT</v>
          </cell>
          <cell r="C517" t="str">
            <v>PWRD</v>
          </cell>
          <cell r="D517" t="str">
            <v>Preventive Maintenance</v>
          </cell>
          <cell r="E517" t="str">
            <v>Write Offs/Related Expense</v>
          </cell>
        </row>
        <row r="518">
          <cell r="A518" t="str">
            <v>F500988</v>
          </cell>
          <cell r="B518" t="str">
            <v>PRVN XFMR MT</v>
          </cell>
          <cell r="C518" t="str">
            <v>PWRD</v>
          </cell>
          <cell r="D518" t="str">
            <v>Preventive Maintenance</v>
          </cell>
          <cell r="E518" t="str">
            <v>Write Offs/Related Expense</v>
          </cell>
        </row>
        <row r="519">
          <cell r="A519" t="str">
            <v>F500989</v>
          </cell>
          <cell r="B519" t="str">
            <v>PRVN XFMR MT</v>
          </cell>
          <cell r="C519" t="str">
            <v>PWRD</v>
          </cell>
          <cell r="D519" t="str">
            <v>Preventive Maintenance</v>
          </cell>
          <cell r="E519" t="str">
            <v>Write Offs/Related Expense</v>
          </cell>
        </row>
        <row r="520">
          <cell r="A520" t="str">
            <v>F500990</v>
          </cell>
          <cell r="B520" t="str">
            <v>PRVN XFMR MT</v>
          </cell>
          <cell r="C520" t="str">
            <v>PWRD</v>
          </cell>
          <cell r="D520" t="str">
            <v>Preventive Maintenance</v>
          </cell>
          <cell r="E520" t="str">
            <v>Write Offs/Related Expense</v>
          </cell>
        </row>
        <row r="521">
          <cell r="A521" t="str">
            <v>F500991</v>
          </cell>
          <cell r="B521" t="str">
            <v>PRVN XFMR MT</v>
          </cell>
          <cell r="C521" t="str">
            <v>PWRD</v>
          </cell>
          <cell r="D521" t="str">
            <v>Preventive Maintenance</v>
          </cell>
          <cell r="E521" t="str">
            <v>Write Offs/Related Expense</v>
          </cell>
        </row>
        <row r="522">
          <cell r="A522" t="str">
            <v>F500992</v>
          </cell>
          <cell r="B522" t="str">
            <v>PRVN XFMR MT</v>
          </cell>
          <cell r="C522" t="str">
            <v>PWRD</v>
          </cell>
          <cell r="D522" t="str">
            <v>Preventive Maintenance</v>
          </cell>
          <cell r="E522" t="str">
            <v>Write Offs/Related Expense</v>
          </cell>
        </row>
        <row r="523">
          <cell r="A523" t="str">
            <v>F500993</v>
          </cell>
          <cell r="B523" t="str">
            <v>PRVN XFMR MT</v>
          </cell>
          <cell r="C523" t="str">
            <v>PWRD</v>
          </cell>
          <cell r="D523" t="str">
            <v>Preventive Maintenance</v>
          </cell>
          <cell r="E523" t="str">
            <v>Write Offs/Related Expense</v>
          </cell>
        </row>
        <row r="524">
          <cell r="A524" t="str">
            <v>F500994</v>
          </cell>
          <cell r="B524" t="str">
            <v>PRVN XFMR MT</v>
          </cell>
          <cell r="C524" t="str">
            <v>PWRD</v>
          </cell>
          <cell r="D524" t="str">
            <v>Preventive Maintenance</v>
          </cell>
          <cell r="E524" t="str">
            <v>Write Offs/Related Expense</v>
          </cell>
        </row>
        <row r="525">
          <cell r="A525" t="str">
            <v>F500995</v>
          </cell>
          <cell r="B525" t="str">
            <v>PRVN XFMR MT</v>
          </cell>
          <cell r="C525" t="str">
            <v>PWRD</v>
          </cell>
          <cell r="D525" t="str">
            <v>Preventive Maintenance</v>
          </cell>
          <cell r="E525" t="str">
            <v>Write Offs/Related Expense</v>
          </cell>
        </row>
        <row r="526">
          <cell r="A526" t="str">
            <v>F500996</v>
          </cell>
          <cell r="B526" t="str">
            <v>PRVN XFMR MT</v>
          </cell>
          <cell r="C526" t="str">
            <v>PWRD</v>
          </cell>
          <cell r="D526" t="str">
            <v>Preventive Maintenance</v>
          </cell>
          <cell r="E526" t="str">
            <v>Write Offs/Related Expense</v>
          </cell>
        </row>
        <row r="527">
          <cell r="A527" t="str">
            <v>F500997</v>
          </cell>
          <cell r="B527" t="str">
            <v>PRVN XFMR MT</v>
          </cell>
          <cell r="C527" t="str">
            <v>PWRD</v>
          </cell>
          <cell r="D527" t="str">
            <v>Preventive Maintenance</v>
          </cell>
          <cell r="E527" t="str">
            <v>Write Offs/Related Expense</v>
          </cell>
        </row>
        <row r="528">
          <cell r="A528" t="str">
            <v>F500998</v>
          </cell>
          <cell r="B528" t="str">
            <v>PRVN XFMR MT</v>
          </cell>
          <cell r="C528" t="str">
            <v>PWRD</v>
          </cell>
          <cell r="D528" t="str">
            <v>Preventive Maintenance</v>
          </cell>
          <cell r="E528" t="str">
            <v>Write Offs/Related Expense</v>
          </cell>
        </row>
        <row r="529">
          <cell r="A529" t="str">
            <v>F500999</v>
          </cell>
          <cell r="B529" t="str">
            <v>PRVN XFMR MT</v>
          </cell>
          <cell r="C529" t="str">
            <v>PWRD</v>
          </cell>
          <cell r="D529" t="str">
            <v>Preventive Maintenance</v>
          </cell>
          <cell r="E529" t="str">
            <v>Write Offs/Related Expense</v>
          </cell>
        </row>
        <row r="530">
          <cell r="A530" t="str">
            <v>F501000</v>
          </cell>
          <cell r="B530" t="str">
            <v>PRVN XFMR MT</v>
          </cell>
          <cell r="C530" t="str">
            <v>PWRD</v>
          </cell>
          <cell r="D530" t="str">
            <v>Preventive Maintenance</v>
          </cell>
          <cell r="E530" t="str">
            <v>Write Offs/Related Expense</v>
          </cell>
        </row>
        <row r="531">
          <cell r="A531" t="str">
            <v>F501001</v>
          </cell>
          <cell r="B531" t="str">
            <v>PRVN XFMR MT</v>
          </cell>
          <cell r="C531" t="str">
            <v>PWRD</v>
          </cell>
          <cell r="D531" t="str">
            <v>Preventive Maintenance</v>
          </cell>
          <cell r="E531" t="str">
            <v>Write Offs/Related Expense</v>
          </cell>
        </row>
        <row r="532">
          <cell r="A532" t="str">
            <v>F501002</v>
          </cell>
          <cell r="B532" t="str">
            <v>PRVN XFMR MT</v>
          </cell>
          <cell r="C532" t="str">
            <v>PWRD</v>
          </cell>
          <cell r="D532" t="str">
            <v>Preventive Maintenance</v>
          </cell>
          <cell r="E532" t="str">
            <v>Write Offs/Related Expense</v>
          </cell>
        </row>
        <row r="533">
          <cell r="A533" t="str">
            <v>F501003</v>
          </cell>
          <cell r="B533" t="str">
            <v>PRVN XFMR MT</v>
          </cell>
          <cell r="C533" t="str">
            <v>PWRD</v>
          </cell>
          <cell r="D533" t="str">
            <v>Preventive Maintenance</v>
          </cell>
          <cell r="E533" t="str">
            <v>Write Offs/Related Expense</v>
          </cell>
        </row>
        <row r="534">
          <cell r="A534" t="str">
            <v>F501004</v>
          </cell>
          <cell r="B534" t="str">
            <v>PRVN XFMR MT</v>
          </cell>
          <cell r="C534" t="str">
            <v>PWRD</v>
          </cell>
          <cell r="D534" t="str">
            <v>Preventive Maintenance</v>
          </cell>
          <cell r="E534" t="str">
            <v>Write Offs/Related Expense</v>
          </cell>
        </row>
        <row r="535">
          <cell r="A535" t="str">
            <v>F501005</v>
          </cell>
          <cell r="B535" t="str">
            <v>PRVN XFMR MT</v>
          </cell>
          <cell r="C535" t="str">
            <v>PWRD</v>
          </cell>
          <cell r="D535" t="str">
            <v>Preventive Maintenance</v>
          </cell>
          <cell r="E535" t="str">
            <v>Write Offs/Related Expense</v>
          </cell>
        </row>
        <row r="536">
          <cell r="A536" t="str">
            <v>F501006</v>
          </cell>
          <cell r="B536" t="str">
            <v>PRVN XFMR MT</v>
          </cell>
          <cell r="C536" t="str">
            <v>PWRD</v>
          </cell>
          <cell r="D536" t="str">
            <v>Preventive Maintenance</v>
          </cell>
          <cell r="E536" t="str">
            <v>Write Offs/Related Expense</v>
          </cell>
        </row>
        <row r="537">
          <cell r="A537" t="str">
            <v>F501007</v>
          </cell>
          <cell r="B537" t="str">
            <v>PRVN XFMR MT</v>
          </cell>
          <cell r="C537" t="str">
            <v>PWRD</v>
          </cell>
          <cell r="D537" t="str">
            <v>Preventive Maintenance</v>
          </cell>
          <cell r="E537" t="str">
            <v>Write Offs/Related Expense</v>
          </cell>
        </row>
        <row r="538">
          <cell r="A538" t="str">
            <v>F501008</v>
          </cell>
          <cell r="B538" t="str">
            <v>PRVN XFMR MT</v>
          </cell>
          <cell r="C538" t="str">
            <v>PWRD</v>
          </cell>
          <cell r="D538" t="str">
            <v>Preventive Maintenance</v>
          </cell>
          <cell r="E538" t="str">
            <v>Write Offs/Related Expense</v>
          </cell>
        </row>
        <row r="539">
          <cell r="A539" t="str">
            <v>F501009</v>
          </cell>
          <cell r="B539" t="str">
            <v>PRVN XFMR MT</v>
          </cell>
          <cell r="C539" t="str">
            <v>PWRD</v>
          </cell>
          <cell r="D539" t="str">
            <v>Preventive Maintenance</v>
          </cell>
          <cell r="E539" t="str">
            <v>Write Offs/Related Expense</v>
          </cell>
        </row>
        <row r="540">
          <cell r="A540" t="str">
            <v>F501010</v>
          </cell>
          <cell r="B540" t="str">
            <v>PRVN XFMR MT</v>
          </cell>
          <cell r="C540" t="str">
            <v>PWRD</v>
          </cell>
          <cell r="D540" t="str">
            <v>Preventive Maintenance</v>
          </cell>
          <cell r="E540" t="str">
            <v>Write Offs/Related Expense</v>
          </cell>
        </row>
        <row r="541">
          <cell r="A541" t="str">
            <v>F501011</v>
          </cell>
          <cell r="B541" t="str">
            <v>PRVN XFMR MT</v>
          </cell>
          <cell r="C541" t="str">
            <v>PWRD</v>
          </cell>
          <cell r="D541" t="str">
            <v>Preventive Maintenance</v>
          </cell>
          <cell r="E541" t="str">
            <v>Write Offs/Related Expense</v>
          </cell>
        </row>
        <row r="542">
          <cell r="A542" t="str">
            <v>F501012</v>
          </cell>
          <cell r="B542" t="str">
            <v>PRVN XFMR MT</v>
          </cell>
          <cell r="C542" t="str">
            <v>PWRD</v>
          </cell>
          <cell r="D542" t="str">
            <v>Preventive Maintenance</v>
          </cell>
          <cell r="E542" t="str">
            <v>Write Offs/Related Expense</v>
          </cell>
        </row>
        <row r="543">
          <cell r="A543" t="str">
            <v>F501013</v>
          </cell>
          <cell r="B543" t="str">
            <v>PRVN XFMR MT</v>
          </cell>
          <cell r="C543" t="str">
            <v>PWRD</v>
          </cell>
          <cell r="D543" t="str">
            <v>Preventive Maintenance</v>
          </cell>
          <cell r="E543" t="str">
            <v>Write Offs/Related Expense</v>
          </cell>
        </row>
        <row r="544">
          <cell r="A544" t="str">
            <v>F501014</v>
          </cell>
          <cell r="B544" t="str">
            <v>PRVN XFMR MT</v>
          </cell>
          <cell r="C544" t="str">
            <v>PWRD</v>
          </cell>
          <cell r="D544" t="str">
            <v>Preventive Maintenance</v>
          </cell>
          <cell r="E544" t="str">
            <v>Write Offs/Related Expense</v>
          </cell>
        </row>
        <row r="545">
          <cell r="A545" t="str">
            <v>F501015</v>
          </cell>
          <cell r="B545" t="str">
            <v>PRVN XFMR MT</v>
          </cell>
          <cell r="C545" t="str">
            <v>PWRD</v>
          </cell>
          <cell r="D545" t="str">
            <v>Preventive Maintenance</v>
          </cell>
          <cell r="E545" t="str">
            <v>Write Offs/Related Expense</v>
          </cell>
        </row>
        <row r="546">
          <cell r="A546" t="str">
            <v>F501016</v>
          </cell>
          <cell r="B546" t="str">
            <v>PRVN XFMR MT</v>
          </cell>
          <cell r="C546" t="str">
            <v>PWRD</v>
          </cell>
          <cell r="D546" t="str">
            <v>Preventive Maintenance</v>
          </cell>
          <cell r="E546" t="str">
            <v>Write Offs/Related Expense</v>
          </cell>
        </row>
        <row r="547">
          <cell r="A547" t="str">
            <v>F501017</v>
          </cell>
          <cell r="B547" t="str">
            <v>PRVN XFMR MT</v>
          </cell>
          <cell r="C547" t="str">
            <v>PWRD</v>
          </cell>
          <cell r="D547" t="str">
            <v>Preventive Maintenance</v>
          </cell>
          <cell r="E547" t="str">
            <v>Write Offs/Related Expense</v>
          </cell>
        </row>
        <row r="548">
          <cell r="A548" t="str">
            <v>F501019</v>
          </cell>
          <cell r="B548" t="str">
            <v>BREAKDOWN XF</v>
          </cell>
          <cell r="C548" t="str">
            <v>PWRD</v>
          </cell>
          <cell r="D548" t="str">
            <v>Breakdown Maintenance</v>
          </cell>
          <cell r="E548" t="str">
            <v>Breakdown Maintenance - Dist</v>
          </cell>
        </row>
        <row r="549">
          <cell r="A549" t="str">
            <v>F501020</v>
          </cell>
          <cell r="B549" t="str">
            <v>INST/REM XFM</v>
          </cell>
          <cell r="C549" t="str">
            <v>PWRD</v>
          </cell>
          <cell r="D549" t="str">
            <v>Preventive Maintenance</v>
          </cell>
          <cell r="E549" t="str">
            <v>Write Offs/Related Expense</v>
          </cell>
        </row>
        <row r="550">
          <cell r="A550" t="str">
            <v>F501021</v>
          </cell>
          <cell r="B550" t="str">
            <v>BREAKDOWN XF</v>
          </cell>
          <cell r="C550" t="str">
            <v>PWRD</v>
          </cell>
          <cell r="D550" t="str">
            <v>Breakdown Maintenance</v>
          </cell>
          <cell r="E550" t="str">
            <v>Breakdown Maintenance - Dist</v>
          </cell>
        </row>
        <row r="551">
          <cell r="A551" t="str">
            <v>F501022</v>
          </cell>
          <cell r="B551" t="str">
            <v>INST/REM XFM</v>
          </cell>
          <cell r="C551" t="str">
            <v>PWRD</v>
          </cell>
          <cell r="D551" t="str">
            <v>Preventive Maintenance</v>
          </cell>
          <cell r="E551" t="str">
            <v>Write Offs/Related Expense</v>
          </cell>
        </row>
        <row r="552">
          <cell r="A552" t="str">
            <v>F501023</v>
          </cell>
          <cell r="B552" t="str">
            <v>BREAKDOWN XF</v>
          </cell>
          <cell r="C552" t="str">
            <v>PWRD</v>
          </cell>
          <cell r="D552" t="str">
            <v>Breakdown Maintenance</v>
          </cell>
          <cell r="E552" t="str">
            <v>Breakdown Maintenance - Dist</v>
          </cell>
        </row>
        <row r="553">
          <cell r="A553" t="str">
            <v>F501024</v>
          </cell>
          <cell r="B553" t="str">
            <v>INST/REM XFM</v>
          </cell>
          <cell r="C553" t="str">
            <v>PWRD</v>
          </cell>
          <cell r="D553" t="str">
            <v>Preventive Maintenance</v>
          </cell>
          <cell r="E553" t="str">
            <v>Write Offs/Related Expense</v>
          </cell>
        </row>
        <row r="554">
          <cell r="A554" t="str">
            <v>F501025</v>
          </cell>
          <cell r="B554" t="str">
            <v>BREAKDOWN XF</v>
          </cell>
          <cell r="C554" t="str">
            <v>PWRD</v>
          </cell>
          <cell r="D554" t="str">
            <v>Breakdown Maintenance</v>
          </cell>
          <cell r="E554" t="str">
            <v>Breakdown Maintenance - Dist</v>
          </cell>
        </row>
        <row r="555">
          <cell r="A555" t="str">
            <v>F501026</v>
          </cell>
          <cell r="B555" t="str">
            <v>INST/REM XFM</v>
          </cell>
          <cell r="C555" t="str">
            <v>PWRD</v>
          </cell>
          <cell r="D555" t="str">
            <v>Preventive Maintenance</v>
          </cell>
          <cell r="E555" t="str">
            <v>Write Offs/Related Expense</v>
          </cell>
        </row>
        <row r="556">
          <cell r="A556" t="str">
            <v>F501027</v>
          </cell>
          <cell r="B556" t="str">
            <v>BREAKDOWN XF</v>
          </cell>
          <cell r="C556" t="str">
            <v>PWRD</v>
          </cell>
          <cell r="D556" t="str">
            <v>Breakdown Maintenance</v>
          </cell>
          <cell r="E556" t="str">
            <v>Breakdown Maintenance - Dist</v>
          </cell>
        </row>
        <row r="557">
          <cell r="A557" t="str">
            <v>F501028</v>
          </cell>
          <cell r="B557" t="str">
            <v>INST/REM XFM</v>
          </cell>
          <cell r="C557" t="str">
            <v>PWRD</v>
          </cell>
          <cell r="D557" t="str">
            <v>Preventive Maintenance</v>
          </cell>
          <cell r="E557" t="str">
            <v>Write Offs/Related Expense</v>
          </cell>
        </row>
        <row r="558">
          <cell r="A558" t="str">
            <v>F501029</v>
          </cell>
          <cell r="B558" t="str">
            <v>BREAKDOWN XF</v>
          </cell>
          <cell r="C558" t="str">
            <v>PWRD</v>
          </cell>
          <cell r="D558" t="str">
            <v>Breakdown Maintenance</v>
          </cell>
          <cell r="E558" t="str">
            <v>Breakdown Maintenance - Dist</v>
          </cell>
        </row>
        <row r="559">
          <cell r="A559" t="str">
            <v>F501030</v>
          </cell>
          <cell r="B559" t="str">
            <v>INST/REM XFM</v>
          </cell>
          <cell r="C559" t="str">
            <v>PWRD</v>
          </cell>
          <cell r="D559" t="str">
            <v>Preventive Maintenance</v>
          </cell>
          <cell r="E559" t="str">
            <v>Write Offs/Related Expense</v>
          </cell>
        </row>
        <row r="560">
          <cell r="A560" t="str">
            <v>F501031</v>
          </cell>
          <cell r="B560" t="str">
            <v>BREAKDOWN XF</v>
          </cell>
          <cell r="C560" t="str">
            <v>PWRD</v>
          </cell>
          <cell r="D560" t="str">
            <v>Breakdown Maintenance</v>
          </cell>
          <cell r="E560" t="str">
            <v>Breakdown Maintenance - Dist</v>
          </cell>
        </row>
        <row r="561">
          <cell r="A561" t="str">
            <v>F501032</v>
          </cell>
          <cell r="B561" t="str">
            <v>INST/REM XFM</v>
          </cell>
          <cell r="C561" t="str">
            <v>PWRD</v>
          </cell>
          <cell r="D561" t="str">
            <v>Preventive Maintenance</v>
          </cell>
          <cell r="E561" t="str">
            <v>Write Offs/Related Expense</v>
          </cell>
        </row>
        <row r="562">
          <cell r="A562" t="str">
            <v>F501033</v>
          </cell>
          <cell r="B562" t="str">
            <v>BREAKDOWN XF</v>
          </cell>
          <cell r="C562" t="str">
            <v>PWRD</v>
          </cell>
          <cell r="D562" t="str">
            <v>Breakdown Maintenance</v>
          </cell>
          <cell r="E562" t="str">
            <v>Breakdown Maintenance - Dist</v>
          </cell>
        </row>
        <row r="563">
          <cell r="A563" t="str">
            <v>F501034</v>
          </cell>
          <cell r="B563" t="str">
            <v>INST/REM XFM</v>
          </cell>
          <cell r="C563" t="str">
            <v>PWRD</v>
          </cell>
          <cell r="D563" t="str">
            <v>Preventive Maintenance</v>
          </cell>
          <cell r="E563" t="str">
            <v>Write Offs/Related Expense</v>
          </cell>
        </row>
        <row r="564">
          <cell r="A564" t="str">
            <v>F501035</v>
          </cell>
          <cell r="B564" t="str">
            <v>BREAKDOWN XF</v>
          </cell>
          <cell r="C564" t="str">
            <v>PWRD</v>
          </cell>
          <cell r="D564" t="str">
            <v>Breakdown Maintenance</v>
          </cell>
          <cell r="E564" t="str">
            <v>Breakdown Maintenance - Dist</v>
          </cell>
        </row>
        <row r="565">
          <cell r="A565" t="str">
            <v>F501036</v>
          </cell>
          <cell r="B565" t="str">
            <v>INST/REM XFM</v>
          </cell>
          <cell r="C565" t="str">
            <v>PWRD</v>
          </cell>
          <cell r="D565" t="str">
            <v>Preventive Maintenance</v>
          </cell>
          <cell r="E565" t="str">
            <v>Write Offs/Related Expense</v>
          </cell>
        </row>
        <row r="566">
          <cell r="A566" t="str">
            <v>F501037</v>
          </cell>
          <cell r="B566" t="str">
            <v>BREAKDOWN XF</v>
          </cell>
          <cell r="C566" t="str">
            <v>PWRD</v>
          </cell>
          <cell r="D566" t="str">
            <v>Breakdown Maintenance</v>
          </cell>
          <cell r="E566" t="str">
            <v>Breakdown Maintenance - Dist</v>
          </cell>
        </row>
        <row r="567">
          <cell r="A567" t="str">
            <v>F501038</v>
          </cell>
          <cell r="B567" t="str">
            <v>INST/REM XFM</v>
          </cell>
          <cell r="C567" t="str">
            <v>PWRD</v>
          </cell>
          <cell r="D567" t="str">
            <v>Preventive Maintenance</v>
          </cell>
          <cell r="E567" t="str">
            <v>Write Offs/Related Expense</v>
          </cell>
        </row>
        <row r="568">
          <cell r="A568" t="str">
            <v>F501039</v>
          </cell>
          <cell r="B568" t="str">
            <v>BREAKDOWN XF</v>
          </cell>
          <cell r="C568" t="str">
            <v>PWRD</v>
          </cell>
          <cell r="D568" t="str">
            <v>Breakdown Maintenance</v>
          </cell>
          <cell r="E568" t="str">
            <v>Breakdown Maintenance - Dist</v>
          </cell>
        </row>
        <row r="569">
          <cell r="A569" t="str">
            <v>F501040</v>
          </cell>
          <cell r="B569" t="str">
            <v>INST/REM XFM</v>
          </cell>
          <cell r="C569" t="str">
            <v>PWRD</v>
          </cell>
          <cell r="D569" t="str">
            <v>Preventive Maintenance</v>
          </cell>
          <cell r="E569" t="str">
            <v>Write Offs/Related Expense</v>
          </cell>
        </row>
        <row r="570">
          <cell r="A570" t="str">
            <v>F501041</v>
          </cell>
          <cell r="B570" t="str">
            <v>BREAKDOWN XF</v>
          </cell>
          <cell r="C570" t="str">
            <v>PWRD</v>
          </cell>
          <cell r="D570" t="str">
            <v>Breakdown Maintenance</v>
          </cell>
          <cell r="E570" t="str">
            <v>Breakdown Maintenance - Dist</v>
          </cell>
        </row>
        <row r="571">
          <cell r="A571" t="str">
            <v>F501042</v>
          </cell>
          <cell r="B571" t="str">
            <v>INST/REM XFM</v>
          </cell>
          <cell r="C571" t="str">
            <v>PWRD</v>
          </cell>
          <cell r="D571" t="str">
            <v>Preventive Maintenance</v>
          </cell>
          <cell r="E571" t="str">
            <v>Write Offs/Related Expense</v>
          </cell>
        </row>
        <row r="572">
          <cell r="A572" t="str">
            <v>F501043</v>
          </cell>
          <cell r="B572" t="str">
            <v>BREAKDOWN XF</v>
          </cell>
          <cell r="C572" t="str">
            <v>PWRD</v>
          </cell>
          <cell r="D572" t="str">
            <v>Breakdown Maintenance</v>
          </cell>
          <cell r="E572" t="str">
            <v>Breakdown Maintenance - Dist</v>
          </cell>
        </row>
        <row r="573">
          <cell r="A573" t="str">
            <v>F501044</v>
          </cell>
          <cell r="B573" t="str">
            <v>INST/REM XFM</v>
          </cell>
          <cell r="C573" t="str">
            <v>PWRD</v>
          </cell>
          <cell r="D573" t="str">
            <v>Preventive Maintenance</v>
          </cell>
          <cell r="E573" t="str">
            <v>Write Offs/Related Expense</v>
          </cell>
        </row>
        <row r="574">
          <cell r="A574" t="str">
            <v>F501045</v>
          </cell>
          <cell r="B574" t="str">
            <v>BREAKDOWN XF</v>
          </cell>
          <cell r="C574" t="str">
            <v>PWRD</v>
          </cell>
          <cell r="D574" t="str">
            <v>Breakdown Maintenance</v>
          </cell>
          <cell r="E574" t="str">
            <v>Breakdown Maintenance - Dist</v>
          </cell>
        </row>
        <row r="575">
          <cell r="A575" t="str">
            <v>F501046</v>
          </cell>
          <cell r="B575" t="str">
            <v>INST/REM XFM</v>
          </cell>
          <cell r="C575" t="str">
            <v>PWRD</v>
          </cell>
          <cell r="D575" t="str">
            <v>Preventive Maintenance</v>
          </cell>
          <cell r="E575" t="str">
            <v>Write Offs/Related Expense</v>
          </cell>
        </row>
        <row r="576">
          <cell r="A576" t="str">
            <v>F501047</v>
          </cell>
          <cell r="B576" t="str">
            <v>BREAKDOWN XF</v>
          </cell>
          <cell r="C576" t="str">
            <v>PWRD</v>
          </cell>
          <cell r="D576" t="str">
            <v>Preventive Maintenance</v>
          </cell>
          <cell r="E576" t="str">
            <v>Write Offs/Related Expense</v>
          </cell>
        </row>
        <row r="577">
          <cell r="A577" t="str">
            <v>F501048</v>
          </cell>
          <cell r="B577" t="str">
            <v>INST/REM XFM</v>
          </cell>
          <cell r="C577" t="str">
            <v>PWRD</v>
          </cell>
          <cell r="D577" t="str">
            <v>Preventive Maintenance</v>
          </cell>
          <cell r="E577" t="str">
            <v>Write Offs/Related Expense</v>
          </cell>
        </row>
        <row r="578">
          <cell r="A578" t="str">
            <v>F501049</v>
          </cell>
          <cell r="B578" t="str">
            <v>BREAKDOWN XF</v>
          </cell>
          <cell r="C578" t="str">
            <v>PWRD</v>
          </cell>
          <cell r="D578" t="str">
            <v>Preventive Maintenance</v>
          </cell>
          <cell r="E578" t="str">
            <v>Write Offs/Related Expense</v>
          </cell>
        </row>
        <row r="579">
          <cell r="A579" t="str">
            <v>F501050</v>
          </cell>
          <cell r="B579" t="str">
            <v>INST/REM XFM</v>
          </cell>
          <cell r="C579" t="str">
            <v>PWRD</v>
          </cell>
          <cell r="D579" t="str">
            <v>Preventive Maintenance</v>
          </cell>
          <cell r="E579" t="str">
            <v>Write Offs/Related Expense</v>
          </cell>
        </row>
        <row r="580">
          <cell r="A580" t="str">
            <v>F501051</v>
          </cell>
          <cell r="B580" t="str">
            <v>BREAKDOWN XF</v>
          </cell>
          <cell r="C580" t="str">
            <v>PWRD</v>
          </cell>
          <cell r="D580" t="str">
            <v>Breakdown Maintenance</v>
          </cell>
          <cell r="E580" t="str">
            <v>Breakdown Maintenance - Dist</v>
          </cell>
        </row>
        <row r="581">
          <cell r="A581" t="str">
            <v>F501052</v>
          </cell>
          <cell r="B581" t="str">
            <v>INST/REM XFM</v>
          </cell>
          <cell r="C581" t="str">
            <v>PWRD</v>
          </cell>
          <cell r="D581" t="str">
            <v>Preventive Maintenance</v>
          </cell>
          <cell r="E581" t="str">
            <v>Write Offs/Related Expense</v>
          </cell>
        </row>
        <row r="582">
          <cell r="A582" t="str">
            <v>F501053</v>
          </cell>
          <cell r="B582" t="str">
            <v>BREAKDOWN XF</v>
          </cell>
          <cell r="C582" t="str">
            <v>PWRD</v>
          </cell>
          <cell r="D582" t="str">
            <v>Breakdown Maintenance</v>
          </cell>
          <cell r="E582" t="str">
            <v>Breakdown Maintenance - Dist</v>
          </cell>
        </row>
        <row r="583">
          <cell r="A583" t="str">
            <v>F501054</v>
          </cell>
          <cell r="B583" t="str">
            <v>INST/REM XFM</v>
          </cell>
          <cell r="C583" t="str">
            <v>PWRD</v>
          </cell>
          <cell r="D583" t="str">
            <v>Preventive Maintenance</v>
          </cell>
          <cell r="E583" t="str">
            <v>Write Offs/Related Expense</v>
          </cell>
        </row>
        <row r="584">
          <cell r="A584" t="str">
            <v>F501055</v>
          </cell>
          <cell r="B584" t="str">
            <v>BREAKDOWN XF</v>
          </cell>
          <cell r="C584" t="str">
            <v>PWRD</v>
          </cell>
          <cell r="D584" t="str">
            <v>Preventive Maintenance</v>
          </cell>
          <cell r="E584" t="str">
            <v>Write Offs/Related Expense</v>
          </cell>
        </row>
        <row r="585">
          <cell r="A585" t="str">
            <v>F501056</v>
          </cell>
          <cell r="B585" t="str">
            <v>INST/REM XFM</v>
          </cell>
          <cell r="C585" t="str">
            <v>PWRD</v>
          </cell>
          <cell r="D585" t="str">
            <v>Preventive Maintenance</v>
          </cell>
          <cell r="E585" t="str">
            <v>Write Offs/Related Expense</v>
          </cell>
        </row>
        <row r="586">
          <cell r="A586" t="str">
            <v>F501057</v>
          </cell>
          <cell r="B586" t="str">
            <v>BREAKDOWN XF</v>
          </cell>
          <cell r="C586" t="str">
            <v>PWRD</v>
          </cell>
          <cell r="D586" t="str">
            <v>Breakdown Maintenance</v>
          </cell>
          <cell r="E586" t="str">
            <v>Breakdown Maintenance - Dist</v>
          </cell>
        </row>
        <row r="587">
          <cell r="A587" t="str">
            <v>F501058</v>
          </cell>
          <cell r="B587" t="str">
            <v>INST/REM XFM</v>
          </cell>
          <cell r="C587" t="str">
            <v>PWRD</v>
          </cell>
          <cell r="D587" t="str">
            <v>Preventive Maintenance</v>
          </cell>
          <cell r="E587" t="str">
            <v>Write Offs/Related Expense</v>
          </cell>
        </row>
        <row r="588">
          <cell r="A588" t="str">
            <v>F501059</v>
          </cell>
          <cell r="B588" t="str">
            <v>BREAKDOWN XF</v>
          </cell>
          <cell r="C588" t="str">
            <v>PWRD</v>
          </cell>
          <cell r="D588" t="str">
            <v>Breakdown Maintenance</v>
          </cell>
          <cell r="E588" t="str">
            <v>Breakdown Maintenance - Dist</v>
          </cell>
        </row>
        <row r="589">
          <cell r="A589" t="str">
            <v>F501060</v>
          </cell>
          <cell r="B589" t="str">
            <v>INST/REM XFM</v>
          </cell>
          <cell r="C589" t="str">
            <v>PWRD</v>
          </cell>
          <cell r="D589" t="str">
            <v>Preventive Maintenance</v>
          </cell>
          <cell r="E589" t="str">
            <v>Write Offs/Related Expense</v>
          </cell>
        </row>
        <row r="590">
          <cell r="A590" t="str">
            <v>F501061</v>
          </cell>
          <cell r="B590" t="str">
            <v>BREAKDOWN XF</v>
          </cell>
          <cell r="C590" t="str">
            <v>PWRD</v>
          </cell>
          <cell r="D590" t="str">
            <v>Breakdown Maintenance</v>
          </cell>
          <cell r="E590" t="str">
            <v>Breakdown Maintenance - Dist</v>
          </cell>
        </row>
        <row r="591">
          <cell r="A591" t="str">
            <v>F501062</v>
          </cell>
          <cell r="B591" t="str">
            <v>INST/REM XFM</v>
          </cell>
          <cell r="C591" t="str">
            <v>PWRD</v>
          </cell>
          <cell r="D591" t="str">
            <v>Preventive Maintenance</v>
          </cell>
          <cell r="E591" t="str">
            <v>Write Offs/Related Expense</v>
          </cell>
        </row>
        <row r="592">
          <cell r="A592" t="str">
            <v>F501063</v>
          </cell>
          <cell r="B592" t="str">
            <v>BREAKDOWN XF</v>
          </cell>
          <cell r="C592" t="str">
            <v>PWRD</v>
          </cell>
          <cell r="D592" t="str">
            <v>Breakdown Maintenance</v>
          </cell>
          <cell r="E592" t="str">
            <v>Breakdown Maintenance - Dist</v>
          </cell>
        </row>
        <row r="593">
          <cell r="A593" t="str">
            <v>F501064</v>
          </cell>
          <cell r="B593" t="str">
            <v>INST/REM XFM</v>
          </cell>
          <cell r="C593" t="str">
            <v>PWRD</v>
          </cell>
          <cell r="D593" t="str">
            <v>Preventive Maintenance</v>
          </cell>
          <cell r="E593" t="str">
            <v>Write Offs/Related Expense</v>
          </cell>
        </row>
        <row r="594">
          <cell r="A594" t="str">
            <v>F501066</v>
          </cell>
          <cell r="B594" t="str">
            <v>INST/REM XFM</v>
          </cell>
          <cell r="C594" t="str">
            <v>PWRD</v>
          </cell>
          <cell r="D594" t="str">
            <v>Preventive Maintenance</v>
          </cell>
          <cell r="E594" t="str">
            <v>Write Offs/Related Expense</v>
          </cell>
        </row>
        <row r="595">
          <cell r="A595" t="str">
            <v>F501067</v>
          </cell>
          <cell r="B595" t="str">
            <v>BREAKDOWN XF</v>
          </cell>
          <cell r="C595" t="str">
            <v>PWRD</v>
          </cell>
          <cell r="D595" t="str">
            <v>Breakdown Maintenance</v>
          </cell>
          <cell r="E595" t="str">
            <v>Breakdown Maintenance - Dist</v>
          </cell>
        </row>
        <row r="596">
          <cell r="A596" t="str">
            <v>F501068</v>
          </cell>
          <cell r="B596" t="str">
            <v>INST/REM XFM</v>
          </cell>
          <cell r="C596" t="str">
            <v>PWRD</v>
          </cell>
          <cell r="D596" t="str">
            <v>Preventive Maintenance</v>
          </cell>
          <cell r="E596" t="str">
            <v>Write Offs/Related Expense</v>
          </cell>
        </row>
        <row r="597">
          <cell r="A597" t="str">
            <v>F501069</v>
          </cell>
          <cell r="B597" t="str">
            <v>BREAKDOWN XF</v>
          </cell>
          <cell r="C597" t="str">
            <v>PWRD</v>
          </cell>
          <cell r="D597" t="str">
            <v>Breakdown Maintenance</v>
          </cell>
          <cell r="E597" t="str">
            <v>Breakdown Maintenance - Dist</v>
          </cell>
        </row>
        <row r="598">
          <cell r="A598" t="str">
            <v>F501070</v>
          </cell>
          <cell r="B598" t="str">
            <v>INST/REM XFM</v>
          </cell>
          <cell r="C598" t="str">
            <v>PWRD</v>
          </cell>
          <cell r="D598" t="str">
            <v>Preventive Maintenance</v>
          </cell>
          <cell r="E598" t="str">
            <v>Write Offs/Related Expense</v>
          </cell>
        </row>
        <row r="599">
          <cell r="A599" t="str">
            <v>F501071</v>
          </cell>
          <cell r="B599" t="str">
            <v>BREAKDOWN XF</v>
          </cell>
          <cell r="C599" t="str">
            <v>PWRD</v>
          </cell>
          <cell r="D599" t="str">
            <v>Breakdown Maintenance</v>
          </cell>
          <cell r="E599" t="str">
            <v>Breakdown Maintenance - Dist</v>
          </cell>
        </row>
        <row r="600">
          <cell r="A600" t="str">
            <v>F501072</v>
          </cell>
          <cell r="B600" t="str">
            <v>INST/REM XFM</v>
          </cell>
          <cell r="C600" t="str">
            <v>PWRD</v>
          </cell>
          <cell r="D600" t="str">
            <v>Preventive Maintenance</v>
          </cell>
          <cell r="E600" t="str">
            <v>Write Offs/Related Expense</v>
          </cell>
        </row>
        <row r="601">
          <cell r="A601" t="str">
            <v>F501073</v>
          </cell>
          <cell r="B601" t="str">
            <v>BREAKDOWN XF</v>
          </cell>
          <cell r="C601" t="str">
            <v>PWRD</v>
          </cell>
          <cell r="D601" t="str">
            <v>Breakdown Maintenance</v>
          </cell>
          <cell r="E601" t="str">
            <v>Breakdown Maintenance - Dist</v>
          </cell>
        </row>
        <row r="602">
          <cell r="A602" t="str">
            <v>F501074</v>
          </cell>
          <cell r="B602" t="str">
            <v>INST/REM XFM</v>
          </cell>
          <cell r="C602" t="str">
            <v>PWRD</v>
          </cell>
          <cell r="D602" t="str">
            <v>Preventive Maintenance</v>
          </cell>
          <cell r="E602" t="str">
            <v>Write Offs/Related Expense</v>
          </cell>
        </row>
        <row r="603">
          <cell r="A603" t="str">
            <v>F501075</v>
          </cell>
          <cell r="B603" t="str">
            <v>BREAKDOWN XF</v>
          </cell>
          <cell r="C603" t="str">
            <v>PWRD</v>
          </cell>
          <cell r="D603" t="str">
            <v>Breakdown Maintenance</v>
          </cell>
          <cell r="E603" t="str">
            <v>Breakdown Maintenance - Dist</v>
          </cell>
        </row>
        <row r="604">
          <cell r="A604" t="str">
            <v>F501076</v>
          </cell>
          <cell r="B604" t="str">
            <v>INST/REM XFM</v>
          </cell>
          <cell r="C604" t="str">
            <v>PWRD</v>
          </cell>
          <cell r="D604" t="str">
            <v>Preventive Maintenance</v>
          </cell>
          <cell r="E604" t="str">
            <v>Write Offs/Related Expense</v>
          </cell>
        </row>
        <row r="605">
          <cell r="A605" t="str">
            <v>F501077</v>
          </cell>
          <cell r="B605" t="str">
            <v>BREAKDOWN XF</v>
          </cell>
          <cell r="C605" t="str">
            <v>PWRD</v>
          </cell>
          <cell r="D605" t="str">
            <v>Breakdown Maintenance</v>
          </cell>
          <cell r="E605" t="str">
            <v>Breakdown Maintenance - Dist</v>
          </cell>
        </row>
        <row r="606">
          <cell r="A606" t="str">
            <v>F501078</v>
          </cell>
          <cell r="B606" t="str">
            <v>INST/REM XFM</v>
          </cell>
          <cell r="C606" t="str">
            <v>PWRD</v>
          </cell>
          <cell r="D606" t="str">
            <v>Preventive Maintenance</v>
          </cell>
          <cell r="E606" t="str">
            <v>Write Offs/Related Expense</v>
          </cell>
        </row>
        <row r="607">
          <cell r="A607" t="str">
            <v>F501079</v>
          </cell>
          <cell r="B607" t="str">
            <v>BREAKDOWN XF</v>
          </cell>
          <cell r="C607" t="str">
            <v>PWRD</v>
          </cell>
          <cell r="D607" t="str">
            <v>Breakdown Maintenance</v>
          </cell>
          <cell r="E607" t="str">
            <v>Breakdown Maintenance - Dist</v>
          </cell>
        </row>
        <row r="608">
          <cell r="A608" t="str">
            <v>F501080</v>
          </cell>
          <cell r="B608" t="str">
            <v>INST/REM XFM</v>
          </cell>
          <cell r="C608" t="str">
            <v>PWRD</v>
          </cell>
          <cell r="D608" t="str">
            <v>Preventive Maintenance</v>
          </cell>
          <cell r="E608" t="str">
            <v>Write Offs/Related Expense</v>
          </cell>
        </row>
        <row r="609">
          <cell r="A609" t="str">
            <v>F501081</v>
          </cell>
          <cell r="B609" t="str">
            <v>BREAKDOWN XF</v>
          </cell>
          <cell r="C609" t="str">
            <v>PWRD</v>
          </cell>
          <cell r="D609" t="str">
            <v>Breakdown Maintenance</v>
          </cell>
          <cell r="E609" t="str">
            <v>Breakdown Maintenance - Dist</v>
          </cell>
        </row>
        <row r="610">
          <cell r="A610" t="str">
            <v>F501082</v>
          </cell>
          <cell r="B610" t="str">
            <v>INST/REM XFM</v>
          </cell>
          <cell r="C610" t="str">
            <v>PWRD</v>
          </cell>
          <cell r="D610" t="str">
            <v>Preventive Maintenance</v>
          </cell>
          <cell r="E610" t="str">
            <v>Write Offs/Related Expense</v>
          </cell>
        </row>
        <row r="611">
          <cell r="A611" t="str">
            <v>F501083</v>
          </cell>
          <cell r="B611" t="str">
            <v>BREAKDOWN XF</v>
          </cell>
          <cell r="C611" t="str">
            <v>PWRD</v>
          </cell>
          <cell r="D611" t="str">
            <v>Breakdown Maintenance</v>
          </cell>
          <cell r="E611" t="str">
            <v>Breakdown Maintenance - Dist</v>
          </cell>
        </row>
        <row r="612">
          <cell r="A612" t="str">
            <v>F501085</v>
          </cell>
          <cell r="B612" t="str">
            <v>BREAKDOWN XF</v>
          </cell>
          <cell r="C612" t="str">
            <v>PWRD</v>
          </cell>
          <cell r="D612" t="str">
            <v>Breakdown Maintenance</v>
          </cell>
          <cell r="E612" t="str">
            <v>Breakdown Maintenance - Dist</v>
          </cell>
        </row>
        <row r="613">
          <cell r="A613" t="str">
            <v>F501086</v>
          </cell>
          <cell r="B613" t="str">
            <v>INST/REM XFM</v>
          </cell>
          <cell r="C613" t="str">
            <v>PWRD</v>
          </cell>
          <cell r="D613" t="str">
            <v>Preventive Maintenance</v>
          </cell>
          <cell r="E613" t="str">
            <v>Write Offs/Related Expense</v>
          </cell>
        </row>
        <row r="614">
          <cell r="A614" t="str">
            <v>F501089</v>
          </cell>
          <cell r="B614" t="str">
            <v>INSP AND TES</v>
          </cell>
          <cell r="C614" t="str">
            <v>PWRD</v>
          </cell>
          <cell r="D614" t="str">
            <v>Inspections</v>
          </cell>
          <cell r="E614" t="str">
            <v>Distribution Equipment</v>
          </cell>
        </row>
        <row r="615">
          <cell r="A615" t="str">
            <v>F501090</v>
          </cell>
          <cell r="B615" t="str">
            <v>INSP AND TES</v>
          </cell>
          <cell r="C615" t="str">
            <v>PWRD</v>
          </cell>
          <cell r="D615" t="str">
            <v>Inspections</v>
          </cell>
          <cell r="E615" t="str">
            <v>Distribution Equipment</v>
          </cell>
        </row>
        <row r="616">
          <cell r="A616" t="str">
            <v>F501091</v>
          </cell>
          <cell r="B616" t="str">
            <v>INSP AND TES</v>
          </cell>
          <cell r="C616" t="str">
            <v>PWRD</v>
          </cell>
          <cell r="D616" t="str">
            <v>Inspections</v>
          </cell>
          <cell r="E616" t="str">
            <v>Distribution Equipment</v>
          </cell>
        </row>
        <row r="617">
          <cell r="A617" t="str">
            <v>F501092</v>
          </cell>
          <cell r="B617" t="str">
            <v>INSP AND TES</v>
          </cell>
          <cell r="C617" t="str">
            <v>PWRD</v>
          </cell>
          <cell r="D617" t="str">
            <v>Inspections</v>
          </cell>
          <cell r="E617" t="str">
            <v>Distribution Equipment</v>
          </cell>
        </row>
        <row r="618">
          <cell r="A618" t="str">
            <v>F501093</v>
          </cell>
          <cell r="B618" t="str">
            <v>INSP AND TES</v>
          </cell>
          <cell r="C618" t="str">
            <v>PWRD</v>
          </cell>
          <cell r="D618" t="str">
            <v>Inspections</v>
          </cell>
          <cell r="E618" t="str">
            <v>Distribution Equipment</v>
          </cell>
        </row>
        <row r="619">
          <cell r="A619" t="str">
            <v>F501094</v>
          </cell>
          <cell r="B619" t="str">
            <v>INSP AND TES</v>
          </cell>
          <cell r="C619" t="str">
            <v>PWRD</v>
          </cell>
          <cell r="D619" t="str">
            <v>Inspections</v>
          </cell>
          <cell r="E619" t="str">
            <v>Distribution Equipment</v>
          </cell>
        </row>
        <row r="620">
          <cell r="A620" t="str">
            <v>F501095</v>
          </cell>
          <cell r="B620" t="str">
            <v>INSP AND TES</v>
          </cell>
          <cell r="C620" t="str">
            <v>PWRD</v>
          </cell>
          <cell r="D620" t="str">
            <v>Inspections</v>
          </cell>
          <cell r="E620" t="str">
            <v>Distribution Equipment</v>
          </cell>
        </row>
        <row r="621">
          <cell r="A621" t="str">
            <v>F501096</v>
          </cell>
          <cell r="B621" t="str">
            <v>INSP AND TES</v>
          </cell>
          <cell r="C621" t="str">
            <v>PWRD</v>
          </cell>
          <cell r="D621" t="str">
            <v>Inspections</v>
          </cell>
          <cell r="E621" t="str">
            <v>Distribution Equipment</v>
          </cell>
        </row>
        <row r="622">
          <cell r="A622" t="str">
            <v>F501097</v>
          </cell>
          <cell r="B622" t="str">
            <v>INSP AND TES</v>
          </cell>
          <cell r="C622" t="str">
            <v>PWRD</v>
          </cell>
          <cell r="D622" t="str">
            <v>Inspections</v>
          </cell>
          <cell r="E622" t="str">
            <v>Distribution Equipment</v>
          </cell>
        </row>
        <row r="623">
          <cell r="A623" t="str">
            <v>F501098</v>
          </cell>
          <cell r="B623" t="str">
            <v>INSP AND TES</v>
          </cell>
          <cell r="C623" t="str">
            <v>PWRD</v>
          </cell>
          <cell r="D623" t="str">
            <v>Inspections</v>
          </cell>
          <cell r="E623" t="str">
            <v>Distribution Equipment</v>
          </cell>
        </row>
        <row r="624">
          <cell r="A624" t="str">
            <v>F501099</v>
          </cell>
          <cell r="B624" t="str">
            <v>INSP AND TES</v>
          </cell>
          <cell r="C624" t="str">
            <v>PWRD</v>
          </cell>
          <cell r="D624" t="str">
            <v>Inspections</v>
          </cell>
          <cell r="E624" t="str">
            <v>Distribution Equipment</v>
          </cell>
        </row>
        <row r="625">
          <cell r="A625" t="str">
            <v>F501100</v>
          </cell>
          <cell r="B625" t="str">
            <v>INSP AND TES</v>
          </cell>
          <cell r="C625" t="str">
            <v>PWRD</v>
          </cell>
          <cell r="D625" t="str">
            <v>Inspections</v>
          </cell>
          <cell r="E625" t="str">
            <v>Distribution Equipment</v>
          </cell>
        </row>
        <row r="626">
          <cell r="A626" t="str">
            <v>F501101</v>
          </cell>
          <cell r="B626" t="str">
            <v>INSP AND TES</v>
          </cell>
          <cell r="C626" t="str">
            <v>PWRD</v>
          </cell>
          <cell r="D626" t="str">
            <v>Inspections</v>
          </cell>
          <cell r="E626" t="str">
            <v>Distribution Equipment</v>
          </cell>
        </row>
        <row r="627">
          <cell r="A627" t="str">
            <v>F501102</v>
          </cell>
          <cell r="B627" t="str">
            <v>INSP AND TES</v>
          </cell>
          <cell r="C627" t="str">
            <v>PWRD</v>
          </cell>
          <cell r="D627" t="str">
            <v>Inspections</v>
          </cell>
          <cell r="E627" t="str">
            <v>Distribution Equipment</v>
          </cell>
        </row>
        <row r="628">
          <cell r="A628" t="str">
            <v>F501103</v>
          </cell>
          <cell r="B628" t="str">
            <v>INSP AND TES</v>
          </cell>
          <cell r="C628" t="str">
            <v>PWRD</v>
          </cell>
          <cell r="D628" t="str">
            <v>Inspections</v>
          </cell>
          <cell r="E628" t="str">
            <v>Distribution Equipment</v>
          </cell>
        </row>
        <row r="629">
          <cell r="A629" t="str">
            <v>F501104</v>
          </cell>
          <cell r="B629" t="str">
            <v>INSP AND TES</v>
          </cell>
          <cell r="C629" t="str">
            <v>PWRD</v>
          </cell>
          <cell r="D629" t="str">
            <v>Inspections</v>
          </cell>
          <cell r="E629" t="str">
            <v>Distribution Equipment</v>
          </cell>
        </row>
        <row r="630">
          <cell r="A630" t="str">
            <v>F501105</v>
          </cell>
          <cell r="B630" t="str">
            <v>INSP AND TES</v>
          </cell>
          <cell r="C630" t="str">
            <v>PWRD</v>
          </cell>
          <cell r="D630" t="str">
            <v>Inspections</v>
          </cell>
          <cell r="E630" t="str">
            <v>Distribution Equipment</v>
          </cell>
        </row>
        <row r="631">
          <cell r="A631" t="str">
            <v>F501106</v>
          </cell>
          <cell r="B631" t="str">
            <v>INSP AND TES</v>
          </cell>
          <cell r="C631" t="str">
            <v>PWRD</v>
          </cell>
          <cell r="D631" t="str">
            <v>Inspections</v>
          </cell>
          <cell r="E631" t="str">
            <v>Distribution Equipment</v>
          </cell>
        </row>
        <row r="632">
          <cell r="A632" t="str">
            <v>F501107</v>
          </cell>
          <cell r="B632" t="str">
            <v>INSP AND TES</v>
          </cell>
          <cell r="C632" t="str">
            <v>PWRD</v>
          </cell>
          <cell r="D632" t="str">
            <v>Inspections</v>
          </cell>
          <cell r="E632" t="str">
            <v>Distribution Equipment</v>
          </cell>
        </row>
        <row r="633">
          <cell r="A633" t="str">
            <v>F501108</v>
          </cell>
          <cell r="B633" t="str">
            <v>INSP AND TES</v>
          </cell>
          <cell r="C633" t="str">
            <v>PWRD</v>
          </cell>
          <cell r="D633" t="str">
            <v>Inspections</v>
          </cell>
          <cell r="E633" t="str">
            <v>Distribution Equipment</v>
          </cell>
        </row>
        <row r="634">
          <cell r="A634" t="str">
            <v>F501109</v>
          </cell>
          <cell r="B634" t="str">
            <v>INSP AND TES</v>
          </cell>
          <cell r="C634" t="str">
            <v>PWRD</v>
          </cell>
          <cell r="D634" t="str">
            <v>Inspections</v>
          </cell>
          <cell r="E634" t="str">
            <v>Distribution Equipment</v>
          </cell>
        </row>
        <row r="635">
          <cell r="A635" t="str">
            <v>F501110</v>
          </cell>
          <cell r="B635" t="str">
            <v>INSP AND TES</v>
          </cell>
          <cell r="C635" t="str">
            <v>PWRD</v>
          </cell>
          <cell r="D635" t="str">
            <v>Inspections</v>
          </cell>
          <cell r="E635" t="str">
            <v>Distribution Equipment</v>
          </cell>
        </row>
        <row r="636">
          <cell r="A636" t="str">
            <v>F501111</v>
          </cell>
          <cell r="B636" t="str">
            <v>INST AND TES</v>
          </cell>
          <cell r="C636" t="str">
            <v>PWRD</v>
          </cell>
          <cell r="D636" t="str">
            <v>Preventive Maintenance</v>
          </cell>
          <cell r="E636" t="str">
            <v>Write Offs/Related Expense</v>
          </cell>
        </row>
        <row r="637">
          <cell r="A637" t="str">
            <v>F501112</v>
          </cell>
          <cell r="B637" t="str">
            <v>INSP AND TES</v>
          </cell>
          <cell r="C637" t="str">
            <v>PWRD</v>
          </cell>
          <cell r="D637" t="str">
            <v>Inspections</v>
          </cell>
          <cell r="E637" t="str">
            <v>Distribution Equipment</v>
          </cell>
        </row>
        <row r="638">
          <cell r="A638" t="str">
            <v>F501113</v>
          </cell>
          <cell r="B638" t="str">
            <v>INSP AND TES</v>
          </cell>
          <cell r="C638" t="str">
            <v>PWRD</v>
          </cell>
          <cell r="D638" t="str">
            <v>Inspections</v>
          </cell>
          <cell r="E638" t="str">
            <v>Distribution Equipment</v>
          </cell>
        </row>
        <row r="639">
          <cell r="A639" t="str">
            <v>F501114</v>
          </cell>
          <cell r="B639" t="str">
            <v>INSP AND TES</v>
          </cell>
          <cell r="C639" t="str">
            <v>PWRD</v>
          </cell>
          <cell r="D639" t="str">
            <v>Inspections</v>
          </cell>
          <cell r="E639" t="str">
            <v>Distribution Equipment</v>
          </cell>
        </row>
        <row r="640">
          <cell r="A640" t="str">
            <v>F501115</v>
          </cell>
          <cell r="B640" t="str">
            <v>INSP AND TES</v>
          </cell>
          <cell r="C640" t="str">
            <v>PWRD</v>
          </cell>
          <cell r="D640" t="str">
            <v>Inspections</v>
          </cell>
          <cell r="E640" t="str">
            <v>Distribution Equipment</v>
          </cell>
        </row>
        <row r="641">
          <cell r="A641" t="str">
            <v>F501116</v>
          </cell>
          <cell r="B641" t="str">
            <v>INSP AND TES</v>
          </cell>
          <cell r="C641" t="str">
            <v>PWRD</v>
          </cell>
          <cell r="D641" t="str">
            <v>Inspections</v>
          </cell>
          <cell r="E641" t="str">
            <v>Distribution Equipment</v>
          </cell>
        </row>
        <row r="642">
          <cell r="A642" t="str">
            <v>F501118</v>
          </cell>
          <cell r="B642" t="str">
            <v>INSP AND TES</v>
          </cell>
          <cell r="C642" t="str">
            <v>PWRD</v>
          </cell>
          <cell r="D642" t="str">
            <v>Inspections</v>
          </cell>
          <cell r="E642" t="str">
            <v>Distribution Equipment</v>
          </cell>
        </row>
        <row r="643">
          <cell r="A643" t="str">
            <v>F501119</v>
          </cell>
          <cell r="B643" t="str">
            <v>INSP AND TES</v>
          </cell>
          <cell r="C643" t="str">
            <v>PWRD</v>
          </cell>
          <cell r="D643" t="str">
            <v>Inspections</v>
          </cell>
          <cell r="E643" t="str">
            <v>Distribution Equipment</v>
          </cell>
        </row>
        <row r="644">
          <cell r="A644" t="str">
            <v>F501120</v>
          </cell>
          <cell r="B644" t="str">
            <v>INSP AND TES</v>
          </cell>
          <cell r="C644" t="str">
            <v>PWRD</v>
          </cell>
          <cell r="D644" t="str">
            <v>Inspections</v>
          </cell>
          <cell r="E644" t="str">
            <v>Distribution Equipment</v>
          </cell>
        </row>
        <row r="645">
          <cell r="A645" t="str">
            <v>F501122</v>
          </cell>
          <cell r="B645" t="str">
            <v>INSP AND TES</v>
          </cell>
          <cell r="C645" t="str">
            <v>PWRD</v>
          </cell>
          <cell r="D645" t="str">
            <v>Inspections</v>
          </cell>
          <cell r="E645" t="str">
            <v>Distribution Equipment</v>
          </cell>
        </row>
        <row r="646">
          <cell r="A646" t="str">
            <v>F501125</v>
          </cell>
          <cell r="B646" t="str">
            <v>UDI</v>
          </cell>
          <cell r="C646" t="str">
            <v>PWRD</v>
          </cell>
          <cell r="D646" t="str">
            <v>Inspections</v>
          </cell>
          <cell r="E646" t="str">
            <v>Distribution Equipment</v>
          </cell>
        </row>
        <row r="647">
          <cell r="A647" t="str">
            <v>F501127</v>
          </cell>
          <cell r="B647" t="str">
            <v>UDI</v>
          </cell>
          <cell r="C647" t="str">
            <v>PWRD</v>
          </cell>
          <cell r="D647" t="str">
            <v>Inspections</v>
          </cell>
          <cell r="E647" t="str">
            <v>Distribution Equipment</v>
          </cell>
        </row>
        <row r="648">
          <cell r="A648" t="str">
            <v>F501129</v>
          </cell>
          <cell r="B648" t="str">
            <v>UDI</v>
          </cell>
          <cell r="C648" t="str">
            <v>PWRD</v>
          </cell>
          <cell r="D648" t="str">
            <v>Inspections</v>
          </cell>
          <cell r="E648" t="str">
            <v>Distribution Equipment</v>
          </cell>
        </row>
        <row r="649">
          <cell r="A649" t="str">
            <v>F501131</v>
          </cell>
          <cell r="B649" t="str">
            <v>UDI</v>
          </cell>
          <cell r="C649" t="str">
            <v>PWRD</v>
          </cell>
          <cell r="D649" t="str">
            <v>Inspections</v>
          </cell>
          <cell r="E649" t="str">
            <v>Distribution Equipment</v>
          </cell>
        </row>
        <row r="650">
          <cell r="A650" t="str">
            <v>F501133</v>
          </cell>
          <cell r="B650" t="str">
            <v>UDI</v>
          </cell>
          <cell r="C650" t="str">
            <v>PWRD</v>
          </cell>
          <cell r="D650" t="str">
            <v>Inspections</v>
          </cell>
          <cell r="E650" t="str">
            <v>Distribution Equipment</v>
          </cell>
        </row>
        <row r="651">
          <cell r="A651" t="str">
            <v>F501135</v>
          </cell>
          <cell r="B651" t="str">
            <v>UDI</v>
          </cell>
          <cell r="C651" t="str">
            <v>PWRD</v>
          </cell>
          <cell r="D651" t="str">
            <v>Inspections</v>
          </cell>
          <cell r="E651" t="str">
            <v>Distribution Equipment</v>
          </cell>
        </row>
        <row r="652">
          <cell r="A652" t="str">
            <v>F501137</v>
          </cell>
          <cell r="B652" t="str">
            <v>UDI</v>
          </cell>
          <cell r="C652" t="str">
            <v>PWRD</v>
          </cell>
          <cell r="D652" t="str">
            <v>Inspections</v>
          </cell>
          <cell r="E652" t="str">
            <v>Distribution Equipment</v>
          </cell>
        </row>
        <row r="653">
          <cell r="A653" t="str">
            <v>F501139</v>
          </cell>
          <cell r="B653" t="str">
            <v>UDI</v>
          </cell>
          <cell r="C653" t="str">
            <v>PWRD</v>
          </cell>
          <cell r="D653" t="str">
            <v>Inspections</v>
          </cell>
          <cell r="E653" t="str">
            <v>Distribution Equipment</v>
          </cell>
        </row>
        <row r="654">
          <cell r="A654" t="str">
            <v>F501141</v>
          </cell>
          <cell r="B654" t="str">
            <v>UDI</v>
          </cell>
          <cell r="C654" t="str">
            <v>PWRD</v>
          </cell>
          <cell r="D654" t="str">
            <v>Inspections</v>
          </cell>
          <cell r="E654" t="str">
            <v>Distribution Equipment</v>
          </cell>
        </row>
        <row r="655">
          <cell r="A655" t="str">
            <v>F501143</v>
          </cell>
          <cell r="B655" t="str">
            <v>UDI</v>
          </cell>
          <cell r="C655" t="str">
            <v>PWRD</v>
          </cell>
          <cell r="D655" t="str">
            <v>Inspections</v>
          </cell>
          <cell r="E655" t="str">
            <v>Distribution Equipment</v>
          </cell>
        </row>
        <row r="656">
          <cell r="A656" t="str">
            <v>F501145</v>
          </cell>
          <cell r="B656" t="str">
            <v>UDI</v>
          </cell>
          <cell r="C656" t="str">
            <v>PWRD</v>
          </cell>
          <cell r="D656" t="str">
            <v>Inspections</v>
          </cell>
          <cell r="E656" t="str">
            <v>Distribution Equipment</v>
          </cell>
        </row>
        <row r="657">
          <cell r="A657" t="str">
            <v>F501147</v>
          </cell>
          <cell r="B657" t="str">
            <v>UDI</v>
          </cell>
          <cell r="C657" t="str">
            <v>PWRD</v>
          </cell>
          <cell r="D657" t="str">
            <v>Inspections</v>
          </cell>
          <cell r="E657" t="str">
            <v>Distribution Equipment</v>
          </cell>
        </row>
        <row r="658">
          <cell r="A658" t="str">
            <v>F501149</v>
          </cell>
          <cell r="B658" t="str">
            <v>UDI</v>
          </cell>
          <cell r="C658" t="str">
            <v>PWRD</v>
          </cell>
          <cell r="D658" t="str">
            <v>Inspections</v>
          </cell>
          <cell r="E658" t="str">
            <v>Distribution Equipment</v>
          </cell>
        </row>
        <row r="659">
          <cell r="A659" t="str">
            <v>F501151</v>
          </cell>
          <cell r="B659" t="str">
            <v>UDI</v>
          </cell>
          <cell r="C659" t="str">
            <v>PWRD</v>
          </cell>
          <cell r="D659" t="str">
            <v>Inspections</v>
          </cell>
          <cell r="E659" t="str">
            <v>Distribution Equipment</v>
          </cell>
        </row>
        <row r="660">
          <cell r="A660" t="str">
            <v>F501153</v>
          </cell>
          <cell r="B660" t="str">
            <v>UDI</v>
          </cell>
          <cell r="C660" t="str">
            <v>PWRD</v>
          </cell>
          <cell r="D660" t="str">
            <v>Inspections</v>
          </cell>
          <cell r="E660" t="str">
            <v>Distribution Equipment</v>
          </cell>
        </row>
        <row r="661">
          <cell r="A661" t="str">
            <v>F501155</v>
          </cell>
          <cell r="B661" t="str">
            <v>UDI</v>
          </cell>
          <cell r="C661" t="str">
            <v>PWRD</v>
          </cell>
          <cell r="D661" t="str">
            <v>Inspections</v>
          </cell>
          <cell r="E661" t="str">
            <v>Distribution Equipment</v>
          </cell>
        </row>
        <row r="662">
          <cell r="A662" t="str">
            <v>F501157</v>
          </cell>
          <cell r="B662" t="str">
            <v>UDI</v>
          </cell>
          <cell r="C662" t="str">
            <v>PWRD</v>
          </cell>
          <cell r="D662" t="str">
            <v>Inspections</v>
          </cell>
          <cell r="E662" t="str">
            <v>Distribution Equipment</v>
          </cell>
        </row>
        <row r="663">
          <cell r="A663" t="str">
            <v>F501159</v>
          </cell>
          <cell r="B663" t="str">
            <v>UDI</v>
          </cell>
          <cell r="C663" t="str">
            <v>PWRD</v>
          </cell>
          <cell r="D663" t="str">
            <v>Inspections</v>
          </cell>
          <cell r="E663" t="str">
            <v>Distribution Equipment</v>
          </cell>
        </row>
        <row r="664">
          <cell r="A664" t="str">
            <v>F501161</v>
          </cell>
          <cell r="B664" t="str">
            <v>UDI</v>
          </cell>
          <cell r="C664" t="str">
            <v>PWRD</v>
          </cell>
          <cell r="D664" t="str">
            <v>Inspections</v>
          </cell>
          <cell r="E664" t="str">
            <v>Distribution Equipment</v>
          </cell>
        </row>
        <row r="665">
          <cell r="A665" t="str">
            <v>F501163</v>
          </cell>
          <cell r="B665" t="str">
            <v>UDI</v>
          </cell>
          <cell r="C665" t="str">
            <v>PWRD</v>
          </cell>
          <cell r="D665" t="str">
            <v>Inspections</v>
          </cell>
          <cell r="E665" t="str">
            <v>Distribution Equipment</v>
          </cell>
        </row>
        <row r="666">
          <cell r="A666" t="str">
            <v>F501165</v>
          </cell>
          <cell r="B666" t="str">
            <v>UDI</v>
          </cell>
          <cell r="C666" t="str">
            <v>PWRD</v>
          </cell>
          <cell r="D666" t="str">
            <v>Inspections</v>
          </cell>
          <cell r="E666" t="str">
            <v>Distribution Equipment</v>
          </cell>
        </row>
        <row r="667">
          <cell r="A667" t="str">
            <v>F501167</v>
          </cell>
          <cell r="B667" t="str">
            <v>UDI</v>
          </cell>
          <cell r="C667" t="str">
            <v>PWRD</v>
          </cell>
          <cell r="D667" t="str">
            <v>Inspections</v>
          </cell>
          <cell r="E667" t="str">
            <v>Distribution Equipment</v>
          </cell>
        </row>
        <row r="668">
          <cell r="A668" t="str">
            <v>F501169</v>
          </cell>
          <cell r="B668" t="str">
            <v>UDI</v>
          </cell>
          <cell r="C668" t="str">
            <v>PWRD</v>
          </cell>
          <cell r="D668" t="str">
            <v>Inspections</v>
          </cell>
          <cell r="E668" t="str">
            <v>Distribution Equipment</v>
          </cell>
        </row>
        <row r="669">
          <cell r="A669" t="str">
            <v>F501171</v>
          </cell>
          <cell r="B669" t="str">
            <v>UDI</v>
          </cell>
          <cell r="C669" t="str">
            <v>PWRD</v>
          </cell>
          <cell r="D669" t="str">
            <v>Inspections</v>
          </cell>
          <cell r="E669" t="str">
            <v>Distribution Equipment</v>
          </cell>
        </row>
        <row r="670">
          <cell r="A670" t="str">
            <v>F501173</v>
          </cell>
          <cell r="B670" t="str">
            <v>UDI</v>
          </cell>
          <cell r="C670" t="str">
            <v>PWRD</v>
          </cell>
          <cell r="D670" t="str">
            <v>Inspections</v>
          </cell>
          <cell r="E670" t="str">
            <v>Distribution Equipment</v>
          </cell>
        </row>
        <row r="671">
          <cell r="A671" t="str">
            <v>F501175</v>
          </cell>
          <cell r="B671" t="str">
            <v>UDI</v>
          </cell>
          <cell r="C671" t="str">
            <v>PWRD</v>
          </cell>
          <cell r="D671" t="str">
            <v>Inspections</v>
          </cell>
          <cell r="E671" t="str">
            <v>Distribution Equipment</v>
          </cell>
        </row>
        <row r="672">
          <cell r="A672" t="str">
            <v>F501177</v>
          </cell>
          <cell r="B672" t="str">
            <v>UDI</v>
          </cell>
          <cell r="C672" t="str">
            <v>PWRD</v>
          </cell>
          <cell r="D672" t="str">
            <v>Inspections</v>
          </cell>
          <cell r="E672" t="str">
            <v>Distribution Equipment</v>
          </cell>
        </row>
        <row r="673">
          <cell r="A673" t="str">
            <v>F501179</v>
          </cell>
          <cell r="B673" t="str">
            <v>UDI</v>
          </cell>
          <cell r="C673" t="str">
            <v>PWRD</v>
          </cell>
          <cell r="D673" t="str">
            <v>Inspections</v>
          </cell>
          <cell r="E673" t="str">
            <v>Distribution Equipment</v>
          </cell>
        </row>
        <row r="674">
          <cell r="A674" t="str">
            <v>F501181</v>
          </cell>
          <cell r="B674" t="str">
            <v>UDI</v>
          </cell>
          <cell r="C674" t="str">
            <v>PWRD</v>
          </cell>
          <cell r="D674" t="str">
            <v>Inspections</v>
          </cell>
          <cell r="E674" t="str">
            <v>Distribution Equipment</v>
          </cell>
        </row>
        <row r="675">
          <cell r="A675" t="str">
            <v>F501183</v>
          </cell>
          <cell r="B675" t="str">
            <v>UDI</v>
          </cell>
          <cell r="C675" t="str">
            <v>PWRD</v>
          </cell>
          <cell r="D675" t="str">
            <v>Inspections</v>
          </cell>
          <cell r="E675" t="str">
            <v>Distribution Equipment</v>
          </cell>
        </row>
        <row r="676">
          <cell r="A676" t="str">
            <v>F501185</v>
          </cell>
          <cell r="B676" t="str">
            <v>UDI</v>
          </cell>
          <cell r="C676" t="str">
            <v>PWRD</v>
          </cell>
          <cell r="D676" t="str">
            <v>Inspections</v>
          </cell>
          <cell r="E676" t="str">
            <v>Distribution Equipment</v>
          </cell>
        </row>
        <row r="677">
          <cell r="A677" t="str">
            <v>F501187</v>
          </cell>
          <cell r="B677" t="str">
            <v>UDI</v>
          </cell>
          <cell r="C677" t="str">
            <v>PWRD</v>
          </cell>
          <cell r="D677" t="str">
            <v>Inspections</v>
          </cell>
          <cell r="E677" t="str">
            <v>Distribution Equipment</v>
          </cell>
        </row>
        <row r="678">
          <cell r="A678" t="str">
            <v>F501191</v>
          </cell>
          <cell r="B678" t="str">
            <v>UDI</v>
          </cell>
          <cell r="C678" t="str">
            <v>PWRD</v>
          </cell>
          <cell r="D678" t="str">
            <v>Inspections</v>
          </cell>
          <cell r="E678" t="str">
            <v>Distribution Equipment</v>
          </cell>
        </row>
        <row r="679">
          <cell r="A679" t="str">
            <v>F501194</v>
          </cell>
          <cell r="B679" t="str">
            <v>W O REL EXP</v>
          </cell>
          <cell r="C679" t="str">
            <v>PWRD</v>
          </cell>
          <cell r="D679" t="str">
            <v>Preventive Maintenance</v>
          </cell>
          <cell r="E679" t="str">
            <v>Write Offs/Related Expense</v>
          </cell>
        </row>
        <row r="680">
          <cell r="A680" t="str">
            <v>F501195</v>
          </cell>
          <cell r="B680" t="str">
            <v>W O REL EXP</v>
          </cell>
          <cell r="C680" t="str">
            <v>PWRD</v>
          </cell>
          <cell r="D680" t="str">
            <v>Preventive Maintenance</v>
          </cell>
          <cell r="E680" t="str">
            <v>Write Offs/Related Expense</v>
          </cell>
        </row>
        <row r="681">
          <cell r="A681" t="str">
            <v>F501196</v>
          </cell>
          <cell r="B681" t="str">
            <v>W O REL EXP</v>
          </cell>
          <cell r="C681" t="str">
            <v>PWRD</v>
          </cell>
          <cell r="D681" t="str">
            <v>Preventive Maintenance</v>
          </cell>
          <cell r="E681" t="str">
            <v>Write Offs/Related Expense</v>
          </cell>
        </row>
        <row r="682">
          <cell r="A682" t="str">
            <v>F501197</v>
          </cell>
          <cell r="B682" t="str">
            <v>W O REL EXP</v>
          </cell>
          <cell r="C682" t="str">
            <v>PWRD</v>
          </cell>
          <cell r="D682" t="str">
            <v>Preventive Maintenance</v>
          </cell>
          <cell r="E682" t="str">
            <v>Write Offs/Related Expense</v>
          </cell>
        </row>
        <row r="683">
          <cell r="A683" t="str">
            <v>F501198</v>
          </cell>
          <cell r="B683" t="str">
            <v>W O REL EXP</v>
          </cell>
          <cell r="C683" t="str">
            <v>PWRD</v>
          </cell>
          <cell r="D683" t="str">
            <v>Preventive Maintenance</v>
          </cell>
          <cell r="E683" t="str">
            <v>Write Offs/Related Expense</v>
          </cell>
        </row>
        <row r="684">
          <cell r="A684" t="str">
            <v>F501199</v>
          </cell>
          <cell r="B684" t="str">
            <v>W O REL EXP</v>
          </cell>
          <cell r="C684" t="str">
            <v>PWRD</v>
          </cell>
          <cell r="D684" t="str">
            <v>Preventive Maintenance</v>
          </cell>
          <cell r="E684" t="str">
            <v>Write Offs/Related Expense</v>
          </cell>
        </row>
        <row r="685">
          <cell r="A685" t="str">
            <v>F501200</v>
          </cell>
          <cell r="B685" t="str">
            <v>W O REL EXP</v>
          </cell>
          <cell r="C685" t="str">
            <v>PWRD</v>
          </cell>
          <cell r="D685" t="str">
            <v>Preventive Maintenance</v>
          </cell>
          <cell r="E685" t="str">
            <v>Write Offs/Related Expense</v>
          </cell>
        </row>
        <row r="686">
          <cell r="A686" t="str">
            <v>F501201</v>
          </cell>
          <cell r="B686" t="str">
            <v>W O REL EXP</v>
          </cell>
          <cell r="C686" t="str">
            <v>PWRD</v>
          </cell>
          <cell r="D686" t="str">
            <v>Preventive Maintenance</v>
          </cell>
          <cell r="E686" t="str">
            <v>Write Offs/Related Expense</v>
          </cell>
        </row>
        <row r="687">
          <cell r="A687" t="str">
            <v>F501202</v>
          </cell>
          <cell r="B687" t="str">
            <v>W O REL EXP</v>
          </cell>
          <cell r="C687" t="str">
            <v>PWRD</v>
          </cell>
          <cell r="D687" t="str">
            <v>Preventive Maintenance</v>
          </cell>
          <cell r="E687" t="str">
            <v>Write Offs/Related Expense</v>
          </cell>
        </row>
        <row r="688">
          <cell r="A688" t="str">
            <v>F501203</v>
          </cell>
          <cell r="B688" t="str">
            <v>W O REL EXP</v>
          </cell>
          <cell r="C688" t="str">
            <v>PWRD</v>
          </cell>
          <cell r="D688" t="str">
            <v>Preventive Maintenance</v>
          </cell>
          <cell r="E688" t="str">
            <v>Write Offs/Related Expense</v>
          </cell>
        </row>
        <row r="689">
          <cell r="A689" t="str">
            <v>F501204</v>
          </cell>
          <cell r="B689" t="str">
            <v>W O REL EXP</v>
          </cell>
          <cell r="C689" t="str">
            <v>PWRD</v>
          </cell>
          <cell r="D689" t="str">
            <v>Preventive Maintenance</v>
          </cell>
          <cell r="E689" t="str">
            <v>Write Offs/Related Expense</v>
          </cell>
        </row>
        <row r="690">
          <cell r="A690" t="str">
            <v>F501205</v>
          </cell>
          <cell r="B690" t="str">
            <v>W O REL EXP</v>
          </cell>
          <cell r="C690" t="str">
            <v>PWRD</v>
          </cell>
          <cell r="D690" t="str">
            <v>Preventive Maintenance</v>
          </cell>
          <cell r="E690" t="str">
            <v>Write Offs/Related Expense</v>
          </cell>
        </row>
        <row r="691">
          <cell r="A691" t="str">
            <v>F501206</v>
          </cell>
          <cell r="B691" t="str">
            <v>W O REL EXP</v>
          </cell>
          <cell r="C691" t="str">
            <v>PWRD</v>
          </cell>
          <cell r="D691" t="str">
            <v>Preventive Maintenance</v>
          </cell>
          <cell r="E691" t="str">
            <v>Write Offs/Related Expense</v>
          </cell>
        </row>
        <row r="692">
          <cell r="A692" t="str">
            <v>F501207</v>
          </cell>
          <cell r="B692" t="str">
            <v>W O REL EXP</v>
          </cell>
          <cell r="C692" t="str">
            <v>PWRD</v>
          </cell>
          <cell r="D692" t="str">
            <v>Preventive Maintenance</v>
          </cell>
          <cell r="E692" t="str">
            <v>Write Offs/Related Expense</v>
          </cell>
        </row>
        <row r="693">
          <cell r="A693" t="str">
            <v>F501208</v>
          </cell>
          <cell r="B693" t="str">
            <v>W O REL EXP</v>
          </cell>
          <cell r="C693" t="str">
            <v>PWRD</v>
          </cell>
          <cell r="D693" t="str">
            <v>Preventive Maintenance</v>
          </cell>
          <cell r="E693" t="str">
            <v>Write Offs/Related Expense</v>
          </cell>
        </row>
        <row r="694">
          <cell r="A694" t="str">
            <v>F501209</v>
          </cell>
          <cell r="B694" t="str">
            <v>W O REL EXP</v>
          </cell>
          <cell r="C694" t="str">
            <v>PWRD</v>
          </cell>
          <cell r="D694" t="str">
            <v>Preventive Maintenance</v>
          </cell>
          <cell r="E694" t="str">
            <v>Write Offs/Related Expense</v>
          </cell>
        </row>
        <row r="695">
          <cell r="A695" t="str">
            <v>F501210</v>
          </cell>
          <cell r="B695" t="str">
            <v>W O REL EXP</v>
          </cell>
          <cell r="C695" t="str">
            <v>PWRD</v>
          </cell>
          <cell r="D695" t="str">
            <v>Preventive Maintenance</v>
          </cell>
          <cell r="E695" t="str">
            <v>Write Offs/Related Expense</v>
          </cell>
        </row>
        <row r="696">
          <cell r="A696" t="str">
            <v>F501211</v>
          </cell>
          <cell r="B696" t="str">
            <v>W O REL EXP</v>
          </cell>
          <cell r="C696" t="str">
            <v>PWRD</v>
          </cell>
          <cell r="D696" t="str">
            <v>Preventive Maintenance</v>
          </cell>
          <cell r="E696" t="str">
            <v>Write Offs/Related Expense</v>
          </cell>
        </row>
        <row r="697">
          <cell r="A697" t="str">
            <v>F501212</v>
          </cell>
          <cell r="B697" t="str">
            <v>W O REL EXP</v>
          </cell>
          <cell r="C697" t="str">
            <v>PWRD</v>
          </cell>
          <cell r="D697" t="str">
            <v>Preventive Maintenance</v>
          </cell>
          <cell r="E697" t="str">
            <v>Other Distribution Maintenance</v>
          </cell>
        </row>
        <row r="698">
          <cell r="A698" t="str">
            <v>F501213</v>
          </cell>
          <cell r="B698" t="str">
            <v>W O REL EXP</v>
          </cell>
          <cell r="C698" t="str">
            <v>PWRD</v>
          </cell>
          <cell r="D698" t="str">
            <v>Preventive Maintenance</v>
          </cell>
          <cell r="E698" t="str">
            <v>Write Offs/Related Expense</v>
          </cell>
        </row>
        <row r="699">
          <cell r="A699" t="str">
            <v>F501214</v>
          </cell>
          <cell r="B699" t="str">
            <v>W O REL EXP</v>
          </cell>
          <cell r="C699" t="str">
            <v>PWRD</v>
          </cell>
          <cell r="D699" t="str">
            <v>Preventive Maintenance</v>
          </cell>
          <cell r="E699" t="str">
            <v>Write Offs/Related Expense</v>
          </cell>
        </row>
        <row r="700">
          <cell r="A700" t="str">
            <v>F501215</v>
          </cell>
          <cell r="B700" t="str">
            <v>W O REL EXP</v>
          </cell>
          <cell r="C700" t="str">
            <v>PWRD</v>
          </cell>
          <cell r="D700" t="str">
            <v>Preventive Maintenance</v>
          </cell>
          <cell r="E700" t="str">
            <v>Write Offs/Related Expense</v>
          </cell>
        </row>
        <row r="701">
          <cell r="A701" t="str">
            <v>F501216</v>
          </cell>
          <cell r="B701" t="str">
            <v>W O REL EXP</v>
          </cell>
          <cell r="C701" t="str">
            <v>PWRD</v>
          </cell>
          <cell r="D701" t="str">
            <v>Preventive Maintenance</v>
          </cell>
          <cell r="E701" t="str">
            <v>Write Offs/Related Expense</v>
          </cell>
        </row>
        <row r="702">
          <cell r="A702" t="str">
            <v>F501217</v>
          </cell>
          <cell r="B702" t="str">
            <v>W O REL EXP</v>
          </cell>
          <cell r="C702" t="str">
            <v>PWRD</v>
          </cell>
          <cell r="D702" t="str">
            <v>Preventive Maintenance</v>
          </cell>
          <cell r="E702" t="str">
            <v>Write Offs/Related Expense</v>
          </cell>
        </row>
        <row r="703">
          <cell r="A703" t="str">
            <v>F501218</v>
          </cell>
          <cell r="B703" t="str">
            <v>W O REL EXP</v>
          </cell>
          <cell r="C703" t="str">
            <v>PWRD</v>
          </cell>
          <cell r="D703" t="str">
            <v>Preventive Maintenance</v>
          </cell>
          <cell r="E703" t="str">
            <v>Write Offs/Related Expense</v>
          </cell>
        </row>
        <row r="704">
          <cell r="A704" t="str">
            <v>F501219</v>
          </cell>
          <cell r="B704" t="str">
            <v>W O REL EXP</v>
          </cell>
          <cell r="C704" t="str">
            <v>PWRD</v>
          </cell>
          <cell r="D704" t="str">
            <v>Preventive Maintenance</v>
          </cell>
          <cell r="E704" t="str">
            <v>Write Offs/Related Expense</v>
          </cell>
        </row>
        <row r="705">
          <cell r="A705" t="str">
            <v>F501220</v>
          </cell>
          <cell r="B705" t="str">
            <v>W O REL EXP</v>
          </cell>
          <cell r="C705" t="str">
            <v>PWRD</v>
          </cell>
          <cell r="D705" t="str">
            <v>Preventive Maintenance</v>
          </cell>
          <cell r="E705" t="str">
            <v>Write Offs/Related Expense</v>
          </cell>
        </row>
        <row r="706">
          <cell r="A706" t="str">
            <v>F501221</v>
          </cell>
          <cell r="B706" t="str">
            <v>W O REL EXP</v>
          </cell>
          <cell r="C706" t="str">
            <v>PWRD</v>
          </cell>
          <cell r="D706" t="str">
            <v>Preventive Maintenance</v>
          </cell>
          <cell r="E706" t="str">
            <v>Write Offs/Related Expense</v>
          </cell>
        </row>
        <row r="707">
          <cell r="A707" t="str">
            <v>F501222</v>
          </cell>
          <cell r="B707" t="str">
            <v>W O REL EXP</v>
          </cell>
          <cell r="C707" t="str">
            <v>PWRD</v>
          </cell>
          <cell r="D707" t="str">
            <v>Preventive Maintenance</v>
          </cell>
          <cell r="E707" t="str">
            <v>Write Offs/Related Expense</v>
          </cell>
        </row>
        <row r="708">
          <cell r="A708" t="str">
            <v>F501223</v>
          </cell>
          <cell r="B708" t="str">
            <v>W O REL EXP</v>
          </cell>
          <cell r="C708" t="str">
            <v>PWRD</v>
          </cell>
          <cell r="D708" t="str">
            <v>Preventive Maintenance</v>
          </cell>
          <cell r="E708" t="str">
            <v>Write Offs/Related Expense</v>
          </cell>
        </row>
        <row r="709">
          <cell r="A709" t="str">
            <v>F501224</v>
          </cell>
          <cell r="B709" t="str">
            <v>W O REL EXP</v>
          </cell>
          <cell r="C709" t="str">
            <v>PWRD</v>
          </cell>
          <cell r="D709" t="str">
            <v>Preventive Maintenance</v>
          </cell>
          <cell r="E709" t="str">
            <v>Write Offs/Related Expense</v>
          </cell>
        </row>
        <row r="710">
          <cell r="A710" t="str">
            <v>F501225</v>
          </cell>
          <cell r="B710" t="str">
            <v>W O REL EXP</v>
          </cell>
          <cell r="C710" t="str">
            <v>PWRD</v>
          </cell>
          <cell r="D710" t="str">
            <v>Preventive Maintenance</v>
          </cell>
          <cell r="E710" t="str">
            <v>Write Offs/Related Expense</v>
          </cell>
        </row>
        <row r="711">
          <cell r="A711" t="str">
            <v>F501226</v>
          </cell>
          <cell r="B711" t="str">
            <v>W O REL EXP</v>
          </cell>
          <cell r="C711" t="str">
            <v>PWRD</v>
          </cell>
          <cell r="D711" t="str">
            <v>Preventive Maintenance</v>
          </cell>
          <cell r="E711" t="str">
            <v>Write Offs/Related Expense</v>
          </cell>
        </row>
        <row r="712">
          <cell r="A712" t="str">
            <v>F501227</v>
          </cell>
          <cell r="B712" t="str">
            <v>W O REL EXP</v>
          </cell>
          <cell r="C712" t="str">
            <v>PWRD</v>
          </cell>
          <cell r="D712" t="str">
            <v>Preventive Maintenance</v>
          </cell>
          <cell r="E712" t="str">
            <v>Write Offs/Related Expense</v>
          </cell>
        </row>
        <row r="713">
          <cell r="A713" t="str">
            <v>F501228</v>
          </cell>
          <cell r="B713" t="str">
            <v>W O REL EXP</v>
          </cell>
          <cell r="C713" t="str">
            <v>PWRD</v>
          </cell>
          <cell r="D713" t="str">
            <v>Preventive Maintenance</v>
          </cell>
          <cell r="E713" t="str">
            <v>Write Offs/Related Expense</v>
          </cell>
        </row>
        <row r="714">
          <cell r="A714" t="str">
            <v>F501229</v>
          </cell>
          <cell r="B714" t="str">
            <v>W O REL EXP</v>
          </cell>
          <cell r="C714" t="str">
            <v>PWRD</v>
          </cell>
          <cell r="D714" t="str">
            <v>Preventive Maintenance</v>
          </cell>
          <cell r="E714" t="str">
            <v>Write Offs/Related Expense</v>
          </cell>
        </row>
        <row r="715">
          <cell r="A715" t="str">
            <v>F501230</v>
          </cell>
          <cell r="B715" t="str">
            <v>W O REL EXP</v>
          </cell>
          <cell r="C715" t="str">
            <v>PWRD</v>
          </cell>
          <cell r="D715" t="str">
            <v>Preventive Maintenance</v>
          </cell>
          <cell r="E715" t="str">
            <v>Write Offs/Related Expense</v>
          </cell>
        </row>
        <row r="716">
          <cell r="A716" t="str">
            <v>F501231</v>
          </cell>
          <cell r="B716" t="str">
            <v>W O REL EXP</v>
          </cell>
          <cell r="C716" t="str">
            <v>PWRD</v>
          </cell>
          <cell r="D716" t="str">
            <v>Preventive Maintenance</v>
          </cell>
          <cell r="E716" t="str">
            <v>Write Offs/Related Expense</v>
          </cell>
        </row>
        <row r="717">
          <cell r="A717" t="str">
            <v>F501232</v>
          </cell>
          <cell r="B717" t="str">
            <v>W O REL EXP</v>
          </cell>
          <cell r="C717" t="str">
            <v>PWRD</v>
          </cell>
          <cell r="D717" t="str">
            <v>Preventive Maintenance</v>
          </cell>
          <cell r="E717" t="str">
            <v>Write Offs/Related Expense</v>
          </cell>
        </row>
        <row r="718">
          <cell r="A718" t="str">
            <v>F501233</v>
          </cell>
          <cell r="B718" t="str">
            <v>W O REL EXP</v>
          </cell>
          <cell r="C718" t="str">
            <v>PWRD</v>
          </cell>
          <cell r="D718" t="str">
            <v>Preventive Maintenance</v>
          </cell>
          <cell r="E718" t="str">
            <v>Write Offs/Related Expense</v>
          </cell>
        </row>
        <row r="719">
          <cell r="A719" t="str">
            <v>F501234</v>
          </cell>
          <cell r="B719" t="str">
            <v>W O REL EXP</v>
          </cell>
          <cell r="C719" t="str">
            <v>PWRD</v>
          </cell>
          <cell r="D719" t="str">
            <v>Preventive Maintenance</v>
          </cell>
          <cell r="E719" t="str">
            <v>Write Offs/Related Expense</v>
          </cell>
        </row>
        <row r="720">
          <cell r="A720" t="str">
            <v>F501235</v>
          </cell>
          <cell r="B720" t="str">
            <v>W O REL EXP</v>
          </cell>
          <cell r="C720" t="str">
            <v>PWRD</v>
          </cell>
          <cell r="D720" t="str">
            <v>Preventive Maintenance</v>
          </cell>
          <cell r="E720" t="str">
            <v>Write Offs/Related Expense</v>
          </cell>
        </row>
        <row r="721">
          <cell r="A721" t="str">
            <v>F501236</v>
          </cell>
          <cell r="B721" t="str">
            <v>W O REL EXP</v>
          </cell>
          <cell r="C721" t="str">
            <v>PWRD</v>
          </cell>
          <cell r="D721" t="str">
            <v>Preventive Maintenance</v>
          </cell>
          <cell r="E721" t="str">
            <v>Write Offs/Related Expense</v>
          </cell>
        </row>
        <row r="722">
          <cell r="A722" t="str">
            <v>F501237</v>
          </cell>
          <cell r="B722" t="str">
            <v>W O REL EXP</v>
          </cell>
          <cell r="C722" t="str">
            <v>PWRD</v>
          </cell>
          <cell r="D722" t="str">
            <v>Preventive Maintenance</v>
          </cell>
          <cell r="E722" t="str">
            <v>Write Offs/Related Expense</v>
          </cell>
        </row>
        <row r="723">
          <cell r="A723" t="str">
            <v>F501238</v>
          </cell>
          <cell r="B723" t="str">
            <v>W O REL EXP</v>
          </cell>
          <cell r="C723" t="str">
            <v>PWRD</v>
          </cell>
          <cell r="D723" t="str">
            <v>Preventive Maintenance</v>
          </cell>
          <cell r="E723" t="str">
            <v>Write Offs/Related Expense</v>
          </cell>
        </row>
        <row r="724">
          <cell r="A724" t="str">
            <v>F501239</v>
          </cell>
          <cell r="B724" t="str">
            <v>W O REL EXP</v>
          </cell>
          <cell r="C724" t="str">
            <v>PWRD</v>
          </cell>
          <cell r="D724" t="str">
            <v>Preventive Maintenance</v>
          </cell>
          <cell r="E724" t="str">
            <v>Write Offs/Related Expense</v>
          </cell>
        </row>
        <row r="725">
          <cell r="A725" t="str">
            <v>F501240</v>
          </cell>
          <cell r="B725" t="str">
            <v>W O REL EXP</v>
          </cell>
          <cell r="C725" t="str">
            <v>PWRD</v>
          </cell>
          <cell r="D725" t="str">
            <v>Preventive Maintenance</v>
          </cell>
          <cell r="E725" t="str">
            <v>Write Offs/Related Expense</v>
          </cell>
        </row>
        <row r="726">
          <cell r="A726" t="str">
            <v>F501241</v>
          </cell>
          <cell r="B726" t="str">
            <v>W O REL EXP</v>
          </cell>
          <cell r="C726" t="str">
            <v>PWRD</v>
          </cell>
          <cell r="D726" t="str">
            <v>Preventive Maintenance</v>
          </cell>
          <cell r="E726" t="str">
            <v>Write Offs/Related Expense</v>
          </cell>
        </row>
        <row r="727">
          <cell r="A727" t="str">
            <v>F501242</v>
          </cell>
          <cell r="B727" t="str">
            <v>W O REL EXP</v>
          </cell>
          <cell r="C727" t="str">
            <v>PWRD</v>
          </cell>
          <cell r="D727" t="str">
            <v>Preventive Maintenance</v>
          </cell>
          <cell r="E727" t="str">
            <v>Write Offs/Related Expense</v>
          </cell>
        </row>
        <row r="728">
          <cell r="A728" t="str">
            <v>F501243</v>
          </cell>
          <cell r="B728" t="str">
            <v>W O REL EXP</v>
          </cell>
          <cell r="C728" t="str">
            <v>PWRD</v>
          </cell>
          <cell r="D728" t="str">
            <v>Preventive Maintenance</v>
          </cell>
          <cell r="E728" t="str">
            <v>Write Offs/Related Expense</v>
          </cell>
        </row>
        <row r="729">
          <cell r="A729" t="str">
            <v>F501244</v>
          </cell>
          <cell r="B729" t="str">
            <v>W O REL EXP</v>
          </cell>
          <cell r="C729" t="str">
            <v>PWRD</v>
          </cell>
          <cell r="D729" t="str">
            <v>Preventive Maintenance</v>
          </cell>
          <cell r="E729" t="str">
            <v>Write Offs/Related Expense</v>
          </cell>
        </row>
        <row r="730">
          <cell r="A730" t="str">
            <v>F501245</v>
          </cell>
          <cell r="B730" t="str">
            <v>W O REL EXP</v>
          </cell>
          <cell r="C730" t="str">
            <v>PWRD</v>
          </cell>
          <cell r="D730" t="str">
            <v>Preventive Maintenance</v>
          </cell>
          <cell r="E730" t="str">
            <v>Write Offs/Related Expense</v>
          </cell>
        </row>
        <row r="731">
          <cell r="A731" t="str">
            <v>F501246</v>
          </cell>
          <cell r="B731" t="str">
            <v>W O REL EXP</v>
          </cell>
          <cell r="C731" t="str">
            <v>PWRD</v>
          </cell>
          <cell r="D731" t="str">
            <v>Preventive Maintenance</v>
          </cell>
          <cell r="E731" t="str">
            <v>Write Offs/Related Expense</v>
          </cell>
        </row>
        <row r="732">
          <cell r="A732" t="str">
            <v>F501247</v>
          </cell>
          <cell r="B732" t="str">
            <v>W O REL EXP</v>
          </cell>
          <cell r="C732" t="str">
            <v>PWRD</v>
          </cell>
          <cell r="D732" t="str">
            <v>Preventive Maintenance</v>
          </cell>
          <cell r="E732" t="str">
            <v>Write Offs/Related Expense</v>
          </cell>
        </row>
        <row r="733">
          <cell r="A733" t="str">
            <v>F501248</v>
          </cell>
          <cell r="B733" t="str">
            <v>W O REL EXP</v>
          </cell>
          <cell r="C733" t="str">
            <v>PWRD</v>
          </cell>
          <cell r="D733" t="str">
            <v>Preventive Maintenance</v>
          </cell>
          <cell r="E733" t="str">
            <v>Write Offs/Related Expense</v>
          </cell>
        </row>
        <row r="734">
          <cell r="A734" t="str">
            <v>F501249</v>
          </cell>
          <cell r="B734" t="str">
            <v>W O REL EXP</v>
          </cell>
          <cell r="C734" t="str">
            <v>PWRD</v>
          </cell>
          <cell r="D734" t="str">
            <v>Preventive Maintenance</v>
          </cell>
          <cell r="E734" t="str">
            <v>Write Offs/Related Expense</v>
          </cell>
        </row>
        <row r="735">
          <cell r="A735" t="str">
            <v>F501250</v>
          </cell>
          <cell r="B735" t="str">
            <v>W O REL EXP</v>
          </cell>
          <cell r="C735" t="str">
            <v>PWRD</v>
          </cell>
          <cell r="D735" t="str">
            <v>Preventive Maintenance</v>
          </cell>
          <cell r="E735" t="str">
            <v>Write Offs/Related Expense</v>
          </cell>
        </row>
        <row r="736">
          <cell r="A736" t="str">
            <v>F501251</v>
          </cell>
          <cell r="B736" t="str">
            <v>W O REL EXP</v>
          </cell>
          <cell r="C736" t="str">
            <v>PWRD</v>
          </cell>
          <cell r="D736" t="str">
            <v>Preventive Maintenance</v>
          </cell>
          <cell r="E736" t="str">
            <v>Write Offs/Related Expense</v>
          </cell>
        </row>
        <row r="737">
          <cell r="A737" t="str">
            <v>F501252</v>
          </cell>
          <cell r="B737" t="str">
            <v>W O REL EXP</v>
          </cell>
          <cell r="C737" t="str">
            <v>PWRD</v>
          </cell>
          <cell r="D737" t="str">
            <v>Preventive Maintenance</v>
          </cell>
          <cell r="E737" t="str">
            <v>Write Offs/Related Expense</v>
          </cell>
        </row>
        <row r="738">
          <cell r="A738" t="str">
            <v>F501253</v>
          </cell>
          <cell r="B738" t="str">
            <v>W O REL EXP</v>
          </cell>
          <cell r="C738" t="str">
            <v>PWRD</v>
          </cell>
          <cell r="D738" t="str">
            <v>Preventive Maintenance</v>
          </cell>
          <cell r="E738" t="str">
            <v>Write Offs/Related Expense</v>
          </cell>
        </row>
        <row r="739">
          <cell r="A739" t="str">
            <v>F501254</v>
          </cell>
          <cell r="B739" t="str">
            <v>W O REL EXP</v>
          </cell>
          <cell r="C739" t="str">
            <v>PWRD</v>
          </cell>
          <cell r="D739" t="str">
            <v>Preventive Maintenance</v>
          </cell>
          <cell r="E739" t="str">
            <v>Write Offs/Related Expense</v>
          </cell>
        </row>
        <row r="740">
          <cell r="A740" t="str">
            <v>F501255</v>
          </cell>
          <cell r="B740" t="str">
            <v>W O REL EXP</v>
          </cell>
          <cell r="C740" t="str">
            <v>PWRD</v>
          </cell>
          <cell r="D740" t="str">
            <v>Preventive Maintenance</v>
          </cell>
          <cell r="E740" t="str">
            <v>Write Offs/Related Expense</v>
          </cell>
        </row>
        <row r="741">
          <cell r="A741" t="str">
            <v>F501256</v>
          </cell>
          <cell r="B741" t="str">
            <v>W O REL EXP</v>
          </cell>
          <cell r="C741" t="str">
            <v>PWRD</v>
          </cell>
          <cell r="D741" t="str">
            <v>Preventive Maintenance</v>
          </cell>
          <cell r="E741" t="str">
            <v>Write Offs/Related Expense</v>
          </cell>
        </row>
        <row r="742">
          <cell r="A742" t="str">
            <v>F501257</v>
          </cell>
          <cell r="B742" t="str">
            <v>W O REL EXP</v>
          </cell>
          <cell r="C742" t="str">
            <v>PWRD</v>
          </cell>
          <cell r="D742" t="str">
            <v>Preventive Maintenance</v>
          </cell>
          <cell r="E742" t="str">
            <v>Write Offs/Related Expense</v>
          </cell>
        </row>
        <row r="743">
          <cell r="A743" t="str">
            <v>F501258</v>
          </cell>
          <cell r="B743" t="str">
            <v>W O REL EXP</v>
          </cell>
          <cell r="C743" t="str">
            <v>PWRD</v>
          </cell>
          <cell r="D743" t="str">
            <v>Preventive Maintenance</v>
          </cell>
          <cell r="E743" t="str">
            <v>Write Offs/Related Expense</v>
          </cell>
        </row>
        <row r="744">
          <cell r="A744" t="str">
            <v>F501259</v>
          </cell>
          <cell r="B744" t="str">
            <v>W O REL EXP</v>
          </cell>
          <cell r="C744" t="str">
            <v>PWRD</v>
          </cell>
          <cell r="D744" t="str">
            <v>Preventive Maintenance</v>
          </cell>
          <cell r="E744" t="str">
            <v>Write Offs/Related Expense</v>
          </cell>
        </row>
        <row r="745">
          <cell r="A745" t="str">
            <v>F501260</v>
          </cell>
          <cell r="B745" t="str">
            <v>W O REL EXP</v>
          </cell>
          <cell r="C745" t="str">
            <v>PWRD</v>
          </cell>
          <cell r="D745" t="str">
            <v>Preventive Maintenance</v>
          </cell>
          <cell r="E745" t="str">
            <v>Write Offs/Related Expense</v>
          </cell>
        </row>
        <row r="746">
          <cell r="A746" t="str">
            <v>F501261</v>
          </cell>
          <cell r="B746" t="str">
            <v>W O REL EXP</v>
          </cell>
          <cell r="C746" t="str">
            <v>PWRD</v>
          </cell>
          <cell r="D746" t="str">
            <v>Preventive Maintenance</v>
          </cell>
          <cell r="E746" t="str">
            <v>Write Offs/Related Expense</v>
          </cell>
        </row>
        <row r="747">
          <cell r="A747" t="str">
            <v>F501264</v>
          </cell>
          <cell r="B747" t="str">
            <v>INFORMATION</v>
          </cell>
          <cell r="C747" t="str">
            <v>PWRD</v>
          </cell>
          <cell r="D747" t="str">
            <v>Training/Safety/Meetings</v>
          </cell>
          <cell r="E747" t="str">
            <v>Information Meetings</v>
          </cell>
        </row>
        <row r="748">
          <cell r="A748" t="str">
            <v>F501265</v>
          </cell>
          <cell r="B748" t="str">
            <v>INFORMATION</v>
          </cell>
          <cell r="C748" t="str">
            <v>PWRD</v>
          </cell>
          <cell r="D748" t="str">
            <v>Training/Safety/Meetings</v>
          </cell>
          <cell r="E748" t="str">
            <v>Information Meetings</v>
          </cell>
        </row>
        <row r="749">
          <cell r="A749" t="str">
            <v>F501266</v>
          </cell>
          <cell r="B749" t="str">
            <v>INFORMATION</v>
          </cell>
          <cell r="C749" t="str">
            <v>PWRD</v>
          </cell>
          <cell r="D749" t="str">
            <v>Training/Safety/Meetings</v>
          </cell>
          <cell r="E749" t="str">
            <v>Information Meetings</v>
          </cell>
        </row>
        <row r="750">
          <cell r="A750" t="str">
            <v>F501267</v>
          </cell>
          <cell r="B750" t="str">
            <v>INFORMATION</v>
          </cell>
          <cell r="C750" t="str">
            <v>PWRD</v>
          </cell>
          <cell r="D750" t="str">
            <v>Training/Safety/Meetings</v>
          </cell>
          <cell r="E750" t="str">
            <v>Information Meetings</v>
          </cell>
        </row>
        <row r="751">
          <cell r="A751" t="str">
            <v>F501268</v>
          </cell>
          <cell r="B751" t="str">
            <v>INFORMATION</v>
          </cell>
          <cell r="C751" t="str">
            <v>PWRD</v>
          </cell>
          <cell r="D751" t="str">
            <v>Training/Safety/Meetings</v>
          </cell>
          <cell r="E751" t="str">
            <v>Information Meetings</v>
          </cell>
        </row>
        <row r="752">
          <cell r="A752" t="str">
            <v>F501269</v>
          </cell>
          <cell r="B752" t="str">
            <v>INFORMATION</v>
          </cell>
          <cell r="C752" t="str">
            <v>PWRD</v>
          </cell>
          <cell r="D752" t="str">
            <v>Training/Safety/Meetings</v>
          </cell>
          <cell r="E752" t="str">
            <v>Information Meetings</v>
          </cell>
        </row>
        <row r="753">
          <cell r="A753" t="str">
            <v>F501270</v>
          </cell>
          <cell r="B753" t="str">
            <v>INFORMATION</v>
          </cell>
          <cell r="C753" t="str">
            <v>PWRD</v>
          </cell>
          <cell r="D753" t="str">
            <v>Training/Safety/Meetings</v>
          </cell>
          <cell r="E753" t="str">
            <v>Information Meetings</v>
          </cell>
        </row>
        <row r="754">
          <cell r="A754" t="str">
            <v>F501271</v>
          </cell>
          <cell r="B754" t="str">
            <v>INFORMATION</v>
          </cell>
          <cell r="C754" t="str">
            <v>PWRD</v>
          </cell>
          <cell r="D754" t="str">
            <v>Training/Safety/Meetings</v>
          </cell>
          <cell r="E754" t="str">
            <v>Information Meetings</v>
          </cell>
        </row>
        <row r="755">
          <cell r="A755" t="str">
            <v>F501272</v>
          </cell>
          <cell r="B755" t="str">
            <v>INFORMATION</v>
          </cell>
          <cell r="C755" t="str">
            <v>PWRD</v>
          </cell>
          <cell r="D755" t="str">
            <v>Training/Safety/Meetings</v>
          </cell>
          <cell r="E755" t="str">
            <v>Information Meetings</v>
          </cell>
        </row>
        <row r="756">
          <cell r="A756" t="str">
            <v>F501273</v>
          </cell>
          <cell r="B756" t="str">
            <v>INFORMATION</v>
          </cell>
          <cell r="C756" t="str">
            <v>PWRD</v>
          </cell>
          <cell r="D756" t="str">
            <v>Training/Safety/Meetings</v>
          </cell>
          <cell r="E756" t="str">
            <v>Information Meetings</v>
          </cell>
        </row>
        <row r="757">
          <cell r="A757" t="str">
            <v>F501274</v>
          </cell>
          <cell r="B757" t="str">
            <v>INFORMATION</v>
          </cell>
          <cell r="C757" t="str">
            <v>PWRD</v>
          </cell>
          <cell r="D757" t="str">
            <v>Training/Safety/Meetings</v>
          </cell>
          <cell r="E757" t="str">
            <v>Information Meetings</v>
          </cell>
        </row>
        <row r="758">
          <cell r="A758" t="str">
            <v>F501275</v>
          </cell>
          <cell r="B758" t="str">
            <v>INFORMATION</v>
          </cell>
          <cell r="C758" t="str">
            <v>PWRD</v>
          </cell>
          <cell r="D758" t="str">
            <v>Training/Safety/Meetings</v>
          </cell>
          <cell r="E758" t="str">
            <v>Information Meetings</v>
          </cell>
        </row>
        <row r="759">
          <cell r="A759" t="str">
            <v>F501276</v>
          </cell>
          <cell r="B759" t="str">
            <v>INFORMATION</v>
          </cell>
          <cell r="C759" t="str">
            <v>PWRD</v>
          </cell>
          <cell r="D759" t="str">
            <v>Training/Safety/Meetings</v>
          </cell>
          <cell r="E759" t="str">
            <v>Information Meetings</v>
          </cell>
        </row>
        <row r="760">
          <cell r="A760" t="str">
            <v>F501277</v>
          </cell>
          <cell r="B760" t="str">
            <v>INFORMATION</v>
          </cell>
          <cell r="C760" t="str">
            <v>PWRD</v>
          </cell>
          <cell r="D760" t="str">
            <v>Training/Safety/Meetings</v>
          </cell>
          <cell r="E760" t="str">
            <v>Information Meetings</v>
          </cell>
        </row>
        <row r="761">
          <cell r="A761" t="str">
            <v>F501278</v>
          </cell>
          <cell r="B761" t="str">
            <v>INFORMATION</v>
          </cell>
          <cell r="C761" t="str">
            <v>PWRD</v>
          </cell>
          <cell r="D761" t="str">
            <v>Training/Safety/Meetings</v>
          </cell>
          <cell r="E761" t="str">
            <v>Information Meetings</v>
          </cell>
        </row>
        <row r="762">
          <cell r="A762" t="str">
            <v>F501279</v>
          </cell>
          <cell r="B762" t="str">
            <v>INFORMATION</v>
          </cell>
          <cell r="C762" t="str">
            <v>PWRD</v>
          </cell>
          <cell r="D762" t="str">
            <v>Training/Safety/Meetings</v>
          </cell>
          <cell r="E762" t="str">
            <v>Information Meetings</v>
          </cell>
        </row>
        <row r="763">
          <cell r="A763" t="str">
            <v>F501280</v>
          </cell>
          <cell r="B763" t="str">
            <v>INFORMATION</v>
          </cell>
          <cell r="C763" t="str">
            <v>PWRD</v>
          </cell>
          <cell r="D763" t="str">
            <v>Training/Safety/Meetings</v>
          </cell>
          <cell r="E763" t="str">
            <v>Information Meetings</v>
          </cell>
        </row>
        <row r="764">
          <cell r="A764" t="str">
            <v>F501281</v>
          </cell>
          <cell r="B764" t="str">
            <v>INFORMATION</v>
          </cell>
          <cell r="C764" t="str">
            <v>PWRD</v>
          </cell>
          <cell r="D764" t="str">
            <v>Training/Safety/Meetings</v>
          </cell>
          <cell r="E764" t="str">
            <v>Information Meetings</v>
          </cell>
        </row>
        <row r="765">
          <cell r="A765" t="str">
            <v>F501282</v>
          </cell>
          <cell r="B765" t="str">
            <v>INFORMATION</v>
          </cell>
          <cell r="C765" t="str">
            <v>PWRD</v>
          </cell>
          <cell r="D765" t="str">
            <v>Training/Safety/Meetings</v>
          </cell>
          <cell r="E765" t="str">
            <v>Information Meetings</v>
          </cell>
        </row>
        <row r="766">
          <cell r="A766" t="str">
            <v>F501283</v>
          </cell>
          <cell r="B766" t="str">
            <v>INFORMATION</v>
          </cell>
          <cell r="C766" t="str">
            <v>PWRD</v>
          </cell>
          <cell r="D766" t="str">
            <v>Training/Safety/Meetings</v>
          </cell>
          <cell r="E766" t="str">
            <v>Information Meetings</v>
          </cell>
        </row>
        <row r="767">
          <cell r="A767" t="str">
            <v>F501284</v>
          </cell>
          <cell r="B767" t="str">
            <v>INFORMATION</v>
          </cell>
          <cell r="C767" t="str">
            <v>PWRD</v>
          </cell>
          <cell r="D767" t="str">
            <v>Training/Safety/Meetings</v>
          </cell>
          <cell r="E767" t="str">
            <v>Information Meetings</v>
          </cell>
        </row>
        <row r="768">
          <cell r="A768" t="str">
            <v>F501285</v>
          </cell>
          <cell r="B768" t="str">
            <v>INFORMATION</v>
          </cell>
          <cell r="C768" t="str">
            <v>PWRD</v>
          </cell>
          <cell r="D768" t="str">
            <v>Training/Safety/Meetings</v>
          </cell>
          <cell r="E768" t="str">
            <v>Information Meetings</v>
          </cell>
        </row>
        <row r="769">
          <cell r="A769" t="str">
            <v>F501287</v>
          </cell>
          <cell r="B769" t="str">
            <v>INFORMATION</v>
          </cell>
          <cell r="C769" t="str">
            <v>PWRD</v>
          </cell>
          <cell r="D769" t="str">
            <v>Training/Safety/Meetings</v>
          </cell>
          <cell r="E769" t="str">
            <v>Information Meetings</v>
          </cell>
        </row>
        <row r="770">
          <cell r="A770" t="str">
            <v>F501295</v>
          </cell>
          <cell r="B770" t="str">
            <v>INFORMATION</v>
          </cell>
          <cell r="C770" t="str">
            <v>PWRD</v>
          </cell>
          <cell r="D770" t="str">
            <v>Training/Safety/Meetings</v>
          </cell>
          <cell r="E770" t="str">
            <v>Information Meetings</v>
          </cell>
        </row>
        <row r="771">
          <cell r="A771" t="str">
            <v>F501296</v>
          </cell>
          <cell r="B771" t="str">
            <v>INFORMATION</v>
          </cell>
          <cell r="C771" t="str">
            <v>PWRD</v>
          </cell>
          <cell r="D771" t="str">
            <v>Training/Safety/Meetings</v>
          </cell>
          <cell r="E771" t="str">
            <v>Information Meetings</v>
          </cell>
        </row>
        <row r="772">
          <cell r="A772" t="str">
            <v>F501297</v>
          </cell>
          <cell r="B772" t="str">
            <v>INFORMATION</v>
          </cell>
          <cell r="C772" t="str">
            <v>PWRD</v>
          </cell>
          <cell r="D772" t="str">
            <v>Training/Safety/Meetings</v>
          </cell>
          <cell r="E772" t="str">
            <v>Information Meetings</v>
          </cell>
        </row>
        <row r="773">
          <cell r="A773" t="str">
            <v>F501453</v>
          </cell>
          <cell r="B773" t="str">
            <v>ADDED FACLT</v>
          </cell>
          <cell r="C773" t="str">
            <v>PWRD</v>
          </cell>
          <cell r="D773" t="str">
            <v>Preventive Maintenance</v>
          </cell>
          <cell r="E773" t="str">
            <v>Other Distribution Maintenance</v>
          </cell>
        </row>
        <row r="774">
          <cell r="A774" t="str">
            <v>F501474</v>
          </cell>
          <cell r="B774" t="str">
            <v>STAND BY/ ID</v>
          </cell>
          <cell r="C774" t="str">
            <v>PWRD</v>
          </cell>
          <cell r="D774" t="str">
            <v>Other</v>
          </cell>
          <cell r="E774" t="str">
            <v>Distribution Stand-by</v>
          </cell>
        </row>
        <row r="775">
          <cell r="A775" t="str">
            <v>F501475</v>
          </cell>
          <cell r="B775" t="str">
            <v>STAND BY/ ID</v>
          </cell>
          <cell r="C775" t="str">
            <v>PWRD</v>
          </cell>
          <cell r="D775" t="str">
            <v>Other</v>
          </cell>
          <cell r="E775" t="str">
            <v>Distribution Stand-by</v>
          </cell>
        </row>
        <row r="776">
          <cell r="A776" t="str">
            <v>F501476</v>
          </cell>
          <cell r="B776" t="str">
            <v>STAND BY/ ID</v>
          </cell>
          <cell r="C776" t="str">
            <v>PWRD</v>
          </cell>
          <cell r="D776" t="str">
            <v>Other</v>
          </cell>
          <cell r="E776" t="str">
            <v>Distribution Stand-by</v>
          </cell>
        </row>
        <row r="777">
          <cell r="A777" t="str">
            <v>F501477</v>
          </cell>
          <cell r="B777" t="str">
            <v>STAND BY/ ID</v>
          </cell>
          <cell r="C777" t="str">
            <v>PWRD</v>
          </cell>
          <cell r="D777" t="str">
            <v>Other</v>
          </cell>
          <cell r="E777" t="str">
            <v>Distribution Stand-by</v>
          </cell>
        </row>
        <row r="778">
          <cell r="A778" t="str">
            <v>F501478</v>
          </cell>
          <cell r="B778" t="str">
            <v>STAND BY/ ID</v>
          </cell>
          <cell r="C778" t="str">
            <v>PWRD</v>
          </cell>
          <cell r="D778" t="str">
            <v>Other</v>
          </cell>
          <cell r="E778" t="str">
            <v>Distribution Stand-by</v>
          </cell>
        </row>
        <row r="779">
          <cell r="A779" t="str">
            <v>F501479</v>
          </cell>
          <cell r="B779" t="str">
            <v>STAND BY/ ID</v>
          </cell>
          <cell r="C779" t="str">
            <v>PWRD</v>
          </cell>
          <cell r="D779" t="str">
            <v>Other</v>
          </cell>
          <cell r="E779" t="str">
            <v>Distribution Stand-by</v>
          </cell>
        </row>
        <row r="780">
          <cell r="A780" t="str">
            <v>F501480</v>
          </cell>
          <cell r="B780" t="str">
            <v>STAND BY/ ID</v>
          </cell>
          <cell r="C780" t="str">
            <v>PWRD</v>
          </cell>
          <cell r="D780" t="str">
            <v>Other</v>
          </cell>
          <cell r="E780" t="str">
            <v>Distribution Stand-by</v>
          </cell>
        </row>
        <row r="781">
          <cell r="A781" t="str">
            <v>F501481</v>
          </cell>
          <cell r="B781" t="str">
            <v>STAND BY/ ID</v>
          </cell>
          <cell r="C781" t="str">
            <v>PWRD</v>
          </cell>
          <cell r="D781" t="str">
            <v>Other</v>
          </cell>
          <cell r="E781" t="str">
            <v>Distribution Stand-by</v>
          </cell>
        </row>
        <row r="782">
          <cell r="A782" t="str">
            <v>F501482</v>
          </cell>
          <cell r="B782" t="str">
            <v>STAND BY/ ID</v>
          </cell>
          <cell r="C782" t="str">
            <v>PWRD</v>
          </cell>
          <cell r="D782" t="str">
            <v>Other</v>
          </cell>
          <cell r="E782" t="str">
            <v>Distribution Stand-by</v>
          </cell>
        </row>
        <row r="783">
          <cell r="A783" t="str">
            <v>F501483</v>
          </cell>
          <cell r="B783" t="str">
            <v>STAND BY/ ID</v>
          </cell>
          <cell r="C783" t="str">
            <v>PWRD</v>
          </cell>
          <cell r="D783" t="str">
            <v>Other</v>
          </cell>
          <cell r="E783" t="str">
            <v>Distribution Stand-by</v>
          </cell>
        </row>
        <row r="784">
          <cell r="A784" t="str">
            <v>F501484</v>
          </cell>
          <cell r="B784" t="str">
            <v>STAND BY/ ID</v>
          </cell>
          <cell r="C784" t="str">
            <v>PWRD</v>
          </cell>
          <cell r="D784" t="str">
            <v>Other</v>
          </cell>
          <cell r="E784" t="str">
            <v>Distribution Stand-by</v>
          </cell>
        </row>
        <row r="785">
          <cell r="A785" t="str">
            <v>F501485</v>
          </cell>
          <cell r="B785" t="str">
            <v>STAND BY/ ID</v>
          </cell>
          <cell r="C785" t="str">
            <v>PWRD</v>
          </cell>
          <cell r="D785" t="str">
            <v>Other</v>
          </cell>
          <cell r="E785" t="str">
            <v>Distribution Stand-by</v>
          </cell>
        </row>
        <row r="786">
          <cell r="A786" t="str">
            <v>F501486</v>
          </cell>
          <cell r="B786" t="str">
            <v>STAND BY/ ID</v>
          </cell>
          <cell r="C786" t="str">
            <v>PWRD</v>
          </cell>
          <cell r="D786" t="str">
            <v>Other</v>
          </cell>
          <cell r="E786" t="str">
            <v>Distribution Stand-by</v>
          </cell>
        </row>
        <row r="787">
          <cell r="A787" t="str">
            <v>F501487</v>
          </cell>
          <cell r="B787" t="str">
            <v>STAND BY/ ID</v>
          </cell>
          <cell r="C787" t="str">
            <v>PWRD</v>
          </cell>
          <cell r="D787" t="str">
            <v>Other</v>
          </cell>
          <cell r="E787" t="str">
            <v>Distribution Stand-by</v>
          </cell>
        </row>
        <row r="788">
          <cell r="A788" t="str">
            <v>F501488</v>
          </cell>
          <cell r="B788" t="str">
            <v>STAND BY/ ID</v>
          </cell>
          <cell r="C788" t="str">
            <v>PWRD</v>
          </cell>
          <cell r="D788" t="str">
            <v>Other</v>
          </cell>
          <cell r="E788" t="str">
            <v>Distribution Stand-by</v>
          </cell>
        </row>
        <row r="789">
          <cell r="A789" t="str">
            <v>F501489</v>
          </cell>
          <cell r="B789" t="str">
            <v>STAND BY/ ID</v>
          </cell>
          <cell r="C789" t="str">
            <v>PWRD</v>
          </cell>
          <cell r="D789" t="str">
            <v>Other</v>
          </cell>
          <cell r="E789" t="str">
            <v>Distribution Stand-by</v>
          </cell>
        </row>
        <row r="790">
          <cell r="A790" t="str">
            <v>F501490</v>
          </cell>
          <cell r="B790" t="str">
            <v>STAND BY/ ID</v>
          </cell>
          <cell r="C790" t="str">
            <v>PWRD</v>
          </cell>
          <cell r="D790" t="str">
            <v>Other</v>
          </cell>
          <cell r="E790" t="str">
            <v>Distribution Stand-by</v>
          </cell>
        </row>
        <row r="791">
          <cell r="A791" t="str">
            <v>F501491</v>
          </cell>
          <cell r="B791" t="str">
            <v>STAND BY/ ID</v>
          </cell>
          <cell r="C791" t="str">
            <v>PWRD</v>
          </cell>
          <cell r="D791" t="str">
            <v>Other</v>
          </cell>
          <cell r="E791" t="str">
            <v>Distribution Stand-by</v>
          </cell>
        </row>
        <row r="792">
          <cell r="A792" t="str">
            <v>F501492</v>
          </cell>
          <cell r="B792" t="str">
            <v>STAND BY/ ID</v>
          </cell>
          <cell r="C792" t="str">
            <v>PWRD</v>
          </cell>
          <cell r="D792" t="str">
            <v>Other</v>
          </cell>
          <cell r="E792" t="str">
            <v>Distribution Stand-by</v>
          </cell>
        </row>
        <row r="793">
          <cell r="A793" t="str">
            <v>F501493</v>
          </cell>
          <cell r="B793" t="str">
            <v>STAND BY/ ID</v>
          </cell>
          <cell r="C793" t="str">
            <v>PWRD</v>
          </cell>
          <cell r="D793" t="str">
            <v>Other</v>
          </cell>
          <cell r="E793" t="str">
            <v>Distribution Stand-by</v>
          </cell>
        </row>
        <row r="794">
          <cell r="A794" t="str">
            <v>F501494</v>
          </cell>
          <cell r="B794" t="str">
            <v>STAND BY/ ID</v>
          </cell>
          <cell r="C794" t="str">
            <v>PWRD</v>
          </cell>
          <cell r="D794" t="str">
            <v>Other</v>
          </cell>
          <cell r="E794" t="str">
            <v>Distribution Stand-by</v>
          </cell>
        </row>
        <row r="795">
          <cell r="A795" t="str">
            <v>F501495</v>
          </cell>
          <cell r="B795" t="str">
            <v>STAND BY/ ID</v>
          </cell>
          <cell r="C795" t="str">
            <v>PWRD</v>
          </cell>
          <cell r="D795" t="str">
            <v>Other</v>
          </cell>
          <cell r="E795" t="str">
            <v>Distribution Stand-by</v>
          </cell>
        </row>
        <row r="796">
          <cell r="A796" t="str">
            <v>F501496</v>
          </cell>
          <cell r="B796" t="str">
            <v>STAND BY/ ID</v>
          </cell>
          <cell r="C796" t="str">
            <v>PWRD</v>
          </cell>
          <cell r="D796" t="str">
            <v>Other</v>
          </cell>
          <cell r="E796" t="str">
            <v>Distribution Stand-by</v>
          </cell>
        </row>
        <row r="797">
          <cell r="A797" t="str">
            <v>F501497</v>
          </cell>
          <cell r="B797" t="str">
            <v>STAND BY/ ID</v>
          </cell>
          <cell r="C797" t="str">
            <v>PWRD</v>
          </cell>
          <cell r="D797" t="str">
            <v>Other</v>
          </cell>
          <cell r="E797" t="str">
            <v>Distribution Stand-by</v>
          </cell>
        </row>
        <row r="798">
          <cell r="A798" t="str">
            <v>F501498</v>
          </cell>
          <cell r="B798" t="str">
            <v>STAND BY/ ID</v>
          </cell>
          <cell r="C798" t="str">
            <v>PWRD</v>
          </cell>
          <cell r="D798" t="str">
            <v>Other</v>
          </cell>
          <cell r="E798" t="str">
            <v>Distribution Stand-by</v>
          </cell>
        </row>
        <row r="799">
          <cell r="A799" t="str">
            <v>F501499</v>
          </cell>
          <cell r="B799" t="str">
            <v>STAND BY/ ID</v>
          </cell>
          <cell r="C799" t="str">
            <v>PWRD</v>
          </cell>
          <cell r="D799" t="str">
            <v>Other</v>
          </cell>
          <cell r="E799" t="str">
            <v>Distribution Stand-by</v>
          </cell>
        </row>
        <row r="800">
          <cell r="A800" t="str">
            <v>F501500</v>
          </cell>
          <cell r="B800" t="str">
            <v>STAND BY/ ID</v>
          </cell>
          <cell r="C800" t="str">
            <v>PWRD</v>
          </cell>
          <cell r="D800" t="str">
            <v>Other</v>
          </cell>
          <cell r="E800" t="str">
            <v>Distribution Stand-by</v>
          </cell>
        </row>
        <row r="801">
          <cell r="A801" t="str">
            <v>F501501</v>
          </cell>
          <cell r="B801" t="str">
            <v>STAND BY/ ID</v>
          </cell>
          <cell r="C801" t="str">
            <v>PWRD</v>
          </cell>
          <cell r="D801" t="str">
            <v>Other</v>
          </cell>
          <cell r="E801" t="str">
            <v>Distribution Stand-by</v>
          </cell>
        </row>
        <row r="802">
          <cell r="A802" t="str">
            <v>F501502</v>
          </cell>
          <cell r="B802" t="str">
            <v>STAND BY/ ID</v>
          </cell>
          <cell r="C802" t="str">
            <v>PWRD</v>
          </cell>
          <cell r="D802" t="str">
            <v>Other</v>
          </cell>
          <cell r="E802" t="str">
            <v>Distribution Stand-by</v>
          </cell>
        </row>
        <row r="803">
          <cell r="A803" t="str">
            <v>F501503</v>
          </cell>
          <cell r="B803" t="str">
            <v>STAND BY/ ID</v>
          </cell>
          <cell r="C803" t="str">
            <v>PWRD</v>
          </cell>
          <cell r="D803" t="str">
            <v>Other</v>
          </cell>
          <cell r="E803" t="str">
            <v>Distribution Stand-by</v>
          </cell>
        </row>
        <row r="804">
          <cell r="A804" t="str">
            <v>F501504</v>
          </cell>
          <cell r="B804" t="str">
            <v>STAND BY/ ID</v>
          </cell>
          <cell r="C804" t="str">
            <v>PWRD</v>
          </cell>
          <cell r="D804" t="str">
            <v>Other</v>
          </cell>
          <cell r="E804" t="str">
            <v>Distribution Stand-by</v>
          </cell>
        </row>
        <row r="805">
          <cell r="A805" t="str">
            <v>F501505</v>
          </cell>
          <cell r="B805" t="str">
            <v>STAND BY/ ID</v>
          </cell>
          <cell r="C805" t="str">
            <v>PWRD</v>
          </cell>
          <cell r="D805" t="str">
            <v>Other</v>
          </cell>
          <cell r="E805" t="str">
            <v>Distribution Stand-by</v>
          </cell>
        </row>
        <row r="806">
          <cell r="A806" t="str">
            <v>F501507</v>
          </cell>
          <cell r="B806" t="str">
            <v>STAND BY/ ID</v>
          </cell>
          <cell r="C806" t="str">
            <v>PWRD</v>
          </cell>
          <cell r="D806" t="str">
            <v>Other</v>
          </cell>
          <cell r="E806" t="str">
            <v>Distribution Stand-by</v>
          </cell>
        </row>
        <row r="807">
          <cell r="A807" t="str">
            <v>F501509</v>
          </cell>
          <cell r="B807" t="str">
            <v>CB'S  MAINT-</v>
          </cell>
          <cell r="C807" t="str">
            <v>PWRD</v>
          </cell>
          <cell r="D807" t="str">
            <v>Breakdown Maintenance</v>
          </cell>
          <cell r="E807" t="str">
            <v>Substation Structures/Equipment</v>
          </cell>
        </row>
        <row r="808">
          <cell r="A808" t="str">
            <v>F501510</v>
          </cell>
          <cell r="B808" t="str">
            <v>CB'S MAINT</v>
          </cell>
          <cell r="C808" t="str">
            <v>PWRD</v>
          </cell>
          <cell r="D808" t="str">
            <v>Breakdown Maintenance</v>
          </cell>
          <cell r="E808" t="str">
            <v>Substation Structures/Equipment</v>
          </cell>
        </row>
        <row r="809">
          <cell r="A809" t="str">
            <v>F501511</v>
          </cell>
          <cell r="B809" t="str">
            <v>XFMRS MAINT</v>
          </cell>
          <cell r="C809" t="str">
            <v>PWRD</v>
          </cell>
          <cell r="D809" t="str">
            <v>Breakdown Maintenance</v>
          </cell>
          <cell r="E809" t="str">
            <v>Substation Structures/Equipment</v>
          </cell>
        </row>
        <row r="810">
          <cell r="A810" t="str">
            <v>F501512</v>
          </cell>
          <cell r="B810" t="str">
            <v>XFMRS MAINT</v>
          </cell>
          <cell r="C810" t="str">
            <v>PWRD</v>
          </cell>
          <cell r="D810" t="str">
            <v>Breakdown Maintenance</v>
          </cell>
          <cell r="E810" t="str">
            <v>Substation Structures/Equipment</v>
          </cell>
        </row>
        <row r="811">
          <cell r="A811" t="str">
            <v>F501513</v>
          </cell>
          <cell r="B811" t="str">
            <v>OTH EQUIP MT</v>
          </cell>
          <cell r="C811" t="str">
            <v>PWRD</v>
          </cell>
          <cell r="D811" t="str">
            <v>Breakdown Maintenance</v>
          </cell>
          <cell r="E811" t="str">
            <v>Substation Structures/Equipment</v>
          </cell>
        </row>
        <row r="812">
          <cell r="A812" t="str">
            <v>F501514</v>
          </cell>
          <cell r="B812" t="str">
            <v>OTH EQUIP MT</v>
          </cell>
          <cell r="C812" t="str">
            <v>PWRD</v>
          </cell>
          <cell r="D812" t="str">
            <v>Breakdown Maintenance</v>
          </cell>
          <cell r="E812" t="str">
            <v>Substation Structures/Equipment</v>
          </cell>
        </row>
        <row r="813">
          <cell r="A813" t="str">
            <v>F501515</v>
          </cell>
          <cell r="B813" t="str">
            <v>EQUIP WASHIN</v>
          </cell>
          <cell r="C813" t="str">
            <v>PWRD</v>
          </cell>
          <cell r="D813" t="str">
            <v>Breakdown Maintenance</v>
          </cell>
          <cell r="E813" t="str">
            <v>Substation Structures/Equipment</v>
          </cell>
        </row>
        <row r="814">
          <cell r="A814" t="str">
            <v>F501516</v>
          </cell>
          <cell r="B814" t="str">
            <v>EQUIP WASHIN</v>
          </cell>
          <cell r="C814" t="str">
            <v>PWRD</v>
          </cell>
          <cell r="D814" t="str">
            <v>Breakdown Maintenance</v>
          </cell>
          <cell r="E814" t="str">
            <v>Substation Structures/Equipment</v>
          </cell>
        </row>
        <row r="815">
          <cell r="A815" t="str">
            <v>F501517</v>
          </cell>
          <cell r="B815" t="str">
            <v>RELAY MAINT</v>
          </cell>
          <cell r="C815" t="str">
            <v>PWRD</v>
          </cell>
          <cell r="D815" t="str">
            <v>Breakdown Maintenance</v>
          </cell>
          <cell r="E815" t="str">
            <v>Breakdown Maintenance - Dist</v>
          </cell>
        </row>
        <row r="816">
          <cell r="A816" t="str">
            <v>F501518</v>
          </cell>
          <cell r="B816" t="str">
            <v>RELAY MAINT</v>
          </cell>
          <cell r="C816" t="str">
            <v>PWRD</v>
          </cell>
          <cell r="D816" t="str">
            <v>Breakdown Maintenance</v>
          </cell>
          <cell r="E816" t="str">
            <v>Substation Structures/Equipment</v>
          </cell>
        </row>
        <row r="817">
          <cell r="A817" t="str">
            <v>F501519</v>
          </cell>
          <cell r="B817" t="str">
            <v>CB'S  MAINT-</v>
          </cell>
          <cell r="C817" t="str">
            <v>PWRD</v>
          </cell>
          <cell r="D817" t="str">
            <v>Breakdown Maintenance</v>
          </cell>
          <cell r="E817" t="str">
            <v>Substation Structures/Equipment</v>
          </cell>
        </row>
        <row r="818">
          <cell r="A818" t="str">
            <v>F501520</v>
          </cell>
          <cell r="B818" t="str">
            <v>CB'S MAINT</v>
          </cell>
          <cell r="C818" t="str">
            <v>PWRD</v>
          </cell>
          <cell r="D818" t="str">
            <v>Breakdown Maintenance</v>
          </cell>
          <cell r="E818" t="str">
            <v>Substation Structures/Equipment</v>
          </cell>
        </row>
        <row r="819">
          <cell r="A819" t="str">
            <v>F501521</v>
          </cell>
          <cell r="B819" t="str">
            <v>XFMRS MAINT</v>
          </cell>
          <cell r="C819" t="str">
            <v>PWRD</v>
          </cell>
          <cell r="D819" t="str">
            <v>Breakdown Maintenance</v>
          </cell>
          <cell r="E819" t="str">
            <v>Substation Structures/Equipment</v>
          </cell>
        </row>
        <row r="820">
          <cell r="A820" t="str">
            <v>F501522</v>
          </cell>
          <cell r="B820" t="str">
            <v>XFMRS MAINT</v>
          </cell>
          <cell r="C820" t="str">
            <v>PWRD</v>
          </cell>
          <cell r="D820" t="str">
            <v>Breakdown Maintenance</v>
          </cell>
          <cell r="E820" t="str">
            <v>Substation Structures/Equipment</v>
          </cell>
        </row>
        <row r="821">
          <cell r="A821" t="str">
            <v>F501523</v>
          </cell>
          <cell r="B821" t="str">
            <v>OTH EQUIP MT</v>
          </cell>
          <cell r="C821" t="str">
            <v>PWRD</v>
          </cell>
          <cell r="D821" t="str">
            <v>Breakdown Maintenance</v>
          </cell>
          <cell r="E821" t="str">
            <v>Substation Structures/Equipment</v>
          </cell>
        </row>
        <row r="822">
          <cell r="A822" t="str">
            <v>F501524</v>
          </cell>
          <cell r="B822" t="str">
            <v>OTH EQUIP MT</v>
          </cell>
          <cell r="C822" t="str">
            <v>PWRD</v>
          </cell>
          <cell r="D822" t="str">
            <v>Breakdown Maintenance</v>
          </cell>
          <cell r="E822" t="str">
            <v>Substation Structures/Equipment</v>
          </cell>
        </row>
        <row r="823">
          <cell r="A823" t="str">
            <v>F501525</v>
          </cell>
          <cell r="B823" t="str">
            <v>EQUIP WASHIN</v>
          </cell>
          <cell r="C823" t="str">
            <v>PWRD</v>
          </cell>
          <cell r="D823" t="str">
            <v>Breakdown Maintenance</v>
          </cell>
          <cell r="E823" t="str">
            <v>Substation Structures/Equipment</v>
          </cell>
        </row>
        <row r="824">
          <cell r="A824" t="str">
            <v>F501526</v>
          </cell>
          <cell r="B824" t="str">
            <v>EQUIP WASHIN</v>
          </cell>
          <cell r="C824" t="str">
            <v>PWRD</v>
          </cell>
          <cell r="D824" t="str">
            <v>Breakdown Maintenance</v>
          </cell>
          <cell r="E824" t="str">
            <v>Substation Structures/Equipment</v>
          </cell>
        </row>
        <row r="825">
          <cell r="A825" t="str">
            <v>F501527</v>
          </cell>
          <cell r="B825" t="str">
            <v>RELAY MAINT</v>
          </cell>
          <cell r="C825" t="str">
            <v>PWRD</v>
          </cell>
          <cell r="D825" t="str">
            <v>Breakdown Maintenance</v>
          </cell>
          <cell r="E825" t="str">
            <v>Breakdown Maintenance - Dist</v>
          </cell>
        </row>
        <row r="826">
          <cell r="A826" t="str">
            <v>F501528</v>
          </cell>
          <cell r="B826" t="str">
            <v>RELAY MAINT</v>
          </cell>
          <cell r="C826" t="str">
            <v>PWRD</v>
          </cell>
          <cell r="D826" t="str">
            <v>Breakdown Maintenance</v>
          </cell>
          <cell r="E826" t="str">
            <v>Substation Structures/Equipment</v>
          </cell>
        </row>
        <row r="827">
          <cell r="A827" t="str">
            <v>F501545</v>
          </cell>
          <cell r="B827" t="str">
            <v>APPARATUS IN</v>
          </cell>
          <cell r="C827" t="str">
            <v>PWRD</v>
          </cell>
          <cell r="D827" t="str">
            <v>Inspections</v>
          </cell>
          <cell r="E827" t="str">
            <v>Distribution Equipment</v>
          </cell>
        </row>
        <row r="828">
          <cell r="A828" t="str">
            <v>F501546</v>
          </cell>
          <cell r="B828" t="str">
            <v>APPARATUS IN</v>
          </cell>
          <cell r="C828" t="str">
            <v>PWRD</v>
          </cell>
          <cell r="D828" t="str">
            <v>Inspections</v>
          </cell>
          <cell r="E828" t="str">
            <v>Distribution Equipment</v>
          </cell>
        </row>
        <row r="829">
          <cell r="A829" t="str">
            <v>F501547</v>
          </cell>
          <cell r="B829" t="str">
            <v>APPARATUS IN</v>
          </cell>
          <cell r="C829" t="str">
            <v>PWRD</v>
          </cell>
          <cell r="D829" t="str">
            <v>Inspections</v>
          </cell>
          <cell r="E829" t="str">
            <v>Distribution Equipment</v>
          </cell>
        </row>
        <row r="830">
          <cell r="A830" t="str">
            <v>F501548</v>
          </cell>
          <cell r="B830" t="str">
            <v>APPARATUS IN</v>
          </cell>
          <cell r="C830" t="str">
            <v>PWRD</v>
          </cell>
          <cell r="D830" t="str">
            <v>Inspections</v>
          </cell>
          <cell r="E830" t="str">
            <v>Distribution Equipment</v>
          </cell>
        </row>
        <row r="831">
          <cell r="A831" t="str">
            <v>F501549</v>
          </cell>
          <cell r="B831" t="str">
            <v>APPARATUS RE</v>
          </cell>
          <cell r="C831" t="str">
            <v>PWRD</v>
          </cell>
          <cell r="D831" t="str">
            <v>Preventive Maintenance</v>
          </cell>
          <cell r="E831" t="str">
            <v>Other Distribution Maintenance</v>
          </cell>
        </row>
        <row r="832">
          <cell r="A832" t="str">
            <v>F501550</v>
          </cell>
          <cell r="B832" t="str">
            <v>APPARATUS RE</v>
          </cell>
          <cell r="C832" t="str">
            <v>PWRD</v>
          </cell>
          <cell r="D832" t="str">
            <v>Preventive Maintenance</v>
          </cell>
          <cell r="E832" t="str">
            <v>Other Distribution Maintenance</v>
          </cell>
        </row>
        <row r="833">
          <cell r="A833" t="str">
            <v>F501551</v>
          </cell>
          <cell r="B833" t="str">
            <v>APPARATUS RE</v>
          </cell>
          <cell r="C833" t="str">
            <v>PWRD</v>
          </cell>
          <cell r="D833" t="str">
            <v>Preventive Maintenance</v>
          </cell>
          <cell r="E833" t="str">
            <v>Other Distribution Maintenance</v>
          </cell>
        </row>
        <row r="834">
          <cell r="A834" t="str">
            <v>F501552</v>
          </cell>
          <cell r="B834" t="str">
            <v>APPARATUS RE</v>
          </cell>
          <cell r="C834" t="str">
            <v>PWRD</v>
          </cell>
          <cell r="D834" t="str">
            <v>Preventive Maintenance</v>
          </cell>
          <cell r="E834" t="str">
            <v>Other Distribution Maintenance</v>
          </cell>
        </row>
        <row r="835">
          <cell r="A835" t="str">
            <v>F501553</v>
          </cell>
          <cell r="B835" t="str">
            <v>SUBS EQUIP I</v>
          </cell>
          <cell r="C835" t="str">
            <v>PWRD</v>
          </cell>
          <cell r="D835" t="str">
            <v>Inspections</v>
          </cell>
          <cell r="E835" t="str">
            <v>Substation Equipment</v>
          </cell>
        </row>
        <row r="836">
          <cell r="A836" t="str">
            <v>F501554</v>
          </cell>
          <cell r="B836" t="str">
            <v>SUBS EQUIP I</v>
          </cell>
          <cell r="C836" t="str">
            <v>PWRD</v>
          </cell>
          <cell r="D836" t="str">
            <v>Other</v>
          </cell>
          <cell r="E836" t="str">
            <v>Clerical/Administrative</v>
          </cell>
        </row>
        <row r="837">
          <cell r="A837" t="str">
            <v>F501555</v>
          </cell>
          <cell r="B837" t="str">
            <v>SUBS EQUIP I</v>
          </cell>
          <cell r="C837" t="str">
            <v>PWRD</v>
          </cell>
          <cell r="D837" t="str">
            <v>Inspections</v>
          </cell>
          <cell r="E837" t="str">
            <v>Substation Equipment</v>
          </cell>
        </row>
        <row r="838">
          <cell r="A838" t="str">
            <v>F501556</v>
          </cell>
          <cell r="B838" t="str">
            <v>SUBS EQUIP I</v>
          </cell>
          <cell r="C838" t="str">
            <v>PWRD</v>
          </cell>
          <cell r="D838" t="str">
            <v>Inspections</v>
          </cell>
          <cell r="E838" t="str">
            <v>Substation Equipment</v>
          </cell>
        </row>
        <row r="839">
          <cell r="A839" t="str">
            <v>F501557</v>
          </cell>
          <cell r="B839" t="str">
            <v>SFTY MTGS T</v>
          </cell>
          <cell r="C839" t="str">
            <v>PWRD</v>
          </cell>
          <cell r="D839" t="str">
            <v>Training/Safety/Meetings</v>
          </cell>
          <cell r="E839" t="str">
            <v>Safety</v>
          </cell>
        </row>
        <row r="840">
          <cell r="A840" t="str">
            <v>F501558</v>
          </cell>
          <cell r="B840" t="str">
            <v>SFTY MTGS D</v>
          </cell>
          <cell r="C840" t="str">
            <v>PWRD</v>
          </cell>
          <cell r="D840" t="str">
            <v>Training/Safety/Meetings</v>
          </cell>
          <cell r="E840" t="str">
            <v>Safety</v>
          </cell>
        </row>
        <row r="841">
          <cell r="A841" t="str">
            <v>F501563</v>
          </cell>
          <cell r="B841" t="str">
            <v>STORM WO REL</v>
          </cell>
          <cell r="C841" t="str">
            <v>PWRD - Storm</v>
          </cell>
          <cell r="D841" t="str">
            <v>Storm/Toxic</v>
          </cell>
          <cell r="E841" t="str">
            <v>Storm</v>
          </cell>
        </row>
        <row r="842">
          <cell r="A842" t="str">
            <v>F501569</v>
          </cell>
          <cell r="B842" t="str">
            <v>STORM WO REL</v>
          </cell>
          <cell r="C842" t="str">
            <v>PWRD - Storm</v>
          </cell>
          <cell r="D842" t="str">
            <v>Storm/Toxic</v>
          </cell>
          <cell r="E842" t="str">
            <v>Storm</v>
          </cell>
        </row>
        <row r="843">
          <cell r="A843" t="str">
            <v>F501570</v>
          </cell>
          <cell r="B843" t="str">
            <v>STRM REP &lt;20</v>
          </cell>
          <cell r="C843" t="str">
            <v>PWRD - Storm</v>
          </cell>
          <cell r="D843" t="str">
            <v>Storm/Toxic</v>
          </cell>
          <cell r="E843" t="str">
            <v>Storm</v>
          </cell>
        </row>
        <row r="844">
          <cell r="A844" t="str">
            <v>F501571</v>
          </cell>
          <cell r="B844" t="str">
            <v>STRM REP &lt;20</v>
          </cell>
          <cell r="C844" t="str">
            <v>PWRD - Storm</v>
          </cell>
          <cell r="D844" t="str">
            <v>Storm/Toxic</v>
          </cell>
          <cell r="E844" t="str">
            <v>Storm</v>
          </cell>
        </row>
        <row r="845">
          <cell r="A845" t="str">
            <v>F501575</v>
          </cell>
          <cell r="B845" t="str">
            <v>TOXIC WASTE</v>
          </cell>
          <cell r="C845" t="str">
            <v>PWRD - Toxic</v>
          </cell>
          <cell r="D845" t="str">
            <v>Storm/Toxic</v>
          </cell>
          <cell r="E845" t="str">
            <v>Toxic</v>
          </cell>
        </row>
        <row r="846">
          <cell r="A846" t="str">
            <v>F501576</v>
          </cell>
          <cell r="B846" t="str">
            <v>TOXIC WASTE</v>
          </cell>
          <cell r="C846" t="str">
            <v>PWRD - Toxic</v>
          </cell>
          <cell r="D846" t="str">
            <v>Storm/Toxic</v>
          </cell>
          <cell r="E846" t="str">
            <v>Toxic</v>
          </cell>
        </row>
        <row r="847">
          <cell r="A847" t="str">
            <v>F501577</v>
          </cell>
          <cell r="B847" t="str">
            <v>TOXIC WASTE</v>
          </cell>
          <cell r="C847" t="str">
            <v>PWRD - Toxic</v>
          </cell>
          <cell r="D847" t="str">
            <v>Storm/Toxic</v>
          </cell>
          <cell r="E847" t="str">
            <v>Toxic</v>
          </cell>
        </row>
        <row r="848">
          <cell r="A848" t="str">
            <v>F501578</v>
          </cell>
          <cell r="B848" t="str">
            <v>TOXIC WASTE</v>
          </cell>
          <cell r="C848" t="str">
            <v>PWRD - Toxic</v>
          </cell>
          <cell r="D848" t="str">
            <v>Storm/Toxic</v>
          </cell>
          <cell r="E848" t="str">
            <v>Toxic</v>
          </cell>
        </row>
        <row r="849">
          <cell r="A849" t="str">
            <v>F501581</v>
          </cell>
          <cell r="B849" t="str">
            <v>SKILLS TRAIN</v>
          </cell>
          <cell r="C849" t="str">
            <v>PWRD</v>
          </cell>
          <cell r="D849" t="str">
            <v>Training/Safety/Meetings</v>
          </cell>
          <cell r="E849" t="str">
            <v>Job Training</v>
          </cell>
        </row>
        <row r="850">
          <cell r="A850" t="str">
            <v>F501582</v>
          </cell>
          <cell r="B850" t="str">
            <v>SKILLS TRAIN</v>
          </cell>
          <cell r="C850" t="str">
            <v>PWRD</v>
          </cell>
          <cell r="D850" t="str">
            <v>Training/Safety/Meetings</v>
          </cell>
          <cell r="E850" t="str">
            <v>Job Training</v>
          </cell>
        </row>
        <row r="851">
          <cell r="A851" t="str">
            <v>F501595</v>
          </cell>
          <cell r="B851" t="str">
            <v>FCLTY SVC AG</v>
          </cell>
          <cell r="C851" t="str">
            <v>PWRD</v>
          </cell>
          <cell r="D851" t="str">
            <v>Breakdown Maintenance</v>
          </cell>
          <cell r="E851" t="str">
            <v>Substation Structures/Equipment</v>
          </cell>
        </row>
        <row r="852">
          <cell r="A852" t="str">
            <v>F501596</v>
          </cell>
          <cell r="B852" t="str">
            <v>FCLTY SVC AG</v>
          </cell>
          <cell r="C852" t="str">
            <v>PWRD</v>
          </cell>
          <cell r="D852" t="str">
            <v>Breakdown Maintenance</v>
          </cell>
          <cell r="E852" t="str">
            <v>Substation Structures/Equipment</v>
          </cell>
        </row>
        <row r="853">
          <cell r="A853" t="str">
            <v>F501605</v>
          </cell>
          <cell r="B853" t="str">
            <v>SONGS OPERAT</v>
          </cell>
          <cell r="C853" t="str">
            <v>PWRD</v>
          </cell>
          <cell r="D853" t="str">
            <v>Other</v>
          </cell>
          <cell r="E853" t="str">
            <v>Management/Supervision</v>
          </cell>
        </row>
        <row r="854">
          <cell r="A854" t="str">
            <v>F501616</v>
          </cell>
          <cell r="B854" t="str">
            <v>ELD MEAD 220</v>
          </cell>
          <cell r="C854" t="str">
            <v>PWRD</v>
          </cell>
          <cell r="D854" t="str">
            <v>Operations</v>
          </cell>
          <cell r="E854" t="str">
            <v>Dist Line Operations</v>
          </cell>
        </row>
        <row r="855">
          <cell r="A855" t="str">
            <v>F501617</v>
          </cell>
          <cell r="B855" t="str">
            <v>ELD MOH 500</v>
          </cell>
          <cell r="C855" t="str">
            <v>PWRD</v>
          </cell>
          <cell r="D855" t="str">
            <v>Operations</v>
          </cell>
          <cell r="E855" t="str">
            <v>Dist Line Operations</v>
          </cell>
        </row>
        <row r="856">
          <cell r="A856" t="str">
            <v>F501618</v>
          </cell>
          <cell r="B856" t="str">
            <v>SJOA - TR MA</v>
          </cell>
          <cell r="C856" t="str">
            <v>PWRD</v>
          </cell>
          <cell r="D856" t="str">
            <v>Breakdown Maintenance</v>
          </cell>
          <cell r="E856" t="str">
            <v>Transmission Lines/Towers</v>
          </cell>
        </row>
        <row r="857">
          <cell r="A857" t="str">
            <v>F501619</v>
          </cell>
          <cell r="B857" t="str">
            <v>SJOA - TR MA</v>
          </cell>
          <cell r="C857" t="str">
            <v>PWRD</v>
          </cell>
          <cell r="D857" t="str">
            <v>Breakdown Maintenance</v>
          </cell>
          <cell r="E857" t="str">
            <v>Transmission Lines/Towers</v>
          </cell>
        </row>
        <row r="858">
          <cell r="A858" t="str">
            <v>F501621</v>
          </cell>
          <cell r="B858" t="str">
            <v>METE - TR MA</v>
          </cell>
          <cell r="C858" t="str">
            <v>PWRD</v>
          </cell>
          <cell r="D858" t="str">
            <v>Breakdown Maintenance</v>
          </cell>
          <cell r="E858" t="str">
            <v>Transmission Lines/Towers</v>
          </cell>
        </row>
        <row r="859">
          <cell r="A859" t="str">
            <v>F501622</v>
          </cell>
          <cell r="B859" t="str">
            <v>METE - TR MA</v>
          </cell>
          <cell r="C859" t="str">
            <v>PWRD</v>
          </cell>
          <cell r="D859" t="str">
            <v>Breakdown Maintenance</v>
          </cell>
          <cell r="E859" t="str">
            <v>Transmission Lines/Towers</v>
          </cell>
        </row>
        <row r="860">
          <cell r="A860" t="str">
            <v>F501624</v>
          </cell>
          <cell r="B860" t="str">
            <v>METW - TR MA</v>
          </cell>
          <cell r="C860" t="str">
            <v>PWRD</v>
          </cell>
          <cell r="D860" t="str">
            <v>Breakdown Maintenance</v>
          </cell>
          <cell r="E860" t="str">
            <v>Transmission Lines/Towers</v>
          </cell>
        </row>
        <row r="861">
          <cell r="A861" t="str">
            <v>F501625</v>
          </cell>
          <cell r="B861" t="str">
            <v>METW - TR MA</v>
          </cell>
          <cell r="C861" t="str">
            <v>PWRD</v>
          </cell>
          <cell r="D861" t="str">
            <v>Breakdown Maintenance</v>
          </cell>
          <cell r="E861" t="str">
            <v>Transmission Lines/Towers</v>
          </cell>
        </row>
        <row r="862">
          <cell r="A862" t="str">
            <v>F501626</v>
          </cell>
          <cell r="B862" t="str">
            <v>THUMS UG CAB</v>
          </cell>
          <cell r="C862" t="str">
            <v>PWRD</v>
          </cell>
          <cell r="D862" t="str">
            <v>Breakdown Maintenance</v>
          </cell>
          <cell r="E862" t="str">
            <v>Catalina Generation-Main</v>
          </cell>
        </row>
        <row r="863">
          <cell r="A863" t="str">
            <v>F501627</v>
          </cell>
          <cell r="B863" t="str">
            <v>EAST - TR MA</v>
          </cell>
          <cell r="C863" t="str">
            <v>PWRD</v>
          </cell>
          <cell r="D863" t="str">
            <v>Breakdown Maintenance</v>
          </cell>
          <cell r="E863" t="str">
            <v>Transmission Lines/Towers</v>
          </cell>
        </row>
        <row r="864">
          <cell r="A864" t="str">
            <v>F501628</v>
          </cell>
          <cell r="B864" t="str">
            <v>EAST - TR MA</v>
          </cell>
          <cell r="C864" t="str">
            <v>PWRD</v>
          </cell>
          <cell r="D864" t="str">
            <v>Breakdown Maintenance</v>
          </cell>
          <cell r="E864" t="str">
            <v>Transmission Lines/Towers</v>
          </cell>
        </row>
        <row r="865">
          <cell r="A865" t="str">
            <v>F501630</v>
          </cell>
          <cell r="B865" t="str">
            <v>ORAN - TR MA</v>
          </cell>
          <cell r="C865" t="str">
            <v>PWRD</v>
          </cell>
          <cell r="D865" t="str">
            <v>Breakdown Maintenance</v>
          </cell>
          <cell r="E865" t="str">
            <v>Transmission Lines/Towers</v>
          </cell>
        </row>
        <row r="866">
          <cell r="A866" t="str">
            <v>F501631</v>
          </cell>
          <cell r="B866" t="str">
            <v>ORAN - TR MA</v>
          </cell>
          <cell r="C866" t="str">
            <v>PWRD</v>
          </cell>
          <cell r="D866" t="str">
            <v>Breakdown Maintenance</v>
          </cell>
          <cell r="E866" t="str">
            <v>Transmission Lines/Towers</v>
          </cell>
        </row>
        <row r="867">
          <cell r="A867" t="str">
            <v>F501633</v>
          </cell>
          <cell r="B867" t="str">
            <v>SJAC-TR MAIN</v>
          </cell>
          <cell r="C867" t="str">
            <v>PWRD</v>
          </cell>
          <cell r="D867" t="str">
            <v>Breakdown Maintenance</v>
          </cell>
          <cell r="E867" t="str">
            <v>Transmission Lines/Towers</v>
          </cell>
        </row>
        <row r="868">
          <cell r="A868" t="str">
            <v>F501634</v>
          </cell>
          <cell r="B868" t="str">
            <v>SJAC-TR MAIN</v>
          </cell>
          <cell r="C868" t="str">
            <v>PWRD</v>
          </cell>
          <cell r="D868" t="str">
            <v>Breakdown Maintenance</v>
          </cell>
          <cell r="E868" t="str">
            <v>Transmission Lines/Towers</v>
          </cell>
        </row>
        <row r="869">
          <cell r="A869" t="str">
            <v>F501636</v>
          </cell>
          <cell r="B869" t="str">
            <v>NCST - TR MA</v>
          </cell>
          <cell r="C869" t="str">
            <v>PWRD</v>
          </cell>
          <cell r="D869" t="str">
            <v>Breakdown Maintenance</v>
          </cell>
          <cell r="E869" t="str">
            <v>Transmission Lines/Towers</v>
          </cell>
        </row>
        <row r="870">
          <cell r="A870" t="str">
            <v>F501637</v>
          </cell>
          <cell r="B870" t="str">
            <v>NCST - TR MA</v>
          </cell>
          <cell r="C870" t="str">
            <v>PWRD</v>
          </cell>
          <cell r="D870" t="str">
            <v>Breakdown Maintenance</v>
          </cell>
          <cell r="E870" t="str">
            <v>Transmission Lines/Towers</v>
          </cell>
        </row>
        <row r="871">
          <cell r="A871" t="str">
            <v>F501639</v>
          </cell>
          <cell r="B871" t="str">
            <v>HIGH - TR MA</v>
          </cell>
          <cell r="C871" t="str">
            <v>PWRD</v>
          </cell>
          <cell r="D871" t="str">
            <v>Breakdown Maintenance</v>
          </cell>
          <cell r="E871" t="str">
            <v>Transmission Lines/Towers</v>
          </cell>
        </row>
        <row r="872">
          <cell r="A872" t="str">
            <v>F501640</v>
          </cell>
          <cell r="B872" t="str">
            <v>HIGH - TR MA</v>
          </cell>
          <cell r="C872" t="str">
            <v>PWRD</v>
          </cell>
          <cell r="D872" t="str">
            <v>Breakdown Maintenance</v>
          </cell>
          <cell r="E872" t="str">
            <v>Transmission Lines/Towers</v>
          </cell>
        </row>
        <row r="873">
          <cell r="A873" t="str">
            <v>F501642</v>
          </cell>
          <cell r="B873" t="str">
            <v>F501642</v>
          </cell>
          <cell r="C873" t="str">
            <v>PWRD</v>
          </cell>
          <cell r="D873" t="str">
            <v>Line Clearing</v>
          </cell>
          <cell r="E873" t="str">
            <v>Clearing Lines</v>
          </cell>
        </row>
        <row r="874">
          <cell r="A874" t="str">
            <v>F501643</v>
          </cell>
          <cell r="B874" t="str">
            <v>F501643</v>
          </cell>
          <cell r="C874" t="str">
            <v>PWRD</v>
          </cell>
          <cell r="D874" t="str">
            <v>Line Clearing</v>
          </cell>
          <cell r="E874" t="str">
            <v>Clearing Lines</v>
          </cell>
        </row>
        <row r="875">
          <cell r="A875" t="str">
            <v>F501644</v>
          </cell>
          <cell r="B875" t="str">
            <v>F501644</v>
          </cell>
          <cell r="C875" t="str">
            <v>PWRD</v>
          </cell>
          <cell r="D875" t="str">
            <v>Line Clearing</v>
          </cell>
          <cell r="E875" t="str">
            <v>Clearing Lines</v>
          </cell>
        </row>
        <row r="876">
          <cell r="A876" t="str">
            <v>F501645</v>
          </cell>
          <cell r="B876" t="str">
            <v>F501645</v>
          </cell>
          <cell r="C876" t="str">
            <v>PWRD</v>
          </cell>
          <cell r="D876" t="str">
            <v>Line Clearing</v>
          </cell>
          <cell r="E876" t="str">
            <v>Clearing Lines</v>
          </cell>
        </row>
        <row r="877">
          <cell r="A877" t="str">
            <v>F501646</v>
          </cell>
          <cell r="B877" t="str">
            <v>F501646</v>
          </cell>
          <cell r="C877" t="str">
            <v>PWRD</v>
          </cell>
          <cell r="D877" t="str">
            <v>Line Clearing</v>
          </cell>
          <cell r="E877" t="str">
            <v>Clearing Lines</v>
          </cell>
        </row>
        <row r="878">
          <cell r="A878" t="str">
            <v>F501647</v>
          </cell>
          <cell r="B878" t="str">
            <v>F501647</v>
          </cell>
          <cell r="C878" t="str">
            <v>PWRD</v>
          </cell>
          <cell r="D878" t="str">
            <v>Line Clearing</v>
          </cell>
          <cell r="E878" t="str">
            <v>Clearing Lines</v>
          </cell>
        </row>
        <row r="879">
          <cell r="A879" t="str">
            <v>F501648</v>
          </cell>
          <cell r="B879" t="str">
            <v>F501648</v>
          </cell>
          <cell r="C879" t="str">
            <v>PWRD</v>
          </cell>
          <cell r="D879" t="str">
            <v>Line Clearing</v>
          </cell>
          <cell r="E879" t="str">
            <v>Clearing Lines</v>
          </cell>
        </row>
        <row r="880">
          <cell r="A880" t="str">
            <v>F501649</v>
          </cell>
          <cell r="B880" t="str">
            <v>F501649</v>
          </cell>
          <cell r="C880" t="str">
            <v>PWRD</v>
          </cell>
          <cell r="D880" t="str">
            <v>Line Clearing</v>
          </cell>
          <cell r="E880" t="str">
            <v>Clearing Lines</v>
          </cell>
        </row>
        <row r="881">
          <cell r="A881" t="str">
            <v>F501650</v>
          </cell>
          <cell r="B881" t="str">
            <v>F501650</v>
          </cell>
          <cell r="C881" t="str">
            <v>PWRD</v>
          </cell>
          <cell r="D881" t="str">
            <v>Line Clearing</v>
          </cell>
          <cell r="E881" t="str">
            <v>Clearing Roads/ROW</v>
          </cell>
        </row>
        <row r="882">
          <cell r="A882" t="str">
            <v>F501651</v>
          </cell>
          <cell r="B882" t="str">
            <v>F501651</v>
          </cell>
          <cell r="C882" t="str">
            <v>PWRD</v>
          </cell>
          <cell r="D882" t="str">
            <v>Line Clearing</v>
          </cell>
          <cell r="E882" t="str">
            <v>Clearing Roads/ROW</v>
          </cell>
        </row>
        <row r="883">
          <cell r="A883" t="str">
            <v>F501653</v>
          </cell>
          <cell r="B883" t="str">
            <v>F501653</v>
          </cell>
          <cell r="C883" t="str">
            <v>PWRD</v>
          </cell>
          <cell r="D883" t="str">
            <v>Line Clearing</v>
          </cell>
          <cell r="E883" t="str">
            <v>Clearing Roads/ROW</v>
          </cell>
        </row>
        <row r="884">
          <cell r="A884" t="str">
            <v>F501654</v>
          </cell>
          <cell r="B884" t="str">
            <v>F501654</v>
          </cell>
          <cell r="C884" t="str">
            <v>PWRD</v>
          </cell>
          <cell r="D884" t="str">
            <v>Line Clearing</v>
          </cell>
          <cell r="E884" t="str">
            <v>Clearing Roads/ROW</v>
          </cell>
        </row>
        <row r="885">
          <cell r="A885" t="str">
            <v>F501656</v>
          </cell>
          <cell r="B885" t="str">
            <v>F501656</v>
          </cell>
          <cell r="C885" t="str">
            <v>PWRD</v>
          </cell>
          <cell r="D885" t="str">
            <v>Line Clearing</v>
          </cell>
          <cell r="E885" t="str">
            <v>Clearing Roads/ROW</v>
          </cell>
        </row>
        <row r="886">
          <cell r="A886" t="str">
            <v>F501658</v>
          </cell>
          <cell r="B886" t="str">
            <v>F501658</v>
          </cell>
          <cell r="C886" t="str">
            <v>PWRD</v>
          </cell>
          <cell r="D886" t="str">
            <v>Line Clearing</v>
          </cell>
          <cell r="E886" t="str">
            <v>Clearing Lines</v>
          </cell>
        </row>
        <row r="887">
          <cell r="A887" t="str">
            <v>F501659</v>
          </cell>
          <cell r="B887" t="str">
            <v>F501659</v>
          </cell>
          <cell r="C887" t="str">
            <v>PWRD</v>
          </cell>
          <cell r="D887" t="str">
            <v>Line Clearing</v>
          </cell>
          <cell r="E887" t="str">
            <v>Clearing Roads/ROW</v>
          </cell>
        </row>
        <row r="888">
          <cell r="A888" t="str">
            <v>F501660</v>
          </cell>
          <cell r="B888" t="str">
            <v>F501660</v>
          </cell>
          <cell r="C888" t="str">
            <v>PWRD</v>
          </cell>
          <cell r="D888" t="str">
            <v>Line Clearing</v>
          </cell>
          <cell r="E888" t="str">
            <v>Clearing Roads/ROW</v>
          </cell>
        </row>
        <row r="889">
          <cell r="A889" t="str">
            <v>F501662</v>
          </cell>
          <cell r="B889" t="str">
            <v>F501662</v>
          </cell>
          <cell r="C889" t="str">
            <v>PWRD</v>
          </cell>
          <cell r="D889" t="str">
            <v>Line Clearing</v>
          </cell>
          <cell r="E889" t="str">
            <v>Clearing Roads/ROW</v>
          </cell>
        </row>
        <row r="890">
          <cell r="A890" t="str">
            <v>F501664</v>
          </cell>
          <cell r="B890" t="str">
            <v>F501664</v>
          </cell>
          <cell r="C890" t="str">
            <v>PWRD</v>
          </cell>
          <cell r="D890" t="str">
            <v>Line Clearing</v>
          </cell>
          <cell r="E890" t="str">
            <v>Clearing Lines</v>
          </cell>
        </row>
        <row r="891">
          <cell r="A891" t="str">
            <v>F501665</v>
          </cell>
          <cell r="B891" t="str">
            <v>F501665</v>
          </cell>
          <cell r="C891" t="str">
            <v>PWRD</v>
          </cell>
          <cell r="D891" t="str">
            <v>Line Clearing</v>
          </cell>
          <cell r="E891" t="str">
            <v>Clearing Roads/ROW</v>
          </cell>
        </row>
        <row r="892">
          <cell r="A892" t="str">
            <v>F501667</v>
          </cell>
          <cell r="B892" t="str">
            <v>F501667</v>
          </cell>
          <cell r="C892" t="str">
            <v>PWRD</v>
          </cell>
          <cell r="D892" t="str">
            <v>Line Clearing</v>
          </cell>
          <cell r="E892" t="str">
            <v>Clearing Lines</v>
          </cell>
        </row>
        <row r="893">
          <cell r="A893" t="str">
            <v>F501668</v>
          </cell>
          <cell r="B893" t="str">
            <v>F501668</v>
          </cell>
          <cell r="C893" t="str">
            <v>PWRD</v>
          </cell>
          <cell r="D893" t="str">
            <v>Line Clearing</v>
          </cell>
          <cell r="E893" t="str">
            <v>Clearing Roads/ROW</v>
          </cell>
        </row>
        <row r="894">
          <cell r="A894" t="str">
            <v>F501669</v>
          </cell>
          <cell r="B894" t="str">
            <v>F501669</v>
          </cell>
          <cell r="C894" t="str">
            <v>PWRD</v>
          </cell>
          <cell r="D894" t="str">
            <v>Line Clearing</v>
          </cell>
          <cell r="E894" t="str">
            <v>Clearing Roads/ROW</v>
          </cell>
        </row>
        <row r="895">
          <cell r="A895" t="str">
            <v>F501670</v>
          </cell>
          <cell r="B895" t="str">
            <v>F501670</v>
          </cell>
          <cell r="C895" t="str">
            <v>PWRD</v>
          </cell>
          <cell r="D895" t="str">
            <v>Line Clearing</v>
          </cell>
          <cell r="E895" t="str">
            <v>Clearing Lines</v>
          </cell>
        </row>
        <row r="896">
          <cell r="A896" t="str">
            <v>F501671</v>
          </cell>
          <cell r="B896" t="str">
            <v>F501671</v>
          </cell>
          <cell r="C896" t="str">
            <v>PWRD</v>
          </cell>
          <cell r="D896" t="str">
            <v>Line Clearing</v>
          </cell>
          <cell r="E896" t="str">
            <v>Clearing Roads/ROW</v>
          </cell>
        </row>
        <row r="897">
          <cell r="A897" t="str">
            <v>F501674</v>
          </cell>
          <cell r="B897" t="str">
            <v>SJOA - INS W</v>
          </cell>
          <cell r="C897" t="str">
            <v>PWRD</v>
          </cell>
          <cell r="D897" t="str">
            <v>Breakdown Maintenance</v>
          </cell>
          <cell r="E897" t="str">
            <v>Transmission Lines/Towers</v>
          </cell>
        </row>
        <row r="898">
          <cell r="A898" t="str">
            <v>F501677</v>
          </cell>
          <cell r="B898" t="str">
            <v>METE - INS W</v>
          </cell>
          <cell r="C898" t="str">
            <v>PWRD</v>
          </cell>
          <cell r="D898" t="str">
            <v>Breakdown Maintenance</v>
          </cell>
          <cell r="E898" t="str">
            <v>Transmission Lines/Towers</v>
          </cell>
        </row>
        <row r="899">
          <cell r="A899" t="str">
            <v>F501678</v>
          </cell>
          <cell r="B899" t="str">
            <v>METE - INS W</v>
          </cell>
          <cell r="C899" t="str">
            <v>PWRD</v>
          </cell>
          <cell r="D899" t="str">
            <v>Preventive Maintenance</v>
          </cell>
          <cell r="E899" t="str">
            <v>Other Distribution Maintenance</v>
          </cell>
        </row>
        <row r="900">
          <cell r="A900" t="str">
            <v>F501680</v>
          </cell>
          <cell r="B900" t="str">
            <v>METW - INS W</v>
          </cell>
          <cell r="C900" t="str">
            <v>PWRD</v>
          </cell>
          <cell r="D900" t="str">
            <v>Breakdown Maintenance</v>
          </cell>
          <cell r="E900" t="str">
            <v>Transmission Lines/Towers</v>
          </cell>
        </row>
        <row r="901">
          <cell r="A901" t="str">
            <v>F501681</v>
          </cell>
          <cell r="B901" t="str">
            <v>METW - INS W</v>
          </cell>
          <cell r="C901" t="str">
            <v>PWRD</v>
          </cell>
          <cell r="D901" t="str">
            <v>Preventive Maintenance</v>
          </cell>
          <cell r="E901" t="str">
            <v>Other Distribution Maintenance</v>
          </cell>
        </row>
        <row r="902">
          <cell r="A902" t="str">
            <v>F501683</v>
          </cell>
          <cell r="B902" t="str">
            <v>EAST - INS W</v>
          </cell>
          <cell r="C902" t="str">
            <v>PWRD</v>
          </cell>
          <cell r="D902" t="str">
            <v>Breakdown Maintenance</v>
          </cell>
          <cell r="E902" t="str">
            <v>Transmission Lines/Towers</v>
          </cell>
        </row>
        <row r="903">
          <cell r="A903" t="str">
            <v>F501686</v>
          </cell>
          <cell r="B903" t="str">
            <v>ORAN - INS W</v>
          </cell>
          <cell r="C903" t="str">
            <v>PWRD</v>
          </cell>
          <cell r="D903" t="str">
            <v>Breakdown Maintenance</v>
          </cell>
          <cell r="E903" t="str">
            <v>Transmission Lines/Towers</v>
          </cell>
        </row>
        <row r="904">
          <cell r="A904" t="str">
            <v>F501687</v>
          </cell>
          <cell r="B904" t="str">
            <v>ORAN - INS W</v>
          </cell>
          <cell r="C904" t="str">
            <v>PWRD</v>
          </cell>
          <cell r="D904" t="str">
            <v>Preventive Maintenance</v>
          </cell>
          <cell r="E904" t="str">
            <v>Other Distribution Maintenance</v>
          </cell>
        </row>
        <row r="905">
          <cell r="A905" t="str">
            <v>F501689</v>
          </cell>
          <cell r="B905" t="str">
            <v>SJAC - INS W</v>
          </cell>
          <cell r="C905" t="str">
            <v>PWRD</v>
          </cell>
          <cell r="D905" t="str">
            <v>Breakdown Maintenance</v>
          </cell>
          <cell r="E905" t="str">
            <v>Transmission Lines/Towers</v>
          </cell>
        </row>
        <row r="906">
          <cell r="A906" t="str">
            <v>F501690</v>
          </cell>
          <cell r="B906" t="str">
            <v>SJAC - INS W</v>
          </cell>
          <cell r="C906" t="str">
            <v>PWRD</v>
          </cell>
          <cell r="D906" t="str">
            <v>Preventive Maintenance</v>
          </cell>
          <cell r="E906" t="str">
            <v>Other Distribution Maintenance</v>
          </cell>
        </row>
        <row r="907">
          <cell r="A907" t="str">
            <v>F501691</v>
          </cell>
          <cell r="B907" t="str">
            <v>T. STRUCTURE</v>
          </cell>
          <cell r="C907" t="str">
            <v>PWRD</v>
          </cell>
          <cell r="D907" t="str">
            <v>Inspections</v>
          </cell>
          <cell r="E907" t="str">
            <v>Transmission Lines</v>
          </cell>
        </row>
        <row r="908">
          <cell r="A908" t="str">
            <v>F501692</v>
          </cell>
          <cell r="B908" t="str">
            <v>NCST - INS W</v>
          </cell>
          <cell r="C908" t="str">
            <v>PWRD</v>
          </cell>
          <cell r="D908" t="str">
            <v>Breakdown Maintenance</v>
          </cell>
          <cell r="E908" t="str">
            <v>Transmission Lines/Towers</v>
          </cell>
        </row>
        <row r="909">
          <cell r="A909" t="str">
            <v>F501693</v>
          </cell>
          <cell r="B909" t="str">
            <v>NCST - INS W</v>
          </cell>
          <cell r="C909" t="str">
            <v>PWRD</v>
          </cell>
          <cell r="D909" t="str">
            <v>Preventive Maintenance</v>
          </cell>
          <cell r="E909" t="str">
            <v>Other Distribution Maintenance</v>
          </cell>
        </row>
        <row r="910">
          <cell r="A910" t="str">
            <v>F501695</v>
          </cell>
          <cell r="B910" t="str">
            <v>HIGH - INS W</v>
          </cell>
          <cell r="C910" t="str">
            <v>PWRD</v>
          </cell>
          <cell r="D910" t="str">
            <v>Breakdown Maintenance</v>
          </cell>
          <cell r="E910" t="str">
            <v>Transmission Lines/Towers</v>
          </cell>
        </row>
        <row r="911">
          <cell r="A911" t="str">
            <v>F501698</v>
          </cell>
          <cell r="B911" t="str">
            <v>SJOA - TRAN</v>
          </cell>
          <cell r="C911" t="str">
            <v>PWRD</v>
          </cell>
          <cell r="D911" t="str">
            <v>Inspections</v>
          </cell>
          <cell r="E911" t="str">
            <v>Transmission Lines</v>
          </cell>
        </row>
        <row r="912">
          <cell r="A912" t="str">
            <v>F501699</v>
          </cell>
          <cell r="B912" t="str">
            <v>SJOA - TRAN</v>
          </cell>
          <cell r="C912" t="str">
            <v>PWRD</v>
          </cell>
          <cell r="D912" t="str">
            <v>Inspections</v>
          </cell>
          <cell r="E912" t="str">
            <v>Transmission Lines</v>
          </cell>
        </row>
        <row r="913">
          <cell r="A913" t="str">
            <v>F501700</v>
          </cell>
          <cell r="B913" t="str">
            <v>T LINE PATRO</v>
          </cell>
          <cell r="C913" t="str">
            <v>PWRD</v>
          </cell>
          <cell r="D913" t="str">
            <v>Inspections</v>
          </cell>
          <cell r="E913" t="str">
            <v>Transmission Lines</v>
          </cell>
        </row>
        <row r="914">
          <cell r="A914" t="str">
            <v>F501701</v>
          </cell>
          <cell r="B914" t="str">
            <v>METE - TRAN</v>
          </cell>
          <cell r="C914" t="str">
            <v>PWRD</v>
          </cell>
          <cell r="D914" t="str">
            <v>Inspections</v>
          </cell>
          <cell r="E914" t="str">
            <v>Transmission Lines</v>
          </cell>
        </row>
        <row r="915">
          <cell r="A915" t="str">
            <v>F501702</v>
          </cell>
          <cell r="B915" t="str">
            <v>METE - TRAN</v>
          </cell>
          <cell r="C915" t="str">
            <v>PWRD</v>
          </cell>
          <cell r="D915" t="str">
            <v>Inspections</v>
          </cell>
          <cell r="E915" t="str">
            <v>Transmission Lines</v>
          </cell>
        </row>
        <row r="916">
          <cell r="A916" t="str">
            <v>F501703</v>
          </cell>
          <cell r="B916" t="str">
            <v>T LINE PATRO</v>
          </cell>
          <cell r="C916" t="str">
            <v>PWRD</v>
          </cell>
          <cell r="D916" t="str">
            <v>Inspections</v>
          </cell>
          <cell r="E916" t="str">
            <v>Transmission Lines</v>
          </cell>
        </row>
        <row r="917">
          <cell r="A917" t="str">
            <v>F501704</v>
          </cell>
          <cell r="B917" t="str">
            <v>METEW - TRAN</v>
          </cell>
          <cell r="C917" t="str">
            <v>PWRD</v>
          </cell>
          <cell r="D917" t="str">
            <v>Inspections</v>
          </cell>
          <cell r="E917" t="str">
            <v>Transmission Lines</v>
          </cell>
        </row>
        <row r="918">
          <cell r="A918" t="str">
            <v>F501705</v>
          </cell>
          <cell r="B918" t="str">
            <v>METW - TRAN</v>
          </cell>
          <cell r="C918" t="str">
            <v>PWRD</v>
          </cell>
          <cell r="D918" t="str">
            <v>Inspections</v>
          </cell>
          <cell r="E918" t="str">
            <v>Transmission Lines</v>
          </cell>
        </row>
        <row r="919">
          <cell r="A919" t="str">
            <v>F501706</v>
          </cell>
          <cell r="B919" t="str">
            <v>T LINE PATRO</v>
          </cell>
          <cell r="C919" t="str">
            <v>PWRD</v>
          </cell>
          <cell r="D919" t="str">
            <v>Inspections</v>
          </cell>
          <cell r="E919" t="str">
            <v>Transmission Lines</v>
          </cell>
        </row>
        <row r="920">
          <cell r="A920" t="str">
            <v>F501707</v>
          </cell>
          <cell r="B920" t="str">
            <v>EAST - TRAN</v>
          </cell>
          <cell r="C920" t="str">
            <v>PWRD</v>
          </cell>
          <cell r="D920" t="str">
            <v>Inspections</v>
          </cell>
          <cell r="E920" t="str">
            <v>Transmission Lines</v>
          </cell>
        </row>
        <row r="921">
          <cell r="A921" t="str">
            <v>F501708</v>
          </cell>
          <cell r="B921" t="str">
            <v>EAST - TRAN</v>
          </cell>
          <cell r="C921" t="str">
            <v>PWRD</v>
          </cell>
          <cell r="D921" t="str">
            <v>Inspections</v>
          </cell>
          <cell r="E921" t="str">
            <v>Transmission Lines</v>
          </cell>
        </row>
        <row r="922">
          <cell r="A922" t="str">
            <v>F501709</v>
          </cell>
          <cell r="B922" t="str">
            <v>T LINE PATRO</v>
          </cell>
          <cell r="C922" t="str">
            <v>PWRD</v>
          </cell>
          <cell r="D922" t="str">
            <v>Inspections</v>
          </cell>
          <cell r="E922" t="str">
            <v>Transmission Lines</v>
          </cell>
        </row>
        <row r="923">
          <cell r="A923" t="str">
            <v>F501710</v>
          </cell>
          <cell r="B923" t="str">
            <v>TRANSM OH IN</v>
          </cell>
          <cell r="C923" t="str">
            <v>PWRD</v>
          </cell>
          <cell r="D923" t="str">
            <v>Inspections</v>
          </cell>
          <cell r="E923" t="str">
            <v>Transmission Lines</v>
          </cell>
        </row>
        <row r="924">
          <cell r="A924" t="str">
            <v>F501711</v>
          </cell>
          <cell r="B924" t="str">
            <v>ORAN - TRAN</v>
          </cell>
          <cell r="C924" t="str">
            <v>PWRD</v>
          </cell>
          <cell r="D924" t="str">
            <v>Inspections</v>
          </cell>
          <cell r="E924" t="str">
            <v>Transmission Lines</v>
          </cell>
        </row>
        <row r="925">
          <cell r="A925" t="str">
            <v>F501712</v>
          </cell>
          <cell r="B925" t="str">
            <v>ORAN - TRAN</v>
          </cell>
          <cell r="C925" t="str">
            <v>PWRD</v>
          </cell>
          <cell r="D925" t="str">
            <v>Inspections</v>
          </cell>
          <cell r="E925" t="str">
            <v>Transmission Lines</v>
          </cell>
        </row>
        <row r="926">
          <cell r="A926" t="str">
            <v>F501713</v>
          </cell>
          <cell r="B926" t="str">
            <v>SJAC - TRAN</v>
          </cell>
          <cell r="C926" t="str">
            <v>PWRD</v>
          </cell>
          <cell r="D926" t="str">
            <v>Inspections</v>
          </cell>
          <cell r="E926" t="str">
            <v>Transmission Lines</v>
          </cell>
        </row>
        <row r="927">
          <cell r="A927" t="str">
            <v>F501714</v>
          </cell>
          <cell r="B927" t="str">
            <v>SJAC - TRAN</v>
          </cell>
          <cell r="C927" t="str">
            <v>PWRD</v>
          </cell>
          <cell r="D927" t="str">
            <v>Inspections</v>
          </cell>
          <cell r="E927" t="str">
            <v>Transmission Lines</v>
          </cell>
        </row>
        <row r="928">
          <cell r="A928" t="str">
            <v>F501715</v>
          </cell>
          <cell r="B928" t="str">
            <v>T LINE PATRO</v>
          </cell>
          <cell r="C928" t="str">
            <v>PWRD</v>
          </cell>
          <cell r="D928" t="str">
            <v>Inspections</v>
          </cell>
          <cell r="E928" t="str">
            <v>Transmission Lines</v>
          </cell>
        </row>
        <row r="929">
          <cell r="A929" t="str">
            <v>F501716</v>
          </cell>
          <cell r="B929" t="str">
            <v>NCST - TRAN</v>
          </cell>
          <cell r="C929" t="str">
            <v>PWRD</v>
          </cell>
          <cell r="D929" t="str">
            <v>Inspections</v>
          </cell>
          <cell r="E929" t="str">
            <v>Transmission Lines</v>
          </cell>
        </row>
        <row r="930">
          <cell r="A930" t="str">
            <v>F501717</v>
          </cell>
          <cell r="B930" t="str">
            <v>NCST - TRAN</v>
          </cell>
          <cell r="C930" t="str">
            <v>PWRD</v>
          </cell>
          <cell r="D930" t="str">
            <v>Inspections</v>
          </cell>
          <cell r="E930" t="str">
            <v>Transmission Lines</v>
          </cell>
        </row>
        <row r="931">
          <cell r="A931" t="str">
            <v>F501718</v>
          </cell>
          <cell r="B931" t="str">
            <v>T LINE PATRO</v>
          </cell>
          <cell r="C931" t="str">
            <v>PWRD</v>
          </cell>
          <cell r="D931" t="str">
            <v>Inspections</v>
          </cell>
          <cell r="E931" t="str">
            <v>Transmission Lines</v>
          </cell>
        </row>
        <row r="932">
          <cell r="A932" t="str">
            <v>F501719</v>
          </cell>
          <cell r="B932" t="str">
            <v>HIGH - TRAN</v>
          </cell>
          <cell r="C932" t="str">
            <v>PWRD</v>
          </cell>
          <cell r="D932" t="str">
            <v>Inspections</v>
          </cell>
          <cell r="E932" t="str">
            <v>Transmission Lines</v>
          </cell>
        </row>
        <row r="933">
          <cell r="A933" t="str">
            <v>F501720</v>
          </cell>
          <cell r="B933" t="str">
            <v>HIGH - TRANS</v>
          </cell>
          <cell r="C933" t="str">
            <v>PWRD</v>
          </cell>
          <cell r="D933" t="str">
            <v>Inspections</v>
          </cell>
          <cell r="E933" t="str">
            <v>Transmission Lines</v>
          </cell>
        </row>
        <row r="934">
          <cell r="A934" t="str">
            <v>F501721</v>
          </cell>
          <cell r="B934" t="str">
            <v>T LINE PATRO</v>
          </cell>
          <cell r="C934" t="str">
            <v>PWRD</v>
          </cell>
          <cell r="D934" t="str">
            <v>Inspections</v>
          </cell>
          <cell r="E934" t="str">
            <v>Transmission Lines</v>
          </cell>
        </row>
        <row r="935">
          <cell r="A935" t="str">
            <v>F501722</v>
          </cell>
          <cell r="B935" t="str">
            <v>SJOA CREWS S</v>
          </cell>
          <cell r="C935" t="str">
            <v>PWRD</v>
          </cell>
          <cell r="D935" t="str">
            <v>Training/Safety/Meetings</v>
          </cell>
          <cell r="E935" t="str">
            <v>Safety</v>
          </cell>
        </row>
        <row r="936">
          <cell r="A936" t="str">
            <v>F501723</v>
          </cell>
          <cell r="B936" t="str">
            <v>SAFETY MEETI</v>
          </cell>
          <cell r="C936" t="str">
            <v>PWRD</v>
          </cell>
          <cell r="D936" t="str">
            <v>Training/Safety/Meetings</v>
          </cell>
          <cell r="E936" t="str">
            <v>Safety</v>
          </cell>
        </row>
        <row r="937">
          <cell r="A937" t="str">
            <v>F501724</v>
          </cell>
          <cell r="B937" t="str">
            <v>SAFETY MEETI</v>
          </cell>
          <cell r="C937" t="str">
            <v>PWRD</v>
          </cell>
          <cell r="D937" t="str">
            <v>Training/Safety/Meetings</v>
          </cell>
          <cell r="E937" t="str">
            <v>Safety</v>
          </cell>
        </row>
        <row r="938">
          <cell r="A938" t="str">
            <v>F501725</v>
          </cell>
          <cell r="B938" t="str">
            <v>EAWST CREWS</v>
          </cell>
          <cell r="C938" t="str">
            <v>PWRD</v>
          </cell>
          <cell r="D938" t="str">
            <v>Training/Safety/Meetings</v>
          </cell>
          <cell r="E938" t="str">
            <v>Safety</v>
          </cell>
        </row>
        <row r="939">
          <cell r="A939" t="str">
            <v>F501726</v>
          </cell>
          <cell r="B939" t="str">
            <v>SAFETY MEETI</v>
          </cell>
          <cell r="C939" t="str">
            <v>PWRD</v>
          </cell>
          <cell r="D939" t="str">
            <v>Training/Safety/Meetings</v>
          </cell>
          <cell r="E939" t="str">
            <v>Safety</v>
          </cell>
        </row>
        <row r="940">
          <cell r="A940" t="str">
            <v>F501727</v>
          </cell>
          <cell r="B940" t="str">
            <v>SAFETY MEETI</v>
          </cell>
          <cell r="C940" t="str">
            <v>PWRD</v>
          </cell>
          <cell r="D940" t="str">
            <v>Training/Safety/Meetings</v>
          </cell>
          <cell r="E940" t="str">
            <v>Safety</v>
          </cell>
        </row>
        <row r="941">
          <cell r="A941" t="str">
            <v>F501728</v>
          </cell>
          <cell r="B941" t="str">
            <v>SAFETY MEETI</v>
          </cell>
          <cell r="C941" t="str">
            <v>PWRD</v>
          </cell>
          <cell r="D941" t="str">
            <v>Training/Safety/Meetings</v>
          </cell>
          <cell r="E941" t="str">
            <v>Safety</v>
          </cell>
        </row>
        <row r="942">
          <cell r="A942" t="str">
            <v>F501729</v>
          </cell>
          <cell r="B942" t="str">
            <v>SAFETY MEETI</v>
          </cell>
          <cell r="C942" t="str">
            <v>PWRD</v>
          </cell>
          <cell r="D942" t="str">
            <v>Training/Safety/Meetings</v>
          </cell>
          <cell r="E942" t="str">
            <v>Safety</v>
          </cell>
        </row>
        <row r="943">
          <cell r="A943" t="str">
            <v>F501730</v>
          </cell>
          <cell r="B943" t="str">
            <v>SJOA - R/R C</v>
          </cell>
          <cell r="C943" t="str">
            <v>PWRD</v>
          </cell>
          <cell r="D943" t="str">
            <v>Breakdown Maintenance</v>
          </cell>
          <cell r="E943" t="str">
            <v>Transmission Lines/Towers</v>
          </cell>
        </row>
        <row r="944">
          <cell r="A944" t="str">
            <v>F501731</v>
          </cell>
          <cell r="B944" t="str">
            <v>SJOA - W/O R</v>
          </cell>
          <cell r="C944" t="str">
            <v>PWRD</v>
          </cell>
          <cell r="D944" t="str">
            <v>Breakdown Maintenance</v>
          </cell>
          <cell r="E944" t="str">
            <v>Transmission Lines/Towers</v>
          </cell>
        </row>
        <row r="945">
          <cell r="A945" t="str">
            <v>F501732</v>
          </cell>
          <cell r="B945" t="str">
            <v>SJOA - W/O R</v>
          </cell>
          <cell r="C945" t="str">
            <v>PWRD</v>
          </cell>
          <cell r="D945" t="str">
            <v>Breakdown Maintenance</v>
          </cell>
          <cell r="E945" t="str">
            <v>Transmission Lines/Towers</v>
          </cell>
        </row>
        <row r="946">
          <cell r="A946" t="str">
            <v>F501734</v>
          </cell>
          <cell r="B946" t="str">
            <v>SJOA - TR L/</v>
          </cell>
          <cell r="C946" t="str">
            <v>PWRD</v>
          </cell>
          <cell r="D946" t="str">
            <v>Preventive Maintenance</v>
          </cell>
          <cell r="E946" t="str">
            <v>Transmission Life Extension</v>
          </cell>
        </row>
        <row r="947">
          <cell r="A947" t="str">
            <v>F501735</v>
          </cell>
          <cell r="B947" t="str">
            <v>METE - R/R C</v>
          </cell>
          <cell r="C947" t="str">
            <v>PWRD</v>
          </cell>
          <cell r="D947" t="str">
            <v>Breakdown Maintenance</v>
          </cell>
          <cell r="E947" t="str">
            <v>Transmission Lines/Towers</v>
          </cell>
        </row>
        <row r="948">
          <cell r="A948" t="str">
            <v>F501736</v>
          </cell>
          <cell r="B948" t="str">
            <v>METE - W/O R</v>
          </cell>
          <cell r="C948" t="str">
            <v>PWRD</v>
          </cell>
          <cell r="D948" t="str">
            <v>Breakdown Maintenance</v>
          </cell>
          <cell r="E948" t="str">
            <v>Transmission Lines/Towers</v>
          </cell>
        </row>
        <row r="949">
          <cell r="A949" t="str">
            <v>F501737</v>
          </cell>
          <cell r="B949" t="str">
            <v>METE - W/O R</v>
          </cell>
          <cell r="C949" t="str">
            <v>PWRD</v>
          </cell>
          <cell r="D949" t="str">
            <v>Preventive Maintenance</v>
          </cell>
          <cell r="E949" t="str">
            <v>Write Offs/Related Expense</v>
          </cell>
        </row>
        <row r="950">
          <cell r="A950" t="str">
            <v>F501740</v>
          </cell>
          <cell r="B950" t="str">
            <v>METW - R/R C</v>
          </cell>
          <cell r="C950" t="str">
            <v>PWRD</v>
          </cell>
          <cell r="D950" t="str">
            <v>Breakdown Maintenance</v>
          </cell>
          <cell r="E950" t="str">
            <v>Transmission Lines/Towers</v>
          </cell>
        </row>
        <row r="951">
          <cell r="A951" t="str">
            <v>F501741</v>
          </cell>
          <cell r="B951" t="str">
            <v>METW - W/O R</v>
          </cell>
          <cell r="C951" t="str">
            <v>PWRD</v>
          </cell>
          <cell r="D951" t="str">
            <v>Breakdown Maintenance</v>
          </cell>
          <cell r="E951" t="str">
            <v>Transmission Lines/Towers</v>
          </cell>
        </row>
        <row r="952">
          <cell r="A952" t="str">
            <v>F501742</v>
          </cell>
          <cell r="B952" t="str">
            <v>METW - W/O R</v>
          </cell>
          <cell r="C952" t="str">
            <v>PWRD</v>
          </cell>
          <cell r="D952" t="str">
            <v>Breakdown Maintenance</v>
          </cell>
          <cell r="E952" t="str">
            <v>Transmission Lines/Towers</v>
          </cell>
        </row>
        <row r="953">
          <cell r="A953" t="str">
            <v>F501744</v>
          </cell>
          <cell r="B953" t="str">
            <v>METW - TR L/</v>
          </cell>
          <cell r="C953" t="str">
            <v>PWRD</v>
          </cell>
          <cell r="D953" t="str">
            <v>Preventive Maintenance</v>
          </cell>
          <cell r="E953" t="str">
            <v>Transmission Life Extension</v>
          </cell>
        </row>
        <row r="954">
          <cell r="A954" t="str">
            <v>F501745</v>
          </cell>
          <cell r="B954" t="str">
            <v>EAST - R/R C</v>
          </cell>
          <cell r="C954" t="str">
            <v>PWRD</v>
          </cell>
          <cell r="D954" t="str">
            <v>Breakdown Maintenance</v>
          </cell>
          <cell r="E954" t="str">
            <v>Transmission Lines/Towers</v>
          </cell>
        </row>
        <row r="955">
          <cell r="A955" t="str">
            <v>F501746</v>
          </cell>
          <cell r="B955" t="str">
            <v>EAST - W/O R</v>
          </cell>
          <cell r="C955" t="str">
            <v>PWRD</v>
          </cell>
          <cell r="D955" t="str">
            <v>Breakdown Maintenance</v>
          </cell>
          <cell r="E955" t="str">
            <v>Transmission Lines/Towers</v>
          </cell>
        </row>
        <row r="956">
          <cell r="A956" t="str">
            <v>F501749</v>
          </cell>
          <cell r="B956" t="str">
            <v>EAST - TR L/</v>
          </cell>
          <cell r="C956" t="str">
            <v>PWRD</v>
          </cell>
          <cell r="D956" t="str">
            <v>Preventive Maintenance</v>
          </cell>
          <cell r="E956" t="str">
            <v>Transmission Life Extension</v>
          </cell>
        </row>
        <row r="957">
          <cell r="A957" t="str">
            <v>F501750</v>
          </cell>
          <cell r="B957" t="str">
            <v>ORAN - R/R C</v>
          </cell>
          <cell r="C957" t="str">
            <v>PWRD</v>
          </cell>
          <cell r="D957" t="str">
            <v>Breakdown Maintenance</v>
          </cell>
          <cell r="E957" t="str">
            <v>Transmission Lines/Towers</v>
          </cell>
        </row>
        <row r="958">
          <cell r="A958" t="str">
            <v>F501751</v>
          </cell>
          <cell r="B958" t="str">
            <v>ORAN - W/O R</v>
          </cell>
          <cell r="C958" t="str">
            <v>PWRD</v>
          </cell>
          <cell r="D958" t="str">
            <v>Breakdown Maintenance</v>
          </cell>
          <cell r="E958" t="str">
            <v>Transmission Lines/Towers</v>
          </cell>
        </row>
        <row r="959">
          <cell r="A959" t="str">
            <v>F501752</v>
          </cell>
          <cell r="B959" t="str">
            <v>ORAN - W/O R</v>
          </cell>
          <cell r="C959" t="str">
            <v>PWRD</v>
          </cell>
          <cell r="D959" t="str">
            <v>Breakdown Maintenance</v>
          </cell>
          <cell r="E959" t="str">
            <v>Transmission Lines/Towers</v>
          </cell>
        </row>
        <row r="960">
          <cell r="A960" t="str">
            <v>F501754</v>
          </cell>
          <cell r="B960" t="str">
            <v>ORAN - TR L/</v>
          </cell>
          <cell r="C960" t="str">
            <v>PWRD</v>
          </cell>
          <cell r="D960" t="str">
            <v>Preventive Maintenance</v>
          </cell>
          <cell r="E960" t="str">
            <v>Transmission Life Extension</v>
          </cell>
        </row>
        <row r="961">
          <cell r="A961" t="str">
            <v>F501755</v>
          </cell>
          <cell r="B961" t="str">
            <v>SJAC - R/R C</v>
          </cell>
          <cell r="C961" t="str">
            <v>PWRD</v>
          </cell>
          <cell r="D961" t="str">
            <v>Breakdown Maintenance</v>
          </cell>
          <cell r="E961" t="str">
            <v>Transmission Lines/Towers</v>
          </cell>
        </row>
        <row r="962">
          <cell r="A962" t="str">
            <v>F501756</v>
          </cell>
          <cell r="B962" t="str">
            <v>SJAC - W/O R</v>
          </cell>
          <cell r="C962" t="str">
            <v>PWRD</v>
          </cell>
          <cell r="D962" t="str">
            <v>Breakdown Maintenance</v>
          </cell>
          <cell r="E962" t="str">
            <v>Transmission Lines/Towers</v>
          </cell>
        </row>
        <row r="963">
          <cell r="A963" t="str">
            <v>F501760</v>
          </cell>
          <cell r="B963" t="str">
            <v>NCST - R/R C</v>
          </cell>
          <cell r="C963" t="str">
            <v>PWRD</v>
          </cell>
          <cell r="D963" t="str">
            <v>Breakdown Maintenance</v>
          </cell>
          <cell r="E963" t="str">
            <v>Transmission Lines/Towers</v>
          </cell>
        </row>
        <row r="964">
          <cell r="A964" t="str">
            <v>F501761</v>
          </cell>
          <cell r="B964" t="str">
            <v>NCST - W/O R</v>
          </cell>
          <cell r="C964" t="str">
            <v>PWRD</v>
          </cell>
          <cell r="D964" t="str">
            <v>Breakdown Maintenance</v>
          </cell>
          <cell r="E964" t="str">
            <v>Transmission Lines/Towers</v>
          </cell>
        </row>
        <row r="965">
          <cell r="A965" t="str">
            <v>F501762</v>
          </cell>
          <cell r="B965" t="str">
            <v>NCST - W/O R</v>
          </cell>
          <cell r="C965" t="str">
            <v>PWRD</v>
          </cell>
          <cell r="D965" t="str">
            <v>Preventive Maintenance</v>
          </cell>
          <cell r="E965" t="str">
            <v>Write Offs/Related Expense</v>
          </cell>
        </row>
        <row r="966">
          <cell r="A966" t="str">
            <v>F501764</v>
          </cell>
          <cell r="B966" t="str">
            <v>NCST - TR L/</v>
          </cell>
          <cell r="C966" t="str">
            <v>PWRD</v>
          </cell>
          <cell r="D966" t="str">
            <v>Preventive Maintenance</v>
          </cell>
          <cell r="E966" t="str">
            <v>Transmission Life Extension</v>
          </cell>
        </row>
        <row r="967">
          <cell r="A967" t="str">
            <v>F501765</v>
          </cell>
          <cell r="B967" t="str">
            <v>HIGH - R/R C</v>
          </cell>
          <cell r="C967" t="str">
            <v>PWRD</v>
          </cell>
          <cell r="D967" t="str">
            <v>Breakdown Maintenance</v>
          </cell>
          <cell r="E967" t="str">
            <v>Transmission Lines/Towers</v>
          </cell>
        </row>
        <row r="968">
          <cell r="A968" t="str">
            <v>F501766</v>
          </cell>
          <cell r="B968" t="str">
            <v>HIGH - W/O R</v>
          </cell>
          <cell r="C968" t="str">
            <v>PWRD</v>
          </cell>
          <cell r="D968" t="str">
            <v>Breakdown Maintenance</v>
          </cell>
          <cell r="E968" t="str">
            <v>Transmission Lines/Towers</v>
          </cell>
        </row>
        <row r="969">
          <cell r="A969" t="str">
            <v>F501769</v>
          </cell>
          <cell r="B969" t="str">
            <v>HIGH - TRANS</v>
          </cell>
          <cell r="C969" t="str">
            <v>PWRD</v>
          </cell>
          <cell r="D969" t="str">
            <v>Preventive Maintenance</v>
          </cell>
          <cell r="E969" t="str">
            <v>Transmission Life Extension</v>
          </cell>
        </row>
        <row r="970">
          <cell r="A970" t="str">
            <v>F501770</v>
          </cell>
          <cell r="B970" t="str">
            <v>MISC. T/L EX</v>
          </cell>
          <cell r="C970" t="str">
            <v>PWRD</v>
          </cell>
          <cell r="D970" t="str">
            <v>Operations</v>
          </cell>
          <cell r="E970" t="str">
            <v>Transmission Operations</v>
          </cell>
        </row>
        <row r="971">
          <cell r="A971" t="str">
            <v>F501771</v>
          </cell>
          <cell r="B971" t="str">
            <v>MISC. T/L EX</v>
          </cell>
          <cell r="C971" t="str">
            <v>PWRD</v>
          </cell>
          <cell r="D971" t="str">
            <v>Operations</v>
          </cell>
          <cell r="E971" t="str">
            <v>Transmission Operations</v>
          </cell>
        </row>
        <row r="972">
          <cell r="A972" t="str">
            <v>F501772</v>
          </cell>
          <cell r="B972" t="str">
            <v>MISC. T/L EX</v>
          </cell>
          <cell r="C972" t="str">
            <v>PWRD</v>
          </cell>
          <cell r="D972" t="str">
            <v>Operations</v>
          </cell>
          <cell r="E972" t="str">
            <v>Transmission Operations</v>
          </cell>
        </row>
        <row r="973">
          <cell r="A973" t="str">
            <v>F501773</v>
          </cell>
          <cell r="B973" t="str">
            <v>MISC. T/L EX</v>
          </cell>
          <cell r="C973" t="str">
            <v>PWRD</v>
          </cell>
          <cell r="D973" t="str">
            <v>Operations</v>
          </cell>
          <cell r="E973" t="str">
            <v>Transmission Operations</v>
          </cell>
        </row>
        <row r="974">
          <cell r="A974" t="str">
            <v>F501774</v>
          </cell>
          <cell r="B974" t="str">
            <v>MISC. T/L EX</v>
          </cell>
          <cell r="C974" t="str">
            <v>PWRD</v>
          </cell>
          <cell r="D974" t="str">
            <v>Operations</v>
          </cell>
          <cell r="E974" t="str">
            <v>Transmission Operations</v>
          </cell>
        </row>
        <row r="975">
          <cell r="A975" t="str">
            <v>F501775</v>
          </cell>
          <cell r="B975" t="str">
            <v>MISC. T/L EX</v>
          </cell>
          <cell r="C975" t="str">
            <v>PWRD</v>
          </cell>
          <cell r="D975" t="str">
            <v>Operations</v>
          </cell>
          <cell r="E975" t="str">
            <v>Transmission Operations</v>
          </cell>
        </row>
        <row r="976">
          <cell r="A976" t="str">
            <v>F501776</v>
          </cell>
          <cell r="B976" t="str">
            <v>MISC. T/L EX</v>
          </cell>
          <cell r="C976" t="str">
            <v>PWRD</v>
          </cell>
          <cell r="D976" t="str">
            <v>Operations</v>
          </cell>
          <cell r="E976" t="str">
            <v>Transmission Operations</v>
          </cell>
        </row>
        <row r="977">
          <cell r="A977" t="str">
            <v>F501777</v>
          </cell>
          <cell r="B977" t="str">
            <v>MISC. T/L EX</v>
          </cell>
          <cell r="C977" t="str">
            <v>PWRD</v>
          </cell>
          <cell r="D977" t="str">
            <v>Operations</v>
          </cell>
          <cell r="E977" t="str">
            <v>Transmission Operations</v>
          </cell>
        </row>
        <row r="978">
          <cell r="A978" t="str">
            <v>F501778</v>
          </cell>
          <cell r="B978" t="str">
            <v>TRSJOA - STM</v>
          </cell>
          <cell r="C978" t="str">
            <v>PWRD - Storm</v>
          </cell>
          <cell r="D978" t="str">
            <v>Storm/Toxic</v>
          </cell>
          <cell r="E978" t="str">
            <v>Storm</v>
          </cell>
        </row>
        <row r="979">
          <cell r="A979" t="str">
            <v>F501785</v>
          </cell>
          <cell r="B979" t="str">
            <v>TRMETE-STRM</v>
          </cell>
          <cell r="C979" t="str">
            <v>PWRD - Storm</v>
          </cell>
          <cell r="D979" t="str">
            <v>Storm/Toxic</v>
          </cell>
          <cell r="E979" t="str">
            <v>Storm</v>
          </cell>
        </row>
        <row r="980">
          <cell r="A980" t="str">
            <v>F501788</v>
          </cell>
          <cell r="B980" t="str">
            <v>TRMETE - STO</v>
          </cell>
          <cell r="C980" t="str">
            <v>PWRD - Storm</v>
          </cell>
          <cell r="D980" t="str">
            <v>Storm/Toxic</v>
          </cell>
          <cell r="E980" t="str">
            <v>Storm</v>
          </cell>
        </row>
        <row r="981">
          <cell r="A981" t="str">
            <v>F501792</v>
          </cell>
          <cell r="B981" t="str">
            <v>TRMETE-STRM</v>
          </cell>
          <cell r="C981" t="str">
            <v>PWRD - Storm</v>
          </cell>
          <cell r="D981" t="str">
            <v>Storm/Toxic</v>
          </cell>
          <cell r="E981" t="str">
            <v>Storm</v>
          </cell>
        </row>
        <row r="982">
          <cell r="A982" t="str">
            <v>F501799</v>
          </cell>
          <cell r="B982" t="str">
            <v>TREAST -STRM</v>
          </cell>
          <cell r="C982" t="str">
            <v>PWRD - Storm</v>
          </cell>
          <cell r="D982" t="str">
            <v>Storm/Toxic</v>
          </cell>
          <cell r="E982" t="str">
            <v>Storm</v>
          </cell>
        </row>
        <row r="983">
          <cell r="A983" t="str">
            <v>F501804</v>
          </cell>
          <cell r="B983" t="str">
            <v>TREAST - STO</v>
          </cell>
          <cell r="C983" t="str">
            <v>PWRD - Storm</v>
          </cell>
          <cell r="D983" t="str">
            <v>Storm/Toxic</v>
          </cell>
          <cell r="E983" t="str">
            <v>Storm</v>
          </cell>
        </row>
        <row r="984">
          <cell r="A984" t="str">
            <v>F501806</v>
          </cell>
          <cell r="B984" t="str">
            <v>TROJAN -STRM</v>
          </cell>
          <cell r="C984" t="str">
            <v>PWRD - Storm</v>
          </cell>
          <cell r="D984" t="str">
            <v>Storm/Toxic</v>
          </cell>
          <cell r="E984" t="str">
            <v>Storm</v>
          </cell>
        </row>
        <row r="985">
          <cell r="A985" t="str">
            <v>F501808</v>
          </cell>
          <cell r="B985" t="str">
            <v>TROJAN - STO</v>
          </cell>
          <cell r="C985" t="str">
            <v>PWRD - Storm</v>
          </cell>
          <cell r="D985" t="str">
            <v>Storm/Toxic</v>
          </cell>
          <cell r="E985" t="str">
            <v>Storm</v>
          </cell>
        </row>
        <row r="986">
          <cell r="A986" t="str">
            <v>F501813</v>
          </cell>
          <cell r="B986" t="str">
            <v>TRSJAC -STRM</v>
          </cell>
          <cell r="C986" t="str">
            <v>PWRD - Storm</v>
          </cell>
          <cell r="D986" t="str">
            <v>Storm/Toxic</v>
          </cell>
          <cell r="E986" t="str">
            <v>Storm</v>
          </cell>
        </row>
        <row r="987">
          <cell r="A987" t="str">
            <v>F501820</v>
          </cell>
          <cell r="B987" t="str">
            <v>TRNCST -STRM</v>
          </cell>
          <cell r="C987" t="str">
            <v>PWRD - Storm</v>
          </cell>
          <cell r="D987" t="str">
            <v>Storm/Toxic</v>
          </cell>
          <cell r="E987" t="str">
            <v>Storm</v>
          </cell>
        </row>
        <row r="988">
          <cell r="A988" t="str">
            <v>F501822</v>
          </cell>
          <cell r="B988" t="str">
            <v>TRNCST - STO</v>
          </cell>
          <cell r="C988" t="str">
            <v>PWRD - Storm</v>
          </cell>
          <cell r="D988" t="str">
            <v>Storm/Toxic</v>
          </cell>
          <cell r="E988" t="str">
            <v>Storm</v>
          </cell>
        </row>
        <row r="989">
          <cell r="A989" t="str">
            <v>F501827</v>
          </cell>
          <cell r="B989" t="str">
            <v>TRHIGH -STRM</v>
          </cell>
          <cell r="C989" t="str">
            <v>PWRD - Storm</v>
          </cell>
          <cell r="D989" t="str">
            <v>Storm/Toxic</v>
          </cell>
          <cell r="E989" t="str">
            <v>Storm</v>
          </cell>
        </row>
        <row r="990">
          <cell r="A990" t="str">
            <v>F501891</v>
          </cell>
          <cell r="B990" t="str">
            <v>METW - FSA</v>
          </cell>
          <cell r="C990" t="str">
            <v>PWRD</v>
          </cell>
          <cell r="D990" t="str">
            <v>Breakdown Maintenance</v>
          </cell>
          <cell r="E990" t="str">
            <v>Substation Structures/Equipment</v>
          </cell>
        </row>
        <row r="991">
          <cell r="A991" t="str">
            <v>F501896</v>
          </cell>
          <cell r="B991" t="str">
            <v>ORAN - FSA</v>
          </cell>
          <cell r="C991" t="str">
            <v>PWRD</v>
          </cell>
          <cell r="D991" t="str">
            <v>Operations</v>
          </cell>
          <cell r="E991" t="str">
            <v>Billing/Collections/Bkkpg</v>
          </cell>
        </row>
        <row r="992">
          <cell r="A992" t="str">
            <v>F501898</v>
          </cell>
          <cell r="B992" t="str">
            <v>SJOA - BRKDW</v>
          </cell>
          <cell r="C992" t="str">
            <v>PWRD</v>
          </cell>
          <cell r="D992" t="str">
            <v>Breakdown Maintenance</v>
          </cell>
          <cell r="E992" t="str">
            <v>Transmission Lines/Towers</v>
          </cell>
        </row>
        <row r="993">
          <cell r="A993" t="str">
            <v>F501899</v>
          </cell>
          <cell r="B993" t="str">
            <v>SJOA - BRKDW</v>
          </cell>
          <cell r="C993" t="str">
            <v>PWRD</v>
          </cell>
          <cell r="D993" t="str">
            <v>Breakdown Maintenance</v>
          </cell>
          <cell r="E993" t="str">
            <v>Transmission Lines/Towers</v>
          </cell>
        </row>
        <row r="994">
          <cell r="A994" t="str">
            <v>F501900</v>
          </cell>
          <cell r="B994" t="str">
            <v>METE - BRKDW</v>
          </cell>
          <cell r="C994" t="str">
            <v>PWRD</v>
          </cell>
          <cell r="D994" t="str">
            <v>Breakdown Maintenance</v>
          </cell>
          <cell r="E994" t="str">
            <v>Transmission Lines/Towers</v>
          </cell>
        </row>
        <row r="995">
          <cell r="A995" t="str">
            <v>F501901</v>
          </cell>
          <cell r="B995" t="str">
            <v>METE - BRKDW</v>
          </cell>
          <cell r="C995" t="str">
            <v>PWRD</v>
          </cell>
          <cell r="D995" t="str">
            <v>Breakdown Maintenance</v>
          </cell>
          <cell r="E995" t="str">
            <v>Transmission Lines/Towers</v>
          </cell>
        </row>
        <row r="996">
          <cell r="A996" t="str">
            <v>F501902</v>
          </cell>
          <cell r="B996" t="str">
            <v>METW - BRKDW</v>
          </cell>
          <cell r="C996" t="str">
            <v>PWRD</v>
          </cell>
          <cell r="D996" t="str">
            <v>Breakdown Maintenance</v>
          </cell>
          <cell r="E996" t="str">
            <v>Transmission Lines/Towers</v>
          </cell>
        </row>
        <row r="997">
          <cell r="A997" t="str">
            <v>F501903</v>
          </cell>
          <cell r="B997" t="str">
            <v>METW - BRKDW</v>
          </cell>
          <cell r="C997" t="str">
            <v>PWRD</v>
          </cell>
          <cell r="D997" t="str">
            <v>Breakdown Maintenance</v>
          </cell>
          <cell r="E997" t="str">
            <v>Transmission Lines/Towers</v>
          </cell>
        </row>
        <row r="998">
          <cell r="A998" t="str">
            <v>F501904</v>
          </cell>
          <cell r="B998" t="str">
            <v>EAST - BRKDW</v>
          </cell>
          <cell r="C998" t="str">
            <v>PWRD</v>
          </cell>
          <cell r="D998" t="str">
            <v>Breakdown Maintenance</v>
          </cell>
          <cell r="E998" t="str">
            <v>Transmission Lines/Towers</v>
          </cell>
        </row>
        <row r="999">
          <cell r="A999" t="str">
            <v>F501905</v>
          </cell>
          <cell r="B999" t="str">
            <v>EAST - BRKDW</v>
          </cell>
          <cell r="C999" t="str">
            <v>PWRD</v>
          </cell>
          <cell r="D999" t="str">
            <v>Breakdown Maintenance</v>
          </cell>
          <cell r="E999" t="str">
            <v>Transmission Lines/Towers</v>
          </cell>
        </row>
        <row r="1000">
          <cell r="A1000" t="str">
            <v>F501906</v>
          </cell>
          <cell r="B1000" t="str">
            <v>ORAN - BRKDW</v>
          </cell>
          <cell r="C1000" t="str">
            <v>PWRD</v>
          </cell>
          <cell r="D1000" t="str">
            <v>Breakdown Maintenance</v>
          </cell>
          <cell r="E1000" t="str">
            <v>Transmission Lines/Towers</v>
          </cell>
        </row>
        <row r="1001">
          <cell r="A1001" t="str">
            <v>F501907</v>
          </cell>
          <cell r="B1001" t="str">
            <v>ORAN - BRKDW</v>
          </cell>
          <cell r="C1001" t="str">
            <v>PWRD</v>
          </cell>
          <cell r="D1001" t="str">
            <v>Breakdown Maintenance</v>
          </cell>
          <cell r="E1001" t="str">
            <v>Transmission Lines/Towers</v>
          </cell>
        </row>
        <row r="1002">
          <cell r="A1002" t="str">
            <v>F501908</v>
          </cell>
          <cell r="B1002" t="str">
            <v>SJAC - BRKDW</v>
          </cell>
          <cell r="C1002" t="str">
            <v>PWRD</v>
          </cell>
          <cell r="D1002" t="str">
            <v>Breakdown Maintenance</v>
          </cell>
          <cell r="E1002" t="str">
            <v>Transmission Lines/Towers</v>
          </cell>
        </row>
        <row r="1003">
          <cell r="A1003" t="str">
            <v>F501910</v>
          </cell>
          <cell r="B1003" t="str">
            <v>NCST - BRKDW</v>
          </cell>
          <cell r="C1003" t="str">
            <v>PWRD</v>
          </cell>
          <cell r="D1003" t="str">
            <v>Breakdown Maintenance</v>
          </cell>
          <cell r="E1003" t="str">
            <v>Transmission Lines/Towers</v>
          </cell>
        </row>
        <row r="1004">
          <cell r="A1004" t="str">
            <v>F501911</v>
          </cell>
          <cell r="B1004" t="str">
            <v>NCST - BRKDW</v>
          </cell>
          <cell r="C1004" t="str">
            <v>PWRD</v>
          </cell>
          <cell r="D1004" t="str">
            <v>Breakdown Maintenance</v>
          </cell>
          <cell r="E1004" t="str">
            <v>Transmission Lines/Towers</v>
          </cell>
        </row>
        <row r="1005">
          <cell r="A1005" t="str">
            <v>F501912</v>
          </cell>
          <cell r="B1005" t="str">
            <v>HIGH - BRKDW</v>
          </cell>
          <cell r="C1005" t="str">
            <v>PWRD</v>
          </cell>
          <cell r="D1005" t="str">
            <v>Breakdown Maintenance</v>
          </cell>
          <cell r="E1005" t="str">
            <v>Transmission Lines/Towers</v>
          </cell>
        </row>
        <row r="1006">
          <cell r="A1006" t="str">
            <v>F501915</v>
          </cell>
          <cell r="B1006" t="str">
            <v>HIGH - COMM</v>
          </cell>
          <cell r="C1006" t="str">
            <v>PWRD</v>
          </cell>
          <cell r="D1006" t="str">
            <v>Inspections</v>
          </cell>
          <cell r="E1006" t="str">
            <v>Communication Lines &amp; Equipment</v>
          </cell>
        </row>
        <row r="1007">
          <cell r="A1007" t="str">
            <v>F501916</v>
          </cell>
          <cell r="B1007" t="str">
            <v>HIGH - COMM</v>
          </cell>
          <cell r="C1007" t="str">
            <v>PWRD</v>
          </cell>
          <cell r="D1007" t="str">
            <v>Inspections</v>
          </cell>
          <cell r="E1007" t="str">
            <v>Communication Lines &amp; Equipment</v>
          </cell>
        </row>
        <row r="1008">
          <cell r="A1008" t="str">
            <v>F501917</v>
          </cell>
          <cell r="B1008" t="str">
            <v>HIGH - COMM</v>
          </cell>
          <cell r="C1008" t="str">
            <v>PWRD</v>
          </cell>
          <cell r="D1008" t="str">
            <v>Inspections</v>
          </cell>
          <cell r="E1008" t="str">
            <v>Communication Lines &amp; Equipment</v>
          </cell>
        </row>
        <row r="1009">
          <cell r="A1009" t="str">
            <v>F501918</v>
          </cell>
          <cell r="B1009" t="str">
            <v>HIGH - COMM</v>
          </cell>
          <cell r="C1009" t="str">
            <v>PWRD</v>
          </cell>
          <cell r="D1009" t="str">
            <v>Inspections</v>
          </cell>
          <cell r="E1009" t="str">
            <v>Communication Lines &amp; Equipment</v>
          </cell>
        </row>
        <row r="1010">
          <cell r="A1010" t="str">
            <v>F501919</v>
          </cell>
          <cell r="B1010" t="str">
            <v>HIGH - COMM</v>
          </cell>
          <cell r="C1010" t="str">
            <v>PWRD</v>
          </cell>
          <cell r="D1010" t="str">
            <v>Inspections</v>
          </cell>
          <cell r="E1010" t="str">
            <v>Communication Lines &amp; Equipment</v>
          </cell>
        </row>
        <row r="1011">
          <cell r="A1011" t="str">
            <v>F501920</v>
          </cell>
          <cell r="B1011" t="str">
            <v>HIGH - COMM</v>
          </cell>
          <cell r="C1011" t="str">
            <v>PWRD</v>
          </cell>
          <cell r="D1011" t="str">
            <v>Inspections</v>
          </cell>
          <cell r="E1011" t="str">
            <v>Communication Lines &amp; Equipment</v>
          </cell>
        </row>
        <row r="1012">
          <cell r="A1012" t="str">
            <v>F501921</v>
          </cell>
          <cell r="B1012" t="str">
            <v>HIGH - COMM</v>
          </cell>
          <cell r="C1012" t="str">
            <v>PWRD</v>
          </cell>
          <cell r="D1012" t="str">
            <v>Inspections</v>
          </cell>
          <cell r="E1012" t="str">
            <v>Communication Lines &amp; Equipment</v>
          </cell>
        </row>
        <row r="1013">
          <cell r="A1013" t="str">
            <v>F501955</v>
          </cell>
          <cell r="B1013" t="str">
            <v>SL BREAKDOWN</v>
          </cell>
          <cell r="C1013" t="str">
            <v>PWRD</v>
          </cell>
          <cell r="D1013" t="str">
            <v>Breakdown Maintenance</v>
          </cell>
          <cell r="E1013" t="str">
            <v>Streetlighting</v>
          </cell>
        </row>
        <row r="1014">
          <cell r="A1014" t="str">
            <v>F501957</v>
          </cell>
          <cell r="B1014" t="str">
            <v>SL BREAKDOWN</v>
          </cell>
          <cell r="C1014" t="str">
            <v>PWRD</v>
          </cell>
          <cell r="D1014" t="str">
            <v>Breakdown Maintenance</v>
          </cell>
          <cell r="E1014" t="str">
            <v>Streetlighting</v>
          </cell>
        </row>
        <row r="1015">
          <cell r="A1015" t="str">
            <v>F501959</v>
          </cell>
          <cell r="B1015" t="str">
            <v>SL BREAKDOWN</v>
          </cell>
          <cell r="C1015" t="str">
            <v>PWRD</v>
          </cell>
          <cell r="D1015" t="str">
            <v>Breakdown Maintenance</v>
          </cell>
          <cell r="E1015" t="str">
            <v>Streetlighting</v>
          </cell>
        </row>
        <row r="1016">
          <cell r="A1016" t="str">
            <v>F501960</v>
          </cell>
          <cell r="B1016" t="str">
            <v>SL ADMINISTR</v>
          </cell>
          <cell r="C1016" t="str">
            <v>PWRD</v>
          </cell>
          <cell r="D1016" t="str">
            <v>Breakdown Maintenance</v>
          </cell>
          <cell r="E1016" t="str">
            <v>Streetlighting</v>
          </cell>
        </row>
        <row r="1017">
          <cell r="A1017" t="str">
            <v>F501961</v>
          </cell>
          <cell r="B1017" t="str">
            <v>SL BREAKDOWN</v>
          </cell>
          <cell r="C1017" t="str">
            <v>PWRD</v>
          </cell>
          <cell r="D1017" t="str">
            <v>Breakdown Maintenance</v>
          </cell>
          <cell r="E1017" t="str">
            <v>Streetlighting</v>
          </cell>
        </row>
        <row r="1018">
          <cell r="A1018" t="str">
            <v>F501962</v>
          </cell>
          <cell r="B1018" t="str">
            <v>SL INSPC / R</v>
          </cell>
          <cell r="C1018" t="str">
            <v>PWRD</v>
          </cell>
          <cell r="D1018" t="str">
            <v>Breakdown Maintenance</v>
          </cell>
          <cell r="E1018" t="str">
            <v>Streetlighting</v>
          </cell>
        </row>
        <row r="1019">
          <cell r="A1019" t="str">
            <v>F501963</v>
          </cell>
          <cell r="B1019" t="str">
            <v>SL INSPC / R</v>
          </cell>
          <cell r="C1019" t="str">
            <v>PWRD</v>
          </cell>
          <cell r="D1019" t="str">
            <v>Breakdown Maintenance</v>
          </cell>
          <cell r="E1019" t="str">
            <v>Streetlighting</v>
          </cell>
        </row>
        <row r="1020">
          <cell r="A1020" t="str">
            <v>F501964</v>
          </cell>
          <cell r="B1020" t="str">
            <v>SL INSPC / R</v>
          </cell>
          <cell r="C1020" t="str">
            <v>PWRD</v>
          </cell>
          <cell r="D1020" t="str">
            <v>Breakdown Maintenance</v>
          </cell>
          <cell r="E1020" t="str">
            <v>Streetlighting</v>
          </cell>
        </row>
        <row r="1021">
          <cell r="A1021" t="str">
            <v>F501965</v>
          </cell>
          <cell r="B1021" t="str">
            <v>SL INSPC / R</v>
          </cell>
          <cell r="C1021" t="str">
            <v>PWRD</v>
          </cell>
          <cell r="D1021" t="str">
            <v>Breakdown Maintenance</v>
          </cell>
          <cell r="E1021" t="str">
            <v>Streetlighting</v>
          </cell>
        </row>
        <row r="1022">
          <cell r="A1022" t="str">
            <v>F501966</v>
          </cell>
          <cell r="B1022" t="str">
            <v>DISTRN POLE</v>
          </cell>
          <cell r="C1022" t="str">
            <v>PWRD</v>
          </cell>
          <cell r="D1022" t="str">
            <v>Inspections</v>
          </cell>
          <cell r="E1022" t="str">
            <v>Distribution Equipment</v>
          </cell>
        </row>
        <row r="1023">
          <cell r="A1023" t="str">
            <v>F501967</v>
          </cell>
          <cell r="B1023" t="str">
            <v>SAMS</v>
          </cell>
          <cell r="C1023" t="str">
            <v>PWRD</v>
          </cell>
          <cell r="D1023" t="str">
            <v>Inspections</v>
          </cell>
          <cell r="E1023" t="str">
            <v>Distribution Equipment</v>
          </cell>
        </row>
        <row r="1024">
          <cell r="A1024" t="str">
            <v>F501968</v>
          </cell>
          <cell r="B1024" t="str">
            <v>W O REL EXP</v>
          </cell>
          <cell r="C1024" t="str">
            <v>PWRD</v>
          </cell>
          <cell r="D1024" t="str">
            <v>Preventive Maintenance</v>
          </cell>
          <cell r="E1024" t="str">
            <v>Write Offs/Related Expense</v>
          </cell>
        </row>
        <row r="1025">
          <cell r="A1025" t="str">
            <v>F501969</v>
          </cell>
          <cell r="B1025" t="str">
            <v>W O REL EXP</v>
          </cell>
          <cell r="C1025" t="str">
            <v>PWRD</v>
          </cell>
          <cell r="D1025" t="str">
            <v>Preventive Maintenance</v>
          </cell>
          <cell r="E1025" t="str">
            <v>Write Offs/Related Expense</v>
          </cell>
        </row>
        <row r="1026">
          <cell r="A1026" t="str">
            <v>F501971</v>
          </cell>
          <cell r="B1026" t="str">
            <v>OH PRG MTCE</v>
          </cell>
          <cell r="C1026" t="str">
            <v>PWRD</v>
          </cell>
          <cell r="D1026" t="str">
            <v>Preventive Maintenance</v>
          </cell>
          <cell r="E1026" t="str">
            <v>Program Mtce - Dist (Func 5269)</v>
          </cell>
        </row>
        <row r="1027">
          <cell r="A1027" t="str">
            <v>F501972</v>
          </cell>
          <cell r="B1027" t="str">
            <v>UG PRG MTCE</v>
          </cell>
          <cell r="C1027" t="str">
            <v>PWRD</v>
          </cell>
          <cell r="D1027" t="str">
            <v>Preventive Maintenance</v>
          </cell>
          <cell r="E1027" t="str">
            <v>Program Mtce - Dist (Func 5269)</v>
          </cell>
        </row>
        <row r="1028">
          <cell r="A1028" t="str">
            <v>F501973</v>
          </cell>
          <cell r="B1028" t="str">
            <v>OH PRG MTCE</v>
          </cell>
          <cell r="C1028" t="str">
            <v>PWRD</v>
          </cell>
          <cell r="D1028" t="str">
            <v>Preventive Maintenance</v>
          </cell>
          <cell r="E1028" t="str">
            <v>Program Mtce - Dist (Func 5269)</v>
          </cell>
        </row>
        <row r="1029">
          <cell r="A1029" t="str">
            <v>F501974</v>
          </cell>
          <cell r="B1029" t="str">
            <v>UG PRG MTCE</v>
          </cell>
          <cell r="C1029" t="str">
            <v>PWRD</v>
          </cell>
          <cell r="D1029" t="str">
            <v>Preventive Maintenance</v>
          </cell>
          <cell r="E1029" t="str">
            <v>Program Mtce - Dist (Func 5269)</v>
          </cell>
        </row>
        <row r="1030">
          <cell r="A1030" t="str">
            <v>F501975</v>
          </cell>
          <cell r="B1030" t="str">
            <v>OH PRG MTCE</v>
          </cell>
          <cell r="C1030" t="str">
            <v>PWRD</v>
          </cell>
          <cell r="D1030" t="str">
            <v>Preventive Maintenance</v>
          </cell>
          <cell r="E1030" t="str">
            <v>Program Mtce - Dist (Func 5269)</v>
          </cell>
        </row>
        <row r="1031">
          <cell r="A1031" t="str">
            <v>F501976</v>
          </cell>
          <cell r="B1031" t="str">
            <v>UG PRG MTCE</v>
          </cell>
          <cell r="C1031" t="str">
            <v>PWRD</v>
          </cell>
          <cell r="D1031" t="str">
            <v>Preventive Maintenance</v>
          </cell>
          <cell r="E1031" t="str">
            <v>Program Mtce - Dist (Func 5269)</v>
          </cell>
        </row>
        <row r="1032">
          <cell r="A1032" t="str">
            <v>F501977</v>
          </cell>
          <cell r="B1032" t="str">
            <v>OH PRG MTCE</v>
          </cell>
          <cell r="C1032" t="str">
            <v>PWRD</v>
          </cell>
          <cell r="D1032" t="str">
            <v>Preventive Maintenance</v>
          </cell>
          <cell r="E1032" t="str">
            <v>Program Mtce - Dist (Func 5269)</v>
          </cell>
        </row>
        <row r="1033">
          <cell r="A1033" t="str">
            <v>F501978</v>
          </cell>
          <cell r="B1033" t="str">
            <v>UG PRG MTCE</v>
          </cell>
          <cell r="C1033" t="str">
            <v>PWRD</v>
          </cell>
          <cell r="D1033" t="str">
            <v>Preventive Maintenance</v>
          </cell>
          <cell r="E1033" t="str">
            <v>Program Mtce - Dist (Func 5269)</v>
          </cell>
        </row>
        <row r="1034">
          <cell r="A1034" t="str">
            <v>F501979</v>
          </cell>
          <cell r="B1034" t="str">
            <v>OH PRG MTCE</v>
          </cell>
          <cell r="C1034" t="str">
            <v>PWRD</v>
          </cell>
          <cell r="D1034" t="str">
            <v>Preventive Maintenance</v>
          </cell>
          <cell r="E1034" t="str">
            <v>Program Mtce - Dist (Func 5269)</v>
          </cell>
        </row>
        <row r="1035">
          <cell r="A1035" t="str">
            <v>F501980</v>
          </cell>
          <cell r="B1035" t="str">
            <v>UG PRG MTCE</v>
          </cell>
          <cell r="C1035" t="str">
            <v>PWRD</v>
          </cell>
          <cell r="D1035" t="str">
            <v>Preventive Maintenance</v>
          </cell>
          <cell r="E1035" t="str">
            <v>Program Mtce - Dist (Func 5269)</v>
          </cell>
        </row>
        <row r="1036">
          <cell r="A1036" t="str">
            <v>F501981</v>
          </cell>
          <cell r="B1036" t="str">
            <v>OH PRG MTCE</v>
          </cell>
          <cell r="C1036" t="str">
            <v>PWRD</v>
          </cell>
          <cell r="D1036" t="str">
            <v>Preventive Maintenance</v>
          </cell>
          <cell r="E1036" t="str">
            <v>Program Mtce - Dist (Func 5269)</v>
          </cell>
        </row>
        <row r="1037">
          <cell r="A1037" t="str">
            <v>F501982</v>
          </cell>
          <cell r="B1037" t="str">
            <v>UG PRG MTCE</v>
          </cell>
          <cell r="C1037" t="str">
            <v>PWRD</v>
          </cell>
          <cell r="D1037" t="str">
            <v>Preventive Maintenance</v>
          </cell>
          <cell r="E1037" t="str">
            <v>Program Mtce - Dist (Func 5269)</v>
          </cell>
        </row>
        <row r="1038">
          <cell r="A1038" t="str">
            <v>F501986</v>
          </cell>
          <cell r="B1038" t="str">
            <v>UG PRG MTCE</v>
          </cell>
          <cell r="C1038" t="str">
            <v>PWRD</v>
          </cell>
          <cell r="D1038" t="str">
            <v>Preventive Maintenance</v>
          </cell>
          <cell r="E1038" t="str">
            <v>Program Mtce - Dist (Func 5269)</v>
          </cell>
        </row>
        <row r="1039">
          <cell r="A1039" t="str">
            <v>F501987</v>
          </cell>
          <cell r="B1039" t="str">
            <v>OH BKDWN MTC</v>
          </cell>
          <cell r="C1039" t="str">
            <v>PWRD</v>
          </cell>
          <cell r="D1039" t="str">
            <v>Breakdown Maintenance</v>
          </cell>
          <cell r="E1039" t="str">
            <v>Breakdown Maintenance - Dist</v>
          </cell>
        </row>
        <row r="1040">
          <cell r="A1040" t="str">
            <v>F501988</v>
          </cell>
          <cell r="B1040" t="str">
            <v>UG BKDWN MTC</v>
          </cell>
          <cell r="C1040" t="str">
            <v>PWRD</v>
          </cell>
          <cell r="D1040" t="str">
            <v>Breakdown Maintenance</v>
          </cell>
          <cell r="E1040" t="str">
            <v>Breakdown Maintenance - Dist</v>
          </cell>
        </row>
        <row r="1041">
          <cell r="A1041" t="str">
            <v>F501989</v>
          </cell>
          <cell r="B1041" t="str">
            <v>OH BKDWN MTC</v>
          </cell>
          <cell r="C1041" t="str">
            <v>PWRD</v>
          </cell>
          <cell r="D1041" t="str">
            <v>Breakdown Maintenance</v>
          </cell>
          <cell r="E1041" t="str">
            <v>Breakdown Maintenance - Dist</v>
          </cell>
        </row>
        <row r="1042">
          <cell r="A1042" t="str">
            <v>F501990</v>
          </cell>
          <cell r="B1042" t="str">
            <v>UG BKDWN MTC</v>
          </cell>
          <cell r="C1042" t="str">
            <v>PWRD</v>
          </cell>
          <cell r="D1042" t="str">
            <v>Breakdown Maintenance</v>
          </cell>
          <cell r="E1042" t="str">
            <v>Breakdown Maintenance - Dist</v>
          </cell>
        </row>
        <row r="1043">
          <cell r="A1043" t="str">
            <v>F501991</v>
          </cell>
          <cell r="B1043" t="str">
            <v>OH BKDWN MTC</v>
          </cell>
          <cell r="C1043" t="str">
            <v>PWRD</v>
          </cell>
          <cell r="D1043" t="str">
            <v>Breakdown Maintenance</v>
          </cell>
          <cell r="E1043" t="str">
            <v>Breakdown Maintenance - Dist</v>
          </cell>
        </row>
        <row r="1044">
          <cell r="A1044" t="str">
            <v>F501992</v>
          </cell>
          <cell r="B1044" t="str">
            <v>UG BKDWN MTC</v>
          </cell>
          <cell r="C1044" t="str">
            <v>PWRD</v>
          </cell>
          <cell r="D1044" t="str">
            <v>Breakdown Maintenance</v>
          </cell>
          <cell r="E1044" t="str">
            <v>Breakdown Maintenance - Dist</v>
          </cell>
        </row>
        <row r="1045">
          <cell r="A1045" t="str">
            <v>F501993</v>
          </cell>
          <cell r="B1045" t="str">
            <v>OH BKDWN MTC</v>
          </cell>
          <cell r="C1045" t="str">
            <v>PWRD</v>
          </cell>
          <cell r="D1045" t="str">
            <v>Breakdown Maintenance</v>
          </cell>
          <cell r="E1045" t="str">
            <v>Breakdown Maintenance - Dist</v>
          </cell>
        </row>
        <row r="1046">
          <cell r="A1046" t="str">
            <v>F501994</v>
          </cell>
          <cell r="B1046" t="str">
            <v>UG BKDWN MTC</v>
          </cell>
          <cell r="C1046" t="str">
            <v>PWRD</v>
          </cell>
          <cell r="D1046" t="str">
            <v>Breakdown Maintenance</v>
          </cell>
          <cell r="E1046" t="str">
            <v>Breakdown Maintenance - Dist</v>
          </cell>
        </row>
        <row r="1047">
          <cell r="A1047" t="str">
            <v>F501995</v>
          </cell>
          <cell r="B1047" t="str">
            <v>OH BKDWN MTC</v>
          </cell>
          <cell r="C1047" t="str">
            <v>PWRD</v>
          </cell>
          <cell r="D1047" t="str">
            <v>Breakdown Maintenance</v>
          </cell>
          <cell r="E1047" t="str">
            <v>Breakdown Maintenance - Dist</v>
          </cell>
        </row>
        <row r="1048">
          <cell r="A1048" t="str">
            <v>F501996</v>
          </cell>
          <cell r="B1048" t="str">
            <v>UG BKDWN MTC</v>
          </cell>
          <cell r="C1048" t="str">
            <v>PWRD</v>
          </cell>
          <cell r="D1048" t="str">
            <v>Breakdown Maintenance</v>
          </cell>
          <cell r="E1048" t="str">
            <v>Breakdown Maintenance - Dist</v>
          </cell>
        </row>
        <row r="1049">
          <cell r="A1049" t="str">
            <v>F501997</v>
          </cell>
          <cell r="B1049" t="str">
            <v>OH BKDWN MTC</v>
          </cell>
          <cell r="C1049" t="str">
            <v>PWRD</v>
          </cell>
          <cell r="D1049" t="str">
            <v>Breakdown Maintenance</v>
          </cell>
          <cell r="E1049" t="str">
            <v>Breakdown Maintenance - Dist</v>
          </cell>
        </row>
        <row r="1050">
          <cell r="A1050" t="str">
            <v>F501998</v>
          </cell>
          <cell r="B1050" t="str">
            <v>UG BKDWN MTC</v>
          </cell>
          <cell r="C1050" t="str">
            <v>PWRD</v>
          </cell>
          <cell r="D1050" t="str">
            <v>Breakdown Maintenance</v>
          </cell>
          <cell r="E1050" t="str">
            <v>Breakdown Maintenance - Dist</v>
          </cell>
        </row>
        <row r="1051">
          <cell r="A1051" t="str">
            <v>F502001</v>
          </cell>
          <cell r="B1051" t="str">
            <v>OH BKDWN MTC</v>
          </cell>
          <cell r="C1051" t="str">
            <v>PWRD</v>
          </cell>
          <cell r="D1051" t="str">
            <v>Breakdown Maintenance</v>
          </cell>
          <cell r="E1051" t="str">
            <v>Breakdown Maintenance - Dist</v>
          </cell>
        </row>
        <row r="1052">
          <cell r="A1052" t="str">
            <v>F502002</v>
          </cell>
          <cell r="B1052" t="str">
            <v>UG BKDWN MTC</v>
          </cell>
          <cell r="C1052" t="str">
            <v>PWRD</v>
          </cell>
          <cell r="D1052" t="str">
            <v>Breakdown Maintenance</v>
          </cell>
          <cell r="E1052" t="str">
            <v>Breakdown Maintenance - Dist</v>
          </cell>
        </row>
        <row r="1053">
          <cell r="A1053" t="str">
            <v>F502003</v>
          </cell>
          <cell r="B1053" t="str">
            <v>LINE CLEARIN</v>
          </cell>
          <cell r="C1053" t="str">
            <v>PWRD</v>
          </cell>
          <cell r="D1053" t="str">
            <v>Line Clearing</v>
          </cell>
          <cell r="E1053" t="str">
            <v>Clearing Lines</v>
          </cell>
        </row>
        <row r="1054">
          <cell r="A1054" t="str">
            <v>F502005</v>
          </cell>
          <cell r="B1054" t="str">
            <v>LINE CLEARIN</v>
          </cell>
          <cell r="C1054" t="str">
            <v>PWRD</v>
          </cell>
          <cell r="D1054" t="str">
            <v>Line Clearing</v>
          </cell>
          <cell r="E1054" t="str">
            <v>Clearing Lines</v>
          </cell>
        </row>
        <row r="1055">
          <cell r="A1055" t="str">
            <v>F502007</v>
          </cell>
          <cell r="B1055" t="str">
            <v>LINE CLEARIN</v>
          </cell>
          <cell r="C1055" t="str">
            <v>PWRD</v>
          </cell>
          <cell r="D1055" t="str">
            <v>Line Clearing</v>
          </cell>
          <cell r="E1055" t="str">
            <v>Clearing Lines</v>
          </cell>
        </row>
        <row r="1056">
          <cell r="A1056" t="str">
            <v>F502009</v>
          </cell>
          <cell r="B1056" t="str">
            <v>LINE CLEARIN</v>
          </cell>
          <cell r="C1056" t="str">
            <v>PWRD</v>
          </cell>
          <cell r="D1056" t="str">
            <v>Line Clearing</v>
          </cell>
          <cell r="E1056" t="str">
            <v>Clearing Lines</v>
          </cell>
        </row>
        <row r="1057">
          <cell r="A1057" t="str">
            <v>F502011</v>
          </cell>
          <cell r="B1057" t="str">
            <v>LINE CLEARIN</v>
          </cell>
          <cell r="C1057" t="str">
            <v>PWRD</v>
          </cell>
          <cell r="D1057" t="str">
            <v>Line Clearing</v>
          </cell>
          <cell r="E1057" t="str">
            <v>Clearing Lines</v>
          </cell>
        </row>
        <row r="1058">
          <cell r="A1058" t="str">
            <v>F502013</v>
          </cell>
          <cell r="B1058" t="str">
            <v>LINE CLEARIN</v>
          </cell>
          <cell r="C1058" t="str">
            <v>PWRD</v>
          </cell>
          <cell r="D1058" t="str">
            <v>Line Clearing</v>
          </cell>
          <cell r="E1058" t="str">
            <v>Clearing Lines</v>
          </cell>
        </row>
        <row r="1059">
          <cell r="A1059" t="str">
            <v>F502015</v>
          </cell>
          <cell r="B1059" t="str">
            <v>LINE CLEARIN</v>
          </cell>
          <cell r="C1059" t="str">
            <v>PWRD</v>
          </cell>
          <cell r="D1059" t="str">
            <v>Line Clearing</v>
          </cell>
          <cell r="E1059" t="str">
            <v>Clearing Lines</v>
          </cell>
        </row>
        <row r="1060">
          <cell r="A1060" t="str">
            <v>F502017</v>
          </cell>
          <cell r="B1060" t="str">
            <v>LINE CLEARIN</v>
          </cell>
          <cell r="C1060" t="str">
            <v>PWRD</v>
          </cell>
          <cell r="D1060" t="str">
            <v>Line Clearing</v>
          </cell>
          <cell r="E1060" t="str">
            <v>Clearing Lines</v>
          </cell>
        </row>
        <row r="1061">
          <cell r="A1061" t="str">
            <v>F502019</v>
          </cell>
          <cell r="B1061" t="str">
            <v>SET/REMV MTR</v>
          </cell>
          <cell r="C1061" t="str">
            <v>PWRD</v>
          </cell>
          <cell r="D1061" t="str">
            <v>Operations</v>
          </cell>
          <cell r="E1061" t="str">
            <v>Meters - Installing/Removing</v>
          </cell>
        </row>
        <row r="1062">
          <cell r="A1062" t="str">
            <v>F502020</v>
          </cell>
          <cell r="B1062" t="str">
            <v>SET/REMV MTR</v>
          </cell>
          <cell r="C1062" t="str">
            <v>PWRD</v>
          </cell>
          <cell r="D1062" t="str">
            <v>Operations</v>
          </cell>
          <cell r="E1062" t="str">
            <v>Meters - Installing/Removing</v>
          </cell>
        </row>
        <row r="1063">
          <cell r="A1063" t="str">
            <v>F502021</v>
          </cell>
          <cell r="B1063" t="str">
            <v>SET/REMV MTR</v>
          </cell>
          <cell r="C1063" t="str">
            <v>PWRD</v>
          </cell>
          <cell r="D1063" t="str">
            <v>Operations</v>
          </cell>
          <cell r="E1063" t="str">
            <v>Meters - Installing/Removing</v>
          </cell>
        </row>
        <row r="1064">
          <cell r="A1064" t="str">
            <v>F502022</v>
          </cell>
          <cell r="B1064" t="str">
            <v>SET/REMV MTR</v>
          </cell>
          <cell r="C1064" t="str">
            <v>PWRD</v>
          </cell>
          <cell r="D1064" t="str">
            <v>Operations</v>
          </cell>
          <cell r="E1064" t="str">
            <v>Meters - Installing/Removing</v>
          </cell>
        </row>
        <row r="1065">
          <cell r="A1065" t="str">
            <v>F502023</v>
          </cell>
          <cell r="B1065" t="str">
            <v>SET/REMV MTR</v>
          </cell>
          <cell r="C1065" t="str">
            <v>PWRD</v>
          </cell>
          <cell r="D1065" t="str">
            <v>Operations</v>
          </cell>
          <cell r="E1065" t="str">
            <v>Meters - Installing/Removing</v>
          </cell>
        </row>
        <row r="1066">
          <cell r="A1066" t="str">
            <v>F502024</v>
          </cell>
          <cell r="B1066" t="str">
            <v>SET/REMV MTR</v>
          </cell>
          <cell r="C1066" t="str">
            <v>PWRD</v>
          </cell>
          <cell r="D1066" t="str">
            <v>Operations</v>
          </cell>
          <cell r="E1066" t="str">
            <v>Meters - Installing/Removing</v>
          </cell>
        </row>
        <row r="1067">
          <cell r="A1067" t="str">
            <v>F502026</v>
          </cell>
          <cell r="B1067" t="str">
            <v>SET/REMV MTR</v>
          </cell>
          <cell r="C1067" t="str">
            <v>PWRD</v>
          </cell>
          <cell r="D1067" t="str">
            <v>Operations</v>
          </cell>
          <cell r="E1067" t="str">
            <v>Meters - Installing/Removing</v>
          </cell>
        </row>
        <row r="1068">
          <cell r="A1068" t="str">
            <v>F502035</v>
          </cell>
          <cell r="B1068" t="str">
            <v>GRAFFITI REM</v>
          </cell>
          <cell r="C1068" t="str">
            <v>PWRD</v>
          </cell>
          <cell r="D1068" t="str">
            <v>Other</v>
          </cell>
          <cell r="E1068" t="str">
            <v>Graffiti Removal</v>
          </cell>
        </row>
        <row r="1069">
          <cell r="A1069" t="str">
            <v>F502043</v>
          </cell>
          <cell r="B1069" t="str">
            <v>DISTRN XFMR</v>
          </cell>
          <cell r="C1069" t="str">
            <v>PWRD</v>
          </cell>
          <cell r="D1069" t="str">
            <v>Preventive Maintenance</v>
          </cell>
          <cell r="E1069" t="str">
            <v>Write Offs/Related Expense</v>
          </cell>
        </row>
        <row r="1070">
          <cell r="A1070" t="str">
            <v>F502044</v>
          </cell>
          <cell r="B1070" t="str">
            <v>DISTRN XFMR</v>
          </cell>
          <cell r="C1070" t="str">
            <v>PWRD</v>
          </cell>
          <cell r="D1070" t="str">
            <v>Preventive Maintenance</v>
          </cell>
          <cell r="E1070" t="str">
            <v>Write Offs/Related Expense</v>
          </cell>
        </row>
        <row r="1071">
          <cell r="A1071" t="str">
            <v>F502045</v>
          </cell>
          <cell r="B1071" t="str">
            <v>DISTRN XFMR</v>
          </cell>
          <cell r="C1071" t="str">
            <v>PWRD</v>
          </cell>
          <cell r="D1071" t="str">
            <v>Preventive Maintenance</v>
          </cell>
          <cell r="E1071" t="str">
            <v>Write Offs/Related Expense</v>
          </cell>
        </row>
        <row r="1072">
          <cell r="A1072" t="str">
            <v>F502046</v>
          </cell>
          <cell r="B1072" t="str">
            <v>DISTRN XFMR</v>
          </cell>
          <cell r="C1072" t="str">
            <v>PWRD</v>
          </cell>
          <cell r="D1072" t="str">
            <v>Preventive Maintenance</v>
          </cell>
          <cell r="E1072" t="str">
            <v>Write Offs/Related Expense</v>
          </cell>
        </row>
        <row r="1073">
          <cell r="A1073" t="str">
            <v>F502047</v>
          </cell>
          <cell r="B1073" t="str">
            <v>DISTRN XFMR</v>
          </cell>
          <cell r="C1073" t="str">
            <v>PWRD</v>
          </cell>
          <cell r="D1073" t="str">
            <v>Preventive Maintenance</v>
          </cell>
          <cell r="E1073" t="str">
            <v>Write Offs/Related Expense</v>
          </cell>
        </row>
        <row r="1074">
          <cell r="A1074" t="str">
            <v>F502048</v>
          </cell>
          <cell r="B1074" t="str">
            <v>DISTRN XFMR</v>
          </cell>
          <cell r="C1074" t="str">
            <v>PWRD</v>
          </cell>
          <cell r="D1074" t="str">
            <v>Preventive Maintenance</v>
          </cell>
          <cell r="E1074" t="str">
            <v>Write Offs/Related Expense</v>
          </cell>
        </row>
        <row r="1075">
          <cell r="A1075" t="str">
            <v>F502050</v>
          </cell>
          <cell r="B1075" t="str">
            <v>DISTRN XFMR</v>
          </cell>
          <cell r="C1075" t="str">
            <v>PWRD</v>
          </cell>
          <cell r="D1075" t="str">
            <v>Preventive Maintenance</v>
          </cell>
          <cell r="E1075" t="str">
            <v>Write Offs/Related Expense</v>
          </cell>
        </row>
        <row r="1076">
          <cell r="A1076" t="str">
            <v>F502051</v>
          </cell>
          <cell r="B1076" t="str">
            <v>PRVN XFMR MT</v>
          </cell>
          <cell r="C1076" t="str">
            <v>PWRD</v>
          </cell>
          <cell r="D1076" t="str">
            <v>Preventive Maintenance</v>
          </cell>
          <cell r="E1076" t="str">
            <v>Write Offs/Related Expense</v>
          </cell>
        </row>
        <row r="1077">
          <cell r="A1077" t="str">
            <v>F502052</v>
          </cell>
          <cell r="B1077" t="str">
            <v>PRVN XFMR MT</v>
          </cell>
          <cell r="C1077" t="str">
            <v>PWRD</v>
          </cell>
          <cell r="D1077" t="str">
            <v>Preventive Maintenance</v>
          </cell>
          <cell r="E1077" t="str">
            <v>Write Offs/Related Expense</v>
          </cell>
        </row>
        <row r="1078">
          <cell r="A1078" t="str">
            <v>F502053</v>
          </cell>
          <cell r="B1078" t="str">
            <v>PRVN XFMR MT</v>
          </cell>
          <cell r="C1078" t="str">
            <v>PWRD</v>
          </cell>
          <cell r="D1078" t="str">
            <v>Preventive Maintenance</v>
          </cell>
          <cell r="E1078" t="str">
            <v>Write Offs/Related Expense</v>
          </cell>
        </row>
        <row r="1079">
          <cell r="A1079" t="str">
            <v>F502054</v>
          </cell>
          <cell r="B1079" t="str">
            <v>PRVN XFMR MT</v>
          </cell>
          <cell r="C1079" t="str">
            <v>PWRD</v>
          </cell>
          <cell r="D1079" t="str">
            <v>Preventive Maintenance</v>
          </cell>
          <cell r="E1079" t="str">
            <v>Write Offs/Related Expense</v>
          </cell>
        </row>
        <row r="1080">
          <cell r="A1080" t="str">
            <v>F502055</v>
          </cell>
          <cell r="B1080" t="str">
            <v>PRVN XFMR MT</v>
          </cell>
          <cell r="C1080" t="str">
            <v>PWRD</v>
          </cell>
          <cell r="D1080" t="str">
            <v>Preventive Maintenance</v>
          </cell>
          <cell r="E1080" t="str">
            <v>Write Offs/Related Expense</v>
          </cell>
        </row>
        <row r="1081">
          <cell r="A1081" t="str">
            <v>F502056</v>
          </cell>
          <cell r="B1081" t="str">
            <v>PRVN XFMR MT</v>
          </cell>
          <cell r="C1081" t="str">
            <v>PWRD</v>
          </cell>
          <cell r="D1081" t="str">
            <v>Preventive Maintenance</v>
          </cell>
          <cell r="E1081" t="str">
            <v>Write Offs/Related Expense</v>
          </cell>
        </row>
        <row r="1082">
          <cell r="A1082" t="str">
            <v>F502058</v>
          </cell>
          <cell r="B1082" t="str">
            <v>PRVN XFMR MT</v>
          </cell>
          <cell r="C1082" t="str">
            <v>PWRD</v>
          </cell>
          <cell r="D1082" t="str">
            <v>Preventive Maintenance</v>
          </cell>
          <cell r="E1082" t="str">
            <v>Write Offs/Related Expense</v>
          </cell>
        </row>
        <row r="1083">
          <cell r="A1083" t="str">
            <v>F502060</v>
          </cell>
          <cell r="B1083" t="str">
            <v>INST/REM XFM</v>
          </cell>
          <cell r="C1083" t="str">
            <v>PWRD</v>
          </cell>
          <cell r="D1083" t="str">
            <v>Preventive Maintenance</v>
          </cell>
          <cell r="E1083" t="str">
            <v>Write Offs/Related Expense</v>
          </cell>
        </row>
        <row r="1084">
          <cell r="A1084" t="str">
            <v>F502061</v>
          </cell>
          <cell r="B1084" t="str">
            <v>BREAKDOWN XF</v>
          </cell>
          <cell r="C1084" t="str">
            <v>PWRD</v>
          </cell>
          <cell r="D1084" t="str">
            <v>Breakdown Maintenance</v>
          </cell>
          <cell r="E1084" t="str">
            <v>Breakdown Maintenance - Dist</v>
          </cell>
        </row>
        <row r="1085">
          <cell r="A1085" t="str">
            <v>F502062</v>
          </cell>
          <cell r="B1085" t="str">
            <v>INST/REM XFM</v>
          </cell>
          <cell r="C1085" t="str">
            <v>PWRD</v>
          </cell>
          <cell r="D1085" t="str">
            <v>Preventive Maintenance</v>
          </cell>
          <cell r="E1085" t="str">
            <v>Write Offs/Related Expense</v>
          </cell>
        </row>
        <row r="1086">
          <cell r="A1086" t="str">
            <v>F502063</v>
          </cell>
          <cell r="B1086" t="str">
            <v>BREAKDOWN XF</v>
          </cell>
          <cell r="C1086" t="str">
            <v>PWRD</v>
          </cell>
          <cell r="D1086" t="str">
            <v>Breakdown Maintenance</v>
          </cell>
          <cell r="E1086" t="str">
            <v>Breakdown Maintenance - Dist</v>
          </cell>
        </row>
        <row r="1087">
          <cell r="A1087" t="str">
            <v>F502064</v>
          </cell>
          <cell r="B1087" t="str">
            <v>INST/REM XFM</v>
          </cell>
          <cell r="C1087" t="str">
            <v>PWRD</v>
          </cell>
          <cell r="D1087" t="str">
            <v>Preventive Maintenance</v>
          </cell>
          <cell r="E1087" t="str">
            <v>Write Offs/Related Expense</v>
          </cell>
        </row>
        <row r="1088">
          <cell r="A1088" t="str">
            <v>F502065</v>
          </cell>
          <cell r="B1088" t="str">
            <v>BREAKDOWN XF</v>
          </cell>
          <cell r="C1088" t="str">
            <v>PWRD</v>
          </cell>
          <cell r="D1088" t="str">
            <v>Breakdown Maintenance</v>
          </cell>
          <cell r="E1088" t="str">
            <v>Breakdown Maintenance - Dist</v>
          </cell>
        </row>
        <row r="1089">
          <cell r="A1089" t="str">
            <v>F502066</v>
          </cell>
          <cell r="B1089" t="str">
            <v>INST/REM XFM</v>
          </cell>
          <cell r="C1089" t="str">
            <v>PWRD</v>
          </cell>
          <cell r="D1089" t="str">
            <v>Preventive Maintenance</v>
          </cell>
          <cell r="E1089" t="str">
            <v>Write Offs/Related Expense</v>
          </cell>
        </row>
        <row r="1090">
          <cell r="A1090" t="str">
            <v>F502067</v>
          </cell>
          <cell r="B1090" t="str">
            <v>BREAKDOWN XF</v>
          </cell>
          <cell r="C1090" t="str">
            <v>PWRD</v>
          </cell>
          <cell r="D1090" t="str">
            <v>Breakdown Maintenance</v>
          </cell>
          <cell r="E1090" t="str">
            <v>Breakdown Maintenance - Dist</v>
          </cell>
        </row>
        <row r="1091">
          <cell r="A1091" t="str">
            <v>F502068</v>
          </cell>
          <cell r="B1091" t="str">
            <v>INST/REM XFM</v>
          </cell>
          <cell r="C1091" t="str">
            <v>PWRD</v>
          </cell>
          <cell r="D1091" t="str">
            <v>Preventive Maintenance</v>
          </cell>
          <cell r="E1091" t="str">
            <v>Write Offs/Related Expense</v>
          </cell>
        </row>
        <row r="1092">
          <cell r="A1092" t="str">
            <v>F502069</v>
          </cell>
          <cell r="B1092" t="str">
            <v>BREAKDOWN XF</v>
          </cell>
          <cell r="C1092" t="str">
            <v>PWRD</v>
          </cell>
          <cell r="D1092" t="str">
            <v>Breakdown Maintenance</v>
          </cell>
          <cell r="E1092" t="str">
            <v>Breakdown Maintenance - Dist</v>
          </cell>
        </row>
        <row r="1093">
          <cell r="A1093" t="str">
            <v>F502070</v>
          </cell>
          <cell r="B1093" t="str">
            <v>INST/REM XFM</v>
          </cell>
          <cell r="C1093" t="str">
            <v>PWRD</v>
          </cell>
          <cell r="D1093" t="str">
            <v>Preventive Maintenance</v>
          </cell>
          <cell r="E1093" t="str">
            <v>Write Offs/Related Expense</v>
          </cell>
        </row>
        <row r="1094">
          <cell r="A1094" t="str">
            <v>F502074</v>
          </cell>
          <cell r="B1094" t="str">
            <v>INST/REM XFM</v>
          </cell>
          <cell r="C1094" t="str">
            <v>PWRD</v>
          </cell>
          <cell r="D1094" t="str">
            <v>Preventive Maintenance</v>
          </cell>
          <cell r="E1094" t="str">
            <v>Write Offs/Related Expense</v>
          </cell>
        </row>
        <row r="1095">
          <cell r="A1095" t="str">
            <v>F502076</v>
          </cell>
          <cell r="B1095" t="str">
            <v>INST/REM XFM</v>
          </cell>
          <cell r="C1095" t="str">
            <v>PWRD</v>
          </cell>
          <cell r="D1095" t="str">
            <v>Preventive Maintenance</v>
          </cell>
          <cell r="E1095" t="str">
            <v>Write Offs/Related Expense</v>
          </cell>
        </row>
        <row r="1096">
          <cell r="A1096" t="str">
            <v>F502079</v>
          </cell>
          <cell r="B1096" t="str">
            <v>INST/REM XFM</v>
          </cell>
          <cell r="C1096" t="str">
            <v>PWRD</v>
          </cell>
          <cell r="D1096" t="str">
            <v>Preventive Maintenance</v>
          </cell>
          <cell r="E1096" t="str">
            <v>Write Offs/Related Expense</v>
          </cell>
        </row>
        <row r="1097">
          <cell r="A1097" t="str">
            <v>F502084</v>
          </cell>
          <cell r="B1097" t="str">
            <v>UDI</v>
          </cell>
          <cell r="C1097" t="str">
            <v>PWRD</v>
          </cell>
          <cell r="D1097" t="str">
            <v>Inspections</v>
          </cell>
          <cell r="E1097" t="str">
            <v>Distribution Equipment</v>
          </cell>
        </row>
        <row r="1098">
          <cell r="A1098" t="str">
            <v>F502086</v>
          </cell>
          <cell r="B1098" t="str">
            <v>UDI</v>
          </cell>
          <cell r="C1098" t="str">
            <v>PWRD</v>
          </cell>
          <cell r="D1098" t="str">
            <v>Inspections</v>
          </cell>
          <cell r="E1098" t="str">
            <v>Distribution Equipment</v>
          </cell>
        </row>
        <row r="1099">
          <cell r="A1099" t="str">
            <v>F502088</v>
          </cell>
          <cell r="B1099" t="str">
            <v>UDI</v>
          </cell>
          <cell r="C1099" t="str">
            <v>PWRD</v>
          </cell>
          <cell r="D1099" t="str">
            <v>Inspections</v>
          </cell>
          <cell r="E1099" t="str">
            <v>Distribution Equipment</v>
          </cell>
        </row>
        <row r="1100">
          <cell r="A1100" t="str">
            <v>F502090</v>
          </cell>
          <cell r="B1100" t="str">
            <v>UDI</v>
          </cell>
          <cell r="C1100" t="str">
            <v>PWRD</v>
          </cell>
          <cell r="D1100" t="str">
            <v>Inspections</v>
          </cell>
          <cell r="E1100" t="str">
            <v>Distribution Equipment</v>
          </cell>
        </row>
        <row r="1101">
          <cell r="A1101" t="str">
            <v>F502092</v>
          </cell>
          <cell r="B1101" t="str">
            <v>UDI</v>
          </cell>
          <cell r="C1101" t="str">
            <v>PWRD</v>
          </cell>
          <cell r="D1101" t="str">
            <v>Inspections</v>
          </cell>
          <cell r="E1101" t="str">
            <v>Distribution Equipment</v>
          </cell>
        </row>
        <row r="1102">
          <cell r="A1102" t="str">
            <v>F502094</v>
          </cell>
          <cell r="B1102" t="str">
            <v>UDI</v>
          </cell>
          <cell r="C1102" t="str">
            <v>PWRD</v>
          </cell>
          <cell r="D1102" t="str">
            <v>Inspections</v>
          </cell>
          <cell r="E1102" t="str">
            <v>Distribution Equipment</v>
          </cell>
        </row>
        <row r="1103">
          <cell r="A1103" t="str">
            <v>F502098</v>
          </cell>
          <cell r="B1103" t="str">
            <v>UDI</v>
          </cell>
          <cell r="C1103" t="str">
            <v>PWRD</v>
          </cell>
          <cell r="D1103" t="str">
            <v>Inspections</v>
          </cell>
          <cell r="E1103" t="str">
            <v>Distribution Equipment</v>
          </cell>
        </row>
        <row r="1104">
          <cell r="A1104" t="str">
            <v>F502099</v>
          </cell>
          <cell r="B1104" t="str">
            <v>W O REL EXP</v>
          </cell>
          <cell r="C1104" t="str">
            <v>PWRD</v>
          </cell>
          <cell r="D1104" t="str">
            <v>Preventive Maintenance</v>
          </cell>
          <cell r="E1104" t="str">
            <v>Write Offs/Related Expense</v>
          </cell>
        </row>
        <row r="1105">
          <cell r="A1105" t="str">
            <v>F502100</v>
          </cell>
          <cell r="B1105" t="str">
            <v>W O REL EXP</v>
          </cell>
          <cell r="C1105" t="str">
            <v>PWRD</v>
          </cell>
          <cell r="D1105" t="str">
            <v>Preventive Maintenance</v>
          </cell>
          <cell r="E1105" t="str">
            <v>Write Offs/Related Expense</v>
          </cell>
        </row>
        <row r="1106">
          <cell r="A1106" t="str">
            <v>F502101</v>
          </cell>
          <cell r="B1106" t="str">
            <v>W O REL EXP</v>
          </cell>
          <cell r="C1106" t="str">
            <v>PWRD</v>
          </cell>
          <cell r="D1106" t="str">
            <v>Preventive Maintenance</v>
          </cell>
          <cell r="E1106" t="str">
            <v>Write Offs/Related Expense</v>
          </cell>
        </row>
        <row r="1107">
          <cell r="A1107" t="str">
            <v>F502102</v>
          </cell>
          <cell r="B1107" t="str">
            <v>W O REL EXP</v>
          </cell>
          <cell r="C1107" t="str">
            <v>PWRD</v>
          </cell>
          <cell r="D1107" t="str">
            <v>Preventive Maintenance</v>
          </cell>
          <cell r="E1107" t="str">
            <v>Write Offs/Related Expense</v>
          </cell>
        </row>
        <row r="1108">
          <cell r="A1108" t="str">
            <v>F502103</v>
          </cell>
          <cell r="B1108" t="str">
            <v>W O REL EXP</v>
          </cell>
          <cell r="C1108" t="str">
            <v>PWRD</v>
          </cell>
          <cell r="D1108" t="str">
            <v>Preventive Maintenance</v>
          </cell>
          <cell r="E1108" t="str">
            <v>Write Offs/Related Expense</v>
          </cell>
        </row>
        <row r="1109">
          <cell r="A1109" t="str">
            <v>F502104</v>
          </cell>
          <cell r="B1109" t="str">
            <v>W O REL EXP</v>
          </cell>
          <cell r="C1109" t="str">
            <v>PWRD</v>
          </cell>
          <cell r="D1109" t="str">
            <v>Preventive Maintenance</v>
          </cell>
          <cell r="E1109" t="str">
            <v>Write Offs/Related Expense</v>
          </cell>
        </row>
        <row r="1110">
          <cell r="A1110" t="str">
            <v>F502105</v>
          </cell>
          <cell r="B1110" t="str">
            <v>W O REL EXP</v>
          </cell>
          <cell r="C1110" t="str">
            <v>PWRD</v>
          </cell>
          <cell r="D1110" t="str">
            <v>Preventive Maintenance</v>
          </cell>
          <cell r="E1110" t="str">
            <v>Write Offs/Related Expense</v>
          </cell>
        </row>
        <row r="1111">
          <cell r="A1111" t="str">
            <v>F502106</v>
          </cell>
          <cell r="B1111" t="str">
            <v>W O REL EXP</v>
          </cell>
          <cell r="C1111" t="str">
            <v>PWRD</v>
          </cell>
          <cell r="D1111" t="str">
            <v>Preventive Maintenance</v>
          </cell>
          <cell r="E1111" t="str">
            <v>Write Offs/Related Expense</v>
          </cell>
        </row>
        <row r="1112">
          <cell r="A1112" t="str">
            <v>F502107</v>
          </cell>
          <cell r="B1112" t="str">
            <v>W O REL EXP</v>
          </cell>
          <cell r="C1112" t="str">
            <v>PWRD</v>
          </cell>
          <cell r="D1112" t="str">
            <v>Preventive Maintenance</v>
          </cell>
          <cell r="E1112" t="str">
            <v>Write Offs/Related Expense</v>
          </cell>
        </row>
        <row r="1113">
          <cell r="A1113" t="str">
            <v>F502108</v>
          </cell>
          <cell r="B1113" t="str">
            <v>W O REL EXP</v>
          </cell>
          <cell r="C1113" t="str">
            <v>PWRD</v>
          </cell>
          <cell r="D1113" t="str">
            <v>Preventive Maintenance</v>
          </cell>
          <cell r="E1113" t="str">
            <v>Write Offs/Related Expense</v>
          </cell>
        </row>
        <row r="1114">
          <cell r="A1114" t="str">
            <v>F502109</v>
          </cell>
          <cell r="B1114" t="str">
            <v>W O REL EXP</v>
          </cell>
          <cell r="C1114" t="str">
            <v>PWRD</v>
          </cell>
          <cell r="D1114" t="str">
            <v>Preventive Maintenance</v>
          </cell>
          <cell r="E1114" t="str">
            <v>Write Offs/Related Expense</v>
          </cell>
        </row>
        <row r="1115">
          <cell r="A1115" t="str">
            <v>F502110</v>
          </cell>
          <cell r="B1115" t="str">
            <v>W O REL EXP</v>
          </cell>
          <cell r="C1115" t="str">
            <v>PWRD</v>
          </cell>
          <cell r="D1115" t="str">
            <v>Preventive Maintenance</v>
          </cell>
          <cell r="E1115" t="str">
            <v>Write Offs/Related Expense</v>
          </cell>
        </row>
        <row r="1116">
          <cell r="A1116" t="str">
            <v>F502111</v>
          </cell>
          <cell r="B1116" t="str">
            <v>W O REL EXP</v>
          </cell>
          <cell r="C1116" t="str">
            <v>PWRD</v>
          </cell>
          <cell r="D1116" t="str">
            <v>Preventive Maintenance</v>
          </cell>
          <cell r="E1116" t="str">
            <v>Write Offs/Related Expense</v>
          </cell>
        </row>
        <row r="1117">
          <cell r="A1117" t="str">
            <v>F502113</v>
          </cell>
          <cell r="B1117" t="str">
            <v>W O REL EXP</v>
          </cell>
          <cell r="C1117" t="str">
            <v>PWRD</v>
          </cell>
          <cell r="D1117" t="str">
            <v>Preventive Maintenance</v>
          </cell>
          <cell r="E1117" t="str">
            <v>Write Offs/Related Expense</v>
          </cell>
        </row>
        <row r="1118">
          <cell r="A1118" t="str">
            <v>F502115</v>
          </cell>
          <cell r="B1118" t="str">
            <v>INFORMATION</v>
          </cell>
          <cell r="C1118" t="str">
            <v>PWRD</v>
          </cell>
          <cell r="D1118" t="str">
            <v>Training/Safety/Meetings</v>
          </cell>
          <cell r="E1118" t="str">
            <v>Information Meetings</v>
          </cell>
        </row>
        <row r="1119">
          <cell r="A1119" t="str">
            <v>F502116</v>
          </cell>
          <cell r="B1119" t="str">
            <v>INFORMATION</v>
          </cell>
          <cell r="C1119" t="str">
            <v>PWRD</v>
          </cell>
          <cell r="D1119" t="str">
            <v>Training/Safety/Meetings</v>
          </cell>
          <cell r="E1119" t="str">
            <v>Information Meetings</v>
          </cell>
        </row>
        <row r="1120">
          <cell r="A1120" t="str">
            <v>F502117</v>
          </cell>
          <cell r="B1120" t="str">
            <v>INFORMATION</v>
          </cell>
          <cell r="C1120" t="str">
            <v>PWRD</v>
          </cell>
          <cell r="D1120" t="str">
            <v>Training/Safety/Meetings</v>
          </cell>
          <cell r="E1120" t="str">
            <v>Information Meetings</v>
          </cell>
        </row>
        <row r="1121">
          <cell r="A1121" t="str">
            <v>F502118</v>
          </cell>
          <cell r="B1121" t="str">
            <v>INFORMATION</v>
          </cell>
          <cell r="C1121" t="str">
            <v>PWRD</v>
          </cell>
          <cell r="D1121" t="str">
            <v>Training/Safety/Meetings</v>
          </cell>
          <cell r="E1121" t="str">
            <v>Information Meetings</v>
          </cell>
        </row>
        <row r="1122">
          <cell r="A1122" t="str">
            <v>F502119</v>
          </cell>
          <cell r="B1122" t="str">
            <v>INFORMATION</v>
          </cell>
          <cell r="C1122" t="str">
            <v>PWRD</v>
          </cell>
          <cell r="D1122" t="str">
            <v>Training/Safety/Meetings</v>
          </cell>
          <cell r="E1122" t="str">
            <v>Information Meetings</v>
          </cell>
        </row>
        <row r="1123">
          <cell r="A1123" t="str">
            <v>F502121</v>
          </cell>
          <cell r="B1123" t="str">
            <v>INFORMATION</v>
          </cell>
          <cell r="C1123" t="str">
            <v>PWRD</v>
          </cell>
          <cell r="D1123" t="str">
            <v>Training/Safety/Meetings</v>
          </cell>
          <cell r="E1123" t="str">
            <v>Information Meetings</v>
          </cell>
        </row>
        <row r="1124">
          <cell r="A1124" t="str">
            <v>F502122</v>
          </cell>
          <cell r="B1124" t="str">
            <v>INFORMATION</v>
          </cell>
          <cell r="C1124" t="str">
            <v>PWRD</v>
          </cell>
          <cell r="D1124" t="str">
            <v>Training/Safety/Meetings</v>
          </cell>
          <cell r="E1124" t="str">
            <v>Information Meetings</v>
          </cell>
        </row>
        <row r="1125">
          <cell r="A1125" t="str">
            <v>F502131</v>
          </cell>
          <cell r="B1125" t="str">
            <v>SKILLS TRAIN</v>
          </cell>
          <cell r="C1125" t="str">
            <v>PWRD</v>
          </cell>
          <cell r="D1125" t="str">
            <v>Training/Safety/Meetings</v>
          </cell>
          <cell r="E1125" t="str">
            <v>Job Training</v>
          </cell>
        </row>
        <row r="1126">
          <cell r="A1126" t="str">
            <v>F502137</v>
          </cell>
          <cell r="B1126" t="str">
            <v>SKILLS TRAIN</v>
          </cell>
          <cell r="C1126" t="str">
            <v>PWRD</v>
          </cell>
          <cell r="D1126" t="str">
            <v>Training/Safety/Meetings</v>
          </cell>
          <cell r="E1126" t="str">
            <v>Job Training</v>
          </cell>
        </row>
        <row r="1127">
          <cell r="A1127" t="str">
            <v>F502158</v>
          </cell>
          <cell r="B1127" t="str">
            <v>ADDED FACLT</v>
          </cell>
          <cell r="C1127" t="str">
            <v>PWRD</v>
          </cell>
          <cell r="D1127" t="str">
            <v>Preventive Maintenance</v>
          </cell>
          <cell r="E1127" t="str">
            <v>Other Distribution Maintenance</v>
          </cell>
        </row>
        <row r="1128">
          <cell r="A1128" t="str">
            <v>F502171</v>
          </cell>
          <cell r="B1128" t="str">
            <v>OH PRG MTCE</v>
          </cell>
          <cell r="C1128" t="str">
            <v>PWRD</v>
          </cell>
          <cell r="D1128" t="str">
            <v>Preventive Maintenance</v>
          </cell>
          <cell r="E1128" t="str">
            <v>Program Mtce - Dist (Func 5269)</v>
          </cell>
        </row>
        <row r="1129">
          <cell r="A1129" t="str">
            <v>F502172</v>
          </cell>
          <cell r="B1129" t="str">
            <v>UG PRG MTCE</v>
          </cell>
          <cell r="C1129" t="str">
            <v>PWRD</v>
          </cell>
          <cell r="D1129" t="str">
            <v>Preventive Maintenance</v>
          </cell>
          <cell r="E1129" t="str">
            <v>Program Mtce - Dist (Func 5269)</v>
          </cell>
        </row>
        <row r="1130">
          <cell r="A1130" t="str">
            <v>F502173</v>
          </cell>
          <cell r="B1130" t="str">
            <v>OH BKDWN MTC</v>
          </cell>
          <cell r="C1130" t="str">
            <v>PWRD</v>
          </cell>
          <cell r="D1130" t="str">
            <v>Breakdown Maintenance</v>
          </cell>
          <cell r="E1130" t="str">
            <v>Breakdown Maintenance - Dist</v>
          </cell>
        </row>
        <row r="1131">
          <cell r="A1131" t="str">
            <v>F502174</v>
          </cell>
          <cell r="B1131" t="str">
            <v>UG BKDWN MTC</v>
          </cell>
          <cell r="C1131" t="str">
            <v>PWRD</v>
          </cell>
          <cell r="D1131" t="str">
            <v>Breakdown Maintenance</v>
          </cell>
          <cell r="E1131" t="str">
            <v>Breakdown Maintenance - Dist</v>
          </cell>
        </row>
        <row r="1132">
          <cell r="A1132" t="str">
            <v>F502175</v>
          </cell>
          <cell r="B1132" t="str">
            <v>SET/REMV MTR</v>
          </cell>
          <cell r="C1132" t="str">
            <v>PWRD</v>
          </cell>
          <cell r="D1132" t="str">
            <v>Operations</v>
          </cell>
          <cell r="E1132" t="str">
            <v>Meters - Installing/Removing</v>
          </cell>
        </row>
        <row r="1133">
          <cell r="A1133" t="str">
            <v>F502177</v>
          </cell>
          <cell r="B1133" t="str">
            <v>DISTRN XFMR</v>
          </cell>
          <cell r="C1133" t="str">
            <v>PWRD</v>
          </cell>
          <cell r="D1133" t="str">
            <v>Preventive Maintenance</v>
          </cell>
          <cell r="E1133" t="str">
            <v>Write Offs/Related Expense</v>
          </cell>
        </row>
        <row r="1134">
          <cell r="A1134" t="str">
            <v>F502178</v>
          </cell>
          <cell r="B1134" t="str">
            <v>PRVN XFMR MT</v>
          </cell>
          <cell r="C1134" t="str">
            <v>PWRD</v>
          </cell>
          <cell r="D1134" t="str">
            <v>Preventive Maintenance</v>
          </cell>
          <cell r="E1134" t="str">
            <v>Write Offs/Related Expense</v>
          </cell>
        </row>
        <row r="1135">
          <cell r="A1135" t="str">
            <v>F502180</v>
          </cell>
          <cell r="B1135" t="str">
            <v>INST/REM XFM</v>
          </cell>
          <cell r="C1135" t="str">
            <v>PWRD</v>
          </cell>
          <cell r="D1135" t="str">
            <v>Preventive Maintenance</v>
          </cell>
          <cell r="E1135" t="str">
            <v>Write Offs/Related Expense</v>
          </cell>
        </row>
        <row r="1136">
          <cell r="A1136" t="str">
            <v>F502183</v>
          </cell>
          <cell r="B1136" t="str">
            <v>UDI</v>
          </cell>
          <cell r="C1136" t="str">
            <v>PWRD</v>
          </cell>
          <cell r="D1136" t="str">
            <v>Inspections</v>
          </cell>
          <cell r="E1136" t="str">
            <v>Distribution Equipment</v>
          </cell>
        </row>
        <row r="1137">
          <cell r="A1137" t="str">
            <v>F502191</v>
          </cell>
          <cell r="B1137" t="str">
            <v>MAINT FL HLD</v>
          </cell>
          <cell r="C1137" t="str">
            <v>PWRD</v>
          </cell>
          <cell r="D1137" t="str">
            <v>Breakdown Maintenance</v>
          </cell>
          <cell r="E1137" t="str">
            <v>Catalina Generation-Main</v>
          </cell>
        </row>
        <row r="1138">
          <cell r="A1138" t="str">
            <v>F502192</v>
          </cell>
          <cell r="B1138" t="str">
            <v>MAINT PRIME</v>
          </cell>
          <cell r="C1138" t="str">
            <v>PWRD</v>
          </cell>
          <cell r="D1138" t="str">
            <v>Breakdown Maintenance</v>
          </cell>
          <cell r="E1138" t="str">
            <v>Catalina Generation-Main</v>
          </cell>
        </row>
        <row r="1139">
          <cell r="A1139" t="str">
            <v>F502193</v>
          </cell>
          <cell r="B1139" t="str">
            <v>MAINT MISC P</v>
          </cell>
          <cell r="C1139" t="str">
            <v>PWRD</v>
          </cell>
          <cell r="D1139" t="str">
            <v>Breakdown Maintenance</v>
          </cell>
          <cell r="E1139" t="str">
            <v>Catalina Generation-Main</v>
          </cell>
        </row>
        <row r="1140">
          <cell r="A1140" t="str">
            <v>F502194</v>
          </cell>
          <cell r="B1140" t="str">
            <v>BREAKDOWN XF</v>
          </cell>
          <cell r="C1140" t="str">
            <v>PWRD</v>
          </cell>
          <cell r="D1140" t="str">
            <v>Breakdown Maintenance</v>
          </cell>
          <cell r="E1140" t="str">
            <v>Breakdown Maintenance - Dist</v>
          </cell>
        </row>
        <row r="1141">
          <cell r="A1141" t="str">
            <v>F502199</v>
          </cell>
          <cell r="B1141" t="str">
            <v>DISTRN XFMR</v>
          </cell>
          <cell r="C1141" t="str">
            <v>PWRD</v>
          </cell>
          <cell r="D1141" t="str">
            <v>Preventive Maintenance</v>
          </cell>
          <cell r="E1141" t="str">
            <v>Write Offs/Related Expense</v>
          </cell>
        </row>
        <row r="1142">
          <cell r="A1142" t="str">
            <v>F502236</v>
          </cell>
          <cell r="B1142" t="str">
            <v>W O REL EXP</v>
          </cell>
          <cell r="C1142" t="str">
            <v>PWRD</v>
          </cell>
          <cell r="D1142" t="str">
            <v>Preventive Maintenance</v>
          </cell>
          <cell r="E1142" t="str">
            <v>Write Offs/Related Expense</v>
          </cell>
        </row>
        <row r="1143">
          <cell r="A1143" t="str">
            <v>F502238</v>
          </cell>
          <cell r="B1143" t="str">
            <v>MAINT/GAS PR</v>
          </cell>
          <cell r="C1143" t="str">
            <v>PWRD- Gas</v>
          </cell>
          <cell r="D1143" t="str">
            <v>Catalina</v>
          </cell>
          <cell r="E1143" t="str">
            <v>Gas/Water</v>
          </cell>
        </row>
        <row r="1144">
          <cell r="A1144" t="str">
            <v>F502239</v>
          </cell>
          <cell r="B1144" t="str">
            <v>INSTALL GAS</v>
          </cell>
          <cell r="C1144" t="str">
            <v>PWRD- Gas</v>
          </cell>
          <cell r="D1144" t="str">
            <v>Catalina</v>
          </cell>
          <cell r="E1144" t="str">
            <v>Gas/Water</v>
          </cell>
        </row>
        <row r="1145">
          <cell r="A1145" t="str">
            <v>F502240</v>
          </cell>
          <cell r="B1145" t="str">
            <v>MAINT/MAIN/S</v>
          </cell>
          <cell r="C1145" t="str">
            <v>PWRD- Gas</v>
          </cell>
          <cell r="D1145" t="str">
            <v>Catalina</v>
          </cell>
          <cell r="E1145" t="str">
            <v>Gas/Water</v>
          </cell>
        </row>
        <row r="1146">
          <cell r="A1146" t="str">
            <v>F502241</v>
          </cell>
          <cell r="B1146" t="str">
            <v>MAINT/MTR/RE</v>
          </cell>
          <cell r="C1146" t="str">
            <v>PWRD- Gas</v>
          </cell>
          <cell r="D1146" t="str">
            <v>Catalina</v>
          </cell>
          <cell r="E1146" t="str">
            <v>Gas/Water</v>
          </cell>
        </row>
        <row r="1147">
          <cell r="A1147" t="str">
            <v>F502242</v>
          </cell>
          <cell r="B1147" t="str">
            <v>MAINT/WTR SR</v>
          </cell>
          <cell r="C1147" t="str">
            <v>PWRD- Water</v>
          </cell>
          <cell r="D1147" t="str">
            <v>Catalina</v>
          </cell>
          <cell r="E1147" t="str">
            <v>Gas/Water</v>
          </cell>
        </row>
        <row r="1148">
          <cell r="A1148" t="str">
            <v>F502243</v>
          </cell>
          <cell r="B1148" t="str">
            <v>MAINT/PUMP F</v>
          </cell>
          <cell r="C1148" t="str">
            <v>PWRD- Water</v>
          </cell>
          <cell r="D1148" t="str">
            <v>Catalina</v>
          </cell>
          <cell r="E1148" t="str">
            <v>Gas/Water</v>
          </cell>
        </row>
        <row r="1149">
          <cell r="A1149" t="str">
            <v>F502244</v>
          </cell>
          <cell r="B1149" t="str">
            <v>MAINT/TREAT</v>
          </cell>
          <cell r="C1149" t="str">
            <v>PWRD- Water</v>
          </cell>
          <cell r="D1149" t="str">
            <v>Catalina</v>
          </cell>
          <cell r="E1149" t="str">
            <v>Gas/Water</v>
          </cell>
        </row>
        <row r="1150">
          <cell r="A1150" t="str">
            <v>F502245</v>
          </cell>
          <cell r="B1150" t="str">
            <v>MAINT/DISTRI</v>
          </cell>
          <cell r="C1150" t="str">
            <v>PWRD- Water</v>
          </cell>
          <cell r="D1150" t="str">
            <v>Catalina</v>
          </cell>
          <cell r="E1150" t="str">
            <v>Gas/Water</v>
          </cell>
        </row>
        <row r="1151">
          <cell r="A1151" t="str">
            <v>F502292</v>
          </cell>
          <cell r="B1151" t="str">
            <v>SKILLS TRAIN</v>
          </cell>
          <cell r="C1151" t="str">
            <v>PWRD</v>
          </cell>
          <cell r="D1151" t="str">
            <v>Training/Safety/Meetings</v>
          </cell>
          <cell r="E1151" t="str">
            <v>Job Training</v>
          </cell>
        </row>
        <row r="1152">
          <cell r="A1152" t="str">
            <v>F502294</v>
          </cell>
          <cell r="B1152" t="str">
            <v>SKILLS TRAIN</v>
          </cell>
          <cell r="C1152" t="str">
            <v>PWRD</v>
          </cell>
          <cell r="D1152" t="str">
            <v>Training/Safety/Meetings</v>
          </cell>
          <cell r="E1152" t="str">
            <v>Job Training</v>
          </cell>
        </row>
        <row r="1153">
          <cell r="A1153" t="str">
            <v>F502295</v>
          </cell>
          <cell r="B1153" t="str">
            <v>SKILLS TRAIN</v>
          </cell>
          <cell r="C1153" t="str">
            <v>PWRD</v>
          </cell>
          <cell r="D1153" t="str">
            <v>Training/Safety/Meetings</v>
          </cell>
          <cell r="E1153" t="str">
            <v>Job Training</v>
          </cell>
        </row>
        <row r="1154">
          <cell r="A1154" t="str">
            <v>F502296</v>
          </cell>
          <cell r="B1154" t="str">
            <v>SKILLS TRAIN</v>
          </cell>
          <cell r="C1154" t="str">
            <v>PWRD</v>
          </cell>
          <cell r="D1154" t="str">
            <v>Training/Safety/Meetings</v>
          </cell>
          <cell r="E1154" t="str">
            <v>Job Training</v>
          </cell>
        </row>
        <row r="1155">
          <cell r="A1155" t="str">
            <v>F502298</v>
          </cell>
          <cell r="B1155" t="str">
            <v>SKILLS TRAIN</v>
          </cell>
          <cell r="C1155" t="str">
            <v>PWRD</v>
          </cell>
          <cell r="D1155" t="str">
            <v>Training/Safety/Meetings</v>
          </cell>
          <cell r="E1155" t="str">
            <v>Job Training</v>
          </cell>
        </row>
        <row r="1156">
          <cell r="A1156" t="str">
            <v>F502301</v>
          </cell>
          <cell r="B1156" t="str">
            <v>SKILLS TRAIN</v>
          </cell>
          <cell r="C1156" t="str">
            <v>PWRD</v>
          </cell>
          <cell r="D1156" t="str">
            <v>Training/Safety/Meetings</v>
          </cell>
          <cell r="E1156" t="str">
            <v>Job Training</v>
          </cell>
        </row>
        <row r="1157">
          <cell r="A1157" t="str">
            <v>F502302</v>
          </cell>
          <cell r="B1157" t="str">
            <v>SKILLS TRAIN</v>
          </cell>
          <cell r="C1157" t="str">
            <v>PWRD</v>
          </cell>
          <cell r="D1157" t="str">
            <v>Training/Safety/Meetings</v>
          </cell>
          <cell r="E1157" t="str">
            <v>Job Training</v>
          </cell>
        </row>
        <row r="1158">
          <cell r="A1158" t="str">
            <v>F502305</v>
          </cell>
          <cell r="B1158" t="str">
            <v>SKILLS TRAIN</v>
          </cell>
          <cell r="C1158" t="str">
            <v>PWRD</v>
          </cell>
          <cell r="D1158" t="str">
            <v>Training/Safety/Meetings</v>
          </cell>
          <cell r="E1158" t="str">
            <v>Job Training</v>
          </cell>
        </row>
        <row r="1159">
          <cell r="A1159" t="str">
            <v>F502308</v>
          </cell>
          <cell r="B1159" t="str">
            <v>SKILLS TRAIN</v>
          </cell>
          <cell r="C1159" t="str">
            <v>PWRD</v>
          </cell>
          <cell r="D1159" t="str">
            <v>Training/Safety/Meetings</v>
          </cell>
          <cell r="E1159" t="str">
            <v>Job Training</v>
          </cell>
        </row>
        <row r="1160">
          <cell r="A1160" t="str">
            <v>F502317</v>
          </cell>
          <cell r="B1160" t="str">
            <v>SKILLS TRAIN</v>
          </cell>
          <cell r="C1160" t="str">
            <v>PWRD</v>
          </cell>
          <cell r="D1160" t="str">
            <v>Training/Safety/Meetings</v>
          </cell>
          <cell r="E1160" t="str">
            <v>Job Training</v>
          </cell>
        </row>
        <row r="1161">
          <cell r="A1161" t="str">
            <v>F502319</v>
          </cell>
          <cell r="B1161" t="str">
            <v>SKILLS TRAIN</v>
          </cell>
          <cell r="C1161" t="str">
            <v>PWRD</v>
          </cell>
          <cell r="D1161" t="str">
            <v>Training/Safety/Meetings</v>
          </cell>
          <cell r="E1161" t="str">
            <v>Job Training</v>
          </cell>
        </row>
        <row r="1162">
          <cell r="A1162" t="str">
            <v>F502321</v>
          </cell>
          <cell r="B1162" t="str">
            <v>SKILLS TRAIN</v>
          </cell>
          <cell r="C1162" t="str">
            <v>PWRD</v>
          </cell>
          <cell r="D1162" t="str">
            <v>Training/Safety/Meetings</v>
          </cell>
          <cell r="E1162" t="str">
            <v>Job Training</v>
          </cell>
        </row>
        <row r="1163">
          <cell r="A1163" t="str">
            <v>F502323</v>
          </cell>
          <cell r="B1163" t="str">
            <v>SKILLS TRAIN</v>
          </cell>
          <cell r="C1163" t="str">
            <v>PWRD</v>
          </cell>
          <cell r="D1163" t="str">
            <v>Training/Safety/Meetings</v>
          </cell>
          <cell r="E1163" t="str">
            <v>Job Training</v>
          </cell>
        </row>
        <row r="1164">
          <cell r="A1164" t="str">
            <v>F502357</v>
          </cell>
          <cell r="B1164" t="str">
            <v>SKILLS COMP</v>
          </cell>
          <cell r="C1164" t="str">
            <v>PWRD</v>
          </cell>
          <cell r="D1164" t="str">
            <v>Training/Safety/Meetings</v>
          </cell>
          <cell r="E1164" t="str">
            <v>Job Training</v>
          </cell>
        </row>
        <row r="1165">
          <cell r="A1165" t="str">
            <v>F502364</v>
          </cell>
          <cell r="B1165" t="str">
            <v>SKILLS TRAIN</v>
          </cell>
          <cell r="C1165" t="str">
            <v>PWRD</v>
          </cell>
          <cell r="D1165" t="str">
            <v>Training/Safety/Meetings</v>
          </cell>
          <cell r="E1165" t="str">
            <v>Job Training</v>
          </cell>
        </row>
        <row r="1166">
          <cell r="A1166" t="str">
            <v>F502366</v>
          </cell>
          <cell r="B1166" t="str">
            <v>SKILLS TRAIN</v>
          </cell>
          <cell r="C1166" t="str">
            <v>PWRD</v>
          </cell>
          <cell r="D1166" t="str">
            <v>Training/Safety/Meetings</v>
          </cell>
          <cell r="E1166" t="str">
            <v>Job Training</v>
          </cell>
        </row>
        <row r="1167">
          <cell r="A1167" t="str">
            <v>F502415</v>
          </cell>
          <cell r="B1167" t="str">
            <v>SAFETY TRAIN</v>
          </cell>
          <cell r="C1167" t="str">
            <v>PWRD</v>
          </cell>
          <cell r="D1167" t="str">
            <v>Training/Safety/Meetings</v>
          </cell>
          <cell r="E1167" t="str">
            <v>Safety</v>
          </cell>
        </row>
        <row r="1168">
          <cell r="A1168" t="str">
            <v>F502416</v>
          </cell>
          <cell r="B1168" t="str">
            <v>SAFETY TRAIN</v>
          </cell>
          <cell r="C1168" t="str">
            <v>PWRD</v>
          </cell>
          <cell r="D1168" t="str">
            <v>Training/Safety/Meetings</v>
          </cell>
          <cell r="E1168" t="str">
            <v>Safety</v>
          </cell>
        </row>
        <row r="1169">
          <cell r="A1169" t="str">
            <v>F502425</v>
          </cell>
          <cell r="B1169" t="str">
            <v>SAFETY MEETI</v>
          </cell>
          <cell r="C1169" t="str">
            <v>PWRD</v>
          </cell>
          <cell r="D1169" t="str">
            <v>Training/Safety/Meetings</v>
          </cell>
          <cell r="E1169" t="str">
            <v>Safety</v>
          </cell>
        </row>
        <row r="1170">
          <cell r="A1170" t="str">
            <v>F502426</v>
          </cell>
          <cell r="B1170" t="str">
            <v>SAFETY MEETI</v>
          </cell>
          <cell r="C1170" t="str">
            <v>PWRD</v>
          </cell>
          <cell r="D1170" t="str">
            <v>Training/Safety/Meetings</v>
          </cell>
          <cell r="E1170" t="str">
            <v>Safety</v>
          </cell>
        </row>
        <row r="1171">
          <cell r="A1171" t="str">
            <v>F502427</v>
          </cell>
          <cell r="B1171" t="str">
            <v>SAFETY MEETI</v>
          </cell>
          <cell r="C1171" t="str">
            <v>PWRD</v>
          </cell>
          <cell r="D1171" t="str">
            <v>Training/Safety/Meetings</v>
          </cell>
          <cell r="E1171" t="str">
            <v>Safety</v>
          </cell>
        </row>
        <row r="1172">
          <cell r="A1172" t="str">
            <v>F502428</v>
          </cell>
          <cell r="B1172" t="str">
            <v>SAFETY MEETI</v>
          </cell>
          <cell r="C1172" t="str">
            <v>PWRD</v>
          </cell>
          <cell r="D1172" t="str">
            <v>Training/Safety/Meetings</v>
          </cell>
          <cell r="E1172" t="str">
            <v>Safety</v>
          </cell>
        </row>
        <row r="1173">
          <cell r="A1173" t="str">
            <v>F502429</v>
          </cell>
          <cell r="B1173" t="str">
            <v>SAFETY MEETI</v>
          </cell>
          <cell r="C1173" t="str">
            <v>PWRD</v>
          </cell>
          <cell r="D1173" t="str">
            <v>Training/Safety/Meetings</v>
          </cell>
          <cell r="E1173" t="str">
            <v>Safety</v>
          </cell>
        </row>
        <row r="1174">
          <cell r="A1174" t="str">
            <v>F502430</v>
          </cell>
          <cell r="B1174" t="str">
            <v>SAFETY MEETI</v>
          </cell>
          <cell r="C1174" t="str">
            <v>PWRD</v>
          </cell>
          <cell r="D1174" t="str">
            <v>Training/Safety/Meetings</v>
          </cell>
          <cell r="E1174" t="str">
            <v>Safety</v>
          </cell>
        </row>
        <row r="1175">
          <cell r="A1175" t="str">
            <v>F502431</v>
          </cell>
          <cell r="B1175" t="str">
            <v>SAFETY MEETI</v>
          </cell>
          <cell r="C1175" t="str">
            <v>PWRD</v>
          </cell>
          <cell r="D1175" t="str">
            <v>Training/Safety/Meetings</v>
          </cell>
          <cell r="E1175" t="str">
            <v>Safety</v>
          </cell>
        </row>
        <row r="1176">
          <cell r="A1176" t="str">
            <v>F502432</v>
          </cell>
          <cell r="B1176" t="str">
            <v>SAFETY MEETI</v>
          </cell>
          <cell r="C1176" t="str">
            <v>PWRD</v>
          </cell>
          <cell r="D1176" t="str">
            <v>Training/Safety/Meetings</v>
          </cell>
          <cell r="E1176" t="str">
            <v>Safety</v>
          </cell>
        </row>
        <row r="1177">
          <cell r="A1177" t="str">
            <v>F502433</v>
          </cell>
          <cell r="B1177" t="str">
            <v>SAFETY MEETI</v>
          </cell>
          <cell r="C1177" t="str">
            <v>PWRD</v>
          </cell>
          <cell r="D1177" t="str">
            <v>Training/Safety/Meetings</v>
          </cell>
          <cell r="E1177" t="str">
            <v>Safety</v>
          </cell>
        </row>
        <row r="1178">
          <cell r="A1178" t="str">
            <v>F502434</v>
          </cell>
          <cell r="B1178" t="str">
            <v>SAFETY MEETI</v>
          </cell>
          <cell r="C1178" t="str">
            <v>PWRD</v>
          </cell>
          <cell r="D1178" t="str">
            <v>Training/Safety/Meetings</v>
          </cell>
          <cell r="E1178" t="str">
            <v>Safety</v>
          </cell>
        </row>
        <row r="1179">
          <cell r="A1179" t="str">
            <v>F502435</v>
          </cell>
          <cell r="B1179" t="str">
            <v>SAFETY MEETI</v>
          </cell>
          <cell r="C1179" t="str">
            <v>PWRD</v>
          </cell>
          <cell r="D1179" t="str">
            <v>Training/Safety/Meetings</v>
          </cell>
          <cell r="E1179" t="str">
            <v>Safety</v>
          </cell>
        </row>
        <row r="1180">
          <cell r="A1180" t="str">
            <v>F502436</v>
          </cell>
          <cell r="B1180" t="str">
            <v>SAFETY MEETI</v>
          </cell>
          <cell r="C1180" t="str">
            <v>PWRD</v>
          </cell>
          <cell r="D1180" t="str">
            <v>Training/Safety/Meetings</v>
          </cell>
          <cell r="E1180" t="str">
            <v>Safety</v>
          </cell>
        </row>
        <row r="1181">
          <cell r="A1181" t="str">
            <v>F502437</v>
          </cell>
          <cell r="B1181" t="str">
            <v>SAFETY MEETI</v>
          </cell>
          <cell r="C1181" t="str">
            <v>PWRD</v>
          </cell>
          <cell r="D1181" t="str">
            <v>Training/Safety/Meetings</v>
          </cell>
          <cell r="E1181" t="str">
            <v>Safety</v>
          </cell>
        </row>
        <row r="1182">
          <cell r="A1182" t="str">
            <v>F502438</v>
          </cell>
          <cell r="B1182" t="str">
            <v>SAFETY MEETI</v>
          </cell>
          <cell r="C1182" t="str">
            <v>PWRD</v>
          </cell>
          <cell r="D1182" t="str">
            <v>Training/Safety/Meetings</v>
          </cell>
          <cell r="E1182" t="str">
            <v>Safety</v>
          </cell>
        </row>
        <row r="1183">
          <cell r="A1183" t="str">
            <v>F502439</v>
          </cell>
          <cell r="B1183" t="str">
            <v>SAFETY MEETI</v>
          </cell>
          <cell r="C1183" t="str">
            <v>PWRD</v>
          </cell>
          <cell r="D1183" t="str">
            <v>Training/Safety/Meetings</v>
          </cell>
          <cell r="E1183" t="str">
            <v>Safety</v>
          </cell>
        </row>
        <row r="1184">
          <cell r="A1184" t="str">
            <v>F502440</v>
          </cell>
          <cell r="B1184" t="str">
            <v>SAFETY MEETI</v>
          </cell>
          <cell r="C1184" t="str">
            <v>PWRD</v>
          </cell>
          <cell r="D1184" t="str">
            <v>Training/Safety/Meetings</v>
          </cell>
          <cell r="E1184" t="str">
            <v>Safety</v>
          </cell>
        </row>
        <row r="1185">
          <cell r="A1185" t="str">
            <v>F502441</v>
          </cell>
          <cell r="B1185" t="str">
            <v>SAFETY MEETI</v>
          </cell>
          <cell r="C1185" t="str">
            <v>PWRD</v>
          </cell>
          <cell r="D1185" t="str">
            <v>Training/Safety/Meetings</v>
          </cell>
          <cell r="E1185" t="str">
            <v>Safety</v>
          </cell>
        </row>
        <row r="1186">
          <cell r="A1186" t="str">
            <v>F502442</v>
          </cell>
          <cell r="B1186" t="str">
            <v>SAFETY MEETI</v>
          </cell>
          <cell r="C1186" t="str">
            <v>PWRD</v>
          </cell>
          <cell r="D1186" t="str">
            <v>Training/Safety/Meetings</v>
          </cell>
          <cell r="E1186" t="str">
            <v>Safety</v>
          </cell>
        </row>
        <row r="1187">
          <cell r="A1187" t="str">
            <v>F502443</v>
          </cell>
          <cell r="B1187" t="str">
            <v>SAFETY MEETI</v>
          </cell>
          <cell r="C1187" t="str">
            <v>PWRD</v>
          </cell>
          <cell r="D1187" t="str">
            <v>Training/Safety/Meetings</v>
          </cell>
          <cell r="E1187" t="str">
            <v>Safety</v>
          </cell>
        </row>
        <row r="1188">
          <cell r="A1188" t="str">
            <v>F502444</v>
          </cell>
          <cell r="B1188" t="str">
            <v>SAFETY MEETI</v>
          </cell>
          <cell r="C1188" t="str">
            <v>PWRD</v>
          </cell>
          <cell r="D1188" t="str">
            <v>Training/Safety/Meetings</v>
          </cell>
          <cell r="E1188" t="str">
            <v>Safety</v>
          </cell>
        </row>
        <row r="1189">
          <cell r="A1189" t="str">
            <v>F502445</v>
          </cell>
          <cell r="B1189" t="str">
            <v>SAFETY MEETI</v>
          </cell>
          <cell r="C1189" t="str">
            <v>PWRD</v>
          </cell>
          <cell r="D1189" t="str">
            <v>Training/Safety/Meetings</v>
          </cell>
          <cell r="E1189" t="str">
            <v>Safety</v>
          </cell>
        </row>
        <row r="1190">
          <cell r="A1190" t="str">
            <v>F502446</v>
          </cell>
          <cell r="B1190" t="str">
            <v>SAFETY MEETI</v>
          </cell>
          <cell r="C1190" t="str">
            <v>PWRD</v>
          </cell>
          <cell r="D1190" t="str">
            <v>Training/Safety/Meetings</v>
          </cell>
          <cell r="E1190" t="str">
            <v>Safety</v>
          </cell>
        </row>
        <row r="1191">
          <cell r="A1191" t="str">
            <v>F502447</v>
          </cell>
          <cell r="B1191" t="str">
            <v>SAFETY MEETI</v>
          </cell>
          <cell r="C1191" t="str">
            <v>PWRD</v>
          </cell>
          <cell r="D1191" t="str">
            <v>Training/Safety/Meetings</v>
          </cell>
          <cell r="E1191" t="str">
            <v>Safety</v>
          </cell>
        </row>
        <row r="1192">
          <cell r="A1192" t="str">
            <v>F502448</v>
          </cell>
          <cell r="B1192" t="str">
            <v>SAFETY MEETI</v>
          </cell>
          <cell r="C1192" t="str">
            <v>PWRD</v>
          </cell>
          <cell r="D1192" t="str">
            <v>Training/Safety/Meetings</v>
          </cell>
          <cell r="E1192" t="str">
            <v>Safety</v>
          </cell>
        </row>
        <row r="1193">
          <cell r="A1193" t="str">
            <v>F502449</v>
          </cell>
          <cell r="B1193" t="str">
            <v>SAFETY MEETI</v>
          </cell>
          <cell r="C1193" t="str">
            <v>PWRD</v>
          </cell>
          <cell r="D1193" t="str">
            <v>Training/Safety/Meetings</v>
          </cell>
          <cell r="E1193" t="str">
            <v>Safety</v>
          </cell>
        </row>
        <row r="1194">
          <cell r="A1194" t="str">
            <v>F502450</v>
          </cell>
          <cell r="B1194" t="str">
            <v>SAFETY MEETI</v>
          </cell>
          <cell r="C1194" t="str">
            <v>PWRD</v>
          </cell>
          <cell r="D1194" t="str">
            <v>Training/Safety/Meetings</v>
          </cell>
          <cell r="E1194" t="str">
            <v>Safety</v>
          </cell>
        </row>
        <row r="1195">
          <cell r="A1195" t="str">
            <v>F502451</v>
          </cell>
          <cell r="B1195" t="str">
            <v>SAFETY MEETI</v>
          </cell>
          <cell r="C1195" t="str">
            <v>PWRD</v>
          </cell>
          <cell r="D1195" t="str">
            <v>Training/Safety/Meetings</v>
          </cell>
          <cell r="E1195" t="str">
            <v>Safety</v>
          </cell>
        </row>
        <row r="1196">
          <cell r="A1196" t="str">
            <v>F502452</v>
          </cell>
          <cell r="B1196" t="str">
            <v>SAFETY MEETI</v>
          </cell>
          <cell r="C1196" t="str">
            <v>PWRD</v>
          </cell>
          <cell r="D1196" t="str">
            <v>Training/Safety/Meetings</v>
          </cell>
          <cell r="E1196" t="str">
            <v>Safety</v>
          </cell>
        </row>
        <row r="1197">
          <cell r="A1197" t="str">
            <v>F502453</v>
          </cell>
          <cell r="B1197" t="str">
            <v>SAFETY MEETI</v>
          </cell>
          <cell r="C1197" t="str">
            <v>PWRD</v>
          </cell>
          <cell r="D1197" t="str">
            <v>Training/Safety/Meetings</v>
          </cell>
          <cell r="E1197" t="str">
            <v>Safety</v>
          </cell>
        </row>
        <row r="1198">
          <cell r="A1198" t="str">
            <v>F502454</v>
          </cell>
          <cell r="B1198" t="str">
            <v>SAFETY MEETI</v>
          </cell>
          <cell r="C1198" t="str">
            <v>PWRD</v>
          </cell>
          <cell r="D1198" t="str">
            <v>Training/Safety/Meetings</v>
          </cell>
          <cell r="E1198" t="str">
            <v>Safety</v>
          </cell>
        </row>
        <row r="1199">
          <cell r="A1199" t="str">
            <v>F502455</v>
          </cell>
          <cell r="B1199" t="str">
            <v>SAFETY MEETI</v>
          </cell>
          <cell r="C1199" t="str">
            <v>PWRD</v>
          </cell>
          <cell r="D1199" t="str">
            <v>Training/Safety/Meetings</v>
          </cell>
          <cell r="E1199" t="str">
            <v>Safety</v>
          </cell>
        </row>
        <row r="1200">
          <cell r="A1200" t="str">
            <v>F502456</v>
          </cell>
          <cell r="B1200" t="str">
            <v>SAFETY MEETI</v>
          </cell>
          <cell r="C1200" t="str">
            <v>PWRD</v>
          </cell>
          <cell r="D1200" t="str">
            <v>Training/Safety/Meetings</v>
          </cell>
          <cell r="E1200" t="str">
            <v>Safety</v>
          </cell>
        </row>
        <row r="1201">
          <cell r="A1201" t="str">
            <v>F502457</v>
          </cell>
          <cell r="B1201" t="str">
            <v>SAFETY MEETI</v>
          </cell>
          <cell r="C1201" t="str">
            <v>PWRD</v>
          </cell>
          <cell r="D1201" t="str">
            <v>Training/Safety/Meetings</v>
          </cell>
          <cell r="E1201" t="str">
            <v>Safety</v>
          </cell>
        </row>
        <row r="1202">
          <cell r="A1202" t="str">
            <v>F502458</v>
          </cell>
          <cell r="B1202" t="str">
            <v>SAFETY MEETI</v>
          </cell>
          <cell r="C1202" t="str">
            <v>PWRD</v>
          </cell>
          <cell r="D1202" t="str">
            <v>Training/Safety/Meetings</v>
          </cell>
          <cell r="E1202" t="str">
            <v>Safety</v>
          </cell>
        </row>
        <row r="1203">
          <cell r="A1203" t="str">
            <v>F502459</v>
          </cell>
          <cell r="B1203" t="str">
            <v>SAFETY MEETI</v>
          </cell>
          <cell r="C1203" t="str">
            <v>PWRD</v>
          </cell>
          <cell r="D1203" t="str">
            <v>Training/Safety/Meetings</v>
          </cell>
          <cell r="E1203" t="str">
            <v>Safety</v>
          </cell>
        </row>
        <row r="1204">
          <cell r="A1204" t="str">
            <v>F502460</v>
          </cell>
          <cell r="B1204" t="str">
            <v>SAFETY MEETI</v>
          </cell>
          <cell r="C1204" t="str">
            <v>PWRD</v>
          </cell>
          <cell r="D1204" t="str">
            <v>Training/Safety/Meetings</v>
          </cell>
          <cell r="E1204" t="str">
            <v>Safety</v>
          </cell>
        </row>
        <row r="1205">
          <cell r="A1205" t="str">
            <v>F502461</v>
          </cell>
          <cell r="B1205" t="str">
            <v>SAFETY MEETI</v>
          </cell>
          <cell r="C1205" t="str">
            <v>PWRD</v>
          </cell>
          <cell r="D1205" t="str">
            <v>Training/Safety/Meetings</v>
          </cell>
          <cell r="E1205" t="str">
            <v>Safety</v>
          </cell>
        </row>
        <row r="1206">
          <cell r="A1206" t="str">
            <v>F502462</v>
          </cell>
          <cell r="B1206" t="str">
            <v>SAFETY MEETI</v>
          </cell>
          <cell r="C1206" t="str">
            <v>PWRD</v>
          </cell>
          <cell r="D1206" t="str">
            <v>Training/Safety/Meetings</v>
          </cell>
          <cell r="E1206" t="str">
            <v>Safety</v>
          </cell>
        </row>
        <row r="1207">
          <cell r="A1207" t="str">
            <v>F502463</v>
          </cell>
          <cell r="B1207" t="str">
            <v>SAFETY MEETI</v>
          </cell>
          <cell r="C1207" t="str">
            <v>PWRD</v>
          </cell>
          <cell r="D1207" t="str">
            <v>Training/Safety/Meetings</v>
          </cell>
          <cell r="E1207" t="str">
            <v>Safety</v>
          </cell>
        </row>
        <row r="1208">
          <cell r="A1208" t="str">
            <v>F502465</v>
          </cell>
          <cell r="B1208" t="str">
            <v>SAFETY MEETI</v>
          </cell>
          <cell r="C1208" t="str">
            <v>PWRD</v>
          </cell>
          <cell r="D1208" t="str">
            <v>Training/Safety/Meetings</v>
          </cell>
          <cell r="E1208" t="str">
            <v>Safety</v>
          </cell>
        </row>
        <row r="1209">
          <cell r="A1209" t="str">
            <v>F502466</v>
          </cell>
          <cell r="B1209" t="str">
            <v>SAFETY MEETI</v>
          </cell>
          <cell r="C1209" t="str">
            <v>PWRD</v>
          </cell>
          <cell r="D1209" t="str">
            <v>Training/Safety/Meetings</v>
          </cell>
          <cell r="E1209" t="str">
            <v>Safety</v>
          </cell>
        </row>
        <row r="1210">
          <cell r="A1210" t="str">
            <v>F502467</v>
          </cell>
          <cell r="B1210" t="str">
            <v>SAFETY MEETI</v>
          </cell>
          <cell r="C1210" t="str">
            <v>PWRD</v>
          </cell>
          <cell r="D1210" t="str">
            <v>Training/Safety/Meetings</v>
          </cell>
          <cell r="E1210" t="str">
            <v>Safety</v>
          </cell>
        </row>
        <row r="1211">
          <cell r="A1211" t="str">
            <v>F502470</v>
          </cell>
          <cell r="B1211" t="str">
            <v>OH DETAIL IN</v>
          </cell>
          <cell r="C1211" t="str">
            <v>PWRD</v>
          </cell>
          <cell r="D1211" t="str">
            <v>Breakdown Maintenance</v>
          </cell>
          <cell r="E1211" t="str">
            <v>Breakdown Maintenance - Dist</v>
          </cell>
        </row>
        <row r="1212">
          <cell r="A1212" t="str">
            <v>F502474</v>
          </cell>
          <cell r="B1212" t="str">
            <v>VEG MGMT</v>
          </cell>
          <cell r="C1212" t="str">
            <v>PWRD</v>
          </cell>
          <cell r="D1212" t="str">
            <v>Line Clearing</v>
          </cell>
          <cell r="E1212" t="str">
            <v>Clearing Lines</v>
          </cell>
        </row>
        <row r="1213">
          <cell r="A1213" t="str">
            <v>F502475</v>
          </cell>
          <cell r="B1213" t="str">
            <v>LINE CLEARIN</v>
          </cell>
          <cell r="C1213" t="str">
            <v>PWRD</v>
          </cell>
          <cell r="D1213" t="str">
            <v>Line Clearing</v>
          </cell>
          <cell r="E1213" t="str">
            <v>Clearing Lines</v>
          </cell>
        </row>
        <row r="1214">
          <cell r="A1214" t="str">
            <v>F502476</v>
          </cell>
          <cell r="B1214" t="str">
            <v>SUPERV PLANT</v>
          </cell>
          <cell r="C1214" t="str">
            <v>PWRD</v>
          </cell>
          <cell r="D1214" t="str">
            <v>Operations</v>
          </cell>
          <cell r="E1214" t="str">
            <v>Catalina Generation-Ops</v>
          </cell>
        </row>
        <row r="1215">
          <cell r="A1215" t="str">
            <v>F502477</v>
          </cell>
          <cell r="B1215" t="str">
            <v>OPER PRIME M</v>
          </cell>
          <cell r="C1215" t="str">
            <v>PWRD</v>
          </cell>
          <cell r="D1215" t="str">
            <v>Operations</v>
          </cell>
          <cell r="E1215" t="str">
            <v>Catalina Generation-Ops</v>
          </cell>
        </row>
        <row r="1216">
          <cell r="A1216" t="str">
            <v>F502478</v>
          </cell>
          <cell r="B1216" t="str">
            <v>MISC EXPENSE</v>
          </cell>
          <cell r="C1216" t="str">
            <v>PWRD</v>
          </cell>
          <cell r="D1216" t="str">
            <v>Operations</v>
          </cell>
          <cell r="E1216" t="str">
            <v>Catalina Generation-Ops</v>
          </cell>
        </row>
        <row r="1217">
          <cell r="A1217" t="str">
            <v>F502480</v>
          </cell>
          <cell r="B1217" t="str">
            <v>TOOL EXPENSE</v>
          </cell>
          <cell r="C1217" t="str">
            <v>PWRD</v>
          </cell>
          <cell r="D1217" t="str">
            <v>Breakdown Maintenance</v>
          </cell>
          <cell r="E1217" t="str">
            <v>Catalina Generation-Main</v>
          </cell>
        </row>
        <row r="1218">
          <cell r="A1218" t="str">
            <v>F502481</v>
          </cell>
          <cell r="B1218" t="str">
            <v>EMISS NTRL C</v>
          </cell>
          <cell r="C1218" t="str">
            <v>PWRD</v>
          </cell>
          <cell r="D1218" t="str">
            <v>Breakdown Maintenance</v>
          </cell>
          <cell r="E1218" t="str">
            <v>Catalina Generation-Main</v>
          </cell>
        </row>
        <row r="1219">
          <cell r="A1219" t="str">
            <v>F502482</v>
          </cell>
          <cell r="B1219" t="str">
            <v>SUPERV PLANT</v>
          </cell>
          <cell r="C1219" t="str">
            <v>PWRD</v>
          </cell>
          <cell r="D1219" t="str">
            <v>Breakdown Maintenance</v>
          </cell>
          <cell r="E1219" t="str">
            <v>Catalina Generation-Main</v>
          </cell>
        </row>
        <row r="1220">
          <cell r="A1220" t="str">
            <v>F502483</v>
          </cell>
          <cell r="B1220" t="str">
            <v>TOXIC WASTE/</v>
          </cell>
          <cell r="C1220" t="str">
            <v>PWRD - Toxic</v>
          </cell>
          <cell r="D1220" t="str">
            <v>Storm/Toxic</v>
          </cell>
          <cell r="E1220" t="str">
            <v>Toxic</v>
          </cell>
        </row>
        <row r="1221">
          <cell r="A1221" t="str">
            <v>F502490</v>
          </cell>
          <cell r="B1221" t="str">
            <v>INSPECTION A</v>
          </cell>
          <cell r="C1221" t="str">
            <v>PWRD</v>
          </cell>
          <cell r="D1221" t="str">
            <v>Inspections</v>
          </cell>
          <cell r="E1221" t="str">
            <v>Distribution Equipment</v>
          </cell>
        </row>
        <row r="1222">
          <cell r="A1222" t="str">
            <v>F502491</v>
          </cell>
          <cell r="B1222" t="str">
            <v>TURN ON/OFF</v>
          </cell>
          <cell r="C1222" t="str">
            <v>PWRD</v>
          </cell>
          <cell r="D1222" t="str">
            <v>Operations</v>
          </cell>
          <cell r="E1222" t="str">
            <v>Service Requests</v>
          </cell>
        </row>
        <row r="1223">
          <cell r="A1223" t="str">
            <v>F502492</v>
          </cell>
          <cell r="B1223" t="str">
            <v>INSTALLING M</v>
          </cell>
          <cell r="C1223" t="str">
            <v>PWRD</v>
          </cell>
          <cell r="D1223" t="str">
            <v>Operations</v>
          </cell>
          <cell r="E1223" t="str">
            <v>Meters - Installing/Removing</v>
          </cell>
        </row>
        <row r="1224">
          <cell r="A1224" t="str">
            <v>F502493</v>
          </cell>
          <cell r="B1224" t="str">
            <v>REMOVE METER</v>
          </cell>
          <cell r="C1224" t="str">
            <v>PWRD</v>
          </cell>
          <cell r="D1224" t="str">
            <v>Operations</v>
          </cell>
          <cell r="E1224" t="str">
            <v>Meters - Installing/Removing</v>
          </cell>
        </row>
        <row r="1225">
          <cell r="A1225" t="str">
            <v>F502494</v>
          </cell>
          <cell r="B1225" t="str">
            <v>REARRNG/CHNG</v>
          </cell>
          <cell r="C1225" t="str">
            <v>PWRD</v>
          </cell>
          <cell r="D1225" t="str">
            <v>Operations</v>
          </cell>
          <cell r="E1225" t="str">
            <v>Meters - Installing/Removing</v>
          </cell>
        </row>
        <row r="1226">
          <cell r="A1226" t="str">
            <v>F502497</v>
          </cell>
          <cell r="B1226" t="str">
            <v>INFO MTGS/GR</v>
          </cell>
          <cell r="C1226" t="str">
            <v>PWRD</v>
          </cell>
          <cell r="D1226" t="str">
            <v>Training/Safety/Meetings</v>
          </cell>
          <cell r="E1226" t="str">
            <v>Information Meetings</v>
          </cell>
        </row>
        <row r="1227">
          <cell r="A1227" t="str">
            <v>F502501</v>
          </cell>
          <cell r="B1227" t="str">
            <v>INFO MTGS/GR</v>
          </cell>
          <cell r="C1227" t="str">
            <v>PWRD</v>
          </cell>
          <cell r="D1227" t="str">
            <v>Training/Safety/Meetings</v>
          </cell>
          <cell r="E1227" t="str">
            <v>Information Meetings</v>
          </cell>
        </row>
        <row r="1228">
          <cell r="A1228" t="str">
            <v>F502504</v>
          </cell>
          <cell r="B1228" t="str">
            <v>PROGRAM MAIN</v>
          </cell>
          <cell r="C1228" t="str">
            <v>PWRD</v>
          </cell>
          <cell r="D1228" t="str">
            <v>Preventive Maintenance</v>
          </cell>
          <cell r="E1228" t="str">
            <v>Program Mtce - Dist (Func 5269)</v>
          </cell>
        </row>
        <row r="1229">
          <cell r="A1229" t="str">
            <v>F502505</v>
          </cell>
          <cell r="B1229" t="str">
            <v>NON-PROGRAM</v>
          </cell>
          <cell r="C1229" t="str">
            <v>PWRD</v>
          </cell>
          <cell r="D1229" t="str">
            <v>Breakdown Maintenance</v>
          </cell>
          <cell r="E1229" t="str">
            <v>Breakdown Maintenance - Dist</v>
          </cell>
        </row>
        <row r="1230">
          <cell r="A1230" t="str">
            <v>F502507</v>
          </cell>
          <cell r="B1230" t="str">
            <v>MAINT/REP ST</v>
          </cell>
          <cell r="C1230" t="str">
            <v>PWRD</v>
          </cell>
          <cell r="D1230" t="str">
            <v>Breakdown Maintenance</v>
          </cell>
          <cell r="E1230" t="str">
            <v>Streetlighting</v>
          </cell>
        </row>
        <row r="1231">
          <cell r="A1231" t="str">
            <v>F502510</v>
          </cell>
          <cell r="B1231" t="str">
            <v>METER READIN</v>
          </cell>
          <cell r="C1231" t="str">
            <v>PWRD</v>
          </cell>
          <cell r="D1231" t="str">
            <v>Operations</v>
          </cell>
          <cell r="E1231" t="str">
            <v>Meter Reading</v>
          </cell>
        </row>
        <row r="1232">
          <cell r="A1232" t="str">
            <v>F502511</v>
          </cell>
          <cell r="B1232" t="str">
            <v>COLLECTION A</v>
          </cell>
          <cell r="C1232" t="str">
            <v>PWRD</v>
          </cell>
          <cell r="D1232" t="str">
            <v>Operations</v>
          </cell>
          <cell r="E1232" t="str">
            <v>Billing/Collections/Bkkpg</v>
          </cell>
        </row>
        <row r="1233">
          <cell r="A1233" t="str">
            <v>F502512</v>
          </cell>
          <cell r="B1233" t="str">
            <v>DISCON/RECON</v>
          </cell>
          <cell r="C1233" t="str">
            <v>PWRD</v>
          </cell>
          <cell r="D1233" t="str">
            <v>Operations</v>
          </cell>
          <cell r="E1233" t="str">
            <v>Service Requests</v>
          </cell>
        </row>
        <row r="1234">
          <cell r="A1234" t="str">
            <v>F502513</v>
          </cell>
          <cell r="B1234" t="str">
            <v>SUPERVISION</v>
          </cell>
          <cell r="C1234" t="str">
            <v>PWRD- Gas</v>
          </cell>
          <cell r="D1234" t="str">
            <v>Catalina</v>
          </cell>
          <cell r="E1234" t="str">
            <v>Gas/Water</v>
          </cell>
        </row>
        <row r="1235">
          <cell r="A1235" t="str">
            <v>F502514</v>
          </cell>
          <cell r="B1235" t="str">
            <v>CUST ACCTG A</v>
          </cell>
          <cell r="C1235" t="str">
            <v>PWRD- Gas</v>
          </cell>
          <cell r="D1235" t="str">
            <v>Catalina</v>
          </cell>
          <cell r="E1235" t="str">
            <v>Gas/Water</v>
          </cell>
        </row>
        <row r="1236">
          <cell r="A1236" t="str">
            <v>F502515</v>
          </cell>
          <cell r="B1236" t="str">
            <v>MISCELLANEOU</v>
          </cell>
          <cell r="C1236" t="str">
            <v>PWRD- Gas</v>
          </cell>
          <cell r="D1236" t="str">
            <v>Catalina</v>
          </cell>
          <cell r="E1236" t="str">
            <v>Gas/Water</v>
          </cell>
        </row>
        <row r="1237">
          <cell r="A1237" t="str">
            <v>F502517</v>
          </cell>
          <cell r="B1237" t="str">
            <v>READ METERS</v>
          </cell>
          <cell r="C1237" t="str">
            <v>PWRD- Gas</v>
          </cell>
          <cell r="D1237" t="str">
            <v>Catalina</v>
          </cell>
          <cell r="E1237" t="str">
            <v>Gas/Water</v>
          </cell>
        </row>
        <row r="1238">
          <cell r="A1238" t="str">
            <v>F502518</v>
          </cell>
          <cell r="B1238" t="str">
            <v>LABOR COSTS</v>
          </cell>
          <cell r="C1238" t="str">
            <v>PWRD- Gas</v>
          </cell>
          <cell r="D1238" t="str">
            <v>Catalina</v>
          </cell>
          <cell r="E1238" t="str">
            <v>Gas/Water</v>
          </cell>
        </row>
        <row r="1239">
          <cell r="A1239" t="str">
            <v>F502519</v>
          </cell>
          <cell r="B1239" t="str">
            <v>LABOR COSTS</v>
          </cell>
          <cell r="C1239" t="str">
            <v>PWRD- Gas</v>
          </cell>
          <cell r="D1239" t="str">
            <v>Catalina</v>
          </cell>
          <cell r="E1239" t="str">
            <v>Gas/Water</v>
          </cell>
        </row>
        <row r="1240">
          <cell r="A1240" t="str">
            <v>F502520</v>
          </cell>
          <cell r="B1240" t="str">
            <v>METER/REGULA</v>
          </cell>
          <cell r="C1240" t="str">
            <v>PWRD- Gas</v>
          </cell>
          <cell r="D1240" t="str">
            <v>Catalina</v>
          </cell>
          <cell r="E1240" t="str">
            <v>Gas/Water</v>
          </cell>
        </row>
        <row r="1241">
          <cell r="A1241" t="str">
            <v>F502521</v>
          </cell>
          <cell r="B1241" t="str">
            <v>REMOVE GAS M</v>
          </cell>
          <cell r="C1241" t="str">
            <v>PWRD- Gas</v>
          </cell>
          <cell r="D1241" t="str">
            <v>Catalina</v>
          </cell>
          <cell r="E1241" t="str">
            <v>Gas/Water</v>
          </cell>
        </row>
        <row r="1242">
          <cell r="A1242" t="str">
            <v>F502522</v>
          </cell>
          <cell r="B1242" t="str">
            <v>REMOVE REGUL</v>
          </cell>
          <cell r="C1242" t="str">
            <v>PWRD- Gas</v>
          </cell>
          <cell r="D1242" t="str">
            <v>Catalina</v>
          </cell>
          <cell r="E1242" t="str">
            <v>Gas/Water</v>
          </cell>
        </row>
        <row r="1243">
          <cell r="A1243" t="str">
            <v>F502523</v>
          </cell>
          <cell r="B1243" t="str">
            <v>INSTALL REGU</v>
          </cell>
          <cell r="C1243" t="str">
            <v>PWRD- Gas</v>
          </cell>
          <cell r="D1243" t="str">
            <v>Catalina</v>
          </cell>
          <cell r="E1243" t="str">
            <v>Gas/Water</v>
          </cell>
        </row>
        <row r="1244">
          <cell r="A1244" t="str">
            <v>F502524</v>
          </cell>
          <cell r="B1244" t="str">
            <v>SUPERVISION</v>
          </cell>
          <cell r="C1244" t="str">
            <v>PWRD- Water</v>
          </cell>
          <cell r="D1244" t="str">
            <v>Catalina</v>
          </cell>
          <cell r="E1244" t="str">
            <v>Gas/Water</v>
          </cell>
        </row>
        <row r="1245">
          <cell r="A1245" t="str">
            <v>F502525</v>
          </cell>
          <cell r="B1245" t="str">
            <v>CUST ACCOUNT</v>
          </cell>
          <cell r="C1245" t="str">
            <v>PWRD- Water</v>
          </cell>
          <cell r="D1245" t="str">
            <v>Catalina</v>
          </cell>
          <cell r="E1245" t="str">
            <v>Gas/Water</v>
          </cell>
        </row>
        <row r="1246">
          <cell r="A1246" t="str">
            <v>F502527</v>
          </cell>
          <cell r="B1246" t="str">
            <v>MISCELLANEOU</v>
          </cell>
          <cell r="C1246" t="str">
            <v>PWRD- Water</v>
          </cell>
          <cell r="D1246" t="str">
            <v>Catalina</v>
          </cell>
          <cell r="E1246" t="str">
            <v>Gas/Water</v>
          </cell>
        </row>
        <row r="1247">
          <cell r="A1247" t="str">
            <v>F502528</v>
          </cell>
          <cell r="B1247" t="str">
            <v>READ METERS</v>
          </cell>
          <cell r="C1247" t="str">
            <v>PWRD- Water</v>
          </cell>
          <cell r="D1247" t="str">
            <v>Catalina</v>
          </cell>
          <cell r="E1247" t="str">
            <v>Gas/Water</v>
          </cell>
        </row>
        <row r="1248">
          <cell r="A1248" t="str">
            <v>F502529</v>
          </cell>
          <cell r="B1248" t="str">
            <v>TOOL EXPENSE</v>
          </cell>
          <cell r="C1248" t="str">
            <v>PWRD- Water</v>
          </cell>
          <cell r="D1248" t="str">
            <v>Catalina</v>
          </cell>
          <cell r="E1248" t="str">
            <v>Gas/Water</v>
          </cell>
        </row>
        <row r="1249">
          <cell r="A1249" t="str">
            <v>F502530</v>
          </cell>
          <cell r="B1249" t="str">
            <v>OPER/WATER S</v>
          </cell>
          <cell r="C1249" t="str">
            <v>PWRD- Water</v>
          </cell>
          <cell r="D1249" t="str">
            <v>Catalina</v>
          </cell>
          <cell r="E1249" t="str">
            <v>Gas/Water</v>
          </cell>
        </row>
        <row r="1250">
          <cell r="A1250" t="str">
            <v>F502531</v>
          </cell>
          <cell r="B1250" t="str">
            <v>OPER/PUMPING</v>
          </cell>
          <cell r="C1250" t="str">
            <v>PWRD- Water</v>
          </cell>
          <cell r="D1250" t="str">
            <v>Catalina</v>
          </cell>
          <cell r="E1250" t="str">
            <v>Gas/Water</v>
          </cell>
        </row>
        <row r="1251">
          <cell r="A1251" t="str">
            <v>F502532</v>
          </cell>
          <cell r="B1251" t="str">
            <v>OPER/TREAT F</v>
          </cell>
          <cell r="C1251" t="str">
            <v>PWRD- Water</v>
          </cell>
          <cell r="D1251" t="str">
            <v>Catalina</v>
          </cell>
          <cell r="E1251" t="str">
            <v>Gas/Water</v>
          </cell>
        </row>
        <row r="1252">
          <cell r="A1252" t="str">
            <v>F502533</v>
          </cell>
          <cell r="B1252" t="str">
            <v>REMOVE WATER</v>
          </cell>
          <cell r="C1252" t="str">
            <v>PWRD- Water</v>
          </cell>
          <cell r="D1252" t="str">
            <v>Catalina</v>
          </cell>
          <cell r="E1252" t="str">
            <v>Gas/Water</v>
          </cell>
        </row>
        <row r="1253">
          <cell r="A1253" t="str">
            <v>F502534</v>
          </cell>
          <cell r="B1253" t="str">
            <v>MISCELLANEOU</v>
          </cell>
          <cell r="C1253" t="str">
            <v>PWRD- Water</v>
          </cell>
          <cell r="D1253" t="str">
            <v>Catalina</v>
          </cell>
          <cell r="E1253" t="str">
            <v>Gas/Water</v>
          </cell>
        </row>
        <row r="1254">
          <cell r="A1254" t="str">
            <v>F502535</v>
          </cell>
          <cell r="B1254" t="str">
            <v>OPER/WATER S</v>
          </cell>
          <cell r="C1254" t="str">
            <v>PWRD- Water</v>
          </cell>
          <cell r="D1254" t="str">
            <v>Catalina</v>
          </cell>
          <cell r="E1254" t="str">
            <v>Gas/Water</v>
          </cell>
        </row>
        <row r="1255">
          <cell r="A1255" t="str">
            <v>F502536</v>
          </cell>
          <cell r="B1255" t="str">
            <v>OPER/PUMPING</v>
          </cell>
          <cell r="C1255" t="str">
            <v>PWRD- Water</v>
          </cell>
          <cell r="D1255" t="str">
            <v>Catalina</v>
          </cell>
          <cell r="E1255" t="str">
            <v>Gas/Water</v>
          </cell>
        </row>
        <row r="1256">
          <cell r="A1256" t="str">
            <v>F502537</v>
          </cell>
          <cell r="B1256" t="str">
            <v>CORP MANDATE</v>
          </cell>
          <cell r="C1256" t="str">
            <v>PWRD</v>
          </cell>
          <cell r="D1256" t="str">
            <v>Other</v>
          </cell>
          <cell r="E1256" t="str">
            <v>Management/Supervision</v>
          </cell>
        </row>
        <row r="1257">
          <cell r="A1257" t="str">
            <v>F502539</v>
          </cell>
          <cell r="B1257" t="str">
            <v>SAFETY TRAIN</v>
          </cell>
          <cell r="C1257" t="str">
            <v>PWRD</v>
          </cell>
          <cell r="D1257" t="str">
            <v>Training/Safety/Meetings</v>
          </cell>
          <cell r="E1257" t="str">
            <v>Safety</v>
          </cell>
        </row>
        <row r="1258">
          <cell r="A1258" t="str">
            <v>F502540</v>
          </cell>
          <cell r="B1258" t="str">
            <v>SKILLS COMP</v>
          </cell>
          <cell r="C1258" t="str">
            <v>PWRD</v>
          </cell>
          <cell r="D1258" t="str">
            <v>Training/Safety/Meetings</v>
          </cell>
          <cell r="E1258" t="str">
            <v>Job Training</v>
          </cell>
        </row>
        <row r="1259">
          <cell r="A1259" t="str">
            <v>F502545</v>
          </cell>
          <cell r="B1259" t="str">
            <v>SAFETY MEETI</v>
          </cell>
          <cell r="C1259" t="str">
            <v>PWRD</v>
          </cell>
          <cell r="D1259" t="str">
            <v>Training/Safety/Meetings</v>
          </cell>
          <cell r="E1259" t="str">
            <v>Safety</v>
          </cell>
        </row>
        <row r="1260">
          <cell r="A1260" t="str">
            <v>F502547</v>
          </cell>
          <cell r="B1260" t="str">
            <v>INFORMATION</v>
          </cell>
          <cell r="C1260" t="str">
            <v>PWRD</v>
          </cell>
          <cell r="D1260" t="str">
            <v>Training/Safety/Meetings</v>
          </cell>
          <cell r="E1260" t="str">
            <v>Information Meetings</v>
          </cell>
        </row>
        <row r="1261">
          <cell r="A1261" t="str">
            <v>F502558</v>
          </cell>
          <cell r="B1261" t="str">
            <v>CSBL FUNC-CU</v>
          </cell>
          <cell r="C1261" t="str">
            <v>PWRD</v>
          </cell>
          <cell r="D1261" t="str">
            <v>Other</v>
          </cell>
          <cell r="E1261" t="str">
            <v>Management/Supervision</v>
          </cell>
        </row>
        <row r="1262">
          <cell r="A1262" t="str">
            <v>F502560</v>
          </cell>
          <cell r="B1262" t="str">
            <v>CSBL FUNC-MT</v>
          </cell>
          <cell r="C1262" t="str">
            <v>PWRD</v>
          </cell>
          <cell r="D1262" t="str">
            <v>Preventive Maintenance</v>
          </cell>
          <cell r="E1262" t="str">
            <v>Other Distribution Maintenance</v>
          </cell>
        </row>
        <row r="1263">
          <cell r="A1263" t="str">
            <v>F502575</v>
          </cell>
          <cell r="B1263" t="str">
            <v>CSBL FUNCT-M</v>
          </cell>
          <cell r="C1263" t="str">
            <v>PWRD</v>
          </cell>
          <cell r="D1263" t="str">
            <v>Other</v>
          </cell>
          <cell r="E1263" t="str">
            <v>Engineering/Planning</v>
          </cell>
        </row>
        <row r="1264">
          <cell r="A1264" t="str">
            <v>F502578</v>
          </cell>
          <cell r="B1264" t="str">
            <v>CSBL FUNCT-M</v>
          </cell>
          <cell r="C1264" t="str">
            <v>PWRD</v>
          </cell>
          <cell r="D1264" t="str">
            <v>Other</v>
          </cell>
          <cell r="E1264" t="str">
            <v>Engineering/Planning</v>
          </cell>
        </row>
        <row r="1265">
          <cell r="A1265" t="str">
            <v>F502584</v>
          </cell>
          <cell r="B1265" t="str">
            <v>CSBL FUNC-CO</v>
          </cell>
          <cell r="C1265" t="str">
            <v>PWRD</v>
          </cell>
          <cell r="D1265" t="str">
            <v>Operations</v>
          </cell>
          <cell r="E1265" t="str">
            <v>Billing/Collections/Bkkpg</v>
          </cell>
        </row>
        <row r="1266">
          <cell r="A1266" t="str">
            <v>F502585</v>
          </cell>
          <cell r="B1266" t="str">
            <v>CSBL FUNCTIO</v>
          </cell>
          <cell r="C1266" t="str">
            <v>PWRD</v>
          </cell>
          <cell r="D1266" t="str">
            <v>Other</v>
          </cell>
          <cell r="E1266" t="str">
            <v>Engineering/Planning</v>
          </cell>
        </row>
        <row r="1267">
          <cell r="A1267" t="str">
            <v>F502587</v>
          </cell>
          <cell r="B1267" t="str">
            <v>CSBL FUNCT-M</v>
          </cell>
          <cell r="C1267" t="str">
            <v>PWRD</v>
          </cell>
          <cell r="D1267" t="str">
            <v>Other</v>
          </cell>
          <cell r="E1267" t="str">
            <v>Management/Supervision</v>
          </cell>
        </row>
        <row r="1268">
          <cell r="A1268" t="str">
            <v>F502588</v>
          </cell>
          <cell r="B1268" t="str">
            <v>CSBL FUNC-CU</v>
          </cell>
          <cell r="C1268" t="str">
            <v>PWRD</v>
          </cell>
          <cell r="D1268" t="str">
            <v>Operations</v>
          </cell>
          <cell r="E1268" t="str">
            <v>Billing/Collections/Bkkpg</v>
          </cell>
        </row>
        <row r="1269">
          <cell r="A1269" t="str">
            <v>F502591</v>
          </cell>
          <cell r="B1269" t="str">
            <v>CSBL FUNC-ST</v>
          </cell>
          <cell r="C1269" t="str">
            <v>PWRD</v>
          </cell>
          <cell r="D1269" t="str">
            <v>Breakdown Maintenance</v>
          </cell>
          <cell r="E1269" t="str">
            <v>Streetlighting</v>
          </cell>
        </row>
        <row r="1270">
          <cell r="A1270" t="str">
            <v>F502592</v>
          </cell>
          <cell r="B1270" t="str">
            <v>CSBL FUNC-MM</v>
          </cell>
          <cell r="C1270" t="str">
            <v>PWRD</v>
          </cell>
          <cell r="D1270" t="str">
            <v>Preventive Maintenance</v>
          </cell>
          <cell r="E1270" t="str">
            <v>Other Distribution Maintenance</v>
          </cell>
        </row>
        <row r="1271">
          <cell r="A1271" t="str">
            <v>F502594</v>
          </cell>
          <cell r="B1271" t="str">
            <v>CSBL FUNC-CO</v>
          </cell>
          <cell r="C1271" t="str">
            <v>PWRD</v>
          </cell>
          <cell r="D1271" t="str">
            <v>Other</v>
          </cell>
          <cell r="E1271" t="str">
            <v>Management/Supervision</v>
          </cell>
        </row>
        <row r="1272">
          <cell r="A1272" t="str">
            <v>F502601</v>
          </cell>
          <cell r="B1272" t="str">
            <v>METW - COMM</v>
          </cell>
          <cell r="C1272" t="str">
            <v>PWRD</v>
          </cell>
          <cell r="D1272" t="str">
            <v>Inspections</v>
          </cell>
          <cell r="E1272" t="str">
            <v>Communication Lines &amp; Equipment</v>
          </cell>
        </row>
        <row r="1273">
          <cell r="A1273" t="str">
            <v>F502602</v>
          </cell>
          <cell r="B1273" t="str">
            <v>EAST - COMM</v>
          </cell>
          <cell r="C1273" t="str">
            <v>PWRD</v>
          </cell>
          <cell r="D1273" t="str">
            <v>Inspections</v>
          </cell>
          <cell r="E1273" t="str">
            <v>Communication Lines &amp; Equipment</v>
          </cell>
        </row>
        <row r="1274">
          <cell r="A1274" t="str">
            <v>F502605</v>
          </cell>
          <cell r="B1274" t="str">
            <v>NCST - COMM</v>
          </cell>
          <cell r="C1274" t="str">
            <v>PWRD</v>
          </cell>
          <cell r="D1274" t="str">
            <v>Inspections</v>
          </cell>
          <cell r="E1274" t="str">
            <v>Communication Lines &amp; Equipment</v>
          </cell>
        </row>
        <row r="1275">
          <cell r="A1275" t="str">
            <v>F502621</v>
          </cell>
          <cell r="B1275" t="str">
            <v>SITE RDNS CH</v>
          </cell>
          <cell r="C1275" t="str">
            <v>PWRD</v>
          </cell>
          <cell r="D1275" t="str">
            <v>Training/Safety/Meetings</v>
          </cell>
          <cell r="E1275" t="str">
            <v>Job Training</v>
          </cell>
        </row>
        <row r="1276">
          <cell r="A1276" t="str">
            <v>F502635</v>
          </cell>
          <cell r="B1276" t="str">
            <v>J POLE ACTIV</v>
          </cell>
          <cell r="C1276" t="str">
            <v>PWRD</v>
          </cell>
          <cell r="D1276" t="str">
            <v>Other</v>
          </cell>
          <cell r="E1276" t="str">
            <v>Joint Pole Activities</v>
          </cell>
        </row>
        <row r="1277">
          <cell r="A1277" t="str">
            <v>F502636</v>
          </cell>
          <cell r="B1277" t="str">
            <v>J POLE PEN A</v>
          </cell>
          <cell r="C1277" t="str">
            <v>PWRD</v>
          </cell>
          <cell r="D1277" t="str">
            <v>Other</v>
          </cell>
          <cell r="E1277" t="str">
            <v>Joint Pole Activities</v>
          </cell>
        </row>
        <row r="1278">
          <cell r="A1278" t="str">
            <v>F502637</v>
          </cell>
          <cell r="B1278" t="str">
            <v>MGMT AND SUP</v>
          </cell>
          <cell r="C1278" t="str">
            <v>PWRD</v>
          </cell>
          <cell r="D1278" t="str">
            <v>Other</v>
          </cell>
          <cell r="E1278" t="str">
            <v>Management/Supervision</v>
          </cell>
        </row>
        <row r="1279">
          <cell r="A1279" t="str">
            <v>F502639</v>
          </cell>
          <cell r="B1279" t="str">
            <v>SFTY MTGS D</v>
          </cell>
          <cell r="C1279" t="str">
            <v>PWRD</v>
          </cell>
          <cell r="D1279" t="str">
            <v>Training/Safety/Meetings</v>
          </cell>
          <cell r="E1279" t="str">
            <v>Safety</v>
          </cell>
        </row>
        <row r="1280">
          <cell r="A1280" t="str">
            <v>F502640</v>
          </cell>
          <cell r="B1280" t="str">
            <v>SFTY MTGS D</v>
          </cell>
          <cell r="C1280" t="str">
            <v>PWRD</v>
          </cell>
          <cell r="D1280" t="str">
            <v>Training/Safety/Meetings</v>
          </cell>
          <cell r="E1280" t="str">
            <v>Safety</v>
          </cell>
        </row>
        <row r="1281">
          <cell r="A1281" t="str">
            <v>F502651</v>
          </cell>
          <cell r="B1281" t="str">
            <v>INSTL WATR M</v>
          </cell>
          <cell r="C1281" t="str">
            <v>PWRD- Water</v>
          </cell>
          <cell r="D1281" t="str">
            <v>Catalina</v>
          </cell>
          <cell r="E1281" t="str">
            <v>Gas/Water</v>
          </cell>
        </row>
        <row r="1282">
          <cell r="A1282" t="str">
            <v>F502652</v>
          </cell>
          <cell r="B1282" t="str">
            <v>MAINT/WTR SR</v>
          </cell>
          <cell r="C1282" t="str">
            <v>PWRD- Water</v>
          </cell>
          <cell r="D1282" t="str">
            <v>Catalina</v>
          </cell>
          <cell r="E1282" t="str">
            <v>Gas/Water</v>
          </cell>
        </row>
        <row r="1283">
          <cell r="A1283" t="str">
            <v>F502653</v>
          </cell>
          <cell r="B1283" t="str">
            <v>MAINT/PUMP E</v>
          </cell>
          <cell r="C1283" t="str">
            <v>PWRD- Water</v>
          </cell>
          <cell r="D1283" t="str">
            <v>Catalina</v>
          </cell>
          <cell r="E1283" t="str">
            <v>Gas/Water</v>
          </cell>
        </row>
        <row r="1284">
          <cell r="A1284" t="str">
            <v>F502654</v>
          </cell>
          <cell r="B1284" t="str">
            <v>MAINT/TREAT</v>
          </cell>
          <cell r="C1284" t="str">
            <v>PWRD- Water</v>
          </cell>
          <cell r="D1284" t="str">
            <v>Catalina</v>
          </cell>
          <cell r="E1284" t="str">
            <v>Gas/Water</v>
          </cell>
        </row>
        <row r="1285">
          <cell r="A1285" t="str">
            <v>F502655</v>
          </cell>
          <cell r="B1285" t="str">
            <v>STORM DIST</v>
          </cell>
          <cell r="C1285" t="str">
            <v>PWRD - Storm</v>
          </cell>
          <cell r="D1285" t="str">
            <v>Storm/Toxic</v>
          </cell>
          <cell r="E1285" t="str">
            <v>Storm</v>
          </cell>
        </row>
        <row r="1286">
          <cell r="A1286" t="str">
            <v>F502656</v>
          </cell>
          <cell r="B1286" t="str">
            <v>STORM CEMA</v>
          </cell>
          <cell r="C1286" t="str">
            <v>Balancing Account - Storm CEMA</v>
          </cell>
          <cell r="D1286" t="str">
            <v>Balancing Accounting</v>
          </cell>
          <cell r="E1286" t="str">
            <v>Balancing Accounting</v>
          </cell>
        </row>
        <row r="1287">
          <cell r="A1287" t="str">
            <v>F502657</v>
          </cell>
          <cell r="B1287" t="str">
            <v>TOXIC WASTE</v>
          </cell>
          <cell r="C1287" t="str">
            <v>PWRD - Toxic</v>
          </cell>
          <cell r="D1287" t="str">
            <v>Storm/Toxic</v>
          </cell>
          <cell r="E1287" t="str">
            <v>Toxic</v>
          </cell>
        </row>
        <row r="1288">
          <cell r="A1288" t="str">
            <v>F502665</v>
          </cell>
          <cell r="B1288" t="str">
            <v>WO WRITE OFF</v>
          </cell>
          <cell r="C1288" t="str">
            <v>PWRD</v>
          </cell>
          <cell r="D1288" t="str">
            <v>Preventive Maintenance</v>
          </cell>
          <cell r="E1288" t="str">
            <v>Write Offs/Related Expense</v>
          </cell>
        </row>
        <row r="1289">
          <cell r="A1289" t="str">
            <v>F502666</v>
          </cell>
          <cell r="B1289" t="str">
            <v>WO WRITE OFF</v>
          </cell>
          <cell r="C1289" t="str">
            <v>PWRD</v>
          </cell>
          <cell r="D1289" t="str">
            <v>Preventive Maintenance</v>
          </cell>
          <cell r="E1289" t="str">
            <v>Write Offs/Related Expense</v>
          </cell>
        </row>
        <row r="1290">
          <cell r="A1290" t="str">
            <v>F502668</v>
          </cell>
          <cell r="B1290" t="str">
            <v>INFO MEET DI</v>
          </cell>
          <cell r="C1290" t="str">
            <v>PWRD</v>
          </cell>
          <cell r="D1290" t="str">
            <v>Training/Safety/Meetings</v>
          </cell>
          <cell r="E1290" t="str">
            <v>Information Meetings</v>
          </cell>
        </row>
        <row r="1291">
          <cell r="A1291" t="str">
            <v>F502669</v>
          </cell>
          <cell r="B1291" t="str">
            <v>INFO MEET DI</v>
          </cell>
          <cell r="C1291" t="str">
            <v>PWRD</v>
          </cell>
          <cell r="D1291" t="str">
            <v>Training/Safety/Meetings</v>
          </cell>
          <cell r="E1291" t="str">
            <v>Information Meetings</v>
          </cell>
        </row>
        <row r="1292">
          <cell r="A1292" t="str">
            <v>F502670</v>
          </cell>
          <cell r="B1292" t="str">
            <v>INFO MEET DI</v>
          </cell>
          <cell r="C1292" t="str">
            <v>PWRD</v>
          </cell>
          <cell r="D1292" t="str">
            <v>Training/Safety/Meetings</v>
          </cell>
          <cell r="E1292" t="str">
            <v>Information Meetings</v>
          </cell>
        </row>
        <row r="1293">
          <cell r="A1293" t="str">
            <v>F502671</v>
          </cell>
          <cell r="B1293" t="str">
            <v>INFO MEET DI</v>
          </cell>
          <cell r="C1293" t="str">
            <v>PWRD</v>
          </cell>
          <cell r="D1293" t="str">
            <v>Training/Safety/Meetings</v>
          </cell>
          <cell r="E1293" t="str">
            <v>Information Meetings</v>
          </cell>
        </row>
        <row r="1294">
          <cell r="A1294" t="str">
            <v>F502672</v>
          </cell>
          <cell r="B1294" t="str">
            <v>INFO MEET DI</v>
          </cell>
          <cell r="C1294" t="str">
            <v>PWRD</v>
          </cell>
          <cell r="D1294" t="str">
            <v>Training/Safety/Meetings</v>
          </cell>
          <cell r="E1294" t="str">
            <v>Information Meetings</v>
          </cell>
        </row>
        <row r="1295">
          <cell r="A1295" t="str">
            <v>F502673</v>
          </cell>
          <cell r="B1295" t="str">
            <v>INFO MEET DI</v>
          </cell>
          <cell r="C1295" t="str">
            <v>PWRD</v>
          </cell>
          <cell r="D1295" t="str">
            <v>Training/Safety/Meetings</v>
          </cell>
          <cell r="E1295" t="str">
            <v>Information Meetings</v>
          </cell>
        </row>
        <row r="1296">
          <cell r="A1296" t="str">
            <v>F502674</v>
          </cell>
          <cell r="B1296" t="str">
            <v>INFO MEET DI</v>
          </cell>
          <cell r="C1296" t="str">
            <v>PWRD</v>
          </cell>
          <cell r="D1296" t="str">
            <v>Training/Safety/Meetings</v>
          </cell>
          <cell r="E1296" t="str">
            <v>Information Meetings</v>
          </cell>
        </row>
        <row r="1297">
          <cell r="A1297" t="str">
            <v>F502675</v>
          </cell>
          <cell r="B1297" t="str">
            <v>INFO MEET DI</v>
          </cell>
          <cell r="C1297" t="str">
            <v>PWRD</v>
          </cell>
          <cell r="D1297" t="str">
            <v>Training/Safety/Meetings</v>
          </cell>
          <cell r="E1297" t="str">
            <v>Information Meetings</v>
          </cell>
        </row>
        <row r="1298">
          <cell r="A1298" t="str">
            <v>F502676</v>
          </cell>
          <cell r="B1298" t="str">
            <v>INFO MEET ME</v>
          </cell>
          <cell r="C1298" t="str">
            <v>PWRD</v>
          </cell>
          <cell r="D1298" t="str">
            <v>Operations</v>
          </cell>
          <cell r="E1298" t="str">
            <v>Meter Reading</v>
          </cell>
        </row>
        <row r="1299">
          <cell r="A1299" t="str">
            <v>F502677</v>
          </cell>
          <cell r="B1299" t="str">
            <v>INFO MEET ME</v>
          </cell>
          <cell r="C1299" t="str">
            <v>PWRD</v>
          </cell>
          <cell r="D1299" t="str">
            <v>Operations</v>
          </cell>
          <cell r="E1299" t="str">
            <v>Meter Reading</v>
          </cell>
        </row>
        <row r="1300">
          <cell r="A1300" t="str">
            <v>F502678</v>
          </cell>
          <cell r="B1300" t="str">
            <v>INFO MEET ME</v>
          </cell>
          <cell r="C1300" t="str">
            <v>PWRD</v>
          </cell>
          <cell r="D1300" t="str">
            <v>Operations</v>
          </cell>
          <cell r="E1300" t="str">
            <v>Meter Reading</v>
          </cell>
        </row>
        <row r="1301">
          <cell r="A1301" t="str">
            <v>F502679</v>
          </cell>
          <cell r="B1301" t="str">
            <v>INFO MEET ME</v>
          </cell>
          <cell r="C1301" t="str">
            <v>PWRD</v>
          </cell>
          <cell r="D1301" t="str">
            <v>Operations</v>
          </cell>
          <cell r="E1301" t="str">
            <v>Meter Reading</v>
          </cell>
        </row>
        <row r="1302">
          <cell r="A1302" t="str">
            <v>F502680</v>
          </cell>
          <cell r="B1302" t="str">
            <v>INFO MEET ME</v>
          </cell>
          <cell r="C1302" t="str">
            <v>PWRD</v>
          </cell>
          <cell r="D1302" t="str">
            <v>Operations</v>
          </cell>
          <cell r="E1302" t="str">
            <v>Meter Reading</v>
          </cell>
        </row>
        <row r="1303">
          <cell r="A1303" t="str">
            <v>F502681</v>
          </cell>
          <cell r="B1303" t="str">
            <v>INFO MEET ME</v>
          </cell>
          <cell r="C1303" t="str">
            <v>PWRD</v>
          </cell>
          <cell r="D1303" t="str">
            <v>Operations</v>
          </cell>
          <cell r="E1303" t="str">
            <v>Meter Reading</v>
          </cell>
        </row>
        <row r="1304">
          <cell r="A1304" t="str">
            <v>F502682</v>
          </cell>
          <cell r="B1304" t="str">
            <v>INFO MEET ME</v>
          </cell>
          <cell r="C1304" t="str">
            <v>PWRD</v>
          </cell>
          <cell r="D1304" t="str">
            <v>Operations</v>
          </cell>
          <cell r="E1304" t="str">
            <v>Meter Reading</v>
          </cell>
        </row>
        <row r="1305">
          <cell r="A1305" t="str">
            <v>F502683</v>
          </cell>
          <cell r="B1305" t="str">
            <v>INFO MEET ME</v>
          </cell>
          <cell r="C1305" t="str">
            <v>PWRD</v>
          </cell>
          <cell r="D1305" t="str">
            <v>Operations</v>
          </cell>
          <cell r="E1305" t="str">
            <v>Meter Reading</v>
          </cell>
        </row>
        <row r="1306">
          <cell r="A1306" t="str">
            <v>F502684</v>
          </cell>
          <cell r="B1306" t="str">
            <v>INFO MEET CO</v>
          </cell>
          <cell r="C1306" t="str">
            <v>PWRD</v>
          </cell>
          <cell r="D1306" t="str">
            <v>Other</v>
          </cell>
          <cell r="E1306" t="str">
            <v>Management/Supervision</v>
          </cell>
        </row>
        <row r="1307">
          <cell r="A1307" t="str">
            <v>F502686</v>
          </cell>
          <cell r="B1307" t="str">
            <v>INFO MEET CO</v>
          </cell>
          <cell r="C1307" t="str">
            <v>PWRD</v>
          </cell>
          <cell r="D1307" t="str">
            <v>Other</v>
          </cell>
          <cell r="E1307" t="str">
            <v>Management/Supervision</v>
          </cell>
        </row>
        <row r="1308">
          <cell r="A1308" t="str">
            <v>F502689</v>
          </cell>
          <cell r="B1308" t="str">
            <v>INFO MEET CO</v>
          </cell>
          <cell r="C1308" t="str">
            <v>PWRD</v>
          </cell>
          <cell r="D1308" t="str">
            <v>Other</v>
          </cell>
          <cell r="E1308" t="str">
            <v>Management/Supervision</v>
          </cell>
        </row>
        <row r="1309">
          <cell r="A1309" t="str">
            <v>F502691</v>
          </cell>
          <cell r="B1309" t="str">
            <v>INFO MEET CO</v>
          </cell>
          <cell r="C1309" t="str">
            <v>PWRD</v>
          </cell>
          <cell r="D1309" t="str">
            <v>Other</v>
          </cell>
          <cell r="E1309" t="str">
            <v>Management/Supervision</v>
          </cell>
        </row>
        <row r="1310">
          <cell r="A1310" t="str">
            <v>F502773</v>
          </cell>
          <cell r="B1310" t="str">
            <v>HR NON IMM</v>
          </cell>
          <cell r="C1310" t="str">
            <v>ETS - SSID</v>
          </cell>
          <cell r="D1310" t="str">
            <v>Other</v>
          </cell>
          <cell r="E1310" t="str">
            <v>SSID</v>
          </cell>
        </row>
        <row r="1311">
          <cell r="A1311" t="str">
            <v>F502774</v>
          </cell>
          <cell r="B1311" t="str">
            <v>ACCTS PYBL C</v>
          </cell>
          <cell r="C1311" t="str">
            <v>ETS - SSID</v>
          </cell>
          <cell r="D1311" t="str">
            <v>Other</v>
          </cell>
          <cell r="E1311" t="str">
            <v>SSID</v>
          </cell>
        </row>
        <row r="1312">
          <cell r="A1312" t="str">
            <v>F502775</v>
          </cell>
          <cell r="B1312" t="str">
            <v>INFO TECH CH</v>
          </cell>
          <cell r="C1312" t="str">
            <v>ETS - SSID</v>
          </cell>
          <cell r="D1312" t="str">
            <v>Other</v>
          </cell>
          <cell r="E1312" t="str">
            <v>SSID</v>
          </cell>
        </row>
        <row r="1313">
          <cell r="A1313" t="str">
            <v>F502776</v>
          </cell>
          <cell r="B1313" t="str">
            <v>ENV AFFAIRS</v>
          </cell>
          <cell r="C1313" t="str">
            <v>ETS - SSID</v>
          </cell>
          <cell r="D1313" t="str">
            <v>Other</v>
          </cell>
          <cell r="E1313" t="str">
            <v>SSID</v>
          </cell>
        </row>
        <row r="1314">
          <cell r="A1314" t="str">
            <v>F502777</v>
          </cell>
          <cell r="B1314" t="str">
            <v>H.R. CGBK</v>
          </cell>
          <cell r="C1314" t="str">
            <v>ETS - SSID</v>
          </cell>
          <cell r="D1314" t="str">
            <v>Other</v>
          </cell>
          <cell r="E1314" t="str">
            <v>SSID</v>
          </cell>
        </row>
        <row r="1315">
          <cell r="A1315" t="str">
            <v>F502778</v>
          </cell>
          <cell r="B1315" t="str">
            <v>CORP PAYROLL</v>
          </cell>
          <cell r="C1315" t="str">
            <v>ETS - SSID</v>
          </cell>
          <cell r="D1315" t="str">
            <v>Other</v>
          </cell>
          <cell r="E1315" t="str">
            <v>SSID</v>
          </cell>
        </row>
        <row r="1316">
          <cell r="A1316" t="str">
            <v>F502779</v>
          </cell>
          <cell r="B1316" t="str">
            <v>PRCMNT&amp;MTL M</v>
          </cell>
          <cell r="C1316" t="str">
            <v>ETS - SSID</v>
          </cell>
          <cell r="D1316" t="str">
            <v>Other</v>
          </cell>
          <cell r="E1316" t="str">
            <v>SSID</v>
          </cell>
        </row>
        <row r="1317">
          <cell r="A1317" t="str">
            <v>F502780</v>
          </cell>
          <cell r="B1317" t="str">
            <v>CORP R.EST S</v>
          </cell>
          <cell r="C1317" t="str">
            <v>ETS - SSID</v>
          </cell>
          <cell r="D1317" t="str">
            <v>Other</v>
          </cell>
          <cell r="E1317" t="str">
            <v>SSID</v>
          </cell>
        </row>
        <row r="1318">
          <cell r="A1318" t="str">
            <v>F502781</v>
          </cell>
          <cell r="B1318" t="str">
            <v>MISC OPS</v>
          </cell>
          <cell r="C1318" t="str">
            <v>ETS - SSID</v>
          </cell>
          <cell r="D1318" t="str">
            <v>Other</v>
          </cell>
          <cell r="E1318" t="str">
            <v>SSID</v>
          </cell>
        </row>
        <row r="1319">
          <cell r="A1319" t="str">
            <v>F502782</v>
          </cell>
          <cell r="B1319" t="str">
            <v>UNALLOCATED</v>
          </cell>
          <cell r="C1319" t="str">
            <v>ETS - SSID</v>
          </cell>
          <cell r="D1319" t="str">
            <v>Other</v>
          </cell>
          <cell r="E1319" t="str">
            <v>SSID</v>
          </cell>
        </row>
        <row r="1320">
          <cell r="A1320" t="str">
            <v>F502783</v>
          </cell>
          <cell r="B1320" t="str">
            <v>BSNS RSRCS C</v>
          </cell>
          <cell r="C1320" t="str">
            <v>ETS - SSID</v>
          </cell>
          <cell r="D1320" t="str">
            <v>Other</v>
          </cell>
          <cell r="E1320" t="str">
            <v>SSID</v>
          </cell>
        </row>
        <row r="1321">
          <cell r="A1321" t="str">
            <v>F502784</v>
          </cell>
          <cell r="B1321" t="str">
            <v>SFTY WORK EN</v>
          </cell>
          <cell r="C1321" t="str">
            <v>ETS - SSID</v>
          </cell>
          <cell r="D1321" t="str">
            <v>Other</v>
          </cell>
          <cell r="E1321" t="str">
            <v>SSID</v>
          </cell>
        </row>
        <row r="1322">
          <cell r="A1322" t="str">
            <v>F502787</v>
          </cell>
          <cell r="B1322" t="str">
            <v>MISC MAINTEN</v>
          </cell>
          <cell r="C1322" t="str">
            <v>ETS - SSID</v>
          </cell>
          <cell r="D1322" t="str">
            <v>Other</v>
          </cell>
          <cell r="E1322" t="str">
            <v>SSID</v>
          </cell>
        </row>
        <row r="1323">
          <cell r="A1323" t="str">
            <v>F502790</v>
          </cell>
          <cell r="B1323" t="str">
            <v>ESI SSID BIL</v>
          </cell>
          <cell r="C1323" t="str">
            <v>ETS - SSID</v>
          </cell>
          <cell r="D1323" t="str">
            <v>Other</v>
          </cell>
          <cell r="E1323" t="str">
            <v>SSID</v>
          </cell>
        </row>
        <row r="1324">
          <cell r="A1324" t="str">
            <v>F502796</v>
          </cell>
          <cell r="B1324" t="str">
            <v>FACILITY MAI</v>
          </cell>
          <cell r="C1324" t="str">
            <v>ETS - SSID</v>
          </cell>
          <cell r="D1324" t="str">
            <v>Other</v>
          </cell>
          <cell r="E1324" t="str">
            <v>SSID</v>
          </cell>
        </row>
        <row r="1325">
          <cell r="A1325" t="str">
            <v>F502800</v>
          </cell>
          <cell r="B1325" t="str">
            <v>PAD XFMR REP</v>
          </cell>
          <cell r="C1325" t="str">
            <v>ETS - SSID</v>
          </cell>
          <cell r="D1325" t="str">
            <v>Other</v>
          </cell>
          <cell r="E1325" t="str">
            <v>SSID</v>
          </cell>
        </row>
        <row r="1326">
          <cell r="A1326" t="str">
            <v>F502801</v>
          </cell>
          <cell r="B1326" t="str">
            <v>OH XFMR REP/</v>
          </cell>
          <cell r="C1326" t="str">
            <v>ETS - SSID</v>
          </cell>
          <cell r="D1326" t="str">
            <v>Other</v>
          </cell>
          <cell r="E1326" t="str">
            <v>SSID</v>
          </cell>
        </row>
        <row r="1327">
          <cell r="A1327" t="str">
            <v>F502802</v>
          </cell>
          <cell r="B1327" t="str">
            <v>BURDXFMR REP</v>
          </cell>
          <cell r="C1327" t="str">
            <v>ETS - SSID</v>
          </cell>
          <cell r="D1327" t="str">
            <v>Other</v>
          </cell>
          <cell r="E1327" t="str">
            <v>SSID</v>
          </cell>
        </row>
        <row r="1328">
          <cell r="A1328" t="str">
            <v>F502803</v>
          </cell>
          <cell r="B1328" t="str">
            <v>FACILITY MAI</v>
          </cell>
          <cell r="C1328" t="str">
            <v>ETS - SSID</v>
          </cell>
          <cell r="D1328" t="str">
            <v>Other</v>
          </cell>
          <cell r="E1328" t="str">
            <v>SSID</v>
          </cell>
        </row>
        <row r="1329">
          <cell r="A1329" t="str">
            <v>F502807</v>
          </cell>
          <cell r="B1329" t="str">
            <v>PAD XFMR REP</v>
          </cell>
          <cell r="C1329" t="str">
            <v>ETS - SSID</v>
          </cell>
          <cell r="D1329" t="str">
            <v>Other</v>
          </cell>
          <cell r="E1329" t="str">
            <v>SSID</v>
          </cell>
        </row>
        <row r="1330">
          <cell r="A1330" t="str">
            <v>F502808</v>
          </cell>
          <cell r="B1330" t="str">
            <v>OH XFMR REPA</v>
          </cell>
          <cell r="C1330" t="str">
            <v>ETS - SSID</v>
          </cell>
          <cell r="D1330" t="str">
            <v>Other</v>
          </cell>
          <cell r="E1330" t="str">
            <v>SSID</v>
          </cell>
        </row>
        <row r="1331">
          <cell r="A1331" t="str">
            <v>F502809</v>
          </cell>
          <cell r="B1331" t="str">
            <v>FACILITY MAI</v>
          </cell>
          <cell r="C1331" t="str">
            <v>ETS - SSID</v>
          </cell>
          <cell r="D1331" t="str">
            <v>Other</v>
          </cell>
          <cell r="E1331" t="str">
            <v>SSID</v>
          </cell>
        </row>
        <row r="1332">
          <cell r="A1332" t="str">
            <v>F502813</v>
          </cell>
          <cell r="B1332" t="str">
            <v>PAD XFMR REP</v>
          </cell>
          <cell r="C1332" t="str">
            <v>ETS - SSID</v>
          </cell>
          <cell r="D1332" t="str">
            <v>Other</v>
          </cell>
          <cell r="E1332" t="str">
            <v>SSID</v>
          </cell>
        </row>
        <row r="1333">
          <cell r="A1333" t="str">
            <v>F502814</v>
          </cell>
          <cell r="B1333" t="str">
            <v>OH XFMR REPA</v>
          </cell>
          <cell r="C1333" t="str">
            <v>ETS - SSID</v>
          </cell>
          <cell r="D1333" t="str">
            <v>Other</v>
          </cell>
          <cell r="E1333" t="str">
            <v>SSID</v>
          </cell>
        </row>
        <row r="1334">
          <cell r="A1334" t="str">
            <v>F502815</v>
          </cell>
          <cell r="B1334" t="str">
            <v>REG OUT XFMR</v>
          </cell>
          <cell r="C1334" t="str">
            <v>ETS - SSID</v>
          </cell>
          <cell r="D1334" t="str">
            <v>Other</v>
          </cell>
          <cell r="E1334" t="str">
            <v>SSID</v>
          </cell>
        </row>
        <row r="1335">
          <cell r="A1335" t="str">
            <v>F502816</v>
          </cell>
          <cell r="B1335" t="str">
            <v>BURD XFMR RE</v>
          </cell>
          <cell r="C1335" t="str">
            <v>ETS - SSID</v>
          </cell>
          <cell r="D1335" t="str">
            <v>Other</v>
          </cell>
          <cell r="E1335" t="str">
            <v>SSID</v>
          </cell>
        </row>
        <row r="1336">
          <cell r="A1336" t="str">
            <v>F502817</v>
          </cell>
          <cell r="B1336" t="str">
            <v>CORR RESIS M</v>
          </cell>
          <cell r="C1336" t="str">
            <v>ETS - SSID</v>
          </cell>
          <cell r="D1336" t="str">
            <v>Other</v>
          </cell>
          <cell r="E1336" t="str">
            <v>SSID</v>
          </cell>
        </row>
        <row r="1337">
          <cell r="A1337" t="str">
            <v>F502818</v>
          </cell>
          <cell r="B1337" t="str">
            <v>OIL SW REFBM</v>
          </cell>
          <cell r="C1337" t="str">
            <v>ETS - SSID</v>
          </cell>
          <cell r="D1337" t="str">
            <v>Other</v>
          </cell>
          <cell r="E1337" t="str">
            <v>SSID</v>
          </cell>
        </row>
        <row r="1338">
          <cell r="A1338" t="str">
            <v>F502819</v>
          </cell>
          <cell r="B1338" t="str">
            <v>SF6 GAS SW R</v>
          </cell>
          <cell r="C1338" t="str">
            <v>ETS - SSID</v>
          </cell>
          <cell r="D1338" t="str">
            <v>Other</v>
          </cell>
          <cell r="E1338" t="str">
            <v>SSID</v>
          </cell>
        </row>
        <row r="1339">
          <cell r="A1339" t="str">
            <v>F502820</v>
          </cell>
          <cell r="B1339" t="str">
            <v>FACILITY MAI</v>
          </cell>
          <cell r="C1339" t="str">
            <v>ETS - SSID</v>
          </cell>
          <cell r="D1339" t="str">
            <v>Other</v>
          </cell>
          <cell r="E1339" t="str">
            <v>SSID</v>
          </cell>
        </row>
        <row r="1340">
          <cell r="A1340" t="str">
            <v>F502821</v>
          </cell>
          <cell r="B1340" t="str">
            <v>FACILITY MAI</v>
          </cell>
          <cell r="C1340" t="str">
            <v>ETS - SSID</v>
          </cell>
          <cell r="D1340" t="str">
            <v>Other</v>
          </cell>
          <cell r="E1340" t="str">
            <v>SSID</v>
          </cell>
        </row>
        <row r="1341">
          <cell r="A1341" t="str">
            <v>F502828</v>
          </cell>
          <cell r="B1341" t="str">
            <v>TOU FAB/ASBL</v>
          </cell>
          <cell r="C1341" t="str">
            <v>ETS - SSID</v>
          </cell>
          <cell r="D1341" t="str">
            <v>Other</v>
          </cell>
          <cell r="E1341" t="str">
            <v>SSID</v>
          </cell>
        </row>
        <row r="1342">
          <cell r="A1342" t="str">
            <v>F502829</v>
          </cell>
          <cell r="B1342" t="str">
            <v>TST/INSP/CAL</v>
          </cell>
          <cell r="C1342" t="str">
            <v>ETS - SSID</v>
          </cell>
          <cell r="D1342" t="str">
            <v>Other</v>
          </cell>
          <cell r="E1342" t="str">
            <v>SSID</v>
          </cell>
        </row>
        <row r="1343">
          <cell r="A1343" t="str">
            <v>F502830</v>
          </cell>
          <cell r="B1343" t="str">
            <v>INSTMT REP/C</v>
          </cell>
          <cell r="C1343" t="str">
            <v>ETS - SSID</v>
          </cell>
          <cell r="D1343" t="str">
            <v>Other</v>
          </cell>
          <cell r="E1343" t="str">
            <v>SSID</v>
          </cell>
        </row>
        <row r="1344">
          <cell r="A1344" t="str">
            <v>F502831</v>
          </cell>
          <cell r="B1344" t="str">
            <v>INSTMT REP/C</v>
          </cell>
          <cell r="C1344" t="str">
            <v>ETS - SSID</v>
          </cell>
          <cell r="D1344" t="str">
            <v>Other</v>
          </cell>
          <cell r="E1344" t="str">
            <v>SSID</v>
          </cell>
        </row>
        <row r="1345">
          <cell r="A1345" t="str">
            <v>F502832</v>
          </cell>
          <cell r="B1345" t="str">
            <v>FACILITY MAI</v>
          </cell>
          <cell r="C1345" t="str">
            <v>ETS - SSID</v>
          </cell>
          <cell r="D1345" t="str">
            <v>Other</v>
          </cell>
          <cell r="E1345" t="str">
            <v>SSID</v>
          </cell>
        </row>
        <row r="1346">
          <cell r="A1346" t="str">
            <v>F502836</v>
          </cell>
          <cell r="B1346" t="str">
            <v>FACILITY MAI</v>
          </cell>
          <cell r="C1346" t="str">
            <v>ETS - SSID</v>
          </cell>
          <cell r="D1346" t="str">
            <v>Other</v>
          </cell>
          <cell r="E1346" t="str">
            <v>SSID</v>
          </cell>
        </row>
        <row r="1347">
          <cell r="A1347" t="str">
            <v>F502840</v>
          </cell>
          <cell r="B1347" t="str">
            <v>FACILITY MAI</v>
          </cell>
          <cell r="C1347" t="str">
            <v>ETS - SSID</v>
          </cell>
          <cell r="D1347" t="str">
            <v>Other</v>
          </cell>
          <cell r="E1347" t="str">
            <v>SSID</v>
          </cell>
        </row>
        <row r="1348">
          <cell r="A1348" t="str">
            <v>F502844</v>
          </cell>
          <cell r="B1348" t="str">
            <v>PRCMNT FREIG</v>
          </cell>
          <cell r="C1348" t="str">
            <v>ETS - SSID</v>
          </cell>
          <cell r="D1348" t="str">
            <v>Other</v>
          </cell>
          <cell r="E1348" t="str">
            <v>SSID</v>
          </cell>
        </row>
        <row r="1349">
          <cell r="A1349" t="str">
            <v>F502855</v>
          </cell>
          <cell r="B1349" t="str">
            <v>FACILITY MAI</v>
          </cell>
          <cell r="C1349" t="str">
            <v>ETS - SSID</v>
          </cell>
          <cell r="D1349" t="str">
            <v>Other</v>
          </cell>
          <cell r="E1349" t="str">
            <v>SSID</v>
          </cell>
        </row>
        <row r="1350">
          <cell r="A1350" t="str">
            <v>F502856</v>
          </cell>
          <cell r="B1350" t="str">
            <v>AIR QL PRMT</v>
          </cell>
          <cell r="C1350" t="str">
            <v>ETS - SSID</v>
          </cell>
          <cell r="D1350" t="str">
            <v>Other</v>
          </cell>
          <cell r="E1350" t="str">
            <v>SSID</v>
          </cell>
        </row>
        <row r="1351">
          <cell r="A1351" t="str">
            <v>F502857</v>
          </cell>
          <cell r="B1351" t="str">
            <v>ENV HZ MAT S</v>
          </cell>
          <cell r="C1351" t="str">
            <v>ETS - SSID</v>
          </cell>
          <cell r="D1351" t="str">
            <v>Other</v>
          </cell>
          <cell r="E1351" t="str">
            <v>SSID</v>
          </cell>
        </row>
        <row r="1352">
          <cell r="A1352" t="str">
            <v>F502864</v>
          </cell>
          <cell r="B1352" t="str">
            <v>FACILITY MAI</v>
          </cell>
          <cell r="C1352" t="str">
            <v>ETS - SSID</v>
          </cell>
          <cell r="D1352" t="str">
            <v>Other</v>
          </cell>
          <cell r="E1352" t="str">
            <v>SSID</v>
          </cell>
        </row>
        <row r="1353">
          <cell r="A1353" t="str">
            <v>F502868</v>
          </cell>
          <cell r="B1353" t="str">
            <v>FACILITY MAI</v>
          </cell>
          <cell r="C1353" t="str">
            <v>PWRD</v>
          </cell>
          <cell r="D1353" t="str">
            <v>Other</v>
          </cell>
          <cell r="E1353" t="str">
            <v>Facility Planning</v>
          </cell>
        </row>
        <row r="1354">
          <cell r="A1354" t="str">
            <v>F502874</v>
          </cell>
          <cell r="B1354" t="str">
            <v>FACILITY MAI</v>
          </cell>
          <cell r="C1354" t="str">
            <v>ETS - SSID</v>
          </cell>
          <cell r="D1354" t="str">
            <v>Other</v>
          </cell>
          <cell r="E1354" t="str">
            <v>SSID</v>
          </cell>
        </row>
        <row r="1355">
          <cell r="A1355" t="str">
            <v>F502879</v>
          </cell>
          <cell r="B1355" t="str">
            <v>FACILITY MAI</v>
          </cell>
          <cell r="C1355" t="str">
            <v>ETS - SSID</v>
          </cell>
          <cell r="D1355" t="str">
            <v>Other</v>
          </cell>
          <cell r="E1355" t="str">
            <v>SSID</v>
          </cell>
        </row>
        <row r="1356">
          <cell r="A1356" t="str">
            <v>F502883</v>
          </cell>
          <cell r="B1356" t="str">
            <v>FACILITY MAI</v>
          </cell>
          <cell r="C1356" t="str">
            <v>ETS - SSID</v>
          </cell>
          <cell r="D1356" t="str">
            <v>Other</v>
          </cell>
          <cell r="E1356" t="str">
            <v>SSID</v>
          </cell>
        </row>
        <row r="1357">
          <cell r="A1357" t="str">
            <v>F502884</v>
          </cell>
          <cell r="B1357" t="str">
            <v>BILL ESI</v>
          </cell>
          <cell r="C1357" t="str">
            <v>ETS - SSID</v>
          </cell>
          <cell r="D1357" t="str">
            <v>Other</v>
          </cell>
          <cell r="E1357" t="str">
            <v>SSID</v>
          </cell>
        </row>
        <row r="1358">
          <cell r="A1358" t="str">
            <v>F502890</v>
          </cell>
          <cell r="B1358" t="str">
            <v>INFORMATION</v>
          </cell>
          <cell r="C1358" t="str">
            <v>PWRD</v>
          </cell>
          <cell r="D1358" t="str">
            <v>Training/Safety/Meetings</v>
          </cell>
          <cell r="E1358" t="str">
            <v>Information Meetings</v>
          </cell>
        </row>
        <row r="1359">
          <cell r="A1359" t="str">
            <v>F516587</v>
          </cell>
          <cell r="B1359" t="str">
            <v>Maint St Lgt</v>
          </cell>
          <cell r="C1359" t="str">
            <v>ETS - SSID</v>
          </cell>
          <cell r="D1359" t="str">
            <v>Other</v>
          </cell>
          <cell r="E1359" t="str">
            <v>SSID</v>
          </cell>
        </row>
        <row r="1360">
          <cell r="A1360" t="str">
            <v>F516588</v>
          </cell>
          <cell r="B1360" t="str">
            <v>Admin &amp; Gen</v>
          </cell>
          <cell r="C1360" t="str">
            <v>ETS - SSID</v>
          </cell>
          <cell r="D1360" t="str">
            <v>Other</v>
          </cell>
          <cell r="E1360" t="str">
            <v>SSID</v>
          </cell>
        </row>
        <row r="1361">
          <cell r="A1361" t="str">
            <v>F516605</v>
          </cell>
          <cell r="B1361" t="str">
            <v>DEF 560</v>
          </cell>
          <cell r="C1361" t="str">
            <v>TDBU Default Accounting</v>
          </cell>
          <cell r="D1361" t="str">
            <v>Default Accounts</v>
          </cell>
          <cell r="E1361" t="str">
            <v>Default Accounts</v>
          </cell>
        </row>
        <row r="1362">
          <cell r="A1362" t="str">
            <v>F516620</v>
          </cell>
          <cell r="B1362" t="str">
            <v>DEF 571</v>
          </cell>
          <cell r="C1362" t="str">
            <v>TDBU Default Accounting</v>
          </cell>
          <cell r="D1362" t="str">
            <v>Default Accounts</v>
          </cell>
          <cell r="E1362" t="str">
            <v>Default Accounts</v>
          </cell>
        </row>
        <row r="1363">
          <cell r="A1363" t="str">
            <v>F516622</v>
          </cell>
          <cell r="B1363" t="str">
            <v>DEF 580</v>
          </cell>
          <cell r="C1363" t="str">
            <v>TDBU Default Accounting</v>
          </cell>
          <cell r="D1363" t="str">
            <v>Default Accounts</v>
          </cell>
          <cell r="E1363" t="str">
            <v>Default Accounts</v>
          </cell>
        </row>
        <row r="1364">
          <cell r="A1364" t="str">
            <v>F516624</v>
          </cell>
          <cell r="B1364" t="str">
            <v>Overhead Lin</v>
          </cell>
          <cell r="C1364" t="str">
            <v>PWRD</v>
          </cell>
          <cell r="D1364" t="str">
            <v>Inspections</v>
          </cell>
          <cell r="E1364" t="str">
            <v>Distribution Equipment</v>
          </cell>
        </row>
        <row r="1365">
          <cell r="A1365" t="str">
            <v>F516625</v>
          </cell>
          <cell r="B1365" t="str">
            <v>DEF 584</v>
          </cell>
          <cell r="C1365" t="str">
            <v>TDBU Default Accounting</v>
          </cell>
          <cell r="D1365" t="str">
            <v>Default Accounts</v>
          </cell>
          <cell r="E1365" t="str">
            <v>Default Accounts</v>
          </cell>
        </row>
        <row r="1366">
          <cell r="A1366" t="str">
            <v>F516627</v>
          </cell>
          <cell r="B1366" t="str">
            <v>DEF 586</v>
          </cell>
          <cell r="C1366" t="str">
            <v>TDBU Default Accounting</v>
          </cell>
          <cell r="D1366" t="str">
            <v>Default Accounts</v>
          </cell>
          <cell r="E1366" t="str">
            <v>Default Accounts</v>
          </cell>
        </row>
        <row r="1367">
          <cell r="A1367" t="str">
            <v>F516628</v>
          </cell>
          <cell r="B1367" t="str">
            <v>DEF 587</v>
          </cell>
          <cell r="C1367" t="str">
            <v>TDBU Default Accounting</v>
          </cell>
          <cell r="D1367" t="str">
            <v>Default Accounts</v>
          </cell>
          <cell r="E1367" t="str">
            <v>Default Accounts</v>
          </cell>
        </row>
        <row r="1368">
          <cell r="A1368" t="str">
            <v>F516629</v>
          </cell>
          <cell r="B1368" t="str">
            <v>DEF 588</v>
          </cell>
          <cell r="C1368" t="str">
            <v>TDBU Default Accounting</v>
          </cell>
          <cell r="D1368" t="str">
            <v>Default Accounts</v>
          </cell>
          <cell r="E1368" t="str">
            <v>Default Accounts</v>
          </cell>
        </row>
        <row r="1369">
          <cell r="A1369" t="str">
            <v>F516632</v>
          </cell>
          <cell r="B1369" t="str">
            <v>Maint of OH</v>
          </cell>
          <cell r="C1369" t="str">
            <v>PWRD</v>
          </cell>
          <cell r="D1369" t="str">
            <v>Line Clearing</v>
          </cell>
          <cell r="E1369" t="str">
            <v>Clearing Lines</v>
          </cell>
        </row>
        <row r="1370">
          <cell r="A1370" t="str">
            <v>F516633</v>
          </cell>
          <cell r="B1370" t="str">
            <v>DEF 594</v>
          </cell>
          <cell r="C1370" t="str">
            <v>TDBU Default Accounting</v>
          </cell>
          <cell r="D1370" t="str">
            <v>Default Accounts</v>
          </cell>
          <cell r="E1370" t="str">
            <v>Default Accounts</v>
          </cell>
        </row>
        <row r="1371">
          <cell r="A1371" t="str">
            <v>F516634</v>
          </cell>
          <cell r="B1371" t="str">
            <v>DEF 596</v>
          </cell>
          <cell r="C1371" t="str">
            <v>TDBU Default Accounting</v>
          </cell>
          <cell r="D1371" t="str">
            <v>Default Accounts</v>
          </cell>
          <cell r="E1371" t="str">
            <v>Default Accounts</v>
          </cell>
        </row>
        <row r="1372">
          <cell r="A1372" t="str">
            <v>F516636</v>
          </cell>
          <cell r="B1372" t="str">
            <v>DEF 903</v>
          </cell>
          <cell r="C1372" t="str">
            <v>TDBU Default Accounting</v>
          </cell>
          <cell r="D1372" t="str">
            <v>Default Accounts</v>
          </cell>
          <cell r="E1372" t="str">
            <v>Default Accounts</v>
          </cell>
        </row>
        <row r="1373">
          <cell r="A1373" t="str">
            <v>F520018</v>
          </cell>
          <cell r="B1373" t="str">
            <v>INFO MEET ME</v>
          </cell>
          <cell r="C1373" t="str">
            <v>PWRD</v>
          </cell>
          <cell r="D1373" t="str">
            <v>Operations</v>
          </cell>
          <cell r="E1373" t="str">
            <v>Meter Reading</v>
          </cell>
        </row>
        <row r="1374">
          <cell r="A1374" t="str">
            <v>F520020</v>
          </cell>
          <cell r="B1374" t="str">
            <v>SAFETY MEETI</v>
          </cell>
          <cell r="C1374" t="str">
            <v>PWRD</v>
          </cell>
          <cell r="D1374" t="str">
            <v>Training/Safety/Meetings</v>
          </cell>
          <cell r="E1374" t="str">
            <v>Safety</v>
          </cell>
        </row>
        <row r="1375">
          <cell r="A1375" t="str">
            <v>F520021</v>
          </cell>
          <cell r="B1375" t="str">
            <v>SAFETY MEETI</v>
          </cell>
          <cell r="C1375" t="str">
            <v>PWRD</v>
          </cell>
          <cell r="D1375" t="str">
            <v>Training/Safety/Meetings</v>
          </cell>
          <cell r="E1375" t="str">
            <v>Safety</v>
          </cell>
        </row>
        <row r="1376">
          <cell r="A1376" t="str">
            <v>F520022</v>
          </cell>
          <cell r="B1376" t="str">
            <v>RES BAL ACC</v>
          </cell>
          <cell r="C1376" t="str">
            <v>Balancing Account - RD&amp;D</v>
          </cell>
          <cell r="D1376" t="str">
            <v>Balancing Accounting</v>
          </cell>
          <cell r="E1376" t="str">
            <v>Balancing Accounting</v>
          </cell>
        </row>
        <row r="1377">
          <cell r="A1377" t="str">
            <v>F520023</v>
          </cell>
          <cell r="B1377" t="str">
            <v>RES BAL ACC</v>
          </cell>
          <cell r="C1377" t="str">
            <v>Balancing Account - RD&amp;D</v>
          </cell>
          <cell r="D1377" t="str">
            <v>Balancing Accounting</v>
          </cell>
          <cell r="E1377" t="str">
            <v>Balancing Accounting</v>
          </cell>
        </row>
        <row r="1378">
          <cell r="A1378" t="str">
            <v>F520024</v>
          </cell>
          <cell r="B1378" t="str">
            <v>DIST REL REC</v>
          </cell>
          <cell r="C1378" t="str">
            <v>BPFM</v>
          </cell>
          <cell r="D1378" t="str">
            <v>Other</v>
          </cell>
          <cell r="E1378" t="str">
            <v>Facility Planning</v>
          </cell>
        </row>
        <row r="1379">
          <cell r="A1379" t="str">
            <v>F520025</v>
          </cell>
          <cell r="B1379" t="str">
            <v>PROJ SUPP SV</v>
          </cell>
          <cell r="C1379" t="str">
            <v>ETS</v>
          </cell>
          <cell r="D1379" t="str">
            <v>Other</v>
          </cell>
          <cell r="E1379" t="str">
            <v>Non IMM Job Orders</v>
          </cell>
        </row>
        <row r="1380">
          <cell r="A1380" t="str">
            <v>F520029</v>
          </cell>
          <cell r="B1380" t="str">
            <v>IMM CRE WT R</v>
          </cell>
          <cell r="C1380" t="str">
            <v>ETS</v>
          </cell>
          <cell r="D1380" t="str">
            <v>Other</v>
          </cell>
          <cell r="E1380" t="str">
            <v>Non IMM Job Orders</v>
          </cell>
        </row>
        <row r="1381">
          <cell r="A1381" t="str">
            <v>F520030</v>
          </cell>
          <cell r="B1381" t="str">
            <v>IMM IT CRE R</v>
          </cell>
          <cell r="C1381" t="str">
            <v>ETS</v>
          </cell>
          <cell r="D1381" t="str">
            <v>Other</v>
          </cell>
          <cell r="E1381" t="str">
            <v>Non IMM Job Orders</v>
          </cell>
        </row>
        <row r="1382">
          <cell r="A1382" t="str">
            <v>F520032</v>
          </cell>
          <cell r="B1382" t="str">
            <v>NTW ENG STF</v>
          </cell>
          <cell r="C1382" t="str">
            <v>ETS</v>
          </cell>
          <cell r="D1382" t="str">
            <v>Breakdown Maintenance</v>
          </cell>
          <cell r="E1382" t="str">
            <v>Breakdown Maintenance - Dist</v>
          </cell>
        </row>
        <row r="1383">
          <cell r="A1383" t="str">
            <v>F520035</v>
          </cell>
          <cell r="B1383" t="str">
            <v>MGMT/SUP</v>
          </cell>
          <cell r="C1383" t="str">
            <v>ETS</v>
          </cell>
          <cell r="D1383" t="str">
            <v>Other</v>
          </cell>
          <cell r="E1383" t="str">
            <v>Management/Supervision</v>
          </cell>
        </row>
        <row r="1384">
          <cell r="A1384" t="str">
            <v>F520037</v>
          </cell>
          <cell r="B1384" t="str">
            <v>MGMT/SUP</v>
          </cell>
          <cell r="C1384" t="str">
            <v>PWRD</v>
          </cell>
          <cell r="D1384" t="str">
            <v>Other</v>
          </cell>
          <cell r="E1384" t="str">
            <v>Management/Supervision</v>
          </cell>
        </row>
        <row r="1385">
          <cell r="A1385" t="str">
            <v>F520038</v>
          </cell>
          <cell r="B1385" t="str">
            <v>MGMT/SUP</v>
          </cell>
          <cell r="C1385" t="str">
            <v>PWRD</v>
          </cell>
          <cell r="D1385" t="str">
            <v>Other</v>
          </cell>
          <cell r="E1385" t="str">
            <v>Management/Supervision</v>
          </cell>
        </row>
        <row r="1386">
          <cell r="A1386" t="str">
            <v>F520039</v>
          </cell>
          <cell r="B1386" t="str">
            <v>MGMT/SUP</v>
          </cell>
          <cell r="C1386" t="str">
            <v>PWRD</v>
          </cell>
          <cell r="D1386" t="str">
            <v>Other</v>
          </cell>
          <cell r="E1386" t="str">
            <v>Management/Supervision</v>
          </cell>
        </row>
        <row r="1387">
          <cell r="A1387" t="str">
            <v>F520040</v>
          </cell>
          <cell r="B1387" t="str">
            <v>MGMT/SUP</v>
          </cell>
          <cell r="C1387" t="str">
            <v>ETS</v>
          </cell>
          <cell r="D1387" t="str">
            <v>Other</v>
          </cell>
          <cell r="E1387" t="str">
            <v>Management/Supervision</v>
          </cell>
        </row>
        <row r="1388">
          <cell r="A1388" t="str">
            <v>F520041</v>
          </cell>
          <cell r="B1388" t="str">
            <v>MGMT/SUP</v>
          </cell>
          <cell r="C1388" t="str">
            <v>ETS</v>
          </cell>
          <cell r="D1388" t="str">
            <v>Other</v>
          </cell>
          <cell r="E1388" t="str">
            <v>Management/Supervision</v>
          </cell>
        </row>
        <row r="1389">
          <cell r="A1389" t="str">
            <v>F520042</v>
          </cell>
          <cell r="B1389" t="str">
            <v>MGMT/SUP</v>
          </cell>
          <cell r="C1389" t="str">
            <v>ETS</v>
          </cell>
          <cell r="D1389" t="str">
            <v>Other</v>
          </cell>
          <cell r="E1389" t="str">
            <v>Management/Supervision</v>
          </cell>
        </row>
        <row r="1390">
          <cell r="A1390" t="str">
            <v>F520043</v>
          </cell>
          <cell r="B1390" t="str">
            <v>MISC COSTS</v>
          </cell>
          <cell r="C1390" t="str">
            <v>PWRD</v>
          </cell>
          <cell r="D1390" t="str">
            <v>Other</v>
          </cell>
          <cell r="E1390" t="str">
            <v>Management/Supervision</v>
          </cell>
        </row>
        <row r="1391">
          <cell r="A1391" t="str">
            <v>F520044</v>
          </cell>
          <cell r="B1391" t="str">
            <v>MISC COSTS</v>
          </cell>
          <cell r="C1391" t="str">
            <v>PWRD</v>
          </cell>
          <cell r="D1391" t="str">
            <v>Other</v>
          </cell>
          <cell r="E1391" t="str">
            <v>Management/Supervision</v>
          </cell>
        </row>
        <row r="1392">
          <cell r="A1392" t="str">
            <v>F520045</v>
          </cell>
          <cell r="B1392" t="str">
            <v>MISC COSTS</v>
          </cell>
          <cell r="C1392" t="str">
            <v>ETS</v>
          </cell>
          <cell r="D1392" t="str">
            <v>Other</v>
          </cell>
          <cell r="E1392" t="str">
            <v>Management/Supervision</v>
          </cell>
        </row>
        <row r="1393">
          <cell r="A1393" t="str">
            <v>F520046</v>
          </cell>
          <cell r="B1393" t="str">
            <v>MISC COSTS</v>
          </cell>
          <cell r="C1393" t="str">
            <v>PWRD</v>
          </cell>
          <cell r="D1393" t="str">
            <v>Other</v>
          </cell>
          <cell r="E1393" t="str">
            <v>Management/Supervision</v>
          </cell>
        </row>
        <row r="1394">
          <cell r="A1394" t="str">
            <v>F520047</v>
          </cell>
          <cell r="B1394" t="str">
            <v>MISC COSTS</v>
          </cell>
          <cell r="C1394" t="str">
            <v>PWRD</v>
          </cell>
          <cell r="D1394" t="str">
            <v>Other</v>
          </cell>
          <cell r="E1394" t="str">
            <v>Management/Supervision</v>
          </cell>
        </row>
        <row r="1395">
          <cell r="A1395" t="str">
            <v>F520048</v>
          </cell>
          <cell r="B1395" t="str">
            <v>MISC COSTS</v>
          </cell>
          <cell r="C1395" t="str">
            <v>PWRD</v>
          </cell>
          <cell r="D1395" t="str">
            <v>Other</v>
          </cell>
          <cell r="E1395" t="str">
            <v>Management/Supervision</v>
          </cell>
        </row>
        <row r="1396">
          <cell r="A1396" t="str">
            <v>F520049</v>
          </cell>
          <cell r="B1396" t="str">
            <v>MISC COSTS</v>
          </cell>
          <cell r="C1396" t="str">
            <v>ETS</v>
          </cell>
          <cell r="D1396" t="str">
            <v>Other</v>
          </cell>
          <cell r="E1396" t="str">
            <v>Management/Supervision</v>
          </cell>
        </row>
        <row r="1397">
          <cell r="A1397" t="str">
            <v>F520050</v>
          </cell>
          <cell r="B1397" t="str">
            <v>MISC COSTS</v>
          </cell>
          <cell r="C1397" t="str">
            <v>ETS</v>
          </cell>
          <cell r="D1397" t="str">
            <v>Other</v>
          </cell>
          <cell r="E1397" t="str">
            <v>Management/Supervision</v>
          </cell>
        </row>
        <row r="1398">
          <cell r="A1398" t="str">
            <v>F520051</v>
          </cell>
          <cell r="B1398" t="str">
            <v>MISC COSTS</v>
          </cell>
          <cell r="C1398" t="str">
            <v>ETS</v>
          </cell>
          <cell r="D1398" t="str">
            <v>Other</v>
          </cell>
          <cell r="E1398" t="str">
            <v>Management/Supervision</v>
          </cell>
        </row>
        <row r="1399">
          <cell r="A1399" t="str">
            <v>F520052</v>
          </cell>
          <cell r="B1399" t="str">
            <v>MISC COSTS</v>
          </cell>
          <cell r="C1399" t="str">
            <v>BPFM</v>
          </cell>
          <cell r="D1399" t="str">
            <v>Other</v>
          </cell>
          <cell r="E1399" t="str">
            <v>Management/Supervision</v>
          </cell>
        </row>
        <row r="1400">
          <cell r="A1400" t="str">
            <v>F520053</v>
          </cell>
          <cell r="B1400" t="str">
            <v>GENOPEXP</v>
          </cell>
          <cell r="C1400" t="str">
            <v>ETS</v>
          </cell>
          <cell r="D1400" t="str">
            <v>Other</v>
          </cell>
          <cell r="E1400" t="str">
            <v>Engineering/Planning</v>
          </cell>
        </row>
        <row r="1401">
          <cell r="A1401" t="str">
            <v>F520055</v>
          </cell>
          <cell r="B1401" t="str">
            <v>GENOPEXP</v>
          </cell>
          <cell r="C1401" t="str">
            <v>ETS</v>
          </cell>
          <cell r="D1401" t="str">
            <v>Other</v>
          </cell>
          <cell r="E1401" t="str">
            <v>Engineering/Planning</v>
          </cell>
        </row>
        <row r="1402">
          <cell r="A1402" t="str">
            <v>F520056</v>
          </cell>
          <cell r="B1402" t="str">
            <v>GENOPEXP</v>
          </cell>
          <cell r="C1402" t="str">
            <v>ETS</v>
          </cell>
          <cell r="D1402" t="str">
            <v>Other</v>
          </cell>
          <cell r="E1402" t="str">
            <v>Engineering/Planning</v>
          </cell>
        </row>
        <row r="1403">
          <cell r="A1403" t="str">
            <v>F520057</v>
          </cell>
          <cell r="B1403" t="str">
            <v>GENOPEXP</v>
          </cell>
          <cell r="C1403" t="str">
            <v>ETS</v>
          </cell>
          <cell r="D1403" t="str">
            <v>Other</v>
          </cell>
          <cell r="E1403" t="str">
            <v>Engineering/Planning</v>
          </cell>
        </row>
        <row r="1404">
          <cell r="A1404" t="str">
            <v>F520059</v>
          </cell>
          <cell r="B1404" t="str">
            <v>GENOPEXP</v>
          </cell>
          <cell r="C1404" t="str">
            <v>ETS</v>
          </cell>
          <cell r="D1404" t="str">
            <v>Other</v>
          </cell>
          <cell r="E1404" t="str">
            <v>Engineering/Planning</v>
          </cell>
        </row>
        <row r="1405">
          <cell r="A1405" t="str">
            <v>F520060</v>
          </cell>
          <cell r="B1405" t="str">
            <v>GENOPEXP</v>
          </cell>
          <cell r="C1405" t="str">
            <v>ETS</v>
          </cell>
          <cell r="D1405" t="str">
            <v>Other</v>
          </cell>
          <cell r="E1405" t="str">
            <v>Engineering/Planning</v>
          </cell>
        </row>
        <row r="1406">
          <cell r="A1406" t="str">
            <v>F520061</v>
          </cell>
          <cell r="B1406" t="str">
            <v>CUST SAT PRG</v>
          </cell>
          <cell r="C1406" t="str">
            <v>PWRD</v>
          </cell>
          <cell r="D1406" t="str">
            <v>Operations</v>
          </cell>
          <cell r="E1406" t="str">
            <v>Service Requests</v>
          </cell>
        </row>
        <row r="1407">
          <cell r="A1407" t="str">
            <v>F520062</v>
          </cell>
          <cell r="B1407" t="str">
            <v>INCENTIVE CO</v>
          </cell>
          <cell r="C1407" t="str">
            <v>PWRD</v>
          </cell>
          <cell r="D1407" t="str">
            <v>Other</v>
          </cell>
          <cell r="E1407" t="str">
            <v>Management/Supervision</v>
          </cell>
        </row>
        <row r="1408">
          <cell r="A1408" t="str">
            <v>F520063</v>
          </cell>
          <cell r="B1408" t="str">
            <v>INCENTIVE CO</v>
          </cell>
          <cell r="C1408" t="str">
            <v>PWRD</v>
          </cell>
          <cell r="D1408" t="str">
            <v>Other</v>
          </cell>
          <cell r="E1408" t="str">
            <v>Management/Supervision</v>
          </cell>
        </row>
        <row r="1409">
          <cell r="A1409" t="str">
            <v>F520065</v>
          </cell>
          <cell r="B1409" t="str">
            <v>INCENTIVE CO</v>
          </cell>
          <cell r="C1409" t="str">
            <v>PWRD</v>
          </cell>
          <cell r="D1409" t="str">
            <v>Other</v>
          </cell>
          <cell r="E1409" t="str">
            <v>Management/Supervision</v>
          </cell>
        </row>
        <row r="1410">
          <cell r="A1410" t="str">
            <v>F520066</v>
          </cell>
          <cell r="B1410" t="str">
            <v>INCENTIVE CO</v>
          </cell>
          <cell r="C1410" t="str">
            <v>PWRD</v>
          </cell>
          <cell r="D1410" t="str">
            <v>Other</v>
          </cell>
          <cell r="E1410" t="str">
            <v>Management/Supervision</v>
          </cell>
        </row>
        <row r="1411">
          <cell r="A1411" t="str">
            <v>F520067</v>
          </cell>
          <cell r="B1411" t="str">
            <v>INCENTIVE CO</v>
          </cell>
          <cell r="C1411" t="str">
            <v>PWRD</v>
          </cell>
          <cell r="D1411" t="str">
            <v>Other</v>
          </cell>
          <cell r="E1411" t="str">
            <v>Management/Supervision</v>
          </cell>
        </row>
        <row r="1412">
          <cell r="A1412" t="str">
            <v>F520068</v>
          </cell>
          <cell r="B1412" t="str">
            <v>INCENTIVE CO</v>
          </cell>
          <cell r="C1412" t="str">
            <v>PWRD</v>
          </cell>
          <cell r="D1412" t="str">
            <v>Other</v>
          </cell>
          <cell r="E1412" t="str">
            <v>Management/Supervision</v>
          </cell>
        </row>
        <row r="1413">
          <cell r="A1413" t="str">
            <v>F520069</v>
          </cell>
          <cell r="B1413" t="str">
            <v>INCENTIVE CO</v>
          </cell>
          <cell r="C1413" t="str">
            <v>PWRD</v>
          </cell>
          <cell r="D1413" t="str">
            <v>Other</v>
          </cell>
          <cell r="E1413" t="str">
            <v>Management/Supervision</v>
          </cell>
        </row>
        <row r="1414">
          <cell r="A1414" t="str">
            <v>F520070</v>
          </cell>
          <cell r="B1414" t="str">
            <v>INCENTIVE CO</v>
          </cell>
          <cell r="C1414" t="str">
            <v>PWRD</v>
          </cell>
          <cell r="D1414" t="str">
            <v>Other</v>
          </cell>
          <cell r="E1414" t="str">
            <v>Management/Supervision</v>
          </cell>
        </row>
        <row r="1415">
          <cell r="A1415" t="str">
            <v>F520071</v>
          </cell>
          <cell r="B1415" t="str">
            <v>INCENTIVE CO</v>
          </cell>
          <cell r="C1415" t="str">
            <v>PWRD</v>
          </cell>
          <cell r="D1415" t="str">
            <v>Other</v>
          </cell>
          <cell r="E1415" t="str">
            <v>Management/Supervision</v>
          </cell>
        </row>
        <row r="1416">
          <cell r="A1416" t="str">
            <v>F520072</v>
          </cell>
          <cell r="B1416" t="str">
            <v>INCENTIVE CO</v>
          </cell>
          <cell r="C1416" t="str">
            <v>PWRD</v>
          </cell>
          <cell r="D1416" t="str">
            <v>Other</v>
          </cell>
          <cell r="E1416" t="str">
            <v>Management/Supervision</v>
          </cell>
        </row>
        <row r="1417">
          <cell r="A1417" t="str">
            <v>F520073</v>
          </cell>
          <cell r="B1417" t="str">
            <v>INCENTIVE CO</v>
          </cell>
          <cell r="C1417" t="str">
            <v>PWRD</v>
          </cell>
          <cell r="D1417" t="str">
            <v>Other</v>
          </cell>
          <cell r="E1417" t="str">
            <v>Management/Supervision</v>
          </cell>
        </row>
        <row r="1418">
          <cell r="A1418" t="str">
            <v>F520074</v>
          </cell>
          <cell r="B1418" t="str">
            <v>INCENTIVE CO</v>
          </cell>
          <cell r="C1418" t="str">
            <v>PWRD</v>
          </cell>
          <cell r="D1418" t="str">
            <v>Other</v>
          </cell>
          <cell r="E1418" t="str">
            <v>Management/Supervision</v>
          </cell>
        </row>
        <row r="1419">
          <cell r="A1419" t="str">
            <v>F520075</v>
          </cell>
          <cell r="B1419" t="str">
            <v>INCENTIVE CO</v>
          </cell>
          <cell r="C1419" t="str">
            <v>PWRD</v>
          </cell>
          <cell r="D1419" t="str">
            <v>Other</v>
          </cell>
          <cell r="E1419" t="str">
            <v>Management/Supervision</v>
          </cell>
        </row>
        <row r="1420">
          <cell r="A1420" t="str">
            <v>F520076</v>
          </cell>
          <cell r="B1420" t="str">
            <v>INCENTIVE CO</v>
          </cell>
          <cell r="C1420" t="str">
            <v>PWRD</v>
          </cell>
          <cell r="D1420" t="str">
            <v>Other</v>
          </cell>
          <cell r="E1420" t="str">
            <v>Management/Supervision</v>
          </cell>
        </row>
        <row r="1421">
          <cell r="A1421" t="str">
            <v>F520077</v>
          </cell>
          <cell r="B1421" t="str">
            <v>INCENTIVE CO</v>
          </cell>
          <cell r="C1421" t="str">
            <v>PWRD</v>
          </cell>
          <cell r="D1421" t="str">
            <v>Other</v>
          </cell>
          <cell r="E1421" t="str">
            <v>Management/Supervision</v>
          </cell>
        </row>
        <row r="1422">
          <cell r="A1422" t="str">
            <v>F520079</v>
          </cell>
          <cell r="B1422" t="str">
            <v>INCENTIVE CO</v>
          </cell>
          <cell r="C1422" t="str">
            <v>PWRD</v>
          </cell>
          <cell r="D1422" t="str">
            <v>Other</v>
          </cell>
          <cell r="E1422" t="str">
            <v>Management/Supervision</v>
          </cell>
        </row>
        <row r="1423">
          <cell r="A1423" t="str">
            <v>F520080</v>
          </cell>
          <cell r="B1423" t="str">
            <v>INCENTIVE CO</v>
          </cell>
          <cell r="C1423" t="str">
            <v>PWRD</v>
          </cell>
          <cell r="D1423" t="str">
            <v>Other</v>
          </cell>
          <cell r="E1423" t="str">
            <v>Management/Supervision</v>
          </cell>
        </row>
        <row r="1424">
          <cell r="A1424" t="str">
            <v>F520081</v>
          </cell>
          <cell r="B1424" t="str">
            <v>INCENTIVE CO</v>
          </cell>
          <cell r="C1424" t="str">
            <v>PWRD</v>
          </cell>
          <cell r="D1424" t="str">
            <v>Other</v>
          </cell>
          <cell r="E1424" t="str">
            <v>Management/Supervision</v>
          </cell>
        </row>
        <row r="1425">
          <cell r="A1425" t="str">
            <v>F520082</v>
          </cell>
          <cell r="B1425" t="str">
            <v>INCENTIVE CO</v>
          </cell>
          <cell r="C1425" t="str">
            <v>PWRD</v>
          </cell>
          <cell r="D1425" t="str">
            <v>Other</v>
          </cell>
          <cell r="E1425" t="str">
            <v>Management/Supervision</v>
          </cell>
        </row>
        <row r="1426">
          <cell r="A1426" t="str">
            <v>F520083</v>
          </cell>
          <cell r="B1426" t="str">
            <v>INCENTIVE CO</v>
          </cell>
          <cell r="C1426" t="str">
            <v>PWRD</v>
          </cell>
          <cell r="D1426" t="str">
            <v>Other</v>
          </cell>
          <cell r="E1426" t="str">
            <v>Management/Supervision</v>
          </cell>
        </row>
        <row r="1427">
          <cell r="A1427" t="str">
            <v>F520084</v>
          </cell>
          <cell r="B1427" t="str">
            <v>INCENTIVE CO</v>
          </cell>
          <cell r="C1427" t="str">
            <v>PWRD</v>
          </cell>
          <cell r="D1427" t="str">
            <v>Other</v>
          </cell>
          <cell r="E1427" t="str">
            <v>Management/Supervision</v>
          </cell>
        </row>
        <row r="1428">
          <cell r="A1428" t="str">
            <v>F520085</v>
          </cell>
          <cell r="B1428" t="str">
            <v>INCENTIVE CO</v>
          </cell>
          <cell r="C1428" t="str">
            <v>PWRD</v>
          </cell>
          <cell r="D1428" t="str">
            <v>Other</v>
          </cell>
          <cell r="E1428" t="str">
            <v>Management/Supervision</v>
          </cell>
        </row>
        <row r="1429">
          <cell r="A1429" t="str">
            <v>F520086</v>
          </cell>
          <cell r="B1429" t="str">
            <v>INCENTIVE CO</v>
          </cell>
          <cell r="C1429" t="str">
            <v>PWRD</v>
          </cell>
          <cell r="D1429" t="str">
            <v>Other</v>
          </cell>
          <cell r="E1429" t="str">
            <v>Management/Supervision</v>
          </cell>
        </row>
        <row r="1430">
          <cell r="A1430" t="str">
            <v>F520087</v>
          </cell>
          <cell r="B1430" t="str">
            <v>INCENTIVE CO</v>
          </cell>
          <cell r="C1430" t="str">
            <v>PWRD</v>
          </cell>
          <cell r="D1430" t="str">
            <v>Other</v>
          </cell>
          <cell r="E1430" t="str">
            <v>Management/Supervision</v>
          </cell>
        </row>
        <row r="1431">
          <cell r="A1431" t="str">
            <v>F520089</v>
          </cell>
          <cell r="B1431" t="str">
            <v>INCENTIVE CO</v>
          </cell>
          <cell r="C1431" t="str">
            <v>PWRD</v>
          </cell>
          <cell r="D1431" t="str">
            <v>Other</v>
          </cell>
          <cell r="E1431" t="str">
            <v>Management/Supervision</v>
          </cell>
        </row>
        <row r="1432">
          <cell r="A1432" t="str">
            <v>F520090</v>
          </cell>
          <cell r="B1432" t="str">
            <v>INCENTIVE CO</v>
          </cell>
          <cell r="C1432" t="str">
            <v>PWRD</v>
          </cell>
          <cell r="D1432" t="str">
            <v>Other</v>
          </cell>
          <cell r="E1432" t="str">
            <v>Management/Supervision</v>
          </cell>
        </row>
        <row r="1433">
          <cell r="A1433" t="str">
            <v>F520091</v>
          </cell>
          <cell r="B1433" t="str">
            <v>INCENTIVE CO</v>
          </cell>
          <cell r="C1433" t="str">
            <v>PWRD</v>
          </cell>
          <cell r="D1433" t="str">
            <v>Other</v>
          </cell>
          <cell r="E1433" t="str">
            <v>Management/Supervision</v>
          </cell>
        </row>
        <row r="1434">
          <cell r="A1434" t="str">
            <v>F520092</v>
          </cell>
          <cell r="B1434" t="str">
            <v>INCENTIVE CO</v>
          </cell>
          <cell r="C1434" t="str">
            <v>PWRD</v>
          </cell>
          <cell r="D1434" t="str">
            <v>Other</v>
          </cell>
          <cell r="E1434" t="str">
            <v>Management/Supervision</v>
          </cell>
        </row>
        <row r="1435">
          <cell r="A1435" t="str">
            <v>F520094</v>
          </cell>
          <cell r="B1435" t="str">
            <v>INCENTIVE CO</v>
          </cell>
          <cell r="C1435" t="str">
            <v>ETS</v>
          </cell>
          <cell r="D1435" t="str">
            <v>Other</v>
          </cell>
          <cell r="E1435" t="str">
            <v>Management/Supervision</v>
          </cell>
        </row>
        <row r="1436">
          <cell r="A1436" t="str">
            <v>F520095</v>
          </cell>
          <cell r="B1436" t="str">
            <v>INCENTIVE CO</v>
          </cell>
          <cell r="C1436" t="str">
            <v>PWRD</v>
          </cell>
          <cell r="D1436" t="str">
            <v>Other</v>
          </cell>
          <cell r="E1436" t="str">
            <v>Management/Supervision</v>
          </cell>
        </row>
        <row r="1437">
          <cell r="A1437" t="str">
            <v>F520096</v>
          </cell>
          <cell r="B1437" t="str">
            <v>INCENTIVE CO</v>
          </cell>
          <cell r="C1437" t="str">
            <v>PWRD</v>
          </cell>
          <cell r="D1437" t="str">
            <v>Other</v>
          </cell>
          <cell r="E1437" t="str">
            <v>Management/Supervision</v>
          </cell>
        </row>
        <row r="1438">
          <cell r="A1438" t="str">
            <v>F520099</v>
          </cell>
          <cell r="B1438" t="str">
            <v>INCENTIVE CO</v>
          </cell>
          <cell r="C1438" t="str">
            <v>PWRD</v>
          </cell>
          <cell r="D1438" t="str">
            <v>Other</v>
          </cell>
          <cell r="E1438" t="str">
            <v>Management/Supervision</v>
          </cell>
        </row>
        <row r="1439">
          <cell r="A1439" t="str">
            <v>F520100</v>
          </cell>
          <cell r="B1439" t="str">
            <v>OP EXP TRNS</v>
          </cell>
          <cell r="C1439" t="str">
            <v>ETS</v>
          </cell>
          <cell r="D1439" t="str">
            <v>Operations</v>
          </cell>
          <cell r="E1439" t="str">
            <v>Grid Control/Planning</v>
          </cell>
        </row>
        <row r="1440">
          <cell r="A1440" t="str">
            <v>F520101</v>
          </cell>
          <cell r="B1440" t="str">
            <v>OP EXP TRNS</v>
          </cell>
          <cell r="C1440" t="str">
            <v>ETS</v>
          </cell>
          <cell r="D1440" t="str">
            <v>Other</v>
          </cell>
          <cell r="E1440" t="str">
            <v>Engineering/Planning</v>
          </cell>
        </row>
        <row r="1441">
          <cell r="A1441" t="str">
            <v>F520102</v>
          </cell>
          <cell r="B1441" t="str">
            <v>Eng Advncmt</v>
          </cell>
          <cell r="C1441" t="str">
            <v>ETS</v>
          </cell>
          <cell r="D1441" t="str">
            <v>Other</v>
          </cell>
          <cell r="E1441" t="str">
            <v>Engineering/Planning</v>
          </cell>
        </row>
        <row r="1442">
          <cell r="A1442" t="str">
            <v>F520103</v>
          </cell>
          <cell r="B1442" t="str">
            <v>OP EXP TRNS</v>
          </cell>
          <cell r="C1442" t="str">
            <v>PWRD</v>
          </cell>
          <cell r="D1442" t="str">
            <v>Other</v>
          </cell>
          <cell r="E1442" t="str">
            <v>Engineering/Planning</v>
          </cell>
        </row>
        <row r="1443">
          <cell r="A1443" t="str">
            <v>F520104</v>
          </cell>
          <cell r="B1443" t="str">
            <v>OP EXP TRN A</v>
          </cell>
          <cell r="C1443" t="str">
            <v>ETS</v>
          </cell>
          <cell r="D1443" t="str">
            <v>Other</v>
          </cell>
          <cell r="E1443" t="str">
            <v>Engineering/Planning</v>
          </cell>
        </row>
        <row r="1444">
          <cell r="A1444" t="str">
            <v>F520105</v>
          </cell>
          <cell r="B1444" t="str">
            <v>Pwr Sys Tec</v>
          </cell>
          <cell r="C1444" t="str">
            <v>ETS</v>
          </cell>
          <cell r="D1444" t="str">
            <v>OOR Related (Installation Mgmt Svcs)</v>
          </cell>
          <cell r="E1444" t="str">
            <v>OOR Related (Installation Mgmt Svcs)</v>
          </cell>
        </row>
        <row r="1445">
          <cell r="A1445" t="str">
            <v>F520106</v>
          </cell>
          <cell r="B1445" t="str">
            <v>OP EXP TRNS</v>
          </cell>
          <cell r="C1445" t="str">
            <v>ETS</v>
          </cell>
          <cell r="D1445" t="str">
            <v>Other</v>
          </cell>
          <cell r="E1445" t="str">
            <v>Engineering/Planning</v>
          </cell>
        </row>
        <row r="1446">
          <cell r="A1446" t="str">
            <v>F520108</v>
          </cell>
          <cell r="B1446" t="str">
            <v>PROJ RELIAB</v>
          </cell>
          <cell r="C1446" t="str">
            <v>ETS</v>
          </cell>
          <cell r="D1446" t="str">
            <v>Other</v>
          </cell>
          <cell r="E1446" t="str">
            <v>Engineering/Planning</v>
          </cell>
        </row>
        <row r="1447">
          <cell r="A1447" t="str">
            <v>F520109</v>
          </cell>
          <cell r="B1447" t="str">
            <v>OPER EXP DIS</v>
          </cell>
          <cell r="C1447" t="str">
            <v>ETS</v>
          </cell>
          <cell r="D1447" t="str">
            <v>Other</v>
          </cell>
          <cell r="E1447" t="str">
            <v>Engineering/Planning</v>
          </cell>
        </row>
        <row r="1448">
          <cell r="A1448" t="str">
            <v>F520110</v>
          </cell>
          <cell r="B1448" t="str">
            <v>Pwr Sys Tec</v>
          </cell>
          <cell r="C1448" t="str">
            <v>ETS</v>
          </cell>
          <cell r="D1448" t="str">
            <v>OOR Related (Installation Mgmt Svcs)</v>
          </cell>
          <cell r="E1448" t="str">
            <v>OOR Related (Installation Mgmt Svcs)</v>
          </cell>
        </row>
        <row r="1449">
          <cell r="A1449" t="str">
            <v>F520111</v>
          </cell>
          <cell r="B1449" t="str">
            <v>OPER EXP SUB</v>
          </cell>
          <cell r="C1449" t="str">
            <v>ETS</v>
          </cell>
          <cell r="D1449" t="str">
            <v>Other</v>
          </cell>
          <cell r="E1449" t="str">
            <v>Engineering/Planning</v>
          </cell>
        </row>
        <row r="1450">
          <cell r="A1450" t="str">
            <v>F520112</v>
          </cell>
          <cell r="B1450" t="str">
            <v>ISO CNT TRFF</v>
          </cell>
          <cell r="C1450" t="str">
            <v>BPFM</v>
          </cell>
          <cell r="D1450" t="str">
            <v>Operations</v>
          </cell>
          <cell r="E1450" t="str">
            <v>Grid Control/Planning</v>
          </cell>
        </row>
        <row r="1451">
          <cell r="A1451" t="str">
            <v>F520113</v>
          </cell>
          <cell r="B1451" t="str">
            <v>ISO CNT TRFF</v>
          </cell>
          <cell r="C1451" t="str">
            <v>CPC</v>
          </cell>
          <cell r="D1451" t="str">
            <v>Operations</v>
          </cell>
          <cell r="E1451" t="str">
            <v>Grid Control/Planning</v>
          </cell>
        </row>
        <row r="1452">
          <cell r="A1452" t="str">
            <v>F520114</v>
          </cell>
          <cell r="B1452" t="str">
            <v>ISO CNT TRFF</v>
          </cell>
          <cell r="C1452" t="str">
            <v>CPC</v>
          </cell>
          <cell r="D1452" t="str">
            <v>Operations</v>
          </cell>
          <cell r="E1452" t="str">
            <v>Grid Control/Planning</v>
          </cell>
        </row>
        <row r="1453">
          <cell r="A1453" t="str">
            <v>F520115</v>
          </cell>
          <cell r="B1453" t="str">
            <v>NON ISO CNT</v>
          </cell>
          <cell r="C1453" t="str">
            <v>BPFM</v>
          </cell>
          <cell r="D1453" t="str">
            <v>Operations</v>
          </cell>
          <cell r="E1453" t="str">
            <v>Grid Control/Planning</v>
          </cell>
        </row>
        <row r="1454">
          <cell r="A1454" t="str">
            <v>F520116</v>
          </cell>
          <cell r="B1454" t="str">
            <v>NON ISO CNT</v>
          </cell>
          <cell r="C1454" t="str">
            <v>CPC</v>
          </cell>
          <cell r="D1454" t="str">
            <v>Operations</v>
          </cell>
          <cell r="E1454" t="str">
            <v>Grid Control/Planning</v>
          </cell>
        </row>
        <row r="1455">
          <cell r="A1455" t="str">
            <v>F520117</v>
          </cell>
          <cell r="B1455" t="str">
            <v>NON ISO CNT</v>
          </cell>
          <cell r="C1455" t="str">
            <v>CPC</v>
          </cell>
          <cell r="D1455" t="str">
            <v>Operations</v>
          </cell>
          <cell r="E1455" t="str">
            <v>Grid Control/Planning</v>
          </cell>
        </row>
        <row r="1456">
          <cell r="A1456" t="str">
            <v>F520118</v>
          </cell>
          <cell r="B1456" t="str">
            <v>PRE ISO CNT</v>
          </cell>
          <cell r="C1456" t="str">
            <v>BPFM</v>
          </cell>
          <cell r="D1456" t="str">
            <v>Operations</v>
          </cell>
          <cell r="E1456" t="str">
            <v>Grid Control/Planning</v>
          </cell>
        </row>
        <row r="1457">
          <cell r="A1457" t="str">
            <v>F520119</v>
          </cell>
          <cell r="B1457" t="str">
            <v>PRE ISO CNT</v>
          </cell>
          <cell r="C1457" t="str">
            <v>CPC</v>
          </cell>
          <cell r="D1457" t="str">
            <v>Operations</v>
          </cell>
          <cell r="E1457" t="str">
            <v>Grid Control/Planning</v>
          </cell>
        </row>
        <row r="1458">
          <cell r="A1458" t="str">
            <v>F520123</v>
          </cell>
          <cell r="B1458" t="str">
            <v>PRE ISO CNT</v>
          </cell>
          <cell r="C1458" t="str">
            <v>CPC</v>
          </cell>
          <cell r="D1458" t="str">
            <v>Operations</v>
          </cell>
          <cell r="E1458" t="str">
            <v>Grid Control/Planning</v>
          </cell>
        </row>
        <row r="1459">
          <cell r="A1459" t="str">
            <v>F520124</v>
          </cell>
          <cell r="B1459" t="str">
            <v>PROV MAIN IT</v>
          </cell>
          <cell r="C1459" t="str">
            <v>BPFM</v>
          </cell>
          <cell r="D1459" t="str">
            <v>Other</v>
          </cell>
          <cell r="E1459" t="str">
            <v>Non IMM Job Orders</v>
          </cell>
        </row>
        <row r="1460">
          <cell r="A1460" t="str">
            <v>F520126</v>
          </cell>
          <cell r="B1460" t="str">
            <v>PROV MAIN IT</v>
          </cell>
          <cell r="C1460" t="str">
            <v>CPC</v>
          </cell>
          <cell r="D1460" t="str">
            <v>Other</v>
          </cell>
          <cell r="E1460" t="str">
            <v>Non IMM Job Orders</v>
          </cell>
        </row>
        <row r="1461">
          <cell r="A1461" t="str">
            <v>F520127</v>
          </cell>
          <cell r="B1461" t="str">
            <v>PROV MAIN IT</v>
          </cell>
          <cell r="C1461" t="str">
            <v>CPC</v>
          </cell>
          <cell r="D1461" t="str">
            <v>Other</v>
          </cell>
          <cell r="E1461" t="str">
            <v>Non IMM Job Orders</v>
          </cell>
        </row>
        <row r="1462">
          <cell r="A1462" t="str">
            <v>F520129</v>
          </cell>
          <cell r="B1462" t="str">
            <v>PROV MAIN IT</v>
          </cell>
          <cell r="C1462" t="str">
            <v>ETS</v>
          </cell>
          <cell r="D1462" t="str">
            <v>Other</v>
          </cell>
          <cell r="E1462" t="str">
            <v>Non IMM Job Orders</v>
          </cell>
        </row>
        <row r="1463">
          <cell r="A1463" t="str">
            <v>F520131</v>
          </cell>
          <cell r="B1463" t="str">
            <v>PROV MAIN IT</v>
          </cell>
          <cell r="C1463" t="str">
            <v>BPFM</v>
          </cell>
          <cell r="D1463" t="str">
            <v>Other</v>
          </cell>
          <cell r="E1463" t="str">
            <v>Non IMM Job Orders</v>
          </cell>
        </row>
        <row r="1464">
          <cell r="A1464" t="str">
            <v>F520133</v>
          </cell>
          <cell r="B1464" t="str">
            <v>PROV MAIN IT</v>
          </cell>
          <cell r="C1464" t="str">
            <v>BPFM</v>
          </cell>
          <cell r="D1464" t="str">
            <v>Other</v>
          </cell>
          <cell r="E1464" t="str">
            <v>Non IMM Job Orders</v>
          </cell>
        </row>
        <row r="1465">
          <cell r="A1465" t="str">
            <v>F520134</v>
          </cell>
          <cell r="B1465" t="str">
            <v>PROV MAIN IT</v>
          </cell>
          <cell r="C1465" t="str">
            <v>CPC</v>
          </cell>
          <cell r="D1465" t="str">
            <v>Other</v>
          </cell>
          <cell r="E1465" t="str">
            <v>Non IMM Job Orders</v>
          </cell>
        </row>
        <row r="1466">
          <cell r="A1466" t="str">
            <v>F520138</v>
          </cell>
          <cell r="B1466" t="str">
            <v>FACILITY MGM</v>
          </cell>
          <cell r="C1466" t="str">
            <v>ETS</v>
          </cell>
          <cell r="D1466" t="str">
            <v>Other</v>
          </cell>
          <cell r="E1466" t="str">
            <v>Facility Planning</v>
          </cell>
        </row>
        <row r="1467">
          <cell r="A1467" t="str">
            <v>F520142</v>
          </cell>
          <cell r="B1467" t="str">
            <v>FACILITY MGM</v>
          </cell>
          <cell r="C1467" t="str">
            <v>BPFM</v>
          </cell>
          <cell r="D1467" t="str">
            <v>Other</v>
          </cell>
          <cell r="E1467" t="str">
            <v>Facility Planning</v>
          </cell>
        </row>
        <row r="1468">
          <cell r="A1468" t="str">
            <v>F520146</v>
          </cell>
          <cell r="B1468" t="str">
            <v>FACILITY MGM</v>
          </cell>
          <cell r="C1468" t="str">
            <v>BPFM</v>
          </cell>
          <cell r="D1468" t="str">
            <v>Other</v>
          </cell>
          <cell r="E1468" t="str">
            <v>Facility Planning</v>
          </cell>
        </row>
        <row r="1469">
          <cell r="A1469" t="str">
            <v>F520147</v>
          </cell>
          <cell r="B1469" t="str">
            <v>PRVD CLC ADM</v>
          </cell>
          <cell r="C1469" t="str">
            <v>CPC</v>
          </cell>
          <cell r="D1469" t="str">
            <v>Other</v>
          </cell>
          <cell r="E1469" t="str">
            <v>Clerical/Administrative</v>
          </cell>
        </row>
        <row r="1470">
          <cell r="A1470" t="str">
            <v>F520148</v>
          </cell>
          <cell r="B1470" t="str">
            <v>PRVD CLC ADM</v>
          </cell>
          <cell r="C1470" t="str">
            <v>BPFM</v>
          </cell>
          <cell r="D1470" t="str">
            <v>Other</v>
          </cell>
          <cell r="E1470" t="str">
            <v>Clerical/Administrative</v>
          </cell>
        </row>
        <row r="1471">
          <cell r="A1471" t="str">
            <v>F520149</v>
          </cell>
          <cell r="B1471" t="str">
            <v>PRVD CLC ADM</v>
          </cell>
          <cell r="C1471" t="str">
            <v>BPFM</v>
          </cell>
          <cell r="D1471" t="str">
            <v>Other</v>
          </cell>
          <cell r="E1471" t="str">
            <v>Clerical/Administrative</v>
          </cell>
        </row>
        <row r="1472">
          <cell r="A1472" t="str">
            <v>F520150</v>
          </cell>
          <cell r="B1472" t="str">
            <v>PRVD CLC ADM</v>
          </cell>
          <cell r="C1472" t="str">
            <v>CPC</v>
          </cell>
          <cell r="D1472" t="str">
            <v>Other</v>
          </cell>
          <cell r="E1472" t="str">
            <v>Clerical/Administrative</v>
          </cell>
        </row>
        <row r="1473">
          <cell r="A1473" t="str">
            <v>F520151</v>
          </cell>
          <cell r="B1473" t="str">
            <v>RECOG COMP P</v>
          </cell>
          <cell r="C1473" t="str">
            <v>BPFM</v>
          </cell>
          <cell r="D1473" t="str">
            <v>Other</v>
          </cell>
          <cell r="E1473" t="str">
            <v>Management/Supervision</v>
          </cell>
        </row>
        <row r="1474">
          <cell r="A1474" t="str">
            <v>F520152</v>
          </cell>
          <cell r="B1474" t="str">
            <v>RECOG COMP P</v>
          </cell>
          <cell r="C1474" t="str">
            <v>BPFM</v>
          </cell>
          <cell r="D1474" t="str">
            <v>Other</v>
          </cell>
          <cell r="E1474" t="str">
            <v>Management/Supervision</v>
          </cell>
        </row>
        <row r="1475">
          <cell r="A1475" t="str">
            <v>F520154</v>
          </cell>
          <cell r="B1475" t="str">
            <v>RECOG COMP P</v>
          </cell>
          <cell r="C1475" t="str">
            <v>BPFM</v>
          </cell>
          <cell r="D1475" t="str">
            <v>Other</v>
          </cell>
          <cell r="E1475" t="str">
            <v>Management/Supervision</v>
          </cell>
        </row>
        <row r="1476">
          <cell r="A1476" t="str">
            <v>F520156</v>
          </cell>
          <cell r="B1476" t="str">
            <v>RECOG COMP P</v>
          </cell>
          <cell r="C1476" t="str">
            <v>BPFM</v>
          </cell>
          <cell r="D1476" t="str">
            <v>Other</v>
          </cell>
          <cell r="E1476" t="str">
            <v>Management/Supervision</v>
          </cell>
        </row>
        <row r="1477">
          <cell r="A1477" t="str">
            <v>F520157</v>
          </cell>
          <cell r="B1477" t="str">
            <v>MIST STM EXP</v>
          </cell>
          <cell r="C1477" t="str">
            <v>BPFM</v>
          </cell>
          <cell r="D1477" t="str">
            <v>Operations</v>
          </cell>
          <cell r="E1477" t="str">
            <v>Substation Operations</v>
          </cell>
        </row>
        <row r="1478">
          <cell r="A1478" t="str">
            <v>F520158</v>
          </cell>
          <cell r="B1478" t="str">
            <v>TEST INSP EQ</v>
          </cell>
          <cell r="C1478" t="str">
            <v>BPFM</v>
          </cell>
          <cell r="D1478" t="str">
            <v>Inspections</v>
          </cell>
          <cell r="E1478" t="str">
            <v>Substation Equipment</v>
          </cell>
        </row>
        <row r="1479">
          <cell r="A1479" t="str">
            <v>F520159</v>
          </cell>
          <cell r="B1479" t="str">
            <v>PTRL LINE</v>
          </cell>
          <cell r="C1479" t="str">
            <v>BPFM</v>
          </cell>
          <cell r="D1479" t="str">
            <v>Inspections</v>
          </cell>
          <cell r="E1479" t="str">
            <v>Transmission Lines</v>
          </cell>
        </row>
        <row r="1480">
          <cell r="A1480" t="str">
            <v>F520160</v>
          </cell>
          <cell r="B1480" t="str">
            <v>OPER SUB SYL</v>
          </cell>
          <cell r="C1480" t="str">
            <v>BPFM</v>
          </cell>
          <cell r="D1480" t="str">
            <v>Operations</v>
          </cell>
          <cell r="E1480" t="str">
            <v>Substation Operations</v>
          </cell>
        </row>
        <row r="1481">
          <cell r="A1481" t="str">
            <v>F520161</v>
          </cell>
          <cell r="B1481" t="str">
            <v>LINE RENTS</v>
          </cell>
          <cell r="C1481" t="str">
            <v>BPFM</v>
          </cell>
          <cell r="D1481" t="str">
            <v>Operations</v>
          </cell>
          <cell r="E1481" t="str">
            <v>Rents</v>
          </cell>
        </row>
        <row r="1482">
          <cell r="A1482" t="str">
            <v>F520163</v>
          </cell>
          <cell r="B1482" t="str">
            <v>OPER SUB SYL</v>
          </cell>
          <cell r="C1482" t="str">
            <v>BPFM</v>
          </cell>
          <cell r="D1482" t="str">
            <v>Operations</v>
          </cell>
          <cell r="E1482" t="str">
            <v>Substation Operations</v>
          </cell>
        </row>
        <row r="1483">
          <cell r="A1483" t="str">
            <v>F520165</v>
          </cell>
          <cell r="B1483" t="str">
            <v>REP SUB YRD</v>
          </cell>
          <cell r="C1483" t="str">
            <v>BPFM</v>
          </cell>
          <cell r="D1483" t="str">
            <v>Breakdown Maintenance</v>
          </cell>
          <cell r="E1483" t="str">
            <v>Substation Structures/Equipment</v>
          </cell>
        </row>
        <row r="1484">
          <cell r="A1484" t="str">
            <v>F520166</v>
          </cell>
          <cell r="B1484" t="str">
            <v>REP TWR</v>
          </cell>
          <cell r="C1484" t="str">
            <v>BPFM</v>
          </cell>
          <cell r="D1484" t="str">
            <v>Breakdown Maintenance</v>
          </cell>
          <cell r="E1484" t="str">
            <v>Transmission Lines/Towers</v>
          </cell>
        </row>
        <row r="1485">
          <cell r="A1485" t="str">
            <v>F520167</v>
          </cell>
          <cell r="B1485" t="str">
            <v>CLN INSULATO</v>
          </cell>
          <cell r="C1485" t="str">
            <v>BPFM</v>
          </cell>
          <cell r="D1485" t="str">
            <v>Breakdown Maintenance</v>
          </cell>
          <cell r="E1485" t="str">
            <v>Transmission Lines/Towers</v>
          </cell>
        </row>
        <row r="1486">
          <cell r="A1486" t="str">
            <v>F520168</v>
          </cell>
          <cell r="B1486" t="str">
            <v>REP COND</v>
          </cell>
          <cell r="C1486" t="str">
            <v>BPFM</v>
          </cell>
          <cell r="D1486" t="str">
            <v>Breakdown Maintenance</v>
          </cell>
          <cell r="E1486" t="str">
            <v>Transmission Lines/Towers</v>
          </cell>
        </row>
        <row r="1487">
          <cell r="A1487" t="str">
            <v>F520169</v>
          </cell>
          <cell r="B1487" t="str">
            <v>REP XFRM SYL</v>
          </cell>
          <cell r="C1487" t="str">
            <v>BPFM</v>
          </cell>
          <cell r="D1487" t="str">
            <v>Breakdown Maintenance</v>
          </cell>
          <cell r="E1487" t="str">
            <v>Substation Structures/Equipment</v>
          </cell>
        </row>
        <row r="1488">
          <cell r="A1488" t="str">
            <v>F520170</v>
          </cell>
          <cell r="B1488" t="str">
            <v>CLEAR R/W</v>
          </cell>
          <cell r="C1488" t="str">
            <v>BPFM</v>
          </cell>
          <cell r="D1488" t="str">
            <v>Line Clearing</v>
          </cell>
          <cell r="E1488" t="str">
            <v>Clearing Roads/ROW</v>
          </cell>
        </row>
        <row r="1489">
          <cell r="A1489" t="str">
            <v>F520171</v>
          </cell>
          <cell r="B1489" t="str">
            <v>CLEAN INS SY</v>
          </cell>
          <cell r="C1489" t="str">
            <v>BPFM</v>
          </cell>
          <cell r="D1489" t="str">
            <v>Breakdown Maintenance</v>
          </cell>
          <cell r="E1489" t="str">
            <v>Transmission Lines/Towers</v>
          </cell>
        </row>
        <row r="1490">
          <cell r="A1490" t="str">
            <v>F520172</v>
          </cell>
          <cell r="B1490" t="str">
            <v>ROADS/TRAILS</v>
          </cell>
          <cell r="C1490" t="str">
            <v>BPFM</v>
          </cell>
          <cell r="D1490" t="str">
            <v>Line Clearing</v>
          </cell>
          <cell r="E1490" t="str">
            <v>Clearing Roads/ROW</v>
          </cell>
        </row>
        <row r="1491">
          <cell r="A1491" t="str">
            <v>F520173</v>
          </cell>
          <cell r="B1491" t="str">
            <v>REP MISC EQ</v>
          </cell>
          <cell r="C1491" t="str">
            <v>BPFM</v>
          </cell>
          <cell r="D1491" t="str">
            <v>Breakdown Maintenance</v>
          </cell>
          <cell r="E1491" t="str">
            <v>Substation Structures/Equipment</v>
          </cell>
        </row>
        <row r="1492">
          <cell r="A1492" t="str">
            <v>F520174</v>
          </cell>
          <cell r="B1492" t="str">
            <v>REP BATT SYL</v>
          </cell>
          <cell r="C1492" t="str">
            <v>BPFM</v>
          </cell>
          <cell r="D1492" t="str">
            <v>Breakdown Maintenance</v>
          </cell>
          <cell r="E1492" t="str">
            <v>Substation Structures/Equipment</v>
          </cell>
        </row>
        <row r="1493">
          <cell r="A1493" t="str">
            <v>F520175</v>
          </cell>
          <cell r="B1493" t="str">
            <v>REP CKT BK S</v>
          </cell>
          <cell r="C1493" t="str">
            <v>BPFM</v>
          </cell>
          <cell r="D1493" t="str">
            <v>Breakdown Maintenance</v>
          </cell>
          <cell r="E1493" t="str">
            <v>Substation Structures/Equipment</v>
          </cell>
        </row>
        <row r="1494">
          <cell r="A1494" t="str">
            <v>F520176</v>
          </cell>
          <cell r="B1494" t="str">
            <v>REP DC VLV S</v>
          </cell>
          <cell r="C1494" t="str">
            <v>BPFM</v>
          </cell>
          <cell r="D1494" t="str">
            <v>Breakdown Maintenance</v>
          </cell>
          <cell r="E1494" t="str">
            <v>Substation Structures/Equipment</v>
          </cell>
        </row>
        <row r="1495">
          <cell r="A1495" t="str">
            <v>F520177</v>
          </cell>
          <cell r="B1495" t="str">
            <v>REP DC FILT</v>
          </cell>
          <cell r="C1495" t="str">
            <v>BPFM</v>
          </cell>
          <cell r="D1495" t="str">
            <v>Breakdown Maintenance</v>
          </cell>
          <cell r="E1495" t="str">
            <v>Substation Structures/Equipment</v>
          </cell>
        </row>
        <row r="1496">
          <cell r="A1496" t="str">
            <v>F520178</v>
          </cell>
          <cell r="B1496" t="str">
            <v>REP SHNT REC</v>
          </cell>
          <cell r="C1496" t="str">
            <v>BPFM</v>
          </cell>
          <cell r="D1496" t="str">
            <v>Breakdown Maintenance</v>
          </cell>
          <cell r="E1496" t="str">
            <v>Substation Structures/Equipment</v>
          </cell>
        </row>
        <row r="1497">
          <cell r="A1497" t="str">
            <v>F520179</v>
          </cell>
          <cell r="B1497" t="str">
            <v>LOAD DISPAT</v>
          </cell>
          <cell r="C1497" t="str">
            <v>BPFM</v>
          </cell>
          <cell r="D1497" t="str">
            <v>Operations</v>
          </cell>
          <cell r="E1497" t="str">
            <v>Grid Control/Planning</v>
          </cell>
        </row>
        <row r="1498">
          <cell r="A1498" t="str">
            <v>F520181</v>
          </cell>
          <cell r="B1498" t="str">
            <v>MTC MIC EQ S</v>
          </cell>
          <cell r="C1498" t="str">
            <v>BPFM</v>
          </cell>
          <cell r="D1498" t="str">
            <v>Breakdown Maintenance</v>
          </cell>
          <cell r="E1498" t="str">
            <v>Transmission Lines/Towers</v>
          </cell>
        </row>
        <row r="1499">
          <cell r="A1499" t="str">
            <v>F520183</v>
          </cell>
          <cell r="B1499" t="str">
            <v>CORD REG ACT</v>
          </cell>
          <cell r="C1499" t="str">
            <v>CPC</v>
          </cell>
          <cell r="D1499" t="str">
            <v>Other</v>
          </cell>
          <cell r="E1499" t="str">
            <v>Management/Supervision</v>
          </cell>
        </row>
        <row r="1500">
          <cell r="A1500" t="str">
            <v>F520184</v>
          </cell>
          <cell r="B1500" t="str">
            <v>WSCC RTG COO</v>
          </cell>
          <cell r="C1500" t="str">
            <v>CPC</v>
          </cell>
          <cell r="D1500" t="str">
            <v>Operations</v>
          </cell>
          <cell r="E1500" t="str">
            <v>Grid Control/Planning</v>
          </cell>
        </row>
        <row r="1501">
          <cell r="A1501" t="str">
            <v>F520185</v>
          </cell>
          <cell r="B1501" t="str">
            <v>ISO FAC PLNG</v>
          </cell>
          <cell r="C1501" t="str">
            <v>CPC</v>
          </cell>
          <cell r="D1501" t="str">
            <v>Operations</v>
          </cell>
          <cell r="E1501" t="str">
            <v>Grid Control/Planning</v>
          </cell>
        </row>
        <row r="1502">
          <cell r="A1502" t="str">
            <v>F520186</v>
          </cell>
          <cell r="B1502" t="str">
            <v>ISO MUST OFR</v>
          </cell>
          <cell r="C1502" t="str">
            <v>Balancing Account - Restructuring Agreement</v>
          </cell>
          <cell r="D1502" t="str">
            <v>Balancing Accounting</v>
          </cell>
          <cell r="E1502" t="str">
            <v>Balancing Accounting</v>
          </cell>
        </row>
        <row r="1503">
          <cell r="A1503" t="str">
            <v>F520187</v>
          </cell>
          <cell r="B1503" t="str">
            <v>RS OOM CST</v>
          </cell>
          <cell r="C1503" t="str">
            <v>Balancing Account - Restructuring Agreement</v>
          </cell>
          <cell r="D1503" t="str">
            <v>Balancing Accounting</v>
          </cell>
          <cell r="E1503" t="str">
            <v>Balancing Accounting</v>
          </cell>
        </row>
        <row r="1504">
          <cell r="A1504" t="str">
            <v>F520188</v>
          </cell>
          <cell r="B1504" t="str">
            <v>VERNON TRNS</v>
          </cell>
          <cell r="C1504" t="str">
            <v>Balancing Account - Restructuring Agreement</v>
          </cell>
          <cell r="D1504" t="str">
            <v>Balancing Accounting</v>
          </cell>
          <cell r="E1504" t="str">
            <v>Balancing Accounting</v>
          </cell>
        </row>
        <row r="1505">
          <cell r="A1505" t="str">
            <v>F520190</v>
          </cell>
          <cell r="B1505" t="str">
            <v>VER VOLTG RE</v>
          </cell>
          <cell r="C1505" t="str">
            <v>Balancing Account - Restructuring Agreement</v>
          </cell>
          <cell r="D1505" t="str">
            <v>Balancing Accounting</v>
          </cell>
          <cell r="E1505" t="str">
            <v>Balancing Accounting</v>
          </cell>
        </row>
        <row r="1506">
          <cell r="A1506" t="str">
            <v>F520191</v>
          </cell>
          <cell r="B1506" t="str">
            <v>VERN SPIN RE</v>
          </cell>
          <cell r="C1506" t="str">
            <v>Balancing Account - Restructuring Agreement</v>
          </cell>
          <cell r="D1506" t="str">
            <v>Balancing Accounting</v>
          </cell>
          <cell r="E1506" t="str">
            <v>Balancing Accounting</v>
          </cell>
        </row>
        <row r="1507">
          <cell r="A1507" t="str">
            <v>F520192</v>
          </cell>
          <cell r="B1507" t="str">
            <v>VERN NON-SPI</v>
          </cell>
          <cell r="C1507" t="str">
            <v>Balancing Account - Restructuring Agreement</v>
          </cell>
          <cell r="D1507" t="str">
            <v>Balancing Accounting</v>
          </cell>
          <cell r="E1507" t="str">
            <v>Balancing Accounting</v>
          </cell>
        </row>
        <row r="1508">
          <cell r="A1508" t="str">
            <v>F520193</v>
          </cell>
          <cell r="B1508" t="str">
            <v>VERN REPL RE</v>
          </cell>
          <cell r="C1508" t="str">
            <v>Balancing Account - Restructuring Agreement</v>
          </cell>
          <cell r="D1508" t="str">
            <v>Balancing Accounting</v>
          </cell>
          <cell r="E1508" t="str">
            <v>Balancing Accounting</v>
          </cell>
        </row>
        <row r="1509">
          <cell r="A1509" t="str">
            <v>F520194</v>
          </cell>
          <cell r="B1509" t="str">
            <v>RS RELIB MUS</v>
          </cell>
          <cell r="C1509" t="str">
            <v>Balancing Account - Restructuring Agreement</v>
          </cell>
          <cell r="D1509" t="str">
            <v>Balancing Accounting</v>
          </cell>
          <cell r="E1509" t="str">
            <v>Balancing Accounting</v>
          </cell>
        </row>
        <row r="1510">
          <cell r="A1510" t="str">
            <v>F520195</v>
          </cell>
          <cell r="B1510" t="str">
            <v>CHG TYPE</v>
          </cell>
          <cell r="C1510" t="str">
            <v>CPC</v>
          </cell>
          <cell r="D1510" t="str">
            <v>Breakdown Maintenance</v>
          </cell>
          <cell r="E1510" t="str">
            <v>Substation Structures/Equipment</v>
          </cell>
        </row>
        <row r="1511">
          <cell r="A1511" t="str">
            <v>F520196</v>
          </cell>
          <cell r="B1511" t="str">
            <v>LARGE APP RE</v>
          </cell>
          <cell r="C1511" t="str">
            <v>ETS - SSID</v>
          </cell>
          <cell r="D1511" t="str">
            <v>Other</v>
          </cell>
          <cell r="E1511" t="str">
            <v>SSID</v>
          </cell>
        </row>
        <row r="1512">
          <cell r="A1512" t="str">
            <v>F520197</v>
          </cell>
          <cell r="B1512" t="str">
            <v>JT PL ACCTG</v>
          </cell>
          <cell r="C1512" t="str">
            <v>PWRD</v>
          </cell>
          <cell r="D1512" t="str">
            <v>Other</v>
          </cell>
          <cell r="E1512" t="str">
            <v>Joint Pole Activities</v>
          </cell>
        </row>
        <row r="1513">
          <cell r="A1513" t="str">
            <v>F520198</v>
          </cell>
          <cell r="B1513" t="str">
            <v>DISTRB OP LI</v>
          </cell>
          <cell r="C1513" t="str">
            <v>PWRD</v>
          </cell>
          <cell r="D1513" t="str">
            <v>Operations</v>
          </cell>
          <cell r="E1513" t="str">
            <v>Dist Line Operations</v>
          </cell>
        </row>
        <row r="1514">
          <cell r="A1514" t="str">
            <v>F520199</v>
          </cell>
          <cell r="B1514" t="str">
            <v>DISTRB OP LI</v>
          </cell>
          <cell r="C1514" t="str">
            <v>PWRD</v>
          </cell>
          <cell r="D1514" t="str">
            <v>Operations</v>
          </cell>
          <cell r="E1514" t="str">
            <v>Dist Line Operations</v>
          </cell>
        </row>
        <row r="1515">
          <cell r="A1515" t="str">
            <v>F520201</v>
          </cell>
          <cell r="B1515" t="str">
            <v>DISTRB OP LI</v>
          </cell>
          <cell r="C1515" t="str">
            <v>PWRD</v>
          </cell>
          <cell r="D1515" t="str">
            <v>Operations</v>
          </cell>
          <cell r="E1515" t="str">
            <v>Dist Line Operations</v>
          </cell>
        </row>
        <row r="1516">
          <cell r="A1516" t="str">
            <v>F520202</v>
          </cell>
          <cell r="B1516" t="str">
            <v>DISTRB OP LI</v>
          </cell>
          <cell r="C1516" t="str">
            <v>PWRD</v>
          </cell>
          <cell r="D1516" t="str">
            <v>Operations</v>
          </cell>
          <cell r="E1516" t="str">
            <v>Dist Line Operations</v>
          </cell>
        </row>
        <row r="1517">
          <cell r="A1517" t="str">
            <v>F520203</v>
          </cell>
          <cell r="B1517" t="str">
            <v>DISTRB OP LI</v>
          </cell>
          <cell r="C1517" t="str">
            <v>PWRD</v>
          </cell>
          <cell r="D1517" t="str">
            <v>Operations</v>
          </cell>
          <cell r="E1517" t="str">
            <v>Dist Line Operations</v>
          </cell>
        </row>
        <row r="1518">
          <cell r="A1518" t="str">
            <v>F520204</v>
          </cell>
          <cell r="B1518" t="str">
            <v>DISTRB OP LI</v>
          </cell>
          <cell r="C1518" t="str">
            <v>PWRD</v>
          </cell>
          <cell r="D1518" t="str">
            <v>Operations</v>
          </cell>
          <cell r="E1518" t="str">
            <v>Dist Line Operations</v>
          </cell>
        </row>
        <row r="1519">
          <cell r="A1519" t="str">
            <v>F520205</v>
          </cell>
          <cell r="B1519" t="str">
            <v>DISTRB OP LI</v>
          </cell>
          <cell r="C1519" t="str">
            <v>PWRD</v>
          </cell>
          <cell r="D1519" t="str">
            <v>Operations</v>
          </cell>
          <cell r="E1519" t="str">
            <v>Dist Line Operations</v>
          </cell>
        </row>
        <row r="1520">
          <cell r="A1520" t="str">
            <v>F520206</v>
          </cell>
          <cell r="B1520" t="str">
            <v>DISTRB OP LI</v>
          </cell>
          <cell r="C1520" t="str">
            <v>PWRD</v>
          </cell>
          <cell r="D1520" t="str">
            <v>Operations</v>
          </cell>
          <cell r="E1520" t="str">
            <v>Dist Line Operations</v>
          </cell>
        </row>
        <row r="1521">
          <cell r="A1521" t="str">
            <v>F520207</v>
          </cell>
          <cell r="B1521" t="str">
            <v>DISTRB OP LI</v>
          </cell>
          <cell r="C1521" t="str">
            <v>PWRD</v>
          </cell>
          <cell r="D1521" t="str">
            <v>Operations</v>
          </cell>
          <cell r="E1521" t="str">
            <v>Dist Line Operations</v>
          </cell>
        </row>
        <row r="1522">
          <cell r="A1522" t="str">
            <v>F520208</v>
          </cell>
          <cell r="B1522" t="str">
            <v>DISTRB OP LI</v>
          </cell>
          <cell r="C1522" t="str">
            <v>PWRD</v>
          </cell>
          <cell r="D1522" t="str">
            <v>Operations</v>
          </cell>
          <cell r="E1522" t="str">
            <v>Dist Line Operations</v>
          </cell>
        </row>
        <row r="1523">
          <cell r="A1523" t="str">
            <v>F520209</v>
          </cell>
          <cell r="B1523" t="str">
            <v>DISTRB OP LI</v>
          </cell>
          <cell r="C1523" t="str">
            <v>PWRD</v>
          </cell>
          <cell r="D1523" t="str">
            <v>Operations</v>
          </cell>
          <cell r="E1523" t="str">
            <v>Dist Line Operations</v>
          </cell>
        </row>
        <row r="1524">
          <cell r="A1524" t="str">
            <v>F520210</v>
          </cell>
          <cell r="B1524" t="str">
            <v>DISTRB OP LI</v>
          </cell>
          <cell r="C1524" t="str">
            <v>PWRD</v>
          </cell>
          <cell r="D1524" t="str">
            <v>Operations</v>
          </cell>
          <cell r="E1524" t="str">
            <v>Dist Line Operations</v>
          </cell>
        </row>
        <row r="1525">
          <cell r="A1525" t="str">
            <v>F520211</v>
          </cell>
          <cell r="B1525" t="str">
            <v>DISTRB OP LI</v>
          </cell>
          <cell r="C1525" t="str">
            <v>PWRD</v>
          </cell>
          <cell r="D1525" t="str">
            <v>Operations</v>
          </cell>
          <cell r="E1525" t="str">
            <v>Dist Line Operations</v>
          </cell>
        </row>
        <row r="1526">
          <cell r="A1526" t="str">
            <v>F520212</v>
          </cell>
          <cell r="B1526" t="str">
            <v>DISTRB OP LI</v>
          </cell>
          <cell r="C1526" t="str">
            <v>PWRD</v>
          </cell>
          <cell r="D1526" t="str">
            <v>Operations</v>
          </cell>
          <cell r="E1526" t="str">
            <v>Dist Line Operations</v>
          </cell>
        </row>
        <row r="1527">
          <cell r="A1527" t="str">
            <v>F520213</v>
          </cell>
          <cell r="B1527" t="str">
            <v>DISTRB OP LI</v>
          </cell>
          <cell r="C1527" t="str">
            <v>PWRD</v>
          </cell>
          <cell r="D1527" t="str">
            <v>Operations</v>
          </cell>
          <cell r="E1527" t="str">
            <v>Dist Line Operations</v>
          </cell>
        </row>
        <row r="1528">
          <cell r="A1528" t="str">
            <v>F520214</v>
          </cell>
          <cell r="B1528" t="str">
            <v>DISTRB OP LI</v>
          </cell>
          <cell r="C1528" t="str">
            <v>PWRD</v>
          </cell>
          <cell r="D1528" t="str">
            <v>Operations</v>
          </cell>
          <cell r="E1528" t="str">
            <v>Dist Line Operations</v>
          </cell>
        </row>
        <row r="1529">
          <cell r="A1529" t="str">
            <v>F520215</v>
          </cell>
          <cell r="B1529" t="str">
            <v>DISTRB OP LI</v>
          </cell>
          <cell r="C1529" t="str">
            <v>PWRD</v>
          </cell>
          <cell r="D1529" t="str">
            <v>Operations</v>
          </cell>
          <cell r="E1529" t="str">
            <v>Dist Line Operations</v>
          </cell>
        </row>
        <row r="1530">
          <cell r="A1530" t="str">
            <v>F520216</v>
          </cell>
          <cell r="B1530" t="str">
            <v>DISTRB OP LI</v>
          </cell>
          <cell r="C1530" t="str">
            <v>PWRD</v>
          </cell>
          <cell r="D1530" t="str">
            <v>Operations</v>
          </cell>
          <cell r="E1530" t="str">
            <v>Dist Line Operations</v>
          </cell>
        </row>
        <row r="1531">
          <cell r="A1531" t="str">
            <v>F520217</v>
          </cell>
          <cell r="B1531" t="str">
            <v>DISTRB OP LI</v>
          </cell>
          <cell r="C1531" t="str">
            <v>PWRD</v>
          </cell>
          <cell r="D1531" t="str">
            <v>Operations</v>
          </cell>
          <cell r="E1531" t="str">
            <v>Dist Line Operations</v>
          </cell>
        </row>
        <row r="1532">
          <cell r="A1532" t="str">
            <v>F520218</v>
          </cell>
          <cell r="B1532" t="str">
            <v>DISTRB OP LI</v>
          </cell>
          <cell r="C1532" t="str">
            <v>PWRD</v>
          </cell>
          <cell r="D1532" t="str">
            <v>Operations</v>
          </cell>
          <cell r="E1532" t="str">
            <v>Dist Line Operations</v>
          </cell>
        </row>
        <row r="1533">
          <cell r="A1533" t="str">
            <v>F520219</v>
          </cell>
          <cell r="B1533" t="str">
            <v>DISTRB OP LI</v>
          </cell>
          <cell r="C1533" t="str">
            <v>PWRD</v>
          </cell>
          <cell r="D1533" t="str">
            <v>Operations</v>
          </cell>
          <cell r="E1533" t="str">
            <v>Dist Line Operations</v>
          </cell>
        </row>
        <row r="1534">
          <cell r="A1534" t="str">
            <v>F520220</v>
          </cell>
          <cell r="B1534" t="str">
            <v>DISTRB OP LI</v>
          </cell>
          <cell r="C1534" t="str">
            <v>PWRD</v>
          </cell>
          <cell r="D1534" t="str">
            <v>Operations</v>
          </cell>
          <cell r="E1534" t="str">
            <v>Dist Line Operations</v>
          </cell>
        </row>
        <row r="1535">
          <cell r="A1535" t="str">
            <v>F520221</v>
          </cell>
          <cell r="B1535" t="str">
            <v>DISTRB OP LI</v>
          </cell>
          <cell r="C1535" t="str">
            <v>PWRD</v>
          </cell>
          <cell r="D1535" t="str">
            <v>Operations</v>
          </cell>
          <cell r="E1535" t="str">
            <v>Dist Line Operations</v>
          </cell>
        </row>
        <row r="1536">
          <cell r="A1536" t="str">
            <v>F520222</v>
          </cell>
          <cell r="B1536" t="str">
            <v>DISTRB OP LI</v>
          </cell>
          <cell r="C1536" t="str">
            <v>PWRD</v>
          </cell>
          <cell r="D1536" t="str">
            <v>Operations</v>
          </cell>
          <cell r="E1536" t="str">
            <v>Dist Line Operations</v>
          </cell>
        </row>
        <row r="1537">
          <cell r="A1537" t="str">
            <v>F520223</v>
          </cell>
          <cell r="B1537" t="str">
            <v>DISTRB OP LI</v>
          </cell>
          <cell r="C1537" t="str">
            <v>PWRD</v>
          </cell>
          <cell r="D1537" t="str">
            <v>Operations</v>
          </cell>
          <cell r="E1537" t="str">
            <v>Dist Line Operations</v>
          </cell>
        </row>
        <row r="1538">
          <cell r="A1538" t="str">
            <v>F520224</v>
          </cell>
          <cell r="B1538" t="str">
            <v>DISTRB OP LI</v>
          </cell>
          <cell r="C1538" t="str">
            <v>PWRD</v>
          </cell>
          <cell r="D1538" t="str">
            <v>Operations</v>
          </cell>
          <cell r="E1538" t="str">
            <v>Dist Line Operations</v>
          </cell>
        </row>
        <row r="1539">
          <cell r="A1539" t="str">
            <v>F520225</v>
          </cell>
          <cell r="B1539" t="str">
            <v>DISTRB OP LI</v>
          </cell>
          <cell r="C1539" t="str">
            <v>PWRD</v>
          </cell>
          <cell r="D1539" t="str">
            <v>Operations</v>
          </cell>
          <cell r="E1539" t="str">
            <v>Dist Line Operations</v>
          </cell>
        </row>
        <row r="1540">
          <cell r="A1540" t="str">
            <v>F520226</v>
          </cell>
          <cell r="B1540" t="str">
            <v>DISTRB OP LI</v>
          </cell>
          <cell r="C1540" t="str">
            <v>PWRD</v>
          </cell>
          <cell r="D1540" t="str">
            <v>Operations</v>
          </cell>
          <cell r="E1540" t="str">
            <v>Dist Line Operations</v>
          </cell>
        </row>
        <row r="1541">
          <cell r="A1541" t="str">
            <v>F520227</v>
          </cell>
          <cell r="B1541" t="str">
            <v>DISTRB OP LI</v>
          </cell>
          <cell r="C1541" t="str">
            <v>PWRD</v>
          </cell>
          <cell r="D1541" t="str">
            <v>Operations</v>
          </cell>
          <cell r="E1541" t="str">
            <v>Dist Line Operations</v>
          </cell>
        </row>
        <row r="1542">
          <cell r="A1542" t="str">
            <v>F520228</v>
          </cell>
          <cell r="B1542" t="str">
            <v>DISTRB OP LI</v>
          </cell>
          <cell r="C1542" t="str">
            <v>PWRD</v>
          </cell>
          <cell r="D1542" t="str">
            <v>Operations</v>
          </cell>
          <cell r="E1542" t="str">
            <v>Dist Line Operations</v>
          </cell>
        </row>
        <row r="1543">
          <cell r="A1543" t="str">
            <v>F520229</v>
          </cell>
          <cell r="B1543" t="str">
            <v>DISTRB OP LI</v>
          </cell>
          <cell r="C1543" t="str">
            <v>PWRD</v>
          </cell>
          <cell r="D1543" t="str">
            <v>Operations</v>
          </cell>
          <cell r="E1543" t="str">
            <v>Dist Line Operations</v>
          </cell>
        </row>
        <row r="1544">
          <cell r="A1544" t="str">
            <v>F520230</v>
          </cell>
          <cell r="B1544" t="str">
            <v>DISTRB OP LI</v>
          </cell>
          <cell r="C1544" t="str">
            <v>PWRD</v>
          </cell>
          <cell r="D1544" t="str">
            <v>Operations</v>
          </cell>
          <cell r="E1544" t="str">
            <v>Dist Line Operations</v>
          </cell>
        </row>
        <row r="1545">
          <cell r="A1545" t="str">
            <v>F520231</v>
          </cell>
          <cell r="B1545" t="str">
            <v>DISTRB OP LI</v>
          </cell>
          <cell r="C1545" t="str">
            <v>PWRD</v>
          </cell>
          <cell r="D1545" t="str">
            <v>Operations</v>
          </cell>
          <cell r="E1545" t="str">
            <v>Dist Line Operations</v>
          </cell>
        </row>
        <row r="1546">
          <cell r="A1546" t="str">
            <v>F520232</v>
          </cell>
          <cell r="B1546" t="str">
            <v>DISTRB OP LI</v>
          </cell>
          <cell r="C1546" t="str">
            <v>PWRD</v>
          </cell>
          <cell r="D1546" t="str">
            <v>Operations</v>
          </cell>
          <cell r="E1546" t="str">
            <v>Dist Line Operations</v>
          </cell>
        </row>
        <row r="1547">
          <cell r="A1547" t="str">
            <v>F520233</v>
          </cell>
          <cell r="B1547" t="str">
            <v>DISTRB OP LI</v>
          </cell>
          <cell r="C1547" t="str">
            <v>PWRD</v>
          </cell>
          <cell r="D1547" t="str">
            <v>Operations</v>
          </cell>
          <cell r="E1547" t="str">
            <v>Dist Line Operations</v>
          </cell>
        </row>
        <row r="1548">
          <cell r="A1548" t="str">
            <v>F520234</v>
          </cell>
          <cell r="B1548" t="str">
            <v>DISTRB OP LI</v>
          </cell>
          <cell r="C1548" t="str">
            <v>PWRD</v>
          </cell>
          <cell r="D1548" t="str">
            <v>Operations</v>
          </cell>
          <cell r="E1548" t="str">
            <v>Dist Line Operations</v>
          </cell>
        </row>
        <row r="1549">
          <cell r="A1549" t="str">
            <v>F520235</v>
          </cell>
          <cell r="B1549" t="str">
            <v>DISTRB OP LI</v>
          </cell>
          <cell r="C1549" t="str">
            <v>PWRD</v>
          </cell>
          <cell r="D1549" t="str">
            <v>Operations</v>
          </cell>
          <cell r="E1549" t="str">
            <v>Dist Line Operations</v>
          </cell>
        </row>
        <row r="1550">
          <cell r="A1550" t="str">
            <v>F520236</v>
          </cell>
          <cell r="B1550" t="str">
            <v>DISTRB OP LI</v>
          </cell>
          <cell r="C1550" t="str">
            <v>PWRD</v>
          </cell>
          <cell r="D1550" t="str">
            <v>Operations</v>
          </cell>
          <cell r="E1550" t="str">
            <v>Dist Line Operations</v>
          </cell>
        </row>
        <row r="1551">
          <cell r="A1551" t="str">
            <v>F520237</v>
          </cell>
          <cell r="B1551" t="str">
            <v>DISTRB OP LI</v>
          </cell>
          <cell r="C1551" t="str">
            <v>PWRD</v>
          </cell>
          <cell r="D1551" t="str">
            <v>Operations</v>
          </cell>
          <cell r="E1551" t="str">
            <v>Dist Line Operations</v>
          </cell>
        </row>
        <row r="1552">
          <cell r="A1552" t="str">
            <v>F520238</v>
          </cell>
          <cell r="B1552" t="str">
            <v>DISTRB OP LI</v>
          </cell>
          <cell r="C1552" t="str">
            <v>PWRD</v>
          </cell>
          <cell r="D1552" t="str">
            <v>Operations</v>
          </cell>
          <cell r="E1552" t="str">
            <v>Dist Line Operations</v>
          </cell>
        </row>
        <row r="1553">
          <cell r="A1553" t="str">
            <v>F520239</v>
          </cell>
          <cell r="B1553" t="str">
            <v>DISTRB OP LI</v>
          </cell>
          <cell r="C1553" t="str">
            <v>PWRD</v>
          </cell>
          <cell r="D1553" t="str">
            <v>Operations</v>
          </cell>
          <cell r="E1553" t="str">
            <v>Dist Line Operations</v>
          </cell>
        </row>
        <row r="1554">
          <cell r="A1554" t="str">
            <v>F520240</v>
          </cell>
          <cell r="B1554" t="str">
            <v>DISTRB OP LI</v>
          </cell>
          <cell r="C1554" t="str">
            <v>PWRD</v>
          </cell>
          <cell r="D1554" t="str">
            <v>Operations</v>
          </cell>
          <cell r="E1554" t="str">
            <v>Dist Line Operations</v>
          </cell>
        </row>
        <row r="1555">
          <cell r="A1555" t="str">
            <v>F520241</v>
          </cell>
          <cell r="B1555" t="str">
            <v>DISTRB OP LI</v>
          </cell>
          <cell r="C1555" t="str">
            <v>PWRD</v>
          </cell>
          <cell r="D1555" t="str">
            <v>Operations</v>
          </cell>
          <cell r="E1555" t="str">
            <v>Dist Line Operations</v>
          </cell>
        </row>
        <row r="1556">
          <cell r="A1556" t="str">
            <v>F520242</v>
          </cell>
          <cell r="B1556" t="str">
            <v>DISTRB OP LI</v>
          </cell>
          <cell r="C1556" t="str">
            <v>PWRD</v>
          </cell>
          <cell r="D1556" t="str">
            <v>Operations</v>
          </cell>
          <cell r="E1556" t="str">
            <v>Dist Line Operations</v>
          </cell>
        </row>
        <row r="1557">
          <cell r="A1557" t="str">
            <v>F520244</v>
          </cell>
          <cell r="B1557" t="str">
            <v>DISTRB OP LI</v>
          </cell>
          <cell r="C1557" t="str">
            <v>PWRD</v>
          </cell>
          <cell r="D1557" t="str">
            <v>Operations</v>
          </cell>
          <cell r="E1557" t="str">
            <v>Dist Line Operations</v>
          </cell>
        </row>
        <row r="1558">
          <cell r="A1558" t="str">
            <v>F520245</v>
          </cell>
          <cell r="B1558" t="str">
            <v>DISTRB OP LI</v>
          </cell>
          <cell r="C1558" t="str">
            <v>PWRD</v>
          </cell>
          <cell r="D1558" t="str">
            <v>Operations</v>
          </cell>
          <cell r="E1558" t="str">
            <v>Dist Line Operations</v>
          </cell>
        </row>
        <row r="1559">
          <cell r="A1559" t="str">
            <v>F520246</v>
          </cell>
          <cell r="B1559" t="str">
            <v>DISTRB OP LI</v>
          </cell>
          <cell r="C1559" t="str">
            <v>PWRD</v>
          </cell>
          <cell r="D1559" t="str">
            <v>Operations</v>
          </cell>
          <cell r="E1559" t="str">
            <v>Dist Line Operations</v>
          </cell>
        </row>
        <row r="1560">
          <cell r="A1560" t="str">
            <v>F520247</v>
          </cell>
          <cell r="B1560" t="str">
            <v>DISTRB OP LI</v>
          </cell>
          <cell r="C1560" t="str">
            <v>PWRD</v>
          </cell>
          <cell r="D1560" t="str">
            <v>Operations</v>
          </cell>
          <cell r="E1560" t="str">
            <v>Dist Line Operations</v>
          </cell>
        </row>
        <row r="1561">
          <cell r="A1561" t="str">
            <v>F520248</v>
          </cell>
          <cell r="B1561" t="str">
            <v>DISTRB OP LI</v>
          </cell>
          <cell r="C1561" t="str">
            <v>PWRD</v>
          </cell>
          <cell r="D1561" t="str">
            <v>Operations</v>
          </cell>
          <cell r="E1561" t="str">
            <v>Dist Line Operations</v>
          </cell>
        </row>
        <row r="1562">
          <cell r="A1562" t="str">
            <v>F520249</v>
          </cell>
          <cell r="B1562" t="str">
            <v>DISTRB OP LI</v>
          </cell>
          <cell r="C1562" t="str">
            <v>PWRD</v>
          </cell>
          <cell r="D1562" t="str">
            <v>Operations</v>
          </cell>
          <cell r="E1562" t="str">
            <v>Dist Line Operations</v>
          </cell>
        </row>
        <row r="1563">
          <cell r="A1563" t="str">
            <v>F520250</v>
          </cell>
          <cell r="B1563" t="str">
            <v>DISTRB OP LI</v>
          </cell>
          <cell r="C1563" t="str">
            <v>PWRD</v>
          </cell>
          <cell r="D1563" t="str">
            <v>Operations</v>
          </cell>
          <cell r="E1563" t="str">
            <v>Dist Line Operations</v>
          </cell>
        </row>
        <row r="1564">
          <cell r="A1564" t="str">
            <v>F520251</v>
          </cell>
          <cell r="B1564" t="str">
            <v>INSTALL/REM</v>
          </cell>
          <cell r="C1564" t="str">
            <v>PWRD</v>
          </cell>
          <cell r="D1564" t="str">
            <v>Preventive Maintenance</v>
          </cell>
          <cell r="E1564" t="str">
            <v>Write Offs/Related Expense</v>
          </cell>
        </row>
        <row r="1565">
          <cell r="A1565" t="str">
            <v>F520252</v>
          </cell>
          <cell r="B1565" t="str">
            <v>INSTALL/REM</v>
          </cell>
          <cell r="C1565" t="str">
            <v>PWRD</v>
          </cell>
          <cell r="D1565" t="str">
            <v>Preventive Maintenance</v>
          </cell>
          <cell r="E1565" t="str">
            <v>Write Offs/Related Expense</v>
          </cell>
        </row>
        <row r="1566">
          <cell r="A1566" t="str">
            <v>F520253</v>
          </cell>
          <cell r="B1566" t="str">
            <v>INSTALL/REM</v>
          </cell>
          <cell r="C1566" t="str">
            <v>PWRD</v>
          </cell>
          <cell r="D1566" t="str">
            <v>Preventive Maintenance</v>
          </cell>
          <cell r="E1566" t="str">
            <v>Write Offs/Related Expense</v>
          </cell>
        </row>
        <row r="1567">
          <cell r="A1567" t="str">
            <v>F520254</v>
          </cell>
          <cell r="B1567" t="str">
            <v>INSTALL/REM</v>
          </cell>
          <cell r="C1567" t="str">
            <v>PWRD</v>
          </cell>
          <cell r="D1567" t="str">
            <v>Preventive Maintenance</v>
          </cell>
          <cell r="E1567" t="str">
            <v>Write Offs/Related Expense</v>
          </cell>
        </row>
        <row r="1568">
          <cell r="A1568" t="str">
            <v>F520255</v>
          </cell>
          <cell r="B1568" t="str">
            <v>INSTALL/REM</v>
          </cell>
          <cell r="C1568" t="str">
            <v>PWRD</v>
          </cell>
          <cell r="D1568" t="str">
            <v>Preventive Maintenance</v>
          </cell>
          <cell r="E1568" t="str">
            <v>Write Offs/Related Expense</v>
          </cell>
        </row>
        <row r="1569">
          <cell r="A1569" t="str">
            <v>F520256</v>
          </cell>
          <cell r="B1569" t="str">
            <v>INSTALL/REM</v>
          </cell>
          <cell r="C1569" t="str">
            <v>PWRD</v>
          </cell>
          <cell r="D1569" t="str">
            <v>Preventive Maintenance</v>
          </cell>
          <cell r="E1569" t="str">
            <v>Write Offs/Related Expense</v>
          </cell>
        </row>
        <row r="1570">
          <cell r="A1570" t="str">
            <v>F520257</v>
          </cell>
          <cell r="B1570" t="str">
            <v>INSTALL/REM</v>
          </cell>
          <cell r="C1570" t="str">
            <v>PWRD</v>
          </cell>
          <cell r="D1570" t="str">
            <v>Preventive Maintenance</v>
          </cell>
          <cell r="E1570" t="str">
            <v>Write Offs/Related Expense</v>
          </cell>
        </row>
        <row r="1571">
          <cell r="A1571" t="str">
            <v>F520258</v>
          </cell>
          <cell r="B1571" t="str">
            <v>INSTALL/REM</v>
          </cell>
          <cell r="C1571" t="str">
            <v>PWRD</v>
          </cell>
          <cell r="D1571" t="str">
            <v>Preventive Maintenance</v>
          </cell>
          <cell r="E1571" t="str">
            <v>Write Offs/Related Expense</v>
          </cell>
        </row>
        <row r="1572">
          <cell r="A1572" t="str">
            <v>F520259</v>
          </cell>
          <cell r="B1572" t="str">
            <v>INSTALL/REM</v>
          </cell>
          <cell r="C1572" t="str">
            <v>PWRD</v>
          </cell>
          <cell r="D1572" t="str">
            <v>Preventive Maintenance</v>
          </cell>
          <cell r="E1572" t="str">
            <v>Write Offs/Related Expense</v>
          </cell>
        </row>
        <row r="1573">
          <cell r="A1573" t="str">
            <v>F520260</v>
          </cell>
          <cell r="B1573" t="str">
            <v>INSTALL/REM</v>
          </cell>
          <cell r="C1573" t="str">
            <v>PWRD</v>
          </cell>
          <cell r="D1573" t="str">
            <v>Operations</v>
          </cell>
          <cell r="E1573" t="str">
            <v>Dist Line Operations</v>
          </cell>
        </row>
        <row r="1574">
          <cell r="A1574" t="str">
            <v>F520261</v>
          </cell>
          <cell r="B1574" t="str">
            <v>INSTALL/REM</v>
          </cell>
          <cell r="C1574" t="str">
            <v>PWRD</v>
          </cell>
          <cell r="D1574" t="str">
            <v>Preventive Maintenance</v>
          </cell>
          <cell r="E1574" t="str">
            <v>Write Offs/Related Expense</v>
          </cell>
        </row>
        <row r="1575">
          <cell r="A1575" t="str">
            <v>F520262</v>
          </cell>
          <cell r="B1575" t="str">
            <v>INSTALL/REM</v>
          </cell>
          <cell r="C1575" t="str">
            <v>PWRD</v>
          </cell>
          <cell r="D1575" t="str">
            <v>Preventive Maintenance</v>
          </cell>
          <cell r="E1575" t="str">
            <v>Write Offs/Related Expense</v>
          </cell>
        </row>
        <row r="1576">
          <cell r="A1576" t="str">
            <v>F520263</v>
          </cell>
          <cell r="B1576" t="str">
            <v>INSTALL/REM</v>
          </cell>
          <cell r="C1576" t="str">
            <v>PWRD</v>
          </cell>
          <cell r="D1576" t="str">
            <v>Preventive Maintenance</v>
          </cell>
          <cell r="E1576" t="str">
            <v>Write Offs/Related Expense</v>
          </cell>
        </row>
        <row r="1577">
          <cell r="A1577" t="str">
            <v>F520264</v>
          </cell>
          <cell r="B1577" t="str">
            <v>INSTALL/REM</v>
          </cell>
          <cell r="C1577" t="str">
            <v>PWRD</v>
          </cell>
          <cell r="D1577" t="str">
            <v>Preventive Maintenance</v>
          </cell>
          <cell r="E1577" t="str">
            <v>Write Offs/Related Expense</v>
          </cell>
        </row>
        <row r="1578">
          <cell r="A1578" t="str">
            <v>F520265</v>
          </cell>
          <cell r="B1578" t="str">
            <v>INSTALL/REM</v>
          </cell>
          <cell r="C1578" t="str">
            <v>PWRD</v>
          </cell>
          <cell r="D1578" t="str">
            <v>Preventive Maintenance</v>
          </cell>
          <cell r="E1578" t="str">
            <v>Write Offs/Related Expense</v>
          </cell>
        </row>
        <row r="1579">
          <cell r="A1579" t="str">
            <v>F520266</v>
          </cell>
          <cell r="B1579" t="str">
            <v>INSTALL/REM</v>
          </cell>
          <cell r="C1579" t="str">
            <v>PWRD</v>
          </cell>
          <cell r="D1579" t="str">
            <v>Preventive Maintenance</v>
          </cell>
          <cell r="E1579" t="str">
            <v>Write Offs/Related Expense</v>
          </cell>
        </row>
        <row r="1580">
          <cell r="A1580" t="str">
            <v>F520267</v>
          </cell>
          <cell r="B1580" t="str">
            <v>INSTALL/REM</v>
          </cell>
          <cell r="C1580" t="str">
            <v>PWRD</v>
          </cell>
          <cell r="D1580" t="str">
            <v>Preventive Maintenance</v>
          </cell>
          <cell r="E1580" t="str">
            <v>Write Offs/Related Expense</v>
          </cell>
        </row>
        <row r="1581">
          <cell r="A1581" t="str">
            <v>F520268</v>
          </cell>
          <cell r="B1581" t="str">
            <v>INSTALL/REM</v>
          </cell>
          <cell r="C1581" t="str">
            <v>PWRD</v>
          </cell>
          <cell r="D1581" t="str">
            <v>Preventive Maintenance</v>
          </cell>
          <cell r="E1581" t="str">
            <v>Write Offs/Related Expense</v>
          </cell>
        </row>
        <row r="1582">
          <cell r="A1582" t="str">
            <v>F520269</v>
          </cell>
          <cell r="B1582" t="str">
            <v>INSTALL/REM</v>
          </cell>
          <cell r="C1582" t="str">
            <v>PWRD</v>
          </cell>
          <cell r="D1582" t="str">
            <v>Preventive Maintenance</v>
          </cell>
          <cell r="E1582" t="str">
            <v>Write Offs/Related Expense</v>
          </cell>
        </row>
        <row r="1583">
          <cell r="A1583" t="str">
            <v>F520270</v>
          </cell>
          <cell r="B1583" t="str">
            <v>INSTALL/REM</v>
          </cell>
          <cell r="C1583" t="str">
            <v>PWRD</v>
          </cell>
          <cell r="D1583" t="str">
            <v>Preventive Maintenance</v>
          </cell>
          <cell r="E1583" t="str">
            <v>Write Offs/Related Expense</v>
          </cell>
        </row>
        <row r="1584">
          <cell r="A1584" t="str">
            <v>F520271</v>
          </cell>
          <cell r="B1584" t="str">
            <v>INSTALL/REM</v>
          </cell>
          <cell r="C1584" t="str">
            <v>PWRD</v>
          </cell>
          <cell r="D1584" t="str">
            <v>Preventive Maintenance</v>
          </cell>
          <cell r="E1584" t="str">
            <v>Write Offs/Related Expense</v>
          </cell>
        </row>
        <row r="1585">
          <cell r="A1585" t="str">
            <v>F520272</v>
          </cell>
          <cell r="B1585" t="str">
            <v>INSTALL/REM</v>
          </cell>
          <cell r="C1585" t="str">
            <v>PWRD</v>
          </cell>
          <cell r="D1585" t="str">
            <v>Preventive Maintenance</v>
          </cell>
          <cell r="E1585" t="str">
            <v>Write Offs/Related Expense</v>
          </cell>
        </row>
        <row r="1586">
          <cell r="A1586" t="str">
            <v>F520273</v>
          </cell>
          <cell r="B1586" t="str">
            <v>INSTALL/REM</v>
          </cell>
          <cell r="C1586" t="str">
            <v>PWRD</v>
          </cell>
          <cell r="D1586" t="str">
            <v>Preventive Maintenance</v>
          </cell>
          <cell r="E1586" t="str">
            <v>Write Offs/Related Expense</v>
          </cell>
        </row>
        <row r="1587">
          <cell r="A1587" t="str">
            <v>F520276</v>
          </cell>
          <cell r="B1587" t="str">
            <v>INSTALL/REM</v>
          </cell>
          <cell r="C1587" t="str">
            <v>PWRD</v>
          </cell>
          <cell r="D1587" t="str">
            <v>Preventive Maintenance</v>
          </cell>
          <cell r="E1587" t="str">
            <v>Write Offs/Related Expense</v>
          </cell>
        </row>
        <row r="1588">
          <cell r="A1588" t="str">
            <v>F520277</v>
          </cell>
          <cell r="B1588" t="str">
            <v>INSTALL/REM</v>
          </cell>
          <cell r="C1588" t="str">
            <v>PWRD</v>
          </cell>
          <cell r="D1588" t="str">
            <v>Preventive Maintenance</v>
          </cell>
          <cell r="E1588" t="str">
            <v>Write Offs/Related Expense</v>
          </cell>
        </row>
        <row r="1589">
          <cell r="A1589" t="str">
            <v>F520278</v>
          </cell>
          <cell r="B1589" t="str">
            <v>INSTALL/REM</v>
          </cell>
          <cell r="C1589" t="str">
            <v>PWRD</v>
          </cell>
          <cell r="D1589" t="str">
            <v>Preventive Maintenance</v>
          </cell>
          <cell r="E1589" t="str">
            <v>Write Offs/Related Expense</v>
          </cell>
        </row>
        <row r="1590">
          <cell r="A1590" t="str">
            <v>F520279</v>
          </cell>
          <cell r="B1590" t="str">
            <v>INSTALL/REM</v>
          </cell>
          <cell r="C1590" t="str">
            <v>PWRD</v>
          </cell>
          <cell r="D1590" t="str">
            <v>Preventive Maintenance</v>
          </cell>
          <cell r="E1590" t="str">
            <v>Write Offs/Related Expense</v>
          </cell>
        </row>
        <row r="1591">
          <cell r="A1591" t="str">
            <v>F520280</v>
          </cell>
          <cell r="B1591" t="str">
            <v>INSTALL/REM</v>
          </cell>
          <cell r="C1591" t="str">
            <v>PWRD</v>
          </cell>
          <cell r="D1591" t="str">
            <v>Preventive Maintenance</v>
          </cell>
          <cell r="E1591" t="str">
            <v>Write Offs/Related Expense</v>
          </cell>
        </row>
        <row r="1592">
          <cell r="A1592" t="str">
            <v>F520281</v>
          </cell>
          <cell r="B1592" t="str">
            <v>INSTALL/REM</v>
          </cell>
          <cell r="C1592" t="str">
            <v>PWRD</v>
          </cell>
          <cell r="D1592" t="str">
            <v>Preventive Maintenance</v>
          </cell>
          <cell r="E1592" t="str">
            <v>Write Offs/Related Expense</v>
          </cell>
        </row>
        <row r="1593">
          <cell r="A1593" t="str">
            <v>F520282</v>
          </cell>
          <cell r="B1593" t="str">
            <v>INSTALL/REM</v>
          </cell>
          <cell r="C1593" t="str">
            <v>PWRD</v>
          </cell>
          <cell r="D1593" t="str">
            <v>Preventive Maintenance</v>
          </cell>
          <cell r="E1593" t="str">
            <v>Write Offs/Related Expense</v>
          </cell>
        </row>
        <row r="1594">
          <cell r="A1594" t="str">
            <v>F520283</v>
          </cell>
          <cell r="B1594" t="str">
            <v>INSTALL/REM</v>
          </cell>
          <cell r="C1594" t="str">
            <v>PWRD</v>
          </cell>
          <cell r="D1594" t="str">
            <v>Preventive Maintenance</v>
          </cell>
          <cell r="E1594" t="str">
            <v>Write Offs/Related Expense</v>
          </cell>
        </row>
        <row r="1595">
          <cell r="A1595" t="str">
            <v>F520284</v>
          </cell>
          <cell r="B1595" t="str">
            <v>DIR INST/REM</v>
          </cell>
          <cell r="C1595" t="str">
            <v>PWRD</v>
          </cell>
          <cell r="D1595" t="str">
            <v>Preventive Maintenance</v>
          </cell>
          <cell r="E1595" t="str">
            <v>Write Offs/Related Expense</v>
          </cell>
        </row>
        <row r="1596">
          <cell r="A1596" t="str">
            <v>F520294</v>
          </cell>
          <cell r="B1596" t="str">
            <v>INS CLEAN OI</v>
          </cell>
          <cell r="C1596" t="str">
            <v>PWRD - Toxic</v>
          </cell>
          <cell r="D1596" t="str">
            <v>Storm/Toxic</v>
          </cell>
          <cell r="E1596" t="str">
            <v>Toxic</v>
          </cell>
        </row>
        <row r="1597">
          <cell r="A1597" t="str">
            <v>F520300</v>
          </cell>
          <cell r="B1597" t="str">
            <v>INS CLEAN OI</v>
          </cell>
          <cell r="C1597" t="str">
            <v>PWRD - Toxic</v>
          </cell>
          <cell r="D1597" t="str">
            <v>Storm/Toxic</v>
          </cell>
          <cell r="E1597" t="str">
            <v>Toxic</v>
          </cell>
        </row>
        <row r="1598">
          <cell r="A1598" t="str">
            <v>F520307</v>
          </cell>
          <cell r="B1598" t="str">
            <v>INS CLEAN OI</v>
          </cell>
          <cell r="C1598" t="str">
            <v>PWRD - Toxic</v>
          </cell>
          <cell r="D1598" t="str">
            <v>Storm/Toxic</v>
          </cell>
          <cell r="E1598" t="str">
            <v>Toxic</v>
          </cell>
        </row>
        <row r="1599">
          <cell r="A1599" t="str">
            <v>F520309</v>
          </cell>
          <cell r="B1599" t="str">
            <v>INS CLEAN OI</v>
          </cell>
          <cell r="C1599" t="str">
            <v>PWRD - Toxic</v>
          </cell>
          <cell r="D1599" t="str">
            <v>Storm/Toxic</v>
          </cell>
          <cell r="E1599" t="str">
            <v>Toxic</v>
          </cell>
        </row>
        <row r="1600">
          <cell r="A1600" t="str">
            <v>F520319</v>
          </cell>
          <cell r="B1600" t="str">
            <v>FAO GEN SUPP</v>
          </cell>
          <cell r="C1600" t="str">
            <v>PWRD</v>
          </cell>
          <cell r="D1600" t="str">
            <v>Other</v>
          </cell>
          <cell r="E1600" t="str">
            <v>Clerical/Administrative</v>
          </cell>
        </row>
        <row r="1601">
          <cell r="A1601" t="str">
            <v>F520320</v>
          </cell>
          <cell r="B1601" t="str">
            <v>FAO GEN SUPP</v>
          </cell>
          <cell r="C1601" t="str">
            <v>PWRD</v>
          </cell>
          <cell r="D1601" t="str">
            <v>Other</v>
          </cell>
          <cell r="E1601" t="str">
            <v>Facility Planning</v>
          </cell>
        </row>
        <row r="1602">
          <cell r="A1602" t="str">
            <v>F520321</v>
          </cell>
          <cell r="B1602" t="str">
            <v>PWRD REMOD M</v>
          </cell>
          <cell r="C1602" t="str">
            <v>PWRD</v>
          </cell>
          <cell r="D1602" t="str">
            <v>OOR Related (Installation Mgmt Svcs)</v>
          </cell>
          <cell r="E1602" t="str">
            <v>OOR Related (Installation Mgmt Svcs)</v>
          </cell>
        </row>
        <row r="1603">
          <cell r="A1603" t="str">
            <v>F520322</v>
          </cell>
          <cell r="B1603" t="str">
            <v>MINR F&amp;E AND</v>
          </cell>
          <cell r="C1603" t="str">
            <v>PWRD</v>
          </cell>
          <cell r="D1603" t="str">
            <v>Other</v>
          </cell>
          <cell r="E1603" t="str">
            <v>Facility Planning</v>
          </cell>
        </row>
        <row r="1604">
          <cell r="A1604" t="str">
            <v>F520326</v>
          </cell>
          <cell r="B1604" t="str">
            <v>TDBU PROJ WK</v>
          </cell>
          <cell r="C1604" t="str">
            <v>PWRD</v>
          </cell>
          <cell r="D1604" t="str">
            <v>Other</v>
          </cell>
          <cell r="E1604" t="str">
            <v>Non IMM Job Orders</v>
          </cell>
        </row>
        <row r="1605">
          <cell r="A1605" t="str">
            <v>F520327</v>
          </cell>
          <cell r="B1605" t="str">
            <v>INS COORD UG</v>
          </cell>
          <cell r="C1605" t="str">
            <v>PWRD</v>
          </cell>
          <cell r="D1605" t="str">
            <v>Inspections</v>
          </cell>
          <cell r="E1605" t="str">
            <v>Distribution Equipment</v>
          </cell>
        </row>
        <row r="1606">
          <cell r="A1606" t="str">
            <v>F520328</v>
          </cell>
          <cell r="B1606" t="str">
            <v>INS COORD UG</v>
          </cell>
          <cell r="C1606" t="str">
            <v>PWRD</v>
          </cell>
          <cell r="D1606" t="str">
            <v>Inspections</v>
          </cell>
          <cell r="E1606" t="str">
            <v>Distribution Equipment</v>
          </cell>
        </row>
        <row r="1607">
          <cell r="A1607" t="str">
            <v>F520329</v>
          </cell>
          <cell r="B1607" t="str">
            <v>INS COORD UG</v>
          </cell>
          <cell r="C1607" t="str">
            <v>PWRD</v>
          </cell>
          <cell r="D1607" t="str">
            <v>Inspections</v>
          </cell>
          <cell r="E1607" t="str">
            <v>Distribution Equipment</v>
          </cell>
        </row>
        <row r="1608">
          <cell r="A1608" t="str">
            <v>F520330</v>
          </cell>
          <cell r="B1608" t="str">
            <v>INS COORD UG</v>
          </cell>
          <cell r="C1608" t="str">
            <v>PWRD</v>
          </cell>
          <cell r="D1608" t="str">
            <v>Inspections</v>
          </cell>
          <cell r="E1608" t="str">
            <v>Distribution Equipment</v>
          </cell>
        </row>
        <row r="1609">
          <cell r="A1609" t="str">
            <v>F520331</v>
          </cell>
          <cell r="B1609" t="str">
            <v>INS COORD UG</v>
          </cell>
          <cell r="C1609" t="str">
            <v>PWRD</v>
          </cell>
          <cell r="D1609" t="str">
            <v>Inspections</v>
          </cell>
          <cell r="E1609" t="str">
            <v>Distribution Equipment</v>
          </cell>
        </row>
        <row r="1610">
          <cell r="A1610" t="str">
            <v>F520332</v>
          </cell>
          <cell r="B1610" t="str">
            <v>INS COORD UG</v>
          </cell>
          <cell r="C1610" t="str">
            <v>PWRD</v>
          </cell>
          <cell r="D1610" t="str">
            <v>Inspections</v>
          </cell>
          <cell r="E1610" t="str">
            <v>Distribution Equipment</v>
          </cell>
        </row>
        <row r="1611">
          <cell r="A1611" t="str">
            <v>F520333</v>
          </cell>
          <cell r="B1611" t="str">
            <v>INS COORD UG</v>
          </cell>
          <cell r="C1611" t="str">
            <v>PWRD</v>
          </cell>
          <cell r="D1611" t="str">
            <v>Inspections</v>
          </cell>
          <cell r="E1611" t="str">
            <v>Distribution Equipment</v>
          </cell>
        </row>
        <row r="1612">
          <cell r="A1612" t="str">
            <v>F520334</v>
          </cell>
          <cell r="B1612" t="str">
            <v>INS COORD UG</v>
          </cell>
          <cell r="C1612" t="str">
            <v>PWRD</v>
          </cell>
          <cell r="D1612" t="str">
            <v>Inspections</v>
          </cell>
          <cell r="E1612" t="str">
            <v>Distribution Equipment</v>
          </cell>
        </row>
        <row r="1613">
          <cell r="A1613" t="str">
            <v>F520335</v>
          </cell>
          <cell r="B1613" t="str">
            <v>INS COORD UG</v>
          </cell>
          <cell r="C1613" t="str">
            <v>PWRD</v>
          </cell>
          <cell r="D1613" t="str">
            <v>Inspections</v>
          </cell>
          <cell r="E1613" t="str">
            <v>Distribution Equipment</v>
          </cell>
        </row>
        <row r="1614">
          <cell r="A1614" t="str">
            <v>F520336</v>
          </cell>
          <cell r="B1614" t="str">
            <v>CUST INSTLS</v>
          </cell>
          <cell r="C1614" t="str">
            <v>PWRD</v>
          </cell>
          <cell r="D1614" t="str">
            <v>Operations</v>
          </cell>
          <cell r="E1614" t="str">
            <v>Service Requests</v>
          </cell>
        </row>
        <row r="1615">
          <cell r="A1615" t="str">
            <v>F520337</v>
          </cell>
          <cell r="B1615" t="str">
            <v>CUST INSTLS</v>
          </cell>
          <cell r="C1615" t="str">
            <v>PWRD</v>
          </cell>
          <cell r="D1615" t="str">
            <v>Operations</v>
          </cell>
          <cell r="E1615" t="str">
            <v>Service Requests</v>
          </cell>
        </row>
        <row r="1616">
          <cell r="A1616" t="str">
            <v>F520338</v>
          </cell>
          <cell r="B1616" t="str">
            <v>CUST INSTLS</v>
          </cell>
          <cell r="C1616" t="str">
            <v>PWRD</v>
          </cell>
          <cell r="D1616" t="str">
            <v>Operations</v>
          </cell>
          <cell r="E1616" t="str">
            <v>Service Requests</v>
          </cell>
        </row>
        <row r="1617">
          <cell r="A1617" t="str">
            <v>F520339</v>
          </cell>
          <cell r="B1617" t="str">
            <v>CUST INSTLS</v>
          </cell>
          <cell r="C1617" t="str">
            <v>PWRD</v>
          </cell>
          <cell r="D1617" t="str">
            <v>Operations</v>
          </cell>
          <cell r="E1617" t="str">
            <v>Service Requests</v>
          </cell>
        </row>
        <row r="1618">
          <cell r="A1618" t="str">
            <v>F520340</v>
          </cell>
          <cell r="B1618" t="str">
            <v>CUST INSTLS</v>
          </cell>
          <cell r="C1618" t="str">
            <v>PWRD</v>
          </cell>
          <cell r="D1618" t="str">
            <v>Operations</v>
          </cell>
          <cell r="E1618" t="str">
            <v>Service Requests</v>
          </cell>
        </row>
        <row r="1619">
          <cell r="A1619" t="str">
            <v>F520341</v>
          </cell>
          <cell r="B1619" t="str">
            <v>CUST INSTLS</v>
          </cell>
          <cell r="C1619" t="str">
            <v>PWRD</v>
          </cell>
          <cell r="D1619" t="str">
            <v>Operations</v>
          </cell>
          <cell r="E1619" t="str">
            <v>Service Requests</v>
          </cell>
        </row>
        <row r="1620">
          <cell r="A1620" t="str">
            <v>F520342</v>
          </cell>
          <cell r="B1620" t="str">
            <v>CUST INSTLS</v>
          </cell>
          <cell r="C1620" t="str">
            <v>PWRD</v>
          </cell>
          <cell r="D1620" t="str">
            <v>Operations</v>
          </cell>
          <cell r="E1620" t="str">
            <v>Service Requests</v>
          </cell>
        </row>
        <row r="1621">
          <cell r="A1621" t="str">
            <v>F520343</v>
          </cell>
          <cell r="B1621" t="str">
            <v>CUST INSTLS</v>
          </cell>
          <cell r="C1621" t="str">
            <v>PWRD</v>
          </cell>
          <cell r="D1621" t="str">
            <v>Operations</v>
          </cell>
          <cell r="E1621" t="str">
            <v>Service Requests</v>
          </cell>
        </row>
        <row r="1622">
          <cell r="A1622" t="str">
            <v>F520344</v>
          </cell>
          <cell r="B1622" t="str">
            <v>CUST INSTLS</v>
          </cell>
          <cell r="C1622" t="str">
            <v>PWRD</v>
          </cell>
          <cell r="D1622" t="str">
            <v>Operations</v>
          </cell>
          <cell r="E1622" t="str">
            <v>Service Requests</v>
          </cell>
        </row>
        <row r="1623">
          <cell r="A1623" t="str">
            <v>F520345</v>
          </cell>
          <cell r="B1623" t="str">
            <v>CUST INSTLS</v>
          </cell>
          <cell r="C1623" t="str">
            <v>PWRD</v>
          </cell>
          <cell r="D1623" t="str">
            <v>Operations</v>
          </cell>
          <cell r="E1623" t="str">
            <v>Service Requests</v>
          </cell>
        </row>
        <row r="1624">
          <cell r="A1624" t="str">
            <v>F520346</v>
          </cell>
          <cell r="B1624" t="str">
            <v>CUST INSTLS</v>
          </cell>
          <cell r="C1624" t="str">
            <v>PWRD</v>
          </cell>
          <cell r="D1624" t="str">
            <v>Operations</v>
          </cell>
          <cell r="E1624" t="str">
            <v>Service Requests</v>
          </cell>
        </row>
        <row r="1625">
          <cell r="A1625" t="str">
            <v>F520347</v>
          </cell>
          <cell r="B1625" t="str">
            <v>CUST INSTLS</v>
          </cell>
          <cell r="C1625" t="str">
            <v>PWRD</v>
          </cell>
          <cell r="D1625" t="str">
            <v>Operations</v>
          </cell>
          <cell r="E1625" t="str">
            <v>Service Requests</v>
          </cell>
        </row>
        <row r="1626">
          <cell r="A1626" t="str">
            <v>F520348</v>
          </cell>
          <cell r="B1626" t="str">
            <v>CUST INSTLS</v>
          </cell>
          <cell r="C1626" t="str">
            <v>PWRD</v>
          </cell>
          <cell r="D1626" t="str">
            <v>Operations</v>
          </cell>
          <cell r="E1626" t="str">
            <v>Service Requests</v>
          </cell>
        </row>
        <row r="1627">
          <cell r="A1627" t="str">
            <v>F520349</v>
          </cell>
          <cell r="B1627" t="str">
            <v>CUST INSTLS</v>
          </cell>
          <cell r="C1627" t="str">
            <v>PWRD</v>
          </cell>
          <cell r="D1627" t="str">
            <v>Operations</v>
          </cell>
          <cell r="E1627" t="str">
            <v>Service Requests</v>
          </cell>
        </row>
        <row r="1628">
          <cell r="A1628" t="str">
            <v>F520350</v>
          </cell>
          <cell r="B1628" t="str">
            <v>CUST INSTLS</v>
          </cell>
          <cell r="C1628" t="str">
            <v>PWRD</v>
          </cell>
          <cell r="D1628" t="str">
            <v>Operations</v>
          </cell>
          <cell r="E1628" t="str">
            <v>Service Requests</v>
          </cell>
        </row>
        <row r="1629">
          <cell r="A1629" t="str">
            <v>F520351</v>
          </cell>
          <cell r="B1629" t="str">
            <v>CUST INSTLS</v>
          </cell>
          <cell r="C1629" t="str">
            <v>PWRD</v>
          </cell>
          <cell r="D1629" t="str">
            <v>Operations</v>
          </cell>
          <cell r="E1629" t="str">
            <v>Service Requests</v>
          </cell>
        </row>
        <row r="1630">
          <cell r="A1630" t="str">
            <v>F520352</v>
          </cell>
          <cell r="B1630" t="str">
            <v>CUST INSTLS</v>
          </cell>
          <cell r="C1630" t="str">
            <v>PWRD</v>
          </cell>
          <cell r="D1630" t="str">
            <v>Operations</v>
          </cell>
          <cell r="E1630" t="str">
            <v>Service Requests</v>
          </cell>
        </row>
        <row r="1631">
          <cell r="A1631" t="str">
            <v>F520353</v>
          </cell>
          <cell r="B1631" t="str">
            <v>CUST INSTLS</v>
          </cell>
          <cell r="C1631" t="str">
            <v>PWRD</v>
          </cell>
          <cell r="D1631" t="str">
            <v>Operations</v>
          </cell>
          <cell r="E1631" t="str">
            <v>Service Requests</v>
          </cell>
        </row>
        <row r="1632">
          <cell r="A1632" t="str">
            <v>F520354</v>
          </cell>
          <cell r="B1632" t="str">
            <v>CUST INSTLS</v>
          </cell>
          <cell r="C1632" t="str">
            <v>PWRD</v>
          </cell>
          <cell r="D1632" t="str">
            <v>Operations</v>
          </cell>
          <cell r="E1632" t="str">
            <v>Service Requests</v>
          </cell>
        </row>
        <row r="1633">
          <cell r="A1633" t="str">
            <v>F520355</v>
          </cell>
          <cell r="B1633" t="str">
            <v>CUST INSTLS</v>
          </cell>
          <cell r="C1633" t="str">
            <v>PWRD</v>
          </cell>
          <cell r="D1633" t="str">
            <v>Operations</v>
          </cell>
          <cell r="E1633" t="str">
            <v>Service Requests</v>
          </cell>
        </row>
        <row r="1634">
          <cell r="A1634" t="str">
            <v>F520356</v>
          </cell>
          <cell r="B1634" t="str">
            <v>TURN ON/OFF</v>
          </cell>
          <cell r="C1634" t="str">
            <v>PWRD</v>
          </cell>
          <cell r="D1634" t="str">
            <v>Operations</v>
          </cell>
          <cell r="E1634" t="str">
            <v>Service Requests</v>
          </cell>
        </row>
        <row r="1635">
          <cell r="A1635" t="str">
            <v>F520357</v>
          </cell>
          <cell r="B1635" t="str">
            <v>TURN ON/OFF</v>
          </cell>
          <cell r="C1635" t="str">
            <v>PWRD</v>
          </cell>
          <cell r="D1635" t="str">
            <v>Operations</v>
          </cell>
          <cell r="E1635" t="str">
            <v>Service Requests</v>
          </cell>
        </row>
        <row r="1636">
          <cell r="A1636" t="str">
            <v>F520359</v>
          </cell>
          <cell r="B1636" t="str">
            <v>TURN ON/OFF</v>
          </cell>
          <cell r="C1636" t="str">
            <v>PWRD</v>
          </cell>
          <cell r="D1636" t="str">
            <v>Operations</v>
          </cell>
          <cell r="E1636" t="str">
            <v>Service Requests</v>
          </cell>
        </row>
        <row r="1637">
          <cell r="A1637" t="str">
            <v>F520360</v>
          </cell>
          <cell r="B1637" t="str">
            <v>TURN ON/OFF</v>
          </cell>
          <cell r="C1637" t="str">
            <v>PWRD</v>
          </cell>
          <cell r="D1637" t="str">
            <v>Operations</v>
          </cell>
          <cell r="E1637" t="str">
            <v>Service Requests</v>
          </cell>
        </row>
        <row r="1638">
          <cell r="A1638" t="str">
            <v>F520361</v>
          </cell>
          <cell r="B1638" t="str">
            <v>TURN ON/OFF</v>
          </cell>
          <cell r="C1638" t="str">
            <v>PWRD</v>
          </cell>
          <cell r="D1638" t="str">
            <v>Operations</v>
          </cell>
          <cell r="E1638" t="str">
            <v>Service Requests</v>
          </cell>
        </row>
        <row r="1639">
          <cell r="A1639" t="str">
            <v>F520362</v>
          </cell>
          <cell r="B1639" t="str">
            <v>TURN ON/OFF</v>
          </cell>
          <cell r="C1639" t="str">
            <v>PWRD</v>
          </cell>
          <cell r="D1639" t="str">
            <v>Operations</v>
          </cell>
          <cell r="E1639" t="str">
            <v>Service Requests</v>
          </cell>
        </row>
        <row r="1640">
          <cell r="A1640" t="str">
            <v>F520363</v>
          </cell>
          <cell r="B1640" t="str">
            <v>TURN ON/OFF</v>
          </cell>
          <cell r="C1640" t="str">
            <v>PWRD</v>
          </cell>
          <cell r="D1640" t="str">
            <v>Operations</v>
          </cell>
          <cell r="E1640" t="str">
            <v>Service Requests</v>
          </cell>
        </row>
        <row r="1641">
          <cell r="A1641" t="str">
            <v>F520364</v>
          </cell>
          <cell r="B1641" t="str">
            <v>TURN ON/OFF</v>
          </cell>
          <cell r="C1641" t="str">
            <v>PWRD</v>
          </cell>
          <cell r="D1641" t="str">
            <v>Operations</v>
          </cell>
          <cell r="E1641" t="str">
            <v>Service Requests</v>
          </cell>
        </row>
        <row r="1642">
          <cell r="A1642" t="str">
            <v>F520365</v>
          </cell>
          <cell r="B1642" t="str">
            <v>TURN ON/OFF</v>
          </cell>
          <cell r="C1642" t="str">
            <v>PWRD</v>
          </cell>
          <cell r="D1642" t="str">
            <v>Operations</v>
          </cell>
          <cell r="E1642" t="str">
            <v>Service Requests</v>
          </cell>
        </row>
        <row r="1643">
          <cell r="A1643" t="str">
            <v>F520366</v>
          </cell>
          <cell r="B1643" t="str">
            <v>TURN ON/OFF</v>
          </cell>
          <cell r="C1643" t="str">
            <v>PWRD</v>
          </cell>
          <cell r="D1643" t="str">
            <v>Operations</v>
          </cell>
          <cell r="E1643" t="str">
            <v>Service Requests</v>
          </cell>
        </row>
        <row r="1644">
          <cell r="A1644" t="str">
            <v>F520367</v>
          </cell>
          <cell r="B1644" t="str">
            <v>TURN ON/OFF</v>
          </cell>
          <cell r="C1644" t="str">
            <v>PWRD</v>
          </cell>
          <cell r="D1644" t="str">
            <v>Operations</v>
          </cell>
          <cell r="E1644" t="str">
            <v>Service Requests</v>
          </cell>
        </row>
        <row r="1645">
          <cell r="A1645" t="str">
            <v>F520368</v>
          </cell>
          <cell r="B1645" t="str">
            <v>TURN ON/OFF</v>
          </cell>
          <cell r="C1645" t="str">
            <v>PWRD</v>
          </cell>
          <cell r="D1645" t="str">
            <v>Operations</v>
          </cell>
          <cell r="E1645" t="str">
            <v>Service Requests</v>
          </cell>
        </row>
        <row r="1646">
          <cell r="A1646" t="str">
            <v>F520369</v>
          </cell>
          <cell r="B1646" t="str">
            <v>TURN ON/OFF</v>
          </cell>
          <cell r="C1646" t="str">
            <v>PWRD</v>
          </cell>
          <cell r="D1646" t="str">
            <v>Operations</v>
          </cell>
          <cell r="E1646" t="str">
            <v>Service Requests</v>
          </cell>
        </row>
        <row r="1647">
          <cell r="A1647" t="str">
            <v>F520370</v>
          </cell>
          <cell r="B1647" t="str">
            <v>TURN ON/OFF</v>
          </cell>
          <cell r="C1647" t="str">
            <v>PWRD</v>
          </cell>
          <cell r="D1647" t="str">
            <v>Operations</v>
          </cell>
          <cell r="E1647" t="str">
            <v>Service Requests</v>
          </cell>
        </row>
        <row r="1648">
          <cell r="A1648" t="str">
            <v>F520371</v>
          </cell>
          <cell r="B1648" t="str">
            <v>TURN ON/OFF</v>
          </cell>
          <cell r="C1648" t="str">
            <v>PWRD</v>
          </cell>
          <cell r="D1648" t="str">
            <v>Operations</v>
          </cell>
          <cell r="E1648" t="str">
            <v>Service Requests</v>
          </cell>
        </row>
        <row r="1649">
          <cell r="A1649" t="str">
            <v>F520372</v>
          </cell>
          <cell r="B1649" t="str">
            <v>TURN ON/OFF</v>
          </cell>
          <cell r="C1649" t="str">
            <v>PWRD</v>
          </cell>
          <cell r="D1649" t="str">
            <v>Operations</v>
          </cell>
          <cell r="E1649" t="str">
            <v>Service Requests</v>
          </cell>
        </row>
        <row r="1650">
          <cell r="A1650" t="str">
            <v>F520373</v>
          </cell>
          <cell r="B1650" t="str">
            <v>TURN ON/OFF</v>
          </cell>
          <cell r="C1650" t="str">
            <v>PWRD</v>
          </cell>
          <cell r="D1650" t="str">
            <v>Operations</v>
          </cell>
          <cell r="E1650" t="str">
            <v>Service Requests</v>
          </cell>
        </row>
        <row r="1651">
          <cell r="A1651" t="str">
            <v>F520374</v>
          </cell>
          <cell r="B1651" t="str">
            <v>CONSULTANT S</v>
          </cell>
          <cell r="C1651" t="str">
            <v>PWRD</v>
          </cell>
          <cell r="D1651" t="str">
            <v>Other</v>
          </cell>
          <cell r="E1651" t="str">
            <v>BPI</v>
          </cell>
        </row>
        <row r="1652">
          <cell r="A1652" t="str">
            <v>F520376</v>
          </cell>
          <cell r="B1652" t="str">
            <v>SURVY XFR/TL</v>
          </cell>
          <cell r="C1652" t="str">
            <v>PWRD</v>
          </cell>
          <cell r="D1652" t="str">
            <v>Preventive Maintenance</v>
          </cell>
          <cell r="E1652" t="str">
            <v>Write Offs/Related Expense</v>
          </cell>
        </row>
        <row r="1653">
          <cell r="A1653" t="str">
            <v>F520377</v>
          </cell>
          <cell r="B1653" t="str">
            <v>SURVY XFR/TL</v>
          </cell>
          <cell r="C1653" t="str">
            <v>PWRD</v>
          </cell>
          <cell r="D1653" t="str">
            <v>Preventive Maintenance</v>
          </cell>
          <cell r="E1653" t="str">
            <v>Write Offs/Related Expense</v>
          </cell>
        </row>
        <row r="1654">
          <cell r="A1654" t="str">
            <v>F520378</v>
          </cell>
          <cell r="B1654" t="str">
            <v>SURVY XFR/TL</v>
          </cell>
          <cell r="C1654" t="str">
            <v>PWRD</v>
          </cell>
          <cell r="D1654" t="str">
            <v>Preventive Maintenance</v>
          </cell>
          <cell r="E1654" t="str">
            <v>Write Offs/Related Expense</v>
          </cell>
        </row>
        <row r="1655">
          <cell r="A1655" t="str">
            <v>F520381</v>
          </cell>
          <cell r="B1655" t="str">
            <v>SURVY XFR/TL</v>
          </cell>
          <cell r="C1655" t="str">
            <v>PWRD</v>
          </cell>
          <cell r="D1655" t="str">
            <v>Preventive Maintenance</v>
          </cell>
          <cell r="E1655" t="str">
            <v>Write Offs/Related Expense</v>
          </cell>
        </row>
        <row r="1656">
          <cell r="A1656" t="str">
            <v>F520382</v>
          </cell>
          <cell r="B1656" t="str">
            <v>SURVY XFR/TL</v>
          </cell>
          <cell r="C1656" t="str">
            <v>PWRD</v>
          </cell>
          <cell r="D1656" t="str">
            <v>Preventive Maintenance</v>
          </cell>
          <cell r="E1656" t="str">
            <v>Write Offs/Related Expense</v>
          </cell>
        </row>
        <row r="1657">
          <cell r="A1657" t="str">
            <v>F520383</v>
          </cell>
          <cell r="B1657" t="str">
            <v>SURVY XFR/TL</v>
          </cell>
          <cell r="C1657" t="str">
            <v>PWRD</v>
          </cell>
          <cell r="D1657" t="str">
            <v>Preventive Maintenance</v>
          </cell>
          <cell r="E1657" t="str">
            <v>Write Offs/Related Expense</v>
          </cell>
        </row>
        <row r="1658">
          <cell r="A1658" t="str">
            <v>F520384</v>
          </cell>
          <cell r="B1658" t="str">
            <v>SURVY XFR/TL</v>
          </cell>
          <cell r="C1658" t="str">
            <v>PWRD</v>
          </cell>
          <cell r="D1658" t="str">
            <v>Preventive Maintenance</v>
          </cell>
          <cell r="E1658" t="str">
            <v>Write Offs/Related Expense</v>
          </cell>
        </row>
        <row r="1659">
          <cell r="A1659" t="str">
            <v>F520385</v>
          </cell>
          <cell r="B1659" t="str">
            <v>SURVY XFR/TL</v>
          </cell>
          <cell r="C1659" t="str">
            <v>PWRD</v>
          </cell>
          <cell r="D1659" t="str">
            <v>Preventive Maintenance</v>
          </cell>
          <cell r="E1659" t="str">
            <v>Write Offs/Related Expense</v>
          </cell>
        </row>
        <row r="1660">
          <cell r="A1660" t="str">
            <v>F520387</v>
          </cell>
          <cell r="B1660" t="str">
            <v>SURVY XFR/TL</v>
          </cell>
          <cell r="C1660" t="str">
            <v>PWRD</v>
          </cell>
          <cell r="D1660" t="str">
            <v>Preventive Maintenance</v>
          </cell>
          <cell r="E1660" t="str">
            <v>Write Offs/Related Expense</v>
          </cell>
        </row>
        <row r="1661">
          <cell r="A1661" t="str">
            <v>F520388</v>
          </cell>
          <cell r="B1661" t="str">
            <v>SURVY XFR/TL</v>
          </cell>
          <cell r="C1661" t="str">
            <v>PWRD</v>
          </cell>
          <cell r="D1661" t="str">
            <v>Preventive Maintenance</v>
          </cell>
          <cell r="E1661" t="str">
            <v>Write Offs/Related Expense</v>
          </cell>
        </row>
        <row r="1662">
          <cell r="A1662" t="str">
            <v>F520389</v>
          </cell>
          <cell r="B1662" t="str">
            <v>SURVY XFR/TL</v>
          </cell>
          <cell r="C1662" t="str">
            <v>PWRD</v>
          </cell>
          <cell r="D1662" t="str">
            <v>Preventive Maintenance</v>
          </cell>
          <cell r="E1662" t="str">
            <v>Write Offs/Related Expense</v>
          </cell>
        </row>
        <row r="1663">
          <cell r="A1663" t="str">
            <v>F520390</v>
          </cell>
          <cell r="B1663" t="str">
            <v>SURVY XFR/TL</v>
          </cell>
          <cell r="C1663" t="str">
            <v>PWRD</v>
          </cell>
          <cell r="D1663" t="str">
            <v>Preventive Maintenance</v>
          </cell>
          <cell r="E1663" t="str">
            <v>Write Offs/Related Expense</v>
          </cell>
        </row>
        <row r="1664">
          <cell r="A1664" t="str">
            <v>F520391</v>
          </cell>
          <cell r="B1664" t="str">
            <v>SURVY XFR/TL</v>
          </cell>
          <cell r="C1664" t="str">
            <v>PWRD</v>
          </cell>
          <cell r="D1664" t="str">
            <v>Preventive Maintenance</v>
          </cell>
          <cell r="E1664" t="str">
            <v>Write Offs/Related Expense</v>
          </cell>
        </row>
        <row r="1665">
          <cell r="A1665" t="str">
            <v>F520392</v>
          </cell>
          <cell r="B1665" t="str">
            <v>SURVY XFR/TL</v>
          </cell>
          <cell r="C1665" t="str">
            <v>PWRD</v>
          </cell>
          <cell r="D1665" t="str">
            <v>Preventive Maintenance</v>
          </cell>
          <cell r="E1665" t="str">
            <v>Write Offs/Related Expense</v>
          </cell>
        </row>
        <row r="1666">
          <cell r="A1666" t="str">
            <v>F520393</v>
          </cell>
          <cell r="B1666" t="str">
            <v>SURVY XFR/TL</v>
          </cell>
          <cell r="C1666" t="str">
            <v>PWRD</v>
          </cell>
          <cell r="D1666" t="str">
            <v>Preventive Maintenance</v>
          </cell>
          <cell r="E1666" t="str">
            <v>Write Offs/Related Expense</v>
          </cell>
        </row>
        <row r="1667">
          <cell r="A1667" t="str">
            <v>F520394</v>
          </cell>
          <cell r="B1667" t="str">
            <v>INSP AND TES</v>
          </cell>
          <cell r="C1667" t="str">
            <v>PWRD</v>
          </cell>
          <cell r="D1667" t="str">
            <v>Inspections</v>
          </cell>
          <cell r="E1667" t="str">
            <v>Distribution Equipment</v>
          </cell>
        </row>
        <row r="1668">
          <cell r="A1668" t="str">
            <v>F520396</v>
          </cell>
          <cell r="B1668" t="str">
            <v>INSP AND TES</v>
          </cell>
          <cell r="C1668" t="str">
            <v>PWRD</v>
          </cell>
          <cell r="D1668" t="str">
            <v>Inspections</v>
          </cell>
          <cell r="E1668" t="str">
            <v>Distribution Equipment</v>
          </cell>
        </row>
        <row r="1669">
          <cell r="A1669" t="str">
            <v>F520398</v>
          </cell>
          <cell r="B1669" t="str">
            <v>POLE INSPECT</v>
          </cell>
          <cell r="C1669" t="str">
            <v>PWRD</v>
          </cell>
          <cell r="D1669" t="str">
            <v>Inspections</v>
          </cell>
          <cell r="E1669" t="str">
            <v>Distribution Equipment</v>
          </cell>
        </row>
        <row r="1670">
          <cell r="A1670" t="str">
            <v>F520399</v>
          </cell>
          <cell r="B1670" t="str">
            <v>ENERGY PROTE</v>
          </cell>
          <cell r="C1670" t="str">
            <v>PWRD</v>
          </cell>
          <cell r="D1670" t="str">
            <v>Operations</v>
          </cell>
          <cell r="E1670" t="str">
            <v>Billing/Collections/Bkkpg</v>
          </cell>
        </row>
        <row r="1671">
          <cell r="A1671" t="str">
            <v>F520401</v>
          </cell>
          <cell r="B1671" t="str">
            <v>ENERGY THFT</v>
          </cell>
          <cell r="C1671" t="str">
            <v>PWRD</v>
          </cell>
          <cell r="D1671" t="str">
            <v>Operations</v>
          </cell>
          <cell r="E1671" t="str">
            <v>Billing/Collections/Bkkpg</v>
          </cell>
        </row>
        <row r="1672">
          <cell r="A1672" t="str">
            <v>F520402</v>
          </cell>
          <cell r="B1672" t="str">
            <v>ENERGY PROTE</v>
          </cell>
          <cell r="C1672" t="str">
            <v>PWRD</v>
          </cell>
          <cell r="D1672" t="str">
            <v>Operations</v>
          </cell>
          <cell r="E1672" t="str">
            <v>Billing/Collections/Bkkpg</v>
          </cell>
        </row>
        <row r="1673">
          <cell r="A1673" t="str">
            <v>F520403</v>
          </cell>
          <cell r="B1673" t="str">
            <v>ENERGY PROTE</v>
          </cell>
          <cell r="C1673" t="str">
            <v>PWRD</v>
          </cell>
          <cell r="D1673" t="str">
            <v>Operations</v>
          </cell>
          <cell r="E1673" t="str">
            <v>Billing/Collections/Bkkpg</v>
          </cell>
        </row>
        <row r="1674">
          <cell r="A1674" t="str">
            <v>F520404</v>
          </cell>
          <cell r="B1674" t="str">
            <v>CUST INST BL</v>
          </cell>
          <cell r="C1674" t="str">
            <v>PWRD</v>
          </cell>
          <cell r="D1674" t="str">
            <v>Operations</v>
          </cell>
          <cell r="E1674" t="str">
            <v>Billing/Collections/Bkkpg</v>
          </cell>
        </row>
        <row r="1675">
          <cell r="A1675" t="str">
            <v>F520405</v>
          </cell>
          <cell r="B1675" t="str">
            <v>INSTALL METE</v>
          </cell>
          <cell r="C1675" t="str">
            <v>PWRD</v>
          </cell>
          <cell r="D1675" t="str">
            <v>Operations</v>
          </cell>
          <cell r="E1675" t="str">
            <v>Meters - Installing/Removing</v>
          </cell>
        </row>
        <row r="1676">
          <cell r="A1676" t="str">
            <v>F520406</v>
          </cell>
          <cell r="B1676" t="str">
            <v>INSTALL METE</v>
          </cell>
          <cell r="C1676" t="str">
            <v>PWRD</v>
          </cell>
          <cell r="D1676" t="str">
            <v>Operations</v>
          </cell>
          <cell r="E1676" t="str">
            <v>Meters - Installing/Removing</v>
          </cell>
        </row>
        <row r="1677">
          <cell r="A1677" t="str">
            <v>F520407</v>
          </cell>
          <cell r="B1677" t="str">
            <v>INSTALL METE</v>
          </cell>
          <cell r="C1677" t="str">
            <v>PWRD</v>
          </cell>
          <cell r="D1677" t="str">
            <v>Operations</v>
          </cell>
          <cell r="E1677" t="str">
            <v>Meters - Installing/Removing</v>
          </cell>
        </row>
        <row r="1678">
          <cell r="A1678" t="str">
            <v>F520408</v>
          </cell>
          <cell r="B1678" t="str">
            <v>INSTALL METE</v>
          </cell>
          <cell r="C1678" t="str">
            <v>PWRD</v>
          </cell>
          <cell r="D1678" t="str">
            <v>Operations</v>
          </cell>
          <cell r="E1678" t="str">
            <v>Meters - Installing/Removing</v>
          </cell>
        </row>
        <row r="1679">
          <cell r="A1679" t="str">
            <v>F520409</v>
          </cell>
          <cell r="B1679" t="str">
            <v>INSTALL METE</v>
          </cell>
          <cell r="C1679" t="str">
            <v>PWRD</v>
          </cell>
          <cell r="D1679" t="str">
            <v>Operations</v>
          </cell>
          <cell r="E1679" t="str">
            <v>Meters - Installing/Removing</v>
          </cell>
        </row>
        <row r="1680">
          <cell r="A1680" t="str">
            <v>F520410</v>
          </cell>
          <cell r="B1680" t="str">
            <v>INSTALL METE</v>
          </cell>
          <cell r="C1680" t="str">
            <v>PWRD</v>
          </cell>
          <cell r="D1680" t="str">
            <v>Operations</v>
          </cell>
          <cell r="E1680" t="str">
            <v>Meters - Installing/Removing</v>
          </cell>
        </row>
        <row r="1681">
          <cell r="A1681" t="str">
            <v>F520411</v>
          </cell>
          <cell r="B1681" t="str">
            <v>INSTALL METE</v>
          </cell>
          <cell r="C1681" t="str">
            <v>PWRD</v>
          </cell>
          <cell r="D1681" t="str">
            <v>Operations</v>
          </cell>
          <cell r="E1681" t="str">
            <v>Meters - Installing/Removing</v>
          </cell>
        </row>
        <row r="1682">
          <cell r="A1682" t="str">
            <v>F520412</v>
          </cell>
          <cell r="B1682" t="str">
            <v>INSTALL METE</v>
          </cell>
          <cell r="C1682" t="str">
            <v>PWRD</v>
          </cell>
          <cell r="D1682" t="str">
            <v>Operations</v>
          </cell>
          <cell r="E1682" t="str">
            <v>Meters - Installing/Removing</v>
          </cell>
        </row>
        <row r="1683">
          <cell r="A1683" t="str">
            <v>F520413</v>
          </cell>
          <cell r="B1683" t="str">
            <v>INSTALL METE</v>
          </cell>
          <cell r="C1683" t="str">
            <v>PWRD</v>
          </cell>
          <cell r="D1683" t="str">
            <v>Operations</v>
          </cell>
          <cell r="E1683" t="str">
            <v>Meters - Installing/Removing</v>
          </cell>
        </row>
        <row r="1684">
          <cell r="A1684" t="str">
            <v>F520414</v>
          </cell>
          <cell r="B1684" t="str">
            <v>REMOVE METER</v>
          </cell>
          <cell r="C1684" t="str">
            <v>PWRD</v>
          </cell>
          <cell r="D1684" t="str">
            <v>Operations</v>
          </cell>
          <cell r="E1684" t="str">
            <v>Meters - Installing/Removing</v>
          </cell>
        </row>
        <row r="1685">
          <cell r="A1685" t="str">
            <v>F520415</v>
          </cell>
          <cell r="B1685" t="str">
            <v>REMOVE METER</v>
          </cell>
          <cell r="C1685" t="str">
            <v>PWRD</v>
          </cell>
          <cell r="D1685" t="str">
            <v>Operations</v>
          </cell>
          <cell r="E1685" t="str">
            <v>Meters - Installing/Removing</v>
          </cell>
        </row>
        <row r="1686">
          <cell r="A1686" t="str">
            <v>F520416</v>
          </cell>
          <cell r="B1686" t="str">
            <v>REMOVE METER</v>
          </cell>
          <cell r="C1686" t="str">
            <v>PWRD</v>
          </cell>
          <cell r="D1686" t="str">
            <v>Operations</v>
          </cell>
          <cell r="E1686" t="str">
            <v>Meters - Installing/Removing</v>
          </cell>
        </row>
        <row r="1687">
          <cell r="A1687" t="str">
            <v>F520417</v>
          </cell>
          <cell r="B1687" t="str">
            <v>REMOVE METER</v>
          </cell>
          <cell r="C1687" t="str">
            <v>PWRD</v>
          </cell>
          <cell r="D1687" t="str">
            <v>Operations</v>
          </cell>
          <cell r="E1687" t="str">
            <v>Meters - Installing/Removing</v>
          </cell>
        </row>
        <row r="1688">
          <cell r="A1688" t="str">
            <v>F520418</v>
          </cell>
          <cell r="B1688" t="str">
            <v>REMOVE METER</v>
          </cell>
          <cell r="C1688" t="str">
            <v>PWRD</v>
          </cell>
          <cell r="D1688" t="str">
            <v>Operations</v>
          </cell>
          <cell r="E1688" t="str">
            <v>Meters - Installing/Removing</v>
          </cell>
        </row>
        <row r="1689">
          <cell r="A1689" t="str">
            <v>F520419</v>
          </cell>
          <cell r="B1689" t="str">
            <v>REMOVE METER</v>
          </cell>
          <cell r="C1689" t="str">
            <v>PWRD</v>
          </cell>
          <cell r="D1689" t="str">
            <v>Operations</v>
          </cell>
          <cell r="E1689" t="str">
            <v>Meters - Installing/Removing</v>
          </cell>
        </row>
        <row r="1690">
          <cell r="A1690" t="str">
            <v>F520420</v>
          </cell>
          <cell r="B1690" t="str">
            <v>REMOVE METER</v>
          </cell>
          <cell r="C1690" t="str">
            <v>PWRD</v>
          </cell>
          <cell r="D1690" t="str">
            <v>Operations</v>
          </cell>
          <cell r="E1690" t="str">
            <v>Meters - Installing/Removing</v>
          </cell>
        </row>
        <row r="1691">
          <cell r="A1691" t="str">
            <v>F520421</v>
          </cell>
          <cell r="B1691" t="str">
            <v>REMOVE METER</v>
          </cell>
          <cell r="C1691" t="str">
            <v>PWRD</v>
          </cell>
          <cell r="D1691" t="str">
            <v>Operations</v>
          </cell>
          <cell r="E1691" t="str">
            <v>Meters - Installing/Removing</v>
          </cell>
        </row>
        <row r="1692">
          <cell r="A1692" t="str">
            <v>F520422</v>
          </cell>
          <cell r="B1692" t="str">
            <v>REMOVE METER</v>
          </cell>
          <cell r="C1692" t="str">
            <v>PWRD</v>
          </cell>
          <cell r="D1692" t="str">
            <v>Operations</v>
          </cell>
          <cell r="E1692" t="str">
            <v>Meters - Installing/Removing</v>
          </cell>
        </row>
        <row r="1693">
          <cell r="A1693" t="str">
            <v>F520426</v>
          </cell>
          <cell r="B1693" t="str">
            <v>ADD FAC EMG</v>
          </cell>
          <cell r="C1693" t="str">
            <v>PWRD</v>
          </cell>
          <cell r="D1693" t="str">
            <v>Preventive Maintenance</v>
          </cell>
          <cell r="E1693" t="str">
            <v>Other Distribution Maintenance</v>
          </cell>
        </row>
        <row r="1694">
          <cell r="A1694" t="str">
            <v>F520427</v>
          </cell>
          <cell r="B1694" t="str">
            <v>ADD FAC EMG</v>
          </cell>
          <cell r="C1694" t="str">
            <v>PWRD</v>
          </cell>
          <cell r="D1694" t="str">
            <v>Preventive Maintenance</v>
          </cell>
          <cell r="E1694" t="str">
            <v>Other Distribution Maintenance</v>
          </cell>
        </row>
        <row r="1695">
          <cell r="A1695" t="str">
            <v>F520430</v>
          </cell>
          <cell r="B1695" t="str">
            <v>ADD FAC EMG</v>
          </cell>
          <cell r="C1695" t="str">
            <v>PWRD</v>
          </cell>
          <cell r="D1695" t="str">
            <v>Preventive Maintenance</v>
          </cell>
          <cell r="E1695" t="str">
            <v>Other Distribution Maintenance</v>
          </cell>
        </row>
        <row r="1696">
          <cell r="A1696" t="str">
            <v>F520431</v>
          </cell>
          <cell r="B1696" t="str">
            <v>ADD FAC EMG</v>
          </cell>
          <cell r="C1696" t="str">
            <v>PWRD</v>
          </cell>
          <cell r="D1696" t="str">
            <v>Preventive Maintenance</v>
          </cell>
          <cell r="E1696" t="str">
            <v>Other Distribution Maintenance</v>
          </cell>
        </row>
        <row r="1697">
          <cell r="A1697" t="str">
            <v>F520435</v>
          </cell>
          <cell r="B1697" t="str">
            <v>ADD FAC EMG</v>
          </cell>
          <cell r="C1697" t="str">
            <v>PWRD</v>
          </cell>
          <cell r="D1697" t="str">
            <v>Preventive Maintenance</v>
          </cell>
          <cell r="E1697" t="str">
            <v>Other Distribution Maintenance</v>
          </cell>
        </row>
        <row r="1698">
          <cell r="A1698" t="str">
            <v>F520438</v>
          </cell>
          <cell r="B1698" t="str">
            <v>PWR INSL EXP</v>
          </cell>
          <cell r="C1698" t="str">
            <v>PWRD</v>
          </cell>
          <cell r="D1698" t="str">
            <v>OOR Related (Installation Mgmt Svcs)</v>
          </cell>
          <cell r="E1698" t="str">
            <v>OOR Related (Installation Mgmt Svcs)</v>
          </cell>
        </row>
        <row r="1699">
          <cell r="A1699" t="str">
            <v>F520440</v>
          </cell>
          <cell r="B1699" t="str">
            <v>ENERGY PROTE</v>
          </cell>
          <cell r="C1699" t="str">
            <v>PWRD</v>
          </cell>
          <cell r="D1699" t="str">
            <v>Operations</v>
          </cell>
          <cell r="E1699" t="str">
            <v>Billing/Collections/Bkkpg</v>
          </cell>
        </row>
        <row r="1700">
          <cell r="A1700" t="str">
            <v>F520442</v>
          </cell>
          <cell r="B1700" t="str">
            <v>ENERGY PROTE</v>
          </cell>
          <cell r="C1700" t="str">
            <v>PWRD</v>
          </cell>
          <cell r="D1700" t="str">
            <v>Operations</v>
          </cell>
          <cell r="E1700" t="str">
            <v>Billing/Collections/Bkkpg</v>
          </cell>
        </row>
        <row r="1701">
          <cell r="A1701" t="str">
            <v>F520443</v>
          </cell>
          <cell r="B1701" t="str">
            <v>ENERGY PROTE</v>
          </cell>
          <cell r="C1701" t="str">
            <v>PWRD</v>
          </cell>
          <cell r="D1701" t="str">
            <v>Operations</v>
          </cell>
          <cell r="E1701" t="str">
            <v>Billing/Collections/Bkkpg</v>
          </cell>
        </row>
        <row r="1702">
          <cell r="A1702" t="str">
            <v>F520446</v>
          </cell>
          <cell r="B1702" t="str">
            <v>ENERGY PROTE</v>
          </cell>
          <cell r="C1702" t="str">
            <v>PWRD</v>
          </cell>
          <cell r="D1702" t="str">
            <v>Operations</v>
          </cell>
          <cell r="E1702" t="str">
            <v>Billing/Collections/Bkkpg</v>
          </cell>
        </row>
        <row r="1703">
          <cell r="A1703" t="str">
            <v>F520447</v>
          </cell>
          <cell r="B1703" t="str">
            <v>OH TRF PER R</v>
          </cell>
          <cell r="C1703" t="str">
            <v>PWRD</v>
          </cell>
          <cell r="D1703" t="str">
            <v>Preventive Maintenance</v>
          </cell>
          <cell r="E1703" t="str">
            <v>Other Distribution Maintenance</v>
          </cell>
        </row>
        <row r="1704">
          <cell r="A1704" t="str">
            <v>F520448</v>
          </cell>
          <cell r="B1704" t="str">
            <v>UG TRF PER R</v>
          </cell>
          <cell r="C1704" t="str">
            <v>PWRD</v>
          </cell>
          <cell r="D1704" t="str">
            <v>Preventive Maintenance</v>
          </cell>
          <cell r="E1704" t="str">
            <v>Other Distribution Maintenance</v>
          </cell>
        </row>
        <row r="1705">
          <cell r="A1705" t="str">
            <v>F520449</v>
          </cell>
          <cell r="B1705" t="str">
            <v>MTR EQ RET</v>
          </cell>
          <cell r="C1705" t="str">
            <v>PWRD</v>
          </cell>
          <cell r="D1705" t="str">
            <v>Operations</v>
          </cell>
          <cell r="E1705" t="str">
            <v>Meters - Installing/Removing</v>
          </cell>
        </row>
        <row r="1706">
          <cell r="A1706" t="str">
            <v>F520450</v>
          </cell>
          <cell r="B1706" t="str">
            <v>DIV OH MT IN</v>
          </cell>
          <cell r="C1706" t="str">
            <v>PWRD</v>
          </cell>
          <cell r="D1706" t="str">
            <v>Preventive Maintenance</v>
          </cell>
          <cell r="E1706" t="str">
            <v>Write Offs/Related Expense</v>
          </cell>
        </row>
        <row r="1707">
          <cell r="A1707" t="str">
            <v>F520451</v>
          </cell>
          <cell r="B1707" t="str">
            <v>MISC AC MET</v>
          </cell>
          <cell r="C1707" t="str">
            <v>PWRD</v>
          </cell>
          <cell r="D1707" t="str">
            <v>Operations</v>
          </cell>
          <cell r="E1707" t="str">
            <v>Meters - Installing/Removing</v>
          </cell>
        </row>
        <row r="1708">
          <cell r="A1708" t="str">
            <v>F520454</v>
          </cell>
          <cell r="B1708" t="str">
            <v>PWD REST SVC</v>
          </cell>
          <cell r="C1708" t="str">
            <v>PWRD</v>
          </cell>
          <cell r="D1708" t="str">
            <v>Other</v>
          </cell>
          <cell r="E1708" t="str">
            <v>Service Guarantees</v>
          </cell>
        </row>
        <row r="1709">
          <cell r="A1709" t="str">
            <v>F520457</v>
          </cell>
          <cell r="B1709" t="str">
            <v>PWD ADV NOTI</v>
          </cell>
          <cell r="C1709" t="str">
            <v>PWRD</v>
          </cell>
          <cell r="D1709" t="str">
            <v>Other</v>
          </cell>
          <cell r="E1709" t="str">
            <v>Service Guarantees</v>
          </cell>
        </row>
        <row r="1710">
          <cell r="A1710" t="str">
            <v>F520458</v>
          </cell>
          <cell r="B1710" t="str">
            <v>DISTRB RENTS</v>
          </cell>
          <cell r="C1710" t="str">
            <v>PWRD</v>
          </cell>
          <cell r="D1710" t="str">
            <v>Operations</v>
          </cell>
          <cell r="E1710" t="str">
            <v>Rents</v>
          </cell>
        </row>
        <row r="1711">
          <cell r="A1711" t="str">
            <v>F520459</v>
          </cell>
          <cell r="B1711" t="str">
            <v>UG UTIL LOC</v>
          </cell>
          <cell r="C1711" t="str">
            <v>PWRD</v>
          </cell>
          <cell r="D1711" t="str">
            <v>Operations</v>
          </cell>
          <cell r="E1711" t="str">
            <v>Underground Locating</v>
          </cell>
        </row>
        <row r="1712">
          <cell r="A1712" t="str">
            <v>F520462</v>
          </cell>
          <cell r="B1712" t="str">
            <v>ADJ CUST BLL</v>
          </cell>
          <cell r="C1712" t="str">
            <v>PWRD</v>
          </cell>
          <cell r="D1712" t="str">
            <v>Operations</v>
          </cell>
          <cell r="E1712" t="str">
            <v>Billing/Collections/Bkkpg</v>
          </cell>
        </row>
        <row r="1713">
          <cell r="A1713" t="str">
            <v>F520463</v>
          </cell>
          <cell r="B1713" t="str">
            <v>TRIM/REM TRE</v>
          </cell>
          <cell r="C1713" t="str">
            <v>PWRD</v>
          </cell>
          <cell r="D1713" t="str">
            <v>Line Clearing</v>
          </cell>
          <cell r="E1713" t="str">
            <v>Clearing Lines</v>
          </cell>
        </row>
        <row r="1714">
          <cell r="A1714" t="str">
            <v>F520464</v>
          </cell>
          <cell r="B1714" t="str">
            <v>TRIM/REM TRE</v>
          </cell>
          <cell r="C1714" t="str">
            <v>PWRD</v>
          </cell>
          <cell r="D1714" t="str">
            <v>Line Clearing</v>
          </cell>
          <cell r="E1714" t="str">
            <v>Clearing Lines</v>
          </cell>
        </row>
        <row r="1715">
          <cell r="A1715" t="str">
            <v>F520465</v>
          </cell>
          <cell r="B1715" t="str">
            <v>TRIM/REM TRE</v>
          </cell>
          <cell r="C1715" t="str">
            <v>PWRD</v>
          </cell>
          <cell r="D1715" t="str">
            <v>Line Clearing</v>
          </cell>
          <cell r="E1715" t="str">
            <v>Clearing Lines</v>
          </cell>
        </row>
        <row r="1716">
          <cell r="A1716" t="str">
            <v>F520466</v>
          </cell>
          <cell r="B1716" t="str">
            <v>ST LITE ACCT</v>
          </cell>
          <cell r="C1716" t="str">
            <v>PWRD</v>
          </cell>
          <cell r="D1716" t="str">
            <v>Breakdown Maintenance</v>
          </cell>
          <cell r="E1716" t="str">
            <v>Streetlighting</v>
          </cell>
        </row>
        <row r="1717">
          <cell r="A1717" t="str">
            <v>F520468</v>
          </cell>
          <cell r="B1717" t="str">
            <v>MAINT REP ST</v>
          </cell>
          <cell r="C1717" t="str">
            <v>PWRD</v>
          </cell>
          <cell r="D1717" t="str">
            <v>Breakdown Maintenance</v>
          </cell>
          <cell r="E1717" t="str">
            <v>Streetlighting</v>
          </cell>
        </row>
        <row r="1718">
          <cell r="A1718" t="str">
            <v>F520469</v>
          </cell>
          <cell r="B1718" t="str">
            <v>MAINT REP ST</v>
          </cell>
          <cell r="C1718" t="str">
            <v>PWRD</v>
          </cell>
          <cell r="D1718" t="str">
            <v>Breakdown Maintenance</v>
          </cell>
          <cell r="E1718" t="str">
            <v>Streetlighting</v>
          </cell>
        </row>
        <row r="1719">
          <cell r="A1719" t="str">
            <v>F520470</v>
          </cell>
          <cell r="B1719" t="str">
            <v>MAINT REP ST</v>
          </cell>
          <cell r="C1719" t="str">
            <v>PWRD</v>
          </cell>
          <cell r="D1719" t="str">
            <v>Breakdown Maintenance</v>
          </cell>
          <cell r="E1719" t="str">
            <v>Streetlighting</v>
          </cell>
        </row>
        <row r="1720">
          <cell r="A1720" t="str">
            <v>F520471</v>
          </cell>
          <cell r="B1720" t="str">
            <v>MAINT REP ST</v>
          </cell>
          <cell r="C1720" t="str">
            <v>PWRD</v>
          </cell>
          <cell r="D1720" t="str">
            <v>Breakdown Maintenance</v>
          </cell>
          <cell r="E1720" t="str">
            <v>Streetlighting</v>
          </cell>
        </row>
        <row r="1721">
          <cell r="A1721" t="str">
            <v>F520472</v>
          </cell>
          <cell r="B1721" t="str">
            <v>SUBS EQUIP M</v>
          </cell>
          <cell r="C1721" t="str">
            <v>PWRD</v>
          </cell>
          <cell r="D1721" t="str">
            <v>Breakdown Maintenance</v>
          </cell>
          <cell r="E1721" t="str">
            <v>Substation Structures/Equipment</v>
          </cell>
        </row>
        <row r="1722">
          <cell r="A1722" t="str">
            <v>F520473</v>
          </cell>
          <cell r="B1722" t="str">
            <v>SUBS EQUIP M</v>
          </cell>
          <cell r="C1722" t="str">
            <v>PWRD</v>
          </cell>
          <cell r="D1722" t="str">
            <v>Breakdown Maintenance</v>
          </cell>
          <cell r="E1722" t="str">
            <v>Substation Structures/Equipment</v>
          </cell>
        </row>
        <row r="1723">
          <cell r="A1723" t="str">
            <v>F520474</v>
          </cell>
          <cell r="B1723" t="str">
            <v>METER READIN</v>
          </cell>
          <cell r="C1723" t="str">
            <v>PWRD</v>
          </cell>
          <cell r="D1723" t="str">
            <v>Operations</v>
          </cell>
          <cell r="E1723" t="str">
            <v>Meter Reading</v>
          </cell>
        </row>
        <row r="1724">
          <cell r="A1724" t="str">
            <v>F520475</v>
          </cell>
          <cell r="B1724" t="str">
            <v>METER READIN</v>
          </cell>
          <cell r="C1724" t="str">
            <v>PWRD</v>
          </cell>
          <cell r="D1724" t="str">
            <v>Operations</v>
          </cell>
          <cell r="E1724" t="str">
            <v>Meter Reading</v>
          </cell>
        </row>
        <row r="1725">
          <cell r="A1725" t="str">
            <v>F520476</v>
          </cell>
          <cell r="B1725" t="str">
            <v>METER READIN</v>
          </cell>
          <cell r="C1725" t="str">
            <v>PWRD</v>
          </cell>
          <cell r="D1725" t="str">
            <v>Operations</v>
          </cell>
          <cell r="E1725" t="str">
            <v>Meter Reading</v>
          </cell>
        </row>
        <row r="1726">
          <cell r="A1726" t="str">
            <v>F520477</v>
          </cell>
          <cell r="B1726" t="str">
            <v>METER READIN</v>
          </cell>
          <cell r="C1726" t="str">
            <v>PWRD</v>
          </cell>
          <cell r="D1726" t="str">
            <v>Operations</v>
          </cell>
          <cell r="E1726" t="str">
            <v>Meter Reading</v>
          </cell>
        </row>
        <row r="1727">
          <cell r="A1727" t="str">
            <v>F520478</v>
          </cell>
          <cell r="B1727" t="str">
            <v>METER READIN</v>
          </cell>
          <cell r="C1727" t="str">
            <v>PWRD</v>
          </cell>
          <cell r="D1727" t="str">
            <v>Operations</v>
          </cell>
          <cell r="E1727" t="str">
            <v>Meter Reading</v>
          </cell>
        </row>
        <row r="1728">
          <cell r="A1728" t="str">
            <v>F520479</v>
          </cell>
          <cell r="B1728" t="str">
            <v>METER READIN</v>
          </cell>
          <cell r="C1728" t="str">
            <v>PWRD</v>
          </cell>
          <cell r="D1728" t="str">
            <v>Operations</v>
          </cell>
          <cell r="E1728" t="str">
            <v>Meter Reading</v>
          </cell>
        </row>
        <row r="1729">
          <cell r="A1729" t="str">
            <v>F520480</v>
          </cell>
          <cell r="B1729" t="str">
            <v>METER READIN</v>
          </cell>
          <cell r="C1729" t="str">
            <v>PWRD</v>
          </cell>
          <cell r="D1729" t="str">
            <v>Operations</v>
          </cell>
          <cell r="E1729" t="str">
            <v>Meter Reading</v>
          </cell>
        </row>
        <row r="1730">
          <cell r="A1730" t="str">
            <v>F520481</v>
          </cell>
          <cell r="B1730" t="str">
            <v>METER READIN</v>
          </cell>
          <cell r="C1730" t="str">
            <v>PWRD</v>
          </cell>
          <cell r="D1730" t="str">
            <v>Operations</v>
          </cell>
          <cell r="E1730" t="str">
            <v>Meter Reading</v>
          </cell>
        </row>
        <row r="1731">
          <cell r="A1731" t="str">
            <v>F520482</v>
          </cell>
          <cell r="B1731" t="str">
            <v>METER READIN</v>
          </cell>
          <cell r="C1731" t="str">
            <v>PWRD</v>
          </cell>
          <cell r="D1731" t="str">
            <v>Operations</v>
          </cell>
          <cell r="E1731" t="str">
            <v>Meter Reading</v>
          </cell>
        </row>
        <row r="1732">
          <cell r="A1732" t="str">
            <v>F520483</v>
          </cell>
          <cell r="B1732" t="str">
            <v>METER READIN</v>
          </cell>
          <cell r="C1732" t="str">
            <v>PWRD</v>
          </cell>
          <cell r="D1732" t="str">
            <v>Operations</v>
          </cell>
          <cell r="E1732" t="str">
            <v>Meter Reading</v>
          </cell>
        </row>
        <row r="1733">
          <cell r="A1733" t="str">
            <v>F520484</v>
          </cell>
          <cell r="B1733" t="str">
            <v>METER READIN</v>
          </cell>
          <cell r="C1733" t="str">
            <v>PWRD</v>
          </cell>
          <cell r="D1733" t="str">
            <v>Operations</v>
          </cell>
          <cell r="E1733" t="str">
            <v>Meter Reading</v>
          </cell>
        </row>
        <row r="1734">
          <cell r="A1734" t="str">
            <v>F520485</v>
          </cell>
          <cell r="B1734" t="str">
            <v>METER READIN</v>
          </cell>
          <cell r="C1734" t="str">
            <v>PWRD</v>
          </cell>
          <cell r="D1734" t="str">
            <v>Operations</v>
          </cell>
          <cell r="E1734" t="str">
            <v>Meter Reading</v>
          </cell>
        </row>
        <row r="1735">
          <cell r="A1735" t="str">
            <v>F520486</v>
          </cell>
          <cell r="B1735" t="str">
            <v>METER READIN</v>
          </cell>
          <cell r="C1735" t="str">
            <v>PWRD</v>
          </cell>
          <cell r="D1735" t="str">
            <v>Operations</v>
          </cell>
          <cell r="E1735" t="str">
            <v>Meter Reading</v>
          </cell>
        </row>
        <row r="1736">
          <cell r="A1736" t="str">
            <v>F520487</v>
          </cell>
          <cell r="B1736" t="str">
            <v>METER READIN</v>
          </cell>
          <cell r="C1736" t="str">
            <v>PWRD</v>
          </cell>
          <cell r="D1736" t="str">
            <v>Operations</v>
          </cell>
          <cell r="E1736" t="str">
            <v>Meter Reading</v>
          </cell>
        </row>
        <row r="1737">
          <cell r="A1737" t="str">
            <v>F520488</v>
          </cell>
          <cell r="B1737" t="str">
            <v>METER READIN</v>
          </cell>
          <cell r="C1737" t="str">
            <v>PWRD</v>
          </cell>
          <cell r="D1737" t="str">
            <v>Operations</v>
          </cell>
          <cell r="E1737" t="str">
            <v>Meter Reading</v>
          </cell>
        </row>
        <row r="1738">
          <cell r="A1738" t="str">
            <v>F520490</v>
          </cell>
          <cell r="B1738" t="str">
            <v>METER READIN</v>
          </cell>
          <cell r="C1738" t="str">
            <v>PWRD</v>
          </cell>
          <cell r="D1738" t="str">
            <v>Operations</v>
          </cell>
          <cell r="E1738" t="str">
            <v>Meter Reading</v>
          </cell>
        </row>
        <row r="1739">
          <cell r="A1739" t="str">
            <v>F520491</v>
          </cell>
          <cell r="B1739" t="str">
            <v>METER READIN</v>
          </cell>
          <cell r="C1739" t="str">
            <v>PWRD</v>
          </cell>
          <cell r="D1739" t="str">
            <v>Operations</v>
          </cell>
          <cell r="E1739" t="str">
            <v>Meter Reading</v>
          </cell>
        </row>
        <row r="1740">
          <cell r="A1740" t="str">
            <v>F520492</v>
          </cell>
          <cell r="B1740" t="str">
            <v>METER READIN</v>
          </cell>
          <cell r="C1740" t="str">
            <v>PWRD</v>
          </cell>
          <cell r="D1740" t="str">
            <v>Operations</v>
          </cell>
          <cell r="E1740" t="str">
            <v>Meter Reading</v>
          </cell>
        </row>
        <row r="1741">
          <cell r="A1741" t="str">
            <v>F520493</v>
          </cell>
          <cell r="B1741" t="str">
            <v>METER READIN</v>
          </cell>
          <cell r="C1741" t="str">
            <v>PWRD</v>
          </cell>
          <cell r="D1741" t="str">
            <v>Operations</v>
          </cell>
          <cell r="E1741" t="str">
            <v>Meter Reading</v>
          </cell>
        </row>
        <row r="1742">
          <cell r="A1742" t="str">
            <v>F520494</v>
          </cell>
          <cell r="B1742" t="str">
            <v>METER READIN</v>
          </cell>
          <cell r="C1742" t="str">
            <v>PWRD</v>
          </cell>
          <cell r="D1742" t="str">
            <v>Operations</v>
          </cell>
          <cell r="E1742" t="str">
            <v>Meter Reading</v>
          </cell>
        </row>
        <row r="1743">
          <cell r="A1743" t="str">
            <v>F520497</v>
          </cell>
          <cell r="B1743" t="str">
            <v>HIGH - NON I</v>
          </cell>
          <cell r="C1743" t="str">
            <v>PWRD</v>
          </cell>
          <cell r="D1743" t="str">
            <v>Other</v>
          </cell>
          <cell r="E1743" t="str">
            <v>Non IMM Job Orders</v>
          </cell>
        </row>
        <row r="1744">
          <cell r="A1744" t="str">
            <v>F520498</v>
          </cell>
          <cell r="B1744" t="str">
            <v>METW - NON I</v>
          </cell>
          <cell r="C1744" t="str">
            <v>PWRD</v>
          </cell>
          <cell r="D1744" t="str">
            <v>Other</v>
          </cell>
          <cell r="E1744" t="str">
            <v>Non IMM Job Orders</v>
          </cell>
        </row>
        <row r="1745">
          <cell r="A1745" t="str">
            <v>F520499</v>
          </cell>
          <cell r="B1745" t="str">
            <v>NCST - NON I</v>
          </cell>
          <cell r="C1745" t="str">
            <v>PWRD</v>
          </cell>
          <cell r="D1745" t="str">
            <v>Other</v>
          </cell>
          <cell r="E1745" t="str">
            <v>Non IMM Job Orders</v>
          </cell>
        </row>
        <row r="1746">
          <cell r="A1746" t="str">
            <v>F520500</v>
          </cell>
          <cell r="B1746" t="str">
            <v>SJOA - NON I</v>
          </cell>
          <cell r="C1746" t="str">
            <v>PWRD</v>
          </cell>
          <cell r="D1746" t="str">
            <v>Other</v>
          </cell>
          <cell r="E1746" t="str">
            <v>Non IMM Job Orders</v>
          </cell>
        </row>
        <row r="1747">
          <cell r="A1747" t="str">
            <v>F520501</v>
          </cell>
          <cell r="B1747" t="str">
            <v>EAST - NON I</v>
          </cell>
          <cell r="C1747" t="str">
            <v>PWRD</v>
          </cell>
          <cell r="D1747" t="str">
            <v>Other</v>
          </cell>
          <cell r="E1747" t="str">
            <v>Non IMM Job Orders</v>
          </cell>
        </row>
        <row r="1748">
          <cell r="A1748" t="str">
            <v>F520502</v>
          </cell>
          <cell r="B1748" t="str">
            <v>METE - NON I</v>
          </cell>
          <cell r="C1748" t="str">
            <v>PWRD</v>
          </cell>
          <cell r="D1748" t="str">
            <v>Other</v>
          </cell>
          <cell r="E1748" t="str">
            <v>Non IMM Job Orders</v>
          </cell>
        </row>
        <row r="1749">
          <cell r="A1749" t="str">
            <v>F520503</v>
          </cell>
          <cell r="B1749" t="str">
            <v>ORAN - NON I</v>
          </cell>
          <cell r="C1749" t="str">
            <v>PWRD</v>
          </cell>
          <cell r="D1749" t="str">
            <v>Other</v>
          </cell>
          <cell r="E1749" t="str">
            <v>Non IMM Job Orders</v>
          </cell>
        </row>
        <row r="1750">
          <cell r="A1750" t="str">
            <v>F520505</v>
          </cell>
          <cell r="B1750" t="str">
            <v>TR STAFF - N</v>
          </cell>
          <cell r="C1750" t="str">
            <v>PWRD</v>
          </cell>
          <cell r="D1750" t="str">
            <v>Other</v>
          </cell>
          <cell r="E1750" t="str">
            <v>Non IMM Job Orders</v>
          </cell>
        </row>
        <row r="1751">
          <cell r="A1751" t="str">
            <v>F520506</v>
          </cell>
          <cell r="B1751" t="str">
            <v>TPD - NON IM</v>
          </cell>
          <cell r="C1751" t="str">
            <v>PWRD</v>
          </cell>
          <cell r="D1751" t="str">
            <v>Other</v>
          </cell>
          <cell r="E1751" t="str">
            <v>Non IMM Job Orders</v>
          </cell>
        </row>
        <row r="1752">
          <cell r="A1752" t="str">
            <v>F520507</v>
          </cell>
          <cell r="B1752" t="str">
            <v>TR RPPM - NO</v>
          </cell>
          <cell r="C1752" t="str">
            <v>PWRD</v>
          </cell>
          <cell r="D1752" t="str">
            <v>Other</v>
          </cell>
          <cell r="E1752" t="str">
            <v>Non IMM Job Orders</v>
          </cell>
        </row>
        <row r="1753">
          <cell r="A1753" t="str">
            <v>F520509</v>
          </cell>
          <cell r="B1753" t="str">
            <v>TR NE DSG -</v>
          </cell>
          <cell r="C1753" t="str">
            <v>PWRD</v>
          </cell>
          <cell r="D1753" t="str">
            <v>Other</v>
          </cell>
          <cell r="E1753" t="str">
            <v>Non IMM Job Orders</v>
          </cell>
        </row>
        <row r="1754">
          <cell r="A1754" t="str">
            <v>F520510</v>
          </cell>
          <cell r="B1754" t="str">
            <v>TR NE DSG -</v>
          </cell>
          <cell r="C1754" t="str">
            <v>PWRD</v>
          </cell>
          <cell r="D1754" t="str">
            <v>Other</v>
          </cell>
          <cell r="E1754" t="str">
            <v>Non IMM Job Orders</v>
          </cell>
        </row>
        <row r="1755">
          <cell r="A1755" t="str">
            <v>F520513</v>
          </cell>
          <cell r="B1755" t="str">
            <v>NON-IMM REL</v>
          </cell>
          <cell r="C1755" t="str">
            <v>PWRD</v>
          </cell>
          <cell r="D1755" t="str">
            <v>Other</v>
          </cell>
          <cell r="E1755" t="str">
            <v>Non IMM Job Orders</v>
          </cell>
        </row>
        <row r="1756">
          <cell r="A1756" t="str">
            <v>F520514</v>
          </cell>
          <cell r="B1756" t="str">
            <v>NON-IMM REL</v>
          </cell>
          <cell r="C1756" t="str">
            <v>PWRD</v>
          </cell>
          <cell r="D1756" t="str">
            <v>Other</v>
          </cell>
          <cell r="E1756" t="str">
            <v>Non IMM Job Orders</v>
          </cell>
        </row>
        <row r="1757">
          <cell r="A1757" t="str">
            <v>F520515</v>
          </cell>
          <cell r="B1757" t="str">
            <v>COMRCL MGT -</v>
          </cell>
          <cell r="C1757" t="str">
            <v>PWRD</v>
          </cell>
          <cell r="D1757" t="str">
            <v>Other</v>
          </cell>
          <cell r="E1757" t="str">
            <v>Non IMM Job Orders</v>
          </cell>
        </row>
        <row r="1758">
          <cell r="A1758" t="str">
            <v>F520516</v>
          </cell>
          <cell r="B1758" t="str">
            <v>DIST CRE IMM</v>
          </cell>
          <cell r="C1758" t="str">
            <v>PWRD</v>
          </cell>
          <cell r="D1758" t="str">
            <v>Other</v>
          </cell>
          <cell r="E1758" t="str">
            <v>Non IMM Job Orders</v>
          </cell>
        </row>
        <row r="1759">
          <cell r="A1759" t="str">
            <v>F520517</v>
          </cell>
          <cell r="B1759" t="str">
            <v>NON-IMM REL</v>
          </cell>
          <cell r="C1759" t="str">
            <v>PWRD</v>
          </cell>
          <cell r="D1759" t="str">
            <v>Other</v>
          </cell>
          <cell r="E1759" t="str">
            <v>Non IMM Job Orders</v>
          </cell>
        </row>
        <row r="1760">
          <cell r="A1760" t="str">
            <v>F520518</v>
          </cell>
          <cell r="B1760" t="str">
            <v>NON-IMM REL</v>
          </cell>
          <cell r="C1760" t="str">
            <v>PWRD</v>
          </cell>
          <cell r="D1760" t="str">
            <v>Other</v>
          </cell>
          <cell r="E1760" t="str">
            <v>Non IMM Job Orders</v>
          </cell>
        </row>
        <row r="1761">
          <cell r="A1761" t="str">
            <v>F520520</v>
          </cell>
          <cell r="B1761" t="str">
            <v>NON-IMM REL</v>
          </cell>
          <cell r="C1761" t="str">
            <v>PWRD</v>
          </cell>
          <cell r="D1761" t="str">
            <v>Other</v>
          </cell>
          <cell r="E1761" t="str">
            <v>Non IMM Job Orders</v>
          </cell>
        </row>
        <row r="1762">
          <cell r="A1762" t="str">
            <v>F520522</v>
          </cell>
          <cell r="B1762" t="str">
            <v>NON-IMM REL</v>
          </cell>
          <cell r="C1762" t="str">
            <v>PWRD</v>
          </cell>
          <cell r="D1762" t="str">
            <v>Other</v>
          </cell>
          <cell r="E1762" t="str">
            <v>Non IMM Job Orders</v>
          </cell>
        </row>
        <row r="1763">
          <cell r="A1763" t="str">
            <v>F520523</v>
          </cell>
          <cell r="B1763" t="str">
            <v>NON-IMM REL</v>
          </cell>
          <cell r="C1763" t="str">
            <v>PWRD</v>
          </cell>
          <cell r="D1763" t="str">
            <v>Other</v>
          </cell>
          <cell r="E1763" t="str">
            <v>Non IMM Job Orders</v>
          </cell>
        </row>
        <row r="1764">
          <cell r="A1764" t="str">
            <v>F520524</v>
          </cell>
          <cell r="B1764" t="str">
            <v>NON-IMM REL</v>
          </cell>
          <cell r="C1764" t="str">
            <v>PWRD</v>
          </cell>
          <cell r="D1764" t="str">
            <v>Other</v>
          </cell>
          <cell r="E1764" t="str">
            <v>Non IMM Job Orders</v>
          </cell>
        </row>
        <row r="1765">
          <cell r="A1765" t="str">
            <v>F520525</v>
          </cell>
          <cell r="B1765" t="str">
            <v>NON-IMM REL</v>
          </cell>
          <cell r="C1765" t="str">
            <v>PWRD</v>
          </cell>
          <cell r="D1765" t="str">
            <v>Other</v>
          </cell>
          <cell r="E1765" t="str">
            <v>Non IMM Job Orders</v>
          </cell>
        </row>
        <row r="1766">
          <cell r="A1766" t="str">
            <v>F520526</v>
          </cell>
          <cell r="B1766" t="str">
            <v>NON-IMM REL</v>
          </cell>
          <cell r="C1766" t="str">
            <v>PWRD</v>
          </cell>
          <cell r="D1766" t="str">
            <v>Other</v>
          </cell>
          <cell r="E1766" t="str">
            <v>Non IMM Job Orders</v>
          </cell>
        </row>
        <row r="1767">
          <cell r="A1767" t="str">
            <v>F520527</v>
          </cell>
          <cell r="B1767" t="str">
            <v>NON-IMM REL</v>
          </cell>
          <cell r="C1767" t="str">
            <v>PWRD</v>
          </cell>
          <cell r="D1767" t="str">
            <v>Other</v>
          </cell>
          <cell r="E1767" t="str">
            <v>Non IMM Job Orders</v>
          </cell>
        </row>
        <row r="1768">
          <cell r="A1768" t="str">
            <v>F520528</v>
          </cell>
          <cell r="B1768" t="str">
            <v>NON-IMM REL</v>
          </cell>
          <cell r="C1768" t="str">
            <v>PWRD</v>
          </cell>
          <cell r="D1768" t="str">
            <v>Other</v>
          </cell>
          <cell r="E1768" t="str">
            <v>Non IMM Job Orders</v>
          </cell>
        </row>
        <row r="1769">
          <cell r="A1769" t="str">
            <v>F520529</v>
          </cell>
          <cell r="B1769" t="str">
            <v>NON-IMM REL</v>
          </cell>
          <cell r="C1769" t="str">
            <v>PWRD</v>
          </cell>
          <cell r="D1769" t="str">
            <v>Other</v>
          </cell>
          <cell r="E1769" t="str">
            <v>Non IMM Job Orders</v>
          </cell>
        </row>
        <row r="1770">
          <cell r="A1770" t="str">
            <v>F520530</v>
          </cell>
          <cell r="B1770" t="str">
            <v>NON-IMM REL</v>
          </cell>
          <cell r="C1770" t="str">
            <v>PWRD</v>
          </cell>
          <cell r="D1770" t="str">
            <v>Other</v>
          </cell>
          <cell r="E1770" t="str">
            <v>Non IMM Job Orders</v>
          </cell>
        </row>
        <row r="1771">
          <cell r="A1771" t="str">
            <v>F520531</v>
          </cell>
          <cell r="B1771" t="str">
            <v>NON-IMM REL</v>
          </cell>
          <cell r="C1771" t="str">
            <v>PWRD</v>
          </cell>
          <cell r="D1771" t="str">
            <v>Other</v>
          </cell>
          <cell r="E1771" t="str">
            <v>Non IMM Job Orders</v>
          </cell>
        </row>
        <row r="1772">
          <cell r="A1772" t="str">
            <v>F520535</v>
          </cell>
          <cell r="B1772" t="str">
            <v>NON-IMM REL</v>
          </cell>
          <cell r="C1772" t="str">
            <v>PWRD</v>
          </cell>
          <cell r="D1772" t="str">
            <v>Other</v>
          </cell>
          <cell r="E1772" t="str">
            <v>Non IMM Job Orders</v>
          </cell>
        </row>
        <row r="1773">
          <cell r="A1773" t="str">
            <v>F520536</v>
          </cell>
          <cell r="B1773" t="str">
            <v>NON-IMM REL</v>
          </cell>
          <cell r="C1773" t="str">
            <v>PWRD</v>
          </cell>
          <cell r="D1773" t="str">
            <v>Other</v>
          </cell>
          <cell r="E1773" t="str">
            <v>Non IMM Job Orders</v>
          </cell>
        </row>
        <row r="1774">
          <cell r="A1774" t="str">
            <v>F520537</v>
          </cell>
          <cell r="B1774" t="str">
            <v>NON-IMM REL</v>
          </cell>
          <cell r="C1774" t="str">
            <v>PWRD</v>
          </cell>
          <cell r="D1774" t="str">
            <v>Other</v>
          </cell>
          <cell r="E1774" t="str">
            <v>Non IMM Job Orders</v>
          </cell>
        </row>
        <row r="1775">
          <cell r="A1775" t="str">
            <v>F520538</v>
          </cell>
          <cell r="B1775" t="str">
            <v>NON-IMM REL</v>
          </cell>
          <cell r="C1775" t="str">
            <v>PWRD</v>
          </cell>
          <cell r="D1775" t="str">
            <v>Other</v>
          </cell>
          <cell r="E1775" t="str">
            <v>Non IMM Job Orders</v>
          </cell>
        </row>
        <row r="1776">
          <cell r="A1776" t="str">
            <v>F520539</v>
          </cell>
          <cell r="B1776" t="str">
            <v>NON-IMM REL</v>
          </cell>
          <cell r="C1776" t="str">
            <v>PWRD</v>
          </cell>
          <cell r="D1776" t="str">
            <v>Other</v>
          </cell>
          <cell r="E1776" t="str">
            <v>Non IMM Job Orders</v>
          </cell>
        </row>
        <row r="1777">
          <cell r="A1777" t="str">
            <v>F520542</v>
          </cell>
          <cell r="B1777" t="str">
            <v>NON-IMM REL</v>
          </cell>
          <cell r="C1777" t="str">
            <v>PWRD</v>
          </cell>
          <cell r="D1777" t="str">
            <v>Other</v>
          </cell>
          <cell r="E1777" t="str">
            <v>Non IMM Job Orders</v>
          </cell>
        </row>
        <row r="1778">
          <cell r="A1778" t="str">
            <v>F520543</v>
          </cell>
          <cell r="B1778" t="str">
            <v>NON-IMM REL</v>
          </cell>
          <cell r="C1778" t="str">
            <v>PWRD</v>
          </cell>
          <cell r="D1778" t="str">
            <v>Other</v>
          </cell>
          <cell r="E1778" t="str">
            <v>Non IMM Job Orders</v>
          </cell>
        </row>
        <row r="1779">
          <cell r="A1779" t="str">
            <v>F520544</v>
          </cell>
          <cell r="B1779" t="str">
            <v>NON-IMM REL</v>
          </cell>
          <cell r="C1779" t="str">
            <v>PWRD</v>
          </cell>
          <cell r="D1779" t="str">
            <v>Other</v>
          </cell>
          <cell r="E1779" t="str">
            <v>Non IMM Job Orders</v>
          </cell>
        </row>
        <row r="1780">
          <cell r="A1780" t="str">
            <v>F520549</v>
          </cell>
          <cell r="B1780" t="str">
            <v>PROG MTCE</v>
          </cell>
          <cell r="C1780" t="str">
            <v>PWRD</v>
          </cell>
          <cell r="D1780" t="str">
            <v>Preventive Maintenance</v>
          </cell>
          <cell r="E1780" t="str">
            <v>Program Mtce - Dist (Func 5269)</v>
          </cell>
        </row>
        <row r="1781">
          <cell r="A1781" t="str">
            <v>F520550</v>
          </cell>
          <cell r="B1781" t="str">
            <v>NON-PRGM MTC</v>
          </cell>
          <cell r="C1781" t="str">
            <v>PWRD</v>
          </cell>
          <cell r="D1781" t="str">
            <v>Breakdown Maintenance</v>
          </cell>
          <cell r="E1781" t="str">
            <v>Breakdown Maintenance - Dist</v>
          </cell>
        </row>
        <row r="1782">
          <cell r="A1782" t="str">
            <v>F520551</v>
          </cell>
          <cell r="B1782" t="str">
            <v>NON-PRGM MTC</v>
          </cell>
          <cell r="C1782" t="str">
            <v>PWRD</v>
          </cell>
          <cell r="D1782" t="str">
            <v>Breakdown Maintenance</v>
          </cell>
          <cell r="E1782" t="str">
            <v>Breakdown Maintenance - Dist</v>
          </cell>
        </row>
        <row r="1783">
          <cell r="A1783" t="str">
            <v>F520552</v>
          </cell>
          <cell r="B1783" t="str">
            <v>NON-PRGM MTC</v>
          </cell>
          <cell r="C1783" t="str">
            <v>PWRD</v>
          </cell>
          <cell r="D1783" t="str">
            <v>Breakdown Maintenance</v>
          </cell>
          <cell r="E1783" t="str">
            <v>Breakdown Maintenance - Dist</v>
          </cell>
        </row>
        <row r="1784">
          <cell r="A1784" t="str">
            <v>F520553</v>
          </cell>
          <cell r="B1784" t="str">
            <v>NON-PRGM MTC</v>
          </cell>
          <cell r="C1784" t="str">
            <v>PWRD</v>
          </cell>
          <cell r="D1784" t="str">
            <v>Breakdown Maintenance</v>
          </cell>
          <cell r="E1784" t="str">
            <v>Breakdown Maintenance - Dist</v>
          </cell>
        </row>
        <row r="1785">
          <cell r="A1785" t="str">
            <v>F520556</v>
          </cell>
          <cell r="B1785" t="str">
            <v>PATROL LINES</v>
          </cell>
          <cell r="C1785" t="str">
            <v>PWRD</v>
          </cell>
          <cell r="D1785" t="str">
            <v>Inspections</v>
          </cell>
          <cell r="E1785" t="str">
            <v>Distribution Equipment</v>
          </cell>
        </row>
        <row r="1786">
          <cell r="A1786" t="str">
            <v>F520561</v>
          </cell>
          <cell r="B1786" t="str">
            <v>SUB MISC MTC</v>
          </cell>
          <cell r="C1786" t="str">
            <v>PWRD</v>
          </cell>
          <cell r="D1786" t="str">
            <v>Operations</v>
          </cell>
          <cell r="E1786" t="str">
            <v>Substation Operations</v>
          </cell>
        </row>
        <row r="1787">
          <cell r="A1787" t="str">
            <v>F520562</v>
          </cell>
          <cell r="B1787" t="str">
            <v>SUB MISC MTC</v>
          </cell>
          <cell r="C1787" t="str">
            <v>PWRD</v>
          </cell>
          <cell r="D1787" t="str">
            <v>Operations</v>
          </cell>
          <cell r="E1787" t="str">
            <v>Substation Operations</v>
          </cell>
        </row>
        <row r="1788">
          <cell r="A1788" t="str">
            <v>F520563</v>
          </cell>
          <cell r="B1788" t="str">
            <v>SUB STRUC GR</v>
          </cell>
          <cell r="C1788" t="str">
            <v>PWRD</v>
          </cell>
          <cell r="D1788" t="str">
            <v>Breakdown Maintenance</v>
          </cell>
          <cell r="E1788" t="str">
            <v>Substation Structures/Equipment</v>
          </cell>
        </row>
        <row r="1789">
          <cell r="A1789" t="str">
            <v>F520564</v>
          </cell>
          <cell r="B1789" t="str">
            <v>SUB STRUC GR</v>
          </cell>
          <cell r="C1789" t="str">
            <v>PWRD</v>
          </cell>
          <cell r="D1789" t="str">
            <v>Breakdown Maintenance</v>
          </cell>
          <cell r="E1789" t="str">
            <v>Substation Structures/Equipment</v>
          </cell>
        </row>
        <row r="1790">
          <cell r="A1790" t="str">
            <v>F520565</v>
          </cell>
          <cell r="B1790" t="str">
            <v>SUB MTCE SUP</v>
          </cell>
          <cell r="C1790" t="str">
            <v>PWRD</v>
          </cell>
          <cell r="D1790" t="str">
            <v>Breakdown Maintenance</v>
          </cell>
          <cell r="E1790" t="str">
            <v>Substation Structures/Equipment</v>
          </cell>
        </row>
        <row r="1791">
          <cell r="A1791" t="str">
            <v>F520566</v>
          </cell>
          <cell r="B1791" t="str">
            <v>SUB MTCE SUP</v>
          </cell>
          <cell r="C1791" t="str">
            <v>PWRD</v>
          </cell>
          <cell r="D1791" t="str">
            <v>Breakdown Maintenance</v>
          </cell>
          <cell r="E1791" t="str">
            <v>Substation Structures/Equipment</v>
          </cell>
        </row>
        <row r="1792">
          <cell r="A1792" t="str">
            <v>F520568</v>
          </cell>
          <cell r="B1792" t="str">
            <v>SUB MTCE OPE</v>
          </cell>
          <cell r="C1792" t="str">
            <v>PWRD</v>
          </cell>
          <cell r="D1792" t="str">
            <v>Breakdown Maintenance</v>
          </cell>
          <cell r="E1792" t="str">
            <v>Substation Structures/Equipment</v>
          </cell>
        </row>
        <row r="1793">
          <cell r="A1793" t="str">
            <v>F520569</v>
          </cell>
          <cell r="B1793" t="str">
            <v>SUB MTCE EXP</v>
          </cell>
          <cell r="C1793" t="str">
            <v>PWRD</v>
          </cell>
          <cell r="D1793" t="str">
            <v>Operations</v>
          </cell>
          <cell r="E1793" t="str">
            <v>Substation Operations</v>
          </cell>
        </row>
        <row r="1794">
          <cell r="A1794" t="str">
            <v>F520570</v>
          </cell>
          <cell r="B1794" t="str">
            <v>SUB MTCE REM</v>
          </cell>
          <cell r="C1794" t="str">
            <v>PWRD</v>
          </cell>
          <cell r="D1794" t="str">
            <v>Operations</v>
          </cell>
          <cell r="E1794" t="str">
            <v>Grid Control/Planning</v>
          </cell>
        </row>
        <row r="1795">
          <cell r="A1795" t="str">
            <v>F520572</v>
          </cell>
          <cell r="B1795" t="str">
            <v>SUB MTCE SUP</v>
          </cell>
          <cell r="C1795" t="str">
            <v>PWRD</v>
          </cell>
          <cell r="D1795" t="str">
            <v>Breakdown Maintenance</v>
          </cell>
          <cell r="E1795" t="str">
            <v>Substation Structures/Equipment</v>
          </cell>
        </row>
        <row r="1796">
          <cell r="A1796" t="str">
            <v>F520573</v>
          </cell>
          <cell r="B1796" t="str">
            <v>SUB MTCE TOO</v>
          </cell>
          <cell r="C1796" t="str">
            <v>PWRD</v>
          </cell>
          <cell r="D1796" t="str">
            <v>Operations</v>
          </cell>
          <cell r="E1796" t="str">
            <v>Tool Repair/Expense</v>
          </cell>
        </row>
        <row r="1797">
          <cell r="A1797" t="str">
            <v>F520574</v>
          </cell>
          <cell r="B1797" t="str">
            <v>SUBS PROT RE</v>
          </cell>
          <cell r="C1797" t="str">
            <v>PWRD</v>
          </cell>
          <cell r="D1797" t="str">
            <v>Breakdown Maintenance</v>
          </cell>
          <cell r="E1797" t="str">
            <v>Substation Structures/Equipment</v>
          </cell>
        </row>
        <row r="1798">
          <cell r="A1798" t="str">
            <v>F520575</v>
          </cell>
          <cell r="B1798" t="str">
            <v>AWRD EMP CON</v>
          </cell>
          <cell r="C1798" t="str">
            <v>ETS</v>
          </cell>
          <cell r="D1798" t="str">
            <v>Other</v>
          </cell>
          <cell r="E1798" t="str">
            <v>Employee Contribution</v>
          </cell>
        </row>
        <row r="1799">
          <cell r="A1799" t="str">
            <v>F520582</v>
          </cell>
          <cell r="B1799" t="str">
            <v>INFO MTGS/GR</v>
          </cell>
          <cell r="C1799" t="str">
            <v>PWRD</v>
          </cell>
          <cell r="D1799" t="str">
            <v>Training/Safety/Meetings</v>
          </cell>
          <cell r="E1799" t="str">
            <v>Information Meetings</v>
          </cell>
        </row>
        <row r="1800">
          <cell r="A1800" t="str">
            <v>F520601</v>
          </cell>
          <cell r="B1800" t="str">
            <v>SKILLS</v>
          </cell>
          <cell r="C1800" t="str">
            <v>PWRD</v>
          </cell>
          <cell r="D1800" t="str">
            <v>Training/Safety/Meetings</v>
          </cell>
          <cell r="E1800" t="str">
            <v>Job Training</v>
          </cell>
        </row>
        <row r="1801">
          <cell r="A1801" t="str">
            <v>F520637</v>
          </cell>
          <cell r="B1801" t="str">
            <v>SKILLS</v>
          </cell>
          <cell r="C1801" t="str">
            <v>PWRD</v>
          </cell>
          <cell r="D1801" t="str">
            <v>Training/Safety/Meetings</v>
          </cell>
          <cell r="E1801" t="str">
            <v>Job Training</v>
          </cell>
        </row>
        <row r="1802">
          <cell r="A1802" t="str">
            <v>F520645</v>
          </cell>
          <cell r="B1802" t="str">
            <v>DIST SL MTCE</v>
          </cell>
          <cell r="C1802" t="str">
            <v>PWRD</v>
          </cell>
          <cell r="D1802" t="str">
            <v>Breakdown Maintenance</v>
          </cell>
          <cell r="E1802" t="str">
            <v>Streetlighting</v>
          </cell>
        </row>
        <row r="1803">
          <cell r="A1803" t="str">
            <v>F520646</v>
          </cell>
          <cell r="B1803" t="str">
            <v>STORM WO REL</v>
          </cell>
          <cell r="C1803" t="str">
            <v>PWRD - Storm</v>
          </cell>
          <cell r="D1803" t="str">
            <v>Storm/Toxic</v>
          </cell>
          <cell r="E1803" t="str">
            <v>Storm</v>
          </cell>
        </row>
        <row r="1804">
          <cell r="A1804" t="str">
            <v>F520647</v>
          </cell>
          <cell r="B1804" t="str">
            <v>STORM WO REL</v>
          </cell>
          <cell r="C1804" t="str">
            <v>PWRD - Storm</v>
          </cell>
          <cell r="D1804" t="str">
            <v>Storm/Toxic</v>
          </cell>
          <cell r="E1804" t="str">
            <v>Storm</v>
          </cell>
        </row>
        <row r="1805">
          <cell r="A1805" t="str">
            <v>F520648</v>
          </cell>
          <cell r="B1805" t="str">
            <v>LINE CLEARIN</v>
          </cell>
          <cell r="C1805" t="str">
            <v>PWRD</v>
          </cell>
          <cell r="D1805" t="str">
            <v>Line Clearing</v>
          </cell>
          <cell r="E1805" t="str">
            <v>Clearing Lines</v>
          </cell>
        </row>
        <row r="1806">
          <cell r="A1806" t="str">
            <v>F520649</v>
          </cell>
          <cell r="B1806" t="str">
            <v>DEF PLG &amp; FM</v>
          </cell>
          <cell r="C1806" t="str">
            <v>BPFM</v>
          </cell>
          <cell r="D1806" t="str">
            <v>Default Accounts</v>
          </cell>
          <cell r="E1806" t="str">
            <v>Default Accounts</v>
          </cell>
        </row>
        <row r="1807">
          <cell r="A1807" t="str">
            <v>F520650</v>
          </cell>
          <cell r="B1807" t="str">
            <v>DEF REG POL</v>
          </cell>
          <cell r="C1807" t="str">
            <v>CPC</v>
          </cell>
          <cell r="D1807" t="str">
            <v>Default Accounts</v>
          </cell>
          <cell r="E1807" t="str">
            <v>Default Accounts</v>
          </cell>
        </row>
        <row r="1808">
          <cell r="A1808" t="str">
            <v>F520651</v>
          </cell>
          <cell r="B1808" t="str">
            <v>DEF ENG ADV</v>
          </cell>
          <cell r="C1808" t="str">
            <v>ETS</v>
          </cell>
          <cell r="D1808" t="str">
            <v>Default Accounts</v>
          </cell>
          <cell r="E1808" t="str">
            <v>Default Accounts</v>
          </cell>
        </row>
        <row r="1809">
          <cell r="A1809" t="str">
            <v>F520652</v>
          </cell>
          <cell r="B1809" t="str">
            <v>DEF PRJ MGM</v>
          </cell>
          <cell r="C1809" t="str">
            <v>ETS</v>
          </cell>
          <cell r="D1809" t="str">
            <v>Default Accounts</v>
          </cell>
          <cell r="E1809" t="str">
            <v>Default Accounts</v>
          </cell>
        </row>
        <row r="1810">
          <cell r="A1810" t="str">
            <v>F520653</v>
          </cell>
          <cell r="B1810" t="str">
            <v>DEF TECH SVC</v>
          </cell>
          <cell r="C1810" t="str">
            <v>ETS - SSID</v>
          </cell>
          <cell r="D1810" t="str">
            <v>Default Accounts</v>
          </cell>
          <cell r="E1810" t="str">
            <v>Default Accounts</v>
          </cell>
        </row>
        <row r="1811">
          <cell r="A1811" t="str">
            <v>F520654</v>
          </cell>
          <cell r="B1811" t="str">
            <v>DEF OQA</v>
          </cell>
          <cell r="C1811" t="str">
            <v>ETS</v>
          </cell>
          <cell r="D1811" t="str">
            <v>Default Accounts</v>
          </cell>
          <cell r="E1811" t="str">
            <v>Default Accounts</v>
          </cell>
        </row>
        <row r="1812">
          <cell r="A1812" t="str">
            <v>F520655</v>
          </cell>
          <cell r="B1812" t="str">
            <v>DEF ENG</v>
          </cell>
          <cell r="C1812" t="str">
            <v>ETS</v>
          </cell>
          <cell r="D1812" t="str">
            <v>Default Accounts</v>
          </cell>
          <cell r="E1812" t="str">
            <v>Default Accounts</v>
          </cell>
        </row>
        <row r="1813">
          <cell r="A1813" t="str">
            <v>F520656</v>
          </cell>
          <cell r="B1813" t="str">
            <v>DEF ELEC SYS</v>
          </cell>
          <cell r="C1813" t="str">
            <v>ETS</v>
          </cell>
          <cell r="D1813" t="str">
            <v>Default Accounts</v>
          </cell>
          <cell r="E1813" t="str">
            <v>Default Accounts</v>
          </cell>
        </row>
        <row r="1814">
          <cell r="A1814" t="str">
            <v>F520657</v>
          </cell>
          <cell r="B1814" t="str">
            <v>DEF SSID</v>
          </cell>
          <cell r="C1814" t="str">
            <v>ETS - SSID</v>
          </cell>
          <cell r="D1814" t="str">
            <v>Default Accounts</v>
          </cell>
          <cell r="E1814" t="str">
            <v>Default Accounts</v>
          </cell>
        </row>
        <row r="1815">
          <cell r="A1815" t="str">
            <v>F520658</v>
          </cell>
          <cell r="B1815" t="str">
            <v>DEF SUPP SEG</v>
          </cell>
          <cell r="C1815" t="str">
            <v>PWRD</v>
          </cell>
          <cell r="D1815" t="str">
            <v>Default Accounts</v>
          </cell>
          <cell r="E1815" t="str">
            <v>Default Accounts</v>
          </cell>
        </row>
        <row r="1816">
          <cell r="A1816" t="str">
            <v>F520659</v>
          </cell>
          <cell r="B1816" t="str">
            <v>DEF SE SUB M</v>
          </cell>
          <cell r="C1816" t="str">
            <v>PWRD</v>
          </cell>
          <cell r="D1816" t="str">
            <v>Default Accounts</v>
          </cell>
          <cell r="E1816" t="str">
            <v>Default Accounts</v>
          </cell>
        </row>
        <row r="1817">
          <cell r="A1817" t="str">
            <v>F520660</v>
          </cell>
          <cell r="B1817" t="str">
            <v>DEF PLG NC R</v>
          </cell>
          <cell r="C1817" t="str">
            <v>PWRD</v>
          </cell>
          <cell r="D1817" t="str">
            <v>Default Accounts</v>
          </cell>
          <cell r="E1817" t="str">
            <v>Default Accounts</v>
          </cell>
        </row>
        <row r="1818">
          <cell r="A1818" t="str">
            <v>F520661</v>
          </cell>
          <cell r="B1818" t="str">
            <v>DEF C&amp;M SJO</v>
          </cell>
          <cell r="C1818" t="str">
            <v>PWRD</v>
          </cell>
          <cell r="D1818" t="str">
            <v>Default Accounts</v>
          </cell>
          <cell r="E1818" t="str">
            <v>Default Accounts</v>
          </cell>
        </row>
        <row r="1819">
          <cell r="A1819" t="str">
            <v>F520662</v>
          </cell>
          <cell r="B1819" t="str">
            <v>DEF RURALS</v>
          </cell>
          <cell r="C1819" t="str">
            <v>PWRD</v>
          </cell>
          <cell r="D1819" t="str">
            <v>Default Accounts</v>
          </cell>
          <cell r="E1819" t="str">
            <v>Default Accounts</v>
          </cell>
        </row>
        <row r="1820">
          <cell r="A1820" t="str">
            <v>F520663</v>
          </cell>
          <cell r="B1820" t="str">
            <v>DEF PLG RUR</v>
          </cell>
          <cell r="C1820" t="str">
            <v>PWRD</v>
          </cell>
          <cell r="D1820" t="str">
            <v>Default Accounts</v>
          </cell>
          <cell r="E1820" t="str">
            <v>Default Accounts</v>
          </cell>
        </row>
        <row r="1821">
          <cell r="A1821" t="str">
            <v>F520664</v>
          </cell>
          <cell r="B1821" t="str">
            <v>DEF NW SUB M</v>
          </cell>
          <cell r="C1821" t="str">
            <v>PWRD</v>
          </cell>
          <cell r="D1821" t="str">
            <v>Default Accounts</v>
          </cell>
          <cell r="E1821" t="str">
            <v>Default Accounts</v>
          </cell>
        </row>
        <row r="1822">
          <cell r="A1822" t="str">
            <v>F520665</v>
          </cell>
          <cell r="B1822" t="str">
            <v>DEF SE DIV A</v>
          </cell>
          <cell r="C1822" t="str">
            <v>PWRD</v>
          </cell>
          <cell r="D1822" t="str">
            <v>Default Accounts</v>
          </cell>
          <cell r="E1822" t="str">
            <v>Default Accounts</v>
          </cell>
        </row>
        <row r="1823">
          <cell r="A1823" t="str">
            <v>F520666</v>
          </cell>
          <cell r="B1823" t="str">
            <v>DEF NW DIV F</v>
          </cell>
          <cell r="C1823" t="str">
            <v>PWRD</v>
          </cell>
          <cell r="D1823" t="str">
            <v>Default Accounts</v>
          </cell>
          <cell r="E1823" t="str">
            <v>Default Accounts</v>
          </cell>
        </row>
        <row r="1824">
          <cell r="A1824" t="str">
            <v>F520667</v>
          </cell>
          <cell r="B1824" t="str">
            <v>DEF SE DIV F</v>
          </cell>
          <cell r="C1824" t="str">
            <v>PWRD</v>
          </cell>
          <cell r="D1824" t="str">
            <v>Default Accounts</v>
          </cell>
          <cell r="E1824" t="str">
            <v>Default Accounts</v>
          </cell>
        </row>
        <row r="1825">
          <cell r="A1825" t="str">
            <v>F520668</v>
          </cell>
          <cell r="B1825" t="str">
            <v>DEF TRNS O&amp;M</v>
          </cell>
          <cell r="C1825" t="str">
            <v>PWRD</v>
          </cell>
          <cell r="D1825" t="str">
            <v>Default Accounts</v>
          </cell>
          <cell r="E1825" t="str">
            <v>Default Accounts</v>
          </cell>
        </row>
        <row r="1826">
          <cell r="A1826" t="str">
            <v>F520669</v>
          </cell>
          <cell r="B1826" t="str">
            <v>DEF TRNS CAP</v>
          </cell>
          <cell r="C1826" t="str">
            <v>PWRD</v>
          </cell>
          <cell r="D1826" t="str">
            <v>Default Accounts</v>
          </cell>
          <cell r="E1826" t="str">
            <v>Default Accounts</v>
          </cell>
        </row>
        <row r="1827">
          <cell r="A1827" t="str">
            <v>F520670</v>
          </cell>
          <cell r="B1827" t="str">
            <v>DEF FC MW RE</v>
          </cell>
          <cell r="C1827" t="str">
            <v>PWRD</v>
          </cell>
          <cell r="D1827" t="str">
            <v>Default Accounts</v>
          </cell>
          <cell r="E1827" t="str">
            <v>Default Accounts</v>
          </cell>
        </row>
        <row r="1828">
          <cell r="A1828" t="str">
            <v>F520671</v>
          </cell>
          <cell r="B1828" t="str">
            <v>DEF LOG MW</v>
          </cell>
          <cell r="C1828" t="str">
            <v>PWRD</v>
          </cell>
          <cell r="D1828" t="str">
            <v>Default Accounts</v>
          </cell>
          <cell r="E1828" t="str">
            <v>Default Accounts</v>
          </cell>
        </row>
        <row r="1829">
          <cell r="A1829" t="str">
            <v>F520672</v>
          </cell>
          <cell r="B1829" t="str">
            <v>DEF PLNG MW</v>
          </cell>
          <cell r="C1829" t="str">
            <v>PWRD</v>
          </cell>
          <cell r="D1829" t="str">
            <v>Default Accounts</v>
          </cell>
          <cell r="E1829" t="str">
            <v>Default Accounts</v>
          </cell>
        </row>
        <row r="1830">
          <cell r="A1830" t="str">
            <v>F520673</v>
          </cell>
          <cell r="B1830" t="str">
            <v>DEF FC NC RE</v>
          </cell>
          <cell r="C1830" t="str">
            <v>PWRD</v>
          </cell>
          <cell r="D1830" t="str">
            <v>Default Accounts</v>
          </cell>
          <cell r="E1830" t="str">
            <v>Default Accounts</v>
          </cell>
        </row>
        <row r="1831">
          <cell r="A1831" t="str">
            <v>F520674</v>
          </cell>
          <cell r="B1831" t="str">
            <v>DEF LOG NC</v>
          </cell>
          <cell r="C1831" t="str">
            <v>PWRD</v>
          </cell>
          <cell r="D1831" t="str">
            <v>Default Accounts</v>
          </cell>
          <cell r="E1831" t="str">
            <v>Default Accounts</v>
          </cell>
        </row>
        <row r="1832">
          <cell r="A1832" t="str">
            <v>F520675</v>
          </cell>
          <cell r="B1832" t="str">
            <v>DEF CC&amp;CM</v>
          </cell>
          <cell r="C1832" t="str">
            <v>PWRD</v>
          </cell>
          <cell r="D1832" t="str">
            <v>Default Accounts</v>
          </cell>
          <cell r="E1832" t="str">
            <v>Default Accounts</v>
          </cell>
        </row>
        <row r="1833">
          <cell r="A1833" t="str">
            <v>F520676</v>
          </cell>
          <cell r="B1833" t="str">
            <v>DEF FC DESER</v>
          </cell>
          <cell r="C1833" t="str">
            <v>PWRD</v>
          </cell>
          <cell r="D1833" t="str">
            <v>Default Accounts</v>
          </cell>
          <cell r="E1833" t="str">
            <v>Default Accounts</v>
          </cell>
        </row>
        <row r="1834">
          <cell r="A1834" t="str">
            <v>F520677</v>
          </cell>
          <cell r="B1834" t="str">
            <v>DEF LOG DESE</v>
          </cell>
          <cell r="C1834" t="str">
            <v>PWRD</v>
          </cell>
          <cell r="D1834" t="str">
            <v>Default Accounts</v>
          </cell>
          <cell r="E1834" t="str">
            <v>Default Accounts</v>
          </cell>
        </row>
        <row r="1835">
          <cell r="A1835" t="str">
            <v>F520678</v>
          </cell>
          <cell r="B1835" t="str">
            <v>DEF PLG DES</v>
          </cell>
          <cell r="C1835" t="str">
            <v>PWRD</v>
          </cell>
          <cell r="D1835" t="str">
            <v>Default Accounts</v>
          </cell>
          <cell r="E1835" t="str">
            <v>Default Accounts</v>
          </cell>
        </row>
        <row r="1836">
          <cell r="A1836" t="str">
            <v>F520679</v>
          </cell>
          <cell r="B1836" t="str">
            <v>DEF SS CONST</v>
          </cell>
          <cell r="C1836" t="str">
            <v>PWRD</v>
          </cell>
          <cell r="D1836" t="str">
            <v>Default Accounts</v>
          </cell>
          <cell r="E1836" t="str">
            <v>Default Accounts</v>
          </cell>
        </row>
        <row r="1837">
          <cell r="A1837" t="str">
            <v>F520680</v>
          </cell>
          <cell r="B1837" t="str">
            <v>DEF CAT ELE</v>
          </cell>
          <cell r="C1837" t="str">
            <v>PWRD</v>
          </cell>
          <cell r="D1837" t="str">
            <v>Default Accounts</v>
          </cell>
          <cell r="E1837" t="str">
            <v>Default Accounts</v>
          </cell>
        </row>
        <row r="1838">
          <cell r="A1838" t="str">
            <v>F520681</v>
          </cell>
          <cell r="B1838" t="str">
            <v>DEF CAT GAS</v>
          </cell>
          <cell r="C1838" t="str">
            <v>PWRD- Gas</v>
          </cell>
          <cell r="D1838" t="str">
            <v>Catalina</v>
          </cell>
          <cell r="E1838" t="str">
            <v>Gas/Water</v>
          </cell>
        </row>
        <row r="1839">
          <cell r="A1839" t="str">
            <v>F520682</v>
          </cell>
          <cell r="B1839" t="str">
            <v>DEF CAT WAT</v>
          </cell>
          <cell r="C1839" t="str">
            <v>PWRD- Water</v>
          </cell>
          <cell r="D1839" t="str">
            <v>Catalina</v>
          </cell>
          <cell r="E1839" t="str">
            <v>Gas/Water</v>
          </cell>
        </row>
        <row r="1840">
          <cell r="A1840" t="str">
            <v>F520683</v>
          </cell>
          <cell r="B1840" t="str">
            <v>DEF CAT DSL</v>
          </cell>
          <cell r="C1840" t="str">
            <v>PWRD</v>
          </cell>
          <cell r="D1840" t="str">
            <v>Default Accounts</v>
          </cell>
          <cell r="E1840" t="str">
            <v>Default Accounts</v>
          </cell>
        </row>
        <row r="1841">
          <cell r="A1841" t="str">
            <v>F520684</v>
          </cell>
          <cell r="B1841" t="str">
            <v>DEF FC ME</v>
          </cell>
          <cell r="C1841" t="str">
            <v>PWRD</v>
          </cell>
          <cell r="D1841" t="str">
            <v>Default Accounts</v>
          </cell>
          <cell r="E1841" t="str">
            <v>Default Accounts</v>
          </cell>
        </row>
        <row r="1842">
          <cell r="A1842" t="str">
            <v>F520685</v>
          </cell>
          <cell r="B1842" t="str">
            <v>DEF PLG ME R</v>
          </cell>
          <cell r="C1842" t="str">
            <v>PWRD</v>
          </cell>
          <cell r="D1842" t="str">
            <v>Default Accounts</v>
          </cell>
          <cell r="E1842" t="str">
            <v>Default Accounts</v>
          </cell>
        </row>
        <row r="1843">
          <cell r="A1843" t="str">
            <v>F520686</v>
          </cell>
          <cell r="B1843" t="str">
            <v>DEF LOG ME</v>
          </cell>
          <cell r="C1843" t="str">
            <v>PWRD</v>
          </cell>
          <cell r="D1843" t="str">
            <v>Default Accounts</v>
          </cell>
          <cell r="E1843" t="str">
            <v>Default Accounts</v>
          </cell>
        </row>
        <row r="1844">
          <cell r="A1844" t="str">
            <v>F520687</v>
          </cell>
          <cell r="B1844" t="str">
            <v>DEF FC ORANG</v>
          </cell>
          <cell r="C1844" t="str">
            <v>PWRD</v>
          </cell>
          <cell r="D1844" t="str">
            <v>Default Accounts</v>
          </cell>
          <cell r="E1844" t="str">
            <v>Default Accounts</v>
          </cell>
        </row>
        <row r="1845">
          <cell r="A1845" t="str">
            <v>F520688</v>
          </cell>
          <cell r="B1845" t="str">
            <v>DEF PLG ORA</v>
          </cell>
          <cell r="C1845" t="str">
            <v>PWRD</v>
          </cell>
          <cell r="D1845" t="str">
            <v>Default Accounts</v>
          </cell>
          <cell r="E1845" t="str">
            <v>Default Accounts</v>
          </cell>
        </row>
        <row r="1846">
          <cell r="A1846" t="str">
            <v>F520689</v>
          </cell>
          <cell r="B1846" t="str">
            <v>DEF LOG ORAN</v>
          </cell>
          <cell r="C1846" t="str">
            <v>PWRD</v>
          </cell>
          <cell r="D1846" t="str">
            <v>Default Accounts</v>
          </cell>
          <cell r="E1846" t="str">
            <v>Default Accounts</v>
          </cell>
        </row>
        <row r="1847">
          <cell r="A1847" t="str">
            <v>F520690</v>
          </cell>
          <cell r="B1847" t="str">
            <v>DEF FC SAN J</v>
          </cell>
          <cell r="C1847" t="str">
            <v>PWRD</v>
          </cell>
          <cell r="D1847" t="str">
            <v>Default Accounts</v>
          </cell>
          <cell r="E1847" t="str">
            <v>Default Accounts</v>
          </cell>
        </row>
        <row r="1848">
          <cell r="A1848" t="str">
            <v>F520691</v>
          </cell>
          <cell r="B1848" t="str">
            <v>DEF PLG SAN</v>
          </cell>
          <cell r="C1848" t="str">
            <v>PWRD</v>
          </cell>
          <cell r="D1848" t="str">
            <v>Default Accounts</v>
          </cell>
          <cell r="E1848" t="str">
            <v>Default Accounts</v>
          </cell>
        </row>
        <row r="1849">
          <cell r="A1849" t="str">
            <v>F520692</v>
          </cell>
          <cell r="B1849" t="str">
            <v>DEF LOG SAN</v>
          </cell>
          <cell r="C1849" t="str">
            <v>PWRD</v>
          </cell>
          <cell r="D1849" t="str">
            <v>Default Accounts</v>
          </cell>
          <cell r="E1849" t="str">
            <v>Default Accounts</v>
          </cell>
        </row>
        <row r="1850">
          <cell r="A1850" t="str">
            <v>F520693</v>
          </cell>
          <cell r="B1850" t="str">
            <v>DEF BPTI</v>
          </cell>
          <cell r="C1850" t="str">
            <v>PWRD</v>
          </cell>
          <cell r="D1850" t="str">
            <v>Default Accounts</v>
          </cell>
          <cell r="E1850" t="str">
            <v>Default Accounts</v>
          </cell>
        </row>
        <row r="1851">
          <cell r="A1851" t="str">
            <v>F520694</v>
          </cell>
          <cell r="B1851" t="str">
            <v>DEF GCC GCM</v>
          </cell>
          <cell r="C1851" t="str">
            <v>PWRD</v>
          </cell>
          <cell r="D1851" t="str">
            <v>Default Accounts</v>
          </cell>
          <cell r="E1851" t="str">
            <v>Default Accounts</v>
          </cell>
        </row>
        <row r="1852">
          <cell r="A1852" t="str">
            <v>F520695</v>
          </cell>
          <cell r="B1852" t="str">
            <v>DEF WEST GMC</v>
          </cell>
          <cell r="C1852" t="str">
            <v>PWRD</v>
          </cell>
          <cell r="D1852" t="str">
            <v>Default Accounts</v>
          </cell>
          <cell r="E1852" t="str">
            <v>Default Accounts</v>
          </cell>
        </row>
        <row r="1853">
          <cell r="A1853" t="str">
            <v>F520696</v>
          </cell>
          <cell r="B1853" t="str">
            <v>DEF NORTH GM</v>
          </cell>
          <cell r="C1853" t="str">
            <v>PWRD</v>
          </cell>
          <cell r="D1853" t="str">
            <v>Default Accounts</v>
          </cell>
          <cell r="E1853" t="str">
            <v>Default Accounts</v>
          </cell>
        </row>
        <row r="1854">
          <cell r="A1854" t="str">
            <v>F520697</v>
          </cell>
          <cell r="B1854" t="str">
            <v>DEF STLT MGM</v>
          </cell>
          <cell r="C1854" t="str">
            <v>PWRD</v>
          </cell>
          <cell r="D1854" t="str">
            <v>Default Accounts</v>
          </cell>
          <cell r="E1854" t="str">
            <v>Default Accounts</v>
          </cell>
        </row>
        <row r="1855">
          <cell r="A1855" t="str">
            <v>F520698</v>
          </cell>
          <cell r="B1855" t="str">
            <v>DEF GRID OPS</v>
          </cell>
          <cell r="C1855" t="str">
            <v>PWRD</v>
          </cell>
          <cell r="D1855" t="str">
            <v>Default Accounts</v>
          </cell>
          <cell r="E1855" t="str">
            <v>Default Accounts</v>
          </cell>
        </row>
        <row r="1856">
          <cell r="A1856" t="str">
            <v>F520699</v>
          </cell>
          <cell r="B1856" t="str">
            <v>DEF EAST GMC</v>
          </cell>
          <cell r="C1856" t="str">
            <v>PWRD</v>
          </cell>
          <cell r="D1856" t="str">
            <v>Default Accounts</v>
          </cell>
          <cell r="E1856" t="str">
            <v>Default Accounts</v>
          </cell>
        </row>
        <row r="1857">
          <cell r="A1857" t="str">
            <v>F520700</v>
          </cell>
          <cell r="B1857" t="str">
            <v>DEF NEW DEV</v>
          </cell>
          <cell r="C1857" t="str">
            <v>PWRD</v>
          </cell>
          <cell r="D1857" t="str">
            <v>Default Accounts</v>
          </cell>
          <cell r="E1857" t="str">
            <v>Default Accounts</v>
          </cell>
        </row>
        <row r="1858">
          <cell r="A1858" t="str">
            <v>F520701</v>
          </cell>
          <cell r="B1858" t="str">
            <v>DEF TECH PLG</v>
          </cell>
          <cell r="C1858" t="str">
            <v>PWRD</v>
          </cell>
          <cell r="D1858" t="str">
            <v>Default Accounts</v>
          </cell>
          <cell r="E1858" t="str">
            <v>Default Accounts</v>
          </cell>
        </row>
        <row r="1859">
          <cell r="A1859" t="str">
            <v>F520703</v>
          </cell>
          <cell r="B1859" t="str">
            <v>JPA PNLTY AS</v>
          </cell>
          <cell r="C1859" t="str">
            <v>PWRD</v>
          </cell>
          <cell r="D1859" t="str">
            <v>Other</v>
          </cell>
          <cell r="E1859" t="str">
            <v>Joint Pole Activities</v>
          </cell>
        </row>
        <row r="1860">
          <cell r="A1860" t="str">
            <v>F520705</v>
          </cell>
          <cell r="B1860" t="str">
            <v>JPA INSPECT</v>
          </cell>
          <cell r="C1860" t="str">
            <v>PWRD</v>
          </cell>
          <cell r="D1860" t="str">
            <v>Other</v>
          </cell>
          <cell r="E1860" t="str">
            <v>Joint Pole Activities</v>
          </cell>
        </row>
        <row r="1861">
          <cell r="A1861" t="str">
            <v>F520706</v>
          </cell>
          <cell r="B1861" t="str">
            <v>JPA MAINT</v>
          </cell>
          <cell r="C1861" t="str">
            <v>PWRD</v>
          </cell>
          <cell r="D1861" t="str">
            <v>Other</v>
          </cell>
          <cell r="E1861" t="str">
            <v>Joint Pole Activities</v>
          </cell>
        </row>
        <row r="1862">
          <cell r="A1862" t="str">
            <v>F520707</v>
          </cell>
          <cell r="B1862" t="str">
            <v>JPA TRANS</v>
          </cell>
          <cell r="C1862" t="str">
            <v>PWRD</v>
          </cell>
          <cell r="D1862" t="str">
            <v>Other</v>
          </cell>
          <cell r="E1862" t="str">
            <v>Joint Pole Activities</v>
          </cell>
        </row>
        <row r="1863">
          <cell r="A1863" t="str">
            <v>F520708</v>
          </cell>
          <cell r="B1863" t="str">
            <v>HIST ACC CON</v>
          </cell>
          <cell r="C1863" t="str">
            <v>TDBU - Accural</v>
          </cell>
          <cell r="D1863" t="str">
            <v>Monthly A/P Accrual</v>
          </cell>
          <cell r="E1863" t="str">
            <v>Monthly A/P Accrual</v>
          </cell>
        </row>
        <row r="1864">
          <cell r="A1864" t="str">
            <v>F520709</v>
          </cell>
          <cell r="B1864" t="str">
            <v>CUST INSTLS</v>
          </cell>
          <cell r="C1864" t="str">
            <v>PWRD</v>
          </cell>
          <cell r="D1864" t="str">
            <v>Operations</v>
          </cell>
          <cell r="E1864" t="str">
            <v>Service Requests</v>
          </cell>
        </row>
        <row r="1865">
          <cell r="A1865" t="str">
            <v>F520711</v>
          </cell>
          <cell r="B1865" t="str">
            <v>CUST INSTLS</v>
          </cell>
          <cell r="C1865" t="str">
            <v>PWRD</v>
          </cell>
          <cell r="D1865" t="str">
            <v>Operations</v>
          </cell>
          <cell r="E1865" t="str">
            <v>Service Requests</v>
          </cell>
        </row>
        <row r="1866">
          <cell r="A1866" t="str">
            <v>F520716</v>
          </cell>
          <cell r="B1866" t="str">
            <v>INSP AND TES</v>
          </cell>
          <cell r="C1866" t="str">
            <v>PWRD</v>
          </cell>
          <cell r="D1866" t="str">
            <v>Inspections</v>
          </cell>
          <cell r="E1866" t="str">
            <v>Distribution Equipment</v>
          </cell>
        </row>
        <row r="1867">
          <cell r="A1867" t="str">
            <v>F520719</v>
          </cell>
          <cell r="B1867" t="str">
            <v>INFO MTGS/GR</v>
          </cell>
          <cell r="C1867" t="str">
            <v>PWRD</v>
          </cell>
          <cell r="D1867" t="str">
            <v>Training/Safety/Meetings</v>
          </cell>
          <cell r="E1867" t="str">
            <v>Information Meetings</v>
          </cell>
        </row>
        <row r="1868">
          <cell r="A1868" t="str">
            <v>F520721</v>
          </cell>
          <cell r="B1868" t="str">
            <v>DIST PERF IN</v>
          </cell>
          <cell r="C1868" t="str">
            <v>PWRD</v>
          </cell>
          <cell r="D1868" t="str">
            <v>Inspections</v>
          </cell>
          <cell r="E1868" t="str">
            <v>Distribution Equipment</v>
          </cell>
        </row>
        <row r="1869">
          <cell r="A1869" t="str">
            <v>F520722</v>
          </cell>
          <cell r="B1869" t="str">
            <v>STBY TRANS S</v>
          </cell>
          <cell r="C1869" t="str">
            <v>PWRD</v>
          </cell>
          <cell r="D1869" t="str">
            <v>Other</v>
          </cell>
          <cell r="E1869" t="str">
            <v>Substation Stand-by</v>
          </cell>
        </row>
        <row r="1870">
          <cell r="A1870" t="str">
            <v>F520723</v>
          </cell>
          <cell r="B1870" t="str">
            <v>STBY TRANS S</v>
          </cell>
          <cell r="C1870" t="str">
            <v>PWRD</v>
          </cell>
          <cell r="D1870" t="str">
            <v>Other</v>
          </cell>
          <cell r="E1870" t="str">
            <v>Substation Stand-by</v>
          </cell>
        </row>
        <row r="1871">
          <cell r="A1871" t="str">
            <v>F520724</v>
          </cell>
          <cell r="B1871" t="str">
            <v>STBY TRANS S</v>
          </cell>
          <cell r="C1871" t="str">
            <v>PWRD</v>
          </cell>
          <cell r="D1871" t="str">
            <v>Other</v>
          </cell>
          <cell r="E1871" t="str">
            <v>Substation Stand-by</v>
          </cell>
        </row>
        <row r="1872">
          <cell r="A1872" t="str">
            <v>F520725</v>
          </cell>
          <cell r="B1872" t="str">
            <v>STBY TRANS S</v>
          </cell>
          <cell r="C1872" t="str">
            <v>PWRD</v>
          </cell>
          <cell r="D1872" t="str">
            <v>Other</v>
          </cell>
          <cell r="E1872" t="str">
            <v>Substation Stand-by</v>
          </cell>
        </row>
        <row r="1873">
          <cell r="A1873" t="str">
            <v>F520726</v>
          </cell>
          <cell r="B1873" t="str">
            <v>STBY TRANS S</v>
          </cell>
          <cell r="C1873" t="str">
            <v>PWRD</v>
          </cell>
          <cell r="D1873" t="str">
            <v>Other</v>
          </cell>
          <cell r="E1873" t="str">
            <v>Substation Stand-by</v>
          </cell>
        </row>
        <row r="1874">
          <cell r="A1874" t="str">
            <v>F520727</v>
          </cell>
          <cell r="B1874" t="str">
            <v>STBY TRANS S</v>
          </cell>
          <cell r="C1874" t="str">
            <v>PWRD</v>
          </cell>
          <cell r="D1874" t="str">
            <v>Other</v>
          </cell>
          <cell r="E1874" t="str">
            <v>Substation Stand-by</v>
          </cell>
        </row>
        <row r="1875">
          <cell r="A1875" t="str">
            <v>F520728</v>
          </cell>
          <cell r="B1875" t="str">
            <v>STBY TRANS S</v>
          </cell>
          <cell r="C1875" t="str">
            <v>PWRD</v>
          </cell>
          <cell r="D1875" t="str">
            <v>Other</v>
          </cell>
          <cell r="E1875" t="str">
            <v>Substation Stand-by</v>
          </cell>
        </row>
        <row r="1876">
          <cell r="A1876" t="str">
            <v>F520729</v>
          </cell>
          <cell r="B1876" t="str">
            <v>STBY TRANS S</v>
          </cell>
          <cell r="C1876" t="str">
            <v>PWRD</v>
          </cell>
          <cell r="D1876" t="str">
            <v>Other</v>
          </cell>
          <cell r="E1876" t="str">
            <v>Substation Stand-by</v>
          </cell>
        </row>
        <row r="1877">
          <cell r="A1877" t="str">
            <v>F520738</v>
          </cell>
          <cell r="B1877" t="str">
            <v>INFO MTGS/GR</v>
          </cell>
          <cell r="C1877" t="str">
            <v>PWRD</v>
          </cell>
          <cell r="D1877" t="str">
            <v>Training/Safety/Meetings</v>
          </cell>
          <cell r="E1877" t="str">
            <v>Information Meetings</v>
          </cell>
        </row>
        <row r="1878">
          <cell r="A1878" t="str">
            <v>F520739</v>
          </cell>
          <cell r="B1878" t="str">
            <v>INFO MTGS/GR</v>
          </cell>
          <cell r="C1878" t="str">
            <v>PWRD</v>
          </cell>
          <cell r="D1878" t="str">
            <v>Training/Safety/Meetings</v>
          </cell>
          <cell r="E1878" t="str">
            <v>Information Meetings</v>
          </cell>
        </row>
        <row r="1879">
          <cell r="A1879" t="str">
            <v>F520740</v>
          </cell>
          <cell r="B1879" t="str">
            <v>INFO MTGS/GR</v>
          </cell>
          <cell r="C1879" t="str">
            <v>PWRD</v>
          </cell>
          <cell r="D1879" t="str">
            <v>Training/Safety/Meetings</v>
          </cell>
          <cell r="E1879" t="str">
            <v>Information Meetings</v>
          </cell>
        </row>
        <row r="1880">
          <cell r="A1880" t="str">
            <v>F520741</v>
          </cell>
          <cell r="B1880" t="str">
            <v>INFO MTGS/GR</v>
          </cell>
          <cell r="C1880" t="str">
            <v>PWRD</v>
          </cell>
          <cell r="D1880" t="str">
            <v>Training/Safety/Meetings</v>
          </cell>
          <cell r="E1880" t="str">
            <v>Information Meetings</v>
          </cell>
        </row>
        <row r="1881">
          <cell r="A1881" t="str">
            <v>F520742</v>
          </cell>
          <cell r="B1881" t="str">
            <v>STBY SUBS</v>
          </cell>
          <cell r="C1881" t="str">
            <v>PWRD</v>
          </cell>
          <cell r="D1881" t="str">
            <v>Other</v>
          </cell>
          <cell r="E1881" t="str">
            <v>Substation Stand-by</v>
          </cell>
        </row>
        <row r="1882">
          <cell r="A1882" t="str">
            <v>F520743</v>
          </cell>
          <cell r="B1882" t="str">
            <v>STBY SUBS</v>
          </cell>
          <cell r="C1882" t="str">
            <v>PWRD</v>
          </cell>
          <cell r="D1882" t="str">
            <v>Other</v>
          </cell>
          <cell r="E1882" t="str">
            <v>Substation Stand-by</v>
          </cell>
        </row>
        <row r="1883">
          <cell r="A1883" t="str">
            <v>F520745</v>
          </cell>
          <cell r="B1883" t="str">
            <v>ADD FAC SUB</v>
          </cell>
          <cell r="C1883" t="str">
            <v>PWRD</v>
          </cell>
          <cell r="D1883" t="str">
            <v>Preventive Maintenance</v>
          </cell>
          <cell r="E1883" t="str">
            <v>Other Distribution Maintenance</v>
          </cell>
        </row>
        <row r="1884">
          <cell r="A1884" t="str">
            <v>F520747</v>
          </cell>
          <cell r="B1884" t="str">
            <v>ADD FAC SUB</v>
          </cell>
          <cell r="C1884" t="str">
            <v>PWRD</v>
          </cell>
          <cell r="D1884" t="str">
            <v>Preventive Maintenance</v>
          </cell>
          <cell r="E1884" t="str">
            <v>Other Distribution Maintenance</v>
          </cell>
        </row>
        <row r="1885">
          <cell r="A1885" t="str">
            <v>F520749</v>
          </cell>
          <cell r="B1885" t="str">
            <v>CB SUBS T F1</v>
          </cell>
          <cell r="C1885" t="str">
            <v>PWRD</v>
          </cell>
          <cell r="D1885" t="str">
            <v>Breakdown Maintenance</v>
          </cell>
          <cell r="E1885" t="str">
            <v>Substation Structures/Equipment</v>
          </cell>
        </row>
        <row r="1886">
          <cell r="A1886" t="str">
            <v>F520751</v>
          </cell>
          <cell r="B1886" t="str">
            <v>XFMR MTC SUB</v>
          </cell>
          <cell r="C1886" t="str">
            <v>PWRD</v>
          </cell>
          <cell r="D1886" t="str">
            <v>Breakdown Maintenance</v>
          </cell>
          <cell r="E1886" t="str">
            <v>Substation Structures/Equipment</v>
          </cell>
        </row>
        <row r="1887">
          <cell r="A1887" t="str">
            <v>F520753</v>
          </cell>
          <cell r="B1887" t="str">
            <v>OTH EQ MT F1</v>
          </cell>
          <cell r="C1887" t="str">
            <v>PWRD</v>
          </cell>
          <cell r="D1887" t="str">
            <v>Breakdown Maintenance</v>
          </cell>
          <cell r="E1887" t="str">
            <v>Substation Structures/Equipment</v>
          </cell>
        </row>
        <row r="1888">
          <cell r="A1888" t="str">
            <v>F520755</v>
          </cell>
          <cell r="B1888" t="str">
            <v>EQUIP WASH T</v>
          </cell>
          <cell r="C1888" t="str">
            <v>PWRD</v>
          </cell>
          <cell r="D1888" t="str">
            <v>Breakdown Maintenance</v>
          </cell>
          <cell r="E1888" t="str">
            <v>Substation Structures/Equipment</v>
          </cell>
        </row>
        <row r="1889">
          <cell r="A1889" t="str">
            <v>F520757</v>
          </cell>
          <cell r="B1889" t="str">
            <v>RELAY MAINT</v>
          </cell>
          <cell r="C1889" t="str">
            <v>PWRD</v>
          </cell>
          <cell r="D1889" t="str">
            <v>Breakdown Maintenance</v>
          </cell>
          <cell r="E1889" t="str">
            <v>Substation Structures/Equipment</v>
          </cell>
        </row>
        <row r="1890">
          <cell r="A1890" t="str">
            <v>F520763</v>
          </cell>
          <cell r="B1890" t="str">
            <v>SUB EQ INS T</v>
          </cell>
          <cell r="C1890" t="str">
            <v>PWRD</v>
          </cell>
          <cell r="D1890" t="str">
            <v>Operations</v>
          </cell>
          <cell r="E1890" t="str">
            <v>Substation Operations</v>
          </cell>
        </row>
        <row r="1891">
          <cell r="A1891" t="str">
            <v>F520778</v>
          </cell>
          <cell r="B1891" t="str">
            <v>SUB MTCE TOO</v>
          </cell>
          <cell r="C1891" t="str">
            <v>PWRD</v>
          </cell>
          <cell r="D1891" t="str">
            <v>Operations</v>
          </cell>
          <cell r="E1891" t="str">
            <v>Tool Repair/Expense</v>
          </cell>
        </row>
        <row r="1892">
          <cell r="A1892" t="str">
            <v>F520780</v>
          </cell>
          <cell r="B1892" t="str">
            <v>TRIM/REM TRE</v>
          </cell>
          <cell r="C1892" t="str">
            <v>PWRD</v>
          </cell>
          <cell r="D1892" t="str">
            <v>Line Clearing</v>
          </cell>
          <cell r="E1892" t="str">
            <v>Clearing Lines</v>
          </cell>
        </row>
        <row r="1893">
          <cell r="A1893" t="str">
            <v>F520781</v>
          </cell>
          <cell r="B1893" t="str">
            <v>INSP/LINE CL</v>
          </cell>
          <cell r="C1893" t="str">
            <v>PWRD</v>
          </cell>
          <cell r="D1893" t="str">
            <v>Line Clearing</v>
          </cell>
          <cell r="E1893" t="str">
            <v>Inspecting</v>
          </cell>
        </row>
        <row r="1894">
          <cell r="A1894" t="str">
            <v>F520782</v>
          </cell>
          <cell r="B1894" t="str">
            <v>MGMT/SUP</v>
          </cell>
          <cell r="C1894" t="str">
            <v>PWRD</v>
          </cell>
          <cell r="D1894" t="str">
            <v>Other</v>
          </cell>
          <cell r="E1894" t="str">
            <v>Management/Supervision</v>
          </cell>
        </row>
        <row r="1895">
          <cell r="A1895" t="str">
            <v>F520783</v>
          </cell>
          <cell r="B1895" t="str">
            <v>MISC COSTS</v>
          </cell>
          <cell r="C1895" t="str">
            <v>PWRD</v>
          </cell>
          <cell r="D1895" t="str">
            <v>Other</v>
          </cell>
          <cell r="E1895" t="str">
            <v>Management/Supervision</v>
          </cell>
        </row>
        <row r="1896">
          <cell r="A1896" t="str">
            <v>F520807</v>
          </cell>
          <cell r="B1896" t="str">
            <v>SUB EQ INS T</v>
          </cell>
          <cell r="C1896" t="str">
            <v>PWRD</v>
          </cell>
          <cell r="D1896" t="str">
            <v>Operations</v>
          </cell>
          <cell r="E1896" t="str">
            <v>Substation Operations</v>
          </cell>
        </row>
        <row r="1897">
          <cell r="A1897" t="str">
            <v>F520809</v>
          </cell>
          <cell r="B1897" t="str">
            <v>OTH EQ MT F4</v>
          </cell>
          <cell r="C1897" t="str">
            <v>PWRD</v>
          </cell>
          <cell r="D1897" t="str">
            <v>Breakdown Maintenance</v>
          </cell>
          <cell r="E1897" t="str">
            <v>Substation Structures/Equipment</v>
          </cell>
        </row>
        <row r="1898">
          <cell r="A1898" t="str">
            <v>F520811</v>
          </cell>
          <cell r="B1898" t="str">
            <v>RELAY MAINT</v>
          </cell>
          <cell r="C1898" t="str">
            <v>PWRD</v>
          </cell>
          <cell r="D1898" t="str">
            <v>Breakdown Maintenance</v>
          </cell>
          <cell r="E1898" t="str">
            <v>Substation Structures/Equipment</v>
          </cell>
        </row>
        <row r="1899">
          <cell r="A1899" t="str">
            <v>F520812</v>
          </cell>
          <cell r="B1899" t="str">
            <v>SUB EQ INS T</v>
          </cell>
          <cell r="C1899" t="str">
            <v>PWRD</v>
          </cell>
          <cell r="D1899" t="str">
            <v>Operations</v>
          </cell>
          <cell r="E1899" t="str">
            <v>Substation Operations</v>
          </cell>
        </row>
        <row r="1900">
          <cell r="A1900" t="str">
            <v>F520813</v>
          </cell>
          <cell r="B1900" t="str">
            <v>S OPR-SUB ST</v>
          </cell>
          <cell r="C1900" t="str">
            <v>PWRD</v>
          </cell>
          <cell r="D1900" t="str">
            <v>Operations</v>
          </cell>
          <cell r="E1900" t="str">
            <v>Substation Operations</v>
          </cell>
        </row>
        <row r="1901">
          <cell r="A1901" t="str">
            <v>F520814</v>
          </cell>
          <cell r="B1901" t="str">
            <v>OTH EQ MT F5</v>
          </cell>
          <cell r="C1901" t="str">
            <v>PWRD</v>
          </cell>
          <cell r="D1901" t="str">
            <v>Breakdown Maintenance</v>
          </cell>
          <cell r="E1901" t="str">
            <v>Substation Structures/Equipment</v>
          </cell>
        </row>
        <row r="1902">
          <cell r="A1902" t="str">
            <v>F520816</v>
          </cell>
          <cell r="B1902" t="str">
            <v>RELAY MAINT</v>
          </cell>
          <cell r="C1902" t="str">
            <v>PWRD</v>
          </cell>
          <cell r="D1902" t="str">
            <v>Breakdown Maintenance</v>
          </cell>
          <cell r="E1902" t="str">
            <v>Substation Structures/Equipment</v>
          </cell>
        </row>
        <row r="1903">
          <cell r="A1903" t="str">
            <v>F520817</v>
          </cell>
          <cell r="B1903" t="str">
            <v>SUB EQ INS T</v>
          </cell>
          <cell r="C1903" t="str">
            <v>PWRD</v>
          </cell>
          <cell r="D1903" t="str">
            <v>Operations</v>
          </cell>
          <cell r="E1903" t="str">
            <v>Substation Operations</v>
          </cell>
        </row>
        <row r="1904">
          <cell r="A1904" t="str">
            <v>F520818</v>
          </cell>
          <cell r="B1904" t="str">
            <v>CBS MAINT F6</v>
          </cell>
          <cell r="C1904" t="str">
            <v>PWRD</v>
          </cell>
          <cell r="D1904" t="str">
            <v>Breakdown Maintenance</v>
          </cell>
          <cell r="E1904" t="str">
            <v>Substation Structures/Equipment</v>
          </cell>
        </row>
        <row r="1905">
          <cell r="A1905" t="str">
            <v>F520820</v>
          </cell>
          <cell r="B1905" t="str">
            <v>OTH EQ MT F6</v>
          </cell>
          <cell r="C1905" t="str">
            <v>PWRD</v>
          </cell>
          <cell r="D1905" t="str">
            <v>Breakdown Maintenance</v>
          </cell>
          <cell r="E1905" t="str">
            <v>Substation Structures/Equipment</v>
          </cell>
        </row>
        <row r="1906">
          <cell r="A1906" t="str">
            <v>F520822</v>
          </cell>
          <cell r="B1906" t="str">
            <v>RELAY MAINT</v>
          </cell>
          <cell r="C1906" t="str">
            <v>PWRD</v>
          </cell>
          <cell r="D1906" t="str">
            <v>Breakdown Maintenance</v>
          </cell>
          <cell r="E1906" t="str">
            <v>Substation Structures/Equipment</v>
          </cell>
        </row>
        <row r="1907">
          <cell r="A1907" t="str">
            <v>F520823</v>
          </cell>
          <cell r="B1907" t="str">
            <v>SUB EQ INS T</v>
          </cell>
          <cell r="C1907" t="str">
            <v>PWRD</v>
          </cell>
          <cell r="D1907" t="str">
            <v>Operations</v>
          </cell>
          <cell r="E1907" t="str">
            <v>Substation Operations</v>
          </cell>
        </row>
        <row r="1908">
          <cell r="A1908" t="str">
            <v>F520824</v>
          </cell>
          <cell r="B1908" t="str">
            <v>SUB OP F5</v>
          </cell>
          <cell r="C1908" t="str">
            <v>PWRD</v>
          </cell>
          <cell r="D1908" t="str">
            <v>Operations</v>
          </cell>
          <cell r="E1908" t="str">
            <v>Substation Operations</v>
          </cell>
        </row>
        <row r="1909">
          <cell r="A1909" t="str">
            <v>F520825</v>
          </cell>
          <cell r="B1909" t="str">
            <v>S OPR STR/GN</v>
          </cell>
          <cell r="C1909" t="str">
            <v>PWRD</v>
          </cell>
          <cell r="D1909" t="str">
            <v>Operations</v>
          </cell>
          <cell r="E1909" t="str">
            <v>Substation Operations</v>
          </cell>
        </row>
        <row r="1910">
          <cell r="A1910" t="str">
            <v>F520826</v>
          </cell>
          <cell r="B1910" t="str">
            <v>ELD MTC SUP</v>
          </cell>
          <cell r="C1910" t="str">
            <v>PWRD</v>
          </cell>
          <cell r="D1910" t="str">
            <v>Operations</v>
          </cell>
          <cell r="E1910" t="str">
            <v>Dist Line Operations</v>
          </cell>
        </row>
        <row r="1911">
          <cell r="A1911" t="str">
            <v>F520827</v>
          </cell>
          <cell r="B1911" t="str">
            <v>ELD MD 220 T</v>
          </cell>
          <cell r="C1911" t="str">
            <v>PWRD</v>
          </cell>
          <cell r="D1911" t="str">
            <v>Operations</v>
          </cell>
          <cell r="E1911" t="str">
            <v>Dist Line Operations</v>
          </cell>
        </row>
        <row r="1912">
          <cell r="A1912" t="str">
            <v>F520830</v>
          </cell>
          <cell r="B1912" t="str">
            <v>ELD MO 500 T</v>
          </cell>
          <cell r="C1912" t="str">
            <v>PWRD</v>
          </cell>
          <cell r="D1912" t="str">
            <v>Operations</v>
          </cell>
          <cell r="E1912" t="str">
            <v>Dist Line Operations</v>
          </cell>
        </row>
        <row r="1913">
          <cell r="A1913" t="str">
            <v>F520838</v>
          </cell>
          <cell r="B1913" t="str">
            <v>DEV TRNG</v>
          </cell>
          <cell r="C1913" t="str">
            <v>ETS</v>
          </cell>
          <cell r="D1913" t="str">
            <v>Training/Safety/Meetings</v>
          </cell>
          <cell r="E1913" t="str">
            <v>Job Training</v>
          </cell>
        </row>
        <row r="1914">
          <cell r="A1914" t="str">
            <v>F520839</v>
          </cell>
          <cell r="B1914" t="str">
            <v>DEV TRNG</v>
          </cell>
          <cell r="C1914" t="str">
            <v>BPFM</v>
          </cell>
          <cell r="D1914" t="str">
            <v>Training/Safety/Meetings</v>
          </cell>
          <cell r="E1914" t="str">
            <v>Job Training</v>
          </cell>
        </row>
        <row r="1915">
          <cell r="A1915" t="str">
            <v>F520840</v>
          </cell>
          <cell r="B1915" t="str">
            <v>DEV TRNG</v>
          </cell>
          <cell r="C1915" t="str">
            <v>BPFM</v>
          </cell>
          <cell r="D1915" t="str">
            <v>Training/Safety/Meetings</v>
          </cell>
          <cell r="E1915" t="str">
            <v>Job Training</v>
          </cell>
        </row>
        <row r="1916">
          <cell r="A1916" t="str">
            <v>F520842</v>
          </cell>
          <cell r="B1916" t="str">
            <v>DEV TRNG</v>
          </cell>
          <cell r="C1916" t="str">
            <v>CPC</v>
          </cell>
          <cell r="D1916" t="str">
            <v>Training/Safety/Meetings</v>
          </cell>
          <cell r="E1916" t="str">
            <v>Job Training</v>
          </cell>
        </row>
        <row r="1917">
          <cell r="A1917" t="str">
            <v>F520849</v>
          </cell>
          <cell r="B1917" t="str">
            <v>DEV TRNG</v>
          </cell>
          <cell r="C1917" t="str">
            <v>ETS</v>
          </cell>
          <cell r="D1917" t="str">
            <v>Training/Safety/Meetings</v>
          </cell>
          <cell r="E1917" t="str">
            <v>Job Training</v>
          </cell>
        </row>
        <row r="1918">
          <cell r="A1918" t="str">
            <v>F520859</v>
          </cell>
          <cell r="B1918" t="str">
            <v>DEV TRNG</v>
          </cell>
          <cell r="C1918" t="str">
            <v>BPFM</v>
          </cell>
          <cell r="D1918" t="str">
            <v>Training/Safety/Meetings</v>
          </cell>
          <cell r="E1918" t="str">
            <v>Job Training</v>
          </cell>
        </row>
        <row r="1919">
          <cell r="A1919" t="str">
            <v>F520863</v>
          </cell>
          <cell r="B1919" t="str">
            <v>DEV TRNG</v>
          </cell>
          <cell r="C1919" t="str">
            <v>BPFM</v>
          </cell>
          <cell r="D1919" t="str">
            <v>Training/Safety/Meetings</v>
          </cell>
          <cell r="E1919" t="str">
            <v>Job Training</v>
          </cell>
        </row>
        <row r="1920">
          <cell r="A1920" t="str">
            <v>F520867</v>
          </cell>
          <cell r="B1920" t="str">
            <v>DEV TRNG</v>
          </cell>
          <cell r="C1920" t="str">
            <v>BPFM</v>
          </cell>
          <cell r="D1920" t="str">
            <v>Training/Safety/Meetings</v>
          </cell>
          <cell r="E1920" t="str">
            <v>Job Training</v>
          </cell>
        </row>
        <row r="1921">
          <cell r="A1921" t="str">
            <v>F520870</v>
          </cell>
          <cell r="B1921" t="str">
            <v>DEV TRNG</v>
          </cell>
          <cell r="C1921" t="str">
            <v>ETS</v>
          </cell>
          <cell r="D1921" t="str">
            <v>Training/Safety/Meetings</v>
          </cell>
          <cell r="E1921" t="str">
            <v>Job Training</v>
          </cell>
        </row>
        <row r="1922">
          <cell r="A1922" t="str">
            <v>F520871</v>
          </cell>
          <cell r="B1922" t="str">
            <v>DEV TRNG</v>
          </cell>
          <cell r="C1922" t="str">
            <v>ETS</v>
          </cell>
          <cell r="D1922" t="str">
            <v>Training/Safety/Meetings</v>
          </cell>
          <cell r="E1922" t="str">
            <v>Job Training</v>
          </cell>
        </row>
        <row r="1923">
          <cell r="A1923" t="str">
            <v>F520884</v>
          </cell>
          <cell r="B1923" t="str">
            <v>DEV TRNG</v>
          </cell>
          <cell r="C1923" t="str">
            <v>ETS</v>
          </cell>
          <cell r="D1923" t="str">
            <v>Training/Safety/Meetings</v>
          </cell>
          <cell r="E1923" t="str">
            <v>Job Training</v>
          </cell>
        </row>
        <row r="1924">
          <cell r="A1924" t="str">
            <v>F520885</v>
          </cell>
          <cell r="B1924" t="str">
            <v>DEV TRNG</v>
          </cell>
          <cell r="C1924" t="str">
            <v>ETS</v>
          </cell>
          <cell r="D1924" t="str">
            <v>Training/Safety/Meetings</v>
          </cell>
          <cell r="E1924" t="str">
            <v>Job Training</v>
          </cell>
        </row>
        <row r="1925">
          <cell r="A1925" t="str">
            <v>F520886</v>
          </cell>
          <cell r="B1925" t="str">
            <v>DEV TRNG</v>
          </cell>
          <cell r="C1925" t="str">
            <v>BPFM</v>
          </cell>
          <cell r="D1925" t="str">
            <v>Training/Safety/Meetings</v>
          </cell>
          <cell r="E1925" t="str">
            <v>Job Training</v>
          </cell>
        </row>
        <row r="1926">
          <cell r="A1926" t="str">
            <v>F520891</v>
          </cell>
          <cell r="B1926" t="str">
            <v>DEV TRNG</v>
          </cell>
          <cell r="C1926" t="str">
            <v>ETS</v>
          </cell>
          <cell r="D1926" t="str">
            <v>Training/Safety/Meetings</v>
          </cell>
          <cell r="E1926" t="str">
            <v>Job Training</v>
          </cell>
        </row>
        <row r="1927">
          <cell r="A1927" t="str">
            <v>F520892</v>
          </cell>
          <cell r="B1927" t="str">
            <v>DEV TRNG</v>
          </cell>
          <cell r="C1927" t="str">
            <v>BPFM</v>
          </cell>
          <cell r="D1927" t="str">
            <v>Training/Safety/Meetings</v>
          </cell>
          <cell r="E1927" t="str">
            <v>Job Training</v>
          </cell>
        </row>
        <row r="1928">
          <cell r="A1928" t="str">
            <v>F520900</v>
          </cell>
          <cell r="B1928" t="str">
            <v>DEV TRNG</v>
          </cell>
          <cell r="C1928" t="str">
            <v>ETS</v>
          </cell>
          <cell r="D1928" t="str">
            <v>Training/Safety/Meetings</v>
          </cell>
          <cell r="E1928" t="str">
            <v>Job Training</v>
          </cell>
        </row>
        <row r="1929">
          <cell r="A1929" t="str">
            <v>F520914</v>
          </cell>
          <cell r="B1929" t="str">
            <v>DEV TRNG</v>
          </cell>
          <cell r="C1929" t="str">
            <v>ETS</v>
          </cell>
          <cell r="D1929" t="str">
            <v>Training/Safety/Meetings</v>
          </cell>
          <cell r="E1929" t="str">
            <v>Job Training</v>
          </cell>
        </row>
        <row r="1930">
          <cell r="A1930" t="str">
            <v>F520922</v>
          </cell>
          <cell r="B1930" t="str">
            <v>DEV TRNG</v>
          </cell>
          <cell r="C1930" t="str">
            <v>PWRD</v>
          </cell>
          <cell r="D1930" t="str">
            <v>Training/Safety/Meetings</v>
          </cell>
          <cell r="E1930" t="str">
            <v>Job Training</v>
          </cell>
        </row>
        <row r="1931">
          <cell r="A1931" t="str">
            <v>F520923</v>
          </cell>
          <cell r="B1931" t="str">
            <v>DEV TRNG</v>
          </cell>
          <cell r="C1931" t="str">
            <v>PWRD</v>
          </cell>
          <cell r="D1931" t="str">
            <v>Training/Safety/Meetings</v>
          </cell>
          <cell r="E1931" t="str">
            <v>Job Training</v>
          </cell>
        </row>
        <row r="1932">
          <cell r="A1932" t="str">
            <v>F520926</v>
          </cell>
          <cell r="B1932" t="str">
            <v>SJOA - DEV T</v>
          </cell>
          <cell r="C1932" t="str">
            <v>PWRD</v>
          </cell>
          <cell r="D1932" t="str">
            <v>Training/Safety/Meetings</v>
          </cell>
          <cell r="E1932" t="str">
            <v>Job Training</v>
          </cell>
        </row>
        <row r="1933">
          <cell r="A1933" t="str">
            <v>F520927</v>
          </cell>
          <cell r="B1933" t="str">
            <v>METE - DEV T</v>
          </cell>
          <cell r="C1933" t="str">
            <v>PWRD</v>
          </cell>
          <cell r="D1933" t="str">
            <v>Training/Safety/Meetings</v>
          </cell>
          <cell r="E1933" t="str">
            <v>Job Training</v>
          </cell>
        </row>
        <row r="1934">
          <cell r="A1934" t="str">
            <v>F520928</v>
          </cell>
          <cell r="B1934" t="str">
            <v>METW - DEV T</v>
          </cell>
          <cell r="C1934" t="str">
            <v>PWRD</v>
          </cell>
          <cell r="D1934" t="str">
            <v>Training/Safety/Meetings</v>
          </cell>
          <cell r="E1934" t="str">
            <v>Job Training</v>
          </cell>
        </row>
        <row r="1935">
          <cell r="A1935" t="str">
            <v>F520929</v>
          </cell>
          <cell r="B1935" t="str">
            <v>EAST - DEV T</v>
          </cell>
          <cell r="C1935" t="str">
            <v>PWRD</v>
          </cell>
          <cell r="D1935" t="str">
            <v>Training/Safety/Meetings</v>
          </cell>
          <cell r="E1935" t="str">
            <v>Job Training</v>
          </cell>
        </row>
        <row r="1936">
          <cell r="A1936" t="str">
            <v>F520930</v>
          </cell>
          <cell r="B1936" t="str">
            <v>ORAN - DEV T</v>
          </cell>
          <cell r="C1936" t="str">
            <v>PWRD</v>
          </cell>
          <cell r="D1936" t="str">
            <v>Training/Safety/Meetings</v>
          </cell>
          <cell r="E1936" t="str">
            <v>Job Training</v>
          </cell>
        </row>
        <row r="1937">
          <cell r="A1937" t="str">
            <v>F520931</v>
          </cell>
          <cell r="B1937" t="str">
            <v>SJAC - DEV T</v>
          </cell>
          <cell r="C1937" t="str">
            <v>PWRD</v>
          </cell>
          <cell r="D1937" t="str">
            <v>Training/Safety/Meetings</v>
          </cell>
          <cell r="E1937" t="str">
            <v>Job Training</v>
          </cell>
        </row>
        <row r="1938">
          <cell r="A1938" t="str">
            <v>F520932</v>
          </cell>
          <cell r="B1938" t="str">
            <v>NCST - DEV T</v>
          </cell>
          <cell r="C1938" t="str">
            <v>PWRD</v>
          </cell>
          <cell r="D1938" t="str">
            <v>Training/Safety/Meetings</v>
          </cell>
          <cell r="E1938" t="str">
            <v>Job Training</v>
          </cell>
        </row>
        <row r="1939">
          <cell r="A1939" t="str">
            <v>F520933</v>
          </cell>
          <cell r="B1939" t="str">
            <v>HIGH - DEV T</v>
          </cell>
          <cell r="C1939" t="str">
            <v>PWRD</v>
          </cell>
          <cell r="D1939" t="str">
            <v>Training/Safety/Meetings</v>
          </cell>
          <cell r="E1939" t="str">
            <v>Job Training</v>
          </cell>
        </row>
        <row r="1940">
          <cell r="A1940" t="str">
            <v>F520934</v>
          </cell>
          <cell r="B1940" t="str">
            <v>DEV TRNG</v>
          </cell>
          <cell r="C1940" t="str">
            <v>PWRD</v>
          </cell>
          <cell r="D1940" t="str">
            <v>Training/Safety/Meetings</v>
          </cell>
          <cell r="E1940" t="str">
            <v>Job Training</v>
          </cell>
        </row>
        <row r="1941">
          <cell r="A1941" t="str">
            <v>F520939</v>
          </cell>
          <cell r="B1941" t="str">
            <v>DEV TRNG</v>
          </cell>
          <cell r="C1941" t="str">
            <v>PWRD</v>
          </cell>
          <cell r="D1941" t="str">
            <v>Training/Safety/Meetings</v>
          </cell>
          <cell r="E1941" t="str">
            <v>Job Training</v>
          </cell>
        </row>
        <row r="1942">
          <cell r="A1942" t="str">
            <v>F520941</v>
          </cell>
          <cell r="B1942" t="str">
            <v>DEV TRNG</v>
          </cell>
          <cell r="C1942" t="str">
            <v>PWRD</v>
          </cell>
          <cell r="D1942" t="str">
            <v>Training/Safety/Meetings</v>
          </cell>
          <cell r="E1942" t="str">
            <v>Job Training</v>
          </cell>
        </row>
        <row r="1943">
          <cell r="A1943" t="str">
            <v>F520942</v>
          </cell>
          <cell r="B1943" t="str">
            <v>DEV TRNG</v>
          </cell>
          <cell r="C1943" t="str">
            <v>PWRD</v>
          </cell>
          <cell r="D1943" t="str">
            <v>Training/Safety/Meetings</v>
          </cell>
          <cell r="E1943" t="str">
            <v>Job Training</v>
          </cell>
        </row>
        <row r="1944">
          <cell r="A1944" t="str">
            <v>F520979</v>
          </cell>
          <cell r="B1944" t="str">
            <v>DEV TRNG</v>
          </cell>
          <cell r="C1944" t="str">
            <v>PWRD</v>
          </cell>
          <cell r="D1944" t="str">
            <v>Training/Safety/Meetings</v>
          </cell>
          <cell r="E1944" t="str">
            <v>Job Training</v>
          </cell>
        </row>
        <row r="1945">
          <cell r="A1945" t="str">
            <v>F520984</v>
          </cell>
          <cell r="B1945" t="str">
            <v>DEV TRNG</v>
          </cell>
          <cell r="C1945" t="str">
            <v>PWRD</v>
          </cell>
          <cell r="D1945" t="str">
            <v>Training/Safety/Meetings</v>
          </cell>
          <cell r="E1945" t="str">
            <v>Job Training</v>
          </cell>
        </row>
        <row r="1946">
          <cell r="A1946" t="str">
            <v>F520988</v>
          </cell>
          <cell r="B1946" t="str">
            <v>DEV TRNG</v>
          </cell>
          <cell r="C1946" t="str">
            <v>PWRD</v>
          </cell>
          <cell r="D1946" t="str">
            <v>Training/Safety/Meetings</v>
          </cell>
          <cell r="E1946" t="str">
            <v>Job Training</v>
          </cell>
        </row>
        <row r="1947">
          <cell r="A1947" t="str">
            <v>F520994</v>
          </cell>
          <cell r="B1947" t="str">
            <v>DEV TRNG</v>
          </cell>
          <cell r="C1947" t="str">
            <v>PWRD</v>
          </cell>
          <cell r="D1947" t="str">
            <v>Training/Safety/Meetings</v>
          </cell>
          <cell r="E1947" t="str">
            <v>Job Training</v>
          </cell>
        </row>
        <row r="1948">
          <cell r="A1948" t="str">
            <v>F520995</v>
          </cell>
          <cell r="B1948" t="str">
            <v>DEV TRNG</v>
          </cell>
          <cell r="C1948" t="str">
            <v>PWRD</v>
          </cell>
          <cell r="D1948" t="str">
            <v>Training/Safety/Meetings</v>
          </cell>
          <cell r="E1948" t="str">
            <v>Job Training</v>
          </cell>
        </row>
        <row r="1949">
          <cell r="A1949" t="str">
            <v>F520997</v>
          </cell>
          <cell r="B1949" t="str">
            <v>DEV TRNG</v>
          </cell>
          <cell r="C1949" t="str">
            <v>PWRD- Gas</v>
          </cell>
          <cell r="D1949" t="str">
            <v>Catalina</v>
          </cell>
          <cell r="E1949" t="str">
            <v>Gas/Water</v>
          </cell>
        </row>
        <row r="1950">
          <cell r="A1950" t="str">
            <v>F520998</v>
          </cell>
          <cell r="B1950" t="str">
            <v>DEV TRNG</v>
          </cell>
          <cell r="C1950" t="str">
            <v>PWRD- Water</v>
          </cell>
          <cell r="D1950" t="str">
            <v>Catalina</v>
          </cell>
          <cell r="E1950" t="str">
            <v>Gas/Water</v>
          </cell>
        </row>
        <row r="1951">
          <cell r="A1951" t="str">
            <v>F521007</v>
          </cell>
          <cell r="B1951" t="str">
            <v>DEV TRNG</v>
          </cell>
          <cell r="C1951" t="str">
            <v>PWRD</v>
          </cell>
          <cell r="D1951" t="str">
            <v>Training/Safety/Meetings</v>
          </cell>
          <cell r="E1951" t="str">
            <v>Job Training</v>
          </cell>
        </row>
        <row r="1952">
          <cell r="A1952" t="str">
            <v>F521010</v>
          </cell>
          <cell r="B1952" t="str">
            <v>DEV TRNG</v>
          </cell>
          <cell r="C1952" t="str">
            <v>PWRD</v>
          </cell>
          <cell r="D1952" t="str">
            <v>Training/Safety/Meetings</v>
          </cell>
          <cell r="E1952" t="str">
            <v>Job Training</v>
          </cell>
        </row>
        <row r="1953">
          <cell r="A1953" t="str">
            <v>F521011</v>
          </cell>
          <cell r="B1953" t="str">
            <v>DEV TRNG</v>
          </cell>
          <cell r="C1953" t="str">
            <v>PWRD</v>
          </cell>
          <cell r="D1953" t="str">
            <v>Training/Safety/Meetings</v>
          </cell>
          <cell r="E1953" t="str">
            <v>Job Training</v>
          </cell>
        </row>
        <row r="1954">
          <cell r="A1954" t="str">
            <v>F521013</v>
          </cell>
          <cell r="B1954" t="str">
            <v>DEV TRNG</v>
          </cell>
          <cell r="C1954" t="str">
            <v>PWRD</v>
          </cell>
          <cell r="D1954" t="str">
            <v>Training/Safety/Meetings</v>
          </cell>
          <cell r="E1954" t="str">
            <v>Job Training</v>
          </cell>
        </row>
        <row r="1955">
          <cell r="A1955" t="str">
            <v>F521018</v>
          </cell>
          <cell r="B1955" t="str">
            <v>DEV TRNG</v>
          </cell>
          <cell r="C1955" t="str">
            <v>ETS - SSID</v>
          </cell>
          <cell r="D1955" t="str">
            <v>Other</v>
          </cell>
          <cell r="E1955" t="str">
            <v>SSID</v>
          </cell>
        </row>
        <row r="1956">
          <cell r="A1956" t="str">
            <v>F521019</v>
          </cell>
          <cell r="B1956" t="str">
            <v>DEV TRNG</v>
          </cell>
          <cell r="C1956" t="str">
            <v>ETS - SSID</v>
          </cell>
          <cell r="D1956" t="str">
            <v>Other</v>
          </cell>
          <cell r="E1956" t="str">
            <v>SSID</v>
          </cell>
        </row>
        <row r="1957">
          <cell r="A1957" t="str">
            <v>F521023</v>
          </cell>
          <cell r="B1957" t="str">
            <v>DEV TRNG</v>
          </cell>
          <cell r="C1957" t="str">
            <v>ETS - SSID</v>
          </cell>
          <cell r="D1957" t="str">
            <v>Other</v>
          </cell>
          <cell r="E1957" t="str">
            <v>SSID</v>
          </cell>
        </row>
        <row r="1958">
          <cell r="A1958" t="str">
            <v>F521024</v>
          </cell>
          <cell r="B1958" t="str">
            <v>DEV TRNG</v>
          </cell>
          <cell r="C1958" t="str">
            <v>ETS - SSID</v>
          </cell>
          <cell r="D1958" t="str">
            <v>Other</v>
          </cell>
          <cell r="E1958" t="str">
            <v>SSID</v>
          </cell>
        </row>
        <row r="1959">
          <cell r="A1959" t="str">
            <v>F521025</v>
          </cell>
          <cell r="B1959" t="str">
            <v>DEV TRNG</v>
          </cell>
          <cell r="C1959" t="str">
            <v>ETS - SSID</v>
          </cell>
          <cell r="D1959" t="str">
            <v>Other</v>
          </cell>
          <cell r="E1959" t="str">
            <v>SSID</v>
          </cell>
        </row>
        <row r="1960">
          <cell r="A1960" t="str">
            <v>F521026</v>
          </cell>
          <cell r="B1960" t="str">
            <v>DEV TRNG</v>
          </cell>
          <cell r="C1960" t="str">
            <v>ETS - SSID</v>
          </cell>
          <cell r="D1960" t="str">
            <v>Other</v>
          </cell>
          <cell r="E1960" t="str">
            <v>SSID</v>
          </cell>
        </row>
        <row r="1961">
          <cell r="A1961" t="str">
            <v>F521027</v>
          </cell>
          <cell r="B1961" t="str">
            <v>DEV TRNG</v>
          </cell>
          <cell r="C1961" t="str">
            <v>ETS - SSID</v>
          </cell>
          <cell r="D1961" t="str">
            <v>Other</v>
          </cell>
          <cell r="E1961" t="str">
            <v>SSID</v>
          </cell>
        </row>
        <row r="1962">
          <cell r="A1962" t="str">
            <v>F521030</v>
          </cell>
          <cell r="B1962" t="str">
            <v>DEV TRNG</v>
          </cell>
          <cell r="C1962" t="str">
            <v>ETS - SSID</v>
          </cell>
          <cell r="D1962" t="str">
            <v>Other</v>
          </cell>
          <cell r="E1962" t="str">
            <v>SSID</v>
          </cell>
        </row>
        <row r="1963">
          <cell r="A1963" t="str">
            <v>F521031</v>
          </cell>
          <cell r="B1963" t="str">
            <v>DEV TRNG</v>
          </cell>
          <cell r="C1963" t="str">
            <v>ETS - SSID</v>
          </cell>
          <cell r="D1963" t="str">
            <v>Other</v>
          </cell>
          <cell r="E1963" t="str">
            <v>SSID</v>
          </cell>
        </row>
        <row r="1964">
          <cell r="A1964" t="str">
            <v>F521034</v>
          </cell>
          <cell r="B1964" t="str">
            <v>DEV TRNG</v>
          </cell>
          <cell r="C1964" t="str">
            <v>ETS - SSID</v>
          </cell>
          <cell r="D1964" t="str">
            <v>Other</v>
          </cell>
          <cell r="E1964" t="str">
            <v>SSID</v>
          </cell>
        </row>
        <row r="1965">
          <cell r="A1965" t="str">
            <v>F521035</v>
          </cell>
          <cell r="B1965" t="str">
            <v>DEV TRNG</v>
          </cell>
          <cell r="C1965" t="str">
            <v>ETS - SSID</v>
          </cell>
          <cell r="D1965" t="str">
            <v>Other</v>
          </cell>
          <cell r="E1965" t="str">
            <v>SSID</v>
          </cell>
        </row>
        <row r="1966">
          <cell r="A1966" t="str">
            <v>F521037</v>
          </cell>
          <cell r="B1966" t="str">
            <v>DEV TRNG</v>
          </cell>
          <cell r="C1966" t="str">
            <v>ETS - SSID</v>
          </cell>
          <cell r="D1966" t="str">
            <v>Other</v>
          </cell>
          <cell r="E1966" t="str">
            <v>SSID</v>
          </cell>
        </row>
        <row r="1967">
          <cell r="A1967" t="str">
            <v>F521038</v>
          </cell>
          <cell r="B1967" t="str">
            <v>DEV TRNG</v>
          </cell>
          <cell r="C1967" t="str">
            <v>ETS - SSID</v>
          </cell>
          <cell r="D1967" t="str">
            <v>Other</v>
          </cell>
          <cell r="E1967" t="str">
            <v>SSID</v>
          </cell>
        </row>
        <row r="1968">
          <cell r="A1968" t="str">
            <v>F521040</v>
          </cell>
          <cell r="B1968" t="str">
            <v>DEV TRNG</v>
          </cell>
          <cell r="C1968" t="str">
            <v>ETS - SSID</v>
          </cell>
          <cell r="D1968" t="str">
            <v>Other</v>
          </cell>
          <cell r="E1968" t="str">
            <v>SSID</v>
          </cell>
        </row>
        <row r="1969">
          <cell r="A1969" t="str">
            <v>F521043</v>
          </cell>
          <cell r="B1969" t="str">
            <v>DEV TRNG</v>
          </cell>
          <cell r="C1969" t="str">
            <v>ETS</v>
          </cell>
          <cell r="D1969" t="str">
            <v>Training/Safety/Meetings</v>
          </cell>
          <cell r="E1969" t="str">
            <v>Job Training</v>
          </cell>
        </row>
        <row r="1970">
          <cell r="A1970" t="str">
            <v>F521047</v>
          </cell>
          <cell r="B1970" t="str">
            <v>DEV TRNG</v>
          </cell>
          <cell r="C1970" t="str">
            <v>PWRD</v>
          </cell>
          <cell r="D1970" t="str">
            <v>Training/Safety/Meetings</v>
          </cell>
          <cell r="E1970" t="str">
            <v>Job Training</v>
          </cell>
        </row>
        <row r="1971">
          <cell r="A1971" t="str">
            <v>F521048</v>
          </cell>
          <cell r="B1971" t="str">
            <v>DEV TRNG</v>
          </cell>
          <cell r="C1971" t="str">
            <v>PWRD</v>
          </cell>
          <cell r="D1971" t="str">
            <v>Training/Safety/Meetings</v>
          </cell>
          <cell r="E1971" t="str">
            <v>Job Training</v>
          </cell>
        </row>
        <row r="1972">
          <cell r="A1972" t="str">
            <v>F521070</v>
          </cell>
          <cell r="B1972" t="str">
            <v>DEV TRNG</v>
          </cell>
          <cell r="C1972" t="str">
            <v>PWRD</v>
          </cell>
          <cell r="D1972" t="str">
            <v>Training/Safety/Meetings</v>
          </cell>
          <cell r="E1972" t="str">
            <v>Job Training</v>
          </cell>
        </row>
        <row r="1973">
          <cell r="A1973" t="str">
            <v>F521072</v>
          </cell>
          <cell r="B1973" t="str">
            <v>DEV TRNG</v>
          </cell>
          <cell r="C1973" t="str">
            <v>PWRD</v>
          </cell>
          <cell r="D1973" t="str">
            <v>Training/Safety/Meetings</v>
          </cell>
          <cell r="E1973" t="str">
            <v>Job Training</v>
          </cell>
        </row>
        <row r="1974">
          <cell r="A1974" t="str">
            <v>F521073</v>
          </cell>
          <cell r="B1974" t="str">
            <v>DEV TRNG</v>
          </cell>
          <cell r="C1974" t="str">
            <v>PWRD</v>
          </cell>
          <cell r="D1974" t="str">
            <v>Training/Safety/Meetings</v>
          </cell>
          <cell r="E1974" t="str">
            <v>Job Training</v>
          </cell>
        </row>
        <row r="1975">
          <cell r="A1975" t="str">
            <v>F521079</v>
          </cell>
          <cell r="B1975" t="str">
            <v>DEV TRNG</v>
          </cell>
          <cell r="C1975" t="str">
            <v>CPC</v>
          </cell>
          <cell r="D1975" t="str">
            <v>Training/Safety/Meetings</v>
          </cell>
          <cell r="E1975" t="str">
            <v>Job Training</v>
          </cell>
        </row>
        <row r="1976">
          <cell r="A1976" t="str">
            <v>F521086</v>
          </cell>
          <cell r="B1976" t="str">
            <v>DEV TRNG</v>
          </cell>
          <cell r="C1976" t="str">
            <v>PWRD</v>
          </cell>
          <cell r="D1976" t="str">
            <v>Training/Safety/Meetings</v>
          </cell>
          <cell r="E1976" t="str">
            <v>Job Training</v>
          </cell>
        </row>
        <row r="1977">
          <cell r="A1977" t="str">
            <v>F521087</v>
          </cell>
          <cell r="B1977" t="str">
            <v>DEV TRNG</v>
          </cell>
          <cell r="C1977" t="str">
            <v>PWRD</v>
          </cell>
          <cell r="D1977" t="str">
            <v>Training/Safety/Meetings</v>
          </cell>
          <cell r="E1977" t="str">
            <v>Job Training</v>
          </cell>
        </row>
        <row r="1978">
          <cell r="A1978" t="str">
            <v>F521088</v>
          </cell>
          <cell r="B1978" t="str">
            <v>DEV TRNG</v>
          </cell>
          <cell r="C1978" t="str">
            <v>PWRD</v>
          </cell>
          <cell r="D1978" t="str">
            <v>Training/Safety/Meetings</v>
          </cell>
          <cell r="E1978" t="str">
            <v>Job Training</v>
          </cell>
        </row>
        <row r="1979">
          <cell r="A1979" t="str">
            <v>F521089</v>
          </cell>
          <cell r="B1979" t="str">
            <v>DEV TRNG</v>
          </cell>
          <cell r="C1979" t="str">
            <v>PWRD</v>
          </cell>
          <cell r="D1979" t="str">
            <v>Training/Safety/Meetings</v>
          </cell>
          <cell r="E1979" t="str">
            <v>Job Training</v>
          </cell>
        </row>
        <row r="1980">
          <cell r="A1980" t="str">
            <v>F521090</v>
          </cell>
          <cell r="B1980" t="str">
            <v>DEV TRNG</v>
          </cell>
          <cell r="C1980" t="str">
            <v>PWRD</v>
          </cell>
          <cell r="D1980" t="str">
            <v>Training/Safety/Meetings</v>
          </cell>
          <cell r="E1980" t="str">
            <v>Job Training</v>
          </cell>
        </row>
        <row r="1981">
          <cell r="A1981" t="str">
            <v>F521091</v>
          </cell>
          <cell r="B1981" t="str">
            <v>DEV TRNG</v>
          </cell>
          <cell r="C1981" t="str">
            <v>PWRD</v>
          </cell>
          <cell r="D1981" t="str">
            <v>Training/Safety/Meetings</v>
          </cell>
          <cell r="E1981" t="str">
            <v>Job Training</v>
          </cell>
        </row>
        <row r="1982">
          <cell r="A1982" t="str">
            <v>F521092</v>
          </cell>
          <cell r="B1982" t="str">
            <v>DEV TRNG</v>
          </cell>
          <cell r="C1982" t="str">
            <v>PWRD</v>
          </cell>
          <cell r="D1982" t="str">
            <v>Training/Safety/Meetings</v>
          </cell>
          <cell r="E1982" t="str">
            <v>Job Training</v>
          </cell>
        </row>
        <row r="1983">
          <cell r="A1983" t="str">
            <v>F521093</v>
          </cell>
          <cell r="B1983" t="str">
            <v>DEV TRNG</v>
          </cell>
          <cell r="C1983" t="str">
            <v>PWRD</v>
          </cell>
          <cell r="D1983" t="str">
            <v>Training/Safety/Meetings</v>
          </cell>
          <cell r="E1983" t="str">
            <v>Job Training</v>
          </cell>
        </row>
        <row r="1984">
          <cell r="A1984" t="str">
            <v>F521094</v>
          </cell>
          <cell r="B1984" t="str">
            <v>DEV TRNG</v>
          </cell>
          <cell r="C1984" t="str">
            <v>PWRD</v>
          </cell>
          <cell r="D1984" t="str">
            <v>Training/Safety/Meetings</v>
          </cell>
          <cell r="E1984" t="str">
            <v>Job Training</v>
          </cell>
        </row>
        <row r="1985">
          <cell r="A1985" t="str">
            <v>F521095</v>
          </cell>
          <cell r="B1985" t="str">
            <v>DEV TRNG</v>
          </cell>
          <cell r="C1985" t="str">
            <v>PWRD</v>
          </cell>
          <cell r="D1985" t="str">
            <v>Training/Safety/Meetings</v>
          </cell>
          <cell r="E1985" t="str">
            <v>Job Training</v>
          </cell>
        </row>
        <row r="1986">
          <cell r="A1986" t="str">
            <v>F521096</v>
          </cell>
          <cell r="B1986" t="str">
            <v>DEV TRNG</v>
          </cell>
          <cell r="C1986" t="str">
            <v>PWRD</v>
          </cell>
          <cell r="D1986" t="str">
            <v>Training/Safety/Meetings</v>
          </cell>
          <cell r="E1986" t="str">
            <v>Job Training</v>
          </cell>
        </row>
        <row r="1987">
          <cell r="A1987" t="str">
            <v>F521097</v>
          </cell>
          <cell r="B1987" t="str">
            <v>DEV TRNG</v>
          </cell>
          <cell r="C1987" t="str">
            <v>PWRD</v>
          </cell>
          <cell r="D1987" t="str">
            <v>Training/Safety/Meetings</v>
          </cell>
          <cell r="E1987" t="str">
            <v>Job Training</v>
          </cell>
        </row>
        <row r="1988">
          <cell r="A1988" t="str">
            <v>F521098</v>
          </cell>
          <cell r="B1988" t="str">
            <v>DEV TRNG</v>
          </cell>
          <cell r="C1988" t="str">
            <v>PWRD</v>
          </cell>
          <cell r="D1988" t="str">
            <v>Training/Safety/Meetings</v>
          </cell>
          <cell r="E1988" t="str">
            <v>Job Training</v>
          </cell>
        </row>
        <row r="1989">
          <cell r="A1989" t="str">
            <v>F521099</v>
          </cell>
          <cell r="B1989" t="str">
            <v>DEV TRNG</v>
          </cell>
          <cell r="C1989" t="str">
            <v>PWRD</v>
          </cell>
          <cell r="D1989" t="str">
            <v>Training/Safety/Meetings</v>
          </cell>
          <cell r="E1989" t="str">
            <v>Job Training</v>
          </cell>
        </row>
        <row r="1990">
          <cell r="A1990" t="str">
            <v>F521100</v>
          </cell>
          <cell r="B1990" t="str">
            <v>DEV TRNG</v>
          </cell>
          <cell r="C1990" t="str">
            <v>PWRD</v>
          </cell>
          <cell r="D1990" t="str">
            <v>Training/Safety/Meetings</v>
          </cell>
          <cell r="E1990" t="str">
            <v>Job Training</v>
          </cell>
        </row>
        <row r="1991">
          <cell r="A1991" t="str">
            <v>F521101</v>
          </cell>
          <cell r="B1991" t="str">
            <v>DEV TRNG</v>
          </cell>
          <cell r="C1991" t="str">
            <v>PWRD</v>
          </cell>
          <cell r="D1991" t="str">
            <v>Training/Safety/Meetings</v>
          </cell>
          <cell r="E1991" t="str">
            <v>Job Training</v>
          </cell>
        </row>
        <row r="1992">
          <cell r="A1992" t="str">
            <v>F521102</v>
          </cell>
          <cell r="B1992" t="str">
            <v>DEV TRNG</v>
          </cell>
          <cell r="C1992" t="str">
            <v>PWRD</v>
          </cell>
          <cell r="D1992" t="str">
            <v>Training/Safety/Meetings</v>
          </cell>
          <cell r="E1992" t="str">
            <v>Job Training</v>
          </cell>
        </row>
        <row r="1993">
          <cell r="A1993" t="str">
            <v>F521103</v>
          </cell>
          <cell r="B1993" t="str">
            <v>DEV TRNG</v>
          </cell>
          <cell r="C1993" t="str">
            <v>PWRD</v>
          </cell>
          <cell r="D1993" t="str">
            <v>Training/Safety/Meetings</v>
          </cell>
          <cell r="E1993" t="str">
            <v>Job Training</v>
          </cell>
        </row>
        <row r="1994">
          <cell r="A1994" t="str">
            <v>F521104</v>
          </cell>
          <cell r="B1994" t="str">
            <v>DEV TRNG</v>
          </cell>
          <cell r="C1994" t="str">
            <v>PWRD</v>
          </cell>
          <cell r="D1994" t="str">
            <v>Training/Safety/Meetings</v>
          </cell>
          <cell r="E1994" t="str">
            <v>Job Training</v>
          </cell>
        </row>
        <row r="1995">
          <cell r="A1995" t="str">
            <v>F521105</v>
          </cell>
          <cell r="B1995" t="str">
            <v>DEV TRNG</v>
          </cell>
          <cell r="C1995" t="str">
            <v>PWRD</v>
          </cell>
          <cell r="D1995" t="str">
            <v>Training/Safety/Meetings</v>
          </cell>
          <cell r="E1995" t="str">
            <v>Job Training</v>
          </cell>
        </row>
        <row r="1996">
          <cell r="A1996" t="str">
            <v>F521106</v>
          </cell>
          <cell r="B1996" t="str">
            <v>DEV TRNG</v>
          </cell>
          <cell r="C1996" t="str">
            <v>PWRD</v>
          </cell>
          <cell r="D1996" t="str">
            <v>Training/Safety/Meetings</v>
          </cell>
          <cell r="E1996" t="str">
            <v>Job Training</v>
          </cell>
        </row>
        <row r="1997">
          <cell r="A1997" t="str">
            <v>F521107</v>
          </cell>
          <cell r="B1997" t="str">
            <v>DEV TRNG</v>
          </cell>
          <cell r="C1997" t="str">
            <v>PWRD</v>
          </cell>
          <cell r="D1997" t="str">
            <v>Training/Safety/Meetings</v>
          </cell>
          <cell r="E1997" t="str">
            <v>Job Training</v>
          </cell>
        </row>
        <row r="1998">
          <cell r="A1998" t="str">
            <v>F521108</v>
          </cell>
          <cell r="B1998" t="str">
            <v>DEV TRNG</v>
          </cell>
          <cell r="C1998" t="str">
            <v>PWRD</v>
          </cell>
          <cell r="D1998" t="str">
            <v>Training/Safety/Meetings</v>
          </cell>
          <cell r="E1998" t="str">
            <v>Job Training</v>
          </cell>
        </row>
        <row r="1999">
          <cell r="A1999" t="str">
            <v>F521109</v>
          </cell>
          <cell r="B1999" t="str">
            <v>DEV TRNG</v>
          </cell>
          <cell r="C1999" t="str">
            <v>PWRD</v>
          </cell>
          <cell r="D1999" t="str">
            <v>Training/Safety/Meetings</v>
          </cell>
          <cell r="E1999" t="str">
            <v>Job Training</v>
          </cell>
        </row>
        <row r="2000">
          <cell r="A2000" t="str">
            <v>F521110</v>
          </cell>
          <cell r="B2000" t="str">
            <v>DEV TRNG</v>
          </cell>
          <cell r="C2000" t="str">
            <v>PWRD</v>
          </cell>
          <cell r="D2000" t="str">
            <v>Training/Safety/Meetings</v>
          </cell>
          <cell r="E2000" t="str">
            <v>Job Training</v>
          </cell>
        </row>
        <row r="2001">
          <cell r="A2001" t="str">
            <v>F521111</v>
          </cell>
          <cell r="B2001" t="str">
            <v>DEV TRNG</v>
          </cell>
          <cell r="C2001" t="str">
            <v>PWRD</v>
          </cell>
          <cell r="D2001" t="str">
            <v>Training/Safety/Meetings</v>
          </cell>
          <cell r="E2001" t="str">
            <v>Job Training</v>
          </cell>
        </row>
        <row r="2002">
          <cell r="A2002" t="str">
            <v>F521112</v>
          </cell>
          <cell r="B2002" t="str">
            <v>DEV TRNG</v>
          </cell>
          <cell r="C2002" t="str">
            <v>PWRD</v>
          </cell>
          <cell r="D2002" t="str">
            <v>Training/Safety/Meetings</v>
          </cell>
          <cell r="E2002" t="str">
            <v>Job Training</v>
          </cell>
        </row>
        <row r="2003">
          <cell r="A2003" t="str">
            <v>F521113</v>
          </cell>
          <cell r="B2003" t="str">
            <v>DEV TRNG</v>
          </cell>
          <cell r="C2003" t="str">
            <v>PWRD</v>
          </cell>
          <cell r="D2003" t="str">
            <v>Training/Safety/Meetings</v>
          </cell>
          <cell r="E2003" t="str">
            <v>Job Training</v>
          </cell>
        </row>
        <row r="2004">
          <cell r="A2004" t="str">
            <v>F521120</v>
          </cell>
          <cell r="B2004" t="str">
            <v>DEV TRNG</v>
          </cell>
          <cell r="C2004" t="str">
            <v>PWRD</v>
          </cell>
          <cell r="D2004" t="str">
            <v>Training/Safety/Meetings</v>
          </cell>
          <cell r="E2004" t="str">
            <v>Job Training</v>
          </cell>
        </row>
        <row r="2005">
          <cell r="A2005" t="str">
            <v>F521155</v>
          </cell>
          <cell r="B2005" t="str">
            <v>DEV TRNG</v>
          </cell>
          <cell r="C2005" t="str">
            <v>PWRD</v>
          </cell>
          <cell r="D2005" t="str">
            <v>Training/Safety/Meetings</v>
          </cell>
          <cell r="E2005" t="str">
            <v>Job Training</v>
          </cell>
        </row>
        <row r="2006">
          <cell r="A2006" t="str">
            <v>F521162</v>
          </cell>
          <cell r="B2006" t="str">
            <v>DEV TRNG</v>
          </cell>
          <cell r="C2006" t="str">
            <v>PWRD</v>
          </cell>
          <cell r="D2006" t="str">
            <v>Training/Safety/Meetings</v>
          </cell>
          <cell r="E2006" t="str">
            <v>Job Training</v>
          </cell>
        </row>
        <row r="2007">
          <cell r="A2007" t="str">
            <v>F521180</v>
          </cell>
          <cell r="B2007" t="str">
            <v>DEV TRNG</v>
          </cell>
          <cell r="C2007" t="str">
            <v>PWRD</v>
          </cell>
          <cell r="D2007" t="str">
            <v>Training/Safety/Meetings</v>
          </cell>
          <cell r="E2007" t="str">
            <v>Job Training</v>
          </cell>
        </row>
        <row r="2008">
          <cell r="A2008" t="str">
            <v>F521181</v>
          </cell>
          <cell r="B2008" t="str">
            <v>DEV TRNG</v>
          </cell>
          <cell r="C2008" t="str">
            <v>PWRD</v>
          </cell>
          <cell r="D2008" t="str">
            <v>Training/Safety/Meetings</v>
          </cell>
          <cell r="E2008" t="str">
            <v>Job Training</v>
          </cell>
        </row>
        <row r="2009">
          <cell r="A2009" t="str">
            <v>F521197</v>
          </cell>
          <cell r="B2009" t="str">
            <v>TECH TRNG</v>
          </cell>
          <cell r="C2009" t="str">
            <v>BPFM</v>
          </cell>
          <cell r="D2009" t="str">
            <v>Training/Safety/Meetings</v>
          </cell>
          <cell r="E2009" t="str">
            <v>Job Training</v>
          </cell>
        </row>
        <row r="2010">
          <cell r="A2010" t="str">
            <v>F521198</v>
          </cell>
          <cell r="B2010" t="str">
            <v>TECH TRNG</v>
          </cell>
          <cell r="C2010" t="str">
            <v>ETS</v>
          </cell>
          <cell r="D2010" t="str">
            <v>Training/Safety/Meetings</v>
          </cell>
          <cell r="E2010" t="str">
            <v>Job Training</v>
          </cell>
        </row>
        <row r="2011">
          <cell r="A2011" t="str">
            <v>F521199</v>
          </cell>
          <cell r="B2011" t="str">
            <v>TECH TRNG</v>
          </cell>
          <cell r="C2011" t="str">
            <v>BPFM</v>
          </cell>
          <cell r="D2011" t="str">
            <v>Training/Safety/Meetings</v>
          </cell>
          <cell r="E2011" t="str">
            <v>Job Training</v>
          </cell>
        </row>
        <row r="2012">
          <cell r="A2012" t="str">
            <v>F521200</v>
          </cell>
          <cell r="B2012" t="str">
            <v>TECH TRNG</v>
          </cell>
          <cell r="C2012" t="str">
            <v>BPFM</v>
          </cell>
          <cell r="D2012" t="str">
            <v>Training/Safety/Meetings</v>
          </cell>
          <cell r="E2012" t="str">
            <v>Job Training</v>
          </cell>
        </row>
        <row r="2013">
          <cell r="A2013" t="str">
            <v>F521201</v>
          </cell>
          <cell r="B2013" t="str">
            <v>TECH TRNG</v>
          </cell>
          <cell r="C2013" t="str">
            <v>BPFM</v>
          </cell>
          <cell r="D2013" t="str">
            <v>Training/Safety/Meetings</v>
          </cell>
          <cell r="E2013" t="str">
            <v>Job Training</v>
          </cell>
        </row>
        <row r="2014">
          <cell r="A2014" t="str">
            <v>F521202</v>
          </cell>
          <cell r="B2014" t="str">
            <v>TECH TRNG</v>
          </cell>
          <cell r="C2014" t="str">
            <v>CPC</v>
          </cell>
          <cell r="D2014" t="str">
            <v>Training/Safety/Meetings</v>
          </cell>
          <cell r="E2014" t="str">
            <v>Job Training</v>
          </cell>
        </row>
        <row r="2015">
          <cell r="A2015" t="str">
            <v>F521203</v>
          </cell>
          <cell r="B2015" t="str">
            <v>TECH TRNG</v>
          </cell>
          <cell r="C2015" t="str">
            <v>ETS</v>
          </cell>
          <cell r="D2015" t="str">
            <v>Training/Safety/Meetings</v>
          </cell>
          <cell r="E2015" t="str">
            <v>Job Training</v>
          </cell>
        </row>
        <row r="2016">
          <cell r="A2016" t="str">
            <v>F521208</v>
          </cell>
          <cell r="B2016" t="str">
            <v>TECH TRNG</v>
          </cell>
          <cell r="C2016" t="str">
            <v>CPC</v>
          </cell>
          <cell r="D2016" t="str">
            <v>Training/Safety/Meetings</v>
          </cell>
          <cell r="E2016" t="str">
            <v>Job Training</v>
          </cell>
        </row>
        <row r="2017">
          <cell r="A2017" t="str">
            <v>F521214</v>
          </cell>
          <cell r="B2017" t="str">
            <v>TECH TRNG</v>
          </cell>
          <cell r="C2017" t="str">
            <v>ETS</v>
          </cell>
          <cell r="D2017" t="str">
            <v>Training/Safety/Meetings</v>
          </cell>
          <cell r="E2017" t="str">
            <v>Job Training</v>
          </cell>
        </row>
        <row r="2018">
          <cell r="A2018" t="str">
            <v>F521215</v>
          </cell>
          <cell r="B2018" t="str">
            <v>TECH TRNG</v>
          </cell>
          <cell r="C2018" t="str">
            <v>ETS</v>
          </cell>
          <cell r="D2018" t="str">
            <v>Training/Safety/Meetings</v>
          </cell>
          <cell r="E2018" t="str">
            <v>Job Training</v>
          </cell>
        </row>
        <row r="2019">
          <cell r="A2019" t="str">
            <v>F521216</v>
          </cell>
          <cell r="B2019" t="str">
            <v>TECH TRNG</v>
          </cell>
          <cell r="C2019" t="str">
            <v>ETS</v>
          </cell>
          <cell r="D2019" t="str">
            <v>Training/Safety/Meetings</v>
          </cell>
          <cell r="E2019" t="str">
            <v>Job Training</v>
          </cell>
        </row>
        <row r="2020">
          <cell r="A2020" t="str">
            <v>F521219</v>
          </cell>
          <cell r="B2020" t="str">
            <v>TECH TRNG</v>
          </cell>
          <cell r="C2020" t="str">
            <v>BPFM</v>
          </cell>
          <cell r="D2020" t="str">
            <v>Training/Safety/Meetings</v>
          </cell>
          <cell r="E2020" t="str">
            <v>Job Training</v>
          </cell>
        </row>
        <row r="2021">
          <cell r="A2021" t="str">
            <v>F521220</v>
          </cell>
          <cell r="B2021" t="str">
            <v>TECH TRNG</v>
          </cell>
          <cell r="C2021" t="str">
            <v>ETS</v>
          </cell>
          <cell r="D2021" t="str">
            <v>Training/Safety/Meetings</v>
          </cell>
          <cell r="E2021" t="str">
            <v>Job Training</v>
          </cell>
        </row>
        <row r="2022">
          <cell r="A2022" t="str">
            <v>F521221</v>
          </cell>
          <cell r="B2022" t="str">
            <v>TECH TRNG</v>
          </cell>
          <cell r="C2022" t="str">
            <v>ETS</v>
          </cell>
          <cell r="D2022" t="str">
            <v>Training/Safety/Meetings</v>
          </cell>
          <cell r="E2022" t="str">
            <v>Job Training</v>
          </cell>
        </row>
        <row r="2023">
          <cell r="A2023" t="str">
            <v>F521222</v>
          </cell>
          <cell r="B2023" t="str">
            <v>TECH TRNG</v>
          </cell>
          <cell r="C2023" t="str">
            <v>ETS</v>
          </cell>
          <cell r="D2023" t="str">
            <v>Training/Safety/Meetings</v>
          </cell>
          <cell r="E2023" t="str">
            <v>Job Training</v>
          </cell>
        </row>
        <row r="2024">
          <cell r="A2024" t="str">
            <v>F521223</v>
          </cell>
          <cell r="B2024" t="str">
            <v>TECH TRNG</v>
          </cell>
          <cell r="C2024" t="str">
            <v>BPFM</v>
          </cell>
          <cell r="D2024" t="str">
            <v>Training/Safety/Meetings</v>
          </cell>
          <cell r="E2024" t="str">
            <v>Job Training</v>
          </cell>
        </row>
        <row r="2025">
          <cell r="A2025" t="str">
            <v>F521224</v>
          </cell>
          <cell r="B2025" t="str">
            <v>TECH TRNG</v>
          </cell>
          <cell r="C2025" t="str">
            <v>ETS</v>
          </cell>
          <cell r="D2025" t="str">
            <v>Training/Safety/Meetings</v>
          </cell>
          <cell r="E2025" t="str">
            <v>Job Training</v>
          </cell>
        </row>
        <row r="2026">
          <cell r="A2026" t="str">
            <v>F521226</v>
          </cell>
          <cell r="B2026" t="str">
            <v>TECH TRNG</v>
          </cell>
          <cell r="C2026" t="str">
            <v>ETS</v>
          </cell>
          <cell r="D2026" t="str">
            <v>Training/Safety/Meetings</v>
          </cell>
          <cell r="E2026" t="str">
            <v>Job Training</v>
          </cell>
        </row>
        <row r="2027">
          <cell r="A2027" t="str">
            <v>F521227</v>
          </cell>
          <cell r="B2027" t="str">
            <v>TECH TRNG</v>
          </cell>
          <cell r="C2027" t="str">
            <v>BPFM</v>
          </cell>
          <cell r="D2027" t="str">
            <v>Training/Safety/Meetings</v>
          </cell>
          <cell r="E2027" t="str">
            <v>Job Training</v>
          </cell>
        </row>
        <row r="2028">
          <cell r="A2028" t="str">
            <v>F521228</v>
          </cell>
          <cell r="B2028" t="str">
            <v>TECH TRNG</v>
          </cell>
          <cell r="C2028" t="str">
            <v>ETS</v>
          </cell>
          <cell r="D2028" t="str">
            <v>Training/Safety/Meetings</v>
          </cell>
          <cell r="E2028" t="str">
            <v>Job Training</v>
          </cell>
        </row>
        <row r="2029">
          <cell r="A2029" t="str">
            <v>F521229</v>
          </cell>
          <cell r="B2029" t="str">
            <v>TECH TRNG</v>
          </cell>
          <cell r="C2029" t="str">
            <v>ETS</v>
          </cell>
          <cell r="D2029" t="str">
            <v>Training/Safety/Meetings</v>
          </cell>
          <cell r="E2029" t="str">
            <v>Job Training</v>
          </cell>
        </row>
        <row r="2030">
          <cell r="A2030" t="str">
            <v>F521230</v>
          </cell>
          <cell r="B2030" t="str">
            <v>TECH TRNG</v>
          </cell>
          <cell r="C2030" t="str">
            <v>ETS</v>
          </cell>
          <cell r="D2030" t="str">
            <v>Training/Safety/Meetings</v>
          </cell>
          <cell r="E2030" t="str">
            <v>Job Training</v>
          </cell>
        </row>
        <row r="2031">
          <cell r="A2031" t="str">
            <v>F521231</v>
          </cell>
          <cell r="B2031" t="str">
            <v>TECH TRNG</v>
          </cell>
          <cell r="C2031" t="str">
            <v>ETS</v>
          </cell>
          <cell r="D2031" t="str">
            <v>Training/Safety/Meetings</v>
          </cell>
          <cell r="E2031" t="str">
            <v>Job Training</v>
          </cell>
        </row>
        <row r="2032">
          <cell r="A2032" t="str">
            <v>F521234</v>
          </cell>
          <cell r="B2032" t="str">
            <v>TECH TRNG</v>
          </cell>
          <cell r="C2032" t="str">
            <v>BPFM</v>
          </cell>
          <cell r="D2032" t="str">
            <v>Training/Safety/Meetings</v>
          </cell>
          <cell r="E2032" t="str">
            <v>Job Training</v>
          </cell>
        </row>
        <row r="2033">
          <cell r="A2033" t="str">
            <v>F521235</v>
          </cell>
          <cell r="B2033" t="str">
            <v>TECH TRNG</v>
          </cell>
          <cell r="C2033" t="str">
            <v>ETS</v>
          </cell>
          <cell r="D2033" t="str">
            <v>Training/Safety/Meetings</v>
          </cell>
          <cell r="E2033" t="str">
            <v>Job Training</v>
          </cell>
        </row>
        <row r="2034">
          <cell r="A2034" t="str">
            <v>F521236</v>
          </cell>
          <cell r="B2034" t="str">
            <v>TECH TRNG</v>
          </cell>
          <cell r="C2034" t="str">
            <v>ETS</v>
          </cell>
          <cell r="D2034" t="str">
            <v>Training/Safety/Meetings</v>
          </cell>
          <cell r="E2034" t="str">
            <v>Job Training</v>
          </cell>
        </row>
        <row r="2035">
          <cell r="A2035" t="str">
            <v>F521237</v>
          </cell>
          <cell r="B2035" t="str">
            <v>TECH TRNG</v>
          </cell>
          <cell r="C2035" t="str">
            <v>BPFM</v>
          </cell>
          <cell r="D2035" t="str">
            <v>Training/Safety/Meetings</v>
          </cell>
          <cell r="E2035" t="str">
            <v>Job Training</v>
          </cell>
        </row>
        <row r="2036">
          <cell r="A2036" t="str">
            <v>F521238</v>
          </cell>
          <cell r="B2036" t="str">
            <v>TECH TRNG</v>
          </cell>
          <cell r="C2036" t="str">
            <v>ETS</v>
          </cell>
          <cell r="D2036" t="str">
            <v>Training/Safety/Meetings</v>
          </cell>
          <cell r="E2036" t="str">
            <v>Job Training</v>
          </cell>
        </row>
        <row r="2037">
          <cell r="A2037" t="str">
            <v>F521239</v>
          </cell>
          <cell r="B2037" t="str">
            <v>TECH TRNG</v>
          </cell>
          <cell r="C2037" t="str">
            <v>BPFM</v>
          </cell>
          <cell r="D2037" t="str">
            <v>Training/Safety/Meetings</v>
          </cell>
          <cell r="E2037" t="str">
            <v>Job Training</v>
          </cell>
        </row>
        <row r="2038">
          <cell r="A2038" t="str">
            <v>F521240</v>
          </cell>
          <cell r="B2038" t="str">
            <v>TECH TRNG</v>
          </cell>
          <cell r="C2038" t="str">
            <v>ETS</v>
          </cell>
          <cell r="D2038" t="str">
            <v>Training/Safety/Meetings</v>
          </cell>
          <cell r="E2038" t="str">
            <v>Job Training</v>
          </cell>
        </row>
        <row r="2039">
          <cell r="A2039" t="str">
            <v>F521241</v>
          </cell>
          <cell r="B2039" t="str">
            <v>TECH TRNG</v>
          </cell>
          <cell r="C2039" t="str">
            <v>ETS</v>
          </cell>
          <cell r="D2039" t="str">
            <v>Training/Safety/Meetings</v>
          </cell>
          <cell r="E2039" t="str">
            <v>Job Training</v>
          </cell>
        </row>
        <row r="2040">
          <cell r="A2040" t="str">
            <v>F521242</v>
          </cell>
          <cell r="B2040" t="str">
            <v>TECH TRNG</v>
          </cell>
          <cell r="C2040" t="str">
            <v>BPFM</v>
          </cell>
          <cell r="D2040" t="str">
            <v>Training/Safety/Meetings</v>
          </cell>
          <cell r="E2040" t="str">
            <v>Job Training</v>
          </cell>
        </row>
        <row r="2041">
          <cell r="A2041" t="str">
            <v>F521243</v>
          </cell>
          <cell r="B2041" t="str">
            <v>TECH TRNG</v>
          </cell>
          <cell r="C2041" t="str">
            <v>ETS</v>
          </cell>
          <cell r="D2041" t="str">
            <v>Training/Safety/Meetings</v>
          </cell>
          <cell r="E2041" t="str">
            <v>Job Training</v>
          </cell>
        </row>
        <row r="2042">
          <cell r="A2042" t="str">
            <v>F521244</v>
          </cell>
          <cell r="B2042" t="str">
            <v>TECH TRNG</v>
          </cell>
          <cell r="C2042" t="str">
            <v>ETS</v>
          </cell>
          <cell r="D2042" t="str">
            <v>Training/Safety/Meetings</v>
          </cell>
          <cell r="E2042" t="str">
            <v>Job Training</v>
          </cell>
        </row>
        <row r="2043">
          <cell r="A2043" t="str">
            <v>F521245</v>
          </cell>
          <cell r="B2043" t="str">
            <v>TECH TRNG</v>
          </cell>
          <cell r="C2043" t="str">
            <v>ETS</v>
          </cell>
          <cell r="D2043" t="str">
            <v>Training/Safety/Meetings</v>
          </cell>
          <cell r="E2043" t="str">
            <v>Job Training</v>
          </cell>
        </row>
        <row r="2044">
          <cell r="A2044" t="str">
            <v>F521246</v>
          </cell>
          <cell r="B2044" t="str">
            <v>TECH TRNG</v>
          </cell>
          <cell r="C2044" t="str">
            <v>BPFM</v>
          </cell>
          <cell r="D2044" t="str">
            <v>Training/Safety/Meetings</v>
          </cell>
          <cell r="E2044" t="str">
            <v>Job Training</v>
          </cell>
        </row>
        <row r="2045">
          <cell r="A2045" t="str">
            <v>F521247</v>
          </cell>
          <cell r="B2045" t="str">
            <v>TECH TRNG</v>
          </cell>
          <cell r="C2045" t="str">
            <v>BPFM</v>
          </cell>
          <cell r="D2045" t="str">
            <v>Training/Safety/Meetings</v>
          </cell>
          <cell r="E2045" t="str">
            <v>Job Training</v>
          </cell>
        </row>
        <row r="2046">
          <cell r="A2046" t="str">
            <v>F521248</v>
          </cell>
          <cell r="B2046" t="str">
            <v>TECH TRNG</v>
          </cell>
          <cell r="C2046" t="str">
            <v>BPFM</v>
          </cell>
          <cell r="D2046" t="str">
            <v>Training/Safety/Meetings</v>
          </cell>
          <cell r="E2046" t="str">
            <v>Job Training</v>
          </cell>
        </row>
        <row r="2047">
          <cell r="A2047" t="str">
            <v>F521249</v>
          </cell>
          <cell r="B2047" t="str">
            <v>TECH TRNG</v>
          </cell>
          <cell r="C2047" t="str">
            <v>BPFM</v>
          </cell>
          <cell r="D2047" t="str">
            <v>Training/Safety/Meetings</v>
          </cell>
          <cell r="E2047" t="str">
            <v>Job Training</v>
          </cell>
        </row>
        <row r="2048">
          <cell r="A2048" t="str">
            <v>F521250</v>
          </cell>
          <cell r="B2048" t="str">
            <v>TECH TRNG</v>
          </cell>
          <cell r="C2048" t="str">
            <v>ETS</v>
          </cell>
          <cell r="D2048" t="str">
            <v>Training/Safety/Meetings</v>
          </cell>
          <cell r="E2048" t="str">
            <v>Job Training</v>
          </cell>
        </row>
        <row r="2049">
          <cell r="A2049" t="str">
            <v>F521251</v>
          </cell>
          <cell r="B2049" t="str">
            <v>TECH TRNG</v>
          </cell>
          <cell r="C2049" t="str">
            <v>ETS</v>
          </cell>
          <cell r="D2049" t="str">
            <v>Training/Safety/Meetings</v>
          </cell>
          <cell r="E2049" t="str">
            <v>Job Training</v>
          </cell>
        </row>
        <row r="2050">
          <cell r="A2050" t="str">
            <v>F521252</v>
          </cell>
          <cell r="B2050" t="str">
            <v>TECH TRNG</v>
          </cell>
          <cell r="C2050" t="str">
            <v>BPFM</v>
          </cell>
          <cell r="D2050" t="str">
            <v>Training/Safety/Meetings</v>
          </cell>
          <cell r="E2050" t="str">
            <v>Job Training</v>
          </cell>
        </row>
        <row r="2051">
          <cell r="A2051" t="str">
            <v>F521253</v>
          </cell>
          <cell r="B2051" t="str">
            <v>TECH TRNG</v>
          </cell>
          <cell r="C2051" t="str">
            <v>ETS</v>
          </cell>
          <cell r="D2051" t="str">
            <v>Training/Safety/Meetings</v>
          </cell>
          <cell r="E2051" t="str">
            <v>Job Training</v>
          </cell>
        </row>
        <row r="2052">
          <cell r="A2052" t="str">
            <v>F521254</v>
          </cell>
          <cell r="B2052" t="str">
            <v>TECH TRNG</v>
          </cell>
          <cell r="C2052" t="str">
            <v>ETS</v>
          </cell>
          <cell r="D2052" t="str">
            <v>Training/Safety/Meetings</v>
          </cell>
          <cell r="E2052" t="str">
            <v>Job Training</v>
          </cell>
        </row>
        <row r="2053">
          <cell r="A2053" t="str">
            <v>F521255</v>
          </cell>
          <cell r="B2053" t="str">
            <v>TECH TRNG</v>
          </cell>
          <cell r="C2053" t="str">
            <v>ETS</v>
          </cell>
          <cell r="D2053" t="str">
            <v>Training/Safety/Meetings</v>
          </cell>
          <cell r="E2053" t="str">
            <v>Job Training</v>
          </cell>
        </row>
        <row r="2054">
          <cell r="A2054" t="str">
            <v>F521256</v>
          </cell>
          <cell r="B2054" t="str">
            <v>TECH TRNG</v>
          </cell>
          <cell r="C2054" t="str">
            <v>ETS</v>
          </cell>
          <cell r="D2054" t="str">
            <v>Training/Safety/Meetings</v>
          </cell>
          <cell r="E2054" t="str">
            <v>Job Training</v>
          </cell>
        </row>
        <row r="2055">
          <cell r="A2055" t="str">
            <v>F521257</v>
          </cell>
          <cell r="B2055" t="str">
            <v>TECH TRNG</v>
          </cell>
          <cell r="C2055" t="str">
            <v>ETS</v>
          </cell>
          <cell r="D2055" t="str">
            <v>Training/Safety/Meetings</v>
          </cell>
          <cell r="E2055" t="str">
            <v>Job Training</v>
          </cell>
        </row>
        <row r="2056">
          <cell r="A2056" t="str">
            <v>F521258</v>
          </cell>
          <cell r="B2056" t="str">
            <v>TECH TRNG</v>
          </cell>
          <cell r="C2056" t="str">
            <v>ETS</v>
          </cell>
          <cell r="D2056" t="str">
            <v>Training/Safety/Meetings</v>
          </cell>
          <cell r="E2056" t="str">
            <v>Job Training</v>
          </cell>
        </row>
        <row r="2057">
          <cell r="A2057" t="str">
            <v>F521259</v>
          </cell>
          <cell r="B2057" t="str">
            <v>TECH TRNG</v>
          </cell>
          <cell r="C2057" t="str">
            <v>ETS</v>
          </cell>
          <cell r="D2057" t="str">
            <v>Training/Safety/Meetings</v>
          </cell>
          <cell r="E2057" t="str">
            <v>Job Training</v>
          </cell>
        </row>
        <row r="2058">
          <cell r="A2058" t="str">
            <v>F521260</v>
          </cell>
          <cell r="B2058" t="str">
            <v>TECH TRNG</v>
          </cell>
          <cell r="C2058" t="str">
            <v>ETS</v>
          </cell>
          <cell r="D2058" t="str">
            <v>Training/Safety/Meetings</v>
          </cell>
          <cell r="E2058" t="str">
            <v>Job Training</v>
          </cell>
        </row>
        <row r="2059">
          <cell r="A2059" t="str">
            <v>F521263</v>
          </cell>
          <cell r="B2059" t="str">
            <v>TECH TRNG</v>
          </cell>
          <cell r="C2059" t="str">
            <v>BPFM</v>
          </cell>
          <cell r="D2059" t="str">
            <v>Training/Safety/Meetings</v>
          </cell>
          <cell r="E2059" t="str">
            <v>Job Training</v>
          </cell>
        </row>
        <row r="2060">
          <cell r="A2060" t="str">
            <v>F521266</v>
          </cell>
          <cell r="B2060" t="str">
            <v>TECH TRNG</v>
          </cell>
          <cell r="C2060" t="str">
            <v>ETS</v>
          </cell>
          <cell r="D2060" t="str">
            <v>Training/Safety/Meetings</v>
          </cell>
          <cell r="E2060" t="str">
            <v>Job Training</v>
          </cell>
        </row>
        <row r="2061">
          <cell r="A2061" t="str">
            <v>F521267</v>
          </cell>
          <cell r="B2061" t="str">
            <v>TECH TRNG</v>
          </cell>
          <cell r="C2061" t="str">
            <v>ETS</v>
          </cell>
          <cell r="D2061" t="str">
            <v>Training/Safety/Meetings</v>
          </cell>
          <cell r="E2061" t="str">
            <v>Job Training</v>
          </cell>
        </row>
        <row r="2062">
          <cell r="A2062" t="str">
            <v>F521269</v>
          </cell>
          <cell r="B2062" t="str">
            <v>TECH TRNG</v>
          </cell>
          <cell r="C2062" t="str">
            <v>BPFM</v>
          </cell>
          <cell r="D2062" t="str">
            <v>Training/Safety/Meetings</v>
          </cell>
          <cell r="E2062" t="str">
            <v>Job Training</v>
          </cell>
        </row>
        <row r="2063">
          <cell r="A2063" t="str">
            <v>F521270</v>
          </cell>
          <cell r="B2063" t="str">
            <v>TECH TRNG</v>
          </cell>
          <cell r="C2063" t="str">
            <v>BPFM</v>
          </cell>
          <cell r="D2063" t="str">
            <v>Training/Safety/Meetings</v>
          </cell>
          <cell r="E2063" t="str">
            <v>Job Training</v>
          </cell>
        </row>
        <row r="2064">
          <cell r="A2064" t="str">
            <v>F521271</v>
          </cell>
          <cell r="B2064" t="str">
            <v>TECH TRNG</v>
          </cell>
          <cell r="C2064" t="str">
            <v>BPFM</v>
          </cell>
          <cell r="D2064" t="str">
            <v>Training/Safety/Meetings</v>
          </cell>
          <cell r="E2064" t="str">
            <v>Job Training</v>
          </cell>
        </row>
        <row r="2065">
          <cell r="A2065" t="str">
            <v>F521272</v>
          </cell>
          <cell r="B2065" t="str">
            <v>TECH TRNG</v>
          </cell>
          <cell r="C2065" t="str">
            <v>ETS</v>
          </cell>
          <cell r="D2065" t="str">
            <v>Training/Safety/Meetings</v>
          </cell>
          <cell r="E2065" t="str">
            <v>Job Training</v>
          </cell>
        </row>
        <row r="2066">
          <cell r="A2066" t="str">
            <v>F521274</v>
          </cell>
          <cell r="B2066" t="str">
            <v>TECH TRNG</v>
          </cell>
          <cell r="C2066" t="str">
            <v>ETS</v>
          </cell>
          <cell r="D2066" t="str">
            <v>Training/Safety/Meetings</v>
          </cell>
          <cell r="E2066" t="str">
            <v>Job Training</v>
          </cell>
        </row>
        <row r="2067">
          <cell r="A2067" t="str">
            <v>F521275</v>
          </cell>
          <cell r="B2067" t="str">
            <v>TECH TRNG</v>
          </cell>
          <cell r="C2067" t="str">
            <v>ETS</v>
          </cell>
          <cell r="D2067" t="str">
            <v>Training/Safety/Meetings</v>
          </cell>
          <cell r="E2067" t="str">
            <v>Job Training</v>
          </cell>
        </row>
        <row r="2068">
          <cell r="A2068" t="str">
            <v>F521276</v>
          </cell>
          <cell r="B2068" t="str">
            <v>TECH TRNG</v>
          </cell>
          <cell r="C2068" t="str">
            <v>ETS</v>
          </cell>
          <cell r="D2068" t="str">
            <v>Training/Safety/Meetings</v>
          </cell>
          <cell r="E2068" t="str">
            <v>Job Training</v>
          </cell>
        </row>
        <row r="2069">
          <cell r="A2069" t="str">
            <v>F521277</v>
          </cell>
          <cell r="B2069" t="str">
            <v>TECH TRNG</v>
          </cell>
          <cell r="C2069" t="str">
            <v>ETS</v>
          </cell>
          <cell r="D2069" t="str">
            <v>Training/Safety/Meetings</v>
          </cell>
          <cell r="E2069" t="str">
            <v>Job Training</v>
          </cell>
        </row>
        <row r="2070">
          <cell r="A2070" t="str">
            <v>F521278</v>
          </cell>
          <cell r="B2070" t="str">
            <v>TECH TRNG</v>
          </cell>
          <cell r="C2070" t="str">
            <v>ETS</v>
          </cell>
          <cell r="D2070" t="str">
            <v>Training/Safety/Meetings</v>
          </cell>
          <cell r="E2070" t="str">
            <v>Job Training</v>
          </cell>
        </row>
        <row r="2071">
          <cell r="A2071" t="str">
            <v>F521279</v>
          </cell>
          <cell r="B2071" t="str">
            <v>TECH TRNG</v>
          </cell>
          <cell r="C2071" t="str">
            <v>ETS</v>
          </cell>
          <cell r="D2071" t="str">
            <v>Training/Safety/Meetings</v>
          </cell>
          <cell r="E2071" t="str">
            <v>Job Training</v>
          </cell>
        </row>
        <row r="2072">
          <cell r="A2072" t="str">
            <v>F521281</v>
          </cell>
          <cell r="B2072" t="str">
            <v>TECH TRNG</v>
          </cell>
          <cell r="C2072" t="str">
            <v>PWRD</v>
          </cell>
          <cell r="D2072" t="str">
            <v>Training/Safety/Meetings</v>
          </cell>
          <cell r="E2072" t="str">
            <v>Job Training</v>
          </cell>
        </row>
        <row r="2073">
          <cell r="A2073" t="str">
            <v>F521282</v>
          </cell>
          <cell r="B2073" t="str">
            <v>TECH TRNG</v>
          </cell>
          <cell r="C2073" t="str">
            <v>PWRD</v>
          </cell>
          <cell r="D2073" t="str">
            <v>Training/Safety/Meetings</v>
          </cell>
          <cell r="E2073" t="str">
            <v>Job Training</v>
          </cell>
        </row>
        <row r="2074">
          <cell r="A2074" t="str">
            <v>F521283</v>
          </cell>
          <cell r="B2074" t="str">
            <v>TECH TRNG</v>
          </cell>
          <cell r="C2074" t="str">
            <v>PWRD</v>
          </cell>
          <cell r="D2074" t="str">
            <v>Training/Safety/Meetings</v>
          </cell>
          <cell r="E2074" t="str">
            <v>Job Training</v>
          </cell>
        </row>
        <row r="2075">
          <cell r="A2075" t="str">
            <v>F521284</v>
          </cell>
          <cell r="B2075" t="str">
            <v>TECH TRNG</v>
          </cell>
          <cell r="C2075" t="str">
            <v>PWRD</v>
          </cell>
          <cell r="D2075" t="str">
            <v>Training/Safety/Meetings</v>
          </cell>
          <cell r="E2075" t="str">
            <v>Job Training</v>
          </cell>
        </row>
        <row r="2076">
          <cell r="A2076" t="str">
            <v>F521286</v>
          </cell>
          <cell r="B2076" t="str">
            <v>SJOA TECH TR</v>
          </cell>
          <cell r="C2076" t="str">
            <v>PWRD</v>
          </cell>
          <cell r="D2076" t="str">
            <v>Training/Safety/Meetings</v>
          </cell>
          <cell r="E2076" t="str">
            <v>Job Training</v>
          </cell>
        </row>
        <row r="2077">
          <cell r="A2077" t="str">
            <v>F521287</v>
          </cell>
          <cell r="B2077" t="str">
            <v>METE TECH TR</v>
          </cell>
          <cell r="C2077" t="str">
            <v>PWRD</v>
          </cell>
          <cell r="D2077" t="str">
            <v>Training/Safety/Meetings</v>
          </cell>
          <cell r="E2077" t="str">
            <v>Job Training</v>
          </cell>
        </row>
        <row r="2078">
          <cell r="A2078" t="str">
            <v>F521288</v>
          </cell>
          <cell r="B2078" t="str">
            <v>METW TECH TR</v>
          </cell>
          <cell r="C2078" t="str">
            <v>PWRD</v>
          </cell>
          <cell r="D2078" t="str">
            <v>Training/Safety/Meetings</v>
          </cell>
          <cell r="E2078" t="str">
            <v>Job Training</v>
          </cell>
        </row>
        <row r="2079">
          <cell r="A2079" t="str">
            <v>F521289</v>
          </cell>
          <cell r="B2079" t="str">
            <v>EAST TECH TR</v>
          </cell>
          <cell r="C2079" t="str">
            <v>PWRD</v>
          </cell>
          <cell r="D2079" t="str">
            <v>Training/Safety/Meetings</v>
          </cell>
          <cell r="E2079" t="str">
            <v>Job Training</v>
          </cell>
        </row>
        <row r="2080">
          <cell r="A2080" t="str">
            <v>F521290</v>
          </cell>
          <cell r="B2080" t="str">
            <v>ORAN TECH TR</v>
          </cell>
          <cell r="C2080" t="str">
            <v>PWRD</v>
          </cell>
          <cell r="D2080" t="str">
            <v>Training/Safety/Meetings</v>
          </cell>
          <cell r="E2080" t="str">
            <v>Job Training</v>
          </cell>
        </row>
        <row r="2081">
          <cell r="A2081" t="str">
            <v>F521291</v>
          </cell>
          <cell r="B2081" t="str">
            <v>SJAC TECH TR</v>
          </cell>
          <cell r="C2081" t="str">
            <v>PWRD</v>
          </cell>
          <cell r="D2081" t="str">
            <v>Training/Safety/Meetings</v>
          </cell>
          <cell r="E2081" t="str">
            <v>Job Training</v>
          </cell>
        </row>
        <row r="2082">
          <cell r="A2082" t="str">
            <v>F521292</v>
          </cell>
          <cell r="B2082" t="str">
            <v>NCST TECH TR</v>
          </cell>
          <cell r="C2082" t="str">
            <v>PWRD</v>
          </cell>
          <cell r="D2082" t="str">
            <v>Training/Safety/Meetings</v>
          </cell>
          <cell r="E2082" t="str">
            <v>Job Training</v>
          </cell>
        </row>
        <row r="2083">
          <cell r="A2083" t="str">
            <v>F521293</v>
          </cell>
          <cell r="B2083" t="str">
            <v>HIGH TECH TR</v>
          </cell>
          <cell r="C2083" t="str">
            <v>PWRD</v>
          </cell>
          <cell r="D2083" t="str">
            <v>Training/Safety/Meetings</v>
          </cell>
          <cell r="E2083" t="str">
            <v>Job Training</v>
          </cell>
        </row>
        <row r="2084">
          <cell r="A2084" t="str">
            <v>F521294</v>
          </cell>
          <cell r="B2084" t="str">
            <v>TECH TRNG</v>
          </cell>
          <cell r="C2084" t="str">
            <v>PWRD</v>
          </cell>
          <cell r="D2084" t="str">
            <v>Training/Safety/Meetings</v>
          </cell>
          <cell r="E2084" t="str">
            <v>Job Training</v>
          </cell>
        </row>
        <row r="2085">
          <cell r="A2085" t="str">
            <v>F521296</v>
          </cell>
          <cell r="B2085" t="str">
            <v>TECH TRNG</v>
          </cell>
          <cell r="C2085" t="str">
            <v>PWRD</v>
          </cell>
          <cell r="D2085" t="str">
            <v>Training/Safety/Meetings</v>
          </cell>
          <cell r="E2085" t="str">
            <v>Job Training</v>
          </cell>
        </row>
        <row r="2086">
          <cell r="A2086" t="str">
            <v>F521297</v>
          </cell>
          <cell r="B2086" t="str">
            <v>TECH TRNG</v>
          </cell>
          <cell r="C2086" t="str">
            <v>PWRD</v>
          </cell>
          <cell r="D2086" t="str">
            <v>Training/Safety/Meetings</v>
          </cell>
          <cell r="E2086" t="str">
            <v>Job Training</v>
          </cell>
        </row>
        <row r="2087">
          <cell r="A2087" t="str">
            <v>F521298</v>
          </cell>
          <cell r="B2087" t="str">
            <v>TECH TRNG</v>
          </cell>
          <cell r="C2087" t="str">
            <v>PWRD</v>
          </cell>
          <cell r="D2087" t="str">
            <v>Training/Safety/Meetings</v>
          </cell>
          <cell r="E2087" t="str">
            <v>Job Training</v>
          </cell>
        </row>
        <row r="2088">
          <cell r="A2088" t="str">
            <v>F521299</v>
          </cell>
          <cell r="B2088" t="str">
            <v>TECH TRNG</v>
          </cell>
          <cell r="C2088" t="str">
            <v>PWRD</v>
          </cell>
          <cell r="D2088" t="str">
            <v>Training/Safety/Meetings</v>
          </cell>
          <cell r="E2088" t="str">
            <v>Job Training</v>
          </cell>
        </row>
        <row r="2089">
          <cell r="A2089" t="str">
            <v>F521300</v>
          </cell>
          <cell r="B2089" t="str">
            <v>TECH TRNG</v>
          </cell>
          <cell r="C2089" t="str">
            <v>PWRD</v>
          </cell>
          <cell r="D2089" t="str">
            <v>Training/Safety/Meetings</v>
          </cell>
          <cell r="E2089" t="str">
            <v>Job Training</v>
          </cell>
        </row>
        <row r="2090">
          <cell r="A2090" t="str">
            <v>F521301</v>
          </cell>
          <cell r="B2090" t="str">
            <v>TECH TRNG</v>
          </cell>
          <cell r="C2090" t="str">
            <v>PWRD</v>
          </cell>
          <cell r="D2090" t="str">
            <v>Training/Safety/Meetings</v>
          </cell>
          <cell r="E2090" t="str">
            <v>Job Training</v>
          </cell>
        </row>
        <row r="2091">
          <cell r="A2091" t="str">
            <v>F521302</v>
          </cell>
          <cell r="B2091" t="str">
            <v>TECH TRNG</v>
          </cell>
          <cell r="C2091" t="str">
            <v>PWRD</v>
          </cell>
          <cell r="D2091" t="str">
            <v>Training/Safety/Meetings</v>
          </cell>
          <cell r="E2091" t="str">
            <v>Job Training</v>
          </cell>
        </row>
        <row r="2092">
          <cell r="A2092" t="str">
            <v>F521303</v>
          </cell>
          <cell r="B2092" t="str">
            <v>TECH TRNG</v>
          </cell>
          <cell r="C2092" t="str">
            <v>PWRD</v>
          </cell>
          <cell r="D2092" t="str">
            <v>Training/Safety/Meetings</v>
          </cell>
          <cell r="E2092" t="str">
            <v>Job Training</v>
          </cell>
        </row>
        <row r="2093">
          <cell r="A2093" t="str">
            <v>F521304</v>
          </cell>
          <cell r="B2093" t="str">
            <v>TECH TRNG</v>
          </cell>
          <cell r="C2093" t="str">
            <v>PWRD</v>
          </cell>
          <cell r="D2093" t="str">
            <v>Training/Safety/Meetings</v>
          </cell>
          <cell r="E2093" t="str">
            <v>Job Training</v>
          </cell>
        </row>
        <row r="2094">
          <cell r="A2094" t="str">
            <v>F521305</v>
          </cell>
          <cell r="B2094" t="str">
            <v>TECH TRNG</v>
          </cell>
          <cell r="C2094" t="str">
            <v>PWRD</v>
          </cell>
          <cell r="D2094" t="str">
            <v>Training/Safety/Meetings</v>
          </cell>
          <cell r="E2094" t="str">
            <v>Job Training</v>
          </cell>
        </row>
        <row r="2095">
          <cell r="A2095" t="str">
            <v>F521318</v>
          </cell>
          <cell r="B2095" t="str">
            <v>TECH TRNG</v>
          </cell>
          <cell r="C2095" t="str">
            <v>PWRD</v>
          </cell>
          <cell r="D2095" t="str">
            <v>Training/Safety/Meetings</v>
          </cell>
          <cell r="E2095" t="str">
            <v>Job Training</v>
          </cell>
        </row>
        <row r="2096">
          <cell r="A2096" t="str">
            <v>F521325</v>
          </cell>
          <cell r="B2096" t="str">
            <v>TECH TRNG</v>
          </cell>
          <cell r="C2096" t="str">
            <v>PWRD</v>
          </cell>
          <cell r="D2096" t="str">
            <v>Training/Safety/Meetings</v>
          </cell>
          <cell r="E2096" t="str">
            <v>Job Training</v>
          </cell>
        </row>
        <row r="2097">
          <cell r="A2097" t="str">
            <v>F521329</v>
          </cell>
          <cell r="B2097" t="str">
            <v>TECH TRNG</v>
          </cell>
          <cell r="C2097" t="str">
            <v>PWRD</v>
          </cell>
          <cell r="D2097" t="str">
            <v>Training/Safety/Meetings</v>
          </cell>
          <cell r="E2097" t="str">
            <v>Job Training</v>
          </cell>
        </row>
        <row r="2098">
          <cell r="A2098" t="str">
            <v>F521335</v>
          </cell>
          <cell r="B2098" t="str">
            <v>TECH TRNG</v>
          </cell>
          <cell r="C2098" t="str">
            <v>PWRD</v>
          </cell>
          <cell r="D2098" t="str">
            <v>Training/Safety/Meetings</v>
          </cell>
          <cell r="E2098" t="str">
            <v>Job Training</v>
          </cell>
        </row>
        <row r="2099">
          <cell r="A2099" t="str">
            <v>F521337</v>
          </cell>
          <cell r="B2099" t="str">
            <v>TECH TRNG</v>
          </cell>
          <cell r="C2099" t="str">
            <v>PWRD</v>
          </cell>
          <cell r="D2099" t="str">
            <v>Training/Safety/Meetings</v>
          </cell>
          <cell r="E2099" t="str">
            <v>Job Training</v>
          </cell>
        </row>
        <row r="2100">
          <cell r="A2100" t="str">
            <v>F521338</v>
          </cell>
          <cell r="B2100" t="str">
            <v>TECH TRNG</v>
          </cell>
          <cell r="C2100" t="str">
            <v>PWRD</v>
          </cell>
          <cell r="D2100" t="str">
            <v>Training/Safety/Meetings</v>
          </cell>
          <cell r="E2100" t="str">
            <v>Job Training</v>
          </cell>
        </row>
        <row r="2101">
          <cell r="A2101" t="str">
            <v>F521339</v>
          </cell>
          <cell r="B2101" t="str">
            <v>TECH TRNG</v>
          </cell>
          <cell r="C2101" t="str">
            <v>PWRD</v>
          </cell>
          <cell r="D2101" t="str">
            <v>Training/Safety/Meetings</v>
          </cell>
          <cell r="E2101" t="str">
            <v>Job Training</v>
          </cell>
        </row>
        <row r="2102">
          <cell r="A2102" t="str">
            <v>F521340</v>
          </cell>
          <cell r="B2102" t="str">
            <v>TECH TRNG</v>
          </cell>
          <cell r="C2102" t="str">
            <v>PWRD</v>
          </cell>
          <cell r="D2102" t="str">
            <v>Training/Safety/Meetings</v>
          </cell>
          <cell r="E2102" t="str">
            <v>Job Training</v>
          </cell>
        </row>
        <row r="2103">
          <cell r="A2103" t="str">
            <v>F521341</v>
          </cell>
          <cell r="B2103" t="str">
            <v>TECH TRNG</v>
          </cell>
          <cell r="C2103" t="str">
            <v>PWRD</v>
          </cell>
          <cell r="D2103" t="str">
            <v>Training/Safety/Meetings</v>
          </cell>
          <cell r="E2103" t="str">
            <v>Job Training</v>
          </cell>
        </row>
        <row r="2104">
          <cell r="A2104" t="str">
            <v>F521342</v>
          </cell>
          <cell r="B2104" t="str">
            <v>TECH TRNG</v>
          </cell>
          <cell r="C2104" t="str">
            <v>PWRD</v>
          </cell>
          <cell r="D2104" t="str">
            <v>Training/Safety/Meetings</v>
          </cell>
          <cell r="E2104" t="str">
            <v>Job Training</v>
          </cell>
        </row>
        <row r="2105">
          <cell r="A2105" t="str">
            <v>F521343</v>
          </cell>
          <cell r="B2105" t="str">
            <v>TECH TRNG</v>
          </cell>
          <cell r="C2105" t="str">
            <v>PWRD</v>
          </cell>
          <cell r="D2105" t="str">
            <v>Training/Safety/Meetings</v>
          </cell>
          <cell r="E2105" t="str">
            <v>Job Training</v>
          </cell>
        </row>
        <row r="2106">
          <cell r="A2106" t="str">
            <v>F521344</v>
          </cell>
          <cell r="B2106" t="str">
            <v>TECH TRNG</v>
          </cell>
          <cell r="C2106" t="str">
            <v>PWRD</v>
          </cell>
          <cell r="D2106" t="str">
            <v>Training/Safety/Meetings</v>
          </cell>
          <cell r="E2106" t="str">
            <v>Job Training</v>
          </cell>
        </row>
        <row r="2107">
          <cell r="A2107" t="str">
            <v>F521345</v>
          </cell>
          <cell r="B2107" t="str">
            <v>TECH TRNG</v>
          </cell>
          <cell r="C2107" t="str">
            <v>PWRD</v>
          </cell>
          <cell r="D2107" t="str">
            <v>Training/Safety/Meetings</v>
          </cell>
          <cell r="E2107" t="str">
            <v>Job Training</v>
          </cell>
        </row>
        <row r="2108">
          <cell r="A2108" t="str">
            <v>F521346</v>
          </cell>
          <cell r="B2108" t="str">
            <v>TECH TRNG</v>
          </cell>
          <cell r="C2108" t="str">
            <v>PWRD</v>
          </cell>
          <cell r="D2108" t="str">
            <v>Training/Safety/Meetings</v>
          </cell>
          <cell r="E2108" t="str">
            <v>Job Training</v>
          </cell>
        </row>
        <row r="2109">
          <cell r="A2109" t="str">
            <v>F521348</v>
          </cell>
          <cell r="B2109" t="str">
            <v>TECH TRNG</v>
          </cell>
          <cell r="C2109" t="str">
            <v>PWRD</v>
          </cell>
          <cell r="D2109" t="str">
            <v>Training/Safety/Meetings</v>
          </cell>
          <cell r="E2109" t="str">
            <v>Job Training</v>
          </cell>
        </row>
        <row r="2110">
          <cell r="A2110" t="str">
            <v>F521349</v>
          </cell>
          <cell r="B2110" t="str">
            <v>TECH TRNG</v>
          </cell>
          <cell r="C2110" t="str">
            <v>PWRD</v>
          </cell>
          <cell r="D2110" t="str">
            <v>Training/Safety/Meetings</v>
          </cell>
          <cell r="E2110" t="str">
            <v>Job Training</v>
          </cell>
        </row>
        <row r="2111">
          <cell r="A2111" t="str">
            <v>F521350</v>
          </cell>
          <cell r="B2111" t="str">
            <v>TECH TRNG</v>
          </cell>
          <cell r="C2111" t="str">
            <v>PWRD</v>
          </cell>
          <cell r="D2111" t="str">
            <v>Training/Safety/Meetings</v>
          </cell>
          <cell r="E2111" t="str">
            <v>Job Training</v>
          </cell>
        </row>
        <row r="2112">
          <cell r="A2112" t="str">
            <v>F521351</v>
          </cell>
          <cell r="B2112" t="str">
            <v>TECH TRNG</v>
          </cell>
          <cell r="C2112" t="str">
            <v>PWRD</v>
          </cell>
          <cell r="D2112" t="str">
            <v>Training/Safety/Meetings</v>
          </cell>
          <cell r="E2112" t="str">
            <v>Job Training</v>
          </cell>
        </row>
        <row r="2113">
          <cell r="A2113" t="str">
            <v>F521352</v>
          </cell>
          <cell r="B2113" t="str">
            <v>TECH TRNG</v>
          </cell>
          <cell r="C2113" t="str">
            <v>PWRD</v>
          </cell>
          <cell r="D2113" t="str">
            <v>Training/Safety/Meetings</v>
          </cell>
          <cell r="E2113" t="str">
            <v>Job Training</v>
          </cell>
        </row>
        <row r="2114">
          <cell r="A2114" t="str">
            <v>F521353</v>
          </cell>
          <cell r="B2114" t="str">
            <v>TECH TRNG</v>
          </cell>
          <cell r="C2114" t="str">
            <v>PWRD</v>
          </cell>
          <cell r="D2114" t="str">
            <v>Training/Safety/Meetings</v>
          </cell>
          <cell r="E2114" t="str">
            <v>Job Training</v>
          </cell>
        </row>
        <row r="2115">
          <cell r="A2115" t="str">
            <v>F521354</v>
          </cell>
          <cell r="B2115" t="str">
            <v>TECH TRNG</v>
          </cell>
          <cell r="C2115" t="str">
            <v>PWRD</v>
          </cell>
          <cell r="D2115" t="str">
            <v>Training/Safety/Meetings</v>
          </cell>
          <cell r="E2115" t="str">
            <v>Job Training</v>
          </cell>
        </row>
        <row r="2116">
          <cell r="A2116" t="str">
            <v>F521355</v>
          </cell>
          <cell r="B2116" t="str">
            <v>TECH TRNG</v>
          </cell>
          <cell r="C2116" t="str">
            <v>PWRD</v>
          </cell>
          <cell r="D2116" t="str">
            <v>Training/Safety/Meetings</v>
          </cell>
          <cell r="E2116" t="str">
            <v>Job Training</v>
          </cell>
        </row>
        <row r="2117">
          <cell r="A2117" t="str">
            <v>F521357</v>
          </cell>
          <cell r="B2117" t="str">
            <v>TECH TRNG</v>
          </cell>
          <cell r="C2117" t="str">
            <v>PWRD- Gas</v>
          </cell>
          <cell r="D2117" t="str">
            <v>Catalina</v>
          </cell>
          <cell r="E2117" t="str">
            <v>Gas/Water</v>
          </cell>
        </row>
        <row r="2118">
          <cell r="A2118" t="str">
            <v>F521358</v>
          </cell>
          <cell r="B2118" t="str">
            <v>TECH TRNG</v>
          </cell>
          <cell r="C2118" t="str">
            <v>PWRD- Water</v>
          </cell>
          <cell r="D2118" t="str">
            <v>Catalina</v>
          </cell>
          <cell r="E2118" t="str">
            <v>Gas/Water</v>
          </cell>
        </row>
        <row r="2119">
          <cell r="A2119" t="str">
            <v>F521359</v>
          </cell>
          <cell r="B2119" t="str">
            <v>TECH TRNG</v>
          </cell>
          <cell r="C2119" t="str">
            <v>PWRD- Water</v>
          </cell>
          <cell r="D2119" t="str">
            <v>Catalina</v>
          </cell>
          <cell r="E2119" t="str">
            <v>Gas/Water</v>
          </cell>
        </row>
        <row r="2120">
          <cell r="A2120" t="str">
            <v>F521360</v>
          </cell>
          <cell r="B2120" t="str">
            <v>TECH TRNG</v>
          </cell>
          <cell r="C2120" t="str">
            <v>PWRD</v>
          </cell>
          <cell r="D2120" t="str">
            <v>Training/Safety/Meetings</v>
          </cell>
          <cell r="E2120" t="str">
            <v>Job Training</v>
          </cell>
        </row>
        <row r="2121">
          <cell r="A2121" t="str">
            <v>F521362</v>
          </cell>
          <cell r="B2121" t="str">
            <v>TECH TRNG</v>
          </cell>
          <cell r="C2121" t="str">
            <v>PWRD</v>
          </cell>
          <cell r="D2121" t="str">
            <v>Training/Safety/Meetings</v>
          </cell>
          <cell r="E2121" t="str">
            <v>Job Training</v>
          </cell>
        </row>
        <row r="2122">
          <cell r="A2122" t="str">
            <v>F521363</v>
          </cell>
          <cell r="B2122" t="str">
            <v>TECH TRNG</v>
          </cell>
          <cell r="C2122" t="str">
            <v>PWRD</v>
          </cell>
          <cell r="D2122" t="str">
            <v>Training/Safety/Meetings</v>
          </cell>
          <cell r="E2122" t="str">
            <v>Job Training</v>
          </cell>
        </row>
        <row r="2123">
          <cell r="A2123" t="str">
            <v>F521367</v>
          </cell>
          <cell r="B2123" t="str">
            <v>TECH TRNG</v>
          </cell>
          <cell r="C2123" t="str">
            <v>PWRD</v>
          </cell>
          <cell r="D2123" t="str">
            <v>Training/Safety/Meetings</v>
          </cell>
          <cell r="E2123" t="str">
            <v>Job Training</v>
          </cell>
        </row>
        <row r="2124">
          <cell r="A2124" t="str">
            <v>F521368</v>
          </cell>
          <cell r="B2124" t="str">
            <v>TECH TRNG</v>
          </cell>
          <cell r="C2124" t="str">
            <v>PWRD</v>
          </cell>
          <cell r="D2124" t="str">
            <v>Training/Safety/Meetings</v>
          </cell>
          <cell r="E2124" t="str">
            <v>Job Training</v>
          </cell>
        </row>
        <row r="2125">
          <cell r="A2125" t="str">
            <v>F521369</v>
          </cell>
          <cell r="B2125" t="str">
            <v>TECH TRNG</v>
          </cell>
          <cell r="C2125" t="str">
            <v>PWRD</v>
          </cell>
          <cell r="D2125" t="str">
            <v>Training/Safety/Meetings</v>
          </cell>
          <cell r="E2125" t="str">
            <v>Job Training</v>
          </cell>
        </row>
        <row r="2126">
          <cell r="A2126" t="str">
            <v>F521370</v>
          </cell>
          <cell r="B2126" t="str">
            <v>TECH TRNG</v>
          </cell>
          <cell r="C2126" t="str">
            <v>PWRD</v>
          </cell>
          <cell r="D2126" t="str">
            <v>Training/Safety/Meetings</v>
          </cell>
          <cell r="E2126" t="str">
            <v>Job Training</v>
          </cell>
        </row>
        <row r="2127">
          <cell r="A2127" t="str">
            <v>F521371</v>
          </cell>
          <cell r="B2127" t="str">
            <v>TECH TRNG</v>
          </cell>
          <cell r="C2127" t="str">
            <v>PWRD</v>
          </cell>
          <cell r="D2127" t="str">
            <v>Training/Safety/Meetings</v>
          </cell>
          <cell r="E2127" t="str">
            <v>Job Training</v>
          </cell>
        </row>
        <row r="2128">
          <cell r="A2128" t="str">
            <v>F521372</v>
          </cell>
          <cell r="B2128" t="str">
            <v>TECH TRNG</v>
          </cell>
          <cell r="C2128" t="str">
            <v>PWRD</v>
          </cell>
          <cell r="D2128" t="str">
            <v>Training/Safety/Meetings</v>
          </cell>
          <cell r="E2128" t="str">
            <v>Job Training</v>
          </cell>
        </row>
        <row r="2129">
          <cell r="A2129" t="str">
            <v>F521373</v>
          </cell>
          <cell r="B2129" t="str">
            <v>TECH TRNG</v>
          </cell>
          <cell r="C2129" t="str">
            <v>PWRD</v>
          </cell>
          <cell r="D2129" t="str">
            <v>Training/Safety/Meetings</v>
          </cell>
          <cell r="E2129" t="str">
            <v>Job Training</v>
          </cell>
        </row>
        <row r="2130">
          <cell r="A2130" t="str">
            <v>F521374</v>
          </cell>
          <cell r="B2130" t="str">
            <v>TECH TRNG</v>
          </cell>
          <cell r="C2130" t="str">
            <v>PWRD</v>
          </cell>
          <cell r="D2130" t="str">
            <v>Training/Safety/Meetings</v>
          </cell>
          <cell r="E2130" t="str">
            <v>Job Training</v>
          </cell>
        </row>
        <row r="2131">
          <cell r="A2131" t="str">
            <v>F521375</v>
          </cell>
          <cell r="B2131" t="str">
            <v>TECH TRNG</v>
          </cell>
          <cell r="C2131" t="str">
            <v>ETS - SSID</v>
          </cell>
          <cell r="D2131" t="str">
            <v>Other</v>
          </cell>
          <cell r="E2131" t="str">
            <v>SSID</v>
          </cell>
        </row>
        <row r="2132">
          <cell r="A2132" t="str">
            <v>F521376</v>
          </cell>
          <cell r="B2132" t="str">
            <v>TECH TRNG</v>
          </cell>
          <cell r="C2132" t="str">
            <v>ETS - SSID</v>
          </cell>
          <cell r="D2132" t="str">
            <v>Other</v>
          </cell>
          <cell r="E2132" t="str">
            <v>SSID</v>
          </cell>
        </row>
        <row r="2133">
          <cell r="A2133" t="str">
            <v>F521377</v>
          </cell>
          <cell r="B2133" t="str">
            <v>TECH TRNG</v>
          </cell>
          <cell r="C2133" t="str">
            <v>ETS - SSID</v>
          </cell>
          <cell r="D2133" t="str">
            <v>Other</v>
          </cell>
          <cell r="E2133" t="str">
            <v>SSID</v>
          </cell>
        </row>
        <row r="2134">
          <cell r="A2134" t="str">
            <v>F521378</v>
          </cell>
          <cell r="B2134" t="str">
            <v>TECH TRNG</v>
          </cell>
          <cell r="C2134" t="str">
            <v>ETS - SSID</v>
          </cell>
          <cell r="D2134" t="str">
            <v>Other</v>
          </cell>
          <cell r="E2134" t="str">
            <v>SSID</v>
          </cell>
        </row>
        <row r="2135">
          <cell r="A2135" t="str">
            <v>F521379</v>
          </cell>
          <cell r="B2135" t="str">
            <v>TECH TRNG</v>
          </cell>
          <cell r="C2135" t="str">
            <v>ETS - SSID</v>
          </cell>
          <cell r="D2135" t="str">
            <v>Other</v>
          </cell>
          <cell r="E2135" t="str">
            <v>SSID</v>
          </cell>
        </row>
        <row r="2136">
          <cell r="A2136" t="str">
            <v>F521383</v>
          </cell>
          <cell r="B2136" t="str">
            <v>TECH TRNG</v>
          </cell>
          <cell r="C2136" t="str">
            <v>ETS - SSID</v>
          </cell>
          <cell r="D2136" t="str">
            <v>Other</v>
          </cell>
          <cell r="E2136" t="str">
            <v>SSID</v>
          </cell>
        </row>
        <row r="2137">
          <cell r="A2137" t="str">
            <v>F521384</v>
          </cell>
          <cell r="B2137" t="str">
            <v>TECH TRNG</v>
          </cell>
          <cell r="C2137" t="str">
            <v>ETS - SSID</v>
          </cell>
          <cell r="D2137" t="str">
            <v>Other</v>
          </cell>
          <cell r="E2137" t="str">
            <v>SSID</v>
          </cell>
        </row>
        <row r="2138">
          <cell r="A2138" t="str">
            <v>F521385</v>
          </cell>
          <cell r="B2138" t="str">
            <v>TECH TRNG</v>
          </cell>
          <cell r="C2138" t="str">
            <v>ETS - SSID</v>
          </cell>
          <cell r="D2138" t="str">
            <v>Other</v>
          </cell>
          <cell r="E2138" t="str">
            <v>SSID</v>
          </cell>
        </row>
        <row r="2139">
          <cell r="A2139" t="str">
            <v>F521386</v>
          </cell>
          <cell r="B2139" t="str">
            <v>TECH TRNG</v>
          </cell>
          <cell r="C2139" t="str">
            <v>ETS - SSID</v>
          </cell>
          <cell r="D2139" t="str">
            <v>Other</v>
          </cell>
          <cell r="E2139" t="str">
            <v>SSID</v>
          </cell>
        </row>
        <row r="2140">
          <cell r="A2140" t="str">
            <v>F521388</v>
          </cell>
          <cell r="B2140" t="str">
            <v>TECH TRNG</v>
          </cell>
          <cell r="C2140" t="str">
            <v>ETS - SSID</v>
          </cell>
          <cell r="D2140" t="str">
            <v>Other</v>
          </cell>
          <cell r="E2140" t="str">
            <v>SSID</v>
          </cell>
        </row>
        <row r="2141">
          <cell r="A2141" t="str">
            <v>F521389</v>
          </cell>
          <cell r="B2141" t="str">
            <v>TECH TRNG</v>
          </cell>
          <cell r="C2141" t="str">
            <v>ETS - SSID</v>
          </cell>
          <cell r="D2141" t="str">
            <v>Other</v>
          </cell>
          <cell r="E2141" t="str">
            <v>SSID</v>
          </cell>
        </row>
        <row r="2142">
          <cell r="A2142" t="str">
            <v>F521390</v>
          </cell>
          <cell r="B2142" t="str">
            <v>TECH TRNG</v>
          </cell>
          <cell r="C2142" t="str">
            <v>ETS - SSID</v>
          </cell>
          <cell r="D2142" t="str">
            <v>Other</v>
          </cell>
          <cell r="E2142" t="str">
            <v>SSID</v>
          </cell>
        </row>
        <row r="2143">
          <cell r="A2143" t="str">
            <v>F521391</v>
          </cell>
          <cell r="B2143" t="str">
            <v>TECH TRNG</v>
          </cell>
          <cell r="C2143" t="str">
            <v>ETS - SSID</v>
          </cell>
          <cell r="D2143" t="str">
            <v>Other</v>
          </cell>
          <cell r="E2143" t="str">
            <v>SSID</v>
          </cell>
        </row>
        <row r="2144">
          <cell r="A2144" t="str">
            <v>F521393</v>
          </cell>
          <cell r="B2144" t="str">
            <v>TECH TRNG</v>
          </cell>
          <cell r="C2144" t="str">
            <v>ETS - SSID</v>
          </cell>
          <cell r="D2144" t="str">
            <v>Other</v>
          </cell>
          <cell r="E2144" t="str">
            <v>SSID</v>
          </cell>
        </row>
        <row r="2145">
          <cell r="A2145" t="str">
            <v>F521394</v>
          </cell>
          <cell r="B2145" t="str">
            <v>TECH TRNG</v>
          </cell>
          <cell r="C2145" t="str">
            <v>ETS - SSID</v>
          </cell>
          <cell r="D2145" t="str">
            <v>Other</v>
          </cell>
          <cell r="E2145" t="str">
            <v>SSID</v>
          </cell>
        </row>
        <row r="2146">
          <cell r="A2146" t="str">
            <v>F521395</v>
          </cell>
          <cell r="B2146" t="str">
            <v>TECH TRNG</v>
          </cell>
          <cell r="C2146" t="str">
            <v>ETS - SSID</v>
          </cell>
          <cell r="D2146" t="str">
            <v>Other</v>
          </cell>
          <cell r="E2146" t="str">
            <v>SSID</v>
          </cell>
        </row>
        <row r="2147">
          <cell r="A2147" t="str">
            <v>F521397</v>
          </cell>
          <cell r="B2147" t="str">
            <v>TECH TRNG</v>
          </cell>
          <cell r="C2147" t="str">
            <v>ETS - SSID</v>
          </cell>
          <cell r="D2147" t="str">
            <v>Other</v>
          </cell>
          <cell r="E2147" t="str">
            <v>SSID</v>
          </cell>
        </row>
        <row r="2148">
          <cell r="A2148" t="str">
            <v>F521398</v>
          </cell>
          <cell r="B2148" t="str">
            <v>TECH TRNG</v>
          </cell>
          <cell r="C2148" t="str">
            <v>ETS - SSID</v>
          </cell>
          <cell r="D2148" t="str">
            <v>Other</v>
          </cell>
          <cell r="E2148" t="str">
            <v>SSID</v>
          </cell>
        </row>
        <row r="2149">
          <cell r="A2149" t="str">
            <v>F521399</v>
          </cell>
          <cell r="B2149" t="str">
            <v>TECH TRNG</v>
          </cell>
          <cell r="C2149" t="str">
            <v>ETS - SSID</v>
          </cell>
          <cell r="D2149" t="str">
            <v>Other</v>
          </cell>
          <cell r="E2149" t="str">
            <v>SSID</v>
          </cell>
        </row>
        <row r="2150">
          <cell r="A2150" t="str">
            <v>F521400</v>
          </cell>
          <cell r="B2150" t="str">
            <v>TECH TRNG</v>
          </cell>
          <cell r="C2150" t="str">
            <v>ETS - SSID</v>
          </cell>
          <cell r="D2150" t="str">
            <v>Other</v>
          </cell>
          <cell r="E2150" t="str">
            <v>SSID</v>
          </cell>
        </row>
        <row r="2151">
          <cell r="A2151" t="str">
            <v>F521403</v>
          </cell>
          <cell r="B2151" t="str">
            <v>TECH TRNG</v>
          </cell>
          <cell r="C2151" t="str">
            <v>ETS</v>
          </cell>
          <cell r="D2151" t="str">
            <v>Training/Safety/Meetings</v>
          </cell>
          <cell r="E2151" t="str">
            <v>Job Training</v>
          </cell>
        </row>
        <row r="2152">
          <cell r="A2152" t="str">
            <v>F521407</v>
          </cell>
          <cell r="B2152" t="str">
            <v>TECH TRNG</v>
          </cell>
          <cell r="C2152" t="str">
            <v>PWRD</v>
          </cell>
          <cell r="D2152" t="str">
            <v>Training/Safety/Meetings</v>
          </cell>
          <cell r="E2152" t="str">
            <v>Job Training</v>
          </cell>
        </row>
        <row r="2153">
          <cell r="A2153" t="str">
            <v>F521408</v>
          </cell>
          <cell r="B2153" t="str">
            <v>TECH TRNG</v>
          </cell>
          <cell r="C2153" t="str">
            <v>PWRD</v>
          </cell>
          <cell r="D2153" t="str">
            <v>Training/Safety/Meetings</v>
          </cell>
          <cell r="E2153" t="str">
            <v>Job Training</v>
          </cell>
        </row>
        <row r="2154">
          <cell r="A2154" t="str">
            <v>F521409</v>
          </cell>
          <cell r="B2154" t="str">
            <v>TECH TRNG</v>
          </cell>
          <cell r="C2154" t="str">
            <v>PWRD</v>
          </cell>
          <cell r="D2154" t="str">
            <v>Training/Safety/Meetings</v>
          </cell>
          <cell r="E2154" t="str">
            <v>Job Training</v>
          </cell>
        </row>
        <row r="2155">
          <cell r="A2155" t="str">
            <v>F521410</v>
          </cell>
          <cell r="B2155" t="str">
            <v>TECH TRNG</v>
          </cell>
          <cell r="C2155" t="str">
            <v>PWRD</v>
          </cell>
          <cell r="D2155" t="str">
            <v>Training/Safety/Meetings</v>
          </cell>
          <cell r="E2155" t="str">
            <v>Job Training</v>
          </cell>
        </row>
        <row r="2156">
          <cell r="A2156" t="str">
            <v>F521411</v>
          </cell>
          <cell r="B2156" t="str">
            <v>TECH TRNG</v>
          </cell>
          <cell r="C2156" t="str">
            <v>PWRD</v>
          </cell>
          <cell r="D2156" t="str">
            <v>Training/Safety/Meetings</v>
          </cell>
          <cell r="E2156" t="str">
            <v>Job Training</v>
          </cell>
        </row>
        <row r="2157">
          <cell r="A2157" t="str">
            <v>F521412</v>
          </cell>
          <cell r="B2157" t="str">
            <v>TECH TRNG</v>
          </cell>
          <cell r="C2157" t="str">
            <v>PWRD</v>
          </cell>
          <cell r="D2157" t="str">
            <v>Training/Safety/Meetings</v>
          </cell>
          <cell r="E2157" t="str">
            <v>Job Training</v>
          </cell>
        </row>
        <row r="2158">
          <cell r="A2158" t="str">
            <v>F521413</v>
          </cell>
          <cell r="B2158" t="str">
            <v>TECH TRNG</v>
          </cell>
          <cell r="C2158" t="str">
            <v>PWRD</v>
          </cell>
          <cell r="D2158" t="str">
            <v>Training/Safety/Meetings</v>
          </cell>
          <cell r="E2158" t="str">
            <v>Job Training</v>
          </cell>
        </row>
        <row r="2159">
          <cell r="A2159" t="str">
            <v>F521414</v>
          </cell>
          <cell r="B2159" t="str">
            <v>TECH TRNG</v>
          </cell>
          <cell r="C2159" t="str">
            <v>PWRD</v>
          </cell>
          <cell r="D2159" t="str">
            <v>Training/Safety/Meetings</v>
          </cell>
          <cell r="E2159" t="str">
            <v>Job Training</v>
          </cell>
        </row>
        <row r="2160">
          <cell r="A2160" t="str">
            <v>F521415</v>
          </cell>
          <cell r="B2160" t="str">
            <v>TECH TRNG</v>
          </cell>
          <cell r="C2160" t="str">
            <v>PWRD</v>
          </cell>
          <cell r="D2160" t="str">
            <v>Training/Safety/Meetings</v>
          </cell>
          <cell r="E2160" t="str">
            <v>Job Training</v>
          </cell>
        </row>
        <row r="2161">
          <cell r="A2161" t="str">
            <v>F521416</v>
          </cell>
          <cell r="B2161" t="str">
            <v>TECH TRNG</v>
          </cell>
          <cell r="C2161" t="str">
            <v>PWRD</v>
          </cell>
          <cell r="D2161" t="str">
            <v>Training/Safety/Meetings</v>
          </cell>
          <cell r="E2161" t="str">
            <v>Job Training</v>
          </cell>
        </row>
        <row r="2162">
          <cell r="A2162" t="str">
            <v>F521417</v>
          </cell>
          <cell r="B2162" t="str">
            <v>TECH TRNG</v>
          </cell>
          <cell r="C2162" t="str">
            <v>PWRD</v>
          </cell>
          <cell r="D2162" t="str">
            <v>Training/Safety/Meetings</v>
          </cell>
          <cell r="E2162" t="str">
            <v>Job Training</v>
          </cell>
        </row>
        <row r="2163">
          <cell r="A2163" t="str">
            <v>F521418</v>
          </cell>
          <cell r="B2163" t="str">
            <v>TECH TRNG</v>
          </cell>
          <cell r="C2163" t="str">
            <v>PWRD</v>
          </cell>
          <cell r="D2163" t="str">
            <v>Training/Safety/Meetings</v>
          </cell>
          <cell r="E2163" t="str">
            <v>Job Training</v>
          </cell>
        </row>
        <row r="2164">
          <cell r="A2164" t="str">
            <v>F521420</v>
          </cell>
          <cell r="B2164" t="str">
            <v>TECH TRNG</v>
          </cell>
          <cell r="C2164" t="str">
            <v>PWRD</v>
          </cell>
          <cell r="D2164" t="str">
            <v>Training/Safety/Meetings</v>
          </cell>
          <cell r="E2164" t="str">
            <v>Job Training</v>
          </cell>
        </row>
        <row r="2165">
          <cell r="A2165" t="str">
            <v>F521422</v>
          </cell>
          <cell r="B2165" t="str">
            <v>TECH TRNG</v>
          </cell>
          <cell r="C2165" t="str">
            <v>PWRD</v>
          </cell>
          <cell r="D2165" t="str">
            <v>Training/Safety/Meetings</v>
          </cell>
          <cell r="E2165" t="str">
            <v>Job Training</v>
          </cell>
        </row>
        <row r="2166">
          <cell r="A2166" t="str">
            <v>F521423</v>
          </cell>
          <cell r="B2166" t="str">
            <v>TECH TRNG</v>
          </cell>
          <cell r="C2166" t="str">
            <v>PWRD</v>
          </cell>
          <cell r="D2166" t="str">
            <v>Training/Safety/Meetings</v>
          </cell>
          <cell r="E2166" t="str">
            <v>Job Training</v>
          </cell>
        </row>
        <row r="2167">
          <cell r="A2167" t="str">
            <v>F521424</v>
          </cell>
          <cell r="B2167" t="str">
            <v>TECH TRNG</v>
          </cell>
          <cell r="C2167" t="str">
            <v>PWRD</v>
          </cell>
          <cell r="D2167" t="str">
            <v>Training/Safety/Meetings</v>
          </cell>
          <cell r="E2167" t="str">
            <v>Job Training</v>
          </cell>
        </row>
        <row r="2168">
          <cell r="A2168" t="str">
            <v>F521425</v>
          </cell>
          <cell r="B2168" t="str">
            <v>TECH TRNG</v>
          </cell>
          <cell r="C2168" t="str">
            <v>PWRD</v>
          </cell>
          <cell r="D2168" t="str">
            <v>Training/Safety/Meetings</v>
          </cell>
          <cell r="E2168" t="str">
            <v>Job Training</v>
          </cell>
        </row>
        <row r="2169">
          <cell r="A2169" t="str">
            <v>F521426</v>
          </cell>
          <cell r="B2169" t="str">
            <v>TECH TRNG</v>
          </cell>
          <cell r="C2169" t="str">
            <v>PWRD</v>
          </cell>
          <cell r="D2169" t="str">
            <v>Training/Safety/Meetings</v>
          </cell>
          <cell r="E2169" t="str">
            <v>Job Training</v>
          </cell>
        </row>
        <row r="2170">
          <cell r="A2170" t="str">
            <v>F521427</v>
          </cell>
          <cell r="B2170" t="str">
            <v>TECH TRNG</v>
          </cell>
          <cell r="C2170" t="str">
            <v>PWRD</v>
          </cell>
          <cell r="D2170" t="str">
            <v>Training/Safety/Meetings</v>
          </cell>
          <cell r="E2170" t="str">
            <v>Job Training</v>
          </cell>
        </row>
        <row r="2171">
          <cell r="A2171" t="str">
            <v>F521428</v>
          </cell>
          <cell r="B2171" t="str">
            <v>TECH TRNG</v>
          </cell>
          <cell r="C2171" t="str">
            <v>PWRD</v>
          </cell>
          <cell r="D2171" t="str">
            <v>Training/Safety/Meetings</v>
          </cell>
          <cell r="E2171" t="str">
            <v>Job Training</v>
          </cell>
        </row>
        <row r="2172">
          <cell r="A2172" t="str">
            <v>F521429</v>
          </cell>
          <cell r="B2172" t="str">
            <v>TECH TRNG</v>
          </cell>
          <cell r="C2172" t="str">
            <v>PWRD</v>
          </cell>
          <cell r="D2172" t="str">
            <v>Training/Safety/Meetings</v>
          </cell>
          <cell r="E2172" t="str">
            <v>Job Training</v>
          </cell>
        </row>
        <row r="2173">
          <cell r="A2173" t="str">
            <v>F521430</v>
          </cell>
          <cell r="B2173" t="str">
            <v>TECH TRNG</v>
          </cell>
          <cell r="C2173" t="str">
            <v>PWRD</v>
          </cell>
          <cell r="D2173" t="str">
            <v>Training/Safety/Meetings</v>
          </cell>
          <cell r="E2173" t="str">
            <v>Job Training</v>
          </cell>
        </row>
        <row r="2174">
          <cell r="A2174" t="str">
            <v>F521431</v>
          </cell>
          <cell r="B2174" t="str">
            <v>TECH TRNG</v>
          </cell>
          <cell r="C2174" t="str">
            <v>PWRD</v>
          </cell>
          <cell r="D2174" t="str">
            <v>Training/Safety/Meetings</v>
          </cell>
          <cell r="E2174" t="str">
            <v>Job Training</v>
          </cell>
        </row>
        <row r="2175">
          <cell r="A2175" t="str">
            <v>F521432</v>
          </cell>
          <cell r="B2175" t="str">
            <v>TECH TRNG</v>
          </cell>
          <cell r="C2175" t="str">
            <v>PWRD</v>
          </cell>
          <cell r="D2175" t="str">
            <v>Training/Safety/Meetings</v>
          </cell>
          <cell r="E2175" t="str">
            <v>Job Training</v>
          </cell>
        </row>
        <row r="2176">
          <cell r="A2176" t="str">
            <v>F521433</v>
          </cell>
          <cell r="B2176" t="str">
            <v>TECH TRNG</v>
          </cell>
          <cell r="C2176" t="str">
            <v>PWRD</v>
          </cell>
          <cell r="D2176" t="str">
            <v>Training/Safety/Meetings</v>
          </cell>
          <cell r="E2176" t="str">
            <v>Job Training</v>
          </cell>
        </row>
        <row r="2177">
          <cell r="A2177" t="str">
            <v>F521434</v>
          </cell>
          <cell r="B2177" t="str">
            <v>TECH TRNG</v>
          </cell>
          <cell r="C2177" t="str">
            <v>PWRD</v>
          </cell>
          <cell r="D2177" t="str">
            <v>Training/Safety/Meetings</v>
          </cell>
          <cell r="E2177" t="str">
            <v>Job Training</v>
          </cell>
        </row>
        <row r="2178">
          <cell r="A2178" t="str">
            <v>F521435</v>
          </cell>
          <cell r="B2178" t="str">
            <v>NE DSGN MGTT</v>
          </cell>
          <cell r="C2178" t="str">
            <v>PWRD</v>
          </cell>
          <cell r="D2178" t="str">
            <v>Training/Safety/Meetings</v>
          </cell>
          <cell r="E2178" t="str">
            <v>Job Training</v>
          </cell>
        </row>
        <row r="2179">
          <cell r="A2179" t="str">
            <v>F521436</v>
          </cell>
          <cell r="B2179" t="str">
            <v>TECH TRNG</v>
          </cell>
          <cell r="C2179" t="str">
            <v>PWRD</v>
          </cell>
          <cell r="D2179" t="str">
            <v>Training/Safety/Meetings</v>
          </cell>
          <cell r="E2179" t="str">
            <v>Job Training</v>
          </cell>
        </row>
        <row r="2180">
          <cell r="A2180" t="str">
            <v>F521439</v>
          </cell>
          <cell r="B2180" t="str">
            <v>TECH TRNG</v>
          </cell>
          <cell r="C2180" t="str">
            <v>CPC</v>
          </cell>
          <cell r="D2180" t="str">
            <v>Training/Safety/Meetings</v>
          </cell>
          <cell r="E2180" t="str">
            <v>Job Training</v>
          </cell>
        </row>
        <row r="2181">
          <cell r="A2181" t="str">
            <v>F521440</v>
          </cell>
          <cell r="B2181" t="str">
            <v>TECH TRNG</v>
          </cell>
          <cell r="C2181" t="str">
            <v>BPFM</v>
          </cell>
          <cell r="D2181" t="str">
            <v>Training/Safety/Meetings</v>
          </cell>
          <cell r="E2181" t="str">
            <v>Job Training</v>
          </cell>
        </row>
        <row r="2182">
          <cell r="A2182" t="str">
            <v>F521441</v>
          </cell>
          <cell r="B2182" t="str">
            <v>TECH TRNG</v>
          </cell>
          <cell r="C2182" t="str">
            <v>ETS</v>
          </cell>
          <cell r="D2182" t="str">
            <v>Training/Safety/Meetings</v>
          </cell>
          <cell r="E2182" t="str">
            <v>Job Training</v>
          </cell>
        </row>
        <row r="2183">
          <cell r="A2183" t="str">
            <v>F521442</v>
          </cell>
          <cell r="B2183" t="str">
            <v>TECH TRNG</v>
          </cell>
          <cell r="C2183" t="str">
            <v>BPFM</v>
          </cell>
          <cell r="D2183" t="str">
            <v>Training/Safety/Meetings</v>
          </cell>
          <cell r="E2183" t="str">
            <v>Job Training</v>
          </cell>
        </row>
        <row r="2184">
          <cell r="A2184" t="str">
            <v>F521443</v>
          </cell>
          <cell r="B2184" t="str">
            <v>TECH TRNG</v>
          </cell>
          <cell r="C2184" t="str">
            <v>BPFM</v>
          </cell>
          <cell r="D2184" t="str">
            <v>Training/Safety/Meetings</v>
          </cell>
          <cell r="E2184" t="str">
            <v>Job Training</v>
          </cell>
        </row>
        <row r="2185">
          <cell r="A2185" t="str">
            <v>F521444</v>
          </cell>
          <cell r="B2185" t="str">
            <v>TECH TRNG</v>
          </cell>
          <cell r="C2185" t="str">
            <v>BPFM</v>
          </cell>
          <cell r="D2185" t="str">
            <v>Training/Safety/Meetings</v>
          </cell>
          <cell r="E2185" t="str">
            <v>Job Training</v>
          </cell>
        </row>
        <row r="2186">
          <cell r="A2186" t="str">
            <v>F521446</v>
          </cell>
          <cell r="B2186" t="str">
            <v>TECH TRNG</v>
          </cell>
          <cell r="C2186" t="str">
            <v>PWRD</v>
          </cell>
          <cell r="D2186" t="str">
            <v>Training/Safety/Meetings</v>
          </cell>
          <cell r="E2186" t="str">
            <v>Job Training</v>
          </cell>
        </row>
        <row r="2187">
          <cell r="A2187" t="str">
            <v>F521447</v>
          </cell>
          <cell r="B2187" t="str">
            <v>TECH TRNG</v>
          </cell>
          <cell r="C2187" t="str">
            <v>PWRD</v>
          </cell>
          <cell r="D2187" t="str">
            <v>Training/Safety/Meetings</v>
          </cell>
          <cell r="E2187" t="str">
            <v>Job Training</v>
          </cell>
        </row>
        <row r="2188">
          <cell r="A2188" t="str">
            <v>F521448</v>
          </cell>
          <cell r="B2188" t="str">
            <v>TECH TRNG</v>
          </cell>
          <cell r="C2188" t="str">
            <v>PWRD</v>
          </cell>
          <cell r="D2188" t="str">
            <v>Training/Safety/Meetings</v>
          </cell>
          <cell r="E2188" t="str">
            <v>Job Training</v>
          </cell>
        </row>
        <row r="2189">
          <cell r="A2189" t="str">
            <v>F521449</v>
          </cell>
          <cell r="B2189" t="str">
            <v>TECH TRNG</v>
          </cell>
          <cell r="C2189" t="str">
            <v>PWRD</v>
          </cell>
          <cell r="D2189" t="str">
            <v>Training/Safety/Meetings</v>
          </cell>
          <cell r="E2189" t="str">
            <v>Job Training</v>
          </cell>
        </row>
        <row r="2190">
          <cell r="A2190" t="str">
            <v>F521450</v>
          </cell>
          <cell r="B2190" t="str">
            <v>TECH TRNG</v>
          </cell>
          <cell r="C2190" t="str">
            <v>PWRD</v>
          </cell>
          <cell r="D2190" t="str">
            <v>Training/Safety/Meetings</v>
          </cell>
          <cell r="E2190" t="str">
            <v>Job Training</v>
          </cell>
        </row>
        <row r="2191">
          <cell r="A2191" t="str">
            <v>F521451</v>
          </cell>
          <cell r="B2191" t="str">
            <v>TECH TRNG</v>
          </cell>
          <cell r="C2191" t="str">
            <v>PWRD</v>
          </cell>
          <cell r="D2191" t="str">
            <v>Training/Safety/Meetings</v>
          </cell>
          <cell r="E2191" t="str">
            <v>Job Training</v>
          </cell>
        </row>
        <row r="2192">
          <cell r="A2192" t="str">
            <v>F521452</v>
          </cell>
          <cell r="B2192" t="str">
            <v>TECH TRNG</v>
          </cell>
          <cell r="C2192" t="str">
            <v>PWRD</v>
          </cell>
          <cell r="D2192" t="str">
            <v>Training/Safety/Meetings</v>
          </cell>
          <cell r="E2192" t="str">
            <v>Job Training</v>
          </cell>
        </row>
        <row r="2193">
          <cell r="A2193" t="str">
            <v>F521453</v>
          </cell>
          <cell r="B2193" t="str">
            <v>TECH TRNG</v>
          </cell>
          <cell r="C2193" t="str">
            <v>PWRD</v>
          </cell>
          <cell r="D2193" t="str">
            <v>Training/Safety/Meetings</v>
          </cell>
          <cell r="E2193" t="str">
            <v>Job Training</v>
          </cell>
        </row>
        <row r="2194">
          <cell r="A2194" t="str">
            <v>F521454</v>
          </cell>
          <cell r="B2194" t="str">
            <v>TECH TRNG</v>
          </cell>
          <cell r="C2194" t="str">
            <v>PWRD</v>
          </cell>
          <cell r="D2194" t="str">
            <v>Training/Safety/Meetings</v>
          </cell>
          <cell r="E2194" t="str">
            <v>Job Training</v>
          </cell>
        </row>
        <row r="2195">
          <cell r="A2195" t="str">
            <v>F521455</v>
          </cell>
          <cell r="B2195" t="str">
            <v>TECH TRNG</v>
          </cell>
          <cell r="C2195" t="str">
            <v>PWRD</v>
          </cell>
          <cell r="D2195" t="str">
            <v>Training/Safety/Meetings</v>
          </cell>
          <cell r="E2195" t="str">
            <v>Job Training</v>
          </cell>
        </row>
        <row r="2196">
          <cell r="A2196" t="str">
            <v>F521456</v>
          </cell>
          <cell r="B2196" t="str">
            <v>TECH TRNG</v>
          </cell>
          <cell r="C2196" t="str">
            <v>PWRD</v>
          </cell>
          <cell r="D2196" t="str">
            <v>Training/Safety/Meetings</v>
          </cell>
          <cell r="E2196" t="str">
            <v>Job Training</v>
          </cell>
        </row>
        <row r="2197">
          <cell r="A2197" t="str">
            <v>F521457</v>
          </cell>
          <cell r="B2197" t="str">
            <v>TECH TRNG</v>
          </cell>
          <cell r="C2197" t="str">
            <v>PWRD</v>
          </cell>
          <cell r="D2197" t="str">
            <v>Training/Safety/Meetings</v>
          </cell>
          <cell r="E2197" t="str">
            <v>Job Training</v>
          </cell>
        </row>
        <row r="2198">
          <cell r="A2198" t="str">
            <v>F521458</v>
          </cell>
          <cell r="B2198" t="str">
            <v>TECH TRNG</v>
          </cell>
          <cell r="C2198" t="str">
            <v>PWRD</v>
          </cell>
          <cell r="D2198" t="str">
            <v>Training/Safety/Meetings</v>
          </cell>
          <cell r="E2198" t="str">
            <v>Job Training</v>
          </cell>
        </row>
        <row r="2199">
          <cell r="A2199" t="str">
            <v>F521459</v>
          </cell>
          <cell r="B2199" t="str">
            <v>TECH TRNG</v>
          </cell>
          <cell r="C2199" t="str">
            <v>PWRD</v>
          </cell>
          <cell r="D2199" t="str">
            <v>Training/Safety/Meetings</v>
          </cell>
          <cell r="E2199" t="str">
            <v>Job Training</v>
          </cell>
        </row>
        <row r="2200">
          <cell r="A2200" t="str">
            <v>F521460</v>
          </cell>
          <cell r="B2200" t="str">
            <v>TECH TRNG</v>
          </cell>
          <cell r="C2200" t="str">
            <v>PWRD</v>
          </cell>
          <cell r="D2200" t="str">
            <v>Training/Safety/Meetings</v>
          </cell>
          <cell r="E2200" t="str">
            <v>Job Training</v>
          </cell>
        </row>
        <row r="2201">
          <cell r="A2201" t="str">
            <v>F521461</v>
          </cell>
          <cell r="B2201" t="str">
            <v>TECH TRNG</v>
          </cell>
          <cell r="C2201" t="str">
            <v>PWRD</v>
          </cell>
          <cell r="D2201" t="str">
            <v>Training/Safety/Meetings</v>
          </cell>
          <cell r="E2201" t="str">
            <v>Job Training</v>
          </cell>
        </row>
        <row r="2202">
          <cell r="A2202" t="str">
            <v>F521462</v>
          </cell>
          <cell r="B2202" t="str">
            <v>TECH TRNG</v>
          </cell>
          <cell r="C2202" t="str">
            <v>PWRD</v>
          </cell>
          <cell r="D2202" t="str">
            <v>Training/Safety/Meetings</v>
          </cell>
          <cell r="E2202" t="str">
            <v>Job Training</v>
          </cell>
        </row>
        <row r="2203">
          <cell r="A2203" t="str">
            <v>F521463</v>
          </cell>
          <cell r="B2203" t="str">
            <v>TECH TRNG</v>
          </cell>
          <cell r="C2203" t="str">
            <v>PWRD</v>
          </cell>
          <cell r="D2203" t="str">
            <v>Training/Safety/Meetings</v>
          </cell>
          <cell r="E2203" t="str">
            <v>Job Training</v>
          </cell>
        </row>
        <row r="2204">
          <cell r="A2204" t="str">
            <v>F521464</v>
          </cell>
          <cell r="B2204" t="str">
            <v>TECH TRNG</v>
          </cell>
          <cell r="C2204" t="str">
            <v>PWRD</v>
          </cell>
          <cell r="D2204" t="str">
            <v>Training/Safety/Meetings</v>
          </cell>
          <cell r="E2204" t="str">
            <v>Job Training</v>
          </cell>
        </row>
        <row r="2205">
          <cell r="A2205" t="str">
            <v>F521465</v>
          </cell>
          <cell r="B2205" t="str">
            <v>TECH TRNG</v>
          </cell>
          <cell r="C2205" t="str">
            <v>PWRD</v>
          </cell>
          <cell r="D2205" t="str">
            <v>Training/Safety/Meetings</v>
          </cell>
          <cell r="E2205" t="str">
            <v>Job Training</v>
          </cell>
        </row>
        <row r="2206">
          <cell r="A2206" t="str">
            <v>F521466</v>
          </cell>
          <cell r="B2206" t="str">
            <v>TECH TRNG</v>
          </cell>
          <cell r="C2206" t="str">
            <v>PWRD</v>
          </cell>
          <cell r="D2206" t="str">
            <v>Training/Safety/Meetings</v>
          </cell>
          <cell r="E2206" t="str">
            <v>Job Training</v>
          </cell>
        </row>
        <row r="2207">
          <cell r="A2207" t="str">
            <v>F521467</v>
          </cell>
          <cell r="B2207" t="str">
            <v>TECH TRNG</v>
          </cell>
          <cell r="C2207" t="str">
            <v>PWRD</v>
          </cell>
          <cell r="D2207" t="str">
            <v>Training/Safety/Meetings</v>
          </cell>
          <cell r="E2207" t="str">
            <v>Job Training</v>
          </cell>
        </row>
        <row r="2208">
          <cell r="A2208" t="str">
            <v>F521468</v>
          </cell>
          <cell r="B2208" t="str">
            <v>TECH TRNG</v>
          </cell>
          <cell r="C2208" t="str">
            <v>PWRD</v>
          </cell>
          <cell r="D2208" t="str">
            <v>Training/Safety/Meetings</v>
          </cell>
          <cell r="E2208" t="str">
            <v>Job Training</v>
          </cell>
        </row>
        <row r="2209">
          <cell r="A2209" t="str">
            <v>F521469</v>
          </cell>
          <cell r="B2209" t="str">
            <v>TECH TRNG</v>
          </cell>
          <cell r="C2209" t="str">
            <v>PWRD</v>
          </cell>
          <cell r="D2209" t="str">
            <v>Training/Safety/Meetings</v>
          </cell>
          <cell r="E2209" t="str">
            <v>Job Training</v>
          </cell>
        </row>
        <row r="2210">
          <cell r="A2210" t="str">
            <v>F521470</v>
          </cell>
          <cell r="B2210" t="str">
            <v>TECH TRNG</v>
          </cell>
          <cell r="C2210" t="str">
            <v>PWRD</v>
          </cell>
          <cell r="D2210" t="str">
            <v>Training/Safety/Meetings</v>
          </cell>
          <cell r="E2210" t="str">
            <v>Job Training</v>
          </cell>
        </row>
        <row r="2211">
          <cell r="A2211" t="str">
            <v>F521471</v>
          </cell>
          <cell r="B2211" t="str">
            <v>TECH TRNG</v>
          </cell>
          <cell r="C2211" t="str">
            <v>PWRD</v>
          </cell>
          <cell r="D2211" t="str">
            <v>Training/Safety/Meetings</v>
          </cell>
          <cell r="E2211" t="str">
            <v>Job Training</v>
          </cell>
        </row>
        <row r="2212">
          <cell r="A2212" t="str">
            <v>F521472</v>
          </cell>
          <cell r="B2212" t="str">
            <v>TECH TRNG</v>
          </cell>
          <cell r="C2212" t="str">
            <v>PWRD</v>
          </cell>
          <cell r="D2212" t="str">
            <v>Training/Safety/Meetings</v>
          </cell>
          <cell r="E2212" t="str">
            <v>Job Training</v>
          </cell>
        </row>
        <row r="2213">
          <cell r="A2213" t="str">
            <v>F521473</v>
          </cell>
          <cell r="B2213" t="str">
            <v>TECH TRNG</v>
          </cell>
          <cell r="C2213" t="str">
            <v>PWRD</v>
          </cell>
          <cell r="D2213" t="str">
            <v>Training/Safety/Meetings</v>
          </cell>
          <cell r="E2213" t="str">
            <v>Job Training</v>
          </cell>
        </row>
        <row r="2214">
          <cell r="A2214" t="str">
            <v>F521474</v>
          </cell>
          <cell r="B2214" t="str">
            <v>TECH TRNG</v>
          </cell>
          <cell r="C2214" t="str">
            <v>PWRD</v>
          </cell>
          <cell r="D2214" t="str">
            <v>Training/Safety/Meetings</v>
          </cell>
          <cell r="E2214" t="str">
            <v>Job Training</v>
          </cell>
        </row>
        <row r="2215">
          <cell r="A2215" t="str">
            <v>F521475</v>
          </cell>
          <cell r="B2215" t="str">
            <v>TECH TRNG</v>
          </cell>
          <cell r="C2215" t="str">
            <v>PWRD</v>
          </cell>
          <cell r="D2215" t="str">
            <v>Training/Safety/Meetings</v>
          </cell>
          <cell r="E2215" t="str">
            <v>Job Training</v>
          </cell>
        </row>
        <row r="2216">
          <cell r="A2216" t="str">
            <v>F521476</v>
          </cell>
          <cell r="B2216" t="str">
            <v>TECH TRNG</v>
          </cell>
          <cell r="C2216" t="str">
            <v>PWRD</v>
          </cell>
          <cell r="D2216" t="str">
            <v>Training/Safety/Meetings</v>
          </cell>
          <cell r="E2216" t="str">
            <v>Job Training</v>
          </cell>
        </row>
        <row r="2217">
          <cell r="A2217" t="str">
            <v>F521477</v>
          </cell>
          <cell r="B2217" t="str">
            <v>TECH TRNG</v>
          </cell>
          <cell r="C2217" t="str">
            <v>PWRD</v>
          </cell>
          <cell r="D2217" t="str">
            <v>Training/Safety/Meetings</v>
          </cell>
          <cell r="E2217" t="str">
            <v>Job Training</v>
          </cell>
        </row>
        <row r="2218">
          <cell r="A2218" t="str">
            <v>F521478</v>
          </cell>
          <cell r="B2218" t="str">
            <v>TECH TRNG</v>
          </cell>
          <cell r="C2218" t="str">
            <v>PWRD</v>
          </cell>
          <cell r="D2218" t="str">
            <v>Training/Safety/Meetings</v>
          </cell>
          <cell r="E2218" t="str">
            <v>Job Training</v>
          </cell>
        </row>
        <row r="2219">
          <cell r="A2219" t="str">
            <v>F521480</v>
          </cell>
          <cell r="B2219" t="str">
            <v>TECH TRNG</v>
          </cell>
          <cell r="C2219" t="str">
            <v>PWRD</v>
          </cell>
          <cell r="D2219" t="str">
            <v>Training/Safety/Meetings</v>
          </cell>
          <cell r="E2219" t="str">
            <v>Job Training</v>
          </cell>
        </row>
        <row r="2220">
          <cell r="A2220" t="str">
            <v>F521481</v>
          </cell>
          <cell r="B2220" t="str">
            <v>TECH TRNG</v>
          </cell>
          <cell r="C2220" t="str">
            <v>PWRD</v>
          </cell>
          <cell r="D2220" t="str">
            <v>Training/Safety/Meetings</v>
          </cell>
          <cell r="E2220" t="str">
            <v>Job Training</v>
          </cell>
        </row>
        <row r="2221">
          <cell r="A2221" t="str">
            <v>F521482</v>
          </cell>
          <cell r="B2221" t="str">
            <v>TECH TRNG</v>
          </cell>
          <cell r="C2221" t="str">
            <v>PWRD</v>
          </cell>
          <cell r="D2221" t="str">
            <v>Training/Safety/Meetings</v>
          </cell>
          <cell r="E2221" t="str">
            <v>Job Training</v>
          </cell>
        </row>
        <row r="2222">
          <cell r="A2222" t="str">
            <v>F521483</v>
          </cell>
          <cell r="B2222" t="str">
            <v>TECH TRNG</v>
          </cell>
          <cell r="C2222" t="str">
            <v>PWRD</v>
          </cell>
          <cell r="D2222" t="str">
            <v>Training/Safety/Meetings</v>
          </cell>
          <cell r="E2222" t="str">
            <v>Job Training</v>
          </cell>
        </row>
        <row r="2223">
          <cell r="A2223" t="str">
            <v>F521484</v>
          </cell>
          <cell r="B2223" t="str">
            <v>TECH TRNG</v>
          </cell>
          <cell r="C2223" t="str">
            <v>PWRD</v>
          </cell>
          <cell r="D2223" t="str">
            <v>Training/Safety/Meetings</v>
          </cell>
          <cell r="E2223" t="str">
            <v>Job Training</v>
          </cell>
        </row>
        <row r="2224">
          <cell r="A2224" t="str">
            <v>F521485</v>
          </cell>
          <cell r="B2224" t="str">
            <v>TECH TRNG</v>
          </cell>
          <cell r="C2224" t="str">
            <v>PWRD</v>
          </cell>
          <cell r="D2224" t="str">
            <v>Training/Safety/Meetings</v>
          </cell>
          <cell r="E2224" t="str">
            <v>Job Training</v>
          </cell>
        </row>
        <row r="2225">
          <cell r="A2225" t="str">
            <v>F521486</v>
          </cell>
          <cell r="B2225" t="str">
            <v>TECH TRNG</v>
          </cell>
          <cell r="C2225" t="str">
            <v>PWRD</v>
          </cell>
          <cell r="D2225" t="str">
            <v>Training/Safety/Meetings</v>
          </cell>
          <cell r="E2225" t="str">
            <v>Job Training</v>
          </cell>
        </row>
        <row r="2226">
          <cell r="A2226" t="str">
            <v>F521487</v>
          </cell>
          <cell r="B2226" t="str">
            <v>TECH TRNG</v>
          </cell>
          <cell r="C2226" t="str">
            <v>PWRD</v>
          </cell>
          <cell r="D2226" t="str">
            <v>Training/Safety/Meetings</v>
          </cell>
          <cell r="E2226" t="str">
            <v>Job Training</v>
          </cell>
        </row>
        <row r="2227">
          <cell r="A2227" t="str">
            <v>F521488</v>
          </cell>
          <cell r="B2227" t="str">
            <v>TECH TRNG</v>
          </cell>
          <cell r="C2227" t="str">
            <v>PWRD</v>
          </cell>
          <cell r="D2227" t="str">
            <v>Training/Safety/Meetings</v>
          </cell>
          <cell r="E2227" t="str">
            <v>Job Training</v>
          </cell>
        </row>
        <row r="2228">
          <cell r="A2228" t="str">
            <v>F521491</v>
          </cell>
          <cell r="B2228" t="str">
            <v>TECH TRNG</v>
          </cell>
          <cell r="C2228" t="str">
            <v>PWRD</v>
          </cell>
          <cell r="D2228" t="str">
            <v>Training/Safety/Meetings</v>
          </cell>
          <cell r="E2228" t="str">
            <v>Job Training</v>
          </cell>
        </row>
        <row r="2229">
          <cell r="A2229" t="str">
            <v>F521494</v>
          </cell>
          <cell r="B2229" t="str">
            <v>TECH TRNG</v>
          </cell>
          <cell r="C2229" t="str">
            <v>PWRD</v>
          </cell>
          <cell r="D2229" t="str">
            <v>Training/Safety/Meetings</v>
          </cell>
          <cell r="E2229" t="str">
            <v>Job Training</v>
          </cell>
        </row>
        <row r="2230">
          <cell r="A2230" t="str">
            <v>F521495</v>
          </cell>
          <cell r="B2230" t="str">
            <v>TECH TRNG</v>
          </cell>
          <cell r="C2230" t="str">
            <v>PWRD</v>
          </cell>
          <cell r="D2230" t="str">
            <v>Training/Safety/Meetings</v>
          </cell>
          <cell r="E2230" t="str">
            <v>Job Training</v>
          </cell>
        </row>
        <row r="2231">
          <cell r="A2231" t="str">
            <v>F521498</v>
          </cell>
          <cell r="B2231" t="str">
            <v>TECH TRNG</v>
          </cell>
          <cell r="C2231" t="str">
            <v>PWRD</v>
          </cell>
          <cell r="D2231" t="str">
            <v>Training/Safety/Meetings</v>
          </cell>
          <cell r="E2231" t="str">
            <v>Job Training</v>
          </cell>
        </row>
        <row r="2232">
          <cell r="A2232" t="str">
            <v>F521499</v>
          </cell>
          <cell r="B2232" t="str">
            <v>TECH TRNG</v>
          </cell>
          <cell r="C2232" t="str">
            <v>PWRD</v>
          </cell>
          <cell r="D2232" t="str">
            <v>Training/Safety/Meetings</v>
          </cell>
          <cell r="E2232" t="str">
            <v>Job Training</v>
          </cell>
        </row>
        <row r="2233">
          <cell r="A2233" t="str">
            <v>F521500</v>
          </cell>
          <cell r="B2233" t="str">
            <v>TECH TRNG</v>
          </cell>
          <cell r="C2233" t="str">
            <v>PWRD</v>
          </cell>
          <cell r="D2233" t="str">
            <v>Training/Safety/Meetings</v>
          </cell>
          <cell r="E2233" t="str">
            <v>Job Training</v>
          </cell>
        </row>
        <row r="2234">
          <cell r="A2234" t="str">
            <v>F521502</v>
          </cell>
          <cell r="B2234" t="str">
            <v>TECH TRNG</v>
          </cell>
          <cell r="C2234" t="str">
            <v>PWRD</v>
          </cell>
          <cell r="D2234" t="str">
            <v>Training/Safety/Meetings</v>
          </cell>
          <cell r="E2234" t="str">
            <v>Job Training</v>
          </cell>
        </row>
        <row r="2235">
          <cell r="A2235" t="str">
            <v>F521503</v>
          </cell>
          <cell r="B2235" t="str">
            <v>TECH TRNG</v>
          </cell>
          <cell r="C2235" t="str">
            <v>PWRD</v>
          </cell>
          <cell r="D2235" t="str">
            <v>Training/Safety/Meetings</v>
          </cell>
          <cell r="E2235" t="str">
            <v>Job Training</v>
          </cell>
        </row>
        <row r="2236">
          <cell r="A2236" t="str">
            <v>F521504</v>
          </cell>
          <cell r="B2236" t="str">
            <v>TECH TRNG</v>
          </cell>
          <cell r="C2236" t="str">
            <v>PWRD</v>
          </cell>
          <cell r="D2236" t="str">
            <v>Training/Safety/Meetings</v>
          </cell>
          <cell r="E2236" t="str">
            <v>Job Training</v>
          </cell>
        </row>
        <row r="2237">
          <cell r="A2237" t="str">
            <v>F521505</v>
          </cell>
          <cell r="B2237" t="str">
            <v>TECH TRNG</v>
          </cell>
          <cell r="C2237" t="str">
            <v>PWRD</v>
          </cell>
          <cell r="D2237" t="str">
            <v>Training/Safety/Meetings</v>
          </cell>
          <cell r="E2237" t="str">
            <v>Job Training</v>
          </cell>
        </row>
        <row r="2238">
          <cell r="A2238" t="str">
            <v>F521506</v>
          </cell>
          <cell r="B2238" t="str">
            <v>TECH TRNG</v>
          </cell>
          <cell r="C2238" t="str">
            <v>PWRD</v>
          </cell>
          <cell r="D2238" t="str">
            <v>Training/Safety/Meetings</v>
          </cell>
          <cell r="E2238" t="str">
            <v>Job Training</v>
          </cell>
        </row>
        <row r="2239">
          <cell r="A2239" t="str">
            <v>F521507</v>
          </cell>
          <cell r="B2239" t="str">
            <v>TECH TRNG</v>
          </cell>
          <cell r="C2239" t="str">
            <v>PWRD</v>
          </cell>
          <cell r="D2239" t="str">
            <v>Training/Safety/Meetings</v>
          </cell>
          <cell r="E2239" t="str">
            <v>Job Training</v>
          </cell>
        </row>
        <row r="2240">
          <cell r="A2240" t="str">
            <v>F521508</v>
          </cell>
          <cell r="B2240" t="str">
            <v>TR STAFF DEV</v>
          </cell>
          <cell r="C2240" t="str">
            <v>PWRD</v>
          </cell>
          <cell r="D2240" t="str">
            <v>Training/Safety/Meetings</v>
          </cell>
          <cell r="E2240" t="str">
            <v>Job Training</v>
          </cell>
        </row>
        <row r="2241">
          <cell r="A2241" t="str">
            <v>F521509</v>
          </cell>
          <cell r="B2241" t="str">
            <v>TPD TECH TRN</v>
          </cell>
          <cell r="C2241" t="str">
            <v>PWRD</v>
          </cell>
          <cell r="D2241" t="str">
            <v>Training/Safety/Meetings</v>
          </cell>
          <cell r="E2241" t="str">
            <v>Job Training</v>
          </cell>
        </row>
        <row r="2242">
          <cell r="A2242" t="str">
            <v>F521511</v>
          </cell>
          <cell r="B2242" t="str">
            <v>SE DSGN MGT</v>
          </cell>
          <cell r="C2242" t="str">
            <v>PWRD</v>
          </cell>
          <cell r="D2242" t="str">
            <v>Training/Safety/Meetings</v>
          </cell>
          <cell r="E2242" t="str">
            <v>Job Training</v>
          </cell>
        </row>
        <row r="2243">
          <cell r="A2243" t="str">
            <v>F521512</v>
          </cell>
          <cell r="B2243" t="str">
            <v>COMRCL MGT D</v>
          </cell>
          <cell r="C2243" t="str">
            <v>PWRD</v>
          </cell>
          <cell r="D2243" t="str">
            <v>Training/Safety/Meetings</v>
          </cell>
          <cell r="E2243" t="str">
            <v>Job Training</v>
          </cell>
        </row>
        <row r="2244">
          <cell r="A2244" t="str">
            <v>F521514</v>
          </cell>
          <cell r="B2244" t="str">
            <v>TECH TRNG</v>
          </cell>
          <cell r="C2244" t="str">
            <v>PWRD</v>
          </cell>
          <cell r="D2244" t="str">
            <v>Training/Safety/Meetings</v>
          </cell>
          <cell r="E2244" t="str">
            <v>Job Training</v>
          </cell>
        </row>
        <row r="2245">
          <cell r="A2245" t="str">
            <v>F521515</v>
          </cell>
          <cell r="B2245" t="str">
            <v>TECH TRNG</v>
          </cell>
          <cell r="C2245" t="str">
            <v>PWRD</v>
          </cell>
          <cell r="D2245" t="str">
            <v>Training/Safety/Meetings</v>
          </cell>
          <cell r="E2245" t="str">
            <v>Job Training</v>
          </cell>
        </row>
        <row r="2246">
          <cell r="A2246" t="str">
            <v>F521517</v>
          </cell>
          <cell r="B2246" t="str">
            <v>TECH TRNG</v>
          </cell>
          <cell r="C2246" t="str">
            <v>PWRD</v>
          </cell>
          <cell r="D2246" t="str">
            <v>Training/Safety/Meetings</v>
          </cell>
          <cell r="E2246" t="str">
            <v>Job Training</v>
          </cell>
        </row>
        <row r="2247">
          <cell r="A2247" t="str">
            <v>F521521</v>
          </cell>
          <cell r="B2247" t="str">
            <v>TECH TRNG</v>
          </cell>
          <cell r="C2247" t="str">
            <v>PWRD</v>
          </cell>
          <cell r="D2247" t="str">
            <v>Training/Safety/Meetings</v>
          </cell>
          <cell r="E2247" t="str">
            <v>Job Training</v>
          </cell>
        </row>
        <row r="2248">
          <cell r="A2248" t="str">
            <v>F521522</v>
          </cell>
          <cell r="B2248" t="str">
            <v>TECH TRNG</v>
          </cell>
          <cell r="C2248" t="str">
            <v>PWRD</v>
          </cell>
          <cell r="D2248" t="str">
            <v>Training/Safety/Meetings</v>
          </cell>
          <cell r="E2248" t="str">
            <v>Job Training</v>
          </cell>
        </row>
        <row r="2249">
          <cell r="A2249" t="str">
            <v>F521523</v>
          </cell>
          <cell r="B2249" t="str">
            <v>TECH TRNG</v>
          </cell>
          <cell r="C2249" t="str">
            <v>PWRD</v>
          </cell>
          <cell r="D2249" t="str">
            <v>Training/Safety/Meetings</v>
          </cell>
          <cell r="E2249" t="str">
            <v>Job Training</v>
          </cell>
        </row>
        <row r="2250">
          <cell r="A2250" t="str">
            <v>F521524</v>
          </cell>
          <cell r="B2250" t="str">
            <v>TECH TRNG</v>
          </cell>
          <cell r="C2250" t="str">
            <v>PWRD</v>
          </cell>
          <cell r="D2250" t="str">
            <v>Training/Safety/Meetings</v>
          </cell>
          <cell r="E2250" t="str">
            <v>Job Training</v>
          </cell>
        </row>
        <row r="2251">
          <cell r="A2251" t="str">
            <v>F521526</v>
          </cell>
          <cell r="B2251" t="str">
            <v>TECH TRNG</v>
          </cell>
          <cell r="C2251" t="str">
            <v>PWRD</v>
          </cell>
          <cell r="D2251" t="str">
            <v>Training/Safety/Meetings</v>
          </cell>
          <cell r="E2251" t="str">
            <v>Job Training</v>
          </cell>
        </row>
        <row r="2252">
          <cell r="A2252" t="str">
            <v>F521529</v>
          </cell>
          <cell r="B2252" t="str">
            <v>TECH TRNG</v>
          </cell>
          <cell r="C2252" t="str">
            <v>PWRD</v>
          </cell>
          <cell r="D2252" t="str">
            <v>Training/Safety/Meetings</v>
          </cell>
          <cell r="E2252" t="str">
            <v>Job Training</v>
          </cell>
        </row>
        <row r="2253">
          <cell r="A2253" t="str">
            <v>F521531</v>
          </cell>
          <cell r="B2253" t="str">
            <v>TECH TRNG</v>
          </cell>
          <cell r="C2253" t="str">
            <v>PWRD</v>
          </cell>
          <cell r="D2253" t="str">
            <v>Training/Safety/Meetings</v>
          </cell>
          <cell r="E2253" t="str">
            <v>Job Training</v>
          </cell>
        </row>
        <row r="2254">
          <cell r="A2254" t="str">
            <v>F521535</v>
          </cell>
          <cell r="B2254" t="str">
            <v>TECH TRNG</v>
          </cell>
          <cell r="C2254" t="str">
            <v>BPFM</v>
          </cell>
          <cell r="D2254" t="str">
            <v>Training/Safety/Meetings</v>
          </cell>
          <cell r="E2254" t="str">
            <v>Job Training</v>
          </cell>
        </row>
        <row r="2255">
          <cell r="A2255" t="str">
            <v>F521536</v>
          </cell>
          <cell r="B2255" t="str">
            <v>TECH TRNG</v>
          </cell>
          <cell r="C2255" t="str">
            <v>ETS - SSID</v>
          </cell>
          <cell r="D2255" t="str">
            <v>Other</v>
          </cell>
          <cell r="E2255" t="str">
            <v>SSID</v>
          </cell>
        </row>
        <row r="2256">
          <cell r="A2256" t="str">
            <v>F521538</v>
          </cell>
          <cell r="B2256" t="str">
            <v>TECH TRNG</v>
          </cell>
          <cell r="C2256" t="str">
            <v>ETS</v>
          </cell>
          <cell r="D2256" t="str">
            <v>Training/Safety/Meetings</v>
          </cell>
          <cell r="E2256" t="str">
            <v>Job Training</v>
          </cell>
        </row>
        <row r="2257">
          <cell r="A2257" t="str">
            <v>F521540</v>
          </cell>
          <cell r="B2257" t="str">
            <v>TECH TRNG</v>
          </cell>
          <cell r="C2257" t="str">
            <v>PWRD</v>
          </cell>
          <cell r="D2257" t="str">
            <v>Training/Safety/Meetings</v>
          </cell>
          <cell r="E2257" t="str">
            <v>Job Training</v>
          </cell>
        </row>
        <row r="2258">
          <cell r="A2258" t="str">
            <v>F521541</v>
          </cell>
          <cell r="B2258" t="str">
            <v>TECH TRNG</v>
          </cell>
          <cell r="C2258" t="str">
            <v>PWRD</v>
          </cell>
          <cell r="D2258" t="str">
            <v>Training/Safety/Meetings</v>
          </cell>
          <cell r="E2258" t="str">
            <v>Job Training</v>
          </cell>
        </row>
        <row r="2259">
          <cell r="A2259" t="str">
            <v>F521542</v>
          </cell>
          <cell r="B2259" t="str">
            <v>TECH TRNG</v>
          </cell>
          <cell r="C2259" t="str">
            <v>PWRD</v>
          </cell>
          <cell r="D2259" t="str">
            <v>Training/Safety/Meetings</v>
          </cell>
          <cell r="E2259" t="str">
            <v>Job Training</v>
          </cell>
        </row>
        <row r="2260">
          <cell r="A2260" t="str">
            <v>F521543</v>
          </cell>
          <cell r="B2260" t="str">
            <v>TECH TRNG</v>
          </cell>
          <cell r="C2260" t="str">
            <v>PWRD</v>
          </cell>
          <cell r="D2260" t="str">
            <v>Training/Safety/Meetings</v>
          </cell>
          <cell r="E2260" t="str">
            <v>Job Training</v>
          </cell>
        </row>
        <row r="2261">
          <cell r="A2261" t="str">
            <v>F521547</v>
          </cell>
          <cell r="B2261" t="str">
            <v>TECH TRNG</v>
          </cell>
          <cell r="C2261" t="str">
            <v>PWRD- Water</v>
          </cell>
          <cell r="D2261" t="str">
            <v>Catalina</v>
          </cell>
          <cell r="E2261" t="str">
            <v>Gas/Water</v>
          </cell>
        </row>
        <row r="2262">
          <cell r="A2262" t="str">
            <v>F521548</v>
          </cell>
          <cell r="B2262" t="str">
            <v>TECH TRNG</v>
          </cell>
          <cell r="C2262" t="str">
            <v>PWRD</v>
          </cell>
          <cell r="D2262" t="str">
            <v>Training/Safety/Meetings</v>
          </cell>
          <cell r="E2262" t="str">
            <v>Job Training</v>
          </cell>
        </row>
        <row r="2263">
          <cell r="A2263" t="str">
            <v>F521551</v>
          </cell>
          <cell r="B2263" t="str">
            <v>TECH TRNG</v>
          </cell>
          <cell r="C2263" t="str">
            <v>PWRD</v>
          </cell>
          <cell r="D2263" t="str">
            <v>Training/Safety/Meetings</v>
          </cell>
          <cell r="E2263" t="str">
            <v>Job Training</v>
          </cell>
        </row>
        <row r="2264">
          <cell r="A2264" t="str">
            <v>F521552</v>
          </cell>
          <cell r="B2264" t="str">
            <v>TECH TRNG</v>
          </cell>
          <cell r="C2264" t="str">
            <v>PWRD</v>
          </cell>
          <cell r="D2264" t="str">
            <v>Training/Safety/Meetings</v>
          </cell>
          <cell r="E2264" t="str">
            <v>Job Training</v>
          </cell>
        </row>
        <row r="2265">
          <cell r="A2265" t="str">
            <v>F521553</v>
          </cell>
          <cell r="B2265" t="str">
            <v>TECH TRNG</v>
          </cell>
          <cell r="C2265" t="str">
            <v>PWRD</v>
          </cell>
          <cell r="D2265" t="str">
            <v>Training/Safety/Meetings</v>
          </cell>
          <cell r="E2265" t="str">
            <v>Job Training</v>
          </cell>
        </row>
        <row r="2266">
          <cell r="A2266" t="str">
            <v>F521554</v>
          </cell>
          <cell r="B2266" t="str">
            <v>TECH TRNG</v>
          </cell>
          <cell r="C2266" t="str">
            <v>PWRD</v>
          </cell>
          <cell r="D2266" t="str">
            <v>Training/Safety/Meetings</v>
          </cell>
          <cell r="E2266" t="str">
            <v>Job Training</v>
          </cell>
        </row>
        <row r="2267">
          <cell r="A2267" t="str">
            <v>F521555</v>
          </cell>
          <cell r="B2267" t="str">
            <v>TECH TRNG</v>
          </cell>
          <cell r="C2267" t="str">
            <v>PWRD</v>
          </cell>
          <cell r="D2267" t="str">
            <v>Training/Safety/Meetings</v>
          </cell>
          <cell r="E2267" t="str">
            <v>Job Training</v>
          </cell>
        </row>
        <row r="2268">
          <cell r="A2268" t="str">
            <v>F521556</v>
          </cell>
          <cell r="B2268" t="str">
            <v>TECH TRNG</v>
          </cell>
          <cell r="C2268" t="str">
            <v>PWRD</v>
          </cell>
          <cell r="D2268" t="str">
            <v>Training/Safety/Meetings</v>
          </cell>
          <cell r="E2268" t="str">
            <v>Job Training</v>
          </cell>
        </row>
        <row r="2269">
          <cell r="A2269" t="str">
            <v>F521557</v>
          </cell>
          <cell r="B2269" t="str">
            <v>COMP TRNG</v>
          </cell>
          <cell r="C2269" t="str">
            <v>BPFM</v>
          </cell>
          <cell r="D2269" t="str">
            <v>Training/Safety/Meetings</v>
          </cell>
          <cell r="E2269" t="str">
            <v>Job Training</v>
          </cell>
        </row>
        <row r="2270">
          <cell r="A2270" t="str">
            <v>F521558</v>
          </cell>
          <cell r="B2270" t="str">
            <v>COMP TRNG</v>
          </cell>
          <cell r="C2270" t="str">
            <v>ETS</v>
          </cell>
          <cell r="D2270" t="str">
            <v>Training/Safety/Meetings</v>
          </cell>
          <cell r="E2270" t="str">
            <v>Job Training</v>
          </cell>
        </row>
        <row r="2271">
          <cell r="A2271" t="str">
            <v>F521559</v>
          </cell>
          <cell r="B2271" t="str">
            <v>COMP TRNG</v>
          </cell>
          <cell r="C2271" t="str">
            <v>BPFM</v>
          </cell>
          <cell r="D2271" t="str">
            <v>Training/Safety/Meetings</v>
          </cell>
          <cell r="E2271" t="str">
            <v>Job Training</v>
          </cell>
        </row>
        <row r="2272">
          <cell r="A2272" t="str">
            <v>F521560</v>
          </cell>
          <cell r="B2272" t="str">
            <v>COMP TRNG</v>
          </cell>
          <cell r="C2272" t="str">
            <v>BPFM</v>
          </cell>
          <cell r="D2272" t="str">
            <v>Training/Safety/Meetings</v>
          </cell>
          <cell r="E2272" t="str">
            <v>Job Training</v>
          </cell>
        </row>
        <row r="2273">
          <cell r="A2273" t="str">
            <v>F521565</v>
          </cell>
          <cell r="B2273" t="str">
            <v>COMP TRNG</v>
          </cell>
          <cell r="C2273" t="str">
            <v>ETS</v>
          </cell>
          <cell r="D2273" t="str">
            <v>Training/Safety/Meetings</v>
          </cell>
          <cell r="E2273" t="str">
            <v>Job Training</v>
          </cell>
        </row>
        <row r="2274">
          <cell r="A2274" t="str">
            <v>F521568</v>
          </cell>
          <cell r="B2274" t="str">
            <v>COMP TRNG</v>
          </cell>
          <cell r="C2274" t="str">
            <v>CPC</v>
          </cell>
          <cell r="D2274" t="str">
            <v>Training/Safety/Meetings</v>
          </cell>
          <cell r="E2274" t="str">
            <v>Job Training</v>
          </cell>
        </row>
        <row r="2275">
          <cell r="A2275" t="str">
            <v>F521572</v>
          </cell>
          <cell r="B2275" t="str">
            <v>COMP TRNG</v>
          </cell>
          <cell r="C2275" t="str">
            <v>ETS</v>
          </cell>
          <cell r="D2275" t="str">
            <v>Training/Safety/Meetings</v>
          </cell>
          <cell r="E2275" t="str">
            <v>Job Training</v>
          </cell>
        </row>
        <row r="2276">
          <cell r="A2276" t="str">
            <v>F521575</v>
          </cell>
          <cell r="B2276" t="str">
            <v>COMP TRNG</v>
          </cell>
          <cell r="C2276" t="str">
            <v>ETS</v>
          </cell>
          <cell r="D2276" t="str">
            <v>Training/Safety/Meetings</v>
          </cell>
          <cell r="E2276" t="str">
            <v>Job Training</v>
          </cell>
        </row>
        <row r="2277">
          <cell r="A2277" t="str">
            <v>F521576</v>
          </cell>
          <cell r="B2277" t="str">
            <v>COMP TRNG</v>
          </cell>
          <cell r="C2277" t="str">
            <v>ETS</v>
          </cell>
          <cell r="D2277" t="str">
            <v>Training/Safety/Meetings</v>
          </cell>
          <cell r="E2277" t="str">
            <v>Job Training</v>
          </cell>
        </row>
        <row r="2278">
          <cell r="A2278" t="str">
            <v>F521579</v>
          </cell>
          <cell r="B2278" t="str">
            <v>COMP TRNG</v>
          </cell>
          <cell r="C2278" t="str">
            <v>BPFM</v>
          </cell>
          <cell r="D2278" t="str">
            <v>Training/Safety/Meetings</v>
          </cell>
          <cell r="E2278" t="str">
            <v>Job Training</v>
          </cell>
        </row>
        <row r="2279">
          <cell r="A2279" t="str">
            <v>F521581</v>
          </cell>
          <cell r="B2279" t="str">
            <v>COMP TRNG</v>
          </cell>
          <cell r="C2279" t="str">
            <v>ETS</v>
          </cell>
          <cell r="D2279" t="str">
            <v>Training/Safety/Meetings</v>
          </cell>
          <cell r="E2279" t="str">
            <v>Job Training</v>
          </cell>
        </row>
        <row r="2280">
          <cell r="A2280" t="str">
            <v>F521591</v>
          </cell>
          <cell r="B2280" t="str">
            <v>COMP TRNG</v>
          </cell>
          <cell r="C2280" t="str">
            <v>ETS</v>
          </cell>
          <cell r="D2280" t="str">
            <v>Training/Safety/Meetings</v>
          </cell>
          <cell r="E2280" t="str">
            <v>Job Training</v>
          </cell>
        </row>
        <row r="2281">
          <cell r="A2281" t="str">
            <v>F521594</v>
          </cell>
          <cell r="B2281" t="str">
            <v>COMP TRNG</v>
          </cell>
          <cell r="C2281" t="str">
            <v>BPFM</v>
          </cell>
          <cell r="D2281" t="str">
            <v>Training/Safety/Meetings</v>
          </cell>
          <cell r="E2281" t="str">
            <v>Job Training</v>
          </cell>
        </row>
        <row r="2282">
          <cell r="A2282" t="str">
            <v>F521597</v>
          </cell>
          <cell r="B2282" t="str">
            <v>COMP TRNG</v>
          </cell>
          <cell r="C2282" t="str">
            <v>BPFM</v>
          </cell>
          <cell r="D2282" t="str">
            <v>Training/Safety/Meetings</v>
          </cell>
          <cell r="E2282" t="str">
            <v>Job Training</v>
          </cell>
        </row>
        <row r="2283">
          <cell r="A2283" t="str">
            <v>F521599</v>
          </cell>
          <cell r="B2283" t="str">
            <v>COMP TRNG</v>
          </cell>
          <cell r="C2283" t="str">
            <v>BPFM</v>
          </cell>
          <cell r="D2283" t="str">
            <v>Training/Safety/Meetings</v>
          </cell>
          <cell r="E2283" t="str">
            <v>Job Training</v>
          </cell>
        </row>
        <row r="2284">
          <cell r="A2284" t="str">
            <v>F521601</v>
          </cell>
          <cell r="B2284" t="str">
            <v>COMP TRNG</v>
          </cell>
          <cell r="C2284" t="str">
            <v>ETS</v>
          </cell>
          <cell r="D2284" t="str">
            <v>Training/Safety/Meetings</v>
          </cell>
          <cell r="E2284" t="str">
            <v>Job Training</v>
          </cell>
        </row>
        <row r="2285">
          <cell r="A2285" t="str">
            <v>F521604</v>
          </cell>
          <cell r="B2285" t="str">
            <v>COMP TRNG</v>
          </cell>
          <cell r="C2285" t="str">
            <v>ETS</v>
          </cell>
          <cell r="D2285" t="str">
            <v>Training/Safety/Meetings</v>
          </cell>
          <cell r="E2285" t="str">
            <v>Job Training</v>
          </cell>
        </row>
        <row r="2286">
          <cell r="A2286" t="str">
            <v>F521606</v>
          </cell>
          <cell r="B2286" t="str">
            <v>COMP TRNG</v>
          </cell>
          <cell r="C2286" t="str">
            <v>BPFM</v>
          </cell>
          <cell r="D2286" t="str">
            <v>Training/Safety/Meetings</v>
          </cell>
          <cell r="E2286" t="str">
            <v>Job Training</v>
          </cell>
        </row>
        <row r="2287">
          <cell r="A2287" t="str">
            <v>F521607</v>
          </cell>
          <cell r="B2287" t="str">
            <v>COMP TRNG</v>
          </cell>
          <cell r="C2287" t="str">
            <v>BPFM</v>
          </cell>
          <cell r="D2287" t="str">
            <v>Training/Safety/Meetings</v>
          </cell>
          <cell r="E2287" t="str">
            <v>Job Training</v>
          </cell>
        </row>
        <row r="2288">
          <cell r="A2288" t="str">
            <v>F521608</v>
          </cell>
          <cell r="B2288" t="str">
            <v>COMP TRNG</v>
          </cell>
          <cell r="C2288" t="str">
            <v>BPFM</v>
          </cell>
          <cell r="D2288" t="str">
            <v>Training/Safety/Meetings</v>
          </cell>
          <cell r="E2288" t="str">
            <v>Job Training</v>
          </cell>
        </row>
        <row r="2289">
          <cell r="A2289" t="str">
            <v>F521612</v>
          </cell>
          <cell r="B2289" t="str">
            <v>COMP TRNG</v>
          </cell>
          <cell r="C2289" t="str">
            <v>BPFM</v>
          </cell>
          <cell r="D2289" t="str">
            <v>Training/Safety/Meetings</v>
          </cell>
          <cell r="E2289" t="str">
            <v>Job Training</v>
          </cell>
        </row>
        <row r="2290">
          <cell r="A2290" t="str">
            <v>F521615</v>
          </cell>
          <cell r="B2290" t="str">
            <v>COMP TRNG</v>
          </cell>
          <cell r="C2290" t="str">
            <v>ETS</v>
          </cell>
          <cell r="D2290" t="str">
            <v>Training/Safety/Meetings</v>
          </cell>
          <cell r="E2290" t="str">
            <v>Job Training</v>
          </cell>
        </row>
        <row r="2291">
          <cell r="A2291" t="str">
            <v>F521617</v>
          </cell>
          <cell r="B2291" t="str">
            <v>COMP TRNG</v>
          </cell>
          <cell r="C2291" t="str">
            <v>ETS</v>
          </cell>
          <cell r="D2291" t="str">
            <v>Training/Safety/Meetings</v>
          </cell>
          <cell r="E2291" t="str">
            <v>Job Training</v>
          </cell>
        </row>
        <row r="2292">
          <cell r="A2292" t="str">
            <v>F521618</v>
          </cell>
          <cell r="B2292" t="str">
            <v>COMP TRNG</v>
          </cell>
          <cell r="C2292" t="str">
            <v>ETS</v>
          </cell>
          <cell r="D2292" t="str">
            <v>Training/Safety/Meetings</v>
          </cell>
          <cell r="E2292" t="str">
            <v>Job Training</v>
          </cell>
        </row>
        <row r="2293">
          <cell r="A2293" t="str">
            <v>F521620</v>
          </cell>
          <cell r="B2293" t="str">
            <v>COMP TRNG</v>
          </cell>
          <cell r="C2293" t="str">
            <v>ETS</v>
          </cell>
          <cell r="D2293" t="str">
            <v>Training/Safety/Meetings</v>
          </cell>
          <cell r="E2293" t="str">
            <v>Job Training</v>
          </cell>
        </row>
        <row r="2294">
          <cell r="A2294" t="str">
            <v>F521623</v>
          </cell>
          <cell r="B2294" t="str">
            <v>COMP TRNG</v>
          </cell>
          <cell r="C2294" t="str">
            <v>BPFM</v>
          </cell>
          <cell r="D2294" t="str">
            <v>Training/Safety/Meetings</v>
          </cell>
          <cell r="E2294" t="str">
            <v>Job Training</v>
          </cell>
        </row>
        <row r="2295">
          <cell r="A2295" t="str">
            <v>F521630</v>
          </cell>
          <cell r="B2295" t="str">
            <v>COMP TRNG</v>
          </cell>
          <cell r="C2295" t="str">
            <v>BPFM</v>
          </cell>
          <cell r="D2295" t="str">
            <v>Training/Safety/Meetings</v>
          </cell>
          <cell r="E2295" t="str">
            <v>Job Training</v>
          </cell>
        </row>
        <row r="2296">
          <cell r="A2296" t="str">
            <v>F521631</v>
          </cell>
          <cell r="B2296" t="str">
            <v>COMP TRNG</v>
          </cell>
          <cell r="C2296" t="str">
            <v>BPFM</v>
          </cell>
          <cell r="D2296" t="str">
            <v>Training/Safety/Meetings</v>
          </cell>
          <cell r="E2296" t="str">
            <v>Job Training</v>
          </cell>
        </row>
        <row r="2297">
          <cell r="A2297" t="str">
            <v>F521632</v>
          </cell>
          <cell r="B2297" t="str">
            <v>COMP TRNG</v>
          </cell>
          <cell r="C2297" t="str">
            <v>ETS</v>
          </cell>
          <cell r="D2297" t="str">
            <v>Training/Safety/Meetings</v>
          </cell>
          <cell r="E2297" t="str">
            <v>Job Training</v>
          </cell>
        </row>
        <row r="2298">
          <cell r="A2298" t="str">
            <v>F521634</v>
          </cell>
          <cell r="B2298" t="str">
            <v>COMP TRNG</v>
          </cell>
          <cell r="C2298" t="str">
            <v>ETS</v>
          </cell>
          <cell r="D2298" t="str">
            <v>Training/Safety/Meetings</v>
          </cell>
          <cell r="E2298" t="str">
            <v>Job Training</v>
          </cell>
        </row>
        <row r="2299">
          <cell r="A2299" t="str">
            <v>F521638</v>
          </cell>
          <cell r="B2299" t="str">
            <v>COMP TRNG</v>
          </cell>
          <cell r="C2299" t="str">
            <v>ETS</v>
          </cell>
          <cell r="D2299" t="str">
            <v>Training/Safety/Meetings</v>
          </cell>
          <cell r="E2299" t="str">
            <v>Job Training</v>
          </cell>
        </row>
        <row r="2300">
          <cell r="A2300" t="str">
            <v>F521639</v>
          </cell>
          <cell r="B2300" t="str">
            <v>COMP TRNG</v>
          </cell>
          <cell r="C2300" t="str">
            <v>ETS</v>
          </cell>
          <cell r="D2300" t="str">
            <v>Training/Safety/Meetings</v>
          </cell>
          <cell r="E2300" t="str">
            <v>Job Training</v>
          </cell>
        </row>
        <row r="2301">
          <cell r="A2301" t="str">
            <v>F521643</v>
          </cell>
          <cell r="B2301" t="str">
            <v>COMP TRNG</v>
          </cell>
          <cell r="C2301" t="str">
            <v>PWRD</v>
          </cell>
          <cell r="D2301" t="str">
            <v>Training/Safety/Meetings</v>
          </cell>
          <cell r="E2301" t="str">
            <v>Job Training</v>
          </cell>
        </row>
        <row r="2302">
          <cell r="A2302" t="str">
            <v>F521644</v>
          </cell>
          <cell r="B2302" t="str">
            <v>COMP TRNG</v>
          </cell>
          <cell r="C2302" t="str">
            <v>PWRD</v>
          </cell>
          <cell r="D2302" t="str">
            <v>Training/Safety/Meetings</v>
          </cell>
          <cell r="E2302" t="str">
            <v>Job Training</v>
          </cell>
        </row>
        <row r="2303">
          <cell r="A2303" t="str">
            <v>F521651</v>
          </cell>
          <cell r="B2303" t="str">
            <v>SJAC COMP TR</v>
          </cell>
          <cell r="C2303" t="str">
            <v>PWRD</v>
          </cell>
          <cell r="D2303" t="str">
            <v>Training/Safety/Meetings</v>
          </cell>
          <cell r="E2303" t="str">
            <v>Job Training</v>
          </cell>
        </row>
        <row r="2304">
          <cell r="A2304" t="str">
            <v>F521653</v>
          </cell>
          <cell r="B2304" t="str">
            <v>HIGH COMP TR</v>
          </cell>
          <cell r="C2304" t="str">
            <v>PWRD</v>
          </cell>
          <cell r="D2304" t="str">
            <v>Training/Safety/Meetings</v>
          </cell>
          <cell r="E2304" t="str">
            <v>Job Training</v>
          </cell>
        </row>
        <row r="2305">
          <cell r="A2305" t="str">
            <v>F521654</v>
          </cell>
          <cell r="B2305" t="str">
            <v>COMP TRNG</v>
          </cell>
          <cell r="C2305" t="str">
            <v>PWRD</v>
          </cell>
          <cell r="D2305" t="str">
            <v>Training/Safety/Meetings</v>
          </cell>
          <cell r="E2305" t="str">
            <v>Job Training</v>
          </cell>
        </row>
        <row r="2306">
          <cell r="A2306" t="str">
            <v>F521655</v>
          </cell>
          <cell r="B2306" t="str">
            <v>COMP TRNG</v>
          </cell>
          <cell r="C2306" t="str">
            <v>PWRD</v>
          </cell>
          <cell r="D2306" t="str">
            <v>Training/Safety/Meetings</v>
          </cell>
          <cell r="E2306" t="str">
            <v>Job Training</v>
          </cell>
        </row>
        <row r="2307">
          <cell r="A2307" t="str">
            <v>F521656</v>
          </cell>
          <cell r="B2307" t="str">
            <v>COMP TRNG</v>
          </cell>
          <cell r="C2307" t="str">
            <v>PWRD</v>
          </cell>
          <cell r="D2307" t="str">
            <v>Training/Safety/Meetings</v>
          </cell>
          <cell r="E2307" t="str">
            <v>Job Training</v>
          </cell>
        </row>
        <row r="2308">
          <cell r="A2308" t="str">
            <v>F521657</v>
          </cell>
          <cell r="B2308" t="str">
            <v>COMP TRNG</v>
          </cell>
          <cell r="C2308" t="str">
            <v>PWRD</v>
          </cell>
          <cell r="D2308" t="str">
            <v>Training/Safety/Meetings</v>
          </cell>
          <cell r="E2308" t="str">
            <v>Job Training</v>
          </cell>
        </row>
        <row r="2309">
          <cell r="A2309" t="str">
            <v>F521659</v>
          </cell>
          <cell r="B2309" t="str">
            <v>COMP TRNG</v>
          </cell>
          <cell r="C2309" t="str">
            <v>PWRD</v>
          </cell>
          <cell r="D2309" t="str">
            <v>Training/Safety/Meetings</v>
          </cell>
          <cell r="E2309" t="str">
            <v>Job Training</v>
          </cell>
        </row>
        <row r="2310">
          <cell r="A2310" t="str">
            <v>F521660</v>
          </cell>
          <cell r="B2310" t="str">
            <v>COMP TRNG</v>
          </cell>
          <cell r="C2310" t="str">
            <v>PWRD</v>
          </cell>
          <cell r="D2310" t="str">
            <v>Training/Safety/Meetings</v>
          </cell>
          <cell r="E2310" t="str">
            <v>Job Training</v>
          </cell>
        </row>
        <row r="2311">
          <cell r="A2311" t="str">
            <v>F521661</v>
          </cell>
          <cell r="B2311" t="str">
            <v>COMP TRNG</v>
          </cell>
          <cell r="C2311" t="str">
            <v>PWRD</v>
          </cell>
          <cell r="D2311" t="str">
            <v>Training/Safety/Meetings</v>
          </cell>
          <cell r="E2311" t="str">
            <v>Job Training</v>
          </cell>
        </row>
        <row r="2312">
          <cell r="A2312" t="str">
            <v>F521674</v>
          </cell>
          <cell r="B2312" t="str">
            <v>COMP TRNG</v>
          </cell>
          <cell r="C2312" t="str">
            <v>PWRD</v>
          </cell>
          <cell r="D2312" t="str">
            <v>Training/Safety/Meetings</v>
          </cell>
          <cell r="E2312" t="str">
            <v>Job Training</v>
          </cell>
        </row>
        <row r="2313">
          <cell r="A2313" t="str">
            <v>F521684</v>
          </cell>
          <cell r="B2313" t="str">
            <v>COMP TRNG</v>
          </cell>
          <cell r="C2313" t="str">
            <v>PWRD</v>
          </cell>
          <cell r="D2313" t="str">
            <v>Training/Safety/Meetings</v>
          </cell>
          <cell r="E2313" t="str">
            <v>Job Training</v>
          </cell>
        </row>
        <row r="2314">
          <cell r="A2314" t="str">
            <v>F521689</v>
          </cell>
          <cell r="B2314" t="str">
            <v>COMP TRNG</v>
          </cell>
          <cell r="C2314" t="str">
            <v>PWRD</v>
          </cell>
          <cell r="D2314" t="str">
            <v>Training/Safety/Meetings</v>
          </cell>
          <cell r="E2314" t="str">
            <v>Job Training</v>
          </cell>
        </row>
        <row r="2315">
          <cell r="A2315" t="str">
            <v>F521698</v>
          </cell>
          <cell r="B2315" t="str">
            <v>COMP TRNG</v>
          </cell>
          <cell r="C2315" t="str">
            <v>PWRD</v>
          </cell>
          <cell r="D2315" t="str">
            <v>Training/Safety/Meetings</v>
          </cell>
          <cell r="E2315" t="str">
            <v>Job Training</v>
          </cell>
        </row>
        <row r="2316">
          <cell r="A2316" t="str">
            <v>F521711</v>
          </cell>
          <cell r="B2316" t="str">
            <v>COMP TRNG</v>
          </cell>
          <cell r="C2316" t="str">
            <v>PWRD</v>
          </cell>
          <cell r="D2316" t="str">
            <v>Training/Safety/Meetings</v>
          </cell>
          <cell r="E2316" t="str">
            <v>Job Training</v>
          </cell>
        </row>
        <row r="2317">
          <cell r="A2317" t="str">
            <v>F521714</v>
          </cell>
          <cell r="B2317" t="str">
            <v>COMP TRNG</v>
          </cell>
          <cell r="C2317" t="str">
            <v>PWRD</v>
          </cell>
          <cell r="D2317" t="str">
            <v>Training/Safety/Meetings</v>
          </cell>
          <cell r="E2317" t="str">
            <v>Job Training</v>
          </cell>
        </row>
        <row r="2318">
          <cell r="A2318" t="str">
            <v>F521715</v>
          </cell>
          <cell r="B2318" t="str">
            <v>COMP TRNG</v>
          </cell>
          <cell r="C2318" t="str">
            <v>PWRD</v>
          </cell>
          <cell r="D2318" t="str">
            <v>Training/Safety/Meetings</v>
          </cell>
          <cell r="E2318" t="str">
            <v>Job Training</v>
          </cell>
        </row>
        <row r="2319">
          <cell r="A2319" t="str">
            <v>F521717</v>
          </cell>
          <cell r="B2319" t="str">
            <v>COMP TRNG</v>
          </cell>
          <cell r="C2319" t="str">
            <v>PWRD- Gas</v>
          </cell>
          <cell r="D2319" t="str">
            <v>Catalina</v>
          </cell>
          <cell r="E2319" t="str">
            <v>Gas/Water</v>
          </cell>
        </row>
        <row r="2320">
          <cell r="A2320" t="str">
            <v>F521718</v>
          </cell>
          <cell r="B2320" t="str">
            <v>COMP TRNG</v>
          </cell>
          <cell r="C2320" t="str">
            <v>PWRD- Water</v>
          </cell>
          <cell r="D2320" t="str">
            <v>Catalina</v>
          </cell>
          <cell r="E2320" t="str">
            <v>Gas/Water</v>
          </cell>
        </row>
        <row r="2321">
          <cell r="A2321" t="str">
            <v>F521728</v>
          </cell>
          <cell r="B2321" t="str">
            <v>COMP TRNG</v>
          </cell>
          <cell r="C2321" t="str">
            <v>PWRD</v>
          </cell>
          <cell r="D2321" t="str">
            <v>Training/Safety/Meetings</v>
          </cell>
          <cell r="E2321" t="str">
            <v>Job Training</v>
          </cell>
        </row>
        <row r="2322">
          <cell r="A2322" t="str">
            <v>F521729</v>
          </cell>
          <cell r="B2322" t="str">
            <v>COMP TRNG</v>
          </cell>
          <cell r="C2322" t="str">
            <v>PWRD</v>
          </cell>
          <cell r="D2322" t="str">
            <v>Training/Safety/Meetings</v>
          </cell>
          <cell r="E2322" t="str">
            <v>Job Training</v>
          </cell>
        </row>
        <row r="2323">
          <cell r="A2323" t="str">
            <v>F521731</v>
          </cell>
          <cell r="B2323" t="str">
            <v>COMP TRNG</v>
          </cell>
          <cell r="C2323" t="str">
            <v>PWRD</v>
          </cell>
          <cell r="D2323" t="str">
            <v>Training/Safety/Meetings</v>
          </cell>
          <cell r="E2323" t="str">
            <v>Job Training</v>
          </cell>
        </row>
        <row r="2324">
          <cell r="A2324" t="str">
            <v>F521732</v>
          </cell>
          <cell r="B2324" t="str">
            <v>COMP TRNG</v>
          </cell>
          <cell r="C2324" t="str">
            <v>PWRD</v>
          </cell>
          <cell r="D2324" t="str">
            <v>Training/Safety/Meetings</v>
          </cell>
          <cell r="E2324" t="str">
            <v>Job Training</v>
          </cell>
        </row>
        <row r="2325">
          <cell r="A2325" t="str">
            <v>F521733</v>
          </cell>
          <cell r="B2325" t="str">
            <v>COMP TRNG</v>
          </cell>
          <cell r="C2325" t="str">
            <v>PWRD</v>
          </cell>
          <cell r="D2325" t="str">
            <v>Training/Safety/Meetings</v>
          </cell>
          <cell r="E2325" t="str">
            <v>Job Training</v>
          </cell>
        </row>
        <row r="2326">
          <cell r="A2326" t="str">
            <v>F521734</v>
          </cell>
          <cell r="B2326" t="str">
            <v>COMP TRNG</v>
          </cell>
          <cell r="C2326" t="str">
            <v>PWRD</v>
          </cell>
          <cell r="D2326" t="str">
            <v>Training/Safety/Meetings</v>
          </cell>
          <cell r="E2326" t="str">
            <v>Job Training</v>
          </cell>
        </row>
        <row r="2327">
          <cell r="A2327" t="str">
            <v>F521735</v>
          </cell>
          <cell r="B2327" t="str">
            <v>COMP TRNG</v>
          </cell>
          <cell r="C2327" t="str">
            <v>ETS - SSID</v>
          </cell>
          <cell r="D2327" t="str">
            <v>Other</v>
          </cell>
          <cell r="E2327" t="str">
            <v>SSID</v>
          </cell>
        </row>
        <row r="2328">
          <cell r="A2328" t="str">
            <v>F521739</v>
          </cell>
          <cell r="B2328" t="str">
            <v>COMP TRNG</v>
          </cell>
          <cell r="C2328" t="str">
            <v>ETS - SSID</v>
          </cell>
          <cell r="D2328" t="str">
            <v>Other</v>
          </cell>
          <cell r="E2328" t="str">
            <v>SSID</v>
          </cell>
        </row>
        <row r="2329">
          <cell r="A2329" t="str">
            <v>F521743</v>
          </cell>
          <cell r="B2329" t="str">
            <v>COMP TRNG</v>
          </cell>
          <cell r="C2329" t="str">
            <v>ETS - SSID</v>
          </cell>
          <cell r="D2329" t="str">
            <v>Other</v>
          </cell>
          <cell r="E2329" t="str">
            <v>SSID</v>
          </cell>
        </row>
        <row r="2330">
          <cell r="A2330" t="str">
            <v>F521744</v>
          </cell>
          <cell r="B2330" t="str">
            <v>COMP TRNG</v>
          </cell>
          <cell r="C2330" t="str">
            <v>ETS - SSID</v>
          </cell>
          <cell r="D2330" t="str">
            <v>Other</v>
          </cell>
          <cell r="E2330" t="str">
            <v>SSID</v>
          </cell>
        </row>
        <row r="2331">
          <cell r="A2331" t="str">
            <v>F521745</v>
          </cell>
          <cell r="B2331" t="str">
            <v>COMP TRNG</v>
          </cell>
          <cell r="C2331" t="str">
            <v>ETS - SSID</v>
          </cell>
          <cell r="D2331" t="str">
            <v>Other</v>
          </cell>
          <cell r="E2331" t="str">
            <v>SSID</v>
          </cell>
        </row>
        <row r="2332">
          <cell r="A2332" t="str">
            <v>F521746</v>
          </cell>
          <cell r="B2332" t="str">
            <v>COMP TRNG</v>
          </cell>
          <cell r="C2332" t="str">
            <v>ETS - SSID</v>
          </cell>
          <cell r="D2332" t="str">
            <v>Other</v>
          </cell>
          <cell r="E2332" t="str">
            <v>SSID</v>
          </cell>
        </row>
        <row r="2333">
          <cell r="A2333" t="str">
            <v>F521748</v>
          </cell>
          <cell r="B2333" t="str">
            <v>COMP TRNG</v>
          </cell>
          <cell r="C2333" t="str">
            <v>ETS - SSID</v>
          </cell>
          <cell r="D2333" t="str">
            <v>Other</v>
          </cell>
          <cell r="E2333" t="str">
            <v>SSID</v>
          </cell>
        </row>
        <row r="2334">
          <cell r="A2334" t="str">
            <v>F521749</v>
          </cell>
          <cell r="B2334" t="str">
            <v>COMP TRNG</v>
          </cell>
          <cell r="C2334" t="str">
            <v>ETS - SSID</v>
          </cell>
          <cell r="D2334" t="str">
            <v>Other</v>
          </cell>
          <cell r="E2334" t="str">
            <v>SSID</v>
          </cell>
        </row>
        <row r="2335">
          <cell r="A2335" t="str">
            <v>F521750</v>
          </cell>
          <cell r="B2335" t="str">
            <v>COMP TRNG</v>
          </cell>
          <cell r="C2335" t="str">
            <v>ETS - SSID</v>
          </cell>
          <cell r="D2335" t="str">
            <v>Other</v>
          </cell>
          <cell r="E2335" t="str">
            <v>SSID</v>
          </cell>
        </row>
        <row r="2336">
          <cell r="A2336" t="str">
            <v>F521751</v>
          </cell>
          <cell r="B2336" t="str">
            <v>COMP TRNG</v>
          </cell>
          <cell r="C2336" t="str">
            <v>ETS - SSID</v>
          </cell>
          <cell r="D2336" t="str">
            <v>Other</v>
          </cell>
          <cell r="E2336" t="str">
            <v>SSID</v>
          </cell>
        </row>
        <row r="2337">
          <cell r="A2337" t="str">
            <v>F521753</v>
          </cell>
          <cell r="B2337" t="str">
            <v>COMP TRNG</v>
          </cell>
          <cell r="C2337" t="str">
            <v>ETS - SSID</v>
          </cell>
          <cell r="D2337" t="str">
            <v>Other</v>
          </cell>
          <cell r="E2337" t="str">
            <v>SSID</v>
          </cell>
        </row>
        <row r="2338">
          <cell r="A2338" t="str">
            <v>F521754</v>
          </cell>
          <cell r="B2338" t="str">
            <v>COMP TRNG</v>
          </cell>
          <cell r="C2338" t="str">
            <v>ETS - SSID</v>
          </cell>
          <cell r="D2338" t="str">
            <v>Other</v>
          </cell>
          <cell r="E2338" t="str">
            <v>SSID</v>
          </cell>
        </row>
        <row r="2339">
          <cell r="A2339" t="str">
            <v>F521755</v>
          </cell>
          <cell r="B2339" t="str">
            <v>COMP TRNG</v>
          </cell>
          <cell r="C2339" t="str">
            <v>ETS - SSID</v>
          </cell>
          <cell r="D2339" t="str">
            <v>Other</v>
          </cell>
          <cell r="E2339" t="str">
            <v>SSID</v>
          </cell>
        </row>
        <row r="2340">
          <cell r="A2340" t="str">
            <v>F521758</v>
          </cell>
          <cell r="B2340" t="str">
            <v>COMP TRNG</v>
          </cell>
          <cell r="C2340" t="str">
            <v>ETS - SSID</v>
          </cell>
          <cell r="D2340" t="str">
            <v>Other</v>
          </cell>
          <cell r="E2340" t="str">
            <v>SSID</v>
          </cell>
        </row>
        <row r="2341">
          <cell r="A2341" t="str">
            <v>F521759</v>
          </cell>
          <cell r="B2341" t="str">
            <v>COMP TRNG</v>
          </cell>
          <cell r="C2341" t="str">
            <v>ETS - SSID</v>
          </cell>
          <cell r="D2341" t="str">
            <v>Other</v>
          </cell>
          <cell r="E2341" t="str">
            <v>SSID</v>
          </cell>
        </row>
        <row r="2342">
          <cell r="A2342" t="str">
            <v>F521760</v>
          </cell>
          <cell r="B2342" t="str">
            <v>COMP TRNG</v>
          </cell>
          <cell r="C2342" t="str">
            <v>ETS - SSID</v>
          </cell>
          <cell r="D2342" t="str">
            <v>Other</v>
          </cell>
          <cell r="E2342" t="str">
            <v>SSID</v>
          </cell>
        </row>
        <row r="2343">
          <cell r="A2343" t="str">
            <v>F521763</v>
          </cell>
          <cell r="B2343" t="str">
            <v>COMP TRNG</v>
          </cell>
          <cell r="C2343" t="str">
            <v>ETS</v>
          </cell>
          <cell r="D2343" t="str">
            <v>Training/Safety/Meetings</v>
          </cell>
          <cell r="E2343" t="str">
            <v>Job Training</v>
          </cell>
        </row>
        <row r="2344">
          <cell r="A2344" t="str">
            <v>F521769</v>
          </cell>
          <cell r="B2344" t="str">
            <v>COMP TRNG</v>
          </cell>
          <cell r="C2344" t="str">
            <v>PWRD</v>
          </cell>
          <cell r="D2344" t="str">
            <v>Training/Safety/Meetings</v>
          </cell>
          <cell r="E2344" t="str">
            <v>Job Training</v>
          </cell>
        </row>
        <row r="2345">
          <cell r="A2345" t="str">
            <v>F521770</v>
          </cell>
          <cell r="B2345" t="str">
            <v>COMP TRNG</v>
          </cell>
          <cell r="C2345" t="str">
            <v>PWRD</v>
          </cell>
          <cell r="D2345" t="str">
            <v>Training/Safety/Meetings</v>
          </cell>
          <cell r="E2345" t="str">
            <v>Job Training</v>
          </cell>
        </row>
        <row r="2346">
          <cell r="A2346" t="str">
            <v>F521776</v>
          </cell>
          <cell r="B2346" t="str">
            <v>COMP TRNG</v>
          </cell>
          <cell r="C2346" t="str">
            <v>PWRD</v>
          </cell>
          <cell r="D2346" t="str">
            <v>Training/Safety/Meetings</v>
          </cell>
          <cell r="E2346" t="str">
            <v>Job Training</v>
          </cell>
        </row>
        <row r="2347">
          <cell r="A2347" t="str">
            <v>F521783</v>
          </cell>
          <cell r="B2347" t="str">
            <v>COMP TRNG</v>
          </cell>
          <cell r="C2347" t="str">
            <v>PWRD</v>
          </cell>
          <cell r="D2347" t="str">
            <v>Training/Safety/Meetings</v>
          </cell>
          <cell r="E2347" t="str">
            <v>Job Training</v>
          </cell>
        </row>
        <row r="2348">
          <cell r="A2348" t="str">
            <v>F521784</v>
          </cell>
          <cell r="B2348" t="str">
            <v>COMP TRNG</v>
          </cell>
          <cell r="C2348" t="str">
            <v>PWRD</v>
          </cell>
          <cell r="D2348" t="str">
            <v>Training/Safety/Meetings</v>
          </cell>
          <cell r="E2348" t="str">
            <v>Job Training</v>
          </cell>
        </row>
        <row r="2349">
          <cell r="A2349" t="str">
            <v>F521786</v>
          </cell>
          <cell r="B2349" t="str">
            <v>COMP TRNG</v>
          </cell>
          <cell r="C2349" t="str">
            <v>PWRD</v>
          </cell>
          <cell r="D2349" t="str">
            <v>Training/Safety/Meetings</v>
          </cell>
          <cell r="E2349" t="str">
            <v>Job Training</v>
          </cell>
        </row>
        <row r="2350">
          <cell r="A2350" t="str">
            <v>F521790</v>
          </cell>
          <cell r="B2350" t="str">
            <v>COMP TRNG</v>
          </cell>
          <cell r="C2350" t="str">
            <v>PWRD</v>
          </cell>
          <cell r="D2350" t="str">
            <v>Training/Safety/Meetings</v>
          </cell>
          <cell r="E2350" t="str">
            <v>Job Training</v>
          </cell>
        </row>
        <row r="2351">
          <cell r="A2351" t="str">
            <v>F521791</v>
          </cell>
          <cell r="B2351" t="str">
            <v>COMP TRNG</v>
          </cell>
          <cell r="C2351" t="str">
            <v>PWRD</v>
          </cell>
          <cell r="D2351" t="str">
            <v>Training/Safety/Meetings</v>
          </cell>
          <cell r="E2351" t="str">
            <v>Job Training</v>
          </cell>
        </row>
        <row r="2352">
          <cell r="A2352" t="str">
            <v>F521792</v>
          </cell>
          <cell r="B2352" t="str">
            <v>COMP TRNG</v>
          </cell>
          <cell r="C2352" t="str">
            <v>PWRD</v>
          </cell>
          <cell r="D2352" t="str">
            <v>Training/Safety/Meetings</v>
          </cell>
          <cell r="E2352" t="str">
            <v>Job Training</v>
          </cell>
        </row>
        <row r="2353">
          <cell r="A2353" t="str">
            <v>F521799</v>
          </cell>
          <cell r="B2353" t="str">
            <v>COMP TRNG</v>
          </cell>
          <cell r="C2353" t="str">
            <v>CPC</v>
          </cell>
          <cell r="D2353" t="str">
            <v>Training/Safety/Meetings</v>
          </cell>
          <cell r="E2353" t="str">
            <v>Job Training</v>
          </cell>
        </row>
        <row r="2354">
          <cell r="A2354" t="str">
            <v>F521801</v>
          </cell>
          <cell r="B2354" t="str">
            <v>COMP TRNG</v>
          </cell>
          <cell r="C2354" t="str">
            <v>ETS</v>
          </cell>
          <cell r="D2354" t="str">
            <v>Training/Safety/Meetings</v>
          </cell>
          <cell r="E2354" t="str">
            <v>Job Training</v>
          </cell>
        </row>
        <row r="2355">
          <cell r="A2355" t="str">
            <v>F521803</v>
          </cell>
          <cell r="B2355" t="str">
            <v>COMP TRNG</v>
          </cell>
          <cell r="C2355" t="str">
            <v>BPFM</v>
          </cell>
          <cell r="D2355" t="str">
            <v>Training/Safety/Meetings</v>
          </cell>
          <cell r="E2355" t="str">
            <v>Job Training</v>
          </cell>
        </row>
        <row r="2356">
          <cell r="A2356" t="str">
            <v>F521806</v>
          </cell>
          <cell r="B2356" t="str">
            <v>COMP TRNG</v>
          </cell>
          <cell r="C2356" t="str">
            <v>PWRD</v>
          </cell>
          <cell r="D2356" t="str">
            <v>Training/Safety/Meetings</v>
          </cell>
          <cell r="E2356" t="str">
            <v>Job Training</v>
          </cell>
        </row>
        <row r="2357">
          <cell r="A2357" t="str">
            <v>F521807</v>
          </cell>
          <cell r="B2357" t="str">
            <v>COMP TRNG</v>
          </cell>
          <cell r="C2357" t="str">
            <v>PWRD</v>
          </cell>
          <cell r="D2357" t="str">
            <v>Training/Safety/Meetings</v>
          </cell>
          <cell r="E2357" t="str">
            <v>Job Training</v>
          </cell>
        </row>
        <row r="2358">
          <cell r="A2358" t="str">
            <v>F521811</v>
          </cell>
          <cell r="B2358" t="str">
            <v>COMP TRNG</v>
          </cell>
          <cell r="C2358" t="str">
            <v>PWRD</v>
          </cell>
          <cell r="D2358" t="str">
            <v>Training/Safety/Meetings</v>
          </cell>
          <cell r="E2358" t="str">
            <v>Job Training</v>
          </cell>
        </row>
        <row r="2359">
          <cell r="A2359" t="str">
            <v>F521812</v>
          </cell>
          <cell r="B2359" t="str">
            <v>COMP TRNG</v>
          </cell>
          <cell r="C2359" t="str">
            <v>PWRD</v>
          </cell>
          <cell r="D2359" t="str">
            <v>Training/Safety/Meetings</v>
          </cell>
          <cell r="E2359" t="str">
            <v>Job Training</v>
          </cell>
        </row>
        <row r="2360">
          <cell r="A2360" t="str">
            <v>F521815</v>
          </cell>
          <cell r="B2360" t="str">
            <v>COMP TRNG</v>
          </cell>
          <cell r="C2360" t="str">
            <v>PWRD</v>
          </cell>
          <cell r="D2360" t="str">
            <v>Training/Safety/Meetings</v>
          </cell>
          <cell r="E2360" t="str">
            <v>Job Training</v>
          </cell>
        </row>
        <row r="2361">
          <cell r="A2361" t="str">
            <v>F521816</v>
          </cell>
          <cell r="B2361" t="str">
            <v>COMP TRNG</v>
          </cell>
          <cell r="C2361" t="str">
            <v>PWRD</v>
          </cell>
          <cell r="D2361" t="str">
            <v>Training/Safety/Meetings</v>
          </cell>
          <cell r="E2361" t="str">
            <v>Job Training</v>
          </cell>
        </row>
        <row r="2362">
          <cell r="A2362" t="str">
            <v>F521821</v>
          </cell>
          <cell r="B2362" t="str">
            <v>COMP TRNG</v>
          </cell>
          <cell r="C2362" t="str">
            <v>PWRD</v>
          </cell>
          <cell r="D2362" t="str">
            <v>Training/Safety/Meetings</v>
          </cell>
          <cell r="E2362" t="str">
            <v>Job Training</v>
          </cell>
        </row>
        <row r="2363">
          <cell r="A2363" t="str">
            <v>F521824</v>
          </cell>
          <cell r="B2363" t="str">
            <v>COMP TRNG</v>
          </cell>
          <cell r="C2363" t="str">
            <v>PWRD</v>
          </cell>
          <cell r="D2363" t="str">
            <v>Training/Safety/Meetings</v>
          </cell>
          <cell r="E2363" t="str">
            <v>Job Training</v>
          </cell>
        </row>
        <row r="2364">
          <cell r="A2364" t="str">
            <v>F521827</v>
          </cell>
          <cell r="B2364" t="str">
            <v>COMP TRNG</v>
          </cell>
          <cell r="C2364" t="str">
            <v>PWRD</v>
          </cell>
          <cell r="D2364" t="str">
            <v>Training/Safety/Meetings</v>
          </cell>
          <cell r="E2364" t="str">
            <v>Job Training</v>
          </cell>
        </row>
        <row r="2365">
          <cell r="A2365" t="str">
            <v>F521829</v>
          </cell>
          <cell r="B2365" t="str">
            <v>COMP TRNG</v>
          </cell>
          <cell r="C2365" t="str">
            <v>PWRD</v>
          </cell>
          <cell r="D2365" t="str">
            <v>Training/Safety/Meetings</v>
          </cell>
          <cell r="E2365" t="str">
            <v>Job Training</v>
          </cell>
        </row>
        <row r="2366">
          <cell r="A2366" t="str">
            <v>F521830</v>
          </cell>
          <cell r="B2366" t="str">
            <v>COMP TRNG</v>
          </cell>
          <cell r="C2366" t="str">
            <v>PWRD</v>
          </cell>
          <cell r="D2366" t="str">
            <v>Training/Safety/Meetings</v>
          </cell>
          <cell r="E2366" t="str">
            <v>Job Training</v>
          </cell>
        </row>
        <row r="2367">
          <cell r="A2367" t="str">
            <v>F521833</v>
          </cell>
          <cell r="B2367" t="str">
            <v>COMP TRNG</v>
          </cell>
          <cell r="C2367" t="str">
            <v>PWRD</v>
          </cell>
          <cell r="D2367" t="str">
            <v>Training/Safety/Meetings</v>
          </cell>
          <cell r="E2367" t="str">
            <v>Job Training</v>
          </cell>
        </row>
        <row r="2368">
          <cell r="A2368" t="str">
            <v>F521834</v>
          </cell>
          <cell r="B2368" t="str">
            <v>COMP TRNG</v>
          </cell>
          <cell r="C2368" t="str">
            <v>PWRD</v>
          </cell>
          <cell r="D2368" t="str">
            <v>Training/Safety/Meetings</v>
          </cell>
          <cell r="E2368" t="str">
            <v>Job Training</v>
          </cell>
        </row>
        <row r="2369">
          <cell r="A2369" t="str">
            <v>F521835</v>
          </cell>
          <cell r="B2369" t="str">
            <v>COMP TRNG</v>
          </cell>
          <cell r="C2369" t="str">
            <v>PWRD</v>
          </cell>
          <cell r="D2369" t="str">
            <v>Training/Safety/Meetings</v>
          </cell>
          <cell r="E2369" t="str">
            <v>Job Training</v>
          </cell>
        </row>
        <row r="2370">
          <cell r="A2370" t="str">
            <v>F521840</v>
          </cell>
          <cell r="B2370" t="str">
            <v>COMP TRNG</v>
          </cell>
          <cell r="C2370" t="str">
            <v>PWRD</v>
          </cell>
          <cell r="D2370" t="str">
            <v>Training/Safety/Meetings</v>
          </cell>
          <cell r="E2370" t="str">
            <v>Job Training</v>
          </cell>
        </row>
        <row r="2371">
          <cell r="A2371" t="str">
            <v>F521841</v>
          </cell>
          <cell r="B2371" t="str">
            <v>COMP TRNG</v>
          </cell>
          <cell r="C2371" t="str">
            <v>PWRD</v>
          </cell>
          <cell r="D2371" t="str">
            <v>Training/Safety/Meetings</v>
          </cell>
          <cell r="E2371" t="str">
            <v>Job Training</v>
          </cell>
        </row>
        <row r="2372">
          <cell r="A2372" t="str">
            <v>F521845</v>
          </cell>
          <cell r="B2372" t="str">
            <v>COMP TRNG</v>
          </cell>
          <cell r="C2372" t="str">
            <v>PWRD</v>
          </cell>
          <cell r="D2372" t="str">
            <v>Training/Safety/Meetings</v>
          </cell>
          <cell r="E2372" t="str">
            <v>Job Training</v>
          </cell>
        </row>
        <row r="2373">
          <cell r="A2373" t="str">
            <v>F521849</v>
          </cell>
          <cell r="B2373" t="str">
            <v>COMP TRNG</v>
          </cell>
          <cell r="C2373" t="str">
            <v>PWRD</v>
          </cell>
          <cell r="D2373" t="str">
            <v>Training/Safety/Meetings</v>
          </cell>
          <cell r="E2373" t="str">
            <v>Job Training</v>
          </cell>
        </row>
        <row r="2374">
          <cell r="A2374" t="str">
            <v>F521851</v>
          </cell>
          <cell r="B2374" t="str">
            <v>COMP TRNG</v>
          </cell>
          <cell r="C2374" t="str">
            <v>PWRD</v>
          </cell>
          <cell r="D2374" t="str">
            <v>Training/Safety/Meetings</v>
          </cell>
          <cell r="E2374" t="str">
            <v>Job Training</v>
          </cell>
        </row>
        <row r="2375">
          <cell r="A2375" t="str">
            <v>F521853</v>
          </cell>
          <cell r="B2375" t="str">
            <v>COMP TRNG</v>
          </cell>
          <cell r="C2375" t="str">
            <v>PWRD</v>
          </cell>
          <cell r="D2375" t="str">
            <v>Training/Safety/Meetings</v>
          </cell>
          <cell r="E2375" t="str">
            <v>Job Training</v>
          </cell>
        </row>
        <row r="2376">
          <cell r="A2376" t="str">
            <v>F521855</v>
          </cell>
          <cell r="B2376" t="str">
            <v>COMP TRNG</v>
          </cell>
          <cell r="C2376" t="str">
            <v>PWRD</v>
          </cell>
          <cell r="D2376" t="str">
            <v>Training/Safety/Meetings</v>
          </cell>
          <cell r="E2376" t="str">
            <v>Job Training</v>
          </cell>
        </row>
        <row r="2377">
          <cell r="A2377" t="str">
            <v>F521858</v>
          </cell>
          <cell r="B2377" t="str">
            <v>COMP TRNG</v>
          </cell>
          <cell r="C2377" t="str">
            <v>PWRD</v>
          </cell>
          <cell r="D2377" t="str">
            <v>Training/Safety/Meetings</v>
          </cell>
          <cell r="E2377" t="str">
            <v>Job Training</v>
          </cell>
        </row>
        <row r="2378">
          <cell r="A2378" t="str">
            <v>F521861</v>
          </cell>
          <cell r="B2378" t="str">
            <v>COMP TRNG</v>
          </cell>
          <cell r="C2378" t="str">
            <v>PWRD</v>
          </cell>
          <cell r="D2378" t="str">
            <v>Training/Safety/Meetings</v>
          </cell>
          <cell r="E2378" t="str">
            <v>Job Training</v>
          </cell>
        </row>
        <row r="2379">
          <cell r="A2379" t="str">
            <v>F521868</v>
          </cell>
          <cell r="B2379" t="str">
            <v>TR STAFF COM</v>
          </cell>
          <cell r="C2379" t="str">
            <v>PWRD</v>
          </cell>
          <cell r="D2379" t="str">
            <v>Training/Safety/Meetings</v>
          </cell>
          <cell r="E2379" t="str">
            <v>Job Training</v>
          </cell>
        </row>
        <row r="2380">
          <cell r="A2380" t="str">
            <v>F521869</v>
          </cell>
          <cell r="B2380" t="str">
            <v>TPD COMP TRN</v>
          </cell>
          <cell r="C2380" t="str">
            <v>PWRD</v>
          </cell>
          <cell r="D2380" t="str">
            <v>Training/Safety/Meetings</v>
          </cell>
          <cell r="E2380" t="str">
            <v>Job Training</v>
          </cell>
        </row>
        <row r="2381">
          <cell r="A2381" t="str">
            <v>F521870</v>
          </cell>
          <cell r="B2381" t="str">
            <v>ASSET MGR CO</v>
          </cell>
          <cell r="C2381" t="str">
            <v>PWRD</v>
          </cell>
          <cell r="D2381" t="str">
            <v>Training/Safety/Meetings</v>
          </cell>
          <cell r="E2381" t="str">
            <v>Job Training</v>
          </cell>
        </row>
        <row r="2382">
          <cell r="A2382" t="str">
            <v>F521872</v>
          </cell>
          <cell r="B2382" t="str">
            <v>COMRCL MGT C</v>
          </cell>
          <cell r="C2382" t="str">
            <v>PWRD</v>
          </cell>
          <cell r="D2382" t="str">
            <v>Training/Safety/Meetings</v>
          </cell>
          <cell r="E2382" t="str">
            <v>Job Training</v>
          </cell>
        </row>
        <row r="2383">
          <cell r="A2383" t="str">
            <v>F521876</v>
          </cell>
          <cell r="B2383" t="str">
            <v>COMP TRNG</v>
          </cell>
          <cell r="C2383" t="str">
            <v>PWRD</v>
          </cell>
          <cell r="D2383" t="str">
            <v>Training/Safety/Meetings</v>
          </cell>
          <cell r="E2383" t="str">
            <v>Job Training</v>
          </cell>
        </row>
        <row r="2384">
          <cell r="A2384" t="str">
            <v>F521882</v>
          </cell>
          <cell r="B2384" t="str">
            <v>COMP TRNG</v>
          </cell>
          <cell r="C2384" t="str">
            <v>PWRD</v>
          </cell>
          <cell r="D2384" t="str">
            <v>Training/Safety/Meetings</v>
          </cell>
          <cell r="E2384" t="str">
            <v>Job Training</v>
          </cell>
        </row>
        <row r="2385">
          <cell r="A2385" t="str">
            <v>F521884</v>
          </cell>
          <cell r="B2385" t="str">
            <v>COMP TRNG</v>
          </cell>
          <cell r="C2385" t="str">
            <v>PWRD</v>
          </cell>
          <cell r="D2385" t="str">
            <v>Training/Safety/Meetings</v>
          </cell>
          <cell r="E2385" t="str">
            <v>Job Training</v>
          </cell>
        </row>
        <row r="2386">
          <cell r="A2386" t="str">
            <v>F521895</v>
          </cell>
          <cell r="B2386" t="str">
            <v>COMP TRNG</v>
          </cell>
          <cell r="C2386" t="str">
            <v>BPFM</v>
          </cell>
          <cell r="D2386" t="str">
            <v>Training/Safety/Meetings</v>
          </cell>
          <cell r="E2386" t="str">
            <v>Job Training</v>
          </cell>
        </row>
        <row r="2387">
          <cell r="A2387" t="str">
            <v>F521900</v>
          </cell>
          <cell r="B2387" t="str">
            <v>COMP TRNG</v>
          </cell>
          <cell r="C2387" t="str">
            <v>PWRD</v>
          </cell>
          <cell r="D2387" t="str">
            <v>Training/Safety/Meetings</v>
          </cell>
          <cell r="E2387" t="str">
            <v>Job Training</v>
          </cell>
        </row>
        <row r="2388">
          <cell r="A2388" t="str">
            <v>F521901</v>
          </cell>
          <cell r="B2388" t="str">
            <v>COMP TRNG</v>
          </cell>
          <cell r="C2388" t="str">
            <v>PWRD</v>
          </cell>
          <cell r="D2388" t="str">
            <v>Training/Safety/Meetings</v>
          </cell>
          <cell r="E2388" t="str">
            <v>Job Training</v>
          </cell>
        </row>
        <row r="2389">
          <cell r="A2389" t="str">
            <v>F521935</v>
          </cell>
          <cell r="B2389" t="str">
            <v>SFTY ACTS</v>
          </cell>
          <cell r="C2389" t="str">
            <v>ETS</v>
          </cell>
          <cell r="D2389" t="str">
            <v>Training/Safety/Meetings</v>
          </cell>
          <cell r="E2389" t="str">
            <v>Safety</v>
          </cell>
        </row>
        <row r="2390">
          <cell r="A2390" t="str">
            <v>F521946</v>
          </cell>
          <cell r="B2390" t="str">
            <v>SFTY ACTS</v>
          </cell>
          <cell r="C2390" t="str">
            <v>ETS</v>
          </cell>
          <cell r="D2390" t="str">
            <v>Training/Safety/Meetings</v>
          </cell>
          <cell r="E2390" t="str">
            <v>Safety</v>
          </cell>
        </row>
        <row r="2391">
          <cell r="A2391" t="str">
            <v>F521994</v>
          </cell>
          <cell r="B2391" t="str">
            <v>SFTY ACTS</v>
          </cell>
          <cell r="C2391" t="str">
            <v>ETS</v>
          </cell>
          <cell r="D2391" t="str">
            <v>Training/Safety/Meetings</v>
          </cell>
          <cell r="E2391" t="str">
            <v>Safety</v>
          </cell>
        </row>
        <row r="2392">
          <cell r="A2392" t="str">
            <v>F522018</v>
          </cell>
          <cell r="B2392" t="str">
            <v>SFTY ACTS</v>
          </cell>
          <cell r="C2392" t="str">
            <v>PWRD</v>
          </cell>
          <cell r="D2392" t="str">
            <v>Training/Safety/Meetings</v>
          </cell>
          <cell r="E2392" t="str">
            <v>Safety</v>
          </cell>
        </row>
        <row r="2393">
          <cell r="A2393" t="str">
            <v>F522021</v>
          </cell>
          <cell r="B2393" t="str">
            <v>SFTY ACTS</v>
          </cell>
          <cell r="C2393" t="str">
            <v>PWRD</v>
          </cell>
          <cell r="D2393" t="str">
            <v>Training/Safety/Meetings</v>
          </cell>
          <cell r="E2393" t="str">
            <v>Safety</v>
          </cell>
        </row>
        <row r="2394">
          <cell r="A2394" t="str">
            <v>F522072</v>
          </cell>
          <cell r="B2394" t="str">
            <v>SFTY ACTS</v>
          </cell>
          <cell r="C2394" t="str">
            <v>PWRD</v>
          </cell>
          <cell r="D2394" t="str">
            <v>Training/Safety/Meetings</v>
          </cell>
          <cell r="E2394" t="str">
            <v>Safety</v>
          </cell>
        </row>
        <row r="2395">
          <cell r="A2395" t="str">
            <v>F522074</v>
          </cell>
          <cell r="B2395" t="str">
            <v>SFTY ACTS</v>
          </cell>
          <cell r="C2395" t="str">
            <v>PWRD</v>
          </cell>
          <cell r="D2395" t="str">
            <v>Operations</v>
          </cell>
          <cell r="E2395" t="str">
            <v>Catalina Generation-Ops</v>
          </cell>
        </row>
        <row r="2396">
          <cell r="A2396" t="str">
            <v>F522077</v>
          </cell>
          <cell r="B2396" t="str">
            <v>SFTY ACTS</v>
          </cell>
          <cell r="C2396" t="str">
            <v>PWRD- Gas</v>
          </cell>
          <cell r="D2396" t="str">
            <v>Catalina</v>
          </cell>
          <cell r="E2396" t="str">
            <v>Gas/Water</v>
          </cell>
        </row>
        <row r="2397">
          <cell r="A2397" t="str">
            <v>F522079</v>
          </cell>
          <cell r="B2397" t="str">
            <v>SFTY ACTS</v>
          </cell>
          <cell r="C2397" t="str">
            <v>PWRD- Gas</v>
          </cell>
          <cell r="D2397" t="str">
            <v>Catalina</v>
          </cell>
          <cell r="E2397" t="str">
            <v>Gas/Water</v>
          </cell>
        </row>
        <row r="2398">
          <cell r="A2398" t="str">
            <v>F522097</v>
          </cell>
          <cell r="B2398" t="str">
            <v>SFTY ACTS</v>
          </cell>
          <cell r="C2398" t="str">
            <v>ETS - SSID</v>
          </cell>
          <cell r="D2398" t="str">
            <v>Other</v>
          </cell>
          <cell r="E2398" t="str">
            <v>SSID</v>
          </cell>
        </row>
        <row r="2399">
          <cell r="A2399" t="str">
            <v>F522098</v>
          </cell>
          <cell r="B2399" t="str">
            <v>SFTY ACTS</v>
          </cell>
          <cell r="C2399" t="str">
            <v>ETS - SSID</v>
          </cell>
          <cell r="D2399" t="str">
            <v>Other</v>
          </cell>
          <cell r="E2399" t="str">
            <v>SSID</v>
          </cell>
        </row>
        <row r="2400">
          <cell r="A2400" t="str">
            <v>F522099</v>
          </cell>
          <cell r="B2400" t="str">
            <v>SFTY ACTS</v>
          </cell>
          <cell r="C2400" t="str">
            <v>ETS - SSID</v>
          </cell>
          <cell r="D2400" t="str">
            <v>Other</v>
          </cell>
          <cell r="E2400" t="str">
            <v>SSID</v>
          </cell>
        </row>
        <row r="2401">
          <cell r="A2401" t="str">
            <v>F522103</v>
          </cell>
          <cell r="B2401" t="str">
            <v>SFTY ACTS</v>
          </cell>
          <cell r="C2401" t="str">
            <v>ETS - SSID</v>
          </cell>
          <cell r="D2401" t="str">
            <v>Other</v>
          </cell>
          <cell r="E2401" t="str">
            <v>SSID</v>
          </cell>
        </row>
        <row r="2402">
          <cell r="A2402" t="str">
            <v>F522104</v>
          </cell>
          <cell r="B2402" t="str">
            <v>SFTY ACTS</v>
          </cell>
          <cell r="C2402" t="str">
            <v>ETS - SSID</v>
          </cell>
          <cell r="D2402" t="str">
            <v>Other</v>
          </cell>
          <cell r="E2402" t="str">
            <v>SSID</v>
          </cell>
        </row>
        <row r="2403">
          <cell r="A2403" t="str">
            <v>F522105</v>
          </cell>
          <cell r="B2403" t="str">
            <v>SFTY ACTS</v>
          </cell>
          <cell r="C2403" t="str">
            <v>ETS - SSID</v>
          </cell>
          <cell r="D2403" t="str">
            <v>Other</v>
          </cell>
          <cell r="E2403" t="str">
            <v>SSID</v>
          </cell>
        </row>
        <row r="2404">
          <cell r="A2404" t="str">
            <v>F522108</v>
          </cell>
          <cell r="B2404" t="str">
            <v>SFTY ACTS</v>
          </cell>
          <cell r="C2404" t="str">
            <v>ETS - SSID</v>
          </cell>
          <cell r="D2404" t="str">
            <v>Other</v>
          </cell>
          <cell r="E2404" t="str">
            <v>SSID</v>
          </cell>
        </row>
        <row r="2405">
          <cell r="A2405" t="str">
            <v>F522109</v>
          </cell>
          <cell r="B2405" t="str">
            <v>SFTY ACTS</v>
          </cell>
          <cell r="C2405" t="str">
            <v>ETS - SSID</v>
          </cell>
          <cell r="D2405" t="str">
            <v>Other</v>
          </cell>
          <cell r="E2405" t="str">
            <v>SSID</v>
          </cell>
        </row>
        <row r="2406">
          <cell r="A2406" t="str">
            <v>F522110</v>
          </cell>
          <cell r="B2406" t="str">
            <v>SFTY ACTS</v>
          </cell>
          <cell r="C2406" t="str">
            <v>ETS - SSID</v>
          </cell>
          <cell r="D2406" t="str">
            <v>Other</v>
          </cell>
          <cell r="E2406" t="str">
            <v>SSID</v>
          </cell>
        </row>
        <row r="2407">
          <cell r="A2407" t="str">
            <v>F522111</v>
          </cell>
          <cell r="B2407" t="str">
            <v>SFTY ACTS</v>
          </cell>
          <cell r="C2407" t="str">
            <v>ETS - SSID</v>
          </cell>
          <cell r="D2407" t="str">
            <v>Other</v>
          </cell>
          <cell r="E2407" t="str">
            <v>SSID</v>
          </cell>
        </row>
        <row r="2408">
          <cell r="A2408" t="str">
            <v>F522114</v>
          </cell>
          <cell r="B2408" t="str">
            <v>SFTY ACTS</v>
          </cell>
          <cell r="C2408" t="str">
            <v>ETS - SSID</v>
          </cell>
          <cell r="D2408" t="str">
            <v>Other</v>
          </cell>
          <cell r="E2408" t="str">
            <v>SSID</v>
          </cell>
        </row>
        <row r="2409">
          <cell r="A2409" t="str">
            <v>F522118</v>
          </cell>
          <cell r="B2409" t="str">
            <v>SFTY ACTS</v>
          </cell>
          <cell r="C2409" t="str">
            <v>ETS - SSID</v>
          </cell>
          <cell r="D2409" t="str">
            <v>Other</v>
          </cell>
          <cell r="E2409" t="str">
            <v>SSID</v>
          </cell>
        </row>
        <row r="2410">
          <cell r="A2410" t="str">
            <v>F522119</v>
          </cell>
          <cell r="B2410" t="str">
            <v>SFTY ACTS</v>
          </cell>
          <cell r="C2410" t="str">
            <v>ETS - SSID</v>
          </cell>
          <cell r="D2410" t="str">
            <v>Other</v>
          </cell>
          <cell r="E2410" t="str">
            <v>SSID</v>
          </cell>
        </row>
        <row r="2411">
          <cell r="A2411" t="str">
            <v>F522120</v>
          </cell>
          <cell r="B2411" t="str">
            <v>SFTY ACTS</v>
          </cell>
          <cell r="C2411" t="str">
            <v>ETS - SSID</v>
          </cell>
          <cell r="D2411" t="str">
            <v>Other</v>
          </cell>
          <cell r="E2411" t="str">
            <v>SSID</v>
          </cell>
        </row>
        <row r="2412">
          <cell r="A2412" t="str">
            <v>F522127</v>
          </cell>
          <cell r="B2412" t="str">
            <v>SFTY ACTS</v>
          </cell>
          <cell r="C2412" t="str">
            <v>PWRD</v>
          </cell>
          <cell r="D2412" t="str">
            <v>Training/Safety/Meetings</v>
          </cell>
          <cell r="E2412" t="str">
            <v>Safety</v>
          </cell>
        </row>
        <row r="2413">
          <cell r="A2413" t="str">
            <v>F522130</v>
          </cell>
          <cell r="B2413" t="str">
            <v>SFTY ACTS</v>
          </cell>
          <cell r="C2413" t="str">
            <v>PWRD</v>
          </cell>
          <cell r="D2413" t="str">
            <v>Training/Safety/Meetings</v>
          </cell>
          <cell r="E2413" t="str">
            <v>Safety</v>
          </cell>
        </row>
        <row r="2414">
          <cell r="A2414" t="str">
            <v>F522131</v>
          </cell>
          <cell r="B2414" t="str">
            <v>SFTY ACTS</v>
          </cell>
          <cell r="C2414" t="str">
            <v>PWRD</v>
          </cell>
          <cell r="D2414" t="str">
            <v>Training/Safety/Meetings</v>
          </cell>
          <cell r="E2414" t="str">
            <v>Safety</v>
          </cell>
        </row>
        <row r="2415">
          <cell r="A2415" t="str">
            <v>F522132</v>
          </cell>
          <cell r="B2415" t="str">
            <v>SFTY ACTS</v>
          </cell>
          <cell r="C2415" t="str">
            <v>PWRD</v>
          </cell>
          <cell r="D2415" t="str">
            <v>Training/Safety/Meetings</v>
          </cell>
          <cell r="E2415" t="str">
            <v>Safety</v>
          </cell>
        </row>
        <row r="2416">
          <cell r="A2416" t="str">
            <v>F522136</v>
          </cell>
          <cell r="B2416" t="str">
            <v>SFTY ACTS</v>
          </cell>
          <cell r="C2416" t="str">
            <v>PWRD</v>
          </cell>
          <cell r="D2416" t="str">
            <v>Training/Safety/Meetings</v>
          </cell>
          <cell r="E2416" t="str">
            <v>Safety</v>
          </cell>
        </row>
        <row r="2417">
          <cell r="A2417" t="str">
            <v>F522137</v>
          </cell>
          <cell r="B2417" t="str">
            <v>SFTY ACTS</v>
          </cell>
          <cell r="C2417" t="str">
            <v>PWRD</v>
          </cell>
          <cell r="D2417" t="str">
            <v>Training/Safety/Meetings</v>
          </cell>
          <cell r="E2417" t="str">
            <v>Safety</v>
          </cell>
        </row>
        <row r="2418">
          <cell r="A2418" t="str">
            <v>F522156</v>
          </cell>
          <cell r="B2418" t="str">
            <v>SFTY ACTS</v>
          </cell>
          <cell r="C2418" t="str">
            <v>PWRD</v>
          </cell>
          <cell r="D2418" t="str">
            <v>Training/Safety/Meetings</v>
          </cell>
          <cell r="E2418" t="str">
            <v>Safety</v>
          </cell>
        </row>
        <row r="2419">
          <cell r="A2419" t="str">
            <v>F522157</v>
          </cell>
          <cell r="B2419" t="str">
            <v>SFTY ACTS</v>
          </cell>
          <cell r="C2419" t="str">
            <v>PWRD</v>
          </cell>
          <cell r="D2419" t="str">
            <v>Training/Safety/Meetings</v>
          </cell>
          <cell r="E2419" t="str">
            <v>Safety</v>
          </cell>
        </row>
        <row r="2420">
          <cell r="A2420" t="str">
            <v>F522229</v>
          </cell>
          <cell r="B2420" t="str">
            <v>SFTY ACTS</v>
          </cell>
          <cell r="C2420" t="str">
            <v>PWRD</v>
          </cell>
          <cell r="D2420" t="str">
            <v>Training/Safety/Meetings</v>
          </cell>
          <cell r="E2420" t="str">
            <v>Safety</v>
          </cell>
        </row>
        <row r="2421">
          <cell r="A2421" t="str">
            <v>F522230</v>
          </cell>
          <cell r="B2421" t="str">
            <v>SFTY ACTS</v>
          </cell>
          <cell r="C2421" t="str">
            <v>PWRD</v>
          </cell>
          <cell r="D2421" t="str">
            <v>Training/Safety/Meetings</v>
          </cell>
          <cell r="E2421" t="str">
            <v>Safety</v>
          </cell>
        </row>
        <row r="2422">
          <cell r="A2422" t="str">
            <v>F522242</v>
          </cell>
          <cell r="B2422" t="str">
            <v>SFTY ACTS</v>
          </cell>
          <cell r="C2422" t="str">
            <v>PWRD</v>
          </cell>
          <cell r="D2422" t="str">
            <v>Training/Safety/Meetings</v>
          </cell>
          <cell r="E2422" t="str">
            <v>Safety</v>
          </cell>
        </row>
        <row r="2423">
          <cell r="A2423" t="str">
            <v>F522249</v>
          </cell>
          <cell r="B2423" t="str">
            <v>SFTY ACTS</v>
          </cell>
          <cell r="C2423" t="str">
            <v>PWRD</v>
          </cell>
          <cell r="D2423" t="str">
            <v>Training/Safety/Meetings</v>
          </cell>
          <cell r="E2423" t="str">
            <v>Safety</v>
          </cell>
        </row>
        <row r="2424">
          <cell r="A2424" t="str">
            <v>F522261</v>
          </cell>
          <cell r="B2424" t="str">
            <v>SFTY ACTS</v>
          </cell>
          <cell r="C2424" t="str">
            <v>PWRD</v>
          </cell>
          <cell r="D2424" t="str">
            <v>Training/Safety/Meetings</v>
          </cell>
          <cell r="E2424" t="str">
            <v>Safety</v>
          </cell>
        </row>
        <row r="2425">
          <cell r="A2425" t="str">
            <v>F522262</v>
          </cell>
          <cell r="B2425" t="str">
            <v>SFTY ACTS</v>
          </cell>
          <cell r="C2425" t="str">
            <v>PWRD</v>
          </cell>
          <cell r="D2425" t="str">
            <v>Training/Safety/Meetings</v>
          </cell>
          <cell r="E2425" t="str">
            <v>Safety</v>
          </cell>
        </row>
        <row r="2426">
          <cell r="A2426" t="str">
            <v>F522267</v>
          </cell>
          <cell r="B2426" t="str">
            <v>SFTY ACTS</v>
          </cell>
          <cell r="C2426" t="str">
            <v>PWRD- Water</v>
          </cell>
          <cell r="D2426" t="str">
            <v>Catalina</v>
          </cell>
          <cell r="E2426" t="str">
            <v>Gas/Water</v>
          </cell>
        </row>
        <row r="2427">
          <cell r="A2427" t="str">
            <v>F522297</v>
          </cell>
          <cell r="B2427" t="str">
            <v>SFTY MEETS</v>
          </cell>
          <cell r="C2427" t="str">
            <v>ETS</v>
          </cell>
          <cell r="D2427" t="str">
            <v>Training/Safety/Meetings</v>
          </cell>
          <cell r="E2427" t="str">
            <v>Safety</v>
          </cell>
        </row>
        <row r="2428">
          <cell r="A2428" t="str">
            <v>F522313</v>
          </cell>
          <cell r="B2428" t="str">
            <v>SFTY MEETS</v>
          </cell>
          <cell r="C2428" t="str">
            <v>ETS</v>
          </cell>
          <cell r="D2428" t="str">
            <v>Training/Safety/Meetings</v>
          </cell>
          <cell r="E2428" t="str">
            <v>Safety</v>
          </cell>
        </row>
        <row r="2429">
          <cell r="A2429" t="str">
            <v>F522317</v>
          </cell>
          <cell r="B2429" t="str">
            <v>SFTY MEETS</v>
          </cell>
          <cell r="C2429" t="str">
            <v>BPFM</v>
          </cell>
          <cell r="D2429" t="str">
            <v>Training/Safety/Meetings</v>
          </cell>
          <cell r="E2429" t="str">
            <v>Safety</v>
          </cell>
        </row>
        <row r="2430">
          <cell r="A2430" t="str">
            <v>F522318</v>
          </cell>
          <cell r="B2430" t="str">
            <v>SFTY MEETS</v>
          </cell>
          <cell r="C2430" t="str">
            <v>ETS</v>
          </cell>
          <cell r="D2430" t="str">
            <v>Training/Safety/Meetings</v>
          </cell>
          <cell r="E2430" t="str">
            <v>Safety</v>
          </cell>
        </row>
        <row r="2431">
          <cell r="A2431" t="str">
            <v>F522327</v>
          </cell>
          <cell r="B2431" t="str">
            <v>SFTY MEETS</v>
          </cell>
          <cell r="C2431" t="str">
            <v>BPFM</v>
          </cell>
          <cell r="D2431" t="str">
            <v>Training/Safety/Meetings</v>
          </cell>
          <cell r="E2431" t="str">
            <v>Safety</v>
          </cell>
        </row>
        <row r="2432">
          <cell r="A2432" t="str">
            <v>F522349</v>
          </cell>
          <cell r="B2432" t="str">
            <v>SFTY MEETS</v>
          </cell>
          <cell r="C2432" t="str">
            <v>BPFM</v>
          </cell>
          <cell r="D2432" t="str">
            <v>Training/Safety/Meetings</v>
          </cell>
          <cell r="E2432" t="str">
            <v>Safety</v>
          </cell>
        </row>
        <row r="2433">
          <cell r="A2433" t="str">
            <v>F522351</v>
          </cell>
          <cell r="B2433" t="str">
            <v>SFTY MEETS</v>
          </cell>
          <cell r="C2433" t="str">
            <v>BPFM</v>
          </cell>
          <cell r="D2433" t="str">
            <v>Training/Safety/Meetings</v>
          </cell>
          <cell r="E2433" t="str">
            <v>Safety</v>
          </cell>
        </row>
        <row r="2434">
          <cell r="A2434" t="str">
            <v>F522359</v>
          </cell>
          <cell r="B2434" t="str">
            <v>SFTY MEETS</v>
          </cell>
          <cell r="C2434" t="str">
            <v>ETS</v>
          </cell>
          <cell r="D2434" t="str">
            <v>Training/Safety/Meetings</v>
          </cell>
          <cell r="E2434" t="str">
            <v>Safety</v>
          </cell>
        </row>
        <row r="2435">
          <cell r="A2435" t="str">
            <v>F522362</v>
          </cell>
          <cell r="B2435" t="str">
            <v>SFTY MEETS</v>
          </cell>
          <cell r="C2435" t="str">
            <v>PWRD</v>
          </cell>
          <cell r="D2435" t="str">
            <v>Training/Safety/Meetings</v>
          </cell>
          <cell r="E2435" t="str">
            <v>Safety</v>
          </cell>
        </row>
        <row r="2436">
          <cell r="A2436" t="str">
            <v>F522363</v>
          </cell>
          <cell r="B2436" t="str">
            <v>SFTY MEETS</v>
          </cell>
          <cell r="C2436" t="str">
            <v>PWRD</v>
          </cell>
          <cell r="D2436" t="str">
            <v>Training/Safety/Meetings</v>
          </cell>
          <cell r="E2436" t="str">
            <v>Safety</v>
          </cell>
        </row>
        <row r="2437">
          <cell r="A2437" t="str">
            <v>F522364</v>
          </cell>
          <cell r="B2437" t="str">
            <v>SFTY MEETS</v>
          </cell>
          <cell r="C2437" t="str">
            <v>PWRD</v>
          </cell>
          <cell r="D2437" t="str">
            <v>Training/Safety/Meetings</v>
          </cell>
          <cell r="E2437" t="str">
            <v>Safety</v>
          </cell>
        </row>
        <row r="2438">
          <cell r="A2438" t="str">
            <v>F522365</v>
          </cell>
          <cell r="B2438" t="str">
            <v>SFTY MEETS</v>
          </cell>
          <cell r="C2438" t="str">
            <v>PWRD</v>
          </cell>
          <cell r="D2438" t="str">
            <v>Training/Safety/Meetings</v>
          </cell>
          <cell r="E2438" t="str">
            <v>Safety</v>
          </cell>
        </row>
        <row r="2439">
          <cell r="A2439" t="str">
            <v>F522366</v>
          </cell>
          <cell r="B2439" t="str">
            <v>SFTY MEETS</v>
          </cell>
          <cell r="C2439" t="str">
            <v>PWRD</v>
          </cell>
          <cell r="D2439" t="str">
            <v>Training/Safety/Meetings</v>
          </cell>
          <cell r="E2439" t="str">
            <v>Safety</v>
          </cell>
        </row>
        <row r="2440">
          <cell r="A2440" t="str">
            <v>F522367</v>
          </cell>
          <cell r="B2440" t="str">
            <v>METE CREWS S</v>
          </cell>
          <cell r="C2440" t="str">
            <v>PWRD</v>
          </cell>
          <cell r="D2440" t="str">
            <v>Training/Safety/Meetings</v>
          </cell>
          <cell r="E2440" t="str">
            <v>Safety</v>
          </cell>
        </row>
        <row r="2441">
          <cell r="A2441" t="str">
            <v>F522368</v>
          </cell>
          <cell r="B2441" t="str">
            <v>METW CREWS S</v>
          </cell>
          <cell r="C2441" t="str">
            <v>PWRD</v>
          </cell>
          <cell r="D2441" t="str">
            <v>Training/Safety/Meetings</v>
          </cell>
          <cell r="E2441" t="str">
            <v>Safety</v>
          </cell>
        </row>
        <row r="2442">
          <cell r="A2442" t="str">
            <v>F522369</v>
          </cell>
          <cell r="B2442" t="str">
            <v>SFTY MEETS</v>
          </cell>
          <cell r="C2442" t="str">
            <v>PWRD</v>
          </cell>
          <cell r="D2442" t="str">
            <v>Training/Safety/Meetings</v>
          </cell>
          <cell r="E2442" t="str">
            <v>Safety</v>
          </cell>
        </row>
        <row r="2443">
          <cell r="A2443" t="str">
            <v>F522370</v>
          </cell>
          <cell r="B2443" t="str">
            <v>ORAN CREWS S</v>
          </cell>
          <cell r="C2443" t="str">
            <v>PWRD</v>
          </cell>
          <cell r="D2443" t="str">
            <v>Training/Safety/Meetings</v>
          </cell>
          <cell r="E2443" t="str">
            <v>Safety</v>
          </cell>
        </row>
        <row r="2444">
          <cell r="A2444" t="str">
            <v>F522371</v>
          </cell>
          <cell r="B2444" t="str">
            <v>SJAC CREWS S</v>
          </cell>
          <cell r="C2444" t="str">
            <v>PWRD</v>
          </cell>
          <cell r="D2444" t="str">
            <v>Training/Safety/Meetings</v>
          </cell>
          <cell r="E2444" t="str">
            <v>Safety</v>
          </cell>
        </row>
        <row r="2445">
          <cell r="A2445" t="str">
            <v>F522372</v>
          </cell>
          <cell r="B2445" t="str">
            <v>NCST CREWS S</v>
          </cell>
          <cell r="C2445" t="str">
            <v>PWRD</v>
          </cell>
          <cell r="D2445" t="str">
            <v>Training/Safety/Meetings</v>
          </cell>
          <cell r="E2445" t="str">
            <v>Safety</v>
          </cell>
        </row>
        <row r="2446">
          <cell r="A2446" t="str">
            <v>F522373</v>
          </cell>
          <cell r="B2446" t="str">
            <v>HIGH CREWS S</v>
          </cell>
          <cell r="C2446" t="str">
            <v>PWRD</v>
          </cell>
          <cell r="D2446" t="str">
            <v>Training/Safety/Meetings</v>
          </cell>
          <cell r="E2446" t="str">
            <v>Safety</v>
          </cell>
        </row>
        <row r="2447">
          <cell r="A2447" t="str">
            <v>F522374</v>
          </cell>
          <cell r="B2447" t="str">
            <v>SFTY MEETS</v>
          </cell>
          <cell r="C2447" t="str">
            <v>PWRD</v>
          </cell>
          <cell r="D2447" t="str">
            <v>Training/Safety/Meetings</v>
          </cell>
          <cell r="E2447" t="str">
            <v>Safety</v>
          </cell>
        </row>
        <row r="2448">
          <cell r="A2448" t="str">
            <v>F522381</v>
          </cell>
          <cell r="B2448" t="str">
            <v>SFTY MEETS</v>
          </cell>
          <cell r="C2448" t="str">
            <v>PWRD</v>
          </cell>
          <cell r="D2448" t="str">
            <v>Training/Safety/Meetings</v>
          </cell>
          <cell r="E2448" t="str">
            <v>Safety</v>
          </cell>
        </row>
        <row r="2449">
          <cell r="A2449" t="str">
            <v>F522382</v>
          </cell>
          <cell r="B2449" t="str">
            <v>SFTY MEETS</v>
          </cell>
          <cell r="C2449" t="str">
            <v>PWRD</v>
          </cell>
          <cell r="D2449" t="str">
            <v>Training/Safety/Meetings</v>
          </cell>
          <cell r="E2449" t="str">
            <v>Safety</v>
          </cell>
        </row>
        <row r="2450">
          <cell r="A2450" t="str">
            <v>F522383</v>
          </cell>
          <cell r="B2450" t="str">
            <v>SFTY MEETS</v>
          </cell>
          <cell r="C2450" t="str">
            <v>PWRD</v>
          </cell>
          <cell r="D2450" t="str">
            <v>Training/Safety/Meetings</v>
          </cell>
          <cell r="E2450" t="str">
            <v>Safety</v>
          </cell>
        </row>
        <row r="2451">
          <cell r="A2451" t="str">
            <v>F522384</v>
          </cell>
          <cell r="B2451" t="str">
            <v>SFTY MEETS</v>
          </cell>
          <cell r="C2451" t="str">
            <v>PWRD</v>
          </cell>
          <cell r="D2451" t="str">
            <v>Training/Safety/Meetings</v>
          </cell>
          <cell r="E2451" t="str">
            <v>Safety</v>
          </cell>
        </row>
        <row r="2452">
          <cell r="A2452" t="str">
            <v>F522385</v>
          </cell>
          <cell r="B2452" t="str">
            <v>SFTY MEETS</v>
          </cell>
          <cell r="C2452" t="str">
            <v>PWRD</v>
          </cell>
          <cell r="D2452" t="str">
            <v>Training/Safety/Meetings</v>
          </cell>
          <cell r="E2452" t="str">
            <v>Safety</v>
          </cell>
        </row>
        <row r="2453">
          <cell r="A2453" t="str">
            <v>F522409</v>
          </cell>
          <cell r="B2453" t="str">
            <v>SFTY MEETS</v>
          </cell>
          <cell r="C2453" t="str">
            <v>PWRD</v>
          </cell>
          <cell r="D2453" t="str">
            <v>Training/Safety/Meetings</v>
          </cell>
          <cell r="E2453" t="str">
            <v>Safety</v>
          </cell>
        </row>
        <row r="2454">
          <cell r="A2454" t="str">
            <v>F522417</v>
          </cell>
          <cell r="B2454" t="str">
            <v>SFTY MEETS</v>
          </cell>
          <cell r="C2454" t="str">
            <v>PWRD</v>
          </cell>
          <cell r="D2454" t="str">
            <v>Training/Safety/Meetings</v>
          </cell>
          <cell r="E2454" t="str">
            <v>Safety</v>
          </cell>
        </row>
        <row r="2455">
          <cell r="A2455" t="str">
            <v>F522418</v>
          </cell>
          <cell r="B2455" t="str">
            <v>SFTY MEETS</v>
          </cell>
          <cell r="C2455" t="str">
            <v>PWRD</v>
          </cell>
          <cell r="D2455" t="str">
            <v>Training/Safety/Meetings</v>
          </cell>
          <cell r="E2455" t="str">
            <v>Safety</v>
          </cell>
        </row>
        <row r="2456">
          <cell r="A2456" t="str">
            <v>F522419</v>
          </cell>
          <cell r="B2456" t="str">
            <v>SFTY MEETS</v>
          </cell>
          <cell r="C2456" t="str">
            <v>PWRD</v>
          </cell>
          <cell r="D2456" t="str">
            <v>Training/Safety/Meetings</v>
          </cell>
          <cell r="E2456" t="str">
            <v>Safety</v>
          </cell>
        </row>
        <row r="2457">
          <cell r="A2457" t="str">
            <v>F522423</v>
          </cell>
          <cell r="B2457" t="str">
            <v>SFTY MEETS</v>
          </cell>
          <cell r="C2457" t="str">
            <v>PWRD</v>
          </cell>
          <cell r="D2457" t="str">
            <v>Training/Safety/Meetings</v>
          </cell>
          <cell r="E2457" t="str">
            <v>Safety</v>
          </cell>
        </row>
        <row r="2458">
          <cell r="A2458" t="str">
            <v>F522428</v>
          </cell>
          <cell r="B2458" t="str">
            <v>SFTY MEETS</v>
          </cell>
          <cell r="C2458" t="str">
            <v>PWRD</v>
          </cell>
          <cell r="D2458" t="str">
            <v>Training/Safety/Meetings</v>
          </cell>
          <cell r="E2458" t="str">
            <v>Safety</v>
          </cell>
        </row>
        <row r="2459">
          <cell r="A2459" t="str">
            <v>F522429</v>
          </cell>
          <cell r="B2459" t="str">
            <v>SFTY MEETS</v>
          </cell>
          <cell r="C2459" t="str">
            <v>PWRD</v>
          </cell>
          <cell r="D2459" t="str">
            <v>Training/Safety/Meetings</v>
          </cell>
          <cell r="E2459" t="str">
            <v>Safety</v>
          </cell>
        </row>
        <row r="2460">
          <cell r="A2460" t="str">
            <v>F522431</v>
          </cell>
          <cell r="B2460" t="str">
            <v>SFTY MEETS</v>
          </cell>
          <cell r="C2460" t="str">
            <v>PWRD</v>
          </cell>
          <cell r="D2460" t="str">
            <v>Training/Safety/Meetings</v>
          </cell>
          <cell r="E2460" t="str">
            <v>Safety</v>
          </cell>
        </row>
        <row r="2461">
          <cell r="A2461" t="str">
            <v>F522434</v>
          </cell>
          <cell r="B2461" t="str">
            <v>SFTY MEETS</v>
          </cell>
          <cell r="C2461" t="str">
            <v>PWRD</v>
          </cell>
          <cell r="D2461" t="str">
            <v>Training/Safety/Meetings</v>
          </cell>
          <cell r="E2461" t="str">
            <v>Safety</v>
          </cell>
        </row>
        <row r="2462">
          <cell r="A2462" t="str">
            <v>F522435</v>
          </cell>
          <cell r="B2462" t="str">
            <v>SFTY MEETS</v>
          </cell>
          <cell r="C2462" t="str">
            <v>PWRD</v>
          </cell>
          <cell r="D2462" t="str">
            <v>Training/Safety/Meetings</v>
          </cell>
          <cell r="E2462" t="str">
            <v>Safety</v>
          </cell>
        </row>
        <row r="2463">
          <cell r="A2463" t="str">
            <v>F522438</v>
          </cell>
          <cell r="B2463" t="str">
            <v>SFTY MEETS</v>
          </cell>
          <cell r="C2463" t="str">
            <v>PWRD- Water</v>
          </cell>
          <cell r="D2463" t="str">
            <v>Catalina</v>
          </cell>
          <cell r="E2463" t="str">
            <v>Gas/Water</v>
          </cell>
        </row>
        <row r="2464">
          <cell r="A2464" t="str">
            <v>F522439</v>
          </cell>
          <cell r="B2464" t="str">
            <v>SFTY MEETS</v>
          </cell>
          <cell r="C2464" t="str">
            <v>PWRD- Water</v>
          </cell>
          <cell r="D2464" t="str">
            <v>Catalina</v>
          </cell>
          <cell r="E2464" t="str">
            <v>Gas/Water</v>
          </cell>
        </row>
        <row r="2465">
          <cell r="A2465" t="str">
            <v>F522440</v>
          </cell>
          <cell r="B2465" t="str">
            <v>SFTY MEETS</v>
          </cell>
          <cell r="C2465" t="str">
            <v>PWRD</v>
          </cell>
          <cell r="D2465" t="str">
            <v>Training/Safety/Meetings</v>
          </cell>
          <cell r="E2465" t="str">
            <v>Safety</v>
          </cell>
        </row>
        <row r="2466">
          <cell r="A2466" t="str">
            <v>F522447</v>
          </cell>
          <cell r="B2466" t="str">
            <v>SFTY MEETS</v>
          </cell>
          <cell r="C2466" t="str">
            <v>PWRD</v>
          </cell>
          <cell r="D2466" t="str">
            <v>Training/Safety/Meetings</v>
          </cell>
          <cell r="E2466" t="str">
            <v>Safety</v>
          </cell>
        </row>
        <row r="2467">
          <cell r="A2467" t="str">
            <v>F522448</v>
          </cell>
          <cell r="B2467" t="str">
            <v>SFTY MEETS</v>
          </cell>
          <cell r="C2467" t="str">
            <v>PWRD</v>
          </cell>
          <cell r="D2467" t="str">
            <v>Training/Safety/Meetings</v>
          </cell>
          <cell r="E2467" t="str">
            <v>Safety</v>
          </cell>
        </row>
        <row r="2468">
          <cell r="A2468" t="str">
            <v>F522450</v>
          </cell>
          <cell r="B2468" t="str">
            <v>SFTY MEETS</v>
          </cell>
          <cell r="C2468" t="str">
            <v>PWRD</v>
          </cell>
          <cell r="D2468" t="str">
            <v>Training/Safety/Meetings</v>
          </cell>
          <cell r="E2468" t="str">
            <v>Safety</v>
          </cell>
        </row>
        <row r="2469">
          <cell r="A2469" t="str">
            <v>F522451</v>
          </cell>
          <cell r="B2469" t="str">
            <v>SFTY MEETS</v>
          </cell>
          <cell r="C2469" t="str">
            <v>PWRD</v>
          </cell>
          <cell r="D2469" t="str">
            <v>Training/Safety/Meetings</v>
          </cell>
          <cell r="E2469" t="str">
            <v>Safety</v>
          </cell>
        </row>
        <row r="2470">
          <cell r="A2470" t="str">
            <v>F522454</v>
          </cell>
          <cell r="B2470" t="str">
            <v>SFTY MEETS</v>
          </cell>
          <cell r="C2470" t="str">
            <v>PWRD</v>
          </cell>
          <cell r="D2470" t="str">
            <v>Training/Safety/Meetings</v>
          </cell>
          <cell r="E2470" t="str">
            <v>Safety</v>
          </cell>
        </row>
        <row r="2471">
          <cell r="A2471" t="str">
            <v>F522455</v>
          </cell>
          <cell r="B2471" t="str">
            <v>SFTY MEETS</v>
          </cell>
          <cell r="C2471" t="str">
            <v>ETS - SSID</v>
          </cell>
          <cell r="D2471" t="str">
            <v>Other</v>
          </cell>
          <cell r="E2471" t="str">
            <v>SSID</v>
          </cell>
        </row>
        <row r="2472">
          <cell r="A2472" t="str">
            <v>F522456</v>
          </cell>
          <cell r="B2472" t="str">
            <v>SFTY MEETS</v>
          </cell>
          <cell r="C2472" t="str">
            <v>ETS - SSID</v>
          </cell>
          <cell r="D2472" t="str">
            <v>Other</v>
          </cell>
          <cell r="E2472" t="str">
            <v>SSID</v>
          </cell>
        </row>
        <row r="2473">
          <cell r="A2473" t="str">
            <v>F522457</v>
          </cell>
          <cell r="B2473" t="str">
            <v>SFTY MEETS</v>
          </cell>
          <cell r="C2473" t="str">
            <v>ETS - SSID</v>
          </cell>
          <cell r="D2473" t="str">
            <v>Other</v>
          </cell>
          <cell r="E2473" t="str">
            <v>SSID</v>
          </cell>
        </row>
        <row r="2474">
          <cell r="A2474" t="str">
            <v>F522458</v>
          </cell>
          <cell r="B2474" t="str">
            <v>SFTY MEETS</v>
          </cell>
          <cell r="C2474" t="str">
            <v>ETS - SSID</v>
          </cell>
          <cell r="D2474" t="str">
            <v>Other</v>
          </cell>
          <cell r="E2474" t="str">
            <v>SSID</v>
          </cell>
        </row>
        <row r="2475">
          <cell r="A2475" t="str">
            <v>F522459</v>
          </cell>
          <cell r="B2475" t="str">
            <v>SFTY MEETS</v>
          </cell>
          <cell r="C2475" t="str">
            <v>ETS - SSID</v>
          </cell>
          <cell r="D2475" t="str">
            <v>Other</v>
          </cell>
          <cell r="E2475" t="str">
            <v>SSID</v>
          </cell>
        </row>
        <row r="2476">
          <cell r="A2476" t="str">
            <v>F522463</v>
          </cell>
          <cell r="B2476" t="str">
            <v>SFTY MEETS</v>
          </cell>
          <cell r="C2476" t="str">
            <v>ETS - SSID</v>
          </cell>
          <cell r="D2476" t="str">
            <v>Other</v>
          </cell>
          <cell r="E2476" t="str">
            <v>SSID</v>
          </cell>
        </row>
        <row r="2477">
          <cell r="A2477" t="str">
            <v>F522464</v>
          </cell>
          <cell r="B2477" t="str">
            <v>SFTY MEETS</v>
          </cell>
          <cell r="C2477" t="str">
            <v>ETS - SSID</v>
          </cell>
          <cell r="D2477" t="str">
            <v>Other</v>
          </cell>
          <cell r="E2477" t="str">
            <v>SSID</v>
          </cell>
        </row>
        <row r="2478">
          <cell r="A2478" t="str">
            <v>F522465</v>
          </cell>
          <cell r="B2478" t="str">
            <v>SFTY MEETS</v>
          </cell>
          <cell r="C2478" t="str">
            <v>ETS - SSID</v>
          </cell>
          <cell r="D2478" t="str">
            <v>Other</v>
          </cell>
          <cell r="E2478" t="str">
            <v>SSID</v>
          </cell>
        </row>
        <row r="2479">
          <cell r="A2479" t="str">
            <v>F522466</v>
          </cell>
          <cell r="B2479" t="str">
            <v>SFTY MEETS</v>
          </cell>
          <cell r="C2479" t="str">
            <v>ETS - SSID</v>
          </cell>
          <cell r="D2479" t="str">
            <v>Other</v>
          </cell>
          <cell r="E2479" t="str">
            <v>SSID</v>
          </cell>
        </row>
        <row r="2480">
          <cell r="A2480" t="str">
            <v>F522469</v>
          </cell>
          <cell r="B2480" t="str">
            <v>SFTY MEETS</v>
          </cell>
          <cell r="C2480" t="str">
            <v>ETS - SSID</v>
          </cell>
          <cell r="D2480" t="str">
            <v>Other</v>
          </cell>
          <cell r="E2480" t="str">
            <v>SSID</v>
          </cell>
        </row>
        <row r="2481">
          <cell r="A2481" t="str">
            <v>F522470</v>
          </cell>
          <cell r="B2481" t="str">
            <v>SFTY MEETS</v>
          </cell>
          <cell r="C2481" t="str">
            <v>ETS - SSID</v>
          </cell>
          <cell r="D2481" t="str">
            <v>Other</v>
          </cell>
          <cell r="E2481" t="str">
            <v>SSID</v>
          </cell>
        </row>
        <row r="2482">
          <cell r="A2482" t="str">
            <v>F522471</v>
          </cell>
          <cell r="B2482" t="str">
            <v>SFTY MEETS</v>
          </cell>
          <cell r="C2482" t="str">
            <v>ETS - SSID</v>
          </cell>
          <cell r="D2482" t="str">
            <v>Other</v>
          </cell>
          <cell r="E2482" t="str">
            <v>SSID</v>
          </cell>
        </row>
        <row r="2483">
          <cell r="A2483" t="str">
            <v>F522473</v>
          </cell>
          <cell r="B2483" t="str">
            <v>SFTY MEETS</v>
          </cell>
          <cell r="C2483" t="str">
            <v>ETS - SSID</v>
          </cell>
          <cell r="D2483" t="str">
            <v>Other</v>
          </cell>
          <cell r="E2483" t="str">
            <v>SSID</v>
          </cell>
        </row>
        <row r="2484">
          <cell r="A2484" t="str">
            <v>F522474</v>
          </cell>
          <cell r="B2484" t="str">
            <v>SFTY MEETS</v>
          </cell>
          <cell r="C2484" t="str">
            <v>ETS - SSID</v>
          </cell>
          <cell r="D2484" t="str">
            <v>Other</v>
          </cell>
          <cell r="E2484" t="str">
            <v>SSID</v>
          </cell>
        </row>
        <row r="2485">
          <cell r="A2485" t="str">
            <v>F522475</v>
          </cell>
          <cell r="B2485" t="str">
            <v>SFTY MEETS</v>
          </cell>
          <cell r="C2485" t="str">
            <v>ETS - SSID</v>
          </cell>
          <cell r="D2485" t="str">
            <v>Other</v>
          </cell>
          <cell r="E2485" t="str">
            <v>SSID</v>
          </cell>
        </row>
        <row r="2486">
          <cell r="A2486" t="str">
            <v>F522476</v>
          </cell>
          <cell r="B2486" t="str">
            <v>SFTY MEETS</v>
          </cell>
          <cell r="C2486" t="str">
            <v>PWRD</v>
          </cell>
          <cell r="D2486" t="str">
            <v>Training/Safety/Meetings</v>
          </cell>
          <cell r="E2486" t="str">
            <v>Job Training</v>
          </cell>
        </row>
        <row r="2487">
          <cell r="A2487" t="str">
            <v>F522477</v>
          </cell>
          <cell r="B2487" t="str">
            <v>SFTY MEETS</v>
          </cell>
          <cell r="C2487" t="str">
            <v>ETS - SSID</v>
          </cell>
          <cell r="D2487" t="str">
            <v>Other</v>
          </cell>
          <cell r="E2487" t="str">
            <v>SSID</v>
          </cell>
        </row>
        <row r="2488">
          <cell r="A2488" t="str">
            <v>F522478</v>
          </cell>
          <cell r="B2488" t="str">
            <v>SFTY MEETS</v>
          </cell>
          <cell r="C2488" t="str">
            <v>ETS - SSID</v>
          </cell>
          <cell r="D2488" t="str">
            <v>Other</v>
          </cell>
          <cell r="E2488" t="str">
            <v>SSID</v>
          </cell>
        </row>
        <row r="2489">
          <cell r="A2489" t="str">
            <v>F522479</v>
          </cell>
          <cell r="B2489" t="str">
            <v>SFTY MEETS</v>
          </cell>
          <cell r="C2489" t="str">
            <v>ETS - SSID</v>
          </cell>
          <cell r="D2489" t="str">
            <v>Other</v>
          </cell>
          <cell r="E2489" t="str">
            <v>SSID</v>
          </cell>
        </row>
        <row r="2490">
          <cell r="A2490" t="str">
            <v>F522480</v>
          </cell>
          <cell r="B2490" t="str">
            <v>SFTY MEETS</v>
          </cell>
          <cell r="C2490" t="str">
            <v>ETS - SSID</v>
          </cell>
          <cell r="D2490" t="str">
            <v>Other</v>
          </cell>
          <cell r="E2490" t="str">
            <v>SSID</v>
          </cell>
        </row>
        <row r="2491">
          <cell r="A2491" t="str">
            <v>F522486</v>
          </cell>
          <cell r="B2491" t="str">
            <v>SFTY MEETS</v>
          </cell>
          <cell r="C2491" t="str">
            <v>PWRD</v>
          </cell>
          <cell r="D2491" t="str">
            <v>Training/Safety/Meetings</v>
          </cell>
          <cell r="E2491" t="str">
            <v>Safety</v>
          </cell>
        </row>
        <row r="2492">
          <cell r="A2492" t="str">
            <v>F522491</v>
          </cell>
          <cell r="B2492" t="str">
            <v>SFTY MEETS</v>
          </cell>
          <cell r="C2492" t="str">
            <v>PWRD</v>
          </cell>
          <cell r="D2492" t="str">
            <v>Training/Safety/Meetings</v>
          </cell>
          <cell r="E2492" t="str">
            <v>Safety</v>
          </cell>
        </row>
        <row r="2493">
          <cell r="A2493" t="str">
            <v>F522492</v>
          </cell>
          <cell r="B2493" t="str">
            <v>SFTY MEETS</v>
          </cell>
          <cell r="C2493" t="str">
            <v>PWRD</v>
          </cell>
          <cell r="D2493" t="str">
            <v>Training/Safety/Meetings</v>
          </cell>
          <cell r="E2493" t="str">
            <v>Safety</v>
          </cell>
        </row>
        <row r="2494">
          <cell r="A2494" t="str">
            <v>F522494</v>
          </cell>
          <cell r="B2494" t="str">
            <v>SFTY MEETS</v>
          </cell>
          <cell r="C2494" t="str">
            <v>PWRD</v>
          </cell>
          <cell r="D2494" t="str">
            <v>Training/Safety/Meetings</v>
          </cell>
          <cell r="E2494" t="str">
            <v>Safety</v>
          </cell>
        </row>
        <row r="2495">
          <cell r="A2495" t="str">
            <v>F522495</v>
          </cell>
          <cell r="B2495" t="str">
            <v>SFTY MEETS</v>
          </cell>
          <cell r="C2495" t="str">
            <v>PWRD</v>
          </cell>
          <cell r="D2495" t="str">
            <v>Training/Safety/Meetings</v>
          </cell>
          <cell r="E2495" t="str">
            <v>Safety</v>
          </cell>
        </row>
        <row r="2496">
          <cell r="A2496" t="str">
            <v>F522496</v>
          </cell>
          <cell r="B2496" t="str">
            <v>SFTY MEETS</v>
          </cell>
          <cell r="C2496" t="str">
            <v>PWRD</v>
          </cell>
          <cell r="D2496" t="str">
            <v>Training/Safety/Meetings</v>
          </cell>
          <cell r="E2496" t="str">
            <v>Safety</v>
          </cell>
        </row>
        <row r="2497">
          <cell r="A2497" t="str">
            <v>F522497</v>
          </cell>
          <cell r="B2497" t="str">
            <v>SFTY MEETS</v>
          </cell>
          <cell r="C2497" t="str">
            <v>PWRD</v>
          </cell>
          <cell r="D2497" t="str">
            <v>Training/Safety/Meetings</v>
          </cell>
          <cell r="E2497" t="str">
            <v>Safety</v>
          </cell>
        </row>
        <row r="2498">
          <cell r="A2498" t="str">
            <v>F522499</v>
          </cell>
          <cell r="B2498" t="str">
            <v>SFTY MEETS</v>
          </cell>
          <cell r="C2498" t="str">
            <v>PWRD</v>
          </cell>
          <cell r="D2498" t="str">
            <v>Training/Safety/Meetings</v>
          </cell>
          <cell r="E2498" t="str">
            <v>Safety</v>
          </cell>
        </row>
        <row r="2499">
          <cell r="A2499" t="str">
            <v>F522505</v>
          </cell>
          <cell r="B2499" t="str">
            <v>SFTY MEETS</v>
          </cell>
          <cell r="C2499" t="str">
            <v>PWRD</v>
          </cell>
          <cell r="D2499" t="str">
            <v>Training/Safety/Meetings</v>
          </cell>
          <cell r="E2499" t="str">
            <v>Safety</v>
          </cell>
        </row>
        <row r="2500">
          <cell r="A2500" t="str">
            <v>F522512</v>
          </cell>
          <cell r="B2500" t="str">
            <v>SFTY MEETS</v>
          </cell>
          <cell r="C2500" t="str">
            <v>PWRD</v>
          </cell>
          <cell r="D2500" t="str">
            <v>Other</v>
          </cell>
          <cell r="E2500" t="str">
            <v>Management/Supervision</v>
          </cell>
        </row>
        <row r="2501">
          <cell r="A2501" t="str">
            <v>F522516</v>
          </cell>
          <cell r="B2501" t="str">
            <v>SFTY MEETS</v>
          </cell>
          <cell r="C2501" t="str">
            <v>PWRD</v>
          </cell>
          <cell r="D2501" t="str">
            <v>Training/Safety/Meetings</v>
          </cell>
          <cell r="E2501" t="str">
            <v>Safety</v>
          </cell>
        </row>
        <row r="2502">
          <cell r="A2502" t="str">
            <v>F522517</v>
          </cell>
          <cell r="B2502" t="str">
            <v>SFTY MEETS</v>
          </cell>
          <cell r="C2502" t="str">
            <v>PWRD</v>
          </cell>
          <cell r="D2502" t="str">
            <v>Training/Safety/Meetings</v>
          </cell>
          <cell r="E2502" t="str">
            <v>Safety</v>
          </cell>
        </row>
        <row r="2503">
          <cell r="A2503" t="str">
            <v>F522526</v>
          </cell>
          <cell r="B2503" t="str">
            <v>SFTY MEETS</v>
          </cell>
          <cell r="C2503" t="str">
            <v>PWRD</v>
          </cell>
          <cell r="D2503" t="str">
            <v>Training/Safety/Meetings</v>
          </cell>
          <cell r="E2503" t="str">
            <v>Safety</v>
          </cell>
        </row>
        <row r="2504">
          <cell r="A2504" t="str">
            <v>F522527</v>
          </cell>
          <cell r="B2504" t="str">
            <v>SFTY MEETS</v>
          </cell>
          <cell r="C2504" t="str">
            <v>PWRD</v>
          </cell>
          <cell r="D2504" t="str">
            <v>Training/Safety/Meetings</v>
          </cell>
          <cell r="E2504" t="str">
            <v>Safety</v>
          </cell>
        </row>
        <row r="2505">
          <cell r="A2505" t="str">
            <v>F522528</v>
          </cell>
          <cell r="B2505" t="str">
            <v>SFTY MEETS</v>
          </cell>
          <cell r="C2505" t="str">
            <v>PWRD</v>
          </cell>
          <cell r="D2505" t="str">
            <v>Training/Safety/Meetings</v>
          </cell>
          <cell r="E2505" t="str">
            <v>Safety</v>
          </cell>
        </row>
        <row r="2506">
          <cell r="A2506" t="str">
            <v>F522529</v>
          </cell>
          <cell r="B2506" t="str">
            <v>SFTY MEETS</v>
          </cell>
          <cell r="C2506" t="str">
            <v>PWRD</v>
          </cell>
          <cell r="D2506" t="str">
            <v>Training/Safety/Meetings</v>
          </cell>
          <cell r="E2506" t="str">
            <v>Safety</v>
          </cell>
        </row>
        <row r="2507">
          <cell r="A2507" t="str">
            <v>F522530</v>
          </cell>
          <cell r="B2507" t="str">
            <v>SFTY MEETS</v>
          </cell>
          <cell r="C2507" t="str">
            <v>PWRD</v>
          </cell>
          <cell r="D2507" t="str">
            <v>Training/Safety/Meetings</v>
          </cell>
          <cell r="E2507" t="str">
            <v>Safety</v>
          </cell>
        </row>
        <row r="2508">
          <cell r="A2508" t="str">
            <v>F522531</v>
          </cell>
          <cell r="B2508" t="str">
            <v>SFTY MEETS</v>
          </cell>
          <cell r="C2508" t="str">
            <v>PWRD</v>
          </cell>
          <cell r="D2508" t="str">
            <v>Training/Safety/Meetings</v>
          </cell>
          <cell r="E2508" t="str">
            <v>Safety</v>
          </cell>
        </row>
        <row r="2509">
          <cell r="A2509" t="str">
            <v>F522532</v>
          </cell>
          <cell r="B2509" t="str">
            <v>SFTY MEETS</v>
          </cell>
          <cell r="C2509" t="str">
            <v>PWRD</v>
          </cell>
          <cell r="D2509" t="str">
            <v>Training/Safety/Meetings</v>
          </cell>
          <cell r="E2509" t="str">
            <v>Safety</v>
          </cell>
        </row>
        <row r="2510">
          <cell r="A2510" t="str">
            <v>F522533</v>
          </cell>
          <cell r="B2510" t="str">
            <v>SFTY MEETS</v>
          </cell>
          <cell r="C2510" t="str">
            <v>PWRD</v>
          </cell>
          <cell r="D2510" t="str">
            <v>Training/Safety/Meetings</v>
          </cell>
          <cell r="E2510" t="str">
            <v>Safety</v>
          </cell>
        </row>
        <row r="2511">
          <cell r="A2511" t="str">
            <v>F522534</v>
          </cell>
          <cell r="B2511" t="str">
            <v>SFTY MEETS</v>
          </cell>
          <cell r="C2511" t="str">
            <v>PWRD</v>
          </cell>
          <cell r="D2511" t="str">
            <v>Training/Safety/Meetings</v>
          </cell>
          <cell r="E2511" t="str">
            <v>Safety</v>
          </cell>
        </row>
        <row r="2512">
          <cell r="A2512" t="str">
            <v>F522535</v>
          </cell>
          <cell r="B2512" t="str">
            <v>SFTY MEETS</v>
          </cell>
          <cell r="C2512" t="str">
            <v>PWRD</v>
          </cell>
          <cell r="D2512" t="str">
            <v>Training/Safety/Meetings</v>
          </cell>
          <cell r="E2512" t="str">
            <v>Safety</v>
          </cell>
        </row>
        <row r="2513">
          <cell r="A2513" t="str">
            <v>F522536</v>
          </cell>
          <cell r="B2513" t="str">
            <v>SFTY MEETS</v>
          </cell>
          <cell r="C2513" t="str">
            <v>PWRD</v>
          </cell>
          <cell r="D2513" t="str">
            <v>Training/Safety/Meetings</v>
          </cell>
          <cell r="E2513" t="str">
            <v>Safety</v>
          </cell>
        </row>
        <row r="2514">
          <cell r="A2514" t="str">
            <v>F522537</v>
          </cell>
          <cell r="B2514" t="str">
            <v>SFTY MEETS</v>
          </cell>
          <cell r="C2514" t="str">
            <v>PWRD</v>
          </cell>
          <cell r="D2514" t="str">
            <v>Training/Safety/Meetings</v>
          </cell>
          <cell r="E2514" t="str">
            <v>Safety</v>
          </cell>
        </row>
        <row r="2515">
          <cell r="A2515" t="str">
            <v>F522538</v>
          </cell>
          <cell r="B2515" t="str">
            <v>SFTY MEETS</v>
          </cell>
          <cell r="C2515" t="str">
            <v>PWRD</v>
          </cell>
          <cell r="D2515" t="str">
            <v>Training/Safety/Meetings</v>
          </cell>
          <cell r="E2515" t="str">
            <v>Safety</v>
          </cell>
        </row>
        <row r="2516">
          <cell r="A2516" t="str">
            <v>F522539</v>
          </cell>
          <cell r="B2516" t="str">
            <v>SFTY MEETS</v>
          </cell>
          <cell r="C2516" t="str">
            <v>PWRD</v>
          </cell>
          <cell r="D2516" t="str">
            <v>Training/Safety/Meetings</v>
          </cell>
          <cell r="E2516" t="str">
            <v>Safety</v>
          </cell>
        </row>
        <row r="2517">
          <cell r="A2517" t="str">
            <v>F522540</v>
          </cell>
          <cell r="B2517" t="str">
            <v>SFTY MEETS</v>
          </cell>
          <cell r="C2517" t="str">
            <v>PWRD</v>
          </cell>
          <cell r="D2517" t="str">
            <v>Training/Safety/Meetings</v>
          </cell>
          <cell r="E2517" t="str">
            <v>Safety</v>
          </cell>
        </row>
        <row r="2518">
          <cell r="A2518" t="str">
            <v>F522541</v>
          </cell>
          <cell r="B2518" t="str">
            <v>SFTY MEETS</v>
          </cell>
          <cell r="C2518" t="str">
            <v>PWRD</v>
          </cell>
          <cell r="D2518" t="str">
            <v>Training/Safety/Meetings</v>
          </cell>
          <cell r="E2518" t="str">
            <v>Safety</v>
          </cell>
        </row>
        <row r="2519">
          <cell r="A2519" t="str">
            <v>F522542</v>
          </cell>
          <cell r="B2519" t="str">
            <v>SFTY MEETS</v>
          </cell>
          <cell r="C2519" t="str">
            <v>PWRD</v>
          </cell>
          <cell r="D2519" t="str">
            <v>Training/Safety/Meetings</v>
          </cell>
          <cell r="E2519" t="str">
            <v>Safety</v>
          </cell>
        </row>
        <row r="2520">
          <cell r="A2520" t="str">
            <v>F522543</v>
          </cell>
          <cell r="B2520" t="str">
            <v>SFTY MEETS</v>
          </cell>
          <cell r="C2520" t="str">
            <v>PWRD</v>
          </cell>
          <cell r="D2520" t="str">
            <v>Training/Safety/Meetings</v>
          </cell>
          <cell r="E2520" t="str">
            <v>Safety</v>
          </cell>
        </row>
        <row r="2521">
          <cell r="A2521" t="str">
            <v>F522544</v>
          </cell>
          <cell r="B2521" t="str">
            <v>SFTY MEETS</v>
          </cell>
          <cell r="C2521" t="str">
            <v>PWRD</v>
          </cell>
          <cell r="D2521" t="str">
            <v>Training/Safety/Meetings</v>
          </cell>
          <cell r="E2521" t="str">
            <v>Safety</v>
          </cell>
        </row>
        <row r="2522">
          <cell r="A2522" t="str">
            <v>F522545</v>
          </cell>
          <cell r="B2522" t="str">
            <v>SFTY MEETS</v>
          </cell>
          <cell r="C2522" t="str">
            <v>PWRD</v>
          </cell>
          <cell r="D2522" t="str">
            <v>Training/Safety/Meetings</v>
          </cell>
          <cell r="E2522" t="str">
            <v>Safety</v>
          </cell>
        </row>
        <row r="2523">
          <cell r="A2523" t="str">
            <v>F522546</v>
          </cell>
          <cell r="B2523" t="str">
            <v>SFTY MEETS</v>
          </cell>
          <cell r="C2523" t="str">
            <v>PWRD</v>
          </cell>
          <cell r="D2523" t="str">
            <v>Training/Safety/Meetings</v>
          </cell>
          <cell r="E2523" t="str">
            <v>Safety</v>
          </cell>
        </row>
        <row r="2524">
          <cell r="A2524" t="str">
            <v>F522547</v>
          </cell>
          <cell r="B2524" t="str">
            <v>SFTY MEETS</v>
          </cell>
          <cell r="C2524" t="str">
            <v>PWRD</v>
          </cell>
          <cell r="D2524" t="str">
            <v>Training/Safety/Meetings</v>
          </cell>
          <cell r="E2524" t="str">
            <v>Safety</v>
          </cell>
        </row>
        <row r="2525">
          <cell r="A2525" t="str">
            <v>F522548</v>
          </cell>
          <cell r="B2525" t="str">
            <v>SFTY MEETS</v>
          </cell>
          <cell r="C2525" t="str">
            <v>PWRD</v>
          </cell>
          <cell r="D2525" t="str">
            <v>Training/Safety/Meetings</v>
          </cell>
          <cell r="E2525" t="str">
            <v>Safety</v>
          </cell>
        </row>
        <row r="2526">
          <cell r="A2526" t="str">
            <v>F522549</v>
          </cell>
          <cell r="B2526" t="str">
            <v>SFTY MEETS</v>
          </cell>
          <cell r="C2526" t="str">
            <v>PWRD</v>
          </cell>
          <cell r="D2526" t="str">
            <v>Training/Safety/Meetings</v>
          </cell>
          <cell r="E2526" t="str">
            <v>Safety</v>
          </cell>
        </row>
        <row r="2527">
          <cell r="A2527" t="str">
            <v>F522550</v>
          </cell>
          <cell r="B2527" t="str">
            <v>SFTY MEETS</v>
          </cell>
          <cell r="C2527" t="str">
            <v>PWRD</v>
          </cell>
          <cell r="D2527" t="str">
            <v>Training/Safety/Meetings</v>
          </cell>
          <cell r="E2527" t="str">
            <v>Safety</v>
          </cell>
        </row>
        <row r="2528">
          <cell r="A2528" t="str">
            <v>F522551</v>
          </cell>
          <cell r="B2528" t="str">
            <v>SFTY MEETS</v>
          </cell>
          <cell r="C2528" t="str">
            <v>PWRD</v>
          </cell>
          <cell r="D2528" t="str">
            <v>Training/Safety/Meetings</v>
          </cell>
          <cell r="E2528" t="str">
            <v>Safety</v>
          </cell>
        </row>
        <row r="2529">
          <cell r="A2529" t="str">
            <v>F522552</v>
          </cell>
          <cell r="B2529" t="str">
            <v>SFTY MEETS</v>
          </cell>
          <cell r="C2529" t="str">
            <v>PWRD</v>
          </cell>
          <cell r="D2529" t="str">
            <v>Training/Safety/Meetings</v>
          </cell>
          <cell r="E2529" t="str">
            <v>Safety</v>
          </cell>
        </row>
        <row r="2530">
          <cell r="A2530" t="str">
            <v>F522553</v>
          </cell>
          <cell r="B2530" t="str">
            <v>SFTY MEETS</v>
          </cell>
          <cell r="C2530" t="str">
            <v>PWRD</v>
          </cell>
          <cell r="D2530" t="str">
            <v>Training/Safety/Meetings</v>
          </cell>
          <cell r="E2530" t="str">
            <v>Safety</v>
          </cell>
        </row>
        <row r="2531">
          <cell r="A2531" t="str">
            <v>F522557</v>
          </cell>
          <cell r="B2531" t="str">
            <v>SFTY MEETS</v>
          </cell>
          <cell r="C2531" t="str">
            <v>PWRD</v>
          </cell>
          <cell r="D2531" t="str">
            <v>Training/Safety/Meetings</v>
          </cell>
          <cell r="E2531" t="str">
            <v>Safety</v>
          </cell>
        </row>
        <row r="2532">
          <cell r="A2532" t="str">
            <v>F522558</v>
          </cell>
          <cell r="B2532" t="str">
            <v>SFTY MEETS</v>
          </cell>
          <cell r="C2532" t="str">
            <v>PWRD</v>
          </cell>
          <cell r="D2532" t="str">
            <v>Training/Safety/Meetings</v>
          </cell>
          <cell r="E2532" t="str">
            <v>Safety</v>
          </cell>
        </row>
        <row r="2533">
          <cell r="A2533" t="str">
            <v>F522562</v>
          </cell>
          <cell r="B2533" t="str">
            <v>SFTY MEETS</v>
          </cell>
          <cell r="C2533" t="str">
            <v>PWRD</v>
          </cell>
          <cell r="D2533" t="str">
            <v>Training/Safety/Meetings</v>
          </cell>
          <cell r="E2533" t="str">
            <v>Safety</v>
          </cell>
        </row>
        <row r="2534">
          <cell r="A2534" t="str">
            <v>F522563</v>
          </cell>
          <cell r="B2534" t="str">
            <v>SFTY MEETS</v>
          </cell>
          <cell r="C2534" t="str">
            <v>PWRD</v>
          </cell>
          <cell r="D2534" t="str">
            <v>Training/Safety/Meetings</v>
          </cell>
          <cell r="E2534" t="str">
            <v>Safety</v>
          </cell>
        </row>
        <row r="2535">
          <cell r="A2535" t="str">
            <v>F522564</v>
          </cell>
          <cell r="B2535" t="str">
            <v>SFTY MEETS</v>
          </cell>
          <cell r="C2535" t="str">
            <v>PWRD</v>
          </cell>
          <cell r="D2535" t="str">
            <v>Training/Safety/Meetings</v>
          </cell>
          <cell r="E2535" t="str">
            <v>Safety</v>
          </cell>
        </row>
        <row r="2536">
          <cell r="A2536" t="str">
            <v>F522565</v>
          </cell>
          <cell r="B2536" t="str">
            <v>SFTY MEETS</v>
          </cell>
          <cell r="C2536" t="str">
            <v>PWRD</v>
          </cell>
          <cell r="D2536" t="str">
            <v>Training/Safety/Meetings</v>
          </cell>
          <cell r="E2536" t="str">
            <v>Safety</v>
          </cell>
        </row>
        <row r="2537">
          <cell r="A2537" t="str">
            <v>F522576</v>
          </cell>
          <cell r="B2537" t="str">
            <v>SFTY MEETS</v>
          </cell>
          <cell r="C2537" t="str">
            <v>PWRD</v>
          </cell>
          <cell r="D2537" t="str">
            <v>Training/Safety/Meetings</v>
          </cell>
          <cell r="E2537" t="str">
            <v>Safety</v>
          </cell>
        </row>
        <row r="2538">
          <cell r="A2538" t="str">
            <v>F522577</v>
          </cell>
          <cell r="B2538" t="str">
            <v>SFTY MEETS</v>
          </cell>
          <cell r="C2538" t="str">
            <v>PWRD</v>
          </cell>
          <cell r="D2538" t="str">
            <v>Training/Safety/Meetings</v>
          </cell>
          <cell r="E2538" t="str">
            <v>Safety</v>
          </cell>
        </row>
        <row r="2539">
          <cell r="A2539" t="str">
            <v>F522578</v>
          </cell>
          <cell r="B2539" t="str">
            <v>SFTY MEETS</v>
          </cell>
          <cell r="C2539" t="str">
            <v>PWRD</v>
          </cell>
          <cell r="D2539" t="str">
            <v>Training/Safety/Meetings</v>
          </cell>
          <cell r="E2539" t="str">
            <v>Safety</v>
          </cell>
        </row>
        <row r="2540">
          <cell r="A2540" t="str">
            <v>F522582</v>
          </cell>
          <cell r="B2540" t="str">
            <v>SFTY MEETS</v>
          </cell>
          <cell r="C2540" t="str">
            <v>PWRD</v>
          </cell>
          <cell r="D2540" t="str">
            <v>Training/Safety/Meetings</v>
          </cell>
          <cell r="E2540" t="str">
            <v>Safety</v>
          </cell>
        </row>
        <row r="2541">
          <cell r="A2541" t="str">
            <v>F522583</v>
          </cell>
          <cell r="B2541" t="str">
            <v>SFTY MEETS</v>
          </cell>
          <cell r="C2541" t="str">
            <v>PWRD</v>
          </cell>
          <cell r="D2541" t="str">
            <v>Training/Safety/Meetings</v>
          </cell>
          <cell r="E2541" t="str">
            <v>Safety</v>
          </cell>
        </row>
        <row r="2542">
          <cell r="A2542" t="str">
            <v>F522584</v>
          </cell>
          <cell r="B2542" t="str">
            <v>SFTY MEETS</v>
          </cell>
          <cell r="C2542" t="str">
            <v>PWRD</v>
          </cell>
          <cell r="D2542" t="str">
            <v>Training/Safety/Meetings</v>
          </cell>
          <cell r="E2542" t="str">
            <v>Job Training</v>
          </cell>
        </row>
        <row r="2543">
          <cell r="A2543" t="str">
            <v>F522585</v>
          </cell>
          <cell r="B2543" t="str">
            <v>SFTY MEETS</v>
          </cell>
          <cell r="C2543" t="str">
            <v>PWRD</v>
          </cell>
          <cell r="D2543" t="str">
            <v>Training/Safety/Meetings</v>
          </cell>
          <cell r="E2543" t="str">
            <v>Safety</v>
          </cell>
        </row>
        <row r="2544">
          <cell r="A2544" t="str">
            <v>F522586</v>
          </cell>
          <cell r="B2544" t="str">
            <v>SFTY MEETS</v>
          </cell>
          <cell r="C2544" t="str">
            <v>PWRD</v>
          </cell>
          <cell r="D2544" t="str">
            <v>Training/Safety/Meetings</v>
          </cell>
          <cell r="E2544" t="str">
            <v>Information Meetings</v>
          </cell>
        </row>
        <row r="2545">
          <cell r="A2545" t="str">
            <v>F522587</v>
          </cell>
          <cell r="B2545" t="str">
            <v>SFTY MEETS</v>
          </cell>
          <cell r="C2545" t="str">
            <v>PWRD</v>
          </cell>
          <cell r="D2545" t="str">
            <v>Training/Safety/Meetings</v>
          </cell>
          <cell r="E2545" t="str">
            <v>Safety</v>
          </cell>
        </row>
        <row r="2546">
          <cell r="A2546" t="str">
            <v>F522588</v>
          </cell>
          <cell r="B2546" t="str">
            <v>TR STAFF SFT</v>
          </cell>
          <cell r="C2546" t="str">
            <v>PWRD</v>
          </cell>
          <cell r="D2546" t="str">
            <v>Training/Safety/Meetings</v>
          </cell>
          <cell r="E2546" t="str">
            <v>Safety</v>
          </cell>
        </row>
        <row r="2547">
          <cell r="A2547" t="str">
            <v>F522589</v>
          </cell>
          <cell r="B2547" t="str">
            <v>TPD SFTY</v>
          </cell>
          <cell r="C2547" t="str">
            <v>PWRD</v>
          </cell>
          <cell r="D2547" t="str">
            <v>Training/Safety/Meetings</v>
          </cell>
          <cell r="E2547" t="str">
            <v>Safety</v>
          </cell>
        </row>
        <row r="2548">
          <cell r="A2548" t="str">
            <v>F522591</v>
          </cell>
          <cell r="B2548" t="str">
            <v>SE DSGN MGT</v>
          </cell>
          <cell r="C2548" t="str">
            <v>PWRD</v>
          </cell>
          <cell r="D2548" t="str">
            <v>Training/Safety/Meetings</v>
          </cell>
          <cell r="E2548" t="str">
            <v>Safety</v>
          </cell>
        </row>
        <row r="2549">
          <cell r="A2549" t="str">
            <v>F522592</v>
          </cell>
          <cell r="B2549" t="str">
            <v>COMRCL MGT S</v>
          </cell>
          <cell r="C2549" t="str">
            <v>PWRD</v>
          </cell>
          <cell r="D2549" t="str">
            <v>Training/Safety/Meetings</v>
          </cell>
          <cell r="E2549" t="str">
            <v>Safety</v>
          </cell>
        </row>
        <row r="2550">
          <cell r="A2550" t="str">
            <v>F522599</v>
          </cell>
          <cell r="B2550" t="str">
            <v>SFTY MEETS</v>
          </cell>
          <cell r="C2550" t="str">
            <v>PWRD</v>
          </cell>
          <cell r="D2550" t="str">
            <v>Training/Safety/Meetings</v>
          </cell>
          <cell r="E2550" t="str">
            <v>Safety</v>
          </cell>
        </row>
        <row r="2551">
          <cell r="A2551" t="str">
            <v>F522602</v>
          </cell>
          <cell r="B2551" t="str">
            <v>SFTY MEETS</v>
          </cell>
          <cell r="C2551" t="str">
            <v>PWRD</v>
          </cell>
          <cell r="D2551" t="str">
            <v>Training/Safety/Meetings</v>
          </cell>
          <cell r="E2551" t="str">
            <v>Safety</v>
          </cell>
        </row>
        <row r="2552">
          <cell r="A2552" t="str">
            <v>F522603</v>
          </cell>
          <cell r="B2552" t="str">
            <v>SFTY MEETS</v>
          </cell>
          <cell r="C2552" t="str">
            <v>PWRD</v>
          </cell>
          <cell r="D2552" t="str">
            <v>Training/Safety/Meetings</v>
          </cell>
          <cell r="E2552" t="str">
            <v>Safety</v>
          </cell>
        </row>
        <row r="2553">
          <cell r="A2553" t="str">
            <v>F522606</v>
          </cell>
          <cell r="B2553" t="str">
            <v>SFTY MEETS</v>
          </cell>
          <cell r="C2553" t="str">
            <v>PWRD</v>
          </cell>
          <cell r="D2553" t="str">
            <v>Training/Safety/Meetings</v>
          </cell>
          <cell r="E2553" t="str">
            <v>Safety</v>
          </cell>
        </row>
        <row r="2554">
          <cell r="A2554" t="str">
            <v>F522607</v>
          </cell>
          <cell r="B2554" t="str">
            <v>SFTY MEETS</v>
          </cell>
          <cell r="C2554" t="str">
            <v>PWRD</v>
          </cell>
          <cell r="D2554" t="str">
            <v>Training/Safety/Meetings</v>
          </cell>
          <cell r="E2554" t="str">
            <v>Safety</v>
          </cell>
        </row>
        <row r="2555">
          <cell r="A2555" t="str">
            <v>F522609</v>
          </cell>
          <cell r="B2555" t="str">
            <v>SFTY MEETS</v>
          </cell>
          <cell r="C2555" t="str">
            <v>PWRD</v>
          </cell>
          <cell r="D2555" t="str">
            <v>Training/Safety/Meetings</v>
          </cell>
          <cell r="E2555" t="str">
            <v>Safety</v>
          </cell>
        </row>
        <row r="2556">
          <cell r="A2556" t="str">
            <v>F522615</v>
          </cell>
          <cell r="B2556" t="str">
            <v>SFTY MEETS</v>
          </cell>
          <cell r="C2556" t="str">
            <v>BPFM</v>
          </cell>
          <cell r="D2556" t="str">
            <v>Training/Safety/Meetings</v>
          </cell>
          <cell r="E2556" t="str">
            <v>Safety</v>
          </cell>
        </row>
        <row r="2557">
          <cell r="A2557" t="str">
            <v>F522625</v>
          </cell>
          <cell r="B2557" t="str">
            <v>SFTY MEETS</v>
          </cell>
          <cell r="C2557" t="str">
            <v>PWRD</v>
          </cell>
          <cell r="D2557" t="str">
            <v>Training/Safety/Meetings</v>
          </cell>
          <cell r="E2557" t="str">
            <v>Safety</v>
          </cell>
        </row>
        <row r="2558">
          <cell r="A2558" t="str">
            <v>F522634</v>
          </cell>
          <cell r="B2558" t="str">
            <v>SFTY MEETS</v>
          </cell>
          <cell r="C2558" t="str">
            <v>PWRD</v>
          </cell>
          <cell r="D2558" t="str">
            <v>Training/Safety/Meetings</v>
          </cell>
          <cell r="E2558" t="str">
            <v>Safety</v>
          </cell>
        </row>
        <row r="2559">
          <cell r="A2559" t="str">
            <v>F522635</v>
          </cell>
          <cell r="B2559" t="str">
            <v>SFTY MEETS</v>
          </cell>
          <cell r="C2559" t="str">
            <v>PWRD</v>
          </cell>
          <cell r="D2559" t="str">
            <v>Training/Safety/Meetings</v>
          </cell>
          <cell r="E2559" t="str">
            <v>Safety</v>
          </cell>
        </row>
        <row r="2560">
          <cell r="A2560" t="str">
            <v>F522637</v>
          </cell>
          <cell r="B2560" t="str">
            <v>SUB STRUC GR</v>
          </cell>
          <cell r="C2560" t="str">
            <v>PWRD</v>
          </cell>
          <cell r="D2560" t="str">
            <v>Breakdown Maintenance</v>
          </cell>
          <cell r="E2560" t="str">
            <v>Substation Structures/Equipment</v>
          </cell>
        </row>
        <row r="2561">
          <cell r="A2561" t="str">
            <v>F522638</v>
          </cell>
          <cell r="B2561" t="str">
            <v>SUB STRUC GR</v>
          </cell>
          <cell r="C2561" t="str">
            <v>PWRD</v>
          </cell>
          <cell r="D2561" t="str">
            <v>Breakdown Maintenance</v>
          </cell>
          <cell r="E2561" t="str">
            <v>Substation Structures/Equipment</v>
          </cell>
        </row>
        <row r="2562">
          <cell r="A2562" t="str">
            <v>F522639</v>
          </cell>
          <cell r="B2562" t="str">
            <v>MISC COSTS</v>
          </cell>
          <cell r="C2562" t="str">
            <v>PWRD</v>
          </cell>
          <cell r="D2562" t="str">
            <v>Other</v>
          </cell>
          <cell r="E2562" t="str">
            <v>Management/Supervision</v>
          </cell>
        </row>
        <row r="2563">
          <cell r="A2563" t="str">
            <v>F522640</v>
          </cell>
          <cell r="B2563" t="str">
            <v>WIRELS CSTG</v>
          </cell>
          <cell r="C2563" t="str">
            <v>PWRD</v>
          </cell>
          <cell r="D2563" t="str">
            <v>OOR Related (Installation Mgmt Svcs)</v>
          </cell>
          <cell r="E2563" t="str">
            <v>OOR Related (Installation Mgmt Svcs)</v>
          </cell>
        </row>
        <row r="2564">
          <cell r="A2564" t="str">
            <v>F522641</v>
          </cell>
          <cell r="B2564" t="str">
            <v>MGMT/SUP</v>
          </cell>
          <cell r="C2564" t="str">
            <v>PWRD</v>
          </cell>
          <cell r="D2564" t="str">
            <v>Other</v>
          </cell>
          <cell r="E2564" t="str">
            <v>Management/Supervision</v>
          </cell>
        </row>
        <row r="2565">
          <cell r="A2565" t="str">
            <v>F522642</v>
          </cell>
          <cell r="B2565" t="str">
            <v>MISC COSTS</v>
          </cell>
          <cell r="C2565" t="str">
            <v>PWRD</v>
          </cell>
          <cell r="D2565" t="str">
            <v>Other</v>
          </cell>
          <cell r="E2565" t="str">
            <v>Management/Supervision</v>
          </cell>
        </row>
        <row r="2566">
          <cell r="A2566" t="str">
            <v>F522643</v>
          </cell>
          <cell r="B2566" t="str">
            <v>ANN CIR PAT</v>
          </cell>
          <cell r="C2566" t="str">
            <v>PWRD</v>
          </cell>
          <cell r="D2566" t="str">
            <v>Inspections</v>
          </cell>
          <cell r="E2566" t="str">
            <v>Distribution Equipment</v>
          </cell>
        </row>
        <row r="2567">
          <cell r="A2567" t="str">
            <v>F522647</v>
          </cell>
          <cell r="B2567" t="str">
            <v>INCENTIVE CO</v>
          </cell>
          <cell r="C2567" t="str">
            <v>PWRD</v>
          </cell>
          <cell r="D2567" t="str">
            <v>Other</v>
          </cell>
          <cell r="E2567" t="str">
            <v>Management/Supervision</v>
          </cell>
        </row>
        <row r="2568">
          <cell r="A2568" t="str">
            <v>F522648</v>
          </cell>
          <cell r="B2568" t="str">
            <v>IMM-REAL PRO</v>
          </cell>
          <cell r="C2568" t="str">
            <v>PWRD</v>
          </cell>
          <cell r="D2568" t="str">
            <v>Other</v>
          </cell>
          <cell r="E2568" t="str">
            <v>Non IMM Job Orders</v>
          </cell>
        </row>
        <row r="2569">
          <cell r="A2569" t="str">
            <v>F522660</v>
          </cell>
          <cell r="B2569" t="str">
            <v>MINR F&amp;E AND</v>
          </cell>
          <cell r="C2569" t="str">
            <v>PWRD</v>
          </cell>
          <cell r="D2569" t="str">
            <v>Other</v>
          </cell>
          <cell r="E2569" t="str">
            <v>Facility Planning</v>
          </cell>
        </row>
        <row r="2570">
          <cell r="A2570" t="str">
            <v>F522661</v>
          </cell>
          <cell r="B2570" t="str">
            <v>MINR F&amp;E AND</v>
          </cell>
          <cell r="C2570" t="str">
            <v>PWRD</v>
          </cell>
          <cell r="D2570" t="str">
            <v>Other</v>
          </cell>
          <cell r="E2570" t="str">
            <v>Facility Planning</v>
          </cell>
        </row>
        <row r="2571">
          <cell r="A2571" t="str">
            <v>F522662</v>
          </cell>
          <cell r="B2571" t="str">
            <v>MINR F&amp;E AND</v>
          </cell>
          <cell r="C2571" t="str">
            <v>PWRD</v>
          </cell>
          <cell r="D2571" t="str">
            <v>Other</v>
          </cell>
          <cell r="E2571" t="str">
            <v>Facility Planning</v>
          </cell>
        </row>
        <row r="2572">
          <cell r="A2572" t="str">
            <v>F522663</v>
          </cell>
          <cell r="B2572" t="str">
            <v>MINR F&amp;E AND</v>
          </cell>
          <cell r="C2572" t="str">
            <v>PWRD</v>
          </cell>
          <cell r="D2572" t="str">
            <v>Other</v>
          </cell>
          <cell r="E2572" t="str">
            <v>Facility Planning</v>
          </cell>
        </row>
        <row r="2573">
          <cell r="A2573" t="str">
            <v>F522676</v>
          </cell>
          <cell r="B2573" t="str">
            <v>MINR F&amp;E AND</v>
          </cell>
          <cell r="C2573" t="str">
            <v>PWRD</v>
          </cell>
          <cell r="D2573" t="str">
            <v>Other</v>
          </cell>
          <cell r="E2573" t="str">
            <v>Facility Planning</v>
          </cell>
        </row>
        <row r="2574">
          <cell r="A2574" t="str">
            <v>F522677</v>
          </cell>
          <cell r="B2574" t="str">
            <v>MINR F&amp;E AND</v>
          </cell>
          <cell r="C2574" t="str">
            <v>PWRD</v>
          </cell>
          <cell r="D2574" t="str">
            <v>Other</v>
          </cell>
          <cell r="E2574" t="str">
            <v>Facility Planning</v>
          </cell>
        </row>
        <row r="2575">
          <cell r="A2575" t="str">
            <v>F522688</v>
          </cell>
          <cell r="B2575" t="str">
            <v>W O REL EXP</v>
          </cell>
          <cell r="C2575" t="str">
            <v>PWRD</v>
          </cell>
          <cell r="D2575" t="str">
            <v>Preventive Maintenance</v>
          </cell>
          <cell r="E2575" t="str">
            <v>Write Offs/Related Expense</v>
          </cell>
        </row>
        <row r="2576">
          <cell r="A2576" t="str">
            <v>F522702</v>
          </cell>
          <cell r="B2576" t="str">
            <v>Dst Energy R</v>
          </cell>
          <cell r="C2576" t="str">
            <v>ETS</v>
          </cell>
          <cell r="D2576" t="str">
            <v>Other</v>
          </cell>
          <cell r="E2576" t="str">
            <v>Engineering/Planning</v>
          </cell>
        </row>
        <row r="2577">
          <cell r="A2577" t="str">
            <v>F522703</v>
          </cell>
          <cell r="B2577" t="str">
            <v>FIELD TECH</v>
          </cell>
          <cell r="C2577" t="str">
            <v>ETS</v>
          </cell>
          <cell r="D2577" t="str">
            <v>Other</v>
          </cell>
          <cell r="E2577" t="str">
            <v>Engineering/Planning</v>
          </cell>
        </row>
        <row r="2578">
          <cell r="A2578" t="str">
            <v>F522704</v>
          </cell>
          <cell r="B2578" t="str">
            <v>ENGINEERING/</v>
          </cell>
          <cell r="C2578" t="str">
            <v>ETS</v>
          </cell>
          <cell r="D2578" t="str">
            <v>Other</v>
          </cell>
          <cell r="E2578" t="str">
            <v>Engineering/Planning</v>
          </cell>
        </row>
        <row r="2579">
          <cell r="A2579" t="str">
            <v>F522705</v>
          </cell>
          <cell r="B2579" t="str">
            <v>FACILITY PLA</v>
          </cell>
          <cell r="C2579" t="str">
            <v>BPFM</v>
          </cell>
          <cell r="D2579" t="str">
            <v>Other</v>
          </cell>
          <cell r="E2579" t="str">
            <v>Facility Planning</v>
          </cell>
        </row>
        <row r="2580">
          <cell r="A2580" t="str">
            <v>F522707</v>
          </cell>
          <cell r="B2580" t="str">
            <v>NE DSGN MGT</v>
          </cell>
          <cell r="C2580" t="str">
            <v>PWRD</v>
          </cell>
          <cell r="D2580" t="str">
            <v>Other</v>
          </cell>
          <cell r="E2580" t="str">
            <v>Non IMM Job Orders</v>
          </cell>
        </row>
        <row r="2581">
          <cell r="A2581" t="str">
            <v>F522709</v>
          </cell>
          <cell r="B2581" t="str">
            <v>INSLTR WASHI</v>
          </cell>
          <cell r="C2581" t="str">
            <v>PWRD</v>
          </cell>
          <cell r="D2581" t="str">
            <v>Breakdown Maintenance</v>
          </cell>
          <cell r="E2581" t="str">
            <v>Transmission Lines/Towers</v>
          </cell>
        </row>
        <row r="2582">
          <cell r="A2582" t="str">
            <v>F522712</v>
          </cell>
          <cell r="B2582" t="str">
            <v>TRNS STF MGM</v>
          </cell>
          <cell r="C2582" t="str">
            <v>PWRD</v>
          </cell>
          <cell r="D2582" t="str">
            <v>Other</v>
          </cell>
          <cell r="E2582" t="str">
            <v>Management/Supervision</v>
          </cell>
        </row>
        <row r="2583">
          <cell r="A2583" t="str">
            <v>F522713</v>
          </cell>
          <cell r="B2583" t="str">
            <v>TR DSGNMGT -</v>
          </cell>
          <cell r="C2583" t="str">
            <v>PWRD</v>
          </cell>
          <cell r="D2583" t="str">
            <v>Other</v>
          </cell>
          <cell r="E2583" t="str">
            <v>Non IMM Job Orders</v>
          </cell>
        </row>
        <row r="2584">
          <cell r="A2584" t="str">
            <v>F522716</v>
          </cell>
          <cell r="B2584" t="str">
            <v>COMM LINE</v>
          </cell>
          <cell r="C2584" t="str">
            <v>PWRD</v>
          </cell>
          <cell r="D2584" t="str">
            <v>Inspections</v>
          </cell>
          <cell r="E2584" t="str">
            <v>Communication Lines &amp; Equipment</v>
          </cell>
        </row>
        <row r="2585">
          <cell r="A2585" t="str">
            <v>F522729</v>
          </cell>
          <cell r="B2585" t="str">
            <v>CSBL FUNC-ST</v>
          </cell>
          <cell r="C2585" t="str">
            <v>PWRD</v>
          </cell>
          <cell r="D2585" t="str">
            <v>Breakdown Maintenance</v>
          </cell>
          <cell r="E2585" t="str">
            <v>Streetlighting</v>
          </cell>
        </row>
        <row r="2586">
          <cell r="A2586" t="str">
            <v>F522731</v>
          </cell>
          <cell r="B2586" t="str">
            <v>CSBL FUNC-ST</v>
          </cell>
          <cell r="C2586" t="str">
            <v>PWRD</v>
          </cell>
          <cell r="D2586" t="str">
            <v>Breakdown Maintenance</v>
          </cell>
          <cell r="E2586" t="str">
            <v>Streetlighting</v>
          </cell>
        </row>
        <row r="2587">
          <cell r="A2587" t="str">
            <v>F522733</v>
          </cell>
          <cell r="B2587" t="str">
            <v>REARNG MET L</v>
          </cell>
          <cell r="C2587" t="str">
            <v>PWRD</v>
          </cell>
          <cell r="D2587" t="str">
            <v>Operations</v>
          </cell>
          <cell r="E2587" t="str">
            <v>Meters - Installing/Removing</v>
          </cell>
        </row>
        <row r="2588">
          <cell r="A2588" t="str">
            <v>F522735</v>
          </cell>
          <cell r="B2588" t="str">
            <v>REARNG MET L</v>
          </cell>
          <cell r="C2588" t="str">
            <v>PWRD</v>
          </cell>
          <cell r="D2588" t="str">
            <v>Operations</v>
          </cell>
          <cell r="E2588" t="str">
            <v>Meters - Installing/Removing</v>
          </cell>
        </row>
        <row r="2589">
          <cell r="A2589" t="str">
            <v>F522736</v>
          </cell>
          <cell r="B2589" t="str">
            <v>CSBL FUNC-ST</v>
          </cell>
          <cell r="C2589" t="str">
            <v>PWRD</v>
          </cell>
          <cell r="D2589" t="str">
            <v>Breakdown Maintenance</v>
          </cell>
          <cell r="E2589" t="str">
            <v>Streetlighting</v>
          </cell>
        </row>
        <row r="2590">
          <cell r="A2590" t="str">
            <v>F522737</v>
          </cell>
          <cell r="B2590" t="str">
            <v>REARNG MET L</v>
          </cell>
          <cell r="C2590" t="str">
            <v>PWRD</v>
          </cell>
          <cell r="D2590" t="str">
            <v>Operations</v>
          </cell>
          <cell r="E2590" t="str">
            <v>Meters - Installing/Removing</v>
          </cell>
        </row>
        <row r="2591">
          <cell r="A2591" t="str">
            <v>F522740</v>
          </cell>
          <cell r="B2591" t="str">
            <v>CSBL FUNC-ST</v>
          </cell>
          <cell r="C2591" t="str">
            <v>PWRD</v>
          </cell>
          <cell r="D2591" t="str">
            <v>Breakdown Maintenance</v>
          </cell>
          <cell r="E2591" t="str">
            <v>Streetlighting</v>
          </cell>
        </row>
        <row r="2592">
          <cell r="A2592" t="str">
            <v>F522742</v>
          </cell>
          <cell r="B2592" t="str">
            <v>MAPPING</v>
          </cell>
          <cell r="C2592" t="str">
            <v>PWRD</v>
          </cell>
          <cell r="D2592" t="str">
            <v>Operations</v>
          </cell>
          <cell r="E2592" t="str">
            <v>Mapping</v>
          </cell>
        </row>
        <row r="2593">
          <cell r="A2593" t="str">
            <v>F522743</v>
          </cell>
          <cell r="B2593" t="str">
            <v>ADD FAC BK E</v>
          </cell>
          <cell r="C2593" t="str">
            <v>PWRD</v>
          </cell>
          <cell r="D2593" t="str">
            <v>Preventive Maintenance</v>
          </cell>
          <cell r="E2593" t="str">
            <v>Other Distribution Maintenance</v>
          </cell>
        </row>
        <row r="2594">
          <cell r="A2594" t="str">
            <v>F522744</v>
          </cell>
          <cell r="B2594" t="str">
            <v>CSBL FUNC-ST</v>
          </cell>
          <cell r="C2594" t="str">
            <v>PWRD</v>
          </cell>
          <cell r="D2594" t="str">
            <v>Breakdown Maintenance</v>
          </cell>
          <cell r="E2594" t="str">
            <v>Streetlighting</v>
          </cell>
        </row>
        <row r="2595">
          <cell r="A2595" t="str">
            <v>F522746</v>
          </cell>
          <cell r="B2595" t="str">
            <v>CSBL FUNC-ST</v>
          </cell>
          <cell r="C2595" t="str">
            <v>PWRD</v>
          </cell>
          <cell r="D2595" t="str">
            <v>Breakdown Maintenance</v>
          </cell>
          <cell r="E2595" t="str">
            <v>Streetlighting</v>
          </cell>
        </row>
        <row r="2596">
          <cell r="A2596" t="str">
            <v>F522747</v>
          </cell>
          <cell r="B2596" t="str">
            <v>UG LOCATES</v>
          </cell>
          <cell r="C2596" t="str">
            <v>PWRD</v>
          </cell>
          <cell r="D2596" t="str">
            <v>Operations</v>
          </cell>
          <cell r="E2596" t="str">
            <v>Underground Locating</v>
          </cell>
        </row>
        <row r="2597">
          <cell r="A2597" t="str">
            <v>F522749</v>
          </cell>
          <cell r="B2597" t="str">
            <v>CSBL FUNC-ST</v>
          </cell>
          <cell r="C2597" t="str">
            <v>PWRD</v>
          </cell>
          <cell r="D2597" t="str">
            <v>Breakdown Maintenance</v>
          </cell>
          <cell r="E2597" t="str">
            <v>Streetlighting</v>
          </cell>
        </row>
        <row r="2598">
          <cell r="A2598" t="str">
            <v>F522751</v>
          </cell>
          <cell r="B2598" t="str">
            <v>CSBL FUNC-ST</v>
          </cell>
          <cell r="C2598" t="str">
            <v>PWRD</v>
          </cell>
          <cell r="D2598" t="str">
            <v>Breakdown Maintenance</v>
          </cell>
          <cell r="E2598" t="str">
            <v>Streetlighting</v>
          </cell>
        </row>
        <row r="2599">
          <cell r="A2599" t="str">
            <v>F522753</v>
          </cell>
          <cell r="B2599" t="str">
            <v>CSBL FUNC-ST</v>
          </cell>
          <cell r="C2599" t="str">
            <v>PWRD</v>
          </cell>
          <cell r="D2599" t="str">
            <v>Breakdown Maintenance</v>
          </cell>
          <cell r="E2599" t="str">
            <v>Streetlighting</v>
          </cell>
        </row>
        <row r="2600">
          <cell r="A2600" t="str">
            <v>F522755</v>
          </cell>
          <cell r="B2600" t="str">
            <v>MANAGEMENT/S</v>
          </cell>
          <cell r="C2600" t="str">
            <v>PWRD</v>
          </cell>
          <cell r="D2600" t="str">
            <v>Other</v>
          </cell>
          <cell r="E2600" t="str">
            <v>Management/Supervision</v>
          </cell>
        </row>
        <row r="2601">
          <cell r="A2601" t="str">
            <v>F522757</v>
          </cell>
          <cell r="B2601" t="str">
            <v>MGMT/SUP</v>
          </cell>
          <cell r="C2601" t="str">
            <v>PWRD</v>
          </cell>
          <cell r="D2601" t="str">
            <v>Other</v>
          </cell>
          <cell r="E2601" t="str">
            <v>Management/Supervision</v>
          </cell>
        </row>
        <row r="2602">
          <cell r="A2602" t="str">
            <v>F522758</v>
          </cell>
          <cell r="B2602" t="str">
            <v>COLLECTION A</v>
          </cell>
          <cell r="C2602" t="str">
            <v>PWRD</v>
          </cell>
          <cell r="D2602" t="str">
            <v>Operations</v>
          </cell>
          <cell r="E2602" t="str">
            <v>Billing/Collections/Bkkpg</v>
          </cell>
        </row>
        <row r="2603">
          <cell r="A2603" t="str">
            <v>F522759</v>
          </cell>
          <cell r="B2603" t="str">
            <v>MANAGEMENT/S</v>
          </cell>
          <cell r="C2603" t="str">
            <v>PWRD</v>
          </cell>
          <cell r="D2603" t="str">
            <v>Other</v>
          </cell>
          <cell r="E2603" t="str">
            <v>Management/Supervision</v>
          </cell>
        </row>
        <row r="2604">
          <cell r="A2604" t="str">
            <v>F522761</v>
          </cell>
          <cell r="B2604" t="str">
            <v>MANAGEMENT/S</v>
          </cell>
          <cell r="C2604" t="str">
            <v>PWRD</v>
          </cell>
          <cell r="D2604" t="str">
            <v>Other</v>
          </cell>
          <cell r="E2604" t="str">
            <v>Management/Supervision</v>
          </cell>
        </row>
        <row r="2605">
          <cell r="A2605" t="str">
            <v>F522763</v>
          </cell>
          <cell r="B2605" t="str">
            <v>MANAGEMENT/S</v>
          </cell>
          <cell r="C2605" t="str">
            <v>PWRD</v>
          </cell>
          <cell r="D2605" t="str">
            <v>Other</v>
          </cell>
          <cell r="E2605" t="str">
            <v>Management/Supervision</v>
          </cell>
        </row>
        <row r="2606">
          <cell r="A2606" t="str">
            <v>F522767</v>
          </cell>
          <cell r="B2606" t="str">
            <v>MANAGEMENT/S</v>
          </cell>
          <cell r="C2606" t="str">
            <v>PWRD</v>
          </cell>
          <cell r="D2606" t="str">
            <v>Other</v>
          </cell>
          <cell r="E2606" t="str">
            <v>Management/Supervision</v>
          </cell>
        </row>
        <row r="2607">
          <cell r="A2607" t="str">
            <v>F522770</v>
          </cell>
          <cell r="B2607" t="str">
            <v>MANAGEMENT/S</v>
          </cell>
          <cell r="C2607" t="str">
            <v>PWRD</v>
          </cell>
          <cell r="D2607" t="str">
            <v>Other</v>
          </cell>
          <cell r="E2607" t="str">
            <v>Management/Supervision</v>
          </cell>
        </row>
        <row r="2608">
          <cell r="A2608" t="str">
            <v>F522773</v>
          </cell>
          <cell r="B2608" t="str">
            <v>MANAGEMENT/S</v>
          </cell>
          <cell r="C2608" t="str">
            <v>PWRD</v>
          </cell>
          <cell r="D2608" t="str">
            <v>Other</v>
          </cell>
          <cell r="E2608" t="str">
            <v>Management/Supervision</v>
          </cell>
        </row>
        <row r="2609">
          <cell r="A2609" t="str">
            <v>F522776</v>
          </cell>
          <cell r="B2609" t="str">
            <v>MANAGEMENT/S</v>
          </cell>
          <cell r="C2609" t="str">
            <v>PWRD</v>
          </cell>
          <cell r="D2609" t="str">
            <v>Other</v>
          </cell>
          <cell r="E2609" t="str">
            <v>Management/Supervision</v>
          </cell>
        </row>
        <row r="2610">
          <cell r="A2610" t="str">
            <v>F522787</v>
          </cell>
          <cell r="B2610" t="str">
            <v>REMOVE METER</v>
          </cell>
          <cell r="C2610" t="str">
            <v>PWRD</v>
          </cell>
          <cell r="D2610" t="str">
            <v>Operations</v>
          </cell>
          <cell r="E2610" t="str">
            <v>Meters - Installing/Removing</v>
          </cell>
        </row>
        <row r="2611">
          <cell r="A2611" t="str">
            <v>F522789</v>
          </cell>
          <cell r="B2611" t="str">
            <v>SURVY XFR/TL</v>
          </cell>
          <cell r="C2611" t="str">
            <v>PWRD</v>
          </cell>
          <cell r="D2611" t="str">
            <v>Preventive Maintenance</v>
          </cell>
          <cell r="E2611" t="str">
            <v>Write Offs/Related Expense</v>
          </cell>
        </row>
        <row r="2612">
          <cell r="A2612" t="str">
            <v>F522790</v>
          </cell>
          <cell r="B2612" t="str">
            <v>REMOVE METER</v>
          </cell>
          <cell r="C2612" t="str">
            <v>PWRD</v>
          </cell>
          <cell r="D2612" t="str">
            <v>Operations</v>
          </cell>
          <cell r="E2612" t="str">
            <v>Meters - Installing/Removing</v>
          </cell>
        </row>
        <row r="2613">
          <cell r="A2613" t="str">
            <v>F522794</v>
          </cell>
          <cell r="B2613" t="str">
            <v>SET/REMV MTR</v>
          </cell>
          <cell r="C2613" t="str">
            <v>PWRD</v>
          </cell>
          <cell r="D2613" t="str">
            <v>Operations</v>
          </cell>
          <cell r="E2613" t="str">
            <v>Meters - Installing/Removing</v>
          </cell>
        </row>
        <row r="2614">
          <cell r="A2614" t="str">
            <v>F522798</v>
          </cell>
          <cell r="B2614" t="str">
            <v>SET/REMV MTR</v>
          </cell>
          <cell r="C2614" t="str">
            <v>PWRD</v>
          </cell>
          <cell r="D2614" t="str">
            <v>Operations</v>
          </cell>
          <cell r="E2614" t="str">
            <v>Meters - Installing/Removing</v>
          </cell>
        </row>
        <row r="2615">
          <cell r="A2615" t="str">
            <v>F522806</v>
          </cell>
          <cell r="B2615" t="str">
            <v>ADDED FACLT</v>
          </cell>
          <cell r="C2615" t="str">
            <v>PWRD</v>
          </cell>
          <cell r="D2615" t="str">
            <v>Preventive Maintenance</v>
          </cell>
          <cell r="E2615" t="str">
            <v>Other Distribution Maintenance</v>
          </cell>
        </row>
        <row r="2616">
          <cell r="A2616" t="str">
            <v>F522812</v>
          </cell>
          <cell r="B2616" t="str">
            <v>EMER PAT SWI</v>
          </cell>
          <cell r="C2616" t="str">
            <v>PWRD</v>
          </cell>
          <cell r="D2616" t="str">
            <v>Operations</v>
          </cell>
          <cell r="E2616" t="str">
            <v>Dist Line Operations</v>
          </cell>
        </row>
        <row r="2617">
          <cell r="A2617" t="str">
            <v>F522813</v>
          </cell>
          <cell r="B2617" t="str">
            <v>EMER PAT SWI</v>
          </cell>
          <cell r="C2617" t="str">
            <v>PWRD</v>
          </cell>
          <cell r="D2617" t="str">
            <v>Operations</v>
          </cell>
          <cell r="E2617" t="str">
            <v>Dist Line Operations</v>
          </cell>
        </row>
        <row r="2618">
          <cell r="A2618" t="str">
            <v>F522814</v>
          </cell>
          <cell r="B2618" t="str">
            <v>EMER PAT SWI</v>
          </cell>
          <cell r="C2618" t="str">
            <v>PWRD</v>
          </cell>
          <cell r="D2618" t="str">
            <v>Operations</v>
          </cell>
          <cell r="E2618" t="str">
            <v>Dist Line Operations</v>
          </cell>
        </row>
        <row r="2619">
          <cell r="A2619" t="str">
            <v>F522815</v>
          </cell>
          <cell r="B2619" t="str">
            <v>EMER PAT SWI</v>
          </cell>
          <cell r="C2619" t="str">
            <v>PWRD</v>
          </cell>
          <cell r="D2619" t="str">
            <v>Operations</v>
          </cell>
          <cell r="E2619" t="str">
            <v>Dist Line Operations</v>
          </cell>
        </row>
        <row r="2620">
          <cell r="A2620" t="str">
            <v>F522816</v>
          </cell>
          <cell r="B2620" t="str">
            <v>EMER PAT SWI</v>
          </cell>
          <cell r="C2620" t="str">
            <v>PWRD</v>
          </cell>
          <cell r="D2620" t="str">
            <v>Operations</v>
          </cell>
          <cell r="E2620" t="str">
            <v>Dist Line Operations</v>
          </cell>
        </row>
        <row r="2621">
          <cell r="A2621" t="str">
            <v>F522817</v>
          </cell>
          <cell r="B2621" t="str">
            <v>EMER PAT SWI</v>
          </cell>
          <cell r="C2621" t="str">
            <v>PWRD</v>
          </cell>
          <cell r="D2621" t="str">
            <v>Operations</v>
          </cell>
          <cell r="E2621" t="str">
            <v>Dist Line Operations</v>
          </cell>
        </row>
        <row r="2622">
          <cell r="A2622" t="str">
            <v>F522818</v>
          </cell>
          <cell r="B2622" t="str">
            <v>EMER PAT SWI</v>
          </cell>
          <cell r="C2622" t="str">
            <v>PWRD</v>
          </cell>
          <cell r="D2622" t="str">
            <v>Operations</v>
          </cell>
          <cell r="E2622" t="str">
            <v>Dist Line Operations</v>
          </cell>
        </row>
        <row r="2623">
          <cell r="A2623" t="str">
            <v>F522819</v>
          </cell>
          <cell r="B2623" t="str">
            <v>EMER PAT SWI</v>
          </cell>
          <cell r="C2623" t="str">
            <v>PWRD</v>
          </cell>
          <cell r="D2623" t="str">
            <v>Operations</v>
          </cell>
          <cell r="E2623" t="str">
            <v>Dist Line Operations</v>
          </cell>
        </row>
        <row r="2624">
          <cell r="A2624" t="str">
            <v>F522820</v>
          </cell>
          <cell r="B2624" t="str">
            <v>EMER PAT SWI</v>
          </cell>
          <cell r="C2624" t="str">
            <v>PWRD</v>
          </cell>
          <cell r="D2624" t="str">
            <v>Operations</v>
          </cell>
          <cell r="E2624" t="str">
            <v>Dist Line Operations</v>
          </cell>
        </row>
        <row r="2625">
          <cell r="A2625" t="str">
            <v>F522821</v>
          </cell>
          <cell r="B2625" t="str">
            <v>EMER PAT SWI</v>
          </cell>
          <cell r="C2625" t="str">
            <v>PWRD</v>
          </cell>
          <cell r="D2625" t="str">
            <v>Operations</v>
          </cell>
          <cell r="E2625" t="str">
            <v>Dist Line Operations</v>
          </cell>
        </row>
        <row r="2626">
          <cell r="A2626" t="str">
            <v>F522822</v>
          </cell>
          <cell r="B2626" t="str">
            <v>EMER PAT SWI</v>
          </cell>
          <cell r="C2626" t="str">
            <v>PWRD</v>
          </cell>
          <cell r="D2626" t="str">
            <v>Operations</v>
          </cell>
          <cell r="E2626" t="str">
            <v>Dist Line Operations</v>
          </cell>
        </row>
        <row r="2627">
          <cell r="A2627" t="str">
            <v>F522823</v>
          </cell>
          <cell r="B2627" t="str">
            <v>EMER PAT SWI</v>
          </cell>
          <cell r="C2627" t="str">
            <v>PWRD</v>
          </cell>
          <cell r="D2627" t="str">
            <v>Operations</v>
          </cell>
          <cell r="E2627" t="str">
            <v>Dist Line Operations</v>
          </cell>
        </row>
        <row r="2628">
          <cell r="A2628" t="str">
            <v>F522824</v>
          </cell>
          <cell r="B2628" t="str">
            <v>EMER PAT SWI</v>
          </cell>
          <cell r="C2628" t="str">
            <v>PWRD</v>
          </cell>
          <cell r="D2628" t="str">
            <v>Operations</v>
          </cell>
          <cell r="E2628" t="str">
            <v>Dist Line Operations</v>
          </cell>
        </row>
        <row r="2629">
          <cell r="A2629" t="str">
            <v>F522825</v>
          </cell>
          <cell r="B2629" t="str">
            <v>EMER PAT SWI</v>
          </cell>
          <cell r="C2629" t="str">
            <v>PWRD</v>
          </cell>
          <cell r="D2629" t="str">
            <v>Operations</v>
          </cell>
          <cell r="E2629" t="str">
            <v>Dist Line Operations</v>
          </cell>
        </row>
        <row r="2630">
          <cell r="A2630" t="str">
            <v>F522826</v>
          </cell>
          <cell r="B2630" t="str">
            <v>EMER PAT SWI</v>
          </cell>
          <cell r="C2630" t="str">
            <v>PWRD</v>
          </cell>
          <cell r="D2630" t="str">
            <v>Operations</v>
          </cell>
          <cell r="E2630" t="str">
            <v>Dist Line Operations</v>
          </cell>
        </row>
        <row r="2631">
          <cell r="A2631" t="str">
            <v>F522827</v>
          </cell>
          <cell r="B2631" t="str">
            <v>EMER PAT SWI</v>
          </cell>
          <cell r="C2631" t="str">
            <v>PWRD</v>
          </cell>
          <cell r="D2631" t="str">
            <v>Operations</v>
          </cell>
          <cell r="E2631" t="str">
            <v>Dist Line Operations</v>
          </cell>
        </row>
        <row r="2632">
          <cell r="A2632" t="str">
            <v>F522845</v>
          </cell>
          <cell r="B2632" t="str">
            <v>TRB CUST INS</v>
          </cell>
          <cell r="C2632" t="str">
            <v>PWRD</v>
          </cell>
          <cell r="D2632" t="str">
            <v>Operations</v>
          </cell>
          <cell r="E2632" t="str">
            <v>Service Requests</v>
          </cell>
        </row>
        <row r="2633">
          <cell r="A2633" t="str">
            <v>F522846</v>
          </cell>
          <cell r="B2633" t="str">
            <v>TRB CUST INS</v>
          </cell>
          <cell r="C2633" t="str">
            <v>PWRD</v>
          </cell>
          <cell r="D2633" t="str">
            <v>Operations</v>
          </cell>
          <cell r="E2633" t="str">
            <v>Service Requests</v>
          </cell>
        </row>
        <row r="2634">
          <cell r="A2634" t="str">
            <v>F522847</v>
          </cell>
          <cell r="B2634" t="str">
            <v>TRB CUST INS</v>
          </cell>
          <cell r="C2634" t="str">
            <v>PWRD</v>
          </cell>
          <cell r="D2634" t="str">
            <v>Operations</v>
          </cell>
          <cell r="E2634" t="str">
            <v>Service Requests</v>
          </cell>
        </row>
        <row r="2635">
          <cell r="A2635" t="str">
            <v>F522848</v>
          </cell>
          <cell r="B2635" t="str">
            <v>TRB CUST INS</v>
          </cell>
          <cell r="C2635" t="str">
            <v>PWRD</v>
          </cell>
          <cell r="D2635" t="str">
            <v>Operations</v>
          </cell>
          <cell r="E2635" t="str">
            <v>Service Requests</v>
          </cell>
        </row>
        <row r="2636">
          <cell r="A2636" t="str">
            <v>F522849</v>
          </cell>
          <cell r="B2636" t="str">
            <v>TRB CUST INS</v>
          </cell>
          <cell r="C2636" t="str">
            <v>PWRD</v>
          </cell>
          <cell r="D2636" t="str">
            <v>Operations</v>
          </cell>
          <cell r="E2636" t="str">
            <v>Service Requests</v>
          </cell>
        </row>
        <row r="2637">
          <cell r="A2637" t="str">
            <v>F522850</v>
          </cell>
          <cell r="B2637" t="str">
            <v>TRB CUST INS</v>
          </cell>
          <cell r="C2637" t="str">
            <v>PWRD</v>
          </cell>
          <cell r="D2637" t="str">
            <v>Operations</v>
          </cell>
          <cell r="E2637" t="str">
            <v>Service Requests</v>
          </cell>
        </row>
        <row r="2638">
          <cell r="A2638" t="str">
            <v>F522851</v>
          </cell>
          <cell r="B2638" t="str">
            <v>TRB CUST INS</v>
          </cell>
          <cell r="C2638" t="str">
            <v>PWRD</v>
          </cell>
          <cell r="D2638" t="str">
            <v>Operations</v>
          </cell>
          <cell r="E2638" t="str">
            <v>Service Requests</v>
          </cell>
        </row>
        <row r="2639">
          <cell r="A2639" t="str">
            <v>F522852</v>
          </cell>
          <cell r="B2639" t="str">
            <v>TRB CUST INS</v>
          </cell>
          <cell r="C2639" t="str">
            <v>PWRD</v>
          </cell>
          <cell r="D2639" t="str">
            <v>Operations</v>
          </cell>
          <cell r="E2639" t="str">
            <v>Service Requests</v>
          </cell>
        </row>
        <row r="2640">
          <cell r="A2640" t="str">
            <v>F522853</v>
          </cell>
          <cell r="B2640" t="str">
            <v>TRB CUST INS</v>
          </cell>
          <cell r="C2640" t="str">
            <v>PWRD</v>
          </cell>
          <cell r="D2640" t="str">
            <v>Operations</v>
          </cell>
          <cell r="E2640" t="str">
            <v>Service Requests</v>
          </cell>
        </row>
        <row r="2641">
          <cell r="A2641" t="str">
            <v>F522854</v>
          </cell>
          <cell r="B2641" t="str">
            <v>TRB CUST INS</v>
          </cell>
          <cell r="C2641" t="str">
            <v>PWRD</v>
          </cell>
          <cell r="D2641" t="str">
            <v>Operations</v>
          </cell>
          <cell r="E2641" t="str">
            <v>Service Requests</v>
          </cell>
        </row>
        <row r="2642">
          <cell r="A2642" t="str">
            <v>F522855</v>
          </cell>
          <cell r="B2642" t="str">
            <v>TRB CUST INS</v>
          </cell>
          <cell r="C2642" t="str">
            <v>PWRD</v>
          </cell>
          <cell r="D2642" t="str">
            <v>Operations</v>
          </cell>
          <cell r="E2642" t="str">
            <v>Service Requests</v>
          </cell>
        </row>
        <row r="2643">
          <cell r="A2643" t="str">
            <v>F522856</v>
          </cell>
          <cell r="B2643" t="str">
            <v>TRB CUST INS</v>
          </cell>
          <cell r="C2643" t="str">
            <v>PWRD</v>
          </cell>
          <cell r="D2643" t="str">
            <v>Operations</v>
          </cell>
          <cell r="E2643" t="str">
            <v>Service Requests</v>
          </cell>
        </row>
        <row r="2644">
          <cell r="A2644" t="str">
            <v>F522857</v>
          </cell>
          <cell r="B2644" t="str">
            <v>TRB CUST INS</v>
          </cell>
          <cell r="C2644" t="str">
            <v>PWRD</v>
          </cell>
          <cell r="D2644" t="str">
            <v>Operations</v>
          </cell>
          <cell r="E2644" t="str">
            <v>Service Requests</v>
          </cell>
        </row>
        <row r="2645">
          <cell r="A2645" t="str">
            <v>F522858</v>
          </cell>
          <cell r="B2645" t="str">
            <v>TRB CUST INS</v>
          </cell>
          <cell r="C2645" t="str">
            <v>PWRD</v>
          </cell>
          <cell r="D2645" t="str">
            <v>Operations</v>
          </cell>
          <cell r="E2645" t="str">
            <v>Service Requests</v>
          </cell>
        </row>
        <row r="2646">
          <cell r="A2646" t="str">
            <v>F522859</v>
          </cell>
          <cell r="B2646" t="str">
            <v>TRB CUST INS</v>
          </cell>
          <cell r="C2646" t="str">
            <v>PWRD</v>
          </cell>
          <cell r="D2646" t="str">
            <v>Operations</v>
          </cell>
          <cell r="E2646" t="str">
            <v>Service Requests</v>
          </cell>
        </row>
        <row r="2647">
          <cell r="A2647" t="str">
            <v>F522860</v>
          </cell>
          <cell r="B2647" t="str">
            <v>TRB CUST INS</v>
          </cell>
          <cell r="C2647" t="str">
            <v>PWRD</v>
          </cell>
          <cell r="D2647" t="str">
            <v>Operations</v>
          </cell>
          <cell r="E2647" t="str">
            <v>Service Requests</v>
          </cell>
        </row>
        <row r="2648">
          <cell r="A2648" t="str">
            <v>F522878</v>
          </cell>
          <cell r="B2648" t="str">
            <v>TEL REP ACT</v>
          </cell>
          <cell r="C2648" t="str">
            <v>PWRD</v>
          </cell>
          <cell r="D2648" t="str">
            <v>Operations</v>
          </cell>
          <cell r="E2648" t="str">
            <v>Telephone Rep Activities</v>
          </cell>
        </row>
        <row r="2649">
          <cell r="A2649" t="str">
            <v>F522879</v>
          </cell>
          <cell r="B2649" t="str">
            <v>TEL REP ACT</v>
          </cell>
          <cell r="C2649" t="str">
            <v>PWRD</v>
          </cell>
          <cell r="D2649" t="str">
            <v>Operations</v>
          </cell>
          <cell r="E2649" t="str">
            <v>Telephone Rep Activities</v>
          </cell>
        </row>
        <row r="2650">
          <cell r="A2650" t="str">
            <v>F522880</v>
          </cell>
          <cell r="B2650" t="str">
            <v>TEL REP ACT</v>
          </cell>
          <cell r="C2650" t="str">
            <v>PWRD</v>
          </cell>
          <cell r="D2650" t="str">
            <v>Operations</v>
          </cell>
          <cell r="E2650" t="str">
            <v>Telephone Rep Activities</v>
          </cell>
        </row>
        <row r="2651">
          <cell r="A2651" t="str">
            <v>F522881</v>
          </cell>
          <cell r="B2651" t="str">
            <v>TEL REP ACT</v>
          </cell>
          <cell r="C2651" t="str">
            <v>PWRD</v>
          </cell>
          <cell r="D2651" t="str">
            <v>Operations</v>
          </cell>
          <cell r="E2651" t="str">
            <v>Telephone Rep Activities</v>
          </cell>
        </row>
        <row r="2652">
          <cell r="A2652" t="str">
            <v>F522882</v>
          </cell>
          <cell r="B2652" t="str">
            <v>TEL REP ACT</v>
          </cell>
          <cell r="C2652" t="str">
            <v>PWRD</v>
          </cell>
          <cell r="D2652" t="str">
            <v>Operations</v>
          </cell>
          <cell r="E2652" t="str">
            <v>Telephone Rep Activities</v>
          </cell>
        </row>
        <row r="2653">
          <cell r="A2653" t="str">
            <v>F522883</v>
          </cell>
          <cell r="B2653" t="str">
            <v>TEL REP ACT</v>
          </cell>
          <cell r="C2653" t="str">
            <v>PWRD</v>
          </cell>
          <cell r="D2653" t="str">
            <v>Operations</v>
          </cell>
          <cell r="E2653" t="str">
            <v>Telephone Rep Activities</v>
          </cell>
        </row>
        <row r="2654">
          <cell r="A2654" t="str">
            <v>F522884</v>
          </cell>
          <cell r="B2654" t="str">
            <v>TEL REP ACT</v>
          </cell>
          <cell r="C2654" t="str">
            <v>PWRD</v>
          </cell>
          <cell r="D2654" t="str">
            <v>Operations</v>
          </cell>
          <cell r="E2654" t="str">
            <v>Telephone Rep Activities</v>
          </cell>
        </row>
        <row r="2655">
          <cell r="A2655" t="str">
            <v>F522885</v>
          </cell>
          <cell r="B2655" t="str">
            <v>TEL REP ACT</v>
          </cell>
          <cell r="C2655" t="str">
            <v>PWRD</v>
          </cell>
          <cell r="D2655" t="str">
            <v>Operations</v>
          </cell>
          <cell r="E2655" t="str">
            <v>Telephone Rep Activities</v>
          </cell>
        </row>
        <row r="2656">
          <cell r="A2656" t="str">
            <v>F522886</v>
          </cell>
          <cell r="B2656" t="str">
            <v>TEL REP ACT</v>
          </cell>
          <cell r="C2656" t="str">
            <v>PWRD</v>
          </cell>
          <cell r="D2656" t="str">
            <v>Operations</v>
          </cell>
          <cell r="E2656" t="str">
            <v>Telephone Rep Activities</v>
          </cell>
        </row>
        <row r="2657">
          <cell r="A2657" t="str">
            <v>F522887</v>
          </cell>
          <cell r="B2657" t="str">
            <v>TEL REP ACT</v>
          </cell>
          <cell r="C2657" t="str">
            <v>PWRD</v>
          </cell>
          <cell r="D2657" t="str">
            <v>Operations</v>
          </cell>
          <cell r="E2657" t="str">
            <v>Telephone Rep Activities</v>
          </cell>
        </row>
        <row r="2658">
          <cell r="A2658" t="str">
            <v>F522888</v>
          </cell>
          <cell r="B2658" t="str">
            <v>TEL REP ACT</v>
          </cell>
          <cell r="C2658" t="str">
            <v>PWRD</v>
          </cell>
          <cell r="D2658" t="str">
            <v>Operations</v>
          </cell>
          <cell r="E2658" t="str">
            <v>Telephone Rep Activities</v>
          </cell>
        </row>
        <row r="2659">
          <cell r="A2659" t="str">
            <v>F522889</v>
          </cell>
          <cell r="B2659" t="str">
            <v>TEL REP ACT</v>
          </cell>
          <cell r="C2659" t="str">
            <v>PWRD</v>
          </cell>
          <cell r="D2659" t="str">
            <v>Operations</v>
          </cell>
          <cell r="E2659" t="str">
            <v>Telephone Rep Activities</v>
          </cell>
        </row>
        <row r="2660">
          <cell r="A2660" t="str">
            <v>F522890</v>
          </cell>
          <cell r="B2660" t="str">
            <v>TEL REP ACT</v>
          </cell>
          <cell r="C2660" t="str">
            <v>PWRD</v>
          </cell>
          <cell r="D2660" t="str">
            <v>Operations</v>
          </cell>
          <cell r="E2660" t="str">
            <v>Telephone Rep Activities</v>
          </cell>
        </row>
        <row r="2661">
          <cell r="A2661" t="str">
            <v>F522891</v>
          </cell>
          <cell r="B2661" t="str">
            <v>TEL REP ACT</v>
          </cell>
          <cell r="C2661" t="str">
            <v>PWRD</v>
          </cell>
          <cell r="D2661" t="str">
            <v>Operations</v>
          </cell>
          <cell r="E2661" t="str">
            <v>Telephone Rep Activities</v>
          </cell>
        </row>
        <row r="2662">
          <cell r="A2662" t="str">
            <v>F522892</v>
          </cell>
          <cell r="B2662" t="str">
            <v>TEL REP ACT</v>
          </cell>
          <cell r="C2662" t="str">
            <v>PWRD</v>
          </cell>
          <cell r="D2662" t="str">
            <v>Operations</v>
          </cell>
          <cell r="E2662" t="str">
            <v>Telephone Rep Activities</v>
          </cell>
        </row>
        <row r="2663">
          <cell r="A2663" t="str">
            <v>F522893</v>
          </cell>
          <cell r="B2663" t="str">
            <v>TEL REP ACT</v>
          </cell>
          <cell r="C2663" t="str">
            <v>PWRD</v>
          </cell>
          <cell r="D2663" t="str">
            <v>Operations</v>
          </cell>
          <cell r="E2663" t="str">
            <v>Telephone Rep Activities</v>
          </cell>
        </row>
        <row r="2664">
          <cell r="A2664" t="str">
            <v>F522911</v>
          </cell>
          <cell r="B2664" t="str">
            <v>DIS/REC NON-</v>
          </cell>
          <cell r="C2664" t="str">
            <v>PWRD</v>
          </cell>
          <cell r="D2664" t="str">
            <v>Operations</v>
          </cell>
          <cell r="E2664" t="str">
            <v>Service Requests</v>
          </cell>
        </row>
        <row r="2665">
          <cell r="A2665" t="str">
            <v>F522912</v>
          </cell>
          <cell r="B2665" t="str">
            <v>DIS/REC NON-</v>
          </cell>
          <cell r="C2665" t="str">
            <v>PWRD</v>
          </cell>
          <cell r="D2665" t="str">
            <v>Operations</v>
          </cell>
          <cell r="E2665" t="str">
            <v>Service Requests</v>
          </cell>
        </row>
        <row r="2666">
          <cell r="A2666" t="str">
            <v>F522913</v>
          </cell>
          <cell r="B2666" t="str">
            <v>DIS/REC NON-</v>
          </cell>
          <cell r="C2666" t="str">
            <v>PWRD</v>
          </cell>
          <cell r="D2666" t="str">
            <v>Operations</v>
          </cell>
          <cell r="E2666" t="str">
            <v>Service Requests</v>
          </cell>
        </row>
        <row r="2667">
          <cell r="A2667" t="str">
            <v>F522914</v>
          </cell>
          <cell r="B2667" t="str">
            <v>DIS/REC NON-</v>
          </cell>
          <cell r="C2667" t="str">
            <v>PWRD</v>
          </cell>
          <cell r="D2667" t="str">
            <v>Operations</v>
          </cell>
          <cell r="E2667" t="str">
            <v>Service Requests</v>
          </cell>
        </row>
        <row r="2668">
          <cell r="A2668" t="str">
            <v>F522915</v>
          </cell>
          <cell r="B2668" t="str">
            <v>DIS/REC NON-</v>
          </cell>
          <cell r="C2668" t="str">
            <v>PWRD</v>
          </cell>
          <cell r="D2668" t="str">
            <v>Operations</v>
          </cell>
          <cell r="E2668" t="str">
            <v>Service Requests</v>
          </cell>
        </row>
        <row r="2669">
          <cell r="A2669" t="str">
            <v>F522916</v>
          </cell>
          <cell r="B2669" t="str">
            <v>DIS/REC NON-</v>
          </cell>
          <cell r="C2669" t="str">
            <v>PWRD</v>
          </cell>
          <cell r="D2669" t="str">
            <v>Operations</v>
          </cell>
          <cell r="E2669" t="str">
            <v>Service Requests</v>
          </cell>
        </row>
        <row r="2670">
          <cell r="A2670" t="str">
            <v>F522917</v>
          </cell>
          <cell r="B2670" t="str">
            <v>DIS/REC NON-</v>
          </cell>
          <cell r="C2670" t="str">
            <v>PWRD</v>
          </cell>
          <cell r="D2670" t="str">
            <v>Operations</v>
          </cell>
          <cell r="E2670" t="str">
            <v>Service Requests</v>
          </cell>
        </row>
        <row r="2671">
          <cell r="A2671" t="str">
            <v>F522918</v>
          </cell>
          <cell r="B2671" t="str">
            <v>DIS/REC NON-</v>
          </cell>
          <cell r="C2671" t="str">
            <v>PWRD</v>
          </cell>
          <cell r="D2671" t="str">
            <v>Operations</v>
          </cell>
          <cell r="E2671" t="str">
            <v>Service Requests</v>
          </cell>
        </row>
        <row r="2672">
          <cell r="A2672" t="str">
            <v>F522919</v>
          </cell>
          <cell r="B2672" t="str">
            <v>DIS/REC NON-</v>
          </cell>
          <cell r="C2672" t="str">
            <v>PWRD</v>
          </cell>
          <cell r="D2672" t="str">
            <v>Operations</v>
          </cell>
          <cell r="E2672" t="str">
            <v>Service Requests</v>
          </cell>
        </row>
        <row r="2673">
          <cell r="A2673" t="str">
            <v>F522920</v>
          </cell>
          <cell r="B2673" t="str">
            <v>DIS/REC NON-</v>
          </cell>
          <cell r="C2673" t="str">
            <v>PWRD</v>
          </cell>
          <cell r="D2673" t="str">
            <v>Operations</v>
          </cell>
          <cell r="E2673" t="str">
            <v>Service Requests</v>
          </cell>
        </row>
        <row r="2674">
          <cell r="A2674" t="str">
            <v>F522921</v>
          </cell>
          <cell r="B2674" t="str">
            <v>DIS/REC NON-</v>
          </cell>
          <cell r="C2674" t="str">
            <v>PWRD</v>
          </cell>
          <cell r="D2674" t="str">
            <v>Operations</v>
          </cell>
          <cell r="E2674" t="str">
            <v>Service Requests</v>
          </cell>
        </row>
        <row r="2675">
          <cell r="A2675" t="str">
            <v>F522922</v>
          </cell>
          <cell r="B2675" t="str">
            <v>DIS/REC NON-</v>
          </cell>
          <cell r="C2675" t="str">
            <v>PWRD</v>
          </cell>
          <cell r="D2675" t="str">
            <v>Operations</v>
          </cell>
          <cell r="E2675" t="str">
            <v>Service Requests</v>
          </cell>
        </row>
        <row r="2676">
          <cell r="A2676" t="str">
            <v>F522923</v>
          </cell>
          <cell r="B2676" t="str">
            <v>DIS/REC NON-</v>
          </cell>
          <cell r="C2676" t="str">
            <v>PWRD</v>
          </cell>
          <cell r="D2676" t="str">
            <v>Operations</v>
          </cell>
          <cell r="E2676" t="str">
            <v>Service Requests</v>
          </cell>
        </row>
        <row r="2677">
          <cell r="A2677" t="str">
            <v>F522924</v>
          </cell>
          <cell r="B2677" t="str">
            <v>DIS/REC NON-</v>
          </cell>
          <cell r="C2677" t="str">
            <v>PWRD</v>
          </cell>
          <cell r="D2677" t="str">
            <v>Operations</v>
          </cell>
          <cell r="E2677" t="str">
            <v>Service Requests</v>
          </cell>
        </row>
        <row r="2678">
          <cell r="A2678" t="str">
            <v>F522925</v>
          </cell>
          <cell r="B2678" t="str">
            <v>DIS/REC NON-</v>
          </cell>
          <cell r="C2678" t="str">
            <v>PWRD</v>
          </cell>
          <cell r="D2678" t="str">
            <v>Operations</v>
          </cell>
          <cell r="E2678" t="str">
            <v>Service Requests</v>
          </cell>
        </row>
        <row r="2679">
          <cell r="A2679" t="str">
            <v>F522926</v>
          </cell>
          <cell r="B2679" t="str">
            <v>DIS/REC NON-</v>
          </cell>
          <cell r="C2679" t="str">
            <v>PWRD</v>
          </cell>
          <cell r="D2679" t="str">
            <v>Operations</v>
          </cell>
          <cell r="E2679" t="str">
            <v>Service Requests</v>
          </cell>
        </row>
        <row r="2680">
          <cell r="A2680" t="str">
            <v>F522944</v>
          </cell>
          <cell r="B2680" t="str">
            <v>ON/OFF SVC O</v>
          </cell>
          <cell r="C2680" t="str">
            <v>PWRD</v>
          </cell>
          <cell r="D2680" t="str">
            <v>Operations</v>
          </cell>
          <cell r="E2680" t="str">
            <v>Service Requests</v>
          </cell>
        </row>
        <row r="2681">
          <cell r="A2681" t="str">
            <v>F522945</v>
          </cell>
          <cell r="B2681" t="str">
            <v>ON/OFF SVC O</v>
          </cell>
          <cell r="C2681" t="str">
            <v>PWRD</v>
          </cell>
          <cell r="D2681" t="str">
            <v>Operations</v>
          </cell>
          <cell r="E2681" t="str">
            <v>Service Requests</v>
          </cell>
        </row>
        <row r="2682">
          <cell r="A2682" t="str">
            <v>F522946</v>
          </cell>
          <cell r="B2682" t="str">
            <v>ON/OFF SVC O</v>
          </cell>
          <cell r="C2682" t="str">
            <v>PWRD</v>
          </cell>
          <cell r="D2682" t="str">
            <v>Operations</v>
          </cell>
          <cell r="E2682" t="str">
            <v>Service Requests</v>
          </cell>
        </row>
        <row r="2683">
          <cell r="A2683" t="str">
            <v>F522947</v>
          </cell>
          <cell r="B2683" t="str">
            <v>ON/OFF SVC O</v>
          </cell>
          <cell r="C2683" t="str">
            <v>PWRD</v>
          </cell>
          <cell r="D2683" t="str">
            <v>Operations</v>
          </cell>
          <cell r="E2683" t="str">
            <v>Service Requests</v>
          </cell>
        </row>
        <row r="2684">
          <cell r="A2684" t="str">
            <v>F522948</v>
          </cell>
          <cell r="B2684" t="str">
            <v>ON/OFF SVC O</v>
          </cell>
          <cell r="C2684" t="str">
            <v>PWRD</v>
          </cell>
          <cell r="D2684" t="str">
            <v>Operations</v>
          </cell>
          <cell r="E2684" t="str">
            <v>Service Requests</v>
          </cell>
        </row>
        <row r="2685">
          <cell r="A2685" t="str">
            <v>F522949</v>
          </cell>
          <cell r="B2685" t="str">
            <v>ON/OFF SVC O</v>
          </cell>
          <cell r="C2685" t="str">
            <v>PWRD</v>
          </cell>
          <cell r="D2685" t="str">
            <v>Operations</v>
          </cell>
          <cell r="E2685" t="str">
            <v>Service Requests</v>
          </cell>
        </row>
        <row r="2686">
          <cell r="A2686" t="str">
            <v>F522950</v>
          </cell>
          <cell r="B2686" t="str">
            <v>ON/OFF SVC O</v>
          </cell>
          <cell r="C2686" t="str">
            <v>PWRD</v>
          </cell>
          <cell r="D2686" t="str">
            <v>Operations</v>
          </cell>
          <cell r="E2686" t="str">
            <v>Service Requests</v>
          </cell>
        </row>
        <row r="2687">
          <cell r="A2687" t="str">
            <v>F522951</v>
          </cell>
          <cell r="B2687" t="str">
            <v>ON/OFF SVC O</v>
          </cell>
          <cell r="C2687" t="str">
            <v>PWRD</v>
          </cell>
          <cell r="D2687" t="str">
            <v>Operations</v>
          </cell>
          <cell r="E2687" t="str">
            <v>Service Requests</v>
          </cell>
        </row>
        <row r="2688">
          <cell r="A2688" t="str">
            <v>F522952</v>
          </cell>
          <cell r="B2688" t="str">
            <v>ON/OFF SVC O</v>
          </cell>
          <cell r="C2688" t="str">
            <v>PWRD</v>
          </cell>
          <cell r="D2688" t="str">
            <v>Operations</v>
          </cell>
          <cell r="E2688" t="str">
            <v>Service Requests</v>
          </cell>
        </row>
        <row r="2689">
          <cell r="A2689" t="str">
            <v>F522953</v>
          </cell>
          <cell r="B2689" t="str">
            <v>ON/OFF SVC O</v>
          </cell>
          <cell r="C2689" t="str">
            <v>PWRD</v>
          </cell>
          <cell r="D2689" t="str">
            <v>Operations</v>
          </cell>
          <cell r="E2689" t="str">
            <v>Service Requests</v>
          </cell>
        </row>
        <row r="2690">
          <cell r="A2690" t="str">
            <v>F522954</v>
          </cell>
          <cell r="B2690" t="str">
            <v>ON/OFF SVC O</v>
          </cell>
          <cell r="C2690" t="str">
            <v>PWRD</v>
          </cell>
          <cell r="D2690" t="str">
            <v>Operations</v>
          </cell>
          <cell r="E2690" t="str">
            <v>Service Requests</v>
          </cell>
        </row>
        <row r="2691">
          <cell r="A2691" t="str">
            <v>F522955</v>
          </cell>
          <cell r="B2691" t="str">
            <v>ON/OFF SVC O</v>
          </cell>
          <cell r="C2691" t="str">
            <v>PWRD</v>
          </cell>
          <cell r="D2691" t="str">
            <v>Operations</v>
          </cell>
          <cell r="E2691" t="str">
            <v>Service Requests</v>
          </cell>
        </row>
        <row r="2692">
          <cell r="A2692" t="str">
            <v>F522956</v>
          </cell>
          <cell r="B2692" t="str">
            <v>ON/OFF SVC O</v>
          </cell>
          <cell r="C2692" t="str">
            <v>PWRD</v>
          </cell>
          <cell r="D2692" t="str">
            <v>Operations</v>
          </cell>
          <cell r="E2692" t="str">
            <v>Service Requests</v>
          </cell>
        </row>
        <row r="2693">
          <cell r="A2693" t="str">
            <v>F522957</v>
          </cell>
          <cell r="B2693" t="str">
            <v>ON/OFF SVC O</v>
          </cell>
          <cell r="C2693" t="str">
            <v>PWRD</v>
          </cell>
          <cell r="D2693" t="str">
            <v>Operations</v>
          </cell>
          <cell r="E2693" t="str">
            <v>Service Requests</v>
          </cell>
        </row>
        <row r="2694">
          <cell r="A2694" t="str">
            <v>F522958</v>
          </cell>
          <cell r="B2694" t="str">
            <v>ON/OFF SVC O</v>
          </cell>
          <cell r="C2694" t="str">
            <v>PWRD</v>
          </cell>
          <cell r="D2694" t="str">
            <v>Operations</v>
          </cell>
          <cell r="E2694" t="str">
            <v>Service Requests</v>
          </cell>
        </row>
        <row r="2695">
          <cell r="A2695" t="str">
            <v>F522959</v>
          </cell>
          <cell r="B2695" t="str">
            <v>ON/OFF SVC O</v>
          </cell>
          <cell r="C2695" t="str">
            <v>PWRD</v>
          </cell>
          <cell r="D2695" t="str">
            <v>Operations</v>
          </cell>
          <cell r="E2695" t="str">
            <v>Service Requests</v>
          </cell>
        </row>
        <row r="2696">
          <cell r="A2696" t="str">
            <v>F522977</v>
          </cell>
          <cell r="B2696" t="str">
            <v>EMER PAT SWI</v>
          </cell>
          <cell r="C2696" t="str">
            <v>PWRD</v>
          </cell>
          <cell r="D2696" t="str">
            <v>Operations</v>
          </cell>
          <cell r="E2696" t="str">
            <v>Dist Line Operations</v>
          </cell>
        </row>
        <row r="2697">
          <cell r="A2697" t="str">
            <v>F522978</v>
          </cell>
          <cell r="B2697" t="str">
            <v>EMER PAT SWI</v>
          </cell>
          <cell r="C2697" t="str">
            <v>PWRD</v>
          </cell>
          <cell r="D2697" t="str">
            <v>Operations</v>
          </cell>
          <cell r="E2697" t="str">
            <v>Dist Line Operations</v>
          </cell>
        </row>
        <row r="2698">
          <cell r="A2698" t="str">
            <v>F522979</v>
          </cell>
          <cell r="B2698" t="str">
            <v>EMER PAT SWI</v>
          </cell>
          <cell r="C2698" t="str">
            <v>PWRD</v>
          </cell>
          <cell r="D2698" t="str">
            <v>Operations</v>
          </cell>
          <cell r="E2698" t="str">
            <v>Dist Line Operations</v>
          </cell>
        </row>
        <row r="2699">
          <cell r="A2699" t="str">
            <v>F522980</v>
          </cell>
          <cell r="B2699" t="str">
            <v>EMER PAT SWI</v>
          </cell>
          <cell r="C2699" t="str">
            <v>PWRD</v>
          </cell>
          <cell r="D2699" t="str">
            <v>Operations</v>
          </cell>
          <cell r="E2699" t="str">
            <v>Dist Line Operations</v>
          </cell>
        </row>
        <row r="2700">
          <cell r="A2700" t="str">
            <v>F522981</v>
          </cell>
          <cell r="B2700" t="str">
            <v>EMER PAT SWI</v>
          </cell>
          <cell r="C2700" t="str">
            <v>PWRD</v>
          </cell>
          <cell r="D2700" t="str">
            <v>Operations</v>
          </cell>
          <cell r="E2700" t="str">
            <v>Dist Line Operations</v>
          </cell>
        </row>
        <row r="2701">
          <cell r="A2701" t="str">
            <v>F522982</v>
          </cell>
          <cell r="B2701" t="str">
            <v>EMER PAT SWI</v>
          </cell>
          <cell r="C2701" t="str">
            <v>PWRD</v>
          </cell>
          <cell r="D2701" t="str">
            <v>Operations</v>
          </cell>
          <cell r="E2701" t="str">
            <v>Dist Line Operations</v>
          </cell>
        </row>
        <row r="2702">
          <cell r="A2702" t="str">
            <v>F522983</v>
          </cell>
          <cell r="B2702" t="str">
            <v>EMER PAT SWI</v>
          </cell>
          <cell r="C2702" t="str">
            <v>PWRD</v>
          </cell>
          <cell r="D2702" t="str">
            <v>Operations</v>
          </cell>
          <cell r="E2702" t="str">
            <v>Dist Line Operations</v>
          </cell>
        </row>
        <row r="2703">
          <cell r="A2703" t="str">
            <v>F522984</v>
          </cell>
          <cell r="B2703" t="str">
            <v>EMER PAT SWI</v>
          </cell>
          <cell r="C2703" t="str">
            <v>PWRD</v>
          </cell>
          <cell r="D2703" t="str">
            <v>Operations</v>
          </cell>
          <cell r="E2703" t="str">
            <v>Dist Line Operations</v>
          </cell>
        </row>
        <row r="2704">
          <cell r="A2704" t="str">
            <v>F522985</v>
          </cell>
          <cell r="B2704" t="str">
            <v>EMER PAT SWI</v>
          </cell>
          <cell r="C2704" t="str">
            <v>PWRD</v>
          </cell>
          <cell r="D2704" t="str">
            <v>Operations</v>
          </cell>
          <cell r="E2704" t="str">
            <v>Dist Line Operations</v>
          </cell>
        </row>
        <row r="2705">
          <cell r="A2705" t="str">
            <v>F522986</v>
          </cell>
          <cell r="B2705" t="str">
            <v>TRB CUST INS</v>
          </cell>
          <cell r="C2705" t="str">
            <v>PWRD</v>
          </cell>
          <cell r="D2705" t="str">
            <v>Operations</v>
          </cell>
          <cell r="E2705" t="str">
            <v>Service Requests</v>
          </cell>
        </row>
        <row r="2706">
          <cell r="A2706" t="str">
            <v>F522987</v>
          </cell>
          <cell r="B2706" t="str">
            <v>TRB CUST INS</v>
          </cell>
          <cell r="C2706" t="str">
            <v>PWRD</v>
          </cell>
          <cell r="D2706" t="str">
            <v>Operations</v>
          </cell>
          <cell r="E2706" t="str">
            <v>Service Requests</v>
          </cell>
        </row>
        <row r="2707">
          <cell r="A2707" t="str">
            <v>F522988</v>
          </cell>
          <cell r="B2707" t="str">
            <v>TRB CUST INS</v>
          </cell>
          <cell r="C2707" t="str">
            <v>PWRD</v>
          </cell>
          <cell r="D2707" t="str">
            <v>Operations</v>
          </cell>
          <cell r="E2707" t="str">
            <v>Service Requests</v>
          </cell>
        </row>
        <row r="2708">
          <cell r="A2708" t="str">
            <v>F522989</v>
          </cell>
          <cell r="B2708" t="str">
            <v>TRB CUST INS</v>
          </cell>
          <cell r="C2708" t="str">
            <v>PWRD</v>
          </cell>
          <cell r="D2708" t="str">
            <v>Operations</v>
          </cell>
          <cell r="E2708" t="str">
            <v>Service Requests</v>
          </cell>
        </row>
        <row r="2709">
          <cell r="A2709" t="str">
            <v>F522990</v>
          </cell>
          <cell r="B2709" t="str">
            <v>TRB CUST INS</v>
          </cell>
          <cell r="C2709" t="str">
            <v>PWRD</v>
          </cell>
          <cell r="D2709" t="str">
            <v>Operations</v>
          </cell>
          <cell r="E2709" t="str">
            <v>Service Requests</v>
          </cell>
        </row>
        <row r="2710">
          <cell r="A2710" t="str">
            <v>F522991</v>
          </cell>
          <cell r="B2710" t="str">
            <v>TRB CUST INS</v>
          </cell>
          <cell r="C2710" t="str">
            <v>PWRD</v>
          </cell>
          <cell r="D2710" t="str">
            <v>Operations</v>
          </cell>
          <cell r="E2710" t="str">
            <v>Service Requests</v>
          </cell>
        </row>
        <row r="2711">
          <cell r="A2711" t="str">
            <v>F522992</v>
          </cell>
          <cell r="B2711" t="str">
            <v>TRB CUST INS</v>
          </cell>
          <cell r="C2711" t="str">
            <v>PWRD</v>
          </cell>
          <cell r="D2711" t="str">
            <v>Operations</v>
          </cell>
          <cell r="E2711" t="str">
            <v>Service Requests</v>
          </cell>
        </row>
        <row r="2712">
          <cell r="A2712" t="str">
            <v>F522993</v>
          </cell>
          <cell r="B2712" t="str">
            <v>TRB CUST INS</v>
          </cell>
          <cell r="C2712" t="str">
            <v>PWRD</v>
          </cell>
          <cell r="D2712" t="str">
            <v>Operations</v>
          </cell>
          <cell r="E2712" t="str">
            <v>Service Requests</v>
          </cell>
        </row>
        <row r="2713">
          <cell r="A2713" t="str">
            <v>F522994</v>
          </cell>
          <cell r="B2713" t="str">
            <v>TRB CUST INS</v>
          </cell>
          <cell r="C2713" t="str">
            <v>PWRD</v>
          </cell>
          <cell r="D2713" t="str">
            <v>Operations</v>
          </cell>
          <cell r="E2713" t="str">
            <v>Service Requests</v>
          </cell>
        </row>
        <row r="2714">
          <cell r="A2714" t="str">
            <v>F522995</v>
          </cell>
          <cell r="B2714" t="str">
            <v>TEL REP ACT</v>
          </cell>
          <cell r="C2714" t="str">
            <v>PWRD</v>
          </cell>
          <cell r="D2714" t="str">
            <v>Operations</v>
          </cell>
          <cell r="E2714" t="str">
            <v>Telephone Rep Activities</v>
          </cell>
        </row>
        <row r="2715">
          <cell r="A2715" t="str">
            <v>F522996</v>
          </cell>
          <cell r="B2715" t="str">
            <v>TEL REP ACT</v>
          </cell>
          <cell r="C2715" t="str">
            <v>PWRD</v>
          </cell>
          <cell r="D2715" t="str">
            <v>Operations</v>
          </cell>
          <cell r="E2715" t="str">
            <v>Telephone Rep Activities</v>
          </cell>
        </row>
        <row r="2716">
          <cell r="A2716" t="str">
            <v>F523003</v>
          </cell>
          <cell r="B2716" t="str">
            <v>TEL REP ACT</v>
          </cell>
          <cell r="C2716" t="str">
            <v>PWRD</v>
          </cell>
          <cell r="D2716" t="str">
            <v>Operations</v>
          </cell>
          <cell r="E2716" t="str">
            <v>Telephone Rep Activities</v>
          </cell>
        </row>
        <row r="2717">
          <cell r="A2717" t="str">
            <v>F523004</v>
          </cell>
          <cell r="B2717" t="str">
            <v>DIS/REC NON-</v>
          </cell>
          <cell r="C2717" t="str">
            <v>PWRD</v>
          </cell>
          <cell r="D2717" t="str">
            <v>Operations</v>
          </cell>
          <cell r="E2717" t="str">
            <v>Service Requests</v>
          </cell>
        </row>
        <row r="2718">
          <cell r="A2718" t="str">
            <v>F523005</v>
          </cell>
          <cell r="B2718" t="str">
            <v>DIS/REC NON-</v>
          </cell>
          <cell r="C2718" t="str">
            <v>PWRD</v>
          </cell>
          <cell r="D2718" t="str">
            <v>Operations</v>
          </cell>
          <cell r="E2718" t="str">
            <v>Service Requests</v>
          </cell>
        </row>
        <row r="2719">
          <cell r="A2719" t="str">
            <v>F523007</v>
          </cell>
          <cell r="B2719" t="str">
            <v>DIS/REC NON-</v>
          </cell>
          <cell r="C2719" t="str">
            <v>PWRD</v>
          </cell>
          <cell r="D2719" t="str">
            <v>Operations</v>
          </cell>
          <cell r="E2719" t="str">
            <v>Service Requests</v>
          </cell>
        </row>
        <row r="2720">
          <cell r="A2720" t="str">
            <v>F523008</v>
          </cell>
          <cell r="B2720" t="str">
            <v>DIS/REC NON-</v>
          </cell>
          <cell r="C2720" t="str">
            <v>PWRD</v>
          </cell>
          <cell r="D2720" t="str">
            <v>Operations</v>
          </cell>
          <cell r="E2720" t="str">
            <v>Service Requests</v>
          </cell>
        </row>
        <row r="2721">
          <cell r="A2721" t="str">
            <v>F523009</v>
          </cell>
          <cell r="B2721" t="str">
            <v>DIS/REC NON-</v>
          </cell>
          <cell r="C2721" t="str">
            <v>PWRD</v>
          </cell>
          <cell r="D2721" t="str">
            <v>Operations</v>
          </cell>
          <cell r="E2721" t="str">
            <v>Service Requests</v>
          </cell>
        </row>
        <row r="2722">
          <cell r="A2722" t="str">
            <v>F523010</v>
          </cell>
          <cell r="B2722" t="str">
            <v>DIS/REC NON-</v>
          </cell>
          <cell r="C2722" t="str">
            <v>PWRD</v>
          </cell>
          <cell r="D2722" t="str">
            <v>Operations</v>
          </cell>
          <cell r="E2722" t="str">
            <v>Service Requests</v>
          </cell>
        </row>
        <row r="2723">
          <cell r="A2723" t="str">
            <v>F523011</v>
          </cell>
          <cell r="B2723" t="str">
            <v>DIS/REC NON-</v>
          </cell>
          <cell r="C2723" t="str">
            <v>PWRD</v>
          </cell>
          <cell r="D2723" t="str">
            <v>Operations</v>
          </cell>
          <cell r="E2723" t="str">
            <v>Service Requests</v>
          </cell>
        </row>
        <row r="2724">
          <cell r="A2724" t="str">
            <v>F523012</v>
          </cell>
          <cell r="B2724" t="str">
            <v>DIS/REC NON-</v>
          </cell>
          <cell r="C2724" t="str">
            <v>PWRD</v>
          </cell>
          <cell r="D2724" t="str">
            <v>Operations</v>
          </cell>
          <cell r="E2724" t="str">
            <v>Service Requests</v>
          </cell>
        </row>
        <row r="2725">
          <cell r="A2725" t="str">
            <v>F523013</v>
          </cell>
          <cell r="B2725" t="str">
            <v>ON/OFF SVC O</v>
          </cell>
          <cell r="C2725" t="str">
            <v>PWRD</v>
          </cell>
          <cell r="D2725" t="str">
            <v>Operations</v>
          </cell>
          <cell r="E2725" t="str">
            <v>Service Requests</v>
          </cell>
        </row>
        <row r="2726">
          <cell r="A2726" t="str">
            <v>F523014</v>
          </cell>
          <cell r="B2726" t="str">
            <v>ON/OFF SVC O</v>
          </cell>
          <cell r="C2726" t="str">
            <v>PWRD</v>
          </cell>
          <cell r="D2726" t="str">
            <v>Operations</v>
          </cell>
          <cell r="E2726" t="str">
            <v>Service Requests</v>
          </cell>
        </row>
        <row r="2727">
          <cell r="A2727" t="str">
            <v>F523015</v>
          </cell>
          <cell r="B2727" t="str">
            <v>ON/OFF SVC O</v>
          </cell>
          <cell r="C2727" t="str">
            <v>PWRD</v>
          </cell>
          <cell r="D2727" t="str">
            <v>Operations</v>
          </cell>
          <cell r="E2727" t="str">
            <v>Service Requests</v>
          </cell>
        </row>
        <row r="2728">
          <cell r="A2728" t="str">
            <v>F523016</v>
          </cell>
          <cell r="B2728" t="str">
            <v>ON/OFF SVC O</v>
          </cell>
          <cell r="C2728" t="str">
            <v>PWRD</v>
          </cell>
          <cell r="D2728" t="str">
            <v>Operations</v>
          </cell>
          <cell r="E2728" t="str">
            <v>Service Requests</v>
          </cell>
        </row>
        <row r="2729">
          <cell r="A2729" t="str">
            <v>F523017</v>
          </cell>
          <cell r="B2729" t="str">
            <v>ON/OFF SVC O</v>
          </cell>
          <cell r="C2729" t="str">
            <v>PWRD</v>
          </cell>
          <cell r="D2729" t="str">
            <v>Operations</v>
          </cell>
          <cell r="E2729" t="str">
            <v>Service Requests</v>
          </cell>
        </row>
        <row r="2730">
          <cell r="A2730" t="str">
            <v>F523018</v>
          </cell>
          <cell r="B2730" t="str">
            <v>ON/OFF SVC O</v>
          </cell>
          <cell r="C2730" t="str">
            <v>PWRD</v>
          </cell>
          <cell r="D2730" t="str">
            <v>Operations</v>
          </cell>
          <cell r="E2730" t="str">
            <v>Service Requests</v>
          </cell>
        </row>
        <row r="2731">
          <cell r="A2731" t="str">
            <v>F523020</v>
          </cell>
          <cell r="B2731" t="str">
            <v>ON/OFF SVC O</v>
          </cell>
          <cell r="C2731" t="str">
            <v>PWRD</v>
          </cell>
          <cell r="D2731" t="str">
            <v>Operations</v>
          </cell>
          <cell r="E2731" t="str">
            <v>Service Requests</v>
          </cell>
        </row>
        <row r="2732">
          <cell r="A2732" t="str">
            <v>F523021</v>
          </cell>
          <cell r="B2732" t="str">
            <v>ON/OFF SVC O</v>
          </cell>
          <cell r="C2732" t="str">
            <v>PWRD</v>
          </cell>
          <cell r="D2732" t="str">
            <v>Operations</v>
          </cell>
          <cell r="E2732" t="str">
            <v>Service Requests</v>
          </cell>
        </row>
        <row r="2733">
          <cell r="A2733" t="str">
            <v>F523023</v>
          </cell>
          <cell r="B2733" t="str">
            <v>SUB OP TRAIN</v>
          </cell>
          <cell r="C2733" t="str">
            <v>PWRD</v>
          </cell>
          <cell r="D2733" t="str">
            <v>Operations</v>
          </cell>
          <cell r="E2733" t="str">
            <v>Substation Operations</v>
          </cell>
        </row>
        <row r="2734">
          <cell r="A2734" t="str">
            <v>F523024</v>
          </cell>
          <cell r="B2734" t="str">
            <v>SUB OP TOOL</v>
          </cell>
          <cell r="C2734" t="str">
            <v>PWRD</v>
          </cell>
          <cell r="D2734" t="str">
            <v>Operations</v>
          </cell>
          <cell r="E2734" t="str">
            <v>Substation Operations</v>
          </cell>
        </row>
        <row r="2735">
          <cell r="A2735" t="str">
            <v>F523025</v>
          </cell>
          <cell r="B2735" t="str">
            <v>SUB OP EQ TS</v>
          </cell>
          <cell r="C2735" t="str">
            <v>PWRD</v>
          </cell>
          <cell r="D2735" t="str">
            <v>Operations</v>
          </cell>
          <cell r="E2735" t="str">
            <v>Substation Operations</v>
          </cell>
        </row>
        <row r="2736">
          <cell r="A2736" t="str">
            <v>F523027</v>
          </cell>
          <cell r="B2736" t="str">
            <v>SUB OP ST EX</v>
          </cell>
          <cell r="C2736" t="str">
            <v>PWRD</v>
          </cell>
          <cell r="D2736" t="str">
            <v>Operations</v>
          </cell>
          <cell r="E2736" t="str">
            <v>Substation Operations</v>
          </cell>
        </row>
        <row r="2737">
          <cell r="A2737" t="str">
            <v>F523029</v>
          </cell>
          <cell r="B2737" t="str">
            <v>RECOG COMP P</v>
          </cell>
          <cell r="C2737" t="str">
            <v>PWRD</v>
          </cell>
          <cell r="D2737" t="str">
            <v>Other</v>
          </cell>
          <cell r="E2737" t="str">
            <v>Management/Supervision</v>
          </cell>
        </row>
        <row r="2738">
          <cell r="A2738" t="str">
            <v>F523030</v>
          </cell>
          <cell r="B2738" t="str">
            <v>DEV TRNG TR</v>
          </cell>
          <cell r="C2738" t="str">
            <v>PWRD</v>
          </cell>
          <cell r="D2738" t="str">
            <v>Training/Safety/Meetings</v>
          </cell>
          <cell r="E2738" t="str">
            <v>Job Training</v>
          </cell>
        </row>
        <row r="2739">
          <cell r="A2739" t="str">
            <v>F523031</v>
          </cell>
          <cell r="B2739" t="str">
            <v>DEV TRNG TR</v>
          </cell>
          <cell r="C2739" t="str">
            <v>PWRD</v>
          </cell>
          <cell r="D2739" t="str">
            <v>Training/Safety/Meetings</v>
          </cell>
          <cell r="E2739" t="str">
            <v>Job Training</v>
          </cell>
        </row>
        <row r="2740">
          <cell r="A2740" t="str">
            <v>F523032</v>
          </cell>
          <cell r="B2740" t="str">
            <v>TECH TRNG TR</v>
          </cell>
          <cell r="C2740" t="str">
            <v>PWRD</v>
          </cell>
          <cell r="D2740" t="str">
            <v>Training/Safety/Meetings</v>
          </cell>
          <cell r="E2740" t="str">
            <v>Job Training</v>
          </cell>
        </row>
        <row r="2741">
          <cell r="A2741" t="str">
            <v>F523033</v>
          </cell>
          <cell r="B2741" t="str">
            <v>TECH TRNG TR</v>
          </cell>
          <cell r="C2741" t="str">
            <v>PWRD</v>
          </cell>
          <cell r="D2741" t="str">
            <v>Training/Safety/Meetings</v>
          </cell>
          <cell r="E2741" t="str">
            <v>Job Training</v>
          </cell>
        </row>
        <row r="2742">
          <cell r="A2742" t="str">
            <v>F523034</v>
          </cell>
          <cell r="B2742" t="str">
            <v>COMP TRNG TR</v>
          </cell>
          <cell r="C2742" t="str">
            <v>PWRD</v>
          </cell>
          <cell r="D2742" t="str">
            <v>Training/Safety/Meetings</v>
          </cell>
          <cell r="E2742" t="str">
            <v>Job Training</v>
          </cell>
        </row>
        <row r="2743">
          <cell r="A2743" t="str">
            <v>F523035</v>
          </cell>
          <cell r="B2743" t="str">
            <v>COMP TRNG TR</v>
          </cell>
          <cell r="C2743" t="str">
            <v>PWRD</v>
          </cell>
          <cell r="D2743" t="str">
            <v>Training/Safety/Meetings</v>
          </cell>
          <cell r="E2743" t="str">
            <v>Job Training</v>
          </cell>
        </row>
        <row r="2744">
          <cell r="A2744" t="str">
            <v>F523036</v>
          </cell>
          <cell r="B2744" t="str">
            <v>UG BKDWN MTC</v>
          </cell>
          <cell r="C2744" t="str">
            <v>PWRD</v>
          </cell>
          <cell r="D2744" t="str">
            <v>Breakdown Maintenance</v>
          </cell>
          <cell r="E2744" t="str">
            <v>Breakdown Maintenance - Dist</v>
          </cell>
        </row>
        <row r="2745">
          <cell r="A2745" t="str">
            <v>F523037</v>
          </cell>
          <cell r="B2745" t="str">
            <v>UG BKDWN MTC</v>
          </cell>
          <cell r="C2745" t="str">
            <v>PWRD</v>
          </cell>
          <cell r="D2745" t="str">
            <v>Breakdown Maintenance</v>
          </cell>
          <cell r="E2745" t="str">
            <v>Breakdown Maintenance - Dist</v>
          </cell>
        </row>
        <row r="2746">
          <cell r="A2746" t="str">
            <v>F523038</v>
          </cell>
          <cell r="B2746" t="str">
            <v>UG BKDWN MTC</v>
          </cell>
          <cell r="C2746" t="str">
            <v>PWRD</v>
          </cell>
          <cell r="D2746" t="str">
            <v>Breakdown Maintenance</v>
          </cell>
          <cell r="E2746" t="str">
            <v>Breakdown Maintenance - Dist</v>
          </cell>
        </row>
        <row r="2747">
          <cell r="A2747" t="str">
            <v>F523039</v>
          </cell>
          <cell r="B2747" t="str">
            <v>UG BKDWN MTC</v>
          </cell>
          <cell r="C2747" t="str">
            <v>PWRD</v>
          </cell>
          <cell r="D2747" t="str">
            <v>Breakdown Maintenance</v>
          </cell>
          <cell r="E2747" t="str">
            <v>Breakdown Maintenance - Dist</v>
          </cell>
        </row>
        <row r="2748">
          <cell r="A2748" t="str">
            <v>F523040</v>
          </cell>
          <cell r="B2748" t="str">
            <v>UG BKDWN MTC</v>
          </cell>
          <cell r="C2748" t="str">
            <v>PWRD</v>
          </cell>
          <cell r="D2748" t="str">
            <v>Breakdown Maintenance</v>
          </cell>
          <cell r="E2748" t="str">
            <v>Breakdown Maintenance - Dist</v>
          </cell>
        </row>
        <row r="2749">
          <cell r="A2749" t="str">
            <v>F523041</v>
          </cell>
          <cell r="B2749" t="str">
            <v>UG BKDWN MTC</v>
          </cell>
          <cell r="C2749" t="str">
            <v>PWRD</v>
          </cell>
          <cell r="D2749" t="str">
            <v>Breakdown Maintenance</v>
          </cell>
          <cell r="E2749" t="str">
            <v>Breakdown Maintenance - Dist</v>
          </cell>
        </row>
        <row r="2750">
          <cell r="A2750" t="str">
            <v>F523042</v>
          </cell>
          <cell r="B2750" t="str">
            <v>UG BKDWN MTC</v>
          </cell>
          <cell r="C2750" t="str">
            <v>PWRD</v>
          </cell>
          <cell r="D2750" t="str">
            <v>Breakdown Maintenance</v>
          </cell>
          <cell r="E2750" t="str">
            <v>Breakdown Maintenance - Dist</v>
          </cell>
        </row>
        <row r="2751">
          <cell r="A2751" t="str">
            <v>F523043</v>
          </cell>
          <cell r="B2751" t="str">
            <v>UG BKDWN MTC</v>
          </cell>
          <cell r="C2751" t="str">
            <v>PWRD</v>
          </cell>
          <cell r="D2751" t="str">
            <v>Breakdown Maintenance</v>
          </cell>
          <cell r="E2751" t="str">
            <v>Breakdown Maintenance - Dist</v>
          </cell>
        </row>
        <row r="2752">
          <cell r="A2752" t="str">
            <v>F523044</v>
          </cell>
          <cell r="B2752" t="str">
            <v>UG BKDWN MTC</v>
          </cell>
          <cell r="C2752" t="str">
            <v>PWRD</v>
          </cell>
          <cell r="D2752" t="str">
            <v>Breakdown Maintenance</v>
          </cell>
          <cell r="E2752" t="str">
            <v>Breakdown Maintenance - Dist</v>
          </cell>
        </row>
        <row r="2753">
          <cell r="A2753" t="str">
            <v>F523045</v>
          </cell>
          <cell r="B2753" t="str">
            <v>UG BKDWN MTC</v>
          </cell>
          <cell r="C2753" t="str">
            <v>PWRD</v>
          </cell>
          <cell r="D2753" t="str">
            <v>Breakdown Maintenance</v>
          </cell>
          <cell r="E2753" t="str">
            <v>Breakdown Maintenance - Dist</v>
          </cell>
        </row>
        <row r="2754">
          <cell r="A2754" t="str">
            <v>F523046</v>
          </cell>
          <cell r="B2754" t="str">
            <v>UG BKDWN MTC</v>
          </cell>
          <cell r="C2754" t="str">
            <v>PWRD</v>
          </cell>
          <cell r="D2754" t="str">
            <v>Breakdown Maintenance</v>
          </cell>
          <cell r="E2754" t="str">
            <v>Breakdown Maintenance - Dist</v>
          </cell>
        </row>
        <row r="2755">
          <cell r="A2755" t="str">
            <v>F523047</v>
          </cell>
          <cell r="B2755" t="str">
            <v>UG BKDWN MTC</v>
          </cell>
          <cell r="C2755" t="str">
            <v>PWRD</v>
          </cell>
          <cell r="D2755" t="str">
            <v>Breakdown Maintenance</v>
          </cell>
          <cell r="E2755" t="str">
            <v>Breakdown Maintenance - Dist</v>
          </cell>
        </row>
        <row r="2756">
          <cell r="A2756" t="str">
            <v>F523048</v>
          </cell>
          <cell r="B2756" t="str">
            <v>UG BKDWN MTC</v>
          </cell>
          <cell r="C2756" t="str">
            <v>PWRD</v>
          </cell>
          <cell r="D2756" t="str">
            <v>Breakdown Maintenance</v>
          </cell>
          <cell r="E2756" t="str">
            <v>Breakdown Maintenance - Dist</v>
          </cell>
        </row>
        <row r="2757">
          <cell r="A2757" t="str">
            <v>F523049</v>
          </cell>
          <cell r="B2757" t="str">
            <v>UG BKDWN MTC</v>
          </cell>
          <cell r="C2757" t="str">
            <v>PWRD</v>
          </cell>
          <cell r="D2757" t="str">
            <v>Breakdown Maintenance</v>
          </cell>
          <cell r="E2757" t="str">
            <v>Breakdown Maintenance - Dist</v>
          </cell>
        </row>
        <row r="2758">
          <cell r="A2758" t="str">
            <v>F523050</v>
          </cell>
          <cell r="B2758" t="str">
            <v>UG BKDWN MTC</v>
          </cell>
          <cell r="C2758" t="str">
            <v>PWRD</v>
          </cell>
          <cell r="D2758" t="str">
            <v>Breakdown Maintenance</v>
          </cell>
          <cell r="E2758" t="str">
            <v>Breakdown Maintenance - Dist</v>
          </cell>
        </row>
        <row r="2759">
          <cell r="A2759" t="str">
            <v>F523051</v>
          </cell>
          <cell r="B2759" t="str">
            <v>UG BKDWN MTC</v>
          </cell>
          <cell r="C2759" t="str">
            <v>PWRD</v>
          </cell>
          <cell r="D2759" t="str">
            <v>Breakdown Maintenance</v>
          </cell>
          <cell r="E2759" t="str">
            <v>Breakdown Maintenance - Dist</v>
          </cell>
        </row>
        <row r="2760">
          <cell r="A2760" t="str">
            <v>F523052</v>
          </cell>
          <cell r="B2760" t="str">
            <v>OH BKDWN MTC</v>
          </cell>
          <cell r="C2760" t="str">
            <v>PWRD</v>
          </cell>
          <cell r="D2760" t="str">
            <v>Breakdown Maintenance</v>
          </cell>
          <cell r="E2760" t="str">
            <v>Breakdown Maintenance - Dist</v>
          </cell>
        </row>
        <row r="2761">
          <cell r="A2761" t="str">
            <v>F523053</v>
          </cell>
          <cell r="B2761" t="str">
            <v>OH BKDWN MTC</v>
          </cell>
          <cell r="C2761" t="str">
            <v>PWRD</v>
          </cell>
          <cell r="D2761" t="str">
            <v>Breakdown Maintenance</v>
          </cell>
          <cell r="E2761" t="str">
            <v>Breakdown Maintenance - Dist</v>
          </cell>
        </row>
        <row r="2762">
          <cell r="A2762" t="str">
            <v>F523054</v>
          </cell>
          <cell r="B2762" t="str">
            <v>OH BKDWN MTC</v>
          </cell>
          <cell r="C2762" t="str">
            <v>PWRD</v>
          </cell>
          <cell r="D2762" t="str">
            <v>Breakdown Maintenance</v>
          </cell>
          <cell r="E2762" t="str">
            <v>Breakdown Maintenance - Dist</v>
          </cell>
        </row>
        <row r="2763">
          <cell r="A2763" t="str">
            <v>F523055</v>
          </cell>
          <cell r="B2763" t="str">
            <v>OH BKDWN MTC</v>
          </cell>
          <cell r="C2763" t="str">
            <v>PWRD</v>
          </cell>
          <cell r="D2763" t="str">
            <v>Breakdown Maintenance</v>
          </cell>
          <cell r="E2763" t="str">
            <v>Breakdown Maintenance - Dist</v>
          </cell>
        </row>
        <row r="2764">
          <cell r="A2764" t="str">
            <v>F523056</v>
          </cell>
          <cell r="B2764" t="str">
            <v>OH BKDWN MTC</v>
          </cell>
          <cell r="C2764" t="str">
            <v>PWRD</v>
          </cell>
          <cell r="D2764" t="str">
            <v>Breakdown Maintenance</v>
          </cell>
          <cell r="E2764" t="str">
            <v>Breakdown Maintenance - Dist</v>
          </cell>
        </row>
        <row r="2765">
          <cell r="A2765" t="str">
            <v>F523057</v>
          </cell>
          <cell r="B2765" t="str">
            <v>OH BKDWN MTC</v>
          </cell>
          <cell r="C2765" t="str">
            <v>PWRD</v>
          </cell>
          <cell r="D2765" t="str">
            <v>Breakdown Maintenance</v>
          </cell>
          <cell r="E2765" t="str">
            <v>Breakdown Maintenance - Dist</v>
          </cell>
        </row>
        <row r="2766">
          <cell r="A2766" t="str">
            <v>F523058</v>
          </cell>
          <cell r="B2766" t="str">
            <v>OH BKDWN MTC</v>
          </cell>
          <cell r="C2766" t="str">
            <v>PWRD</v>
          </cell>
          <cell r="D2766" t="str">
            <v>Breakdown Maintenance</v>
          </cell>
          <cell r="E2766" t="str">
            <v>Breakdown Maintenance - Dist</v>
          </cell>
        </row>
        <row r="2767">
          <cell r="A2767" t="str">
            <v>F523059</v>
          </cell>
          <cell r="B2767" t="str">
            <v>OH BKDWN MTC</v>
          </cell>
          <cell r="C2767" t="str">
            <v>PWRD</v>
          </cell>
          <cell r="D2767" t="str">
            <v>Breakdown Maintenance</v>
          </cell>
          <cell r="E2767" t="str">
            <v>Breakdown Maintenance - Dist</v>
          </cell>
        </row>
        <row r="2768">
          <cell r="A2768" t="str">
            <v>F523060</v>
          </cell>
          <cell r="B2768" t="str">
            <v>OH BKDWN MTC</v>
          </cell>
          <cell r="C2768" t="str">
            <v>PWRD</v>
          </cell>
          <cell r="D2768" t="str">
            <v>Breakdown Maintenance</v>
          </cell>
          <cell r="E2768" t="str">
            <v>Breakdown Maintenance - Dist</v>
          </cell>
        </row>
        <row r="2769">
          <cell r="A2769" t="str">
            <v>F523061</v>
          </cell>
          <cell r="B2769" t="str">
            <v>OH BKDWN MTC</v>
          </cell>
          <cell r="C2769" t="str">
            <v>PWRD</v>
          </cell>
          <cell r="D2769" t="str">
            <v>Breakdown Maintenance</v>
          </cell>
          <cell r="E2769" t="str">
            <v>Breakdown Maintenance - Dist</v>
          </cell>
        </row>
        <row r="2770">
          <cell r="A2770" t="str">
            <v>F523062</v>
          </cell>
          <cell r="B2770" t="str">
            <v>OH BKDWN MTC</v>
          </cell>
          <cell r="C2770" t="str">
            <v>PWRD</v>
          </cell>
          <cell r="D2770" t="str">
            <v>Breakdown Maintenance</v>
          </cell>
          <cell r="E2770" t="str">
            <v>Breakdown Maintenance - Dist</v>
          </cell>
        </row>
        <row r="2771">
          <cell r="A2771" t="str">
            <v>F523063</v>
          </cell>
          <cell r="B2771" t="str">
            <v>OH BKDWN MTC</v>
          </cell>
          <cell r="C2771" t="str">
            <v>PWRD</v>
          </cell>
          <cell r="D2771" t="str">
            <v>Breakdown Maintenance</v>
          </cell>
          <cell r="E2771" t="str">
            <v>Breakdown Maintenance - Dist</v>
          </cell>
        </row>
        <row r="2772">
          <cell r="A2772" t="str">
            <v>F523064</v>
          </cell>
          <cell r="B2772" t="str">
            <v>OH BKDWN MTC</v>
          </cell>
          <cell r="C2772" t="str">
            <v>PWRD</v>
          </cell>
          <cell r="D2772" t="str">
            <v>Breakdown Maintenance</v>
          </cell>
          <cell r="E2772" t="str">
            <v>Breakdown Maintenance - Dist</v>
          </cell>
        </row>
        <row r="2773">
          <cell r="A2773" t="str">
            <v>F523065</v>
          </cell>
          <cell r="B2773" t="str">
            <v>OH BKDWN MTC</v>
          </cell>
          <cell r="C2773" t="str">
            <v>PWRD</v>
          </cell>
          <cell r="D2773" t="str">
            <v>Breakdown Maintenance</v>
          </cell>
          <cell r="E2773" t="str">
            <v>Breakdown Maintenance - Dist</v>
          </cell>
        </row>
        <row r="2774">
          <cell r="A2774" t="str">
            <v>F523066</v>
          </cell>
          <cell r="B2774" t="str">
            <v>OH BKDWN MTC</v>
          </cell>
          <cell r="C2774" t="str">
            <v>PWRD</v>
          </cell>
          <cell r="D2774" t="str">
            <v>Breakdown Maintenance</v>
          </cell>
          <cell r="E2774" t="str">
            <v>Breakdown Maintenance - Dist</v>
          </cell>
        </row>
        <row r="2775">
          <cell r="A2775" t="str">
            <v>F523067</v>
          </cell>
          <cell r="B2775" t="str">
            <v>OH BKDWN MTC</v>
          </cell>
          <cell r="C2775" t="str">
            <v>PWRD</v>
          </cell>
          <cell r="D2775" t="str">
            <v>Breakdown Maintenance</v>
          </cell>
          <cell r="E2775" t="str">
            <v>Breakdown Maintenance - Dist</v>
          </cell>
        </row>
        <row r="2776">
          <cell r="A2776" t="str">
            <v>F523068</v>
          </cell>
          <cell r="B2776" t="str">
            <v>LN CL T/L TR</v>
          </cell>
          <cell r="C2776" t="str">
            <v>PWRD</v>
          </cell>
          <cell r="D2776" t="str">
            <v>Line Clearing</v>
          </cell>
          <cell r="E2776" t="str">
            <v>Clearing Lines</v>
          </cell>
        </row>
        <row r="2777">
          <cell r="A2777" t="str">
            <v>F523116</v>
          </cell>
          <cell r="B2777" t="str">
            <v>INFORMATION</v>
          </cell>
          <cell r="C2777" t="str">
            <v>PWRD</v>
          </cell>
          <cell r="D2777" t="str">
            <v>Training/Safety/Meetings</v>
          </cell>
          <cell r="E2777" t="str">
            <v>Information Meetings</v>
          </cell>
        </row>
        <row r="2778">
          <cell r="A2778" t="str">
            <v>F523117</v>
          </cell>
          <cell r="B2778" t="str">
            <v>INFORMATION</v>
          </cell>
          <cell r="C2778" t="str">
            <v>PWRD</v>
          </cell>
          <cell r="D2778" t="str">
            <v>Training/Safety/Meetings</v>
          </cell>
          <cell r="E2778" t="str">
            <v>Information Meetings</v>
          </cell>
        </row>
        <row r="2779">
          <cell r="A2779" t="str">
            <v>F523118</v>
          </cell>
          <cell r="B2779" t="str">
            <v>INFORMATION</v>
          </cell>
          <cell r="C2779" t="str">
            <v>PWRD</v>
          </cell>
          <cell r="D2779" t="str">
            <v>Training/Safety/Meetings</v>
          </cell>
          <cell r="E2779" t="str">
            <v>Information Meetings</v>
          </cell>
        </row>
        <row r="2780">
          <cell r="A2780" t="str">
            <v>F523119</v>
          </cell>
          <cell r="B2780" t="str">
            <v>INFORMATION</v>
          </cell>
          <cell r="C2780" t="str">
            <v>PWRD</v>
          </cell>
          <cell r="D2780" t="str">
            <v>Training/Safety/Meetings</v>
          </cell>
          <cell r="E2780" t="str">
            <v>Information Meetings</v>
          </cell>
        </row>
        <row r="2781">
          <cell r="A2781" t="str">
            <v>F523120</v>
          </cell>
          <cell r="B2781" t="str">
            <v>INFORMATION</v>
          </cell>
          <cell r="C2781" t="str">
            <v>PWRD</v>
          </cell>
          <cell r="D2781" t="str">
            <v>Training/Safety/Meetings</v>
          </cell>
          <cell r="E2781" t="str">
            <v>Information Meetings</v>
          </cell>
        </row>
        <row r="2782">
          <cell r="A2782" t="str">
            <v>F523121</v>
          </cell>
          <cell r="B2782" t="str">
            <v>INFORMATION</v>
          </cell>
          <cell r="C2782" t="str">
            <v>PWRD</v>
          </cell>
          <cell r="D2782" t="str">
            <v>Training/Safety/Meetings</v>
          </cell>
          <cell r="E2782" t="str">
            <v>Information Meetings</v>
          </cell>
        </row>
        <row r="2783">
          <cell r="A2783" t="str">
            <v>F523123</v>
          </cell>
          <cell r="B2783" t="str">
            <v>INFORMATION</v>
          </cell>
          <cell r="C2783" t="str">
            <v>PWRD</v>
          </cell>
          <cell r="D2783" t="str">
            <v>Training/Safety/Meetings</v>
          </cell>
          <cell r="E2783" t="str">
            <v>Information Meetings</v>
          </cell>
        </row>
        <row r="2784">
          <cell r="A2784" t="str">
            <v>F523124</v>
          </cell>
          <cell r="B2784" t="str">
            <v>INFORMATION</v>
          </cell>
          <cell r="C2784" t="str">
            <v>PWRD</v>
          </cell>
          <cell r="D2784" t="str">
            <v>Training/Safety/Meetings</v>
          </cell>
          <cell r="E2784" t="str">
            <v>Information Meetings</v>
          </cell>
        </row>
        <row r="2785">
          <cell r="A2785" t="str">
            <v>F523125</v>
          </cell>
          <cell r="B2785" t="str">
            <v>INFORMATION</v>
          </cell>
          <cell r="C2785" t="str">
            <v>PWRD</v>
          </cell>
          <cell r="D2785" t="str">
            <v>Training/Safety/Meetings</v>
          </cell>
          <cell r="E2785" t="str">
            <v>Information Meetings</v>
          </cell>
        </row>
        <row r="2786">
          <cell r="A2786" t="str">
            <v>F523126</v>
          </cell>
          <cell r="B2786" t="str">
            <v>INFORMATION</v>
          </cell>
          <cell r="C2786" t="str">
            <v>PWRD</v>
          </cell>
          <cell r="D2786" t="str">
            <v>Training/Safety/Meetings</v>
          </cell>
          <cell r="E2786" t="str">
            <v>Information Meetings</v>
          </cell>
        </row>
        <row r="2787">
          <cell r="A2787" t="str">
            <v>F523127</v>
          </cell>
          <cell r="B2787" t="str">
            <v>INFORMATION</v>
          </cell>
          <cell r="C2787" t="str">
            <v>PWRD</v>
          </cell>
          <cell r="D2787" t="str">
            <v>Training/Safety/Meetings</v>
          </cell>
          <cell r="E2787" t="str">
            <v>Information Meetings</v>
          </cell>
        </row>
        <row r="2788">
          <cell r="A2788" t="str">
            <v>F523128</v>
          </cell>
          <cell r="B2788" t="str">
            <v>INFORMATION</v>
          </cell>
          <cell r="C2788" t="str">
            <v>PWRD</v>
          </cell>
          <cell r="D2788" t="str">
            <v>Training/Safety/Meetings</v>
          </cell>
          <cell r="E2788" t="str">
            <v>Information Meetings</v>
          </cell>
        </row>
        <row r="2789">
          <cell r="A2789" t="str">
            <v>F523129</v>
          </cell>
          <cell r="B2789" t="str">
            <v>INFORMATION</v>
          </cell>
          <cell r="C2789" t="str">
            <v>PWRD</v>
          </cell>
          <cell r="D2789" t="str">
            <v>Training/Safety/Meetings</v>
          </cell>
          <cell r="E2789" t="str">
            <v>Information Meetings</v>
          </cell>
        </row>
        <row r="2790">
          <cell r="A2790" t="str">
            <v>F523130</v>
          </cell>
          <cell r="B2790" t="str">
            <v>INFORMATION</v>
          </cell>
          <cell r="C2790" t="str">
            <v>PWRD</v>
          </cell>
          <cell r="D2790" t="str">
            <v>Training/Safety/Meetings</v>
          </cell>
          <cell r="E2790" t="str">
            <v>Information Meetings</v>
          </cell>
        </row>
        <row r="2791">
          <cell r="A2791" t="str">
            <v>F523131</v>
          </cell>
          <cell r="B2791" t="str">
            <v>INFORMATION</v>
          </cell>
          <cell r="C2791" t="str">
            <v>PWRD</v>
          </cell>
          <cell r="D2791" t="str">
            <v>Training/Safety/Meetings</v>
          </cell>
          <cell r="E2791" t="str">
            <v>Information Meetings</v>
          </cell>
        </row>
        <row r="2792">
          <cell r="A2792" t="str">
            <v>F523132</v>
          </cell>
          <cell r="B2792" t="str">
            <v>SAFETY MEETI</v>
          </cell>
          <cell r="C2792" t="str">
            <v>PWRD</v>
          </cell>
          <cell r="D2792" t="str">
            <v>Training/Safety/Meetings</v>
          </cell>
          <cell r="E2792" t="str">
            <v>Safety</v>
          </cell>
        </row>
        <row r="2793">
          <cell r="A2793" t="str">
            <v>F523133</v>
          </cell>
          <cell r="B2793" t="str">
            <v>SAFETY MEETI</v>
          </cell>
          <cell r="C2793" t="str">
            <v>PWRD</v>
          </cell>
          <cell r="D2793" t="str">
            <v>Training/Safety/Meetings</v>
          </cell>
          <cell r="E2793" t="str">
            <v>Safety</v>
          </cell>
        </row>
        <row r="2794">
          <cell r="A2794" t="str">
            <v>F523134</v>
          </cell>
          <cell r="B2794" t="str">
            <v>SAFETY MEETI</v>
          </cell>
          <cell r="C2794" t="str">
            <v>PWRD</v>
          </cell>
          <cell r="D2794" t="str">
            <v>Training/Safety/Meetings</v>
          </cell>
          <cell r="E2794" t="str">
            <v>Safety</v>
          </cell>
        </row>
        <row r="2795">
          <cell r="A2795" t="str">
            <v>F523135</v>
          </cell>
          <cell r="B2795" t="str">
            <v>SAFETY MEETI</v>
          </cell>
          <cell r="C2795" t="str">
            <v>PWRD</v>
          </cell>
          <cell r="D2795" t="str">
            <v>Training/Safety/Meetings</v>
          </cell>
          <cell r="E2795" t="str">
            <v>Safety</v>
          </cell>
        </row>
        <row r="2796">
          <cell r="A2796" t="str">
            <v>F523136</v>
          </cell>
          <cell r="B2796" t="str">
            <v>SAFETY MEETI</v>
          </cell>
          <cell r="C2796" t="str">
            <v>PWRD</v>
          </cell>
          <cell r="D2796" t="str">
            <v>Training/Safety/Meetings</v>
          </cell>
          <cell r="E2796" t="str">
            <v>Safety</v>
          </cell>
        </row>
        <row r="2797">
          <cell r="A2797" t="str">
            <v>F523137</v>
          </cell>
          <cell r="B2797" t="str">
            <v>SAFETY MEETI</v>
          </cell>
          <cell r="C2797" t="str">
            <v>PWRD</v>
          </cell>
          <cell r="D2797" t="str">
            <v>Training/Safety/Meetings</v>
          </cell>
          <cell r="E2797" t="str">
            <v>Safety</v>
          </cell>
        </row>
        <row r="2798">
          <cell r="A2798" t="str">
            <v>F523139</v>
          </cell>
          <cell r="B2798" t="str">
            <v>SAFETY MEETI</v>
          </cell>
          <cell r="C2798" t="str">
            <v>PWRD</v>
          </cell>
          <cell r="D2798" t="str">
            <v>Training/Safety/Meetings</v>
          </cell>
          <cell r="E2798" t="str">
            <v>Safety</v>
          </cell>
        </row>
        <row r="2799">
          <cell r="A2799" t="str">
            <v>F523140</v>
          </cell>
          <cell r="B2799" t="str">
            <v>SAFETY MEETI</v>
          </cell>
          <cell r="C2799" t="str">
            <v>PWRD</v>
          </cell>
          <cell r="D2799" t="str">
            <v>Training/Safety/Meetings</v>
          </cell>
          <cell r="E2799" t="str">
            <v>Safety</v>
          </cell>
        </row>
        <row r="2800">
          <cell r="A2800" t="str">
            <v>F523141</v>
          </cell>
          <cell r="B2800" t="str">
            <v>SAFETY MEETI</v>
          </cell>
          <cell r="C2800" t="str">
            <v>PWRD</v>
          </cell>
          <cell r="D2800" t="str">
            <v>Training/Safety/Meetings</v>
          </cell>
          <cell r="E2800" t="str">
            <v>Safety</v>
          </cell>
        </row>
        <row r="2801">
          <cell r="A2801" t="str">
            <v>F523142</v>
          </cell>
          <cell r="B2801" t="str">
            <v>SAFETY MEETI</v>
          </cell>
          <cell r="C2801" t="str">
            <v>PWRD</v>
          </cell>
          <cell r="D2801" t="str">
            <v>Training/Safety/Meetings</v>
          </cell>
          <cell r="E2801" t="str">
            <v>Safety</v>
          </cell>
        </row>
        <row r="2802">
          <cell r="A2802" t="str">
            <v>F523143</v>
          </cell>
          <cell r="B2802" t="str">
            <v>SAFETY MEETI</v>
          </cell>
          <cell r="C2802" t="str">
            <v>PWRD</v>
          </cell>
          <cell r="D2802" t="str">
            <v>Training/Safety/Meetings</v>
          </cell>
          <cell r="E2802" t="str">
            <v>Safety</v>
          </cell>
        </row>
        <row r="2803">
          <cell r="A2803" t="str">
            <v>F523144</v>
          </cell>
          <cell r="B2803" t="str">
            <v>SAFETY MEETI</v>
          </cell>
          <cell r="C2803" t="str">
            <v>PWRD</v>
          </cell>
          <cell r="D2803" t="str">
            <v>Training/Safety/Meetings</v>
          </cell>
          <cell r="E2803" t="str">
            <v>Safety</v>
          </cell>
        </row>
        <row r="2804">
          <cell r="A2804" t="str">
            <v>F523145</v>
          </cell>
          <cell r="B2804" t="str">
            <v>SAFETY MEETI</v>
          </cell>
          <cell r="C2804" t="str">
            <v>PWRD</v>
          </cell>
          <cell r="D2804" t="str">
            <v>Training/Safety/Meetings</v>
          </cell>
          <cell r="E2804" t="str">
            <v>Safety</v>
          </cell>
        </row>
        <row r="2805">
          <cell r="A2805" t="str">
            <v>F523146</v>
          </cell>
          <cell r="B2805" t="str">
            <v>SAFETY MEETI</v>
          </cell>
          <cell r="C2805" t="str">
            <v>PWRD</v>
          </cell>
          <cell r="D2805" t="str">
            <v>Training/Safety/Meetings</v>
          </cell>
          <cell r="E2805" t="str">
            <v>Safety</v>
          </cell>
        </row>
        <row r="2806">
          <cell r="A2806" t="str">
            <v>F523147</v>
          </cell>
          <cell r="B2806" t="str">
            <v>SAFETY MEETI</v>
          </cell>
          <cell r="C2806" t="str">
            <v>PWRD</v>
          </cell>
          <cell r="D2806" t="str">
            <v>Training/Safety/Meetings</v>
          </cell>
          <cell r="E2806" t="str">
            <v>Safety</v>
          </cell>
        </row>
        <row r="2807">
          <cell r="A2807" t="str">
            <v>F523148</v>
          </cell>
          <cell r="B2807" t="str">
            <v>TECH TRNG</v>
          </cell>
          <cell r="C2807" t="str">
            <v>PWRD</v>
          </cell>
          <cell r="D2807" t="str">
            <v>Training/Safety/Meetings</v>
          </cell>
          <cell r="E2807" t="str">
            <v>Job Training</v>
          </cell>
        </row>
        <row r="2808">
          <cell r="A2808" t="str">
            <v>F523149</v>
          </cell>
          <cell r="B2808" t="str">
            <v>TECH TRNG</v>
          </cell>
          <cell r="C2808" t="str">
            <v>PWRD</v>
          </cell>
          <cell r="D2808" t="str">
            <v>Training/Safety/Meetings</v>
          </cell>
          <cell r="E2808" t="str">
            <v>Job Training</v>
          </cell>
        </row>
        <row r="2809">
          <cell r="A2809" t="str">
            <v>F523150</v>
          </cell>
          <cell r="B2809" t="str">
            <v>TECH TRNG</v>
          </cell>
          <cell r="C2809" t="str">
            <v>PWRD</v>
          </cell>
          <cell r="D2809" t="str">
            <v>Training/Safety/Meetings</v>
          </cell>
          <cell r="E2809" t="str">
            <v>Job Training</v>
          </cell>
        </row>
        <row r="2810">
          <cell r="A2810" t="str">
            <v>F523151</v>
          </cell>
          <cell r="B2810" t="str">
            <v>TECH TRNG</v>
          </cell>
          <cell r="C2810" t="str">
            <v>PWRD</v>
          </cell>
          <cell r="D2810" t="str">
            <v>Training/Safety/Meetings</v>
          </cell>
          <cell r="E2810" t="str">
            <v>Job Training</v>
          </cell>
        </row>
        <row r="2811">
          <cell r="A2811" t="str">
            <v>F523152</v>
          </cell>
          <cell r="B2811" t="str">
            <v>TECH TRNG</v>
          </cell>
          <cell r="C2811" t="str">
            <v>PWRD</v>
          </cell>
          <cell r="D2811" t="str">
            <v>Training/Safety/Meetings</v>
          </cell>
          <cell r="E2811" t="str">
            <v>Job Training</v>
          </cell>
        </row>
        <row r="2812">
          <cell r="A2812" t="str">
            <v>F523153</v>
          </cell>
          <cell r="B2812" t="str">
            <v>TECH TRNG</v>
          </cell>
          <cell r="C2812" t="str">
            <v>PWRD</v>
          </cell>
          <cell r="D2812" t="str">
            <v>Training/Safety/Meetings</v>
          </cell>
          <cell r="E2812" t="str">
            <v>Job Training</v>
          </cell>
        </row>
        <row r="2813">
          <cell r="A2813" t="str">
            <v>F523155</v>
          </cell>
          <cell r="B2813" t="str">
            <v>TECH TRNG</v>
          </cell>
          <cell r="C2813" t="str">
            <v>PWRD</v>
          </cell>
          <cell r="D2813" t="str">
            <v>Training/Safety/Meetings</v>
          </cell>
          <cell r="E2813" t="str">
            <v>Job Training</v>
          </cell>
        </row>
        <row r="2814">
          <cell r="A2814" t="str">
            <v>F523156</v>
          </cell>
          <cell r="B2814" t="str">
            <v>TECH TRNG</v>
          </cell>
          <cell r="C2814" t="str">
            <v>PWRD</v>
          </cell>
          <cell r="D2814" t="str">
            <v>Training/Safety/Meetings</v>
          </cell>
          <cell r="E2814" t="str">
            <v>Job Training</v>
          </cell>
        </row>
        <row r="2815">
          <cell r="A2815" t="str">
            <v>F523157</v>
          </cell>
          <cell r="B2815" t="str">
            <v>TECH TRNG</v>
          </cell>
          <cell r="C2815" t="str">
            <v>PWRD</v>
          </cell>
          <cell r="D2815" t="str">
            <v>Training/Safety/Meetings</v>
          </cell>
          <cell r="E2815" t="str">
            <v>Job Training</v>
          </cell>
        </row>
        <row r="2816">
          <cell r="A2816" t="str">
            <v>F523158</v>
          </cell>
          <cell r="B2816" t="str">
            <v>TECH TRNG</v>
          </cell>
          <cell r="C2816" t="str">
            <v>PWRD</v>
          </cell>
          <cell r="D2816" t="str">
            <v>Training/Safety/Meetings</v>
          </cell>
          <cell r="E2816" t="str">
            <v>Job Training</v>
          </cell>
        </row>
        <row r="2817">
          <cell r="A2817" t="str">
            <v>F523159</v>
          </cell>
          <cell r="B2817" t="str">
            <v>TECH TRNG</v>
          </cell>
          <cell r="C2817" t="str">
            <v>PWRD</v>
          </cell>
          <cell r="D2817" t="str">
            <v>Training/Safety/Meetings</v>
          </cell>
          <cell r="E2817" t="str">
            <v>Job Training</v>
          </cell>
        </row>
        <row r="2818">
          <cell r="A2818" t="str">
            <v>F523160</v>
          </cell>
          <cell r="B2818" t="str">
            <v>TECH TRNG</v>
          </cell>
          <cell r="C2818" t="str">
            <v>PWRD</v>
          </cell>
          <cell r="D2818" t="str">
            <v>Training/Safety/Meetings</v>
          </cell>
          <cell r="E2818" t="str">
            <v>Job Training</v>
          </cell>
        </row>
        <row r="2819">
          <cell r="A2819" t="str">
            <v>F523161</v>
          </cell>
          <cell r="B2819" t="str">
            <v>TECH TRNG</v>
          </cell>
          <cell r="C2819" t="str">
            <v>PWRD</v>
          </cell>
          <cell r="D2819" t="str">
            <v>Training/Safety/Meetings</v>
          </cell>
          <cell r="E2819" t="str">
            <v>Job Training</v>
          </cell>
        </row>
        <row r="2820">
          <cell r="A2820" t="str">
            <v>F523162</v>
          </cell>
          <cell r="B2820" t="str">
            <v>TECH TRNG</v>
          </cell>
          <cell r="C2820" t="str">
            <v>PWRD</v>
          </cell>
          <cell r="D2820" t="str">
            <v>Training/Safety/Meetings</v>
          </cell>
          <cell r="E2820" t="str">
            <v>Job Training</v>
          </cell>
        </row>
        <row r="2821">
          <cell r="A2821" t="str">
            <v>F523163</v>
          </cell>
          <cell r="B2821" t="str">
            <v>TECH TRNG</v>
          </cell>
          <cell r="C2821" t="str">
            <v>PWRD</v>
          </cell>
          <cell r="D2821" t="str">
            <v>Training/Safety/Meetings</v>
          </cell>
          <cell r="E2821" t="str">
            <v>Job Training</v>
          </cell>
        </row>
        <row r="2822">
          <cell r="A2822" t="str">
            <v>F523164</v>
          </cell>
          <cell r="B2822" t="str">
            <v>COMP TRNG</v>
          </cell>
          <cell r="C2822" t="str">
            <v>PWRD</v>
          </cell>
          <cell r="D2822" t="str">
            <v>Training/Safety/Meetings</v>
          </cell>
          <cell r="E2822" t="str">
            <v>Job Training</v>
          </cell>
        </row>
        <row r="2823">
          <cell r="A2823" t="str">
            <v>F523166</v>
          </cell>
          <cell r="B2823" t="str">
            <v>COMP TRNG</v>
          </cell>
          <cell r="C2823" t="str">
            <v>PWRD</v>
          </cell>
          <cell r="D2823" t="str">
            <v>Training/Safety/Meetings</v>
          </cell>
          <cell r="E2823" t="str">
            <v>Job Training</v>
          </cell>
        </row>
        <row r="2824">
          <cell r="A2824" t="str">
            <v>F523167</v>
          </cell>
          <cell r="B2824" t="str">
            <v>COMP TRNG</v>
          </cell>
          <cell r="C2824" t="str">
            <v>PWRD</v>
          </cell>
          <cell r="D2824" t="str">
            <v>Training/Safety/Meetings</v>
          </cell>
          <cell r="E2824" t="str">
            <v>Job Training</v>
          </cell>
        </row>
        <row r="2825">
          <cell r="A2825" t="str">
            <v>F523168</v>
          </cell>
          <cell r="B2825" t="str">
            <v>COMP TRNG</v>
          </cell>
          <cell r="C2825" t="str">
            <v>PWRD</v>
          </cell>
          <cell r="D2825" t="str">
            <v>Training/Safety/Meetings</v>
          </cell>
          <cell r="E2825" t="str">
            <v>Job Training</v>
          </cell>
        </row>
        <row r="2826">
          <cell r="A2826" t="str">
            <v>F523171</v>
          </cell>
          <cell r="B2826" t="str">
            <v>COMP TRNG</v>
          </cell>
          <cell r="C2826" t="str">
            <v>PWRD</v>
          </cell>
          <cell r="D2826" t="str">
            <v>Training/Safety/Meetings</v>
          </cell>
          <cell r="E2826" t="str">
            <v>Job Training</v>
          </cell>
        </row>
        <row r="2827">
          <cell r="A2827" t="str">
            <v>F523172</v>
          </cell>
          <cell r="B2827" t="str">
            <v>COMP TRNG</v>
          </cell>
          <cell r="C2827" t="str">
            <v>PWRD</v>
          </cell>
          <cell r="D2827" t="str">
            <v>Training/Safety/Meetings</v>
          </cell>
          <cell r="E2827" t="str">
            <v>Job Training</v>
          </cell>
        </row>
        <row r="2828">
          <cell r="A2828" t="str">
            <v>F523175</v>
          </cell>
          <cell r="B2828" t="str">
            <v>COMP TRNG</v>
          </cell>
          <cell r="C2828" t="str">
            <v>PWRD</v>
          </cell>
          <cell r="D2828" t="str">
            <v>Training/Safety/Meetings</v>
          </cell>
          <cell r="E2828" t="str">
            <v>Job Training</v>
          </cell>
        </row>
        <row r="2829">
          <cell r="A2829" t="str">
            <v>F523178</v>
          </cell>
          <cell r="B2829" t="str">
            <v>COMP TRNG</v>
          </cell>
          <cell r="C2829" t="str">
            <v>PWRD</v>
          </cell>
          <cell r="D2829" t="str">
            <v>Training/Safety/Meetings</v>
          </cell>
          <cell r="E2829" t="str">
            <v>Job Training</v>
          </cell>
        </row>
        <row r="2830">
          <cell r="A2830" t="str">
            <v>F523179</v>
          </cell>
          <cell r="B2830" t="str">
            <v>COMP TRNG</v>
          </cell>
          <cell r="C2830" t="str">
            <v>PWRD</v>
          </cell>
          <cell r="D2830" t="str">
            <v>Training/Safety/Meetings</v>
          </cell>
          <cell r="E2830" t="str">
            <v>Job Training</v>
          </cell>
        </row>
        <row r="2831">
          <cell r="A2831" t="str">
            <v>F523191</v>
          </cell>
          <cell r="B2831" t="str">
            <v>DEV TRNG</v>
          </cell>
          <cell r="C2831" t="str">
            <v>PWRD</v>
          </cell>
          <cell r="D2831" t="str">
            <v>Training/Safety/Meetings</v>
          </cell>
          <cell r="E2831" t="str">
            <v>Job Training</v>
          </cell>
        </row>
        <row r="2832">
          <cell r="A2832" t="str">
            <v>F523208</v>
          </cell>
          <cell r="B2832" t="str">
            <v>TECH TRNG</v>
          </cell>
          <cell r="C2832" t="str">
            <v>ETS</v>
          </cell>
          <cell r="D2832" t="str">
            <v>Training/Safety/Meetings</v>
          </cell>
          <cell r="E2832" t="str">
            <v>Job Training</v>
          </cell>
        </row>
        <row r="2833">
          <cell r="A2833" t="str">
            <v>F523209</v>
          </cell>
          <cell r="B2833" t="str">
            <v>TECH TRNG</v>
          </cell>
          <cell r="C2833" t="str">
            <v>PWRD</v>
          </cell>
          <cell r="D2833" t="str">
            <v>Training/Safety/Meetings</v>
          </cell>
          <cell r="E2833" t="str">
            <v>Job Training</v>
          </cell>
        </row>
        <row r="2834">
          <cell r="A2834" t="str">
            <v>F523210</v>
          </cell>
          <cell r="B2834" t="str">
            <v>TECH TRNG</v>
          </cell>
          <cell r="C2834" t="str">
            <v>PWRD</v>
          </cell>
          <cell r="D2834" t="str">
            <v>Training/Safety/Meetings</v>
          </cell>
          <cell r="E2834" t="str">
            <v>Job Training</v>
          </cell>
        </row>
        <row r="2835">
          <cell r="A2835" t="str">
            <v>F523211</v>
          </cell>
          <cell r="B2835" t="str">
            <v>TECH TRNG</v>
          </cell>
          <cell r="C2835" t="str">
            <v>PWRD</v>
          </cell>
          <cell r="D2835" t="str">
            <v>Training/Safety/Meetings</v>
          </cell>
          <cell r="E2835" t="str">
            <v>Job Training</v>
          </cell>
        </row>
        <row r="2836">
          <cell r="A2836" t="str">
            <v>F523228</v>
          </cell>
          <cell r="B2836" t="str">
            <v>SFTY FRT</v>
          </cell>
          <cell r="C2836" t="str">
            <v>PWRD</v>
          </cell>
          <cell r="D2836" t="str">
            <v>Training/Safety/Meetings</v>
          </cell>
          <cell r="E2836" t="str">
            <v>Safety</v>
          </cell>
        </row>
        <row r="2837">
          <cell r="A2837" t="str">
            <v>F523229</v>
          </cell>
          <cell r="B2837" t="str">
            <v>SFTY FSR</v>
          </cell>
          <cell r="C2837" t="str">
            <v>PWRD</v>
          </cell>
          <cell r="D2837" t="str">
            <v>Training/Safety/Meetings</v>
          </cell>
          <cell r="E2837" t="str">
            <v>Safety</v>
          </cell>
        </row>
        <row r="2838">
          <cell r="A2838" t="str">
            <v>F523230</v>
          </cell>
          <cell r="B2838" t="str">
            <v>SFTY APP</v>
          </cell>
          <cell r="C2838" t="str">
            <v>ETS - SSID</v>
          </cell>
          <cell r="D2838" t="str">
            <v>Other</v>
          </cell>
          <cell r="E2838" t="str">
            <v>SSID</v>
          </cell>
        </row>
        <row r="2839">
          <cell r="A2839" t="str">
            <v>F523231</v>
          </cell>
          <cell r="B2839" t="str">
            <v>SFTY APP</v>
          </cell>
          <cell r="C2839" t="str">
            <v>ETS - SSID</v>
          </cell>
          <cell r="D2839" t="str">
            <v>Other</v>
          </cell>
          <cell r="E2839" t="str">
            <v>SSID</v>
          </cell>
        </row>
        <row r="2840">
          <cell r="A2840" t="str">
            <v>F523232</v>
          </cell>
          <cell r="B2840" t="str">
            <v>SFTY FSR</v>
          </cell>
          <cell r="C2840" t="str">
            <v>PWRD</v>
          </cell>
          <cell r="D2840" t="str">
            <v>Training/Safety/Meetings</v>
          </cell>
          <cell r="E2840" t="str">
            <v>Safety</v>
          </cell>
        </row>
        <row r="2841">
          <cell r="A2841" t="str">
            <v>F523233</v>
          </cell>
          <cell r="B2841" t="str">
            <v>SFTY FSR</v>
          </cell>
          <cell r="C2841" t="str">
            <v>PWRD</v>
          </cell>
          <cell r="D2841" t="str">
            <v>Training/Safety/Meetings</v>
          </cell>
          <cell r="E2841" t="str">
            <v>Safety</v>
          </cell>
        </row>
        <row r="2842">
          <cell r="A2842" t="str">
            <v>F523234</v>
          </cell>
          <cell r="B2842" t="str">
            <v>SFTY MTR</v>
          </cell>
          <cell r="C2842" t="str">
            <v>PWRD</v>
          </cell>
          <cell r="D2842" t="str">
            <v>Training/Safety/Meetings</v>
          </cell>
          <cell r="E2842" t="str">
            <v>Safety</v>
          </cell>
        </row>
        <row r="2843">
          <cell r="A2843" t="str">
            <v>F523235</v>
          </cell>
          <cell r="B2843" t="str">
            <v>SFTY FSR</v>
          </cell>
          <cell r="C2843" t="str">
            <v>PWRD</v>
          </cell>
          <cell r="D2843" t="str">
            <v>Training/Safety/Meetings</v>
          </cell>
          <cell r="E2843" t="str">
            <v>Safety</v>
          </cell>
        </row>
        <row r="2844">
          <cell r="A2844" t="str">
            <v>F523237</v>
          </cell>
          <cell r="B2844" t="str">
            <v>SFTY FRT</v>
          </cell>
          <cell r="C2844" t="str">
            <v>PWRD</v>
          </cell>
          <cell r="D2844" t="str">
            <v>Training/Safety/Meetings</v>
          </cell>
          <cell r="E2844" t="str">
            <v>Safety</v>
          </cell>
        </row>
        <row r="2845">
          <cell r="A2845" t="str">
            <v>F523239</v>
          </cell>
          <cell r="B2845" t="str">
            <v>SFTY FSR</v>
          </cell>
          <cell r="C2845" t="str">
            <v>PWRD</v>
          </cell>
          <cell r="D2845" t="str">
            <v>Training/Safety/Meetings</v>
          </cell>
          <cell r="E2845" t="str">
            <v>Safety</v>
          </cell>
        </row>
        <row r="2846">
          <cell r="A2846" t="str">
            <v>F523241</v>
          </cell>
          <cell r="B2846" t="str">
            <v>SFTY FSR</v>
          </cell>
          <cell r="C2846" t="str">
            <v>PWRD</v>
          </cell>
          <cell r="D2846" t="str">
            <v>Training/Safety/Meetings</v>
          </cell>
          <cell r="E2846" t="str">
            <v>Safety</v>
          </cell>
        </row>
        <row r="2847">
          <cell r="A2847" t="str">
            <v>F523242</v>
          </cell>
          <cell r="B2847" t="str">
            <v>SFTY FSR</v>
          </cell>
          <cell r="C2847" t="str">
            <v>PWRD</v>
          </cell>
          <cell r="D2847" t="str">
            <v>Training/Safety/Meetings</v>
          </cell>
          <cell r="E2847" t="str">
            <v>Safety</v>
          </cell>
        </row>
        <row r="2848">
          <cell r="A2848" t="str">
            <v>F523245</v>
          </cell>
          <cell r="B2848" t="str">
            <v>SFTY FSR</v>
          </cell>
          <cell r="C2848" t="str">
            <v>PWRD</v>
          </cell>
          <cell r="D2848" t="str">
            <v>Training/Safety/Meetings</v>
          </cell>
          <cell r="E2848" t="str">
            <v>Safety</v>
          </cell>
        </row>
        <row r="2849">
          <cell r="A2849" t="str">
            <v>F523246</v>
          </cell>
          <cell r="B2849" t="str">
            <v>SFTY FSR</v>
          </cell>
          <cell r="C2849" t="str">
            <v>PWRD</v>
          </cell>
          <cell r="D2849" t="str">
            <v>Training/Safety/Meetings</v>
          </cell>
          <cell r="E2849" t="str">
            <v>Safety</v>
          </cell>
        </row>
        <row r="2850">
          <cell r="A2850" t="str">
            <v>F523247</v>
          </cell>
          <cell r="B2850" t="str">
            <v>SFTY MTR</v>
          </cell>
          <cell r="C2850" t="str">
            <v>PWRD</v>
          </cell>
          <cell r="D2850" t="str">
            <v>Training/Safety/Meetings</v>
          </cell>
          <cell r="E2850" t="str">
            <v>Safety</v>
          </cell>
        </row>
        <row r="2851">
          <cell r="A2851" t="str">
            <v>F523248</v>
          </cell>
          <cell r="B2851" t="str">
            <v>SFTY MTR</v>
          </cell>
          <cell r="C2851" t="str">
            <v>PWRD</v>
          </cell>
          <cell r="D2851" t="str">
            <v>Training/Safety/Meetings</v>
          </cell>
          <cell r="E2851" t="str">
            <v>Safety</v>
          </cell>
        </row>
        <row r="2852">
          <cell r="A2852" t="str">
            <v>F523249</v>
          </cell>
          <cell r="B2852" t="str">
            <v>SFTY MTR</v>
          </cell>
          <cell r="C2852" t="str">
            <v>PWRD</v>
          </cell>
          <cell r="D2852" t="str">
            <v>Training/Safety/Meetings</v>
          </cell>
          <cell r="E2852" t="str">
            <v>Safety</v>
          </cell>
        </row>
        <row r="2853">
          <cell r="A2853" t="str">
            <v>F523250</v>
          </cell>
          <cell r="B2853" t="str">
            <v>SFTY MTR</v>
          </cell>
          <cell r="C2853" t="str">
            <v>PWRD</v>
          </cell>
          <cell r="D2853" t="str">
            <v>Training/Safety/Meetings</v>
          </cell>
          <cell r="E2853" t="str">
            <v>Safety</v>
          </cell>
        </row>
        <row r="2854">
          <cell r="A2854" t="str">
            <v>F523252</v>
          </cell>
          <cell r="B2854" t="str">
            <v>SFTY MTR</v>
          </cell>
          <cell r="C2854" t="str">
            <v>PWRD</v>
          </cell>
          <cell r="D2854" t="str">
            <v>Training/Safety/Meetings</v>
          </cell>
          <cell r="E2854" t="str">
            <v>Safety</v>
          </cell>
        </row>
        <row r="2855">
          <cell r="A2855" t="str">
            <v>F523253</v>
          </cell>
          <cell r="B2855" t="str">
            <v>SFTY LDGR</v>
          </cell>
          <cell r="C2855" t="str">
            <v>BPFM</v>
          </cell>
          <cell r="D2855" t="str">
            <v>Training/Safety/Meetings</v>
          </cell>
          <cell r="E2855" t="str">
            <v>Safety</v>
          </cell>
        </row>
        <row r="2856">
          <cell r="A2856" t="str">
            <v>F523256</v>
          </cell>
          <cell r="B2856" t="str">
            <v>SFTY GCC</v>
          </cell>
          <cell r="C2856" t="str">
            <v>PWRD</v>
          </cell>
          <cell r="D2856" t="str">
            <v>Training/Safety/Meetings</v>
          </cell>
          <cell r="E2856" t="str">
            <v>Safety</v>
          </cell>
        </row>
        <row r="2857">
          <cell r="A2857" t="str">
            <v>F523258</v>
          </cell>
          <cell r="B2857" t="str">
            <v>SFTY TEST</v>
          </cell>
          <cell r="C2857" t="str">
            <v>PWRD</v>
          </cell>
          <cell r="D2857" t="str">
            <v>Training/Safety/Meetings</v>
          </cell>
          <cell r="E2857" t="str">
            <v>Safety</v>
          </cell>
        </row>
        <row r="2858">
          <cell r="A2858" t="str">
            <v>F523259</v>
          </cell>
          <cell r="B2858" t="str">
            <v>SFTY TEST</v>
          </cell>
          <cell r="C2858" t="str">
            <v>PWRD</v>
          </cell>
          <cell r="D2858" t="str">
            <v>Training/Safety/Meetings</v>
          </cell>
          <cell r="E2858" t="str">
            <v>Safety</v>
          </cell>
        </row>
        <row r="2859">
          <cell r="A2859" t="str">
            <v>F523260</v>
          </cell>
          <cell r="B2859" t="str">
            <v>TRNG DEV TRA</v>
          </cell>
          <cell r="C2859" t="str">
            <v>ETS</v>
          </cell>
          <cell r="D2859" t="str">
            <v>Training/Safety/Meetings</v>
          </cell>
          <cell r="E2859" t="str">
            <v>Safety</v>
          </cell>
        </row>
        <row r="2860">
          <cell r="A2860" t="str">
            <v>F523261</v>
          </cell>
          <cell r="B2860" t="str">
            <v>TRNG DEV DIS</v>
          </cell>
          <cell r="C2860" t="str">
            <v>ETS</v>
          </cell>
          <cell r="D2860" t="str">
            <v>Training/Safety/Meetings</v>
          </cell>
          <cell r="E2860" t="str">
            <v>Safety</v>
          </cell>
        </row>
        <row r="2861">
          <cell r="A2861" t="str">
            <v>F523262</v>
          </cell>
          <cell r="B2861" t="str">
            <v>SFTY SSID</v>
          </cell>
          <cell r="C2861" t="str">
            <v>ETS</v>
          </cell>
          <cell r="D2861" t="str">
            <v>Training/Safety/Meetings</v>
          </cell>
          <cell r="E2861" t="str">
            <v>Safety</v>
          </cell>
        </row>
        <row r="2862">
          <cell r="A2862" t="str">
            <v>F523263</v>
          </cell>
          <cell r="B2862" t="str">
            <v>TECH TRNG</v>
          </cell>
          <cell r="C2862" t="str">
            <v>PWRD</v>
          </cell>
          <cell r="D2862" t="str">
            <v>Training/Safety/Meetings</v>
          </cell>
          <cell r="E2862" t="str">
            <v>Job Training</v>
          </cell>
        </row>
        <row r="2863">
          <cell r="A2863" t="str">
            <v>F523264</v>
          </cell>
          <cell r="B2863" t="str">
            <v>TECH TRNG</v>
          </cell>
          <cell r="C2863" t="str">
            <v>ETS - SSID</v>
          </cell>
          <cell r="D2863" t="str">
            <v>Other</v>
          </cell>
          <cell r="E2863" t="str">
            <v>SSID</v>
          </cell>
        </row>
        <row r="2864">
          <cell r="A2864" t="str">
            <v>F523265</v>
          </cell>
          <cell r="B2864" t="str">
            <v>TECH TRNG</v>
          </cell>
          <cell r="C2864" t="str">
            <v>ETS - SSID</v>
          </cell>
          <cell r="D2864" t="str">
            <v>Other</v>
          </cell>
          <cell r="E2864" t="str">
            <v>SSID</v>
          </cell>
        </row>
        <row r="2865">
          <cell r="A2865" t="str">
            <v>F523266</v>
          </cell>
          <cell r="B2865" t="str">
            <v>TECH TRNG TR</v>
          </cell>
          <cell r="C2865" t="str">
            <v>BPFM</v>
          </cell>
          <cell r="D2865" t="str">
            <v>Training/Safety/Meetings</v>
          </cell>
          <cell r="E2865" t="str">
            <v>Job Training</v>
          </cell>
        </row>
        <row r="2866">
          <cell r="A2866" t="str">
            <v>F523267</v>
          </cell>
          <cell r="B2866" t="str">
            <v>TECH TRNG TR</v>
          </cell>
          <cell r="C2866" t="str">
            <v>CPC</v>
          </cell>
          <cell r="D2866" t="str">
            <v>Training/Safety/Meetings</v>
          </cell>
          <cell r="E2866" t="str">
            <v>Job Training</v>
          </cell>
        </row>
        <row r="2867">
          <cell r="A2867" t="str">
            <v>F523268</v>
          </cell>
          <cell r="B2867" t="str">
            <v>TECH TRNG TR</v>
          </cell>
          <cell r="C2867" t="str">
            <v>ETS</v>
          </cell>
          <cell r="D2867" t="str">
            <v>Training/Safety/Meetings</v>
          </cell>
          <cell r="E2867" t="str">
            <v>Job Training</v>
          </cell>
        </row>
        <row r="2868">
          <cell r="A2868" t="str">
            <v>F523269</v>
          </cell>
          <cell r="B2868" t="str">
            <v>TECH TRNG TR</v>
          </cell>
          <cell r="C2868" t="str">
            <v>ETS</v>
          </cell>
          <cell r="D2868" t="str">
            <v>Training/Safety/Meetings</v>
          </cell>
          <cell r="E2868" t="str">
            <v>Job Training</v>
          </cell>
        </row>
        <row r="2869">
          <cell r="A2869" t="str">
            <v>F523270</v>
          </cell>
          <cell r="B2869" t="str">
            <v>TECH TRNG TR</v>
          </cell>
          <cell r="C2869" t="str">
            <v>ETS</v>
          </cell>
          <cell r="D2869" t="str">
            <v>Training/Safety/Meetings</v>
          </cell>
          <cell r="E2869" t="str">
            <v>Job Training</v>
          </cell>
        </row>
        <row r="2870">
          <cell r="A2870" t="str">
            <v>F523271</v>
          </cell>
          <cell r="B2870" t="str">
            <v>TECH TRNG TR</v>
          </cell>
          <cell r="C2870" t="str">
            <v>ETS</v>
          </cell>
          <cell r="D2870" t="str">
            <v>Training/Safety/Meetings</v>
          </cell>
          <cell r="E2870" t="str">
            <v>Job Training</v>
          </cell>
        </row>
        <row r="2871">
          <cell r="A2871" t="str">
            <v>F523272</v>
          </cell>
          <cell r="B2871" t="str">
            <v>TECH TRNG TR</v>
          </cell>
          <cell r="C2871" t="str">
            <v>PWRD</v>
          </cell>
          <cell r="D2871" t="str">
            <v>Training/Safety/Meetings</v>
          </cell>
          <cell r="E2871" t="str">
            <v>Job Training</v>
          </cell>
        </row>
        <row r="2872">
          <cell r="A2872" t="str">
            <v>F523273</v>
          </cell>
          <cell r="B2872" t="str">
            <v>TECH TRNG FR</v>
          </cell>
          <cell r="C2872" t="str">
            <v>PWRD</v>
          </cell>
          <cell r="D2872" t="str">
            <v>Training/Safety/Meetings</v>
          </cell>
          <cell r="E2872" t="str">
            <v>Job Training</v>
          </cell>
        </row>
        <row r="2873">
          <cell r="A2873" t="str">
            <v>F523275</v>
          </cell>
          <cell r="B2873" t="str">
            <v>TECH TRNG FR</v>
          </cell>
          <cell r="C2873" t="str">
            <v>PWRD</v>
          </cell>
          <cell r="D2873" t="str">
            <v>Training/Safety/Meetings</v>
          </cell>
          <cell r="E2873" t="str">
            <v>Job Training</v>
          </cell>
        </row>
        <row r="2874">
          <cell r="A2874" t="str">
            <v>F523276</v>
          </cell>
          <cell r="B2874" t="str">
            <v>TECH TRNG FR</v>
          </cell>
          <cell r="C2874" t="str">
            <v>PWRD</v>
          </cell>
          <cell r="D2874" t="str">
            <v>Training/Safety/Meetings</v>
          </cell>
          <cell r="E2874" t="str">
            <v>Job Training</v>
          </cell>
        </row>
        <row r="2875">
          <cell r="A2875" t="str">
            <v>F523277</v>
          </cell>
          <cell r="B2875" t="str">
            <v>TECH TRNG FR</v>
          </cell>
          <cell r="C2875" t="str">
            <v>PWRD</v>
          </cell>
          <cell r="D2875" t="str">
            <v>Training/Safety/Meetings</v>
          </cell>
          <cell r="E2875" t="str">
            <v>Job Training</v>
          </cell>
        </row>
        <row r="2876">
          <cell r="A2876" t="str">
            <v>F523278</v>
          </cell>
          <cell r="B2876" t="str">
            <v>TECH TRNG FR</v>
          </cell>
          <cell r="C2876" t="str">
            <v>PWRD</v>
          </cell>
          <cell r="D2876" t="str">
            <v>Training/Safety/Meetings</v>
          </cell>
          <cell r="E2876" t="str">
            <v>Job Training</v>
          </cell>
        </row>
        <row r="2877">
          <cell r="A2877" t="str">
            <v>F523279</v>
          </cell>
          <cell r="B2877" t="str">
            <v>TECH TRNG FR</v>
          </cell>
          <cell r="C2877" t="str">
            <v>PWRD</v>
          </cell>
          <cell r="D2877" t="str">
            <v>Training/Safety/Meetings</v>
          </cell>
          <cell r="E2877" t="str">
            <v>Job Training</v>
          </cell>
        </row>
        <row r="2878">
          <cell r="A2878" t="str">
            <v>F523280</v>
          </cell>
          <cell r="B2878" t="str">
            <v>TECH TRNG FR</v>
          </cell>
          <cell r="C2878" t="str">
            <v>PWRD</v>
          </cell>
          <cell r="D2878" t="str">
            <v>Training/Safety/Meetings</v>
          </cell>
          <cell r="E2878" t="str">
            <v>Job Training</v>
          </cell>
        </row>
        <row r="2879">
          <cell r="A2879" t="str">
            <v>F523281</v>
          </cell>
          <cell r="B2879" t="str">
            <v>TECH TRNG TR</v>
          </cell>
          <cell r="C2879" t="str">
            <v>PWRD</v>
          </cell>
          <cell r="D2879" t="str">
            <v>Training/Safety/Meetings</v>
          </cell>
          <cell r="E2879" t="str">
            <v>Job Training</v>
          </cell>
        </row>
        <row r="2880">
          <cell r="A2880" t="str">
            <v>F523282</v>
          </cell>
          <cell r="B2880" t="str">
            <v>TECH TRNG TR</v>
          </cell>
          <cell r="C2880" t="str">
            <v>PWRD</v>
          </cell>
          <cell r="D2880" t="str">
            <v>Training/Safety/Meetings</v>
          </cell>
          <cell r="E2880" t="str">
            <v>Job Training</v>
          </cell>
        </row>
        <row r="2881">
          <cell r="A2881" t="str">
            <v>F523283</v>
          </cell>
          <cell r="B2881" t="str">
            <v>TECH TRNG TR</v>
          </cell>
          <cell r="C2881" t="str">
            <v>PWRD</v>
          </cell>
          <cell r="D2881" t="str">
            <v>Training/Safety/Meetings</v>
          </cell>
          <cell r="E2881" t="str">
            <v>Job Training</v>
          </cell>
        </row>
        <row r="2882">
          <cell r="A2882" t="str">
            <v>F523284</v>
          </cell>
          <cell r="B2882" t="str">
            <v>TECH TRNG TR</v>
          </cell>
          <cell r="C2882" t="str">
            <v>PWRD</v>
          </cell>
          <cell r="D2882" t="str">
            <v>Training/Safety/Meetings</v>
          </cell>
          <cell r="E2882" t="str">
            <v>Job Training</v>
          </cell>
        </row>
        <row r="2883">
          <cell r="A2883" t="str">
            <v>F523285</v>
          </cell>
          <cell r="B2883" t="str">
            <v>TECH TRNG PM</v>
          </cell>
          <cell r="C2883" t="str">
            <v>BPFM</v>
          </cell>
          <cell r="D2883" t="str">
            <v>Training/Safety/Meetings</v>
          </cell>
          <cell r="E2883" t="str">
            <v>Job Training</v>
          </cell>
        </row>
        <row r="2884">
          <cell r="A2884" t="str">
            <v>F523287</v>
          </cell>
          <cell r="B2884" t="str">
            <v>TECH TRNG FS</v>
          </cell>
          <cell r="C2884" t="str">
            <v>PWRD</v>
          </cell>
          <cell r="D2884" t="str">
            <v>Training/Safety/Meetings</v>
          </cell>
          <cell r="E2884" t="str">
            <v>Job Training</v>
          </cell>
        </row>
        <row r="2885">
          <cell r="A2885" t="str">
            <v>F523288</v>
          </cell>
          <cell r="B2885" t="str">
            <v>TECH TRNG FS</v>
          </cell>
          <cell r="C2885" t="str">
            <v>PWRD</v>
          </cell>
          <cell r="D2885" t="str">
            <v>Training/Safety/Meetings</v>
          </cell>
          <cell r="E2885" t="str">
            <v>Job Training</v>
          </cell>
        </row>
        <row r="2886">
          <cell r="A2886" t="str">
            <v>F523289</v>
          </cell>
          <cell r="B2886" t="str">
            <v>TECH TRNG FS</v>
          </cell>
          <cell r="C2886" t="str">
            <v>PWRD</v>
          </cell>
          <cell r="D2886" t="str">
            <v>Training/Safety/Meetings</v>
          </cell>
          <cell r="E2886" t="str">
            <v>Job Training</v>
          </cell>
        </row>
        <row r="2887">
          <cell r="A2887" t="str">
            <v>F523290</v>
          </cell>
          <cell r="B2887" t="str">
            <v>TECH TRNG FS</v>
          </cell>
          <cell r="C2887" t="str">
            <v>PWRD</v>
          </cell>
          <cell r="D2887" t="str">
            <v>Training/Safety/Meetings</v>
          </cell>
          <cell r="E2887" t="str">
            <v>Job Training</v>
          </cell>
        </row>
        <row r="2888">
          <cell r="A2888" t="str">
            <v>F523291</v>
          </cell>
          <cell r="B2888" t="str">
            <v>TECH TRNG FS</v>
          </cell>
          <cell r="C2888" t="str">
            <v>PWRD</v>
          </cell>
          <cell r="D2888" t="str">
            <v>Training/Safety/Meetings</v>
          </cell>
          <cell r="E2888" t="str">
            <v>Job Training</v>
          </cell>
        </row>
        <row r="2889">
          <cell r="A2889" t="str">
            <v>F523293</v>
          </cell>
          <cell r="B2889" t="str">
            <v>TECH TRNG FS</v>
          </cell>
          <cell r="C2889" t="str">
            <v>PWRD</v>
          </cell>
          <cell r="D2889" t="str">
            <v>Training/Safety/Meetings</v>
          </cell>
          <cell r="E2889" t="str">
            <v>Job Training</v>
          </cell>
        </row>
        <row r="2890">
          <cell r="A2890" t="str">
            <v>F523294</v>
          </cell>
          <cell r="B2890" t="str">
            <v>TECH TRNG FS</v>
          </cell>
          <cell r="C2890" t="str">
            <v>PWRD</v>
          </cell>
          <cell r="D2890" t="str">
            <v>Training/Safety/Meetings</v>
          </cell>
          <cell r="E2890" t="str">
            <v>Job Training</v>
          </cell>
        </row>
        <row r="2891">
          <cell r="A2891" t="str">
            <v>F523295</v>
          </cell>
          <cell r="B2891" t="str">
            <v>TECH TRNG FS</v>
          </cell>
          <cell r="C2891" t="str">
            <v>PWRD</v>
          </cell>
          <cell r="D2891" t="str">
            <v>Training/Safety/Meetings</v>
          </cell>
          <cell r="E2891" t="str">
            <v>Job Training</v>
          </cell>
        </row>
        <row r="2892">
          <cell r="A2892" t="str">
            <v>F523296</v>
          </cell>
          <cell r="B2892" t="str">
            <v>TECH TRNG FS</v>
          </cell>
          <cell r="C2892" t="str">
            <v>PWRD</v>
          </cell>
          <cell r="D2892" t="str">
            <v>Training/Safety/Meetings</v>
          </cell>
          <cell r="E2892" t="str">
            <v>Job Training</v>
          </cell>
        </row>
        <row r="2893">
          <cell r="A2893" t="str">
            <v>F523297</v>
          </cell>
          <cell r="B2893" t="str">
            <v>TECH TRNG MT</v>
          </cell>
          <cell r="C2893" t="str">
            <v>PWRD</v>
          </cell>
          <cell r="D2893" t="str">
            <v>Training/Safety/Meetings</v>
          </cell>
          <cell r="E2893" t="str">
            <v>Job Training</v>
          </cell>
        </row>
        <row r="2894">
          <cell r="A2894" t="str">
            <v>F523299</v>
          </cell>
          <cell r="B2894" t="str">
            <v>TECH TRNG MT</v>
          </cell>
          <cell r="C2894" t="str">
            <v>PWRD</v>
          </cell>
          <cell r="D2894" t="str">
            <v>Training/Safety/Meetings</v>
          </cell>
          <cell r="E2894" t="str">
            <v>Job Training</v>
          </cell>
        </row>
        <row r="2895">
          <cell r="A2895" t="str">
            <v>F523300</v>
          </cell>
          <cell r="B2895" t="str">
            <v>TECH TRNG MT</v>
          </cell>
          <cell r="C2895" t="str">
            <v>PWRD</v>
          </cell>
          <cell r="D2895" t="str">
            <v>Training/Safety/Meetings</v>
          </cell>
          <cell r="E2895" t="str">
            <v>Job Training</v>
          </cell>
        </row>
        <row r="2896">
          <cell r="A2896" t="str">
            <v>F523301</v>
          </cell>
          <cell r="B2896" t="str">
            <v>TECH TRNG MT</v>
          </cell>
          <cell r="C2896" t="str">
            <v>PWRD</v>
          </cell>
          <cell r="D2896" t="str">
            <v>Training/Safety/Meetings</v>
          </cell>
          <cell r="E2896" t="str">
            <v>Job Training</v>
          </cell>
        </row>
        <row r="2897">
          <cell r="A2897" t="str">
            <v>F523302</v>
          </cell>
          <cell r="B2897" t="str">
            <v>TECH TRNG MT</v>
          </cell>
          <cell r="C2897" t="str">
            <v>PWRD</v>
          </cell>
          <cell r="D2897" t="str">
            <v>Training/Safety/Meetings</v>
          </cell>
          <cell r="E2897" t="str">
            <v>Job Training</v>
          </cell>
        </row>
        <row r="2898">
          <cell r="A2898" t="str">
            <v>F523303</v>
          </cell>
          <cell r="B2898" t="str">
            <v>TECH TRNG MT</v>
          </cell>
          <cell r="C2898" t="str">
            <v>PWRD</v>
          </cell>
          <cell r="D2898" t="str">
            <v>Training/Safety/Meetings</v>
          </cell>
          <cell r="E2898" t="str">
            <v>Job Training</v>
          </cell>
        </row>
        <row r="2899">
          <cell r="A2899" t="str">
            <v>F523304</v>
          </cell>
          <cell r="B2899" t="str">
            <v>TECH TRNG MT</v>
          </cell>
          <cell r="C2899" t="str">
            <v>PWRD</v>
          </cell>
          <cell r="D2899" t="str">
            <v>Training/Safety/Meetings</v>
          </cell>
          <cell r="E2899" t="str">
            <v>Job Training</v>
          </cell>
        </row>
        <row r="2900">
          <cell r="A2900" t="str">
            <v>F523306</v>
          </cell>
          <cell r="B2900" t="str">
            <v>TECH TRNG FR</v>
          </cell>
          <cell r="C2900" t="str">
            <v>PWRD</v>
          </cell>
          <cell r="D2900" t="str">
            <v>Training/Safety/Meetings</v>
          </cell>
          <cell r="E2900" t="str">
            <v>Job Training</v>
          </cell>
        </row>
        <row r="2901">
          <cell r="A2901" t="str">
            <v>F523307</v>
          </cell>
          <cell r="B2901" t="str">
            <v>TECH TRNG FR</v>
          </cell>
          <cell r="C2901" t="str">
            <v>PWRD</v>
          </cell>
          <cell r="D2901" t="str">
            <v>Training/Safety/Meetings</v>
          </cell>
          <cell r="E2901" t="str">
            <v>Job Training</v>
          </cell>
        </row>
        <row r="2902">
          <cell r="A2902" t="str">
            <v>F523308</v>
          </cell>
          <cell r="B2902" t="str">
            <v>TECH TRNG LD</v>
          </cell>
          <cell r="C2902" t="str">
            <v>BPFM</v>
          </cell>
          <cell r="D2902" t="str">
            <v>Training/Safety/Meetings</v>
          </cell>
          <cell r="E2902" t="str">
            <v>Job Training</v>
          </cell>
        </row>
        <row r="2903">
          <cell r="A2903" t="str">
            <v>F523309</v>
          </cell>
          <cell r="B2903" t="str">
            <v>TECH TRNG TR</v>
          </cell>
          <cell r="C2903" t="str">
            <v>ETS</v>
          </cell>
          <cell r="D2903" t="str">
            <v>Training/Safety/Meetings</v>
          </cell>
          <cell r="E2903" t="str">
            <v>Job Training</v>
          </cell>
        </row>
        <row r="2904">
          <cell r="A2904" t="str">
            <v>F523310</v>
          </cell>
          <cell r="B2904" t="str">
            <v>TECH TRNG TR</v>
          </cell>
          <cell r="C2904" t="str">
            <v>ETS</v>
          </cell>
          <cell r="D2904" t="str">
            <v>Training/Safety/Meetings</v>
          </cell>
          <cell r="E2904" t="str">
            <v>Job Training</v>
          </cell>
        </row>
        <row r="2905">
          <cell r="A2905" t="str">
            <v>F523311</v>
          </cell>
          <cell r="B2905" t="str">
            <v>TECH TRNG PM</v>
          </cell>
          <cell r="C2905" t="str">
            <v>BPFM</v>
          </cell>
          <cell r="D2905" t="str">
            <v>Training/Safety/Meetings</v>
          </cell>
          <cell r="E2905" t="str">
            <v>Job Training</v>
          </cell>
        </row>
        <row r="2906">
          <cell r="A2906" t="str">
            <v>F523312</v>
          </cell>
          <cell r="B2906" t="str">
            <v>TECH TRNG SF</v>
          </cell>
          <cell r="C2906" t="str">
            <v>ETS</v>
          </cell>
          <cell r="D2906" t="str">
            <v>Training/Safety/Meetings</v>
          </cell>
          <cell r="E2906" t="str">
            <v>Job Training</v>
          </cell>
        </row>
        <row r="2907">
          <cell r="A2907" t="str">
            <v>F523313</v>
          </cell>
          <cell r="B2907" t="str">
            <v>TECH TRNG TR</v>
          </cell>
          <cell r="C2907" t="str">
            <v>ETS</v>
          </cell>
          <cell r="D2907" t="str">
            <v>Training/Safety/Meetings</v>
          </cell>
          <cell r="E2907" t="str">
            <v>Job Training</v>
          </cell>
        </row>
        <row r="2908">
          <cell r="A2908" t="str">
            <v>F523314</v>
          </cell>
          <cell r="B2908" t="str">
            <v>TECH TRNG TR</v>
          </cell>
          <cell r="C2908" t="str">
            <v>ETS</v>
          </cell>
          <cell r="D2908" t="str">
            <v>Training/Safety/Meetings</v>
          </cell>
          <cell r="E2908" t="str">
            <v>Job Training</v>
          </cell>
        </row>
        <row r="2909">
          <cell r="A2909" t="str">
            <v>F523316</v>
          </cell>
          <cell r="B2909" t="str">
            <v>TECH TRNG TR</v>
          </cell>
          <cell r="C2909" t="str">
            <v>BPFM</v>
          </cell>
          <cell r="D2909" t="str">
            <v>Training/Safety/Meetings</v>
          </cell>
          <cell r="E2909" t="str">
            <v>Job Training</v>
          </cell>
        </row>
        <row r="2910">
          <cell r="A2910" t="str">
            <v>F523317</v>
          </cell>
          <cell r="B2910" t="str">
            <v>TECH TRNG TR</v>
          </cell>
          <cell r="C2910" t="str">
            <v>PWRD</v>
          </cell>
          <cell r="D2910" t="str">
            <v>Training/Safety/Meetings</v>
          </cell>
          <cell r="E2910" t="str">
            <v>Job Training</v>
          </cell>
        </row>
        <row r="2911">
          <cell r="A2911" t="str">
            <v>F523318</v>
          </cell>
          <cell r="B2911" t="str">
            <v>TECH TRNG TR</v>
          </cell>
          <cell r="C2911" t="str">
            <v>PWRD</v>
          </cell>
          <cell r="D2911" t="str">
            <v>Training/Safety/Meetings</v>
          </cell>
          <cell r="E2911" t="str">
            <v>Job Training</v>
          </cell>
        </row>
        <row r="2912">
          <cell r="A2912" t="str">
            <v>F523319</v>
          </cell>
          <cell r="B2912" t="str">
            <v>TECH TRNG TR</v>
          </cell>
          <cell r="C2912" t="str">
            <v>PWRD</v>
          </cell>
          <cell r="D2912" t="str">
            <v>Training/Safety/Meetings</v>
          </cell>
          <cell r="E2912" t="str">
            <v>Job Training</v>
          </cell>
        </row>
        <row r="2913">
          <cell r="A2913" t="str">
            <v>F523320</v>
          </cell>
          <cell r="B2913" t="str">
            <v>TECH TRNG TR</v>
          </cell>
          <cell r="C2913" t="str">
            <v>PWRD</v>
          </cell>
          <cell r="D2913" t="str">
            <v>Training/Safety/Meetings</v>
          </cell>
          <cell r="E2913" t="str">
            <v>Job Training</v>
          </cell>
        </row>
        <row r="2914">
          <cell r="A2914" t="str">
            <v>F523321</v>
          </cell>
          <cell r="B2914" t="str">
            <v>TECH TRNG TR</v>
          </cell>
          <cell r="C2914" t="str">
            <v>ETS</v>
          </cell>
          <cell r="D2914" t="str">
            <v>Training/Safety/Meetings</v>
          </cell>
          <cell r="E2914" t="str">
            <v>Job Training</v>
          </cell>
        </row>
        <row r="2915">
          <cell r="A2915" t="str">
            <v>F523322</v>
          </cell>
          <cell r="B2915" t="str">
            <v>TECH TRNG TR</v>
          </cell>
          <cell r="C2915" t="str">
            <v>ETS</v>
          </cell>
          <cell r="D2915" t="str">
            <v>Training/Safety/Meetings</v>
          </cell>
          <cell r="E2915" t="str">
            <v>Job Training</v>
          </cell>
        </row>
        <row r="2916">
          <cell r="A2916" t="str">
            <v>F523323</v>
          </cell>
          <cell r="B2916" t="str">
            <v>TECH TRNG TR</v>
          </cell>
          <cell r="C2916" t="str">
            <v>PWRD</v>
          </cell>
          <cell r="D2916" t="str">
            <v>Training/Safety/Meetings</v>
          </cell>
          <cell r="E2916" t="str">
            <v>Job Training</v>
          </cell>
        </row>
        <row r="2917">
          <cell r="A2917" t="str">
            <v>F523324</v>
          </cell>
          <cell r="B2917" t="str">
            <v>TECH TRNG TR</v>
          </cell>
          <cell r="C2917" t="str">
            <v>ETS</v>
          </cell>
          <cell r="D2917" t="str">
            <v>Training/Safety/Meetings</v>
          </cell>
          <cell r="E2917" t="str">
            <v>Job Training</v>
          </cell>
        </row>
        <row r="2918">
          <cell r="A2918" t="str">
            <v>F523325</v>
          </cell>
          <cell r="B2918" t="str">
            <v>TECH TRNG TR</v>
          </cell>
          <cell r="C2918" t="str">
            <v>ETS</v>
          </cell>
          <cell r="D2918" t="str">
            <v>Training/Safety/Meetings</v>
          </cell>
          <cell r="E2918" t="str">
            <v>Job Training</v>
          </cell>
        </row>
        <row r="2919">
          <cell r="A2919" t="str">
            <v>F523326</v>
          </cell>
          <cell r="B2919" t="str">
            <v>TECH TRNG TR</v>
          </cell>
          <cell r="C2919" t="str">
            <v>ETS</v>
          </cell>
          <cell r="D2919" t="str">
            <v>Training/Safety/Meetings</v>
          </cell>
          <cell r="E2919" t="str">
            <v>Job Training</v>
          </cell>
        </row>
        <row r="2920">
          <cell r="A2920" t="str">
            <v>F523327</v>
          </cell>
          <cell r="B2920" t="str">
            <v>TRNG CONV 56</v>
          </cell>
          <cell r="C2920" t="str">
            <v>TDBU Default Accounting</v>
          </cell>
          <cell r="D2920" t="str">
            <v>Training/Safety/Meetings</v>
          </cell>
          <cell r="E2920" t="str">
            <v>Job Training</v>
          </cell>
        </row>
        <row r="2921">
          <cell r="A2921" t="str">
            <v>F523328</v>
          </cell>
          <cell r="B2921" t="str">
            <v>TRNG CONV 56</v>
          </cell>
          <cell r="C2921" t="str">
            <v>TDBU Default Accounting</v>
          </cell>
          <cell r="D2921" t="str">
            <v>Training/Safety/Meetings</v>
          </cell>
          <cell r="E2921" t="str">
            <v>Job Training</v>
          </cell>
        </row>
        <row r="2922">
          <cell r="A2922" t="str">
            <v>F523330</v>
          </cell>
          <cell r="B2922" t="str">
            <v>TRNG CONV 58</v>
          </cell>
          <cell r="C2922" t="str">
            <v>TDBU Default Accounting</v>
          </cell>
          <cell r="D2922" t="str">
            <v>Training/Safety/Meetings</v>
          </cell>
          <cell r="E2922" t="str">
            <v>Job Training</v>
          </cell>
        </row>
        <row r="2923">
          <cell r="A2923" t="str">
            <v>F523331</v>
          </cell>
          <cell r="B2923" t="str">
            <v>INFO MTGS/GR</v>
          </cell>
          <cell r="C2923" t="str">
            <v>PWRD</v>
          </cell>
          <cell r="D2923" t="str">
            <v>Training/Safety/Meetings</v>
          </cell>
          <cell r="E2923" t="str">
            <v>Job Training</v>
          </cell>
        </row>
        <row r="2924">
          <cell r="A2924" t="str">
            <v>F523332</v>
          </cell>
          <cell r="B2924" t="str">
            <v>INFO MTGS/GR</v>
          </cell>
          <cell r="C2924" t="str">
            <v>PWRD</v>
          </cell>
          <cell r="D2924" t="str">
            <v>Training/Safety/Meetings</v>
          </cell>
          <cell r="E2924" t="str">
            <v>Information Meetings</v>
          </cell>
        </row>
        <row r="2925">
          <cell r="A2925" t="str">
            <v>F523333</v>
          </cell>
          <cell r="B2925" t="str">
            <v>INFO MTGS/GR</v>
          </cell>
          <cell r="C2925" t="str">
            <v>PWRD</v>
          </cell>
          <cell r="D2925" t="str">
            <v>Training/Safety/Meetings</v>
          </cell>
          <cell r="E2925" t="str">
            <v>Information Meetings</v>
          </cell>
        </row>
        <row r="2926">
          <cell r="A2926" t="str">
            <v>F523348</v>
          </cell>
          <cell r="B2926" t="str">
            <v>DIST OP ST L</v>
          </cell>
          <cell r="C2926" t="str">
            <v>PWRD</v>
          </cell>
          <cell r="D2926" t="str">
            <v>Breakdown Maintenance</v>
          </cell>
          <cell r="E2926" t="str">
            <v>Streetlighting</v>
          </cell>
        </row>
        <row r="2927">
          <cell r="A2927" t="str">
            <v>F523349</v>
          </cell>
          <cell r="B2927" t="str">
            <v>LOST TIME IN</v>
          </cell>
          <cell r="C2927" t="str">
            <v>PWRD</v>
          </cell>
          <cell r="D2927" t="str">
            <v>Other</v>
          </cell>
          <cell r="E2927" t="str">
            <v>Distribution Stand-by</v>
          </cell>
        </row>
        <row r="2928">
          <cell r="A2928" t="str">
            <v>F523350</v>
          </cell>
          <cell r="B2928" t="str">
            <v>TR INTR POLE</v>
          </cell>
          <cell r="C2928" t="str">
            <v>PWRD</v>
          </cell>
          <cell r="D2928" t="str">
            <v>Operations</v>
          </cell>
          <cell r="E2928" t="str">
            <v>Transmission Operations</v>
          </cell>
        </row>
        <row r="2929">
          <cell r="A2929" t="str">
            <v>F523351</v>
          </cell>
          <cell r="B2929" t="str">
            <v>SAMS TRANS</v>
          </cell>
          <cell r="C2929" t="str">
            <v>PWRD</v>
          </cell>
          <cell r="D2929" t="str">
            <v>Inspections</v>
          </cell>
          <cell r="E2929" t="str">
            <v>Transmission Lines</v>
          </cell>
        </row>
        <row r="2930">
          <cell r="A2930" t="str">
            <v>F523352</v>
          </cell>
          <cell r="B2930" t="str">
            <v>W O REL EXP</v>
          </cell>
          <cell r="C2930" t="str">
            <v>PWRD</v>
          </cell>
          <cell r="D2930" t="str">
            <v>Preventive Maintenance</v>
          </cell>
          <cell r="E2930" t="str">
            <v>Write Offs/Related Expense</v>
          </cell>
        </row>
        <row r="2931">
          <cell r="A2931" t="str">
            <v>F523353</v>
          </cell>
          <cell r="B2931" t="str">
            <v>STDBY IDLE T</v>
          </cell>
          <cell r="C2931" t="str">
            <v>PWRD</v>
          </cell>
          <cell r="D2931" t="str">
            <v>Other</v>
          </cell>
          <cell r="E2931" t="str">
            <v>Substation Stand-by</v>
          </cell>
        </row>
        <row r="2932">
          <cell r="A2932" t="str">
            <v>F523356</v>
          </cell>
          <cell r="B2932" t="str">
            <v>DEV TRNG</v>
          </cell>
          <cell r="C2932" t="str">
            <v>PWRD</v>
          </cell>
          <cell r="D2932" t="str">
            <v>Training/Safety/Meetings</v>
          </cell>
          <cell r="E2932" t="str">
            <v>Job Training</v>
          </cell>
        </row>
        <row r="2933">
          <cell r="A2933" t="str">
            <v>F523357</v>
          </cell>
          <cell r="B2933" t="str">
            <v>COMP TRNG</v>
          </cell>
          <cell r="C2933" t="str">
            <v>PWRD</v>
          </cell>
          <cell r="D2933" t="str">
            <v>Training/Safety/Meetings</v>
          </cell>
          <cell r="E2933" t="str">
            <v>Job Training</v>
          </cell>
        </row>
        <row r="2934">
          <cell r="A2934" t="str">
            <v>F523358</v>
          </cell>
          <cell r="B2934" t="str">
            <v>DIV OH RESID</v>
          </cell>
          <cell r="C2934" t="str">
            <v>TDBU - Div Ovhd Residual</v>
          </cell>
          <cell r="D2934" t="str">
            <v>Division Ovhd Residual</v>
          </cell>
          <cell r="E2934" t="str">
            <v>Division Overhead Residual</v>
          </cell>
        </row>
        <row r="2935">
          <cell r="A2935" t="str">
            <v>F523360</v>
          </cell>
          <cell r="B2935" t="str">
            <v>AMORT FTR</v>
          </cell>
          <cell r="C2935" t="str">
            <v>Balancing Account - 8025</v>
          </cell>
          <cell r="D2935" t="str">
            <v>Balancing Accounting</v>
          </cell>
          <cell r="E2935" t="str">
            <v>Balancing Accounting</v>
          </cell>
        </row>
        <row r="2936">
          <cell r="A2936" t="str">
            <v>F523361</v>
          </cell>
          <cell r="B2936" t="str">
            <v>ISO MOO</v>
          </cell>
          <cell r="C2936" t="str">
            <v>Balancing Account - 8025</v>
          </cell>
          <cell r="D2936" t="str">
            <v>Balancing Accounting</v>
          </cell>
          <cell r="E2936" t="str">
            <v>Balancing Accounting</v>
          </cell>
        </row>
        <row r="2937">
          <cell r="A2937" t="str">
            <v>F523362</v>
          </cell>
          <cell r="B2937" t="str">
            <v>TRNS ACCS</v>
          </cell>
          <cell r="C2937" t="str">
            <v>Balancing Account - 8025</v>
          </cell>
          <cell r="D2937" t="str">
            <v>Balancing Accounting</v>
          </cell>
          <cell r="E2937" t="str">
            <v>Balancing Accounting</v>
          </cell>
        </row>
        <row r="2938">
          <cell r="A2938" t="str">
            <v>F523363</v>
          </cell>
          <cell r="B2938" t="str">
            <v>ISO RMR</v>
          </cell>
          <cell r="C2938" t="str">
            <v>Balancing Account - 8025</v>
          </cell>
          <cell r="D2938" t="str">
            <v>Balancing Accounting</v>
          </cell>
          <cell r="E2938" t="str">
            <v>Balancing Accounting</v>
          </cell>
        </row>
        <row r="2939">
          <cell r="A2939" t="str">
            <v>F523364</v>
          </cell>
          <cell r="B2939" t="str">
            <v>INFO MTGS</v>
          </cell>
          <cell r="C2939" t="str">
            <v>PWRD</v>
          </cell>
          <cell r="D2939" t="str">
            <v>Training/Safety/Meetings</v>
          </cell>
          <cell r="E2939" t="str">
            <v>Information Meetings</v>
          </cell>
        </row>
        <row r="2940">
          <cell r="A2940" t="str">
            <v>F523366</v>
          </cell>
          <cell r="B2940" t="str">
            <v>SUB MISC MTC</v>
          </cell>
          <cell r="C2940" t="str">
            <v>PWRD</v>
          </cell>
          <cell r="D2940" t="str">
            <v>Operations</v>
          </cell>
          <cell r="E2940" t="str">
            <v>Substation Operations</v>
          </cell>
        </row>
        <row r="2941">
          <cell r="A2941" t="str">
            <v>F523367</v>
          </cell>
          <cell r="B2941" t="str">
            <v>SUB OP F5</v>
          </cell>
          <cell r="C2941" t="str">
            <v>PWRD</v>
          </cell>
          <cell r="D2941" t="str">
            <v>Operations</v>
          </cell>
          <cell r="E2941" t="str">
            <v>Substation Operations</v>
          </cell>
        </row>
        <row r="2942">
          <cell r="A2942" t="str">
            <v>F523368</v>
          </cell>
          <cell r="B2942" t="str">
            <v>TECH TRNG</v>
          </cell>
          <cell r="C2942" t="str">
            <v>PWRD</v>
          </cell>
          <cell r="D2942" t="str">
            <v>Training/Safety/Meetings</v>
          </cell>
          <cell r="E2942" t="str">
            <v>Job Training</v>
          </cell>
        </row>
        <row r="2943">
          <cell r="A2943" t="str">
            <v>F523369</v>
          </cell>
          <cell r="B2943" t="str">
            <v>TECH TRNG</v>
          </cell>
          <cell r="C2943" t="str">
            <v>PWRD</v>
          </cell>
          <cell r="D2943" t="str">
            <v>Training/Safety/Meetings</v>
          </cell>
          <cell r="E2943" t="str">
            <v>Job Training</v>
          </cell>
        </row>
        <row r="2944">
          <cell r="A2944" t="str">
            <v>F523370</v>
          </cell>
          <cell r="B2944" t="str">
            <v>XFMRS MAINT</v>
          </cell>
          <cell r="C2944" t="str">
            <v>PWRD</v>
          </cell>
          <cell r="D2944" t="str">
            <v>Breakdown Maintenance</v>
          </cell>
          <cell r="E2944" t="str">
            <v>Substation Structures/Equipment</v>
          </cell>
        </row>
        <row r="2945">
          <cell r="A2945" t="str">
            <v>F523371</v>
          </cell>
          <cell r="B2945" t="str">
            <v>S OPR-OP EQU</v>
          </cell>
          <cell r="C2945" t="str">
            <v>PWRD</v>
          </cell>
          <cell r="D2945" t="str">
            <v>Operations</v>
          </cell>
          <cell r="E2945" t="str">
            <v>Substation Operations</v>
          </cell>
        </row>
        <row r="2946">
          <cell r="A2946" t="str">
            <v>F523372</v>
          </cell>
          <cell r="B2946" t="str">
            <v>TECH TRNG</v>
          </cell>
          <cell r="C2946" t="str">
            <v>PWRD</v>
          </cell>
          <cell r="D2946" t="str">
            <v>Training/Safety/Meetings</v>
          </cell>
          <cell r="E2946" t="str">
            <v>Job Training</v>
          </cell>
        </row>
        <row r="2947">
          <cell r="A2947" t="str">
            <v>F523373</v>
          </cell>
          <cell r="B2947" t="str">
            <v>TECH TRNG</v>
          </cell>
          <cell r="C2947" t="str">
            <v>PWRD</v>
          </cell>
          <cell r="D2947" t="str">
            <v>Training/Safety/Meetings</v>
          </cell>
          <cell r="E2947" t="str">
            <v>Job Training</v>
          </cell>
        </row>
        <row r="2948">
          <cell r="A2948" t="str">
            <v>F523375</v>
          </cell>
          <cell r="B2948" t="str">
            <v>MGMT/SUP</v>
          </cell>
          <cell r="C2948" t="str">
            <v>PWRD</v>
          </cell>
          <cell r="D2948" t="str">
            <v>Other</v>
          </cell>
          <cell r="E2948" t="str">
            <v>Management/Supervision</v>
          </cell>
        </row>
        <row r="2949">
          <cell r="A2949" t="str">
            <v>F523376</v>
          </cell>
          <cell r="B2949" t="str">
            <v>TECH TRNG</v>
          </cell>
          <cell r="C2949" t="str">
            <v>PWRD</v>
          </cell>
          <cell r="D2949" t="str">
            <v>Training/Safety/Meetings</v>
          </cell>
          <cell r="E2949" t="str">
            <v>Job Training</v>
          </cell>
        </row>
        <row r="2950">
          <cell r="A2950" t="str">
            <v>F523377</v>
          </cell>
          <cell r="B2950" t="str">
            <v>APPARATUS RE</v>
          </cell>
          <cell r="C2950" t="str">
            <v>PWRD</v>
          </cell>
          <cell r="D2950" t="str">
            <v>Other</v>
          </cell>
          <cell r="E2950" t="str">
            <v>Management/Supervision</v>
          </cell>
        </row>
        <row r="2951">
          <cell r="A2951" t="str">
            <v>F523378</v>
          </cell>
          <cell r="B2951" t="str">
            <v>SKILLS TRAIN</v>
          </cell>
          <cell r="C2951" t="str">
            <v>PWRD</v>
          </cell>
          <cell r="D2951" t="str">
            <v>Training/Safety/Meetings</v>
          </cell>
          <cell r="E2951" t="str">
            <v>Job Training</v>
          </cell>
        </row>
        <row r="2952">
          <cell r="A2952" t="str">
            <v>F523379</v>
          </cell>
          <cell r="B2952" t="str">
            <v>TECH TRNG</v>
          </cell>
          <cell r="C2952" t="str">
            <v>PWRD</v>
          </cell>
          <cell r="D2952" t="str">
            <v>Training/Safety/Meetings</v>
          </cell>
          <cell r="E2952" t="str">
            <v>Job Training</v>
          </cell>
        </row>
        <row r="2953">
          <cell r="A2953" t="str">
            <v>F523380</v>
          </cell>
          <cell r="B2953" t="str">
            <v>S OPR-OP EQU</v>
          </cell>
          <cell r="C2953" t="str">
            <v>PWRD</v>
          </cell>
          <cell r="D2953" t="str">
            <v>Operations</v>
          </cell>
          <cell r="E2953" t="str">
            <v>Substation Operations</v>
          </cell>
        </row>
        <row r="2954">
          <cell r="A2954" t="str">
            <v>F523381</v>
          </cell>
          <cell r="B2954" t="str">
            <v>TECH TRNG</v>
          </cell>
          <cell r="C2954" t="str">
            <v>PWRD</v>
          </cell>
          <cell r="D2954" t="str">
            <v>Training/Safety/Meetings</v>
          </cell>
          <cell r="E2954" t="str">
            <v>Job Training</v>
          </cell>
        </row>
        <row r="2955">
          <cell r="A2955" t="str">
            <v>F523382</v>
          </cell>
          <cell r="B2955" t="str">
            <v>MGMT/SUP</v>
          </cell>
          <cell r="C2955" t="str">
            <v>PWRD</v>
          </cell>
          <cell r="D2955" t="str">
            <v>Other</v>
          </cell>
          <cell r="E2955" t="str">
            <v>Management/Supervision</v>
          </cell>
        </row>
        <row r="2956">
          <cell r="A2956" t="str">
            <v>F523383</v>
          </cell>
          <cell r="B2956" t="str">
            <v>SUB MTCE TOO</v>
          </cell>
          <cell r="C2956" t="str">
            <v>PWRD</v>
          </cell>
          <cell r="D2956" t="str">
            <v>Operations</v>
          </cell>
          <cell r="E2956" t="str">
            <v>Substation Operations</v>
          </cell>
        </row>
        <row r="2957">
          <cell r="A2957" t="str">
            <v>F523384</v>
          </cell>
          <cell r="B2957" t="str">
            <v>FACILITY MAI</v>
          </cell>
          <cell r="C2957" t="str">
            <v>PWRD</v>
          </cell>
          <cell r="D2957" t="str">
            <v>Other</v>
          </cell>
          <cell r="E2957" t="str">
            <v>Facility Planning</v>
          </cell>
        </row>
        <row r="2958">
          <cell r="A2958" t="str">
            <v>F523385</v>
          </cell>
          <cell r="B2958" t="str">
            <v>TECH TRNG</v>
          </cell>
          <cell r="C2958" t="str">
            <v>ETS</v>
          </cell>
          <cell r="D2958" t="str">
            <v>Training/Safety/Meetings</v>
          </cell>
          <cell r="E2958" t="str">
            <v>Job Training</v>
          </cell>
        </row>
        <row r="2959">
          <cell r="A2959" t="str">
            <v>F523386</v>
          </cell>
          <cell r="B2959" t="str">
            <v>CSBL FUNC-CO</v>
          </cell>
          <cell r="C2959" t="str">
            <v>PWRD</v>
          </cell>
          <cell r="D2959" t="str">
            <v>Other</v>
          </cell>
          <cell r="E2959" t="str">
            <v>Management/Supervision</v>
          </cell>
        </row>
        <row r="2960">
          <cell r="A2960" t="str">
            <v>F523388</v>
          </cell>
          <cell r="B2960" t="str">
            <v>TECH TRNG</v>
          </cell>
          <cell r="C2960" t="str">
            <v>PWRD</v>
          </cell>
          <cell r="D2960" t="str">
            <v>Training/Safety/Meetings</v>
          </cell>
          <cell r="E2960" t="str">
            <v>Job Training</v>
          </cell>
        </row>
        <row r="2961">
          <cell r="A2961" t="str">
            <v>F523389</v>
          </cell>
          <cell r="B2961" t="str">
            <v>MAPPING</v>
          </cell>
          <cell r="C2961" t="str">
            <v>PWRD</v>
          </cell>
          <cell r="D2961" t="str">
            <v>Operations</v>
          </cell>
          <cell r="E2961" t="str">
            <v>Mapping</v>
          </cell>
        </row>
        <row r="2962">
          <cell r="A2962" t="str">
            <v>F523390</v>
          </cell>
          <cell r="B2962" t="str">
            <v>MISC COSTS</v>
          </cell>
          <cell r="C2962" t="str">
            <v>PWRD</v>
          </cell>
          <cell r="D2962" t="str">
            <v>Other</v>
          </cell>
          <cell r="E2962" t="str">
            <v>Management/Supervision</v>
          </cell>
        </row>
        <row r="2963">
          <cell r="A2963" t="str">
            <v>F523391</v>
          </cell>
          <cell r="B2963" t="str">
            <v>TECH TRNG</v>
          </cell>
          <cell r="C2963" t="str">
            <v>ETS</v>
          </cell>
          <cell r="D2963" t="str">
            <v>Training/Safety/Meetings</v>
          </cell>
          <cell r="E2963" t="str">
            <v>Job Training</v>
          </cell>
        </row>
        <row r="2964">
          <cell r="A2964" t="str">
            <v>F523393</v>
          </cell>
          <cell r="B2964" t="str">
            <v>TECH TRNG</v>
          </cell>
          <cell r="C2964" t="str">
            <v>CPC</v>
          </cell>
          <cell r="D2964" t="str">
            <v>Training/Safety/Meetings</v>
          </cell>
          <cell r="E2964" t="str">
            <v>Job Training</v>
          </cell>
        </row>
        <row r="2965">
          <cell r="A2965" t="str">
            <v>F523394</v>
          </cell>
          <cell r="B2965" t="str">
            <v>TECH TRNG</v>
          </cell>
          <cell r="C2965" t="str">
            <v>PWRD</v>
          </cell>
          <cell r="D2965" t="str">
            <v>Training/Safety/Meetings</v>
          </cell>
          <cell r="E2965" t="str">
            <v>Job Training</v>
          </cell>
        </row>
        <row r="2966">
          <cell r="A2966" t="str">
            <v>F523396</v>
          </cell>
          <cell r="B2966" t="str">
            <v>TECH TRNG</v>
          </cell>
          <cell r="C2966" t="str">
            <v>BPFM</v>
          </cell>
          <cell r="D2966" t="str">
            <v>Training/Safety/Meetings</v>
          </cell>
          <cell r="E2966" t="str">
            <v>Job Training</v>
          </cell>
        </row>
        <row r="2967">
          <cell r="A2967" t="str">
            <v>F523398</v>
          </cell>
          <cell r="B2967" t="str">
            <v>INSPECTION A</v>
          </cell>
          <cell r="C2967" t="str">
            <v>PWRD</v>
          </cell>
          <cell r="D2967" t="str">
            <v>Inspections</v>
          </cell>
          <cell r="E2967" t="str">
            <v>Distribution Equipment</v>
          </cell>
        </row>
        <row r="2968">
          <cell r="A2968" t="str">
            <v>F523399</v>
          </cell>
          <cell r="B2968" t="str">
            <v>TECH TRNG</v>
          </cell>
          <cell r="C2968" t="str">
            <v>ETS</v>
          </cell>
          <cell r="D2968" t="str">
            <v>Training/Safety/Meetings</v>
          </cell>
          <cell r="E2968" t="str">
            <v>Job Training</v>
          </cell>
        </row>
        <row r="2969">
          <cell r="A2969" t="str">
            <v>F523400</v>
          </cell>
          <cell r="B2969" t="str">
            <v>TECH TRNG</v>
          </cell>
          <cell r="C2969" t="str">
            <v>BPFM</v>
          </cell>
          <cell r="D2969" t="str">
            <v>Training/Safety/Meetings</v>
          </cell>
          <cell r="E2969" t="str">
            <v>Job Training</v>
          </cell>
        </row>
        <row r="2970">
          <cell r="A2970" t="str">
            <v>F523401</v>
          </cell>
          <cell r="B2970" t="str">
            <v>TECH TRNG</v>
          </cell>
          <cell r="C2970" t="str">
            <v>BPFM</v>
          </cell>
          <cell r="D2970" t="str">
            <v>Training/Safety/Meetings</v>
          </cell>
          <cell r="E2970" t="str">
            <v>Job Training</v>
          </cell>
        </row>
        <row r="2971">
          <cell r="A2971" t="str">
            <v>F523402</v>
          </cell>
          <cell r="B2971" t="str">
            <v>TECH TRNG</v>
          </cell>
          <cell r="C2971" t="str">
            <v>ETS</v>
          </cell>
          <cell r="D2971" t="str">
            <v>Training/Safety/Meetings</v>
          </cell>
          <cell r="E2971" t="str">
            <v>Job Training</v>
          </cell>
        </row>
        <row r="2972">
          <cell r="A2972" t="str">
            <v>F523406</v>
          </cell>
          <cell r="B2972" t="str">
            <v>TECH TRNG</v>
          </cell>
          <cell r="C2972" t="str">
            <v>ETS</v>
          </cell>
          <cell r="D2972" t="str">
            <v>Training/Safety/Meetings</v>
          </cell>
          <cell r="E2972" t="str">
            <v>Job Training</v>
          </cell>
        </row>
        <row r="2973">
          <cell r="A2973" t="str">
            <v>F523410</v>
          </cell>
          <cell r="B2973" t="str">
            <v>LINE RENTS</v>
          </cell>
          <cell r="C2973" t="str">
            <v>PWRD</v>
          </cell>
          <cell r="D2973" t="str">
            <v>Line Clearing</v>
          </cell>
          <cell r="E2973" t="str">
            <v>Clearing Roads/ROW</v>
          </cell>
        </row>
        <row r="2974">
          <cell r="A2974" t="str">
            <v>F523413</v>
          </cell>
          <cell r="B2974" t="str">
            <v>SET/REMV MTR</v>
          </cell>
          <cell r="C2974" t="str">
            <v>PWRD</v>
          </cell>
          <cell r="D2974" t="str">
            <v>Operations</v>
          </cell>
          <cell r="E2974" t="str">
            <v>Meters - Installing/Removing</v>
          </cell>
        </row>
        <row r="2975">
          <cell r="A2975" t="str">
            <v>F523423</v>
          </cell>
          <cell r="B2975" t="str">
            <v>OTH EQUIP MT</v>
          </cell>
          <cell r="C2975" t="str">
            <v>PWRD</v>
          </cell>
          <cell r="D2975" t="str">
            <v>Breakdown Maintenance</v>
          </cell>
          <cell r="E2975" t="str">
            <v>Substation Structures/Equipment</v>
          </cell>
        </row>
        <row r="2976">
          <cell r="A2976" t="str">
            <v>F523425</v>
          </cell>
          <cell r="B2976" t="str">
            <v>LN CL T/L TR</v>
          </cell>
          <cell r="C2976" t="str">
            <v>PWRD</v>
          </cell>
          <cell r="D2976" t="str">
            <v>Line Clearing</v>
          </cell>
          <cell r="E2976" t="str">
            <v>Clearing Lines</v>
          </cell>
        </row>
        <row r="2977">
          <cell r="A2977" t="str">
            <v>F523429</v>
          </cell>
          <cell r="B2977" t="str">
            <v>SUB MTCE EXP</v>
          </cell>
          <cell r="C2977" t="str">
            <v>PWRD</v>
          </cell>
          <cell r="D2977" t="str">
            <v>Operations</v>
          </cell>
          <cell r="E2977" t="str">
            <v>Substation Operations</v>
          </cell>
        </row>
        <row r="2978">
          <cell r="A2978" t="str">
            <v>F523430</v>
          </cell>
          <cell r="B2978" t="str">
            <v>AWRD EMP CON</v>
          </cell>
          <cell r="C2978" t="str">
            <v>ETS</v>
          </cell>
          <cell r="D2978" t="str">
            <v>Other</v>
          </cell>
          <cell r="E2978" t="str">
            <v>Employee Contribution</v>
          </cell>
        </row>
        <row r="2979">
          <cell r="A2979" t="str">
            <v>F525202</v>
          </cell>
          <cell r="B2979" t="str">
            <v>DAOR 7000-TB</v>
          </cell>
          <cell r="C2979" t="str">
            <v>TDBU Default Accounting</v>
          </cell>
          <cell r="D2979" t="str">
            <v>Default Accounts</v>
          </cell>
          <cell r="E2979" t="str">
            <v>Default Accounts</v>
          </cell>
        </row>
        <row r="2980">
          <cell r="A2980" t="str">
            <v>F525203</v>
          </cell>
          <cell r="B2980" t="str">
            <v>DAOR 7000-TB</v>
          </cell>
          <cell r="C2980" t="str">
            <v>TDBU Default Accounting</v>
          </cell>
          <cell r="D2980" t="str">
            <v>Default Accounts</v>
          </cell>
          <cell r="E2980" t="str">
            <v>Default Accounts</v>
          </cell>
        </row>
        <row r="2981">
          <cell r="A2981" t="str">
            <v>F525204</v>
          </cell>
          <cell r="B2981" t="str">
            <v>TRANS INTRUS</v>
          </cell>
          <cell r="C2981" t="str">
            <v>PWRD</v>
          </cell>
          <cell r="D2981" t="str">
            <v>Default Accounts</v>
          </cell>
          <cell r="E2981" t="str">
            <v>Default Accounts</v>
          </cell>
        </row>
        <row r="2982">
          <cell r="A2982" t="str">
            <v>F525205</v>
          </cell>
          <cell r="B2982" t="str">
            <v>DAOR 7000-TB</v>
          </cell>
          <cell r="C2982" t="str">
            <v>TDBU Default Accounting</v>
          </cell>
          <cell r="D2982" t="str">
            <v>Default Accounts</v>
          </cell>
          <cell r="E2982" t="str">
            <v>Default Accounts</v>
          </cell>
        </row>
        <row r="2983">
          <cell r="A2983" t="str">
            <v>F525206</v>
          </cell>
          <cell r="B2983" t="str">
            <v>DAOR 7000-TB</v>
          </cell>
          <cell r="C2983" t="str">
            <v>TDBU Default Accounting</v>
          </cell>
          <cell r="D2983" t="str">
            <v>Default Accounts</v>
          </cell>
          <cell r="E2983" t="str">
            <v>Default Accounts</v>
          </cell>
        </row>
        <row r="2984">
          <cell r="A2984" t="str">
            <v>F525207</v>
          </cell>
          <cell r="B2984" t="str">
            <v>DAOR 7000-TB</v>
          </cell>
          <cell r="C2984" t="str">
            <v>TDBU Default Accounting</v>
          </cell>
          <cell r="D2984" t="str">
            <v>Default Accounts</v>
          </cell>
          <cell r="E2984" t="str">
            <v>Default Accounts</v>
          </cell>
        </row>
        <row r="2985">
          <cell r="A2985" t="str">
            <v>F525208</v>
          </cell>
          <cell r="B2985" t="str">
            <v>DAOR 7000-TB</v>
          </cell>
          <cell r="C2985" t="str">
            <v>TDBU Default Accounting</v>
          </cell>
          <cell r="D2985" t="str">
            <v>Default Accounts</v>
          </cell>
          <cell r="E2985" t="str">
            <v>Default Accounts</v>
          </cell>
        </row>
        <row r="2986">
          <cell r="A2986" t="str">
            <v>F525219</v>
          </cell>
          <cell r="B2986" t="str">
            <v>COMPLIANCE T</v>
          </cell>
          <cell r="C2986" t="str">
            <v>ETS - SSID</v>
          </cell>
          <cell r="D2986" t="str">
            <v>Other</v>
          </cell>
          <cell r="E2986" t="str">
            <v>SSID</v>
          </cell>
        </row>
        <row r="2987">
          <cell r="A2987" t="str">
            <v>F525220</v>
          </cell>
          <cell r="B2987" t="str">
            <v>EMPLOYEE DEV</v>
          </cell>
          <cell r="C2987" t="str">
            <v>ETS - SSID</v>
          </cell>
          <cell r="D2987" t="str">
            <v>Other</v>
          </cell>
          <cell r="E2987" t="str">
            <v>SSID</v>
          </cell>
        </row>
        <row r="2988">
          <cell r="A2988" t="str">
            <v>F525222</v>
          </cell>
          <cell r="B2988" t="str">
            <v>SAFETY MEETI</v>
          </cell>
          <cell r="C2988" t="str">
            <v>ETS - SSID</v>
          </cell>
          <cell r="D2988" t="str">
            <v>Other</v>
          </cell>
          <cell r="E2988" t="str">
            <v>SSID</v>
          </cell>
        </row>
        <row r="2989">
          <cell r="A2989" t="str">
            <v>F525227</v>
          </cell>
          <cell r="B2989" t="str">
            <v>INFORMATIONA</v>
          </cell>
          <cell r="C2989" t="str">
            <v>ETS - SSID</v>
          </cell>
          <cell r="D2989" t="str">
            <v>Other</v>
          </cell>
          <cell r="E2989" t="str">
            <v>SSID</v>
          </cell>
        </row>
        <row r="2990">
          <cell r="A2990" t="str">
            <v>F525234</v>
          </cell>
          <cell r="B2990" t="str">
            <v>INFORMATIONA</v>
          </cell>
          <cell r="C2990" t="str">
            <v>ETS - SSID</v>
          </cell>
          <cell r="D2990" t="str">
            <v>Other</v>
          </cell>
          <cell r="E2990" t="str">
            <v>SSID</v>
          </cell>
        </row>
        <row r="2991">
          <cell r="A2991" t="str">
            <v>F525239</v>
          </cell>
          <cell r="B2991" t="str">
            <v>TR RPPM SFTY</v>
          </cell>
          <cell r="C2991" t="str">
            <v>PWRD</v>
          </cell>
          <cell r="D2991" t="str">
            <v>Training/Safety/Meetings</v>
          </cell>
          <cell r="E2991" t="str">
            <v>Safety</v>
          </cell>
        </row>
        <row r="2992">
          <cell r="A2992" t="str">
            <v>F525241</v>
          </cell>
          <cell r="B2992" t="str">
            <v>ASSET MGR SF</v>
          </cell>
          <cell r="C2992" t="str">
            <v>PWRD</v>
          </cell>
          <cell r="D2992" t="str">
            <v>Training/Safety/Meetings</v>
          </cell>
          <cell r="E2992" t="str">
            <v>Safety</v>
          </cell>
        </row>
        <row r="2993">
          <cell r="A2993" t="str">
            <v>F525245</v>
          </cell>
          <cell r="B2993" t="str">
            <v>Sub Mtce Sup</v>
          </cell>
          <cell r="C2993" t="str">
            <v>PWRD</v>
          </cell>
          <cell r="D2993" t="str">
            <v>Breakdown Maintenance</v>
          </cell>
          <cell r="E2993" t="str">
            <v>Substation Structures/Equipment</v>
          </cell>
        </row>
        <row r="2994">
          <cell r="A2994" t="str">
            <v>F525246</v>
          </cell>
          <cell r="B2994" t="str">
            <v>INFO MTGS/GR</v>
          </cell>
          <cell r="C2994" t="str">
            <v>PWRD</v>
          </cell>
          <cell r="D2994" t="str">
            <v>Training/Safety/Meetings</v>
          </cell>
          <cell r="E2994" t="str">
            <v>Information Meetings</v>
          </cell>
        </row>
        <row r="2995">
          <cell r="A2995" t="str">
            <v>F525247</v>
          </cell>
          <cell r="B2995" t="str">
            <v>DISCON/RECON</v>
          </cell>
          <cell r="C2995" t="str">
            <v>PWRD</v>
          </cell>
          <cell r="D2995" t="str">
            <v>Operations</v>
          </cell>
          <cell r="E2995" t="str">
            <v>Service Requests</v>
          </cell>
        </row>
        <row r="2996">
          <cell r="A2996" t="str">
            <v>F525249</v>
          </cell>
          <cell r="B2996" t="str">
            <v>DISCON/RECON</v>
          </cell>
          <cell r="C2996" t="str">
            <v>PWRD</v>
          </cell>
          <cell r="D2996" t="str">
            <v>Operations</v>
          </cell>
          <cell r="E2996" t="str">
            <v>Service Requests</v>
          </cell>
        </row>
        <row r="2997">
          <cell r="A2997" t="str">
            <v>F525250</v>
          </cell>
          <cell r="B2997" t="str">
            <v>COLLECTION A</v>
          </cell>
          <cell r="C2997" t="str">
            <v>PWRD</v>
          </cell>
          <cell r="D2997" t="str">
            <v>Operations</v>
          </cell>
          <cell r="E2997" t="str">
            <v>Billing/Collections/Bkkpg</v>
          </cell>
        </row>
        <row r="2998">
          <cell r="A2998" t="str">
            <v>F525251</v>
          </cell>
          <cell r="B2998" t="str">
            <v>INFO MTGS/GR</v>
          </cell>
          <cell r="C2998" t="str">
            <v>PWRD</v>
          </cell>
          <cell r="D2998" t="str">
            <v>Training/Safety/Meetings</v>
          </cell>
          <cell r="E2998" t="str">
            <v>Information Meetings</v>
          </cell>
        </row>
        <row r="2999">
          <cell r="A2999" t="str">
            <v>F525252</v>
          </cell>
          <cell r="B2999" t="str">
            <v>DISCON/RECON</v>
          </cell>
          <cell r="C2999" t="str">
            <v>PWRD</v>
          </cell>
          <cell r="D2999" t="str">
            <v>Operations</v>
          </cell>
          <cell r="E2999" t="str">
            <v>Service Requests</v>
          </cell>
        </row>
        <row r="3000">
          <cell r="A3000" t="str">
            <v>F525253</v>
          </cell>
          <cell r="B3000" t="str">
            <v>COLLECTION A</v>
          </cell>
          <cell r="C3000" t="str">
            <v>PWRD</v>
          </cell>
          <cell r="D3000" t="str">
            <v>Operations</v>
          </cell>
          <cell r="E3000" t="str">
            <v>Billing/Collections/Bkkpg</v>
          </cell>
        </row>
        <row r="3001">
          <cell r="A3001" t="str">
            <v>F525255</v>
          </cell>
          <cell r="B3001" t="str">
            <v>INFO MTGS/GR</v>
          </cell>
          <cell r="C3001" t="str">
            <v>PWRD</v>
          </cell>
          <cell r="D3001" t="str">
            <v>Training/Safety/Meetings</v>
          </cell>
          <cell r="E3001" t="str">
            <v>Information Meetings</v>
          </cell>
        </row>
        <row r="3002">
          <cell r="A3002" t="str">
            <v>F525256</v>
          </cell>
          <cell r="B3002" t="str">
            <v>DISCON/RECON</v>
          </cell>
          <cell r="C3002" t="str">
            <v>PWRD</v>
          </cell>
          <cell r="D3002" t="str">
            <v>Operations</v>
          </cell>
          <cell r="E3002" t="str">
            <v>Service Requests</v>
          </cell>
        </row>
        <row r="3003">
          <cell r="A3003" t="str">
            <v>F525259</v>
          </cell>
          <cell r="B3003" t="str">
            <v>INFO MTGS/GR</v>
          </cell>
          <cell r="C3003" t="str">
            <v>PWRD</v>
          </cell>
          <cell r="D3003" t="str">
            <v>Training/Safety/Meetings</v>
          </cell>
          <cell r="E3003" t="str">
            <v>Information Meetings</v>
          </cell>
        </row>
        <row r="3004">
          <cell r="A3004" t="str">
            <v>F525261</v>
          </cell>
          <cell r="B3004" t="str">
            <v>COLLECTION A</v>
          </cell>
          <cell r="C3004" t="str">
            <v>PWRD</v>
          </cell>
          <cell r="D3004" t="str">
            <v>Operations</v>
          </cell>
          <cell r="E3004" t="str">
            <v>Billing/Collections/Bkkpg</v>
          </cell>
        </row>
        <row r="3005">
          <cell r="A3005" t="str">
            <v>F525262</v>
          </cell>
          <cell r="B3005" t="str">
            <v>INFO MTGS/GR</v>
          </cell>
          <cell r="C3005" t="str">
            <v>PWRD</v>
          </cell>
          <cell r="D3005" t="str">
            <v>Training/Safety/Meetings</v>
          </cell>
          <cell r="E3005" t="str">
            <v>Information Meetings</v>
          </cell>
        </row>
        <row r="3006">
          <cell r="A3006" t="str">
            <v>F525263</v>
          </cell>
          <cell r="B3006" t="str">
            <v>DISCON/RECON</v>
          </cell>
          <cell r="C3006" t="str">
            <v>PWRD</v>
          </cell>
          <cell r="D3006" t="str">
            <v>Operations</v>
          </cell>
          <cell r="E3006" t="str">
            <v>Service Requests</v>
          </cell>
        </row>
        <row r="3007">
          <cell r="A3007" t="str">
            <v>F525266</v>
          </cell>
          <cell r="B3007" t="str">
            <v>INFO MTGS/GR</v>
          </cell>
          <cell r="C3007" t="str">
            <v>PWRD</v>
          </cell>
          <cell r="D3007" t="str">
            <v>Training/Safety/Meetings</v>
          </cell>
          <cell r="E3007" t="str">
            <v>Information Meetings</v>
          </cell>
        </row>
        <row r="3008">
          <cell r="A3008" t="str">
            <v>F525269</v>
          </cell>
          <cell r="B3008" t="str">
            <v>INFO MTGS/GR</v>
          </cell>
          <cell r="C3008" t="str">
            <v>PWRD</v>
          </cell>
          <cell r="D3008" t="str">
            <v>Training/Safety/Meetings</v>
          </cell>
          <cell r="E3008" t="str">
            <v>Information Meetings</v>
          </cell>
        </row>
        <row r="3009">
          <cell r="A3009" t="str">
            <v>F525270</v>
          </cell>
          <cell r="B3009" t="str">
            <v>DISCON/RECON</v>
          </cell>
          <cell r="C3009" t="str">
            <v>PWRD</v>
          </cell>
          <cell r="D3009" t="str">
            <v>Operations</v>
          </cell>
          <cell r="E3009" t="str">
            <v>Service Requests</v>
          </cell>
        </row>
        <row r="3010">
          <cell r="A3010" t="str">
            <v>F525271</v>
          </cell>
          <cell r="B3010" t="str">
            <v>COLLECTION A</v>
          </cell>
          <cell r="C3010" t="str">
            <v>PWRD</v>
          </cell>
          <cell r="D3010" t="str">
            <v>Operations</v>
          </cell>
          <cell r="E3010" t="str">
            <v>Billing/Collections/Bkkpg</v>
          </cell>
        </row>
        <row r="3011">
          <cell r="A3011" t="str">
            <v>F525273</v>
          </cell>
          <cell r="B3011" t="str">
            <v>INFO MTGS/GR</v>
          </cell>
          <cell r="C3011" t="str">
            <v>PWRD</v>
          </cell>
          <cell r="D3011" t="str">
            <v>Training/Safety/Meetings</v>
          </cell>
          <cell r="E3011" t="str">
            <v>Information Meetings</v>
          </cell>
        </row>
        <row r="3012">
          <cell r="A3012" t="str">
            <v>F525274</v>
          </cell>
          <cell r="B3012" t="str">
            <v>DISCON/RECON</v>
          </cell>
          <cell r="C3012" t="str">
            <v>PWRD</v>
          </cell>
          <cell r="D3012" t="str">
            <v>Operations</v>
          </cell>
          <cell r="E3012" t="str">
            <v>Billing/Collections/Bkkpg</v>
          </cell>
        </row>
        <row r="3013">
          <cell r="A3013" t="str">
            <v>F525275</v>
          </cell>
          <cell r="B3013" t="str">
            <v>INFO MTGS/GR</v>
          </cell>
          <cell r="C3013" t="str">
            <v>PWRD</v>
          </cell>
          <cell r="D3013" t="str">
            <v>Training/Safety/Meetings</v>
          </cell>
          <cell r="E3013" t="str">
            <v>Information Meetings</v>
          </cell>
        </row>
        <row r="3014">
          <cell r="A3014" t="str">
            <v>F525276</v>
          </cell>
          <cell r="B3014" t="str">
            <v>METER READIN</v>
          </cell>
          <cell r="C3014" t="str">
            <v>PWRD</v>
          </cell>
          <cell r="D3014" t="str">
            <v>Operations</v>
          </cell>
          <cell r="E3014" t="str">
            <v>Meter Reading</v>
          </cell>
        </row>
        <row r="3015">
          <cell r="A3015" t="str">
            <v>F525279</v>
          </cell>
          <cell r="B3015" t="str">
            <v>METER READIN</v>
          </cell>
          <cell r="C3015" t="str">
            <v>PWRD</v>
          </cell>
          <cell r="D3015" t="str">
            <v>Operations</v>
          </cell>
          <cell r="E3015" t="str">
            <v>Meter Reading</v>
          </cell>
        </row>
        <row r="3016">
          <cell r="A3016" t="str">
            <v>F525283</v>
          </cell>
          <cell r="B3016" t="str">
            <v>MGMT/SUP</v>
          </cell>
          <cell r="C3016" t="str">
            <v>PWRD</v>
          </cell>
          <cell r="D3016" t="str">
            <v>Other</v>
          </cell>
          <cell r="E3016" t="str">
            <v>Management/Supervision</v>
          </cell>
        </row>
        <row r="3017">
          <cell r="A3017" t="str">
            <v>F525284</v>
          </cell>
          <cell r="B3017" t="str">
            <v>INFO MTGS/GR</v>
          </cell>
          <cell r="C3017" t="str">
            <v>PWRD</v>
          </cell>
          <cell r="D3017" t="str">
            <v>Training/Safety/Meetings</v>
          </cell>
          <cell r="E3017" t="str">
            <v>Information Meetings</v>
          </cell>
        </row>
        <row r="3018">
          <cell r="A3018" t="str">
            <v>F525287</v>
          </cell>
          <cell r="B3018" t="str">
            <v>METER READIN</v>
          </cell>
          <cell r="C3018" t="str">
            <v>PWRD</v>
          </cell>
          <cell r="D3018" t="str">
            <v>Operations</v>
          </cell>
          <cell r="E3018" t="str">
            <v>Meter Reading</v>
          </cell>
        </row>
        <row r="3019">
          <cell r="A3019" t="str">
            <v>F525289</v>
          </cell>
          <cell r="B3019" t="str">
            <v>DEV TRNG</v>
          </cell>
          <cell r="C3019" t="str">
            <v>PWRD</v>
          </cell>
          <cell r="D3019" t="str">
            <v>Training/Safety/Meetings</v>
          </cell>
          <cell r="E3019" t="str">
            <v>Job Training</v>
          </cell>
        </row>
        <row r="3020">
          <cell r="A3020" t="str">
            <v>F525292</v>
          </cell>
          <cell r="B3020" t="str">
            <v>INFO MTGS/GR</v>
          </cell>
          <cell r="C3020" t="str">
            <v>PWRD</v>
          </cell>
          <cell r="D3020" t="str">
            <v>Training/Safety/Meetings</v>
          </cell>
          <cell r="E3020" t="str">
            <v>Information Meetings</v>
          </cell>
        </row>
        <row r="3021">
          <cell r="A3021" t="str">
            <v>F525294</v>
          </cell>
          <cell r="B3021" t="str">
            <v>METER READIN</v>
          </cell>
          <cell r="C3021" t="str">
            <v>PWRD</v>
          </cell>
          <cell r="D3021" t="str">
            <v>Operations</v>
          </cell>
          <cell r="E3021" t="str">
            <v>Meter Reading</v>
          </cell>
        </row>
        <row r="3022">
          <cell r="A3022" t="str">
            <v>F525296</v>
          </cell>
          <cell r="B3022" t="str">
            <v>DEV TRNG</v>
          </cell>
          <cell r="C3022" t="str">
            <v>PWRD</v>
          </cell>
          <cell r="D3022" t="str">
            <v>Training/Safety/Meetings</v>
          </cell>
          <cell r="E3022" t="str">
            <v>Job Training</v>
          </cell>
        </row>
        <row r="3023">
          <cell r="A3023" t="str">
            <v>F525298</v>
          </cell>
          <cell r="B3023" t="str">
            <v>MGMT/SUP</v>
          </cell>
          <cell r="C3023" t="str">
            <v>PWRD</v>
          </cell>
          <cell r="D3023" t="str">
            <v>Other</v>
          </cell>
          <cell r="E3023" t="str">
            <v>Management/Supervision</v>
          </cell>
        </row>
        <row r="3024">
          <cell r="A3024" t="str">
            <v>F525302</v>
          </cell>
          <cell r="B3024" t="str">
            <v>METER READIN</v>
          </cell>
          <cell r="C3024" t="str">
            <v>PWRD</v>
          </cell>
          <cell r="D3024" t="str">
            <v>Operations</v>
          </cell>
          <cell r="E3024" t="str">
            <v>Meter Reading</v>
          </cell>
        </row>
        <row r="3025">
          <cell r="A3025" t="str">
            <v>F525303</v>
          </cell>
          <cell r="B3025" t="str">
            <v>COMP TRNG</v>
          </cell>
          <cell r="C3025" t="str">
            <v>PWRD</v>
          </cell>
          <cell r="D3025" t="str">
            <v>Training/Safety/Meetings</v>
          </cell>
          <cell r="E3025" t="str">
            <v>Job Training</v>
          </cell>
        </row>
        <row r="3026">
          <cell r="A3026" t="str">
            <v>F525304</v>
          </cell>
          <cell r="B3026" t="str">
            <v>DEV TRNG</v>
          </cell>
          <cell r="C3026" t="str">
            <v>PWRD</v>
          </cell>
          <cell r="D3026" t="str">
            <v>Training/Safety/Meetings</v>
          </cell>
          <cell r="E3026" t="str">
            <v>Job Training</v>
          </cell>
        </row>
        <row r="3027">
          <cell r="A3027" t="str">
            <v>F525306</v>
          </cell>
          <cell r="B3027" t="str">
            <v>MGMT/SUP</v>
          </cell>
          <cell r="C3027" t="str">
            <v>PWRD</v>
          </cell>
          <cell r="D3027" t="str">
            <v>Other</v>
          </cell>
          <cell r="E3027" t="str">
            <v>Management/Supervision</v>
          </cell>
        </row>
        <row r="3028">
          <cell r="A3028" t="str">
            <v>F525307</v>
          </cell>
          <cell r="B3028" t="str">
            <v>INFO MTGS/GR</v>
          </cell>
          <cell r="C3028" t="str">
            <v>PWRD</v>
          </cell>
          <cell r="D3028" t="str">
            <v>Training/Safety/Meetings</v>
          </cell>
          <cell r="E3028" t="str">
            <v>Information Meetings</v>
          </cell>
        </row>
        <row r="3029">
          <cell r="A3029" t="str">
            <v>F525308</v>
          </cell>
          <cell r="B3029" t="str">
            <v>CUST INST BL</v>
          </cell>
          <cell r="C3029" t="str">
            <v>PWRD</v>
          </cell>
          <cell r="D3029" t="str">
            <v>Operations</v>
          </cell>
          <cell r="E3029" t="str">
            <v>Billing/Collections/Bkkpg</v>
          </cell>
        </row>
        <row r="3030">
          <cell r="A3030" t="str">
            <v>F525309</v>
          </cell>
          <cell r="B3030" t="str">
            <v>METER READIN</v>
          </cell>
          <cell r="C3030" t="str">
            <v>PWRD</v>
          </cell>
          <cell r="D3030" t="str">
            <v>Operations</v>
          </cell>
          <cell r="E3030" t="str">
            <v>Meter Reading</v>
          </cell>
        </row>
        <row r="3031">
          <cell r="A3031" t="str">
            <v>F525310</v>
          </cell>
          <cell r="B3031" t="str">
            <v>COMP TRNG</v>
          </cell>
          <cell r="C3031" t="str">
            <v>PWRD</v>
          </cell>
          <cell r="D3031" t="str">
            <v>Training/Safety/Meetings</v>
          </cell>
          <cell r="E3031" t="str">
            <v>Job Training</v>
          </cell>
        </row>
        <row r="3032">
          <cell r="A3032" t="str">
            <v>F525312</v>
          </cell>
          <cell r="B3032" t="str">
            <v>TECH TRNG</v>
          </cell>
          <cell r="C3032" t="str">
            <v>PWRD</v>
          </cell>
          <cell r="D3032" t="str">
            <v>Training/Safety/Meetings</v>
          </cell>
          <cell r="E3032" t="str">
            <v>Job Training</v>
          </cell>
        </row>
        <row r="3033">
          <cell r="A3033" t="str">
            <v>F525314</v>
          </cell>
          <cell r="B3033" t="str">
            <v>INFO MTGS/GR</v>
          </cell>
          <cell r="C3033" t="str">
            <v>PWRD</v>
          </cell>
          <cell r="D3033" t="str">
            <v>Training/Safety/Meetings</v>
          </cell>
          <cell r="E3033" t="str">
            <v>Information Meetings</v>
          </cell>
        </row>
        <row r="3034">
          <cell r="A3034" t="str">
            <v>F525315</v>
          </cell>
          <cell r="B3034" t="str">
            <v>CUST INST BL</v>
          </cell>
          <cell r="C3034" t="str">
            <v>PWRD</v>
          </cell>
          <cell r="D3034" t="str">
            <v>Operations</v>
          </cell>
          <cell r="E3034" t="str">
            <v>Billing/Collections/Bkkpg</v>
          </cell>
        </row>
        <row r="3035">
          <cell r="A3035" t="str">
            <v>F525316</v>
          </cell>
          <cell r="B3035" t="str">
            <v>METER READIN</v>
          </cell>
          <cell r="C3035" t="str">
            <v>PWRD</v>
          </cell>
          <cell r="D3035" t="str">
            <v>Operations</v>
          </cell>
          <cell r="E3035" t="str">
            <v>Meter Reading</v>
          </cell>
        </row>
        <row r="3036">
          <cell r="A3036" t="str">
            <v>F525320</v>
          </cell>
          <cell r="B3036" t="str">
            <v>MGMT/SUP</v>
          </cell>
          <cell r="C3036" t="str">
            <v>PWRD</v>
          </cell>
          <cell r="D3036" t="str">
            <v>Other</v>
          </cell>
          <cell r="E3036" t="str">
            <v>Management/Supervision</v>
          </cell>
        </row>
        <row r="3037">
          <cell r="A3037" t="str">
            <v>F525321</v>
          </cell>
          <cell r="B3037" t="str">
            <v>INFO MTGS/GR</v>
          </cell>
          <cell r="C3037" t="str">
            <v>PWRD</v>
          </cell>
          <cell r="D3037" t="str">
            <v>Training/Safety/Meetings</v>
          </cell>
          <cell r="E3037" t="str">
            <v>Information Meetings</v>
          </cell>
        </row>
        <row r="3038">
          <cell r="A3038" t="str">
            <v>F525323</v>
          </cell>
          <cell r="B3038" t="str">
            <v>METER READIN</v>
          </cell>
          <cell r="C3038" t="str">
            <v>PWRD</v>
          </cell>
          <cell r="D3038" t="str">
            <v>Operations</v>
          </cell>
          <cell r="E3038" t="str">
            <v>Meter Reading</v>
          </cell>
        </row>
        <row r="3039">
          <cell r="A3039" t="str">
            <v>F525324</v>
          </cell>
          <cell r="B3039" t="str">
            <v>COMP TRNG</v>
          </cell>
          <cell r="C3039" t="str">
            <v>PWRD</v>
          </cell>
          <cell r="D3039" t="str">
            <v>Training/Safety/Meetings</v>
          </cell>
          <cell r="E3039" t="str">
            <v>Job Training</v>
          </cell>
        </row>
        <row r="3040">
          <cell r="A3040" t="str">
            <v>F525328</v>
          </cell>
          <cell r="B3040" t="str">
            <v>INFO MTGS/GR</v>
          </cell>
          <cell r="C3040" t="str">
            <v>PWRD</v>
          </cell>
          <cell r="D3040" t="str">
            <v>Training/Safety/Meetings</v>
          </cell>
          <cell r="E3040" t="str">
            <v>Information Meetings</v>
          </cell>
        </row>
        <row r="3041">
          <cell r="A3041" t="str">
            <v>F525330</v>
          </cell>
          <cell r="B3041" t="str">
            <v>METER READIN</v>
          </cell>
          <cell r="C3041" t="str">
            <v>PWRD</v>
          </cell>
          <cell r="D3041" t="str">
            <v>Operations</v>
          </cell>
          <cell r="E3041" t="str">
            <v>Meter Reading</v>
          </cell>
        </row>
        <row r="3042">
          <cell r="A3042" t="str">
            <v>F525337</v>
          </cell>
          <cell r="B3042" t="str">
            <v>DIST OP STLT</v>
          </cell>
          <cell r="C3042" t="str">
            <v>PWRD</v>
          </cell>
          <cell r="D3042" t="str">
            <v>Breakdown Maintenance</v>
          </cell>
          <cell r="E3042" t="str">
            <v>Streetlighting</v>
          </cell>
        </row>
        <row r="3043">
          <cell r="A3043" t="str">
            <v>F525338</v>
          </cell>
          <cell r="B3043" t="str">
            <v>DIST OP STLT</v>
          </cell>
          <cell r="C3043" t="str">
            <v>PWRD</v>
          </cell>
          <cell r="D3043" t="str">
            <v>Breakdown Maintenance</v>
          </cell>
          <cell r="E3043" t="str">
            <v>Streetlighting</v>
          </cell>
        </row>
        <row r="3044">
          <cell r="A3044" t="str">
            <v>F525421</v>
          </cell>
          <cell r="B3044" t="str">
            <v>SSID Chargeb</v>
          </cell>
          <cell r="C3044" t="str">
            <v>ETS - SSID</v>
          </cell>
          <cell r="D3044" t="str">
            <v>Other</v>
          </cell>
          <cell r="E3044" t="str">
            <v>SSID</v>
          </cell>
        </row>
        <row r="3045">
          <cell r="A3045" t="str">
            <v>F525687</v>
          </cell>
          <cell r="B3045" t="str">
            <v>Gen Oper Exp</v>
          </cell>
          <cell r="C3045" t="str">
            <v>ETS</v>
          </cell>
          <cell r="D3045" t="str">
            <v>Other</v>
          </cell>
          <cell r="E3045" t="str">
            <v>Engineering/Planning</v>
          </cell>
        </row>
        <row r="3046">
          <cell r="A3046" t="str">
            <v>F525688</v>
          </cell>
          <cell r="B3046" t="str">
            <v>Trans Op Exp</v>
          </cell>
          <cell r="C3046" t="str">
            <v>ETS</v>
          </cell>
          <cell r="D3046" t="str">
            <v>Operations</v>
          </cell>
          <cell r="E3046" t="str">
            <v>Transmission Operations</v>
          </cell>
        </row>
        <row r="3047">
          <cell r="A3047" t="str">
            <v>F525694</v>
          </cell>
          <cell r="B3047" t="str">
            <v>Compliance T</v>
          </cell>
          <cell r="C3047" t="str">
            <v>ETS</v>
          </cell>
          <cell r="D3047" t="str">
            <v>Other</v>
          </cell>
          <cell r="E3047" t="str">
            <v>SSID</v>
          </cell>
        </row>
        <row r="3048">
          <cell r="A3048" t="str">
            <v>F525707</v>
          </cell>
          <cell r="B3048" t="str">
            <v>TECH TRNG</v>
          </cell>
          <cell r="C3048" t="str">
            <v>ETS</v>
          </cell>
          <cell r="D3048" t="str">
            <v>Other</v>
          </cell>
          <cell r="E3048" t="str">
            <v>SSID</v>
          </cell>
        </row>
        <row r="3049">
          <cell r="A3049" t="str">
            <v>F525732</v>
          </cell>
          <cell r="B3049" t="str">
            <v>SSID - Howar</v>
          </cell>
          <cell r="C3049" t="str">
            <v>ETS - SSID</v>
          </cell>
          <cell r="D3049" t="str">
            <v>Other</v>
          </cell>
          <cell r="E3049" t="str">
            <v>SSID</v>
          </cell>
        </row>
        <row r="3050">
          <cell r="A3050" t="str">
            <v>F525756</v>
          </cell>
          <cell r="B3050" t="str">
            <v>GRID AUTO CO</v>
          </cell>
          <cell r="C3050" t="str">
            <v>ETS</v>
          </cell>
          <cell r="D3050" t="str">
            <v>Operations</v>
          </cell>
          <cell r="E3050" t="str">
            <v>Grid Control/Planning</v>
          </cell>
        </row>
        <row r="3051">
          <cell r="A3051" t="str">
            <v>F525773</v>
          </cell>
          <cell r="B3051" t="str">
            <v>RELAY MAINT</v>
          </cell>
          <cell r="C3051" t="str">
            <v>PWRD</v>
          </cell>
          <cell r="D3051" t="str">
            <v>Breakdown Maintenance</v>
          </cell>
          <cell r="E3051" t="str">
            <v>Substation Structures/Equipment</v>
          </cell>
        </row>
        <row r="3052">
          <cell r="A3052" t="str">
            <v>F525774</v>
          </cell>
          <cell r="B3052" t="str">
            <v>RELAY MAINT</v>
          </cell>
          <cell r="C3052" t="str">
            <v>PWRD</v>
          </cell>
          <cell r="D3052" t="str">
            <v>Breakdown Maintenance</v>
          </cell>
          <cell r="E3052" t="str">
            <v>Substation Structures/Equipment</v>
          </cell>
        </row>
        <row r="3053">
          <cell r="A3053" t="str">
            <v>F525775</v>
          </cell>
          <cell r="B3053" t="str">
            <v>RELAY MAINT</v>
          </cell>
          <cell r="C3053" t="str">
            <v>PWRD</v>
          </cell>
          <cell r="D3053" t="str">
            <v>Breakdown Maintenance</v>
          </cell>
          <cell r="E3053" t="str">
            <v>Substation Structures/Equipment</v>
          </cell>
        </row>
        <row r="3054">
          <cell r="A3054" t="str">
            <v>F525776</v>
          </cell>
          <cell r="B3054" t="str">
            <v>RELAY MAINT</v>
          </cell>
          <cell r="C3054" t="str">
            <v>PWRD</v>
          </cell>
          <cell r="D3054" t="str">
            <v>Breakdown Maintenance</v>
          </cell>
          <cell r="E3054" t="str">
            <v>Substation Structures/Equipment</v>
          </cell>
        </row>
        <row r="3055">
          <cell r="A3055" t="str">
            <v>F525777</v>
          </cell>
          <cell r="B3055" t="str">
            <v>RELAY MTCE-T</v>
          </cell>
          <cell r="C3055" t="str">
            <v>PWRD</v>
          </cell>
          <cell r="D3055" t="str">
            <v>Breakdown Maintenance</v>
          </cell>
          <cell r="E3055" t="str">
            <v>Substation Structures/Equipment</v>
          </cell>
        </row>
        <row r="3056">
          <cell r="A3056" t="str">
            <v>F525780</v>
          </cell>
          <cell r="B3056" t="str">
            <v>RELAY MTCE-T</v>
          </cell>
          <cell r="C3056" t="str">
            <v>PWRD</v>
          </cell>
          <cell r="D3056" t="str">
            <v>Breakdown Maintenance</v>
          </cell>
          <cell r="E3056" t="str">
            <v>Substation Structures/Equipment</v>
          </cell>
        </row>
        <row r="3057">
          <cell r="A3057" t="str">
            <v>F525781</v>
          </cell>
          <cell r="B3057" t="str">
            <v>RELAY MTCE-T</v>
          </cell>
          <cell r="C3057" t="str">
            <v>PWRD</v>
          </cell>
          <cell r="D3057" t="str">
            <v>Breakdown Maintenance</v>
          </cell>
          <cell r="E3057" t="str">
            <v>Substation Structures/Equipment</v>
          </cell>
        </row>
        <row r="3058">
          <cell r="A3058" t="str">
            <v>F525782</v>
          </cell>
          <cell r="B3058" t="str">
            <v>RELAY MTCE-T</v>
          </cell>
          <cell r="C3058" t="str">
            <v>PWRD</v>
          </cell>
          <cell r="D3058" t="str">
            <v>Breakdown Maintenance</v>
          </cell>
          <cell r="E3058" t="str">
            <v>Substation Structures/Equipment</v>
          </cell>
        </row>
        <row r="3059">
          <cell r="A3059" t="str">
            <v>F525845</v>
          </cell>
          <cell r="B3059" t="str">
            <v>TECH TRAININ</v>
          </cell>
          <cell r="C3059" t="str">
            <v>ETS</v>
          </cell>
          <cell r="D3059" t="str">
            <v>Training/Safety/Meetings</v>
          </cell>
          <cell r="E3059" t="str">
            <v>Job Training</v>
          </cell>
        </row>
        <row r="3060">
          <cell r="A3060" t="str">
            <v>F525853</v>
          </cell>
          <cell r="B3060" t="str">
            <v>RRELSTDCOM</v>
          </cell>
          <cell r="C3060" t="str">
            <v>CPC</v>
          </cell>
          <cell r="D3060" t="str">
            <v>Other</v>
          </cell>
          <cell r="E3060" t="str">
            <v>Reliability Compliance</v>
          </cell>
        </row>
        <row r="3061">
          <cell r="A3061" t="str">
            <v>F525860</v>
          </cell>
          <cell r="B3061" t="str">
            <v>TRNS CRE IMM</v>
          </cell>
          <cell r="C3061" t="str">
            <v>PWRD</v>
          </cell>
          <cell r="D3061" t="str">
            <v>Other</v>
          </cell>
          <cell r="E3061" t="str">
            <v>Non IMM Job Orders</v>
          </cell>
        </row>
      </sheetData>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2M HILL Staff"/>
      <sheetName val="Bio-425434"/>
      <sheetName val="Env Comp - 425650"/>
      <sheetName val="Permit - 425637"/>
      <sheetName val="RB UXO - 425435 "/>
      <sheetName val="RB - 428253"/>
      <sheetName val="Sub Consultants"/>
      <sheetName val="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3">
          <cell r="C13" t="str">
            <v>425434</v>
          </cell>
          <cell r="D13" t="str">
            <v>Bio</v>
          </cell>
        </row>
        <row r="14">
          <cell r="C14" t="str">
            <v>425650</v>
          </cell>
          <cell r="D14" t="str">
            <v>Env</v>
          </cell>
        </row>
        <row r="15">
          <cell r="C15" t="str">
            <v>425637</v>
          </cell>
          <cell r="D15" t="str">
            <v>Perm</v>
          </cell>
        </row>
        <row r="16">
          <cell r="C16" t="str">
            <v>425435</v>
          </cell>
          <cell r="D16" t="str">
            <v>RB</v>
          </cell>
        </row>
        <row r="17">
          <cell r="C17" t="str">
            <v>428253</v>
          </cell>
          <cell r="D17" t="str">
            <v>RB</v>
          </cell>
        </row>
      </sheetData>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Updates"/>
      <sheetName val="Question"/>
      <sheetName val="Key Est Assumptions"/>
      <sheetName val="Labor Template"/>
      <sheetName val="Non Labor Template"/>
      <sheetName val="Assumptions"/>
      <sheetName val="Drop Down Table"/>
      <sheetName val="V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AL EXPENSES "/>
      <sheetName val="planning GTC57"/>
      <sheetName val="offshore exp"/>
      <sheetName val="install recap"/>
      <sheetName val="materiel +outillage"/>
      <sheetName val="repartissable"/>
      <sheetName val="voitures"/>
      <sheetName val="Salaires"/>
      <sheetName val="sub contractor"/>
      <sheetName val="CABLES"/>
      <sheetName val="2500_220kV"/>
      <sheetName val="ACC"/>
      <sheetName val="FO + DTS"/>
      <sheetName val="Transport"/>
      <sheetName val="Frais Vente"/>
      <sheetName val="synthèse"/>
      <sheetName val="bordereau"/>
      <sheetName val="depenses install"/>
      <sheetName val="outillages GTC5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2">
          <cell r="B2">
            <v>4.3755300000000004</v>
          </cell>
        </row>
      </sheetData>
      <sheetData sheetId="15" refreshError="1"/>
      <sheetData sheetId="16" refreshError="1"/>
      <sheetData sheetId="17" refreshError="1"/>
      <sheetData sheetId="18"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 Budget Charts"/>
      <sheetName val="Baseline Charts"/>
      <sheetName val="Summary-CAPITAL-ALL"/>
      <sheetName val="Summary-O&amp;M-ALL"/>
      <sheetName val="Recorded Hours by Employee"/>
      <sheetName val="Recorded Detail"/>
      <sheetName val="Summary-CAP-IT"/>
      <sheetName val="Summary-CAP-TDBU"/>
      <sheetName val="Summary-O&amp;M-IT"/>
      <sheetName val="Summary-O&amp;M-TDBU"/>
      <sheetName val="Orders"/>
      <sheetName val="Recorded Totals"/>
      <sheetName val="Commits"/>
      <sheetName val="CATM_Det"/>
      <sheetName val="Labor_Fcst(Hrs)"/>
      <sheetName val="Labor_Fcst($)"/>
      <sheetName val="Contractor_Fcst(Hrs)"/>
      <sheetName val="Contractor_Fcst($)"/>
      <sheetName val="Matl_Fcst($)"/>
      <sheetName val="Other_Fcst($)"/>
      <sheetName val="Fcst"/>
      <sheetName val="Rem_Fcst"/>
      <sheetName val="Baseline"/>
      <sheetName val="Budget"/>
      <sheetName val="Data"/>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 Financial Recap by BL"/>
      <sheetName val="YE Financial Recap by CCG"/>
      <sheetName val="Summary"/>
      <sheetName val="TDBU Summary BOT"/>
      <sheetName val="TDBU Summary"/>
      <sheetName val="TDBU Summary Old"/>
      <sheetName val="Summary wo IMM~DOH"/>
      <sheetName val="TDBU Summary-Detail"/>
      <sheetName val="PWRD Summary-Detail"/>
      <sheetName val="Variance"/>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Central Design"/>
      <sheetName val="SC&amp;M"/>
      <sheetName val="RPPM"/>
      <sheetName val="PWRD Mgmt"/>
      <sheetName val="BExRepositorySheet"/>
      <sheetName val="TDBU Mgmt"/>
      <sheetName val="BPFM"/>
      <sheetName val="BPTI"/>
      <sheetName val="AdvTech"/>
      <sheetName val="MPO"/>
      <sheetName val="ETS Summary-Detail"/>
      <sheetName val="ETSMgmt"/>
      <sheetName val="ElectSysPlng"/>
      <sheetName val="Engrg"/>
      <sheetName val="TechSvcs"/>
      <sheetName val="SSID"/>
      <sheetName val="CPC"/>
      <sheetName val="SpecProj"/>
      <sheetName val="BusMgmt"/>
      <sheetName val="GenInctn"/>
      <sheetName val="ECS"/>
      <sheetName val="Approved Budget"/>
      <sheetName val="TDBU SAP Extract"/>
      <sheetName val="Budget Sheet"/>
      <sheetName val="TDBU 2011 O&amp;M Emergent Lis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y AOR "/>
      <sheetName val="Summary by Activity"/>
      <sheetName val="Summary by AOR"/>
      <sheetName val="Cost Object Pivot by Activity"/>
      <sheetName val="Cost Object Pivot"/>
      <sheetName val="CRE"/>
      <sheetName val="Data"/>
      <sheetName val="Notes"/>
      <sheetName val="Settlement"/>
      <sheetName val="COVID IO Mapping"/>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Pivot Master Data"/>
      <sheetName val="Master Data"/>
      <sheetName val="FERC Summary"/>
      <sheetName val="Program Group Summary"/>
      <sheetName val="Program Group Detail"/>
      <sheetName val="COR Pivot"/>
      <sheetName val="COR"/>
      <sheetName val="Chart13"/>
      <sheetName val="Monthly Pivot Graph"/>
      <sheetName val="Chart14"/>
      <sheetName val="Chart15"/>
      <sheetName val="Chart16"/>
      <sheetName val="Chart17"/>
      <sheetName val="Chart18"/>
      <sheetName val="Monthly Program Group Detail"/>
      <sheetName val="Monthly Summary"/>
      <sheetName val="2008-2015 Graph"/>
      <sheetName val="2c Level 2 CPUC"/>
      <sheetName val="2012 2a Level 2 Total"/>
      <sheetName val="2012 3a Level 3 Total"/>
      <sheetName val="CPUC Summary L1"/>
      <sheetName val="CPUC Summary L2 Target"/>
      <sheetName val="Execution Budget Responsibility"/>
      <sheetName val="Greg F. Only Sum L2 Tar"/>
      <sheetName val="2012 2b Level 2 FERC"/>
      <sheetName val="2012 2c Level 2 CPUC"/>
      <sheetName val="2012 3b Level 3 FERC"/>
      <sheetName val="2012 3c Level 3 CPUC"/>
      <sheetName val="CPUC Summary L2 Gross"/>
      <sheetName val="PIVOT"/>
      <sheetName val="2b Level 2 FERC"/>
      <sheetName val="3c Level 3 CPUC"/>
      <sheetName val="3b Level 3 FERC"/>
      <sheetName val="CapRepTemp 3a Level 3 Total"/>
      <sheetName val="PIN Lookup"/>
      <sheetName val="CN41N"/>
      <sheetName val="CN41N Original Data"/>
      <sheetName val="Conversion To Master Data"/>
      <sheetName val="Prelim DBL Reductions"/>
      <sheetName val="Data (GRC)"/>
      <sheetName val="Paul G. Summary L2 Target"/>
      <sheetName val="Capital Reporting Template 1"/>
      <sheetName val="Monthly Chart Pivot"/>
      <sheetName val="CPUC 2011-14 Monthly %"/>
      <sheetName val="Chart 2011-14 by Month"/>
      <sheetName val="FERC 2011-14 Monthly %"/>
      <sheetName val="2013-2014 CPUC Capital"/>
      <sheetName val="2013-2014 FERC Capital"/>
      <sheetName val="Chart1"/>
      <sheetName val="Chart2"/>
      <sheetName val="Chart3"/>
      <sheetName val="Chart4"/>
      <sheetName val="Chart5"/>
      <sheetName val="Chart6"/>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Form"/>
      <sheetName val="Price Data Summary"/>
      <sheetName val="BOQ_400kV_DB_Nx"/>
      <sheetName val="PaymentPlan"/>
      <sheetName val="Installation"/>
      <sheetName val="Accessory400"/>
      <sheetName val="2500sqmm"/>
      <sheetName val="FO&amp;Pilot"/>
    </sheetNames>
    <sheetDataSet>
      <sheetData sheetId="0"/>
      <sheetData sheetId="1"/>
      <sheetData sheetId="2">
        <row r="58">
          <cell r="Y58">
            <v>3254456.3333333335</v>
          </cell>
        </row>
        <row r="59">
          <cell r="Y59">
            <v>358242</v>
          </cell>
        </row>
      </sheetData>
      <sheetData sheetId="3"/>
      <sheetData sheetId="4"/>
      <sheetData sheetId="5"/>
      <sheetData sheetId="6"/>
      <sheetData sheetId="7"/>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Page"/>
      <sheetName val="Transmission Overall"/>
      <sheetName val="Asset Mgmt"/>
      <sheetName val="Project Delivery"/>
      <sheetName val="Design"/>
      <sheetName val="TRPPM"/>
      <sheetName val="Construction Methods"/>
      <sheetName val="Grid Scorecard"/>
      <sheetName val="Eastern"/>
      <sheetName val="Highland"/>
      <sheetName val="Metro East"/>
      <sheetName val="Metro West"/>
      <sheetName val="North Coast"/>
      <sheetName val="Orange"/>
      <sheetName val="San Joaquin"/>
      <sheetName val="Transmission Rank Trend"/>
      <sheetName val="Primary Input"/>
      <sheetName val="Metric Definitions"/>
      <sheetName val="Monthly Summary"/>
      <sheetName val="Ranking Rules"/>
      <sheetName val="Pole Replace Design"/>
      <sheetName val="FL vs  NFL"/>
      <sheetName val="Scorecard Schedule"/>
      <sheetName val="Secondary &amp; KPI 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Sheet1"/>
      <sheetName val="Transmission - Subs"/>
      <sheetName val="Transmission - Lines"/>
      <sheetName val="Transm - Fee Land"/>
      <sheetName val="Transm - Land RofW"/>
      <sheetName val="Transmission - Land"/>
      <sheetName val="Distribution - Subs"/>
      <sheetName val="Distr-Lines Oper CWIP"/>
      <sheetName val="Distribution - Lines Excl CWIP"/>
      <sheetName val="Distribution - Lines"/>
      <sheetName val="Distr - Fee Land"/>
      <sheetName val="Distr - Land RofW"/>
      <sheetName val="Distribution - Land"/>
      <sheetName val="General Land"/>
      <sheetName val="General Buildings"/>
      <sheetName val="Furn &amp; Equip"/>
      <sheetName val="PC-Software"/>
      <sheetName val="DDSMS"/>
      <sheetName val="Stores Lab Misc"/>
      <sheetName val="Telecomm"/>
      <sheetName val="Aircraft"/>
      <sheetName val="General Other"/>
      <sheetName val="Total Gen'l Other"/>
      <sheetName val="Satellite"/>
      <sheetName val="Cap Soft 5yr"/>
      <sheetName val="Cap Soft 10yr"/>
      <sheetName val="Cap Soft 15yr"/>
      <sheetName val="Radio Freq"/>
      <sheetName val="Intangible"/>
      <sheetName val="Catalina Common"/>
      <sheetName val="Catalina Common-Other"/>
      <sheetName val="Catalina Pebbly Beach"/>
      <sheetName val="Catalina"/>
      <sheetName val="Adds by Mo"/>
      <sheetName val="Exp by Mo"/>
      <sheetName val="Resv by Mo"/>
      <sheetName val="Wtd Avg"/>
      <sheetName val="Wtd Plt Tbl"/>
      <sheetName val="Plt Tbl"/>
      <sheetName val="Resv Tbl"/>
      <sheetName val="Exp Tbl"/>
      <sheetName val="Ending Balance"/>
      <sheetName val="Rates"/>
      <sheetName val="Retir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amp;O- 3MonPerfTrends"/>
      <sheetName val="TS&amp;O- Summary Panels"/>
      <sheetName val="Cover"/>
      <sheetName val="TS&amp;O- TOC"/>
      <sheetName val="TS&amp;O- Charts"/>
      <sheetName val="Grid Ops"/>
      <sheetName val="SCM"/>
      <sheetName val="Trans"/>
      <sheetName val="Capital"/>
      <sheetName val="O&amp;M"/>
      <sheetName val="KPI"/>
      <sheetName val="Key Metrics"/>
      <sheetName val="Cover_Dashbo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001021 tun sud naassene"/>
      <sheetName val="CL000839 Tunm'nhila"/>
      <sheetName val="CL000844 tun sud foret"/>
      <sheetName val="CL000796 tun rades gromb"/>
      <sheetName val="H00437 RADES II TUNIS"/>
    </sheetNames>
    <sheetDataSet>
      <sheetData sheetId="0"/>
      <sheetData sheetId="1"/>
      <sheetData sheetId="2"/>
      <sheetData sheetId="3"/>
      <sheetData sheetId="4" refreshError="1">
        <row r="1">
          <cell r="A1" t="str">
            <v>Cde N° CL000645</v>
          </cell>
        </row>
      </sheetData>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Overview"/>
      <sheetName val="YB"/>
      <sheetName val="Cap_OM_Summary"/>
      <sheetName val="HW_Summ"/>
      <sheetName val="SW_Summ"/>
      <sheetName val="Data_Summ"/>
      <sheetName val="LB_Summ"/>
      <sheetName val="Lab_Nums"/>
      <sheetName val="DP_Summ"/>
      <sheetName val="PM_Summ"/>
      <sheetName val="Hardware"/>
      <sheetName val="Software"/>
      <sheetName val="Data"/>
      <sheetName val="Labor"/>
      <sheetName val="Deployment"/>
      <sheetName val="Project_Management"/>
      <sheetName val="Sensitivity - BTrans (2)"/>
      <sheetName val="Sensitivity - BTrans"/>
      <sheetName val="Sensitivity - Foundational"/>
      <sheetName val="Charts"/>
      <sheetName val="Charts1"/>
      <sheetName val="Charts2"/>
      <sheetName val="Tables"/>
      <sheetName val="CstCatg"/>
      <sheetName val="RateCard"/>
      <sheetName val="Consolidated"/>
      <sheetName val="ITLab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refreshError="1"/>
      <sheetData sheetId="17" refreshError="1"/>
      <sheetData sheetId="18"/>
      <sheetData sheetId="19" refreshError="1"/>
      <sheetData sheetId="20" refreshError="1"/>
      <sheetData sheetId="21" refreshError="1"/>
      <sheetData sheetId="22" refreshError="1"/>
      <sheetData sheetId="23">
        <row r="117">
          <cell r="A117">
            <v>1000</v>
          </cell>
        </row>
      </sheetData>
      <sheetData sheetId="24" refreshError="1"/>
      <sheetData sheetId="25" refreshError="1"/>
      <sheetData sheetId="26" refreshError="1"/>
      <sheetData sheetId="27"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ts"/>
      <sheetName val="couts anciens"/>
      <sheetName val="Module1"/>
    </sheetNames>
    <sheetDataSet>
      <sheetData sheetId="0">
        <row r="23">
          <cell r="M23">
            <v>0</v>
          </cell>
        </row>
      </sheetData>
      <sheetData sheetId="1"/>
      <sheetData sheetId="2"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ummary wo IMM~DOH"/>
      <sheetName val="Summary-Detail"/>
      <sheetName val="Variance"/>
      <sheetName val="Status-DCM"/>
      <sheetName val="Status-NW DCM"/>
      <sheetName val="Status-SE DCM"/>
      <sheetName val="Status-Binkerd"/>
      <sheetName val="Status-Leroy"/>
      <sheetName val="Status-Scholz"/>
      <sheetName val="Status-Wallen"/>
      <sheetName val="Status-O'Connor"/>
      <sheetName val="Status-NW DCM Mgmt &amp; Staff"/>
      <sheetName val="Status-SE DCM Mgmt &amp; Staff"/>
      <sheetName val="Status-Martinez"/>
      <sheetName val="Status-Ayala"/>
      <sheetName val="Status-Nelson"/>
      <sheetName val="Status-Daffern"/>
      <sheetName val="Status-Rohaley"/>
      <sheetName val="Status-Spansel"/>
      <sheetName val="Status-R Ferree"/>
      <sheetName val="Status-G Ferree"/>
      <sheetName val="Status-Mead"/>
      <sheetName val="Status-Kludjian"/>
      <sheetName val="Status-Bergmann"/>
      <sheetName val="Status-Johnston"/>
      <sheetName val="Sheet1"/>
      <sheetName val="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O&amp;M Var CM"/>
      <sheetName val="O&amp;M Var YTD"/>
      <sheetName val="Cover Page"/>
      <sheetName val="FERC~CPUC Summary"/>
      <sheetName val="T&amp;D BOT Summary"/>
      <sheetName val="T&amp;D Summary"/>
      <sheetName val="T&amp;D Summary-Detail"/>
      <sheetName val="DBL"/>
      <sheetName val="Central Design"/>
      <sheetName val="PA&amp;R"/>
      <sheetName val="DCM"/>
      <sheetName val="NW DCM"/>
      <sheetName val="Const Support"/>
      <sheetName val="Metro West"/>
      <sheetName val="North Coast"/>
      <sheetName val="Rurals"/>
      <sheetName val="San Joaquin"/>
      <sheetName val="NW DCM Mgmt &amp; Staff"/>
      <sheetName val="SE DCM"/>
      <sheetName val="Desert"/>
      <sheetName val="Metro East"/>
      <sheetName val="Orange"/>
      <sheetName val="San Jacinto"/>
      <sheetName val="Catalina"/>
      <sheetName val="SE DCM Mgmt &amp; Staff"/>
      <sheetName val="TS&amp;O"/>
      <sheetName val="Transmission"/>
      <sheetName val="SC&amp;M"/>
      <sheetName val="Grid Ops"/>
      <sheetName val="T&amp;D Mgmt"/>
      <sheetName val="SSID"/>
      <sheetName val="PWRD Mgmt"/>
      <sheetName val="BPFM"/>
      <sheetName val="T&amp;D Safety"/>
      <sheetName val="MPO"/>
      <sheetName val="ETS Summary-Detail"/>
      <sheetName val="ETSMgmt"/>
      <sheetName val="ElectSysPlng"/>
      <sheetName val="Engrg"/>
      <sheetName val="BusMgmt"/>
      <sheetName val="ECS"/>
      <sheetName val="AdvTech"/>
      <sheetName val="Variance"/>
      <sheetName val="DCM Only"/>
      <sheetName val="BExRepositorySheet"/>
      <sheetName val="SpecProj"/>
      <sheetName val="GenInctn"/>
      <sheetName val="RealProp"/>
      <sheetName val="Asset Mgmt &amp; Ops Svcs"/>
      <sheetName val="AsstMgmt"/>
      <sheetName val="BusPlng"/>
      <sheetName val="BPTI"/>
      <sheetName val="CRSO"/>
      <sheetName val="Back Up Docs&gt;&gt;&gt;"/>
      <sheetName val="T&amp;D SAP Extract"/>
      <sheetName val="Approved Budget"/>
      <sheetName val="Allocated Workshe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row r="1">
          <cell r="AF1" t="str">
            <v>June</v>
          </cell>
        </row>
      </sheetData>
      <sheetData sheetId="5"/>
      <sheetData sheetId="6"/>
      <sheetData sheetId="7"/>
      <sheetData sheetId="8"/>
      <sheetData sheetId="9"/>
      <sheetData sheetId="10"/>
      <sheetData sheetId="11"/>
      <sheetData sheetId="12"/>
      <sheetData sheetId="13"/>
      <sheetData sheetId="14">
        <row r="12">
          <cell r="B12" t="str">
            <v>Substation Mtnce</v>
          </cell>
        </row>
      </sheetData>
      <sheetData sheetId="15">
        <row r="12">
          <cell r="B12" t="str">
            <v>Substation Mtnce</v>
          </cell>
          <cell r="C12" t="str">
            <v>Circuit Breakers</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Z12">
            <v>0</v>
          </cell>
          <cell r="AA12">
            <v>0</v>
          </cell>
          <cell r="AB12">
            <v>0</v>
          </cell>
          <cell r="AC12">
            <v>0</v>
          </cell>
        </row>
        <row r="13">
          <cell r="B13" t="str">
            <v>Substation Mtnce</v>
          </cell>
          <cell r="C13" t="str">
            <v>Transformers</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Z13">
            <v>0</v>
          </cell>
          <cell r="AA13">
            <v>0</v>
          </cell>
          <cell r="AB13">
            <v>0</v>
          </cell>
          <cell r="AC13">
            <v>0</v>
          </cell>
        </row>
        <row r="14">
          <cell r="B14" t="str">
            <v>Substation Mtnce</v>
          </cell>
          <cell r="C14" t="str">
            <v>Relay Routines</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Z14">
            <v>0</v>
          </cell>
          <cell r="AA14">
            <v>0</v>
          </cell>
          <cell r="AB14">
            <v>0</v>
          </cell>
          <cell r="AC14">
            <v>0</v>
          </cell>
        </row>
        <row r="15">
          <cell r="B15" t="str">
            <v>Substation Mtnce</v>
          </cell>
          <cell r="C15" t="str">
            <v>Other Equip (Regs,Disc,PMA)</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Z15">
            <v>0</v>
          </cell>
          <cell r="AA15">
            <v>0</v>
          </cell>
          <cell r="AB15">
            <v>0</v>
          </cell>
          <cell r="AC15">
            <v>0</v>
          </cell>
        </row>
        <row r="16">
          <cell r="B16" t="str">
            <v>Substation Mtnce</v>
          </cell>
          <cell r="C16" t="str">
            <v>Power Cable</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Z16">
            <v>0</v>
          </cell>
          <cell r="AA16">
            <v>0</v>
          </cell>
          <cell r="AB16">
            <v>0</v>
          </cell>
          <cell r="AC16">
            <v>0</v>
          </cell>
        </row>
        <row r="17">
          <cell r="B17" t="str">
            <v>Substation Mtnce</v>
          </cell>
          <cell r="C17" t="str">
            <v>Trench Covers</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Z17">
            <v>0</v>
          </cell>
          <cell r="AA17">
            <v>0</v>
          </cell>
          <cell r="AB17">
            <v>0</v>
          </cell>
          <cell r="AC17">
            <v>0</v>
          </cell>
        </row>
        <row r="18">
          <cell r="B18" t="str">
            <v>Substation Mtnce</v>
          </cell>
          <cell r="C18" t="str">
            <v>Equipment Washing</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Z18">
            <v>0</v>
          </cell>
          <cell r="AA18">
            <v>0</v>
          </cell>
          <cell r="AB18">
            <v>0</v>
          </cell>
          <cell r="AC18">
            <v>0</v>
          </cell>
        </row>
        <row r="19">
          <cell r="B19" t="str">
            <v>Substation Mtnce</v>
          </cell>
          <cell r="C19" t="str">
            <v>DC Systems</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Z19">
            <v>0</v>
          </cell>
          <cell r="AA19">
            <v>0</v>
          </cell>
          <cell r="AB19">
            <v>0</v>
          </cell>
          <cell r="AC19">
            <v>0</v>
          </cell>
        </row>
        <row r="20">
          <cell r="B20" t="str">
            <v>Substation Mtnce</v>
          </cell>
          <cell r="C20" t="str">
            <v>Storm Water Pollution Prev. Prgm.</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Z20">
            <v>0</v>
          </cell>
          <cell r="AA20">
            <v>0</v>
          </cell>
          <cell r="AB20">
            <v>0</v>
          </cell>
          <cell r="AC20">
            <v>0</v>
          </cell>
        </row>
        <row r="21">
          <cell r="B21" t="str">
            <v>Facility Maintenance</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Z21">
            <v>0</v>
          </cell>
          <cell r="AA21">
            <v>0</v>
          </cell>
          <cell r="AB21">
            <v>0</v>
          </cell>
          <cell r="AC21">
            <v>0</v>
          </cell>
        </row>
        <row r="22">
          <cell r="B22" t="str">
            <v>Line Mtnce</v>
          </cell>
          <cell r="C22" t="str">
            <v>Distribution Maintenance Items</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Z22">
            <v>0</v>
          </cell>
          <cell r="AA22">
            <v>0</v>
          </cell>
          <cell r="AB22">
            <v>0</v>
          </cell>
          <cell r="AC22">
            <v>0</v>
          </cell>
        </row>
        <row r="23">
          <cell r="B23" t="str">
            <v>Line Mtnce</v>
          </cell>
          <cell r="C23" t="str">
            <v>Transmission Maintenance</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Z23">
            <v>0</v>
          </cell>
          <cell r="AA23">
            <v>0</v>
          </cell>
          <cell r="AB23">
            <v>0</v>
          </cell>
          <cell r="AC23">
            <v>0</v>
          </cell>
        </row>
        <row r="24">
          <cell r="B24" t="str">
            <v>Line Mtnce</v>
          </cell>
          <cell r="C24" t="str">
            <v>Trans Line Rating Remediation</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Z24">
            <v>0</v>
          </cell>
          <cell r="AA24">
            <v>0</v>
          </cell>
          <cell r="AB24">
            <v>0</v>
          </cell>
          <cell r="AC24">
            <v>0</v>
          </cell>
        </row>
        <row r="25">
          <cell r="B25" t="str">
            <v>Line Mtnce</v>
          </cell>
          <cell r="C25" t="str">
            <v>Apparatus Repairs</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Z25">
            <v>0</v>
          </cell>
          <cell r="AA25">
            <v>0</v>
          </cell>
          <cell r="AB25">
            <v>0</v>
          </cell>
          <cell r="AC25">
            <v>0</v>
          </cell>
        </row>
        <row r="26">
          <cell r="B26" t="str">
            <v>Line Mtnce</v>
          </cell>
          <cell r="C26" t="str">
            <v>Insulator Washing</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Z26">
            <v>0</v>
          </cell>
          <cell r="AA26">
            <v>0</v>
          </cell>
          <cell r="AB26">
            <v>0</v>
          </cell>
          <cell r="AC26">
            <v>0</v>
          </cell>
        </row>
        <row r="27">
          <cell r="B27" t="str">
            <v>Line Mtnce</v>
          </cell>
          <cell r="C27" t="str">
            <v>Pole Remediation</v>
          </cell>
          <cell r="D27">
            <v>0</v>
          </cell>
          <cell r="E27">
            <v>3393.1000000000004</v>
          </cell>
          <cell r="F27">
            <v>3393.1000000000004</v>
          </cell>
          <cell r="G27">
            <v>0</v>
          </cell>
          <cell r="H27">
            <v>3393.1000000000004</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Z27">
            <v>0</v>
          </cell>
          <cell r="AA27">
            <v>3393.1000000000004</v>
          </cell>
          <cell r="AB27">
            <v>0</v>
          </cell>
          <cell r="AC27">
            <v>0</v>
          </cell>
        </row>
        <row r="28">
          <cell r="B28" t="str">
            <v>Line Mtnce</v>
          </cell>
          <cell r="C28" t="str">
            <v>Civil Operations</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Z28">
            <v>0</v>
          </cell>
          <cell r="AA28">
            <v>0</v>
          </cell>
          <cell r="AB28">
            <v>0</v>
          </cell>
          <cell r="AC28">
            <v>0</v>
          </cell>
        </row>
        <row r="29">
          <cell r="B29" t="str">
            <v>Line Mtnce</v>
          </cell>
          <cell r="C29" t="str">
            <v>Storm Water Pollution Prev. Prgm.</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Z29">
            <v>0</v>
          </cell>
          <cell r="AA29">
            <v>0</v>
          </cell>
          <cell r="AB29">
            <v>0</v>
          </cell>
          <cell r="AC29">
            <v>0</v>
          </cell>
        </row>
        <row r="30">
          <cell r="B30" t="str">
            <v>Equipment Data Maintenance</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Z30">
            <v>0</v>
          </cell>
          <cell r="AA30">
            <v>0</v>
          </cell>
          <cell r="AB30">
            <v>0</v>
          </cell>
          <cell r="AC30">
            <v>0</v>
          </cell>
        </row>
        <row r="31">
          <cell r="B31" t="str">
            <v>Landbase Maintenance</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Z31">
            <v>0</v>
          </cell>
          <cell r="AA31">
            <v>0</v>
          </cell>
          <cell r="AB31">
            <v>0</v>
          </cell>
          <cell r="AC31">
            <v>0</v>
          </cell>
        </row>
        <row r="32">
          <cell r="B32" t="str">
            <v>Right Of Way Maintenance</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Z32">
            <v>0</v>
          </cell>
          <cell r="AA32">
            <v>0</v>
          </cell>
          <cell r="AB32">
            <v>0</v>
          </cell>
          <cell r="AC32">
            <v>0</v>
          </cell>
        </row>
        <row r="33">
          <cell r="B33" t="str">
            <v>Inspections</v>
          </cell>
          <cell r="C33" t="str">
            <v>Added Facilities (Mobil Oil)</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Z33">
            <v>0</v>
          </cell>
          <cell r="AA33">
            <v>0</v>
          </cell>
          <cell r="AB33">
            <v>0</v>
          </cell>
          <cell r="AC33">
            <v>0</v>
          </cell>
        </row>
        <row r="34">
          <cell r="B34" t="str">
            <v>Inspections</v>
          </cell>
          <cell r="C34" t="str">
            <v>Air Patrols</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Z34">
            <v>0</v>
          </cell>
          <cell r="AA34">
            <v>0</v>
          </cell>
          <cell r="AB34">
            <v>0</v>
          </cell>
          <cell r="AC34">
            <v>0</v>
          </cell>
        </row>
        <row r="35">
          <cell r="B35" t="str">
            <v>Inspections</v>
          </cell>
          <cell r="C35" t="str">
            <v>Annual Grid Patrol - ESI</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Z35">
            <v>0</v>
          </cell>
          <cell r="AA35">
            <v>0</v>
          </cell>
          <cell r="AB35">
            <v>0</v>
          </cell>
          <cell r="AC35">
            <v>0</v>
          </cell>
        </row>
        <row r="36">
          <cell r="B36" t="str">
            <v>Inspections</v>
          </cell>
          <cell r="C36" t="str">
            <v>Apparatus Inspections</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Z36">
            <v>0</v>
          </cell>
          <cell r="AA36">
            <v>0</v>
          </cell>
          <cell r="AB36">
            <v>0</v>
          </cell>
          <cell r="AC36">
            <v>0</v>
          </cell>
        </row>
        <row r="37">
          <cell r="B37" t="str">
            <v>Inspections</v>
          </cell>
          <cell r="C37" t="str">
            <v>Diagnostic Inspection of Distribution System</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Z37">
            <v>0</v>
          </cell>
          <cell r="AA37">
            <v>0</v>
          </cell>
          <cell r="AB37">
            <v>0</v>
          </cell>
          <cell r="AC37">
            <v>0</v>
          </cell>
        </row>
        <row r="38">
          <cell r="B38" t="str">
            <v>Inspections</v>
          </cell>
          <cell r="C38" t="str">
            <v>Circuit Breaker (RTR)</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Z38">
            <v>0</v>
          </cell>
          <cell r="AA38">
            <v>0</v>
          </cell>
          <cell r="AB38">
            <v>0</v>
          </cell>
          <cell r="AC38">
            <v>0</v>
          </cell>
        </row>
        <row r="39">
          <cell r="B39" t="str">
            <v>Inspections</v>
          </cell>
          <cell r="C39" t="str">
            <v>Distribution Intrusive Pole Inspections</v>
          </cell>
          <cell r="D39">
            <v>7367.9213899999995</v>
          </cell>
          <cell r="E39">
            <v>4663.2000000000007</v>
          </cell>
          <cell r="F39">
            <v>4663.2000000000007</v>
          </cell>
          <cell r="G39">
            <v>0</v>
          </cell>
          <cell r="H39">
            <v>4663.2000000000007</v>
          </cell>
          <cell r="I39">
            <v>21.370989999999999</v>
          </cell>
          <cell r="J39">
            <v>611.09103000000005</v>
          </cell>
          <cell r="K39">
            <v>251.17284999999998</v>
          </cell>
          <cell r="L39">
            <v>459.06148999999999</v>
          </cell>
          <cell r="M39">
            <v>569.55583000000001</v>
          </cell>
          <cell r="N39">
            <v>664.34109000000001</v>
          </cell>
          <cell r="O39">
            <v>0</v>
          </cell>
          <cell r="P39">
            <v>0</v>
          </cell>
          <cell r="Q39">
            <v>0</v>
          </cell>
          <cell r="R39">
            <v>0</v>
          </cell>
          <cell r="S39">
            <v>0</v>
          </cell>
          <cell r="T39">
            <v>0</v>
          </cell>
          <cell r="U39">
            <v>2576.59328</v>
          </cell>
          <cell r="V39">
            <v>1640.1</v>
          </cell>
          <cell r="W39">
            <v>1640.1</v>
          </cell>
          <cell r="X39">
            <v>-936.49328000000014</v>
          </cell>
          <cell r="Z39">
            <v>5153.1865600000001</v>
          </cell>
          <cell r="AA39">
            <v>4663.2000000000007</v>
          </cell>
          <cell r="AB39">
            <v>0</v>
          </cell>
          <cell r="AC39">
            <v>0</v>
          </cell>
        </row>
        <row r="40">
          <cell r="B40" t="str">
            <v>Inspections</v>
          </cell>
          <cell r="C40" t="str">
            <v>Equipment Warranty</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Z40">
            <v>0</v>
          </cell>
          <cell r="AA40">
            <v>0</v>
          </cell>
          <cell r="AB40">
            <v>0</v>
          </cell>
          <cell r="AC40">
            <v>0</v>
          </cell>
        </row>
        <row r="41">
          <cell r="B41" t="str">
            <v>Inspections</v>
          </cell>
          <cell r="C41" t="str">
            <v>Inspect/Test Metering Equip (CSBU)</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Z41">
            <v>0</v>
          </cell>
          <cell r="AA41">
            <v>0</v>
          </cell>
          <cell r="AB41">
            <v>0</v>
          </cell>
          <cell r="AC41">
            <v>0</v>
          </cell>
        </row>
        <row r="42">
          <cell r="B42" t="str">
            <v>Inspections</v>
          </cell>
          <cell r="C42" t="str">
            <v>ODI (Overhead Detail Inspections)</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Z42">
            <v>0</v>
          </cell>
          <cell r="AA42">
            <v>0</v>
          </cell>
          <cell r="AB42">
            <v>0</v>
          </cell>
          <cell r="AC42">
            <v>0</v>
          </cell>
        </row>
        <row r="43">
          <cell r="B43" t="str">
            <v>Inspections</v>
          </cell>
          <cell r="C43" t="str">
            <v>SAMS</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Z43">
            <v>0</v>
          </cell>
          <cell r="AA43">
            <v>0</v>
          </cell>
          <cell r="AB43">
            <v>0</v>
          </cell>
          <cell r="AC43">
            <v>0</v>
          </cell>
        </row>
        <row r="44">
          <cell r="B44" t="str">
            <v>Inspections</v>
          </cell>
          <cell r="C44" t="str">
            <v>Pole Load Assessments</v>
          </cell>
          <cell r="D44">
            <v>1368.9044899999999</v>
          </cell>
          <cell r="E44">
            <v>21562.000000000004</v>
          </cell>
          <cell r="F44">
            <v>21562.000000000004</v>
          </cell>
          <cell r="G44">
            <v>0</v>
          </cell>
          <cell r="H44">
            <v>21562.000000000004</v>
          </cell>
          <cell r="I44">
            <v>219.98663000000005</v>
          </cell>
          <cell r="J44">
            <v>259.31928999999997</v>
          </cell>
          <cell r="K44">
            <v>315.41782000000001</v>
          </cell>
          <cell r="L44">
            <v>1129.1683899999998</v>
          </cell>
          <cell r="M44">
            <v>610.49968000000013</v>
          </cell>
          <cell r="N44">
            <v>1185.2017700000004</v>
          </cell>
          <cell r="O44">
            <v>0</v>
          </cell>
          <cell r="P44">
            <v>0</v>
          </cell>
          <cell r="Q44">
            <v>0</v>
          </cell>
          <cell r="R44">
            <v>0</v>
          </cell>
          <cell r="S44">
            <v>0</v>
          </cell>
          <cell r="T44">
            <v>0</v>
          </cell>
          <cell r="U44">
            <v>3719.5935800000007</v>
          </cell>
          <cell r="V44">
            <v>8640.4</v>
          </cell>
          <cell r="W44">
            <v>8640.4</v>
          </cell>
          <cell r="X44">
            <v>4920.806419999999</v>
          </cell>
          <cell r="Z44">
            <v>7439.1871600000013</v>
          </cell>
          <cell r="AA44">
            <v>20562</v>
          </cell>
          <cell r="AB44">
            <v>1000.0000000000036</v>
          </cell>
          <cell r="AC44">
            <v>4.6377887023467373E-2</v>
          </cell>
        </row>
        <row r="45">
          <cell r="B45" t="str">
            <v>Inspections</v>
          </cell>
          <cell r="C45" t="str">
            <v>Pole Load Studies</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Z45">
            <v>0</v>
          </cell>
          <cell r="AA45">
            <v>0</v>
          </cell>
          <cell r="AB45">
            <v>0</v>
          </cell>
          <cell r="AC45">
            <v>0</v>
          </cell>
        </row>
        <row r="46">
          <cell r="B46" t="str">
            <v>Inspections</v>
          </cell>
          <cell r="C46" t="str">
            <v>Transmission Intrusive Pole Inspections</v>
          </cell>
          <cell r="D46">
            <v>1226.5728300000001</v>
          </cell>
          <cell r="E46">
            <v>786.10000000000014</v>
          </cell>
          <cell r="F46">
            <v>786.10000000000014</v>
          </cell>
          <cell r="G46">
            <v>0</v>
          </cell>
          <cell r="H46">
            <v>786.10000000000014</v>
          </cell>
          <cell r="I46">
            <v>-1.1957100000000001</v>
          </cell>
          <cell r="J46">
            <v>50.377870000000001</v>
          </cell>
          <cell r="K46">
            <v>40.291820000000001</v>
          </cell>
          <cell r="L46">
            <v>23.55059</v>
          </cell>
          <cell r="M46">
            <v>22.18703</v>
          </cell>
          <cell r="N46">
            <v>12.366540000000001</v>
          </cell>
          <cell r="O46">
            <v>0</v>
          </cell>
          <cell r="P46">
            <v>0</v>
          </cell>
          <cell r="Q46">
            <v>0</v>
          </cell>
          <cell r="R46">
            <v>0</v>
          </cell>
          <cell r="S46">
            <v>0</v>
          </cell>
          <cell r="T46">
            <v>0</v>
          </cell>
          <cell r="U46">
            <v>147.57814000000002</v>
          </cell>
          <cell r="V46">
            <v>260.79999999999995</v>
          </cell>
          <cell r="W46">
            <v>260.79999999999995</v>
          </cell>
          <cell r="X46">
            <v>113.22185999999994</v>
          </cell>
          <cell r="Z46">
            <v>295.15628000000004</v>
          </cell>
          <cell r="AA46">
            <v>786.10000000000014</v>
          </cell>
          <cell r="AB46">
            <v>0</v>
          </cell>
          <cell r="AC46">
            <v>0</v>
          </cell>
        </row>
        <row r="47">
          <cell r="B47" t="str">
            <v>Inspections</v>
          </cell>
          <cell r="C47" t="str">
            <v>Transmission Line Patrols</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Z47">
            <v>0</v>
          </cell>
          <cell r="AA47">
            <v>0</v>
          </cell>
          <cell r="AB47">
            <v>0</v>
          </cell>
          <cell r="AC47">
            <v>0</v>
          </cell>
        </row>
        <row r="48">
          <cell r="B48" t="str">
            <v>Inspections</v>
          </cell>
          <cell r="C48" t="str">
            <v>Transmission Underground Structures</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Z48">
            <v>0</v>
          </cell>
          <cell r="AA48">
            <v>0</v>
          </cell>
          <cell r="AB48">
            <v>0</v>
          </cell>
          <cell r="AC48">
            <v>0</v>
          </cell>
        </row>
        <row r="49">
          <cell r="B49" t="str">
            <v>Inspections</v>
          </cell>
          <cell r="C49" t="str">
            <v>U/G Civil Inspections</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Z49">
            <v>0</v>
          </cell>
          <cell r="AA49">
            <v>0</v>
          </cell>
          <cell r="AB49">
            <v>0</v>
          </cell>
          <cell r="AC49">
            <v>0</v>
          </cell>
        </row>
        <row r="50">
          <cell r="B50" t="str">
            <v>Inspections</v>
          </cell>
          <cell r="C50" t="str">
            <v>UDI (Underground Detail Inspections)</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Z50">
            <v>0</v>
          </cell>
          <cell r="AA50">
            <v>0</v>
          </cell>
          <cell r="AB50">
            <v>0</v>
          </cell>
          <cell r="AC50">
            <v>0</v>
          </cell>
        </row>
        <row r="51">
          <cell r="B51" t="str">
            <v>Inspections</v>
          </cell>
          <cell r="C51" t="str">
            <v>WTR (Wireless Technology Rate)</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Z51">
            <v>0</v>
          </cell>
          <cell r="AA51">
            <v>0</v>
          </cell>
          <cell r="AB51">
            <v>0</v>
          </cell>
          <cell r="AC51">
            <v>0</v>
          </cell>
        </row>
        <row r="52">
          <cell r="B52" t="str">
            <v>Inspections</v>
          </cell>
          <cell r="C52" t="str">
            <v>3rd Party Attachments</v>
          </cell>
          <cell r="D52">
            <v>1788.4203499999996</v>
          </cell>
          <cell r="E52">
            <v>1811</v>
          </cell>
          <cell r="F52">
            <v>1811</v>
          </cell>
          <cell r="G52">
            <v>0</v>
          </cell>
          <cell r="H52">
            <v>1811</v>
          </cell>
          <cell r="I52">
            <v>83.533630000000002</v>
          </cell>
          <cell r="J52">
            <v>122.37746999999999</v>
          </cell>
          <cell r="K52">
            <v>173.08674999999999</v>
          </cell>
          <cell r="L52">
            <v>121.83093000000001</v>
          </cell>
          <cell r="M52">
            <v>96.142200000000003</v>
          </cell>
          <cell r="N52">
            <v>193.79178000000002</v>
          </cell>
          <cell r="O52">
            <v>0</v>
          </cell>
          <cell r="P52">
            <v>0</v>
          </cell>
          <cell r="Q52">
            <v>0</v>
          </cell>
          <cell r="R52">
            <v>0</v>
          </cell>
          <cell r="S52">
            <v>0</v>
          </cell>
          <cell r="T52">
            <v>0</v>
          </cell>
          <cell r="U52">
            <v>790.76276000000007</v>
          </cell>
          <cell r="V52">
            <v>793.69999999999993</v>
          </cell>
          <cell r="W52">
            <v>793.69999999999993</v>
          </cell>
          <cell r="X52">
            <v>2.9372399999998606</v>
          </cell>
          <cell r="Z52">
            <v>1581.5255200000001</v>
          </cell>
          <cell r="AA52">
            <v>1811</v>
          </cell>
          <cell r="AB52">
            <v>0</v>
          </cell>
          <cell r="AC52">
            <v>0</v>
          </cell>
        </row>
        <row r="53">
          <cell r="B53" t="str">
            <v>Vegetation</v>
          </cell>
          <cell r="C53" t="str">
            <v>Vegetation Management</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Z53">
            <v>0</v>
          </cell>
          <cell r="AA53">
            <v>0</v>
          </cell>
          <cell r="AB53">
            <v>0</v>
          </cell>
          <cell r="AC53">
            <v>0</v>
          </cell>
        </row>
        <row r="54">
          <cell r="B54" t="str">
            <v>Vegetation</v>
          </cell>
          <cell r="C54" t="str">
            <v>Fire Hazard Prevention</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Z54">
            <v>0</v>
          </cell>
          <cell r="AA54">
            <v>0</v>
          </cell>
          <cell r="AB54">
            <v>0</v>
          </cell>
          <cell r="AC54">
            <v>0</v>
          </cell>
        </row>
        <row r="55">
          <cell r="B55" t="str">
            <v>Vegetation</v>
          </cell>
          <cell r="C55" t="str">
            <v>Line Clearing</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Z55">
            <v>0</v>
          </cell>
          <cell r="AA55">
            <v>0</v>
          </cell>
          <cell r="AB55">
            <v>0</v>
          </cell>
          <cell r="AC55">
            <v>0</v>
          </cell>
        </row>
        <row r="56">
          <cell r="B56" t="str">
            <v>Distribution Equip Refurbishment (TDBU)</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Z56">
            <v>0</v>
          </cell>
          <cell r="AA56">
            <v>0</v>
          </cell>
          <cell r="AB56">
            <v>0</v>
          </cell>
          <cell r="AC56">
            <v>0</v>
          </cell>
        </row>
        <row r="57">
          <cell r="B57" t="str">
            <v>Engineering/Planning</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Z57">
            <v>0</v>
          </cell>
          <cell r="AA57">
            <v>0</v>
          </cell>
          <cell r="AB57">
            <v>0</v>
          </cell>
          <cell r="AC57">
            <v>0</v>
          </cell>
        </row>
        <row r="58">
          <cell r="B58" t="str">
            <v>EV Readiness Activities</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Z58">
            <v>0</v>
          </cell>
          <cell r="AA58">
            <v>0</v>
          </cell>
          <cell r="AB58">
            <v>0</v>
          </cell>
          <cell r="AC58">
            <v>0</v>
          </cell>
        </row>
        <row r="59">
          <cell r="B59" t="str">
            <v>Government Lands &amp; Forestry</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Z59">
            <v>0</v>
          </cell>
          <cell r="AA59">
            <v>0</v>
          </cell>
          <cell r="AB59">
            <v>0</v>
          </cell>
          <cell r="AC59">
            <v>0</v>
          </cell>
        </row>
        <row r="60">
          <cell r="B60" t="str">
            <v>Geographic Information System (GIS)</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Z60">
            <v>0</v>
          </cell>
          <cell r="AA60">
            <v>0</v>
          </cell>
          <cell r="AB60">
            <v>0</v>
          </cell>
          <cell r="AC60">
            <v>0</v>
          </cell>
        </row>
        <row r="61">
          <cell r="B61" t="str">
            <v>Graffiti Removal</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Z61">
            <v>0</v>
          </cell>
          <cell r="AA61">
            <v>0</v>
          </cell>
          <cell r="AB61">
            <v>0</v>
          </cell>
          <cell r="AC61">
            <v>0</v>
          </cell>
        </row>
        <row r="62">
          <cell r="B62" t="str">
            <v>Grid Advance Activities</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Z62">
            <v>0</v>
          </cell>
          <cell r="AA62">
            <v>0</v>
          </cell>
          <cell r="AB62">
            <v>0</v>
          </cell>
          <cell r="AC62">
            <v>0</v>
          </cell>
        </row>
        <row r="63">
          <cell r="B63" t="str">
            <v>Grid Control Center</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Z63">
            <v>0</v>
          </cell>
          <cell r="AA63">
            <v>0</v>
          </cell>
          <cell r="AB63">
            <v>0</v>
          </cell>
          <cell r="AC63">
            <v>0</v>
          </cell>
        </row>
        <row r="64">
          <cell r="B64" t="str">
            <v>Innovation Management Activities</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Z64">
            <v>0</v>
          </cell>
          <cell r="AA64">
            <v>0</v>
          </cell>
          <cell r="AB64">
            <v>0</v>
          </cell>
          <cell r="AC64">
            <v>0</v>
          </cell>
        </row>
        <row r="65">
          <cell r="B65" t="str">
            <v>Joint Pole Operations</v>
          </cell>
          <cell r="D65">
            <v>1539.2759099999998</v>
          </cell>
          <cell r="E65">
            <v>2066.1999999999998</v>
          </cell>
          <cell r="F65">
            <v>2066.1999999999998</v>
          </cell>
          <cell r="G65">
            <v>0</v>
          </cell>
          <cell r="H65">
            <v>2066.1999999999998</v>
          </cell>
          <cell r="I65">
            <v>152.63727</v>
          </cell>
          <cell r="J65">
            <v>127.09134000000002</v>
          </cell>
          <cell r="K65">
            <v>154.89078000000001</v>
          </cell>
          <cell r="L65">
            <v>197.36055999999996</v>
          </cell>
          <cell r="M65">
            <v>166.06917000000001</v>
          </cell>
          <cell r="N65">
            <v>154.00142</v>
          </cell>
          <cell r="O65">
            <v>0</v>
          </cell>
          <cell r="P65">
            <v>0</v>
          </cell>
          <cell r="Q65">
            <v>0</v>
          </cell>
          <cell r="R65">
            <v>0</v>
          </cell>
          <cell r="S65">
            <v>0</v>
          </cell>
          <cell r="T65">
            <v>0</v>
          </cell>
          <cell r="U65">
            <v>952.05053999999996</v>
          </cell>
          <cell r="V65">
            <v>1012.3000000000001</v>
          </cell>
          <cell r="W65">
            <v>1012.3000000000001</v>
          </cell>
          <cell r="X65">
            <v>60.249460000000113</v>
          </cell>
          <cell r="Z65">
            <v>1904.1010799999999</v>
          </cell>
          <cell r="AA65">
            <v>2066.1999999999998</v>
          </cell>
          <cell r="AB65">
            <v>0</v>
          </cell>
          <cell r="AC65">
            <v>0</v>
          </cell>
        </row>
        <row r="66">
          <cell r="B66" t="str">
            <v>Land Acquistion</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Z66">
            <v>0</v>
          </cell>
          <cell r="AA66">
            <v>0</v>
          </cell>
          <cell r="AB66">
            <v>0</v>
          </cell>
          <cell r="AC66">
            <v>0</v>
          </cell>
        </row>
        <row r="67">
          <cell r="B67" t="str">
            <v>Land Management</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Z67">
            <v>0</v>
          </cell>
          <cell r="AA67">
            <v>0</v>
          </cell>
          <cell r="AB67">
            <v>0</v>
          </cell>
          <cell r="AC67">
            <v>0</v>
          </cell>
        </row>
        <row r="68">
          <cell r="B68" t="str">
            <v>Forestry/Camp Edison</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Z68">
            <v>0</v>
          </cell>
          <cell r="AA68">
            <v>0</v>
          </cell>
          <cell r="AB68">
            <v>0</v>
          </cell>
          <cell r="AC68">
            <v>0</v>
          </cell>
        </row>
        <row r="69">
          <cell r="B69" t="str">
            <v>Mapping</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Z69">
            <v>0</v>
          </cell>
          <cell r="AA69">
            <v>0</v>
          </cell>
          <cell r="AB69">
            <v>0</v>
          </cell>
          <cell r="AC69">
            <v>0</v>
          </cell>
        </row>
        <row r="70">
          <cell r="B70" t="str">
            <v>Misc. Operations/Maintenance</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Z70">
            <v>0</v>
          </cell>
          <cell r="AA70">
            <v>0</v>
          </cell>
          <cell r="AB70">
            <v>0</v>
          </cell>
          <cell r="AC70">
            <v>0</v>
          </cell>
        </row>
        <row r="71">
          <cell r="B71" t="str">
            <v>Streetlights</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Z71">
            <v>0</v>
          </cell>
          <cell r="AA71">
            <v>0</v>
          </cell>
          <cell r="AB71">
            <v>0</v>
          </cell>
          <cell r="AC71">
            <v>0</v>
          </cell>
        </row>
        <row r="72">
          <cell r="B72" t="str">
            <v>Substation Operations</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Z72">
            <v>0</v>
          </cell>
          <cell r="AA72">
            <v>0</v>
          </cell>
          <cell r="AB72">
            <v>0</v>
          </cell>
          <cell r="AC72">
            <v>0</v>
          </cell>
        </row>
        <row r="73">
          <cell r="B73" t="str">
            <v>Survey</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Z73">
            <v>0</v>
          </cell>
          <cell r="AA73">
            <v>0</v>
          </cell>
          <cell r="AB73">
            <v>0</v>
          </cell>
          <cell r="AC73">
            <v>0</v>
          </cell>
        </row>
        <row r="74">
          <cell r="B74" t="str">
            <v>Technology Development</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Z74">
            <v>0</v>
          </cell>
          <cell r="AA74">
            <v>0</v>
          </cell>
          <cell r="AB74">
            <v>0</v>
          </cell>
          <cell r="AC74">
            <v>0</v>
          </cell>
        </row>
        <row r="75">
          <cell r="B75" t="str">
            <v>Title/Escrow/Valuation</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Z75">
            <v>0</v>
          </cell>
          <cell r="AA75">
            <v>0</v>
          </cell>
          <cell r="AB75">
            <v>0</v>
          </cell>
          <cell r="AC75">
            <v>0</v>
          </cell>
        </row>
        <row r="76">
          <cell r="B76" t="str">
            <v>Troublemen/Trouble Orders</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Z76">
            <v>0</v>
          </cell>
          <cell r="AA76">
            <v>0</v>
          </cell>
          <cell r="AB76">
            <v>0</v>
          </cell>
          <cell r="AC76">
            <v>0</v>
          </cell>
        </row>
        <row r="77">
          <cell r="C77" t="str">
            <v>Subtotal Planned Work</v>
          </cell>
          <cell r="D77">
            <v>13291.094970000002</v>
          </cell>
          <cell r="E77">
            <v>34281.599999999999</v>
          </cell>
          <cell r="F77">
            <v>34281.599999999999</v>
          </cell>
          <cell r="G77">
            <v>0</v>
          </cell>
          <cell r="H77">
            <v>34281.599999999999</v>
          </cell>
          <cell r="I77">
            <v>476.33281000000005</v>
          </cell>
          <cell r="J77">
            <v>1170.2569999999998</v>
          </cell>
          <cell r="K77">
            <v>934.86002000000008</v>
          </cell>
          <cell r="L77">
            <v>1930.9719599999999</v>
          </cell>
          <cell r="M77">
            <v>1464.4539100000002</v>
          </cell>
          <cell r="N77">
            <v>2209.7026000000005</v>
          </cell>
          <cell r="O77">
            <v>0</v>
          </cell>
          <cell r="P77">
            <v>0</v>
          </cell>
          <cell r="Q77">
            <v>0</v>
          </cell>
          <cell r="R77">
            <v>0</v>
          </cell>
          <cell r="S77">
            <v>0</v>
          </cell>
          <cell r="T77">
            <v>0</v>
          </cell>
          <cell r="U77">
            <v>8186.578300000001</v>
          </cell>
          <cell r="V77">
            <v>12347.3</v>
          </cell>
          <cell r="W77">
            <v>12347.3</v>
          </cell>
          <cell r="X77">
            <v>4160.7216999999991</v>
          </cell>
          <cell r="Z77">
            <v>16373.156600000002</v>
          </cell>
          <cell r="AA77">
            <v>33281.599999999999</v>
          </cell>
          <cell r="AB77">
            <v>1000.0000000000036</v>
          </cell>
          <cell r="AC77">
            <v>2.9170167086717179E-2</v>
          </cell>
        </row>
        <row r="78">
          <cell r="X78">
            <v>0</v>
          </cell>
        </row>
        <row r="79">
          <cell r="B79" t="str">
            <v>Breakdown/Reactive Mtnce</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Z79">
            <v>0</v>
          </cell>
          <cell r="AA79">
            <v>0</v>
          </cell>
          <cell r="AB79">
            <v>0</v>
          </cell>
          <cell r="AC79">
            <v>0</v>
          </cell>
        </row>
        <row r="80">
          <cell r="B80" t="str">
            <v>Stand-By/Idle Time</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Z80">
            <v>0</v>
          </cell>
          <cell r="AA80">
            <v>0</v>
          </cell>
          <cell r="AB80">
            <v>0</v>
          </cell>
          <cell r="AC80">
            <v>0</v>
          </cell>
        </row>
        <row r="81">
          <cell r="B81" t="str">
            <v>Storm</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Z81">
            <v>0</v>
          </cell>
          <cell r="AA81">
            <v>0</v>
          </cell>
          <cell r="AB81">
            <v>0</v>
          </cell>
          <cell r="AC81">
            <v>0</v>
          </cell>
        </row>
        <row r="82">
          <cell r="B82" t="str">
            <v>Toxic</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Z82">
            <v>0</v>
          </cell>
          <cell r="AA82">
            <v>0</v>
          </cell>
          <cell r="AB82">
            <v>0</v>
          </cell>
          <cell r="AC82">
            <v>0</v>
          </cell>
        </row>
        <row r="83">
          <cell r="C83" t="str">
            <v>Subtotal Unforeseen</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Z83">
            <v>0</v>
          </cell>
          <cell r="AA83">
            <v>0</v>
          </cell>
          <cell r="AB83">
            <v>0</v>
          </cell>
          <cell r="AC83">
            <v>0</v>
          </cell>
        </row>
        <row r="85">
          <cell r="B85" t="str">
            <v>Billing/Collection</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Z85">
            <v>0</v>
          </cell>
          <cell r="AA85">
            <v>0</v>
          </cell>
          <cell r="AB85">
            <v>0</v>
          </cell>
          <cell r="AC85">
            <v>0</v>
          </cell>
        </row>
        <row r="86">
          <cell r="B86" t="str">
            <v>BPTI Programs</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Z86">
            <v>0</v>
          </cell>
          <cell r="AA86">
            <v>0</v>
          </cell>
          <cell r="AB86">
            <v>0</v>
          </cell>
          <cell r="AC86">
            <v>0</v>
          </cell>
        </row>
        <row r="87">
          <cell r="B87" t="str">
            <v>Clerical/Administrative</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Z87">
            <v>0</v>
          </cell>
          <cell r="AA87">
            <v>0</v>
          </cell>
          <cell r="AB87">
            <v>0</v>
          </cell>
          <cell r="AC87">
            <v>0</v>
          </cell>
        </row>
        <row r="88">
          <cell r="B88" t="str">
            <v>Contract Analysis &amp; Mgmt</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Z88">
            <v>0</v>
          </cell>
          <cell r="AA88">
            <v>0</v>
          </cell>
          <cell r="AB88">
            <v>0</v>
          </cell>
          <cell r="AC88">
            <v>0</v>
          </cell>
        </row>
        <row r="89">
          <cell r="B89" t="str">
            <v>Cyber Security</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Z89">
            <v>0</v>
          </cell>
          <cell r="AA89">
            <v>0</v>
          </cell>
          <cell r="AB89">
            <v>0</v>
          </cell>
          <cell r="AC89">
            <v>0</v>
          </cell>
        </row>
        <row r="90">
          <cell r="B90" t="str">
            <v>Employee Related</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Z90">
            <v>0</v>
          </cell>
          <cell r="AA90">
            <v>0</v>
          </cell>
          <cell r="AB90">
            <v>0</v>
          </cell>
          <cell r="AC90">
            <v>0</v>
          </cell>
        </row>
        <row r="91">
          <cell r="B91" t="str">
            <v>Facilities Management</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Z91">
            <v>0</v>
          </cell>
          <cell r="AA91">
            <v>0</v>
          </cell>
          <cell r="AB91">
            <v>0</v>
          </cell>
          <cell r="AC91">
            <v>0</v>
          </cell>
        </row>
        <row r="92">
          <cell r="B92" t="str">
            <v>Field Accounting O&amp;M Activities</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Z92">
            <v>0</v>
          </cell>
          <cell r="AA92">
            <v>0</v>
          </cell>
          <cell r="AB92">
            <v>0</v>
          </cell>
          <cell r="AC92">
            <v>0</v>
          </cell>
        </row>
        <row r="93">
          <cell r="B93" t="str">
            <v>Grid Contract Mgmt</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Z93">
            <v>0</v>
          </cell>
          <cell r="AA93">
            <v>0</v>
          </cell>
          <cell r="AB93">
            <v>0</v>
          </cell>
          <cell r="AC93">
            <v>0</v>
          </cell>
        </row>
        <row r="94">
          <cell r="B94" t="str">
            <v>Job Orders</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Z94">
            <v>0</v>
          </cell>
          <cell r="AA94">
            <v>0</v>
          </cell>
          <cell r="AB94">
            <v>0</v>
          </cell>
          <cell r="AC94">
            <v>0</v>
          </cell>
        </row>
        <row r="95">
          <cell r="B95" t="str">
            <v>Management/Supervision</v>
          </cell>
          <cell r="D95">
            <v>1460.49424</v>
          </cell>
          <cell r="E95">
            <v>1515.2999999999997</v>
          </cell>
          <cell r="F95">
            <v>1515.2999999999997</v>
          </cell>
          <cell r="G95">
            <v>0</v>
          </cell>
          <cell r="H95">
            <v>1515.2999999999997</v>
          </cell>
          <cell r="I95">
            <v>100.70365</v>
          </cell>
          <cell r="J95">
            <v>100.98812</v>
          </cell>
          <cell r="K95">
            <v>123.49323</v>
          </cell>
          <cell r="L95">
            <v>130.41356999999999</v>
          </cell>
          <cell r="M95">
            <v>119.60322999999998</v>
          </cell>
          <cell r="N95">
            <v>155.00559999999999</v>
          </cell>
          <cell r="O95">
            <v>0</v>
          </cell>
          <cell r="P95">
            <v>0</v>
          </cell>
          <cell r="Q95">
            <v>0</v>
          </cell>
          <cell r="R95">
            <v>0</v>
          </cell>
          <cell r="S95">
            <v>0</v>
          </cell>
          <cell r="T95">
            <v>0</v>
          </cell>
          <cell r="U95">
            <v>730.20739999999989</v>
          </cell>
          <cell r="V95">
            <v>753.09999999999991</v>
          </cell>
          <cell r="W95">
            <v>753.09999999999991</v>
          </cell>
          <cell r="X95">
            <v>22.892600000000016</v>
          </cell>
          <cell r="Z95">
            <v>1460.4147999999998</v>
          </cell>
          <cell r="AA95">
            <v>1515.2999999999997</v>
          </cell>
          <cell r="AB95">
            <v>0</v>
          </cell>
          <cell r="AC95">
            <v>0</v>
          </cell>
        </row>
        <row r="96">
          <cell r="B96" t="str">
            <v>Meetings</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Z96">
            <v>0</v>
          </cell>
          <cell r="AA96">
            <v>0</v>
          </cell>
          <cell r="AB96">
            <v>0</v>
          </cell>
          <cell r="AC96">
            <v>0</v>
          </cell>
        </row>
        <row r="97">
          <cell r="B97" t="str">
            <v>NERC Compliance Regulatory</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Z97">
            <v>0</v>
          </cell>
          <cell r="AA97">
            <v>0</v>
          </cell>
          <cell r="AB97">
            <v>0</v>
          </cell>
          <cell r="AC97">
            <v>0</v>
          </cell>
        </row>
        <row r="98">
          <cell r="B98" t="str">
            <v>Property Services</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Z98">
            <v>0</v>
          </cell>
          <cell r="AA98">
            <v>0</v>
          </cell>
          <cell r="AB98">
            <v>0</v>
          </cell>
          <cell r="AC98">
            <v>0</v>
          </cell>
        </row>
        <row r="99">
          <cell r="B99" t="str">
            <v>Safety</v>
          </cell>
          <cell r="D99">
            <v>2.32253</v>
          </cell>
          <cell r="E99">
            <v>0</v>
          </cell>
          <cell r="F99">
            <v>0</v>
          </cell>
          <cell r="G99">
            <v>0</v>
          </cell>
          <cell r="H99">
            <v>0</v>
          </cell>
          <cell r="I99">
            <v>0</v>
          </cell>
          <cell r="J99">
            <v>0</v>
          </cell>
          <cell r="K99">
            <v>0</v>
          </cell>
          <cell r="L99">
            <v>8.1079999999999999E-2</v>
          </cell>
          <cell r="M99">
            <v>0.42541000000000001</v>
          </cell>
          <cell r="N99">
            <v>0.30427999999999999</v>
          </cell>
          <cell r="O99">
            <v>0</v>
          </cell>
          <cell r="P99">
            <v>0</v>
          </cell>
          <cell r="Q99">
            <v>0</v>
          </cell>
          <cell r="R99">
            <v>0</v>
          </cell>
          <cell r="S99">
            <v>0</v>
          </cell>
          <cell r="T99">
            <v>0</v>
          </cell>
          <cell r="U99">
            <v>0.81076999999999999</v>
          </cell>
          <cell r="V99">
            <v>0</v>
          </cell>
          <cell r="W99">
            <v>0</v>
          </cell>
          <cell r="X99">
            <v>-0.81076999999999999</v>
          </cell>
          <cell r="Z99">
            <v>1.62154</v>
          </cell>
          <cell r="AA99">
            <v>0</v>
          </cell>
          <cell r="AB99">
            <v>0</v>
          </cell>
          <cell r="AC99">
            <v>0</v>
          </cell>
        </row>
        <row r="100">
          <cell r="B100" t="str">
            <v>Training</v>
          </cell>
          <cell r="D100">
            <v>3.0232899999999998</v>
          </cell>
          <cell r="E100">
            <v>15</v>
          </cell>
          <cell r="F100">
            <v>15</v>
          </cell>
          <cell r="G100">
            <v>0</v>
          </cell>
          <cell r="H100">
            <v>15</v>
          </cell>
          <cell r="I100">
            <v>0</v>
          </cell>
          <cell r="J100">
            <v>0</v>
          </cell>
          <cell r="K100">
            <v>0</v>
          </cell>
          <cell r="L100">
            <v>0</v>
          </cell>
          <cell r="M100">
            <v>0</v>
          </cell>
          <cell r="N100">
            <v>0</v>
          </cell>
          <cell r="O100">
            <v>0</v>
          </cell>
          <cell r="P100">
            <v>0</v>
          </cell>
          <cell r="Q100">
            <v>0</v>
          </cell>
          <cell r="R100">
            <v>0</v>
          </cell>
          <cell r="S100">
            <v>0</v>
          </cell>
          <cell r="T100">
            <v>0</v>
          </cell>
          <cell r="U100">
            <v>0</v>
          </cell>
          <cell r="V100">
            <v>6</v>
          </cell>
          <cell r="W100">
            <v>6</v>
          </cell>
          <cell r="X100">
            <v>6</v>
          </cell>
          <cell r="Z100">
            <v>0</v>
          </cell>
          <cell r="AA100">
            <v>15</v>
          </cell>
          <cell r="AB100">
            <v>0</v>
          </cell>
          <cell r="AC100">
            <v>0</v>
          </cell>
        </row>
        <row r="101">
          <cell r="B101" t="str">
            <v>Training—Delivery</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Z101">
            <v>0</v>
          </cell>
          <cell r="AA101">
            <v>0</v>
          </cell>
          <cell r="AB101">
            <v>0</v>
          </cell>
          <cell r="AC101">
            <v>0</v>
          </cell>
        </row>
        <row r="102">
          <cell r="B102" t="str">
            <v>Training—Seat Time</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Z102">
            <v>0</v>
          </cell>
          <cell r="AA102">
            <v>0</v>
          </cell>
          <cell r="AB102">
            <v>0</v>
          </cell>
          <cell r="AC102">
            <v>0</v>
          </cell>
        </row>
        <row r="103">
          <cell r="B103" t="str">
            <v>WISER/Rate Challenge Project</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Z103">
            <v>0</v>
          </cell>
          <cell r="AA103">
            <v>0</v>
          </cell>
          <cell r="AB103">
            <v>0</v>
          </cell>
          <cell r="AC103">
            <v>0</v>
          </cell>
        </row>
        <row r="104">
          <cell r="C104" t="str">
            <v>Subtotal People</v>
          </cell>
          <cell r="D104">
            <v>1465.84006</v>
          </cell>
          <cell r="E104">
            <v>1530.2999999999997</v>
          </cell>
          <cell r="F104">
            <v>1530.2999999999997</v>
          </cell>
          <cell r="G104">
            <v>0</v>
          </cell>
          <cell r="H104">
            <v>1530.2999999999997</v>
          </cell>
          <cell r="I104">
            <v>100.70365</v>
          </cell>
          <cell r="J104">
            <v>100.98812</v>
          </cell>
          <cell r="K104">
            <v>123.49323</v>
          </cell>
          <cell r="L104">
            <v>130.49464999999998</v>
          </cell>
          <cell r="M104">
            <v>120.02863999999998</v>
          </cell>
          <cell r="N104">
            <v>155.30987999999999</v>
          </cell>
          <cell r="O104">
            <v>0</v>
          </cell>
          <cell r="P104">
            <v>0</v>
          </cell>
          <cell r="Q104">
            <v>0</v>
          </cell>
          <cell r="R104">
            <v>0</v>
          </cell>
          <cell r="S104">
            <v>0</v>
          </cell>
          <cell r="T104">
            <v>0</v>
          </cell>
          <cell r="U104">
            <v>731.01816999999994</v>
          </cell>
          <cell r="V104">
            <v>759.09999999999991</v>
          </cell>
          <cell r="W104">
            <v>759.09999999999991</v>
          </cell>
          <cell r="X104">
            <v>28.081830000000014</v>
          </cell>
          <cell r="Z104">
            <v>1462.0363399999999</v>
          </cell>
          <cell r="AA104">
            <v>1530.2999999999997</v>
          </cell>
          <cell r="AB104">
            <v>0</v>
          </cell>
          <cell r="AC104">
            <v>0</v>
          </cell>
        </row>
        <row r="106">
          <cell r="B106" t="str">
            <v>ADA Study</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Z106">
            <v>0</v>
          </cell>
          <cell r="AA106">
            <v>0</v>
          </cell>
          <cell r="AB106">
            <v>0</v>
          </cell>
          <cell r="AC106">
            <v>0</v>
          </cell>
        </row>
        <row r="107">
          <cell r="B107" t="str">
            <v>Catalina Diesel</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Z107">
            <v>0</v>
          </cell>
          <cell r="AA107">
            <v>0</v>
          </cell>
          <cell r="AB107">
            <v>0</v>
          </cell>
          <cell r="AC107">
            <v>0</v>
          </cell>
        </row>
        <row r="108">
          <cell r="B108" t="str">
            <v>Encroachments</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Z108">
            <v>0</v>
          </cell>
          <cell r="AA108">
            <v>0</v>
          </cell>
          <cell r="AB108">
            <v>0</v>
          </cell>
          <cell r="AC108">
            <v>0</v>
          </cell>
        </row>
        <row r="109">
          <cell r="B109" t="str">
            <v>CSBL Function</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Z109">
            <v>0</v>
          </cell>
          <cell r="AA109">
            <v>0</v>
          </cell>
          <cell r="AB109">
            <v>0</v>
          </cell>
          <cell r="AC109">
            <v>0</v>
          </cell>
        </row>
        <row r="110">
          <cell r="B110" t="str">
            <v>Grid Ops Lease Payments</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Z110">
            <v>0</v>
          </cell>
          <cell r="AA110">
            <v>0</v>
          </cell>
          <cell r="AB110">
            <v>0</v>
          </cell>
          <cell r="AC110">
            <v>0</v>
          </cell>
        </row>
        <row r="111">
          <cell r="B111" t="str">
            <v>Grid Contract General Functions</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Z111">
            <v>0</v>
          </cell>
          <cell r="AA111">
            <v>0</v>
          </cell>
          <cell r="AB111">
            <v>0</v>
          </cell>
          <cell r="AC111">
            <v>0</v>
          </cell>
        </row>
        <row r="112">
          <cell r="B112" t="str">
            <v>Line Rents</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Z112">
            <v>0</v>
          </cell>
          <cell r="AA112">
            <v>0</v>
          </cell>
          <cell r="AB112">
            <v>0</v>
          </cell>
          <cell r="AC112">
            <v>0</v>
          </cell>
        </row>
        <row r="113">
          <cell r="B113" t="str">
            <v>Meter/Transformer/JPA Credits</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Z113">
            <v>0</v>
          </cell>
          <cell r="AA113">
            <v>0</v>
          </cell>
          <cell r="AB113">
            <v>0</v>
          </cell>
          <cell r="AC113">
            <v>0</v>
          </cell>
        </row>
        <row r="114">
          <cell r="B114" t="str">
            <v>Real Properties Misc Expense</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Z114">
            <v>0</v>
          </cell>
          <cell r="AA114">
            <v>0</v>
          </cell>
          <cell r="AB114">
            <v>0</v>
          </cell>
          <cell r="AC114">
            <v>0</v>
          </cell>
        </row>
        <row r="115">
          <cell r="B115" t="str">
            <v>Policy Adjustments (Billing Disputes)</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Z115">
            <v>0</v>
          </cell>
          <cell r="AA115">
            <v>0</v>
          </cell>
          <cell r="AB115">
            <v>0</v>
          </cell>
          <cell r="AC115">
            <v>0</v>
          </cell>
        </row>
        <row r="116">
          <cell r="B116" t="str">
            <v>Minor Miscellaneous</v>
          </cell>
          <cell r="D116">
            <v>4.2089399999999948</v>
          </cell>
          <cell r="E116">
            <v>64.400000000000006</v>
          </cell>
          <cell r="F116">
            <v>64.400000000000006</v>
          </cell>
          <cell r="G116">
            <v>0</v>
          </cell>
          <cell r="H116">
            <v>64.400000000000006</v>
          </cell>
          <cell r="I116">
            <v>13.26356</v>
          </cell>
          <cell r="J116">
            <v>0.44845000000000002</v>
          </cell>
          <cell r="K116">
            <v>-0.31050999999999995</v>
          </cell>
          <cell r="L116">
            <v>0.64395000000000002</v>
          </cell>
          <cell r="M116">
            <v>0</v>
          </cell>
          <cell r="N116">
            <v>19.936319999999998</v>
          </cell>
          <cell r="O116">
            <v>0</v>
          </cell>
          <cell r="P116">
            <v>0</v>
          </cell>
          <cell r="Q116">
            <v>0</v>
          </cell>
          <cell r="R116">
            <v>0</v>
          </cell>
          <cell r="S116">
            <v>0</v>
          </cell>
          <cell r="T116">
            <v>0</v>
          </cell>
          <cell r="U116">
            <v>33.981769999999997</v>
          </cell>
          <cell r="V116">
            <v>21.8</v>
          </cell>
          <cell r="W116">
            <v>21.8</v>
          </cell>
          <cell r="X116">
            <v>-12.181769999999997</v>
          </cell>
          <cell r="Z116">
            <v>67.963539999999995</v>
          </cell>
          <cell r="AA116">
            <v>64.400000000000006</v>
          </cell>
          <cell r="AB116">
            <v>0</v>
          </cell>
          <cell r="AC116">
            <v>0</v>
          </cell>
        </row>
        <row r="117">
          <cell r="B117" t="str">
            <v>Setting/Removing Meters</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Z117">
            <v>0</v>
          </cell>
          <cell r="AA117">
            <v>0</v>
          </cell>
          <cell r="AB117">
            <v>0</v>
          </cell>
          <cell r="AC117">
            <v>0</v>
          </cell>
        </row>
        <row r="118">
          <cell r="B118" t="str">
            <v>Substation Misc Expense</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Z118">
            <v>0</v>
          </cell>
          <cell r="AA118">
            <v>0</v>
          </cell>
          <cell r="AB118">
            <v>0</v>
          </cell>
          <cell r="AC118">
            <v>0</v>
          </cell>
        </row>
        <row r="119">
          <cell r="B119" t="str">
            <v>TDBU Monthly Accrual Conversion</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Z119">
            <v>0</v>
          </cell>
          <cell r="AA119">
            <v>0</v>
          </cell>
          <cell r="AB119">
            <v>0</v>
          </cell>
          <cell r="AC119">
            <v>0</v>
          </cell>
        </row>
        <row r="120">
          <cell r="B120" t="str">
            <v>TDBU Summary Misc Accounts</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Z120">
            <v>0</v>
          </cell>
          <cell r="AA120">
            <v>0</v>
          </cell>
          <cell r="AB120">
            <v>0</v>
          </cell>
          <cell r="AC120">
            <v>0</v>
          </cell>
        </row>
        <row r="121">
          <cell r="B121" t="str">
            <v>T/S Water / Trash Bills</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Z121">
            <v>0</v>
          </cell>
          <cell r="AA121">
            <v>0</v>
          </cell>
          <cell r="AB121">
            <v>0</v>
          </cell>
          <cell r="AC121">
            <v>0</v>
          </cell>
        </row>
        <row r="122">
          <cell r="B122" t="str">
            <v>Transmission Misc Expense</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Z122">
            <v>0</v>
          </cell>
          <cell r="AA122">
            <v>0</v>
          </cell>
          <cell r="AB122">
            <v>0</v>
          </cell>
          <cell r="AC122">
            <v>0</v>
          </cell>
        </row>
        <row r="123">
          <cell r="B123" t="str">
            <v>Underground Locates</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Z123">
            <v>0</v>
          </cell>
          <cell r="AA123">
            <v>0</v>
          </cell>
          <cell r="AB123">
            <v>0</v>
          </cell>
          <cell r="AC123">
            <v>0</v>
          </cell>
        </row>
        <row r="124">
          <cell r="B124" t="str">
            <v>WECC Dues</v>
          </cell>
          <cell r="C124" t="str">
            <v>Non-Statutory</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Z124">
            <v>0</v>
          </cell>
          <cell r="AA124">
            <v>0</v>
          </cell>
          <cell r="AB124">
            <v>0</v>
          </cell>
          <cell r="AC124">
            <v>0</v>
          </cell>
        </row>
        <row r="125">
          <cell r="B125" t="str">
            <v>Work Order Related Expense</v>
          </cell>
          <cell r="C125" t="str">
            <v>Distribution</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Z125">
            <v>0</v>
          </cell>
          <cell r="AA125">
            <v>0</v>
          </cell>
          <cell r="AB125">
            <v>0</v>
          </cell>
          <cell r="AC125">
            <v>0</v>
          </cell>
        </row>
        <row r="126">
          <cell r="B126" t="str">
            <v>Work Order Related Expense</v>
          </cell>
          <cell r="C126" t="str">
            <v>Pole Assessment &amp; Remediation</v>
          </cell>
          <cell r="D126">
            <v>0</v>
          </cell>
          <cell r="E126">
            <v>438.00000000000006</v>
          </cell>
          <cell r="F126">
            <v>438.00000000000006</v>
          </cell>
          <cell r="G126">
            <v>0</v>
          </cell>
          <cell r="H126">
            <v>438.00000000000006</v>
          </cell>
          <cell r="I126">
            <v>0.27696999999999999</v>
          </cell>
          <cell r="J126">
            <v>0</v>
          </cell>
          <cell r="K126">
            <v>0</v>
          </cell>
          <cell r="L126">
            <v>0</v>
          </cell>
          <cell r="M126">
            <v>0</v>
          </cell>
          <cell r="N126">
            <v>9.7049999999999997E-2</v>
          </cell>
          <cell r="O126">
            <v>0</v>
          </cell>
          <cell r="P126">
            <v>0</v>
          </cell>
          <cell r="Q126">
            <v>0</v>
          </cell>
          <cell r="R126">
            <v>0</v>
          </cell>
          <cell r="S126">
            <v>0</v>
          </cell>
          <cell r="T126">
            <v>0</v>
          </cell>
          <cell r="U126">
            <v>0.37402000000000002</v>
          </cell>
          <cell r="V126">
            <v>0</v>
          </cell>
          <cell r="W126">
            <v>0</v>
          </cell>
          <cell r="X126">
            <v>-0.37402000000000002</v>
          </cell>
          <cell r="Z126">
            <v>0.74804000000000004</v>
          </cell>
          <cell r="AA126">
            <v>438.00000000000006</v>
          </cell>
          <cell r="AB126">
            <v>0</v>
          </cell>
          <cell r="AC126">
            <v>0</v>
          </cell>
        </row>
        <row r="127">
          <cell r="B127" t="str">
            <v>Work Order Related Expense</v>
          </cell>
          <cell r="C127" t="str">
            <v>Substation Construction &amp; Maintenance</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Z127">
            <v>0</v>
          </cell>
          <cell r="AA127">
            <v>0</v>
          </cell>
          <cell r="AB127">
            <v>0</v>
          </cell>
          <cell r="AC127">
            <v>0</v>
          </cell>
        </row>
        <row r="128">
          <cell r="B128" t="str">
            <v>Work Order Related Expense</v>
          </cell>
          <cell r="C128" t="str">
            <v>Transmission</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Z128">
            <v>0</v>
          </cell>
          <cell r="AA128">
            <v>0</v>
          </cell>
          <cell r="AB128">
            <v>0</v>
          </cell>
          <cell r="AC128">
            <v>0</v>
          </cell>
        </row>
        <row r="129">
          <cell r="B129" t="str">
            <v>Work Order Write-Off</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Z129">
            <v>0</v>
          </cell>
          <cell r="AA129">
            <v>0</v>
          </cell>
          <cell r="AB129">
            <v>0</v>
          </cell>
          <cell r="AC129">
            <v>0</v>
          </cell>
        </row>
        <row r="130">
          <cell r="B130" t="str">
            <v>Default</v>
          </cell>
          <cell r="D130">
            <v>0</v>
          </cell>
          <cell r="E130">
            <v>0</v>
          </cell>
          <cell r="F130">
            <v>0</v>
          </cell>
          <cell r="G130">
            <v>0</v>
          </cell>
          <cell r="H130">
            <v>0</v>
          </cell>
          <cell r="I130">
            <v>-0.3</v>
          </cell>
          <cell r="J130">
            <v>0.40449999999999997</v>
          </cell>
          <cell r="K130">
            <v>1.9336500000000001</v>
          </cell>
          <cell r="L130">
            <v>1.2995099999999999</v>
          </cell>
          <cell r="M130">
            <v>0.90095999999999998</v>
          </cell>
          <cell r="N130">
            <v>0.76772000000000007</v>
          </cell>
          <cell r="O130">
            <v>0</v>
          </cell>
          <cell r="P130">
            <v>0</v>
          </cell>
          <cell r="Q130">
            <v>0</v>
          </cell>
          <cell r="R130">
            <v>0</v>
          </cell>
          <cell r="S130">
            <v>0</v>
          </cell>
          <cell r="T130">
            <v>0</v>
          </cell>
          <cell r="U130">
            <v>5.0063399999999989</v>
          </cell>
          <cell r="V130">
            <v>0</v>
          </cell>
          <cell r="W130">
            <v>0</v>
          </cell>
          <cell r="X130">
            <v>-5.0063399999999989</v>
          </cell>
          <cell r="Z130">
            <v>10.012679999999998</v>
          </cell>
          <cell r="AA130">
            <v>0</v>
          </cell>
          <cell r="AB130">
            <v>0</v>
          </cell>
          <cell r="AC130" t="e">
            <v>#DIV/0!</v>
          </cell>
        </row>
        <row r="131">
          <cell r="C131" t="str">
            <v>Subtotal Sunk Costs</v>
          </cell>
          <cell r="D131">
            <v>4.2089399999999948</v>
          </cell>
          <cell r="E131">
            <v>502.40000000000009</v>
          </cell>
          <cell r="F131">
            <v>502.40000000000009</v>
          </cell>
          <cell r="G131">
            <v>0</v>
          </cell>
          <cell r="H131">
            <v>502.40000000000009</v>
          </cell>
          <cell r="I131">
            <v>13.24053</v>
          </cell>
          <cell r="J131">
            <v>0.85294999999999999</v>
          </cell>
          <cell r="K131">
            <v>1.6231400000000002</v>
          </cell>
          <cell r="L131">
            <v>1.94346</v>
          </cell>
          <cell r="M131">
            <v>0.90095999999999998</v>
          </cell>
          <cell r="N131">
            <v>20.801089999999999</v>
          </cell>
          <cell r="O131">
            <v>0</v>
          </cell>
          <cell r="P131">
            <v>0</v>
          </cell>
          <cell r="Q131">
            <v>0</v>
          </cell>
          <cell r="R131">
            <v>0</v>
          </cell>
          <cell r="S131">
            <v>0</v>
          </cell>
          <cell r="T131">
            <v>0</v>
          </cell>
          <cell r="U131">
            <v>39.362130000000001</v>
          </cell>
          <cell r="V131">
            <v>21.8</v>
          </cell>
          <cell r="W131">
            <v>21.8</v>
          </cell>
          <cell r="X131">
            <v>-17.562129999999996</v>
          </cell>
          <cell r="Z131">
            <v>78.724260000000001</v>
          </cell>
          <cell r="AA131">
            <v>502.40000000000009</v>
          </cell>
          <cell r="AB131">
            <v>0</v>
          </cell>
          <cell r="AC131">
            <v>0</v>
          </cell>
        </row>
        <row r="133">
          <cell r="C133" t="str">
            <v>Sub-Total Pole Assessment &amp; Remediation w/o Allocated</v>
          </cell>
          <cell r="D133">
            <v>14761.143970000001</v>
          </cell>
          <cell r="E133">
            <v>36314.300000000003</v>
          </cell>
          <cell r="F133">
            <v>36314.300000000003</v>
          </cell>
          <cell r="G133">
            <v>0</v>
          </cell>
          <cell r="H133">
            <v>36314.300000000003</v>
          </cell>
          <cell r="I133">
            <v>590.27699000000007</v>
          </cell>
          <cell r="J133">
            <v>1272.09807</v>
          </cell>
          <cell r="K133">
            <v>1059.97639</v>
          </cell>
          <cell r="L133">
            <v>2063.4100699999999</v>
          </cell>
          <cell r="M133">
            <v>1585.3835100000001</v>
          </cell>
          <cell r="N133">
            <v>2385.8135699999998</v>
          </cell>
          <cell r="O133">
            <v>0</v>
          </cell>
          <cell r="P133">
            <v>0</v>
          </cell>
          <cell r="Q133">
            <v>0</v>
          </cell>
          <cell r="R133">
            <v>0</v>
          </cell>
          <cell r="S133">
            <v>0</v>
          </cell>
          <cell r="T133">
            <v>0</v>
          </cell>
          <cell r="U133">
            <v>8956.9585999999999</v>
          </cell>
          <cell r="V133">
            <v>13128.199999999999</v>
          </cell>
          <cell r="W133">
            <v>13128.199999999999</v>
          </cell>
          <cell r="X133">
            <v>4171.241399999999</v>
          </cell>
          <cell r="Z133">
            <v>17913.9172</v>
          </cell>
          <cell r="AA133">
            <v>35314.300000000003</v>
          </cell>
          <cell r="AB133">
            <v>1000.0000000000036</v>
          </cell>
          <cell r="AC133">
            <v>2.7537361314964176E-2</v>
          </cell>
        </row>
        <row r="134">
          <cell r="V134" t="str">
            <v>Sub-Total YTD % Variance:</v>
          </cell>
          <cell r="W134">
            <v>0.3177314026294541</v>
          </cell>
          <cell r="X134">
            <v>0.3177314026294541</v>
          </cell>
        </row>
        <row r="135">
          <cell r="B135" t="str">
            <v>Allocated (IMM/Other Allocated Costs)</v>
          </cell>
          <cell r="D135">
            <v>1319.3759</v>
          </cell>
          <cell r="E135">
            <v>769.08900000000006</v>
          </cell>
          <cell r="F135">
            <v>769.08900000000006</v>
          </cell>
          <cell r="G135">
            <v>0</v>
          </cell>
          <cell r="H135">
            <v>769.08900000000006</v>
          </cell>
          <cell r="I135">
            <v>88.243930000000006</v>
          </cell>
          <cell r="J135">
            <v>82.860690000000005</v>
          </cell>
          <cell r="K135">
            <v>80.798900000000003</v>
          </cell>
          <cell r="L135">
            <v>203.54154</v>
          </cell>
          <cell r="M135">
            <v>174.86803999999998</v>
          </cell>
          <cell r="N135">
            <v>208.65131999999997</v>
          </cell>
          <cell r="O135">
            <v>0</v>
          </cell>
          <cell r="P135">
            <v>0</v>
          </cell>
          <cell r="Q135">
            <v>0</v>
          </cell>
          <cell r="R135">
            <v>0</v>
          </cell>
          <cell r="S135">
            <v>0</v>
          </cell>
          <cell r="T135">
            <v>0</v>
          </cell>
          <cell r="U135">
            <v>838.9644199999999</v>
          </cell>
          <cell r="V135">
            <v>307.34699999999998</v>
          </cell>
          <cell r="W135">
            <v>307.34699999999998</v>
          </cell>
          <cell r="X135">
            <v>-531.61741999999992</v>
          </cell>
          <cell r="Z135">
            <v>1677.9288399999996</v>
          </cell>
          <cell r="AA135">
            <v>769.08900000000006</v>
          </cell>
          <cell r="AB135">
            <v>0</v>
          </cell>
          <cell r="AC135">
            <v>0</v>
          </cell>
        </row>
        <row r="136">
          <cell r="B136" t="str">
            <v>TDBU Summary Div Ovh Residual</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Z136">
            <v>0</v>
          </cell>
          <cell r="AA136">
            <v>0</v>
          </cell>
          <cell r="AB136">
            <v>0</v>
          </cell>
          <cell r="AC136">
            <v>0</v>
          </cell>
        </row>
        <row r="137">
          <cell r="B137" t="str">
            <v>Pole Assessment &amp; Remediation</v>
          </cell>
          <cell r="C137" t="str">
            <v>Shareholder Funded</v>
          </cell>
          <cell r="D137">
            <v>0</v>
          </cell>
          <cell r="E137">
            <v>700</v>
          </cell>
          <cell r="F137">
            <v>700</v>
          </cell>
          <cell r="G137">
            <v>0</v>
          </cell>
          <cell r="H137">
            <v>700</v>
          </cell>
          <cell r="I137">
            <v>9.8430000000000004E-2</v>
          </cell>
          <cell r="J137">
            <v>0</v>
          </cell>
          <cell r="K137">
            <v>-0.16409000000000001</v>
          </cell>
          <cell r="L137">
            <v>6.5820000000000004E-2</v>
          </cell>
          <cell r="M137">
            <v>0</v>
          </cell>
          <cell r="N137">
            <v>0</v>
          </cell>
          <cell r="O137">
            <v>0</v>
          </cell>
          <cell r="P137">
            <v>0</v>
          </cell>
          <cell r="Q137">
            <v>0</v>
          </cell>
          <cell r="R137">
            <v>0</v>
          </cell>
          <cell r="S137">
            <v>0</v>
          </cell>
          <cell r="T137">
            <v>0</v>
          </cell>
          <cell r="U137">
            <v>1.5999999999999348E-4</v>
          </cell>
          <cell r="V137">
            <v>0</v>
          </cell>
          <cell r="W137">
            <v>0</v>
          </cell>
          <cell r="X137">
            <v>-1.5999999999999348E-4</v>
          </cell>
          <cell r="Z137">
            <v>3.1999999999998696E-4</v>
          </cell>
          <cell r="AA137">
            <v>700</v>
          </cell>
          <cell r="AB137">
            <v>0</v>
          </cell>
          <cell r="AC137">
            <v>0</v>
          </cell>
        </row>
        <row r="138">
          <cell r="B138" t="str">
            <v>Land Management/Acquisition</v>
          </cell>
          <cell r="C138" t="str">
            <v>Shareholder Funded</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Z138">
            <v>0</v>
          </cell>
          <cell r="AA138">
            <v>0</v>
          </cell>
          <cell r="AB138">
            <v>0</v>
          </cell>
          <cell r="AC138">
            <v>0</v>
          </cell>
        </row>
        <row r="139">
          <cell r="B139" t="str">
            <v>Service Guarantees/Other</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Z139">
            <v>0</v>
          </cell>
          <cell r="AA139">
            <v>0</v>
          </cell>
          <cell r="AB139">
            <v>0</v>
          </cell>
          <cell r="AC139">
            <v>0</v>
          </cell>
        </row>
        <row r="140">
          <cell r="B140" t="str">
            <v>Off-Ramp Contingency Plan/General Contingency</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Z140">
            <v>0</v>
          </cell>
          <cell r="AA140">
            <v>0</v>
          </cell>
          <cell r="AB140">
            <v>0</v>
          </cell>
          <cell r="AC140">
            <v>0</v>
          </cell>
        </row>
        <row r="141">
          <cell r="B141" t="str">
            <v xml:space="preserve"> Pole Assessment &amp; Remediation Target O&amp;M</v>
          </cell>
          <cell r="D141">
            <v>16080.51987</v>
          </cell>
          <cell r="E141">
            <v>37783.389000000003</v>
          </cell>
          <cell r="F141">
            <v>37783.389000000003</v>
          </cell>
          <cell r="G141">
            <v>0</v>
          </cell>
          <cell r="H141">
            <v>37783.389000000003</v>
          </cell>
          <cell r="I141">
            <v>678.61935000000005</v>
          </cell>
          <cell r="J141">
            <v>1354.95876</v>
          </cell>
          <cell r="K141">
            <v>1140.6112000000001</v>
          </cell>
          <cell r="L141">
            <v>2267.0174299999999</v>
          </cell>
          <cell r="M141">
            <v>1760.2515500000002</v>
          </cell>
          <cell r="N141">
            <v>2594.4648899999997</v>
          </cell>
          <cell r="O141">
            <v>0</v>
          </cell>
          <cell r="P141">
            <v>0</v>
          </cell>
          <cell r="Q141">
            <v>0</v>
          </cell>
          <cell r="R141">
            <v>0</v>
          </cell>
          <cell r="S141">
            <v>0</v>
          </cell>
          <cell r="T141">
            <v>0</v>
          </cell>
          <cell r="U141">
            <v>9795.9231799999998</v>
          </cell>
          <cell r="V141">
            <v>13435.546999999999</v>
          </cell>
          <cell r="W141">
            <v>13435.864731402628</v>
          </cell>
          <cell r="X141">
            <v>3639.9415514026286</v>
          </cell>
          <cell r="Y141">
            <v>0</v>
          </cell>
          <cell r="Z141">
            <v>19591.84636</v>
          </cell>
          <cell r="AA141">
            <v>36783.389000000003</v>
          </cell>
          <cell r="AB141">
            <v>1000.0000000000036</v>
          </cell>
          <cell r="AC141">
            <v>2.6466657080443566E-2</v>
          </cell>
        </row>
        <row r="142">
          <cell r="V142" t="str">
            <v>Total Target YTD % Variance:</v>
          </cell>
          <cell r="W142">
            <v>0.27091233978377799</v>
          </cell>
          <cell r="X142">
            <v>0.27091874647177588</v>
          </cell>
        </row>
        <row r="143">
          <cell r="B143" t="str">
            <v>Catalina Gas</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Z143">
            <v>0</v>
          </cell>
          <cell r="AA143">
            <v>0</v>
          </cell>
          <cell r="AB143">
            <v>0</v>
          </cell>
          <cell r="AC143">
            <v>0</v>
          </cell>
        </row>
        <row r="144">
          <cell r="B144" t="str">
            <v>Catalina Water</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Z144">
            <v>0</v>
          </cell>
          <cell r="AA144">
            <v>0</v>
          </cell>
          <cell r="AB144">
            <v>0</v>
          </cell>
          <cell r="AC144">
            <v>0</v>
          </cell>
        </row>
        <row r="145">
          <cell r="C145" t="str">
            <v>Total BTL Other Ratemaking</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Z145">
            <v>0</v>
          </cell>
          <cell r="AA145">
            <v>0</v>
          </cell>
          <cell r="AB145">
            <v>0</v>
          </cell>
          <cell r="AC145">
            <v>0</v>
          </cell>
        </row>
        <row r="146">
          <cell r="Z146">
            <v>0</v>
          </cell>
          <cell r="AC146">
            <v>0</v>
          </cell>
        </row>
        <row r="147">
          <cell r="B147" t="str">
            <v>Electric Transportation Lobbying</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Z147">
            <v>0</v>
          </cell>
          <cell r="AA147">
            <v>0</v>
          </cell>
          <cell r="AB147">
            <v>0</v>
          </cell>
          <cell r="AC147">
            <v>0</v>
          </cell>
        </row>
        <row r="148">
          <cell r="B148" t="str">
            <v>ESI Billing (Howard)</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Z148">
            <v>0</v>
          </cell>
          <cell r="AA148">
            <v>0</v>
          </cell>
          <cell r="AB148">
            <v>0</v>
          </cell>
          <cell r="AC148">
            <v>0</v>
          </cell>
        </row>
        <row r="149">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Z149">
            <v>0</v>
          </cell>
          <cell r="AA149">
            <v>0</v>
          </cell>
          <cell r="AB149">
            <v>0</v>
          </cell>
          <cell r="AC149">
            <v>0</v>
          </cell>
        </row>
        <row r="150">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Z150">
            <v>0</v>
          </cell>
          <cell r="AA150">
            <v>0</v>
          </cell>
          <cell r="AB150">
            <v>0</v>
          </cell>
          <cell r="AC150">
            <v>0</v>
          </cell>
        </row>
        <row r="151">
          <cell r="B151" t="str">
            <v>Land Management/Acquisition</v>
          </cell>
          <cell r="C151" t="str">
            <v>Non-Operating Expense</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Z151">
            <v>0</v>
          </cell>
          <cell r="AA151">
            <v>0</v>
          </cell>
          <cell r="AB151">
            <v>0</v>
          </cell>
          <cell r="AC151">
            <v>0</v>
          </cell>
        </row>
        <row r="152">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Z152">
            <v>0</v>
          </cell>
          <cell r="AA152">
            <v>0</v>
          </cell>
          <cell r="AB152">
            <v>0</v>
          </cell>
          <cell r="AC152">
            <v>0</v>
          </cell>
        </row>
        <row r="153">
          <cell r="C153" t="str">
            <v>Total BTL Shareholder Funded/Non-Operating Expense</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Z153">
            <v>0</v>
          </cell>
          <cell r="AA153">
            <v>0</v>
          </cell>
          <cell r="AB153">
            <v>0</v>
          </cell>
          <cell r="AC153">
            <v>0</v>
          </cell>
        </row>
      </sheetData>
      <sheetData sheetId="16"/>
      <sheetData sheetId="17"/>
      <sheetData sheetId="18">
        <row r="12">
          <cell r="B12" t="str">
            <v>Substation Mtnce</v>
          </cell>
        </row>
      </sheetData>
      <sheetData sheetId="19">
        <row r="12">
          <cell r="B12" t="str">
            <v>Substation Mtnce</v>
          </cell>
        </row>
      </sheetData>
      <sheetData sheetId="20">
        <row r="12">
          <cell r="B12" t="str">
            <v>Substation Mtnce</v>
          </cell>
        </row>
      </sheetData>
      <sheetData sheetId="21">
        <row r="12">
          <cell r="B12" t="str">
            <v>Substation Mtnce</v>
          </cell>
        </row>
      </sheetData>
      <sheetData sheetId="22">
        <row r="12">
          <cell r="B12" t="str">
            <v>Substation Mtnce</v>
          </cell>
        </row>
      </sheetData>
      <sheetData sheetId="23">
        <row r="12">
          <cell r="B12" t="str">
            <v>Substation Mtnce</v>
          </cell>
        </row>
      </sheetData>
      <sheetData sheetId="24"/>
      <sheetData sheetId="25">
        <row r="12">
          <cell r="B12" t="str">
            <v>Substation Mtnce</v>
          </cell>
        </row>
      </sheetData>
      <sheetData sheetId="26">
        <row r="12">
          <cell r="B12" t="str">
            <v>Substation Mtnce</v>
          </cell>
        </row>
      </sheetData>
      <sheetData sheetId="27">
        <row r="12">
          <cell r="B12" t="str">
            <v>Substation Mtnce</v>
          </cell>
        </row>
      </sheetData>
      <sheetData sheetId="28">
        <row r="12">
          <cell r="B12" t="str">
            <v>Substation Mtnce</v>
          </cell>
        </row>
      </sheetData>
      <sheetData sheetId="29">
        <row r="12">
          <cell r="B12" t="str">
            <v>Substation Mtnce</v>
          </cell>
        </row>
      </sheetData>
      <sheetData sheetId="30">
        <row r="12">
          <cell r="B12" t="str">
            <v>Substation Mtnce</v>
          </cell>
        </row>
      </sheetData>
      <sheetData sheetId="31"/>
      <sheetData sheetId="32">
        <row r="12">
          <cell r="B12" t="str">
            <v>Substation Mtnce</v>
          </cell>
        </row>
      </sheetData>
      <sheetData sheetId="33">
        <row r="12">
          <cell r="B12" t="str">
            <v>Substation Mtnce</v>
          </cell>
        </row>
      </sheetData>
      <sheetData sheetId="34">
        <row r="12">
          <cell r="B12" t="str">
            <v>Substation Mtnce</v>
          </cell>
        </row>
      </sheetData>
      <sheetData sheetId="35">
        <row r="12">
          <cell r="B12" t="str">
            <v>Substation Mtnce</v>
          </cell>
        </row>
      </sheetData>
      <sheetData sheetId="36"/>
      <sheetData sheetId="37"/>
      <sheetData sheetId="38"/>
      <sheetData sheetId="39">
        <row r="12">
          <cell r="B12" t="str">
            <v>Substation Mtnce</v>
          </cell>
        </row>
      </sheetData>
      <sheetData sheetId="40">
        <row r="12">
          <cell r="B12" t="str">
            <v>Substation Mtnce</v>
          </cell>
        </row>
      </sheetData>
      <sheetData sheetId="41"/>
      <sheetData sheetId="42">
        <row r="12">
          <cell r="B12" t="str">
            <v>Substation Mtnce</v>
          </cell>
        </row>
      </sheetData>
      <sheetData sheetId="43">
        <row r="12">
          <cell r="B12" t="str">
            <v>Substation Mtnce</v>
          </cell>
        </row>
      </sheetData>
      <sheetData sheetId="44">
        <row r="12">
          <cell r="B12" t="str">
            <v>Substation Mtnce</v>
          </cell>
        </row>
      </sheetData>
      <sheetData sheetId="45">
        <row r="12">
          <cell r="B12" t="str">
            <v>Substation Mtnce</v>
          </cell>
        </row>
      </sheetData>
      <sheetData sheetId="46">
        <row r="12">
          <cell r="B12" t="str">
            <v>Substation Mtnce</v>
          </cell>
        </row>
      </sheetData>
      <sheetData sheetId="47">
        <row r="12">
          <cell r="B12" t="str">
            <v>Substation Mtnce</v>
          </cell>
        </row>
      </sheetData>
      <sheetData sheetId="48"/>
      <sheetData sheetId="49"/>
      <sheetData sheetId="50"/>
      <sheetData sheetId="51">
        <row r="12">
          <cell r="B12" t="str">
            <v>Substation Mtnce</v>
          </cell>
        </row>
      </sheetData>
      <sheetData sheetId="52">
        <row r="12">
          <cell r="B12" t="str">
            <v>Substation Mtnce</v>
          </cell>
        </row>
      </sheetData>
      <sheetData sheetId="53">
        <row r="12">
          <cell r="B12" t="str">
            <v>Substation Mtnce</v>
          </cell>
        </row>
      </sheetData>
      <sheetData sheetId="54"/>
      <sheetData sheetId="55">
        <row r="12">
          <cell r="B12" t="str">
            <v>Substation Mtnce</v>
          </cell>
        </row>
      </sheetData>
      <sheetData sheetId="56">
        <row r="12">
          <cell r="B12" t="str">
            <v>Substation Mtnce</v>
          </cell>
          <cell r="C12" t="str">
            <v>Circuit Breakers</v>
          </cell>
          <cell r="E12">
            <v>0</v>
          </cell>
          <cell r="F12">
            <v>0</v>
          </cell>
          <cell r="G12">
            <v>0</v>
          </cell>
          <cell r="H12">
            <v>0</v>
          </cell>
          <cell r="Z12">
            <v>0</v>
          </cell>
        </row>
        <row r="13">
          <cell r="B13" t="str">
            <v>Substation Mtnce</v>
          </cell>
          <cell r="C13" t="str">
            <v>Transformers</v>
          </cell>
          <cell r="E13">
            <v>0</v>
          </cell>
          <cell r="F13">
            <v>0</v>
          </cell>
          <cell r="G13">
            <v>0</v>
          </cell>
          <cell r="H13">
            <v>0</v>
          </cell>
          <cell r="Z13">
            <v>0</v>
          </cell>
        </row>
        <row r="14">
          <cell r="B14" t="str">
            <v>Substation Mtnce</v>
          </cell>
          <cell r="C14" t="str">
            <v>Relay Routines</v>
          </cell>
          <cell r="E14">
            <v>0</v>
          </cell>
          <cell r="F14">
            <v>0</v>
          </cell>
          <cell r="G14">
            <v>0</v>
          </cell>
          <cell r="H14">
            <v>0</v>
          </cell>
          <cell r="Z14">
            <v>0</v>
          </cell>
        </row>
        <row r="15">
          <cell r="B15" t="str">
            <v>Substation Mtnce</v>
          </cell>
          <cell r="C15" t="str">
            <v>Other Equip (Regs,Disc,PMA)</v>
          </cell>
          <cell r="E15">
            <v>0</v>
          </cell>
          <cell r="F15">
            <v>0</v>
          </cell>
          <cell r="G15">
            <v>0</v>
          </cell>
          <cell r="H15">
            <v>0</v>
          </cell>
          <cell r="Z15">
            <v>0</v>
          </cell>
        </row>
        <row r="16">
          <cell r="B16" t="str">
            <v>Substation Mtnce</v>
          </cell>
          <cell r="C16" t="str">
            <v>Power Cable</v>
          </cell>
          <cell r="E16">
            <v>0</v>
          </cell>
          <cell r="F16">
            <v>0</v>
          </cell>
        </row>
        <row r="17">
          <cell r="B17" t="str">
            <v>Substation Mtnce</v>
          </cell>
          <cell r="C17" t="str">
            <v>Trench Covers</v>
          </cell>
          <cell r="E17">
            <v>0</v>
          </cell>
          <cell r="F17">
            <v>0</v>
          </cell>
        </row>
        <row r="18">
          <cell r="B18" t="str">
            <v>Substation Mtnce</v>
          </cell>
          <cell r="C18" t="str">
            <v>Equipment Washing</v>
          </cell>
          <cell r="E18">
            <v>0</v>
          </cell>
          <cell r="F18">
            <v>0</v>
          </cell>
          <cell r="G18">
            <v>0</v>
          </cell>
          <cell r="H18">
            <v>0</v>
          </cell>
          <cell r="Z18">
            <v>0</v>
          </cell>
        </row>
        <row r="19">
          <cell r="B19" t="str">
            <v>Substation Mtnce</v>
          </cell>
          <cell r="C19" t="str">
            <v>DC Systems</v>
          </cell>
          <cell r="E19">
            <v>0</v>
          </cell>
          <cell r="F19">
            <v>0</v>
          </cell>
          <cell r="G19">
            <v>0</v>
          </cell>
          <cell r="H19">
            <v>0</v>
          </cell>
          <cell r="Z19">
            <v>0</v>
          </cell>
        </row>
        <row r="20">
          <cell r="B20" t="str">
            <v>Substation Mtnce</v>
          </cell>
          <cell r="C20" t="str">
            <v>Storm Water Pollution Prev. Prgm.</v>
          </cell>
          <cell r="E20">
            <v>0</v>
          </cell>
          <cell r="F20">
            <v>0</v>
          </cell>
          <cell r="G20">
            <v>0</v>
          </cell>
          <cell r="H20">
            <v>0</v>
          </cell>
          <cell r="Z20">
            <v>0</v>
          </cell>
        </row>
        <row r="21">
          <cell r="B21" t="str">
            <v>Facility Maintenance</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Z21">
            <v>0</v>
          </cell>
        </row>
        <row r="22">
          <cell r="B22" t="str">
            <v>Line Mtnce</v>
          </cell>
          <cell r="C22" t="str">
            <v>Distribution Maintenance Items</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Z22">
            <v>0</v>
          </cell>
        </row>
        <row r="23">
          <cell r="B23" t="str">
            <v>Line Mtnce</v>
          </cell>
          <cell r="C23" t="str">
            <v>Transmission Maintenance</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Z23">
            <v>0</v>
          </cell>
        </row>
        <row r="24">
          <cell r="B24" t="str">
            <v>Line Mtnce</v>
          </cell>
          <cell r="C24" t="str">
            <v>Trans Line Rating Remediation</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Z24">
            <v>0</v>
          </cell>
        </row>
        <row r="25">
          <cell r="B25" t="str">
            <v>Line Mtnce</v>
          </cell>
          <cell r="C25" t="str">
            <v>Apparatus Repairs</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Z25">
            <v>0</v>
          </cell>
        </row>
        <row r="26">
          <cell r="B26" t="str">
            <v>Line Mtnce</v>
          </cell>
          <cell r="C26" t="str">
            <v>Insulator Washing</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Z26">
            <v>0</v>
          </cell>
        </row>
        <row r="27">
          <cell r="B27" t="str">
            <v>Line Mtnce</v>
          </cell>
          <cell r="C27" t="str">
            <v>Pole Remediation</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Z27">
            <v>0</v>
          </cell>
        </row>
        <row r="28">
          <cell r="B28" t="str">
            <v>Line Mtnce</v>
          </cell>
          <cell r="C28" t="str">
            <v>Civil Operations</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Z28">
            <v>0</v>
          </cell>
        </row>
        <row r="29">
          <cell r="B29" t="str">
            <v>Line Mtnce</v>
          </cell>
          <cell r="C29" t="str">
            <v>Storm Water Pollution Prev. Prgm.</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Z29">
            <v>0</v>
          </cell>
        </row>
        <row r="30">
          <cell r="B30" t="str">
            <v>Equipment Data Maintenance</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Z30">
            <v>0</v>
          </cell>
        </row>
        <row r="31">
          <cell r="B31" t="str">
            <v>Landbase Maintenance</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Z31">
            <v>0</v>
          </cell>
        </row>
        <row r="32">
          <cell r="B32" t="str">
            <v>Right Of Way Maintenance</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Z32">
            <v>0</v>
          </cell>
        </row>
        <row r="33">
          <cell r="B33" t="str">
            <v>Inspections</v>
          </cell>
          <cell r="C33" t="str">
            <v>Added Facilities (Mobil Oil)</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Z33">
            <v>0</v>
          </cell>
        </row>
        <row r="34">
          <cell r="B34" t="str">
            <v>Inspections</v>
          </cell>
          <cell r="C34" t="str">
            <v>Air Patrols</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Z34">
            <v>0</v>
          </cell>
        </row>
        <row r="35">
          <cell r="B35" t="str">
            <v>Inspections</v>
          </cell>
          <cell r="C35" t="str">
            <v>Annual Grid Patrol - ESI</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Z35">
            <v>0</v>
          </cell>
        </row>
        <row r="36">
          <cell r="B36" t="str">
            <v>Inspections</v>
          </cell>
          <cell r="C36" t="str">
            <v>Apparatus Inspections</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Z36">
            <v>0</v>
          </cell>
        </row>
        <row r="37">
          <cell r="B37" t="str">
            <v>Inspections</v>
          </cell>
          <cell r="C37" t="str">
            <v>Diagnostic Inspection of Distribution System</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Z37">
            <v>0</v>
          </cell>
        </row>
        <row r="38">
          <cell r="B38" t="str">
            <v>Inspections</v>
          </cell>
          <cell r="C38" t="str">
            <v>Circuit Breaker (RTR)</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Z38">
            <v>0</v>
          </cell>
        </row>
        <row r="39">
          <cell r="B39" t="str">
            <v>Inspections</v>
          </cell>
          <cell r="C39" t="str">
            <v>Distribution Intrusive Pole Inspections</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Z39">
            <v>0</v>
          </cell>
        </row>
        <row r="40">
          <cell r="B40" t="str">
            <v>Inspections</v>
          </cell>
          <cell r="C40" t="str">
            <v>Equipment Warranty</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Z40">
            <v>0</v>
          </cell>
        </row>
        <row r="41">
          <cell r="B41" t="str">
            <v>Inspections</v>
          </cell>
          <cell r="C41" t="str">
            <v>Inspect/Test Metering Equip (CSBU)</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Z41">
            <v>0</v>
          </cell>
        </row>
        <row r="42">
          <cell r="B42" t="str">
            <v>Inspections</v>
          </cell>
          <cell r="C42" t="str">
            <v>ODI (Overhead Detail Inspections)</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Z42">
            <v>0</v>
          </cell>
        </row>
        <row r="43">
          <cell r="B43" t="str">
            <v>Inspections</v>
          </cell>
          <cell r="C43" t="str">
            <v>SAMS</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Z43">
            <v>0</v>
          </cell>
        </row>
        <row r="44">
          <cell r="B44" t="str">
            <v>Inspections</v>
          </cell>
          <cell r="C44" t="str">
            <v>Pole Load Assessments</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Z44">
            <v>0</v>
          </cell>
        </row>
        <row r="45">
          <cell r="B45" t="str">
            <v>Inspections</v>
          </cell>
          <cell r="C45" t="str">
            <v>Pole Load Studies</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Z45">
            <v>0</v>
          </cell>
        </row>
        <row r="46">
          <cell r="B46" t="str">
            <v>Inspections</v>
          </cell>
          <cell r="C46" t="str">
            <v>Transmission Intrusive Pole Inspections</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Z46">
            <v>0</v>
          </cell>
        </row>
        <row r="47">
          <cell r="B47" t="str">
            <v>Inspections</v>
          </cell>
          <cell r="C47" t="str">
            <v>Transmission Line Patrols</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Z47">
            <v>0</v>
          </cell>
        </row>
        <row r="48">
          <cell r="B48" t="str">
            <v>Inspections</v>
          </cell>
          <cell r="C48" t="str">
            <v>Transmission Underground Structures</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Z48">
            <v>0</v>
          </cell>
        </row>
        <row r="49">
          <cell r="B49" t="str">
            <v>Inspections</v>
          </cell>
          <cell r="C49" t="str">
            <v>U/G Civil Inspections</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Z49">
            <v>0</v>
          </cell>
        </row>
        <row r="50">
          <cell r="B50" t="str">
            <v>Inspections</v>
          </cell>
          <cell r="C50" t="str">
            <v>UDI (Underground Detail Inspections)</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Z50">
            <v>0</v>
          </cell>
        </row>
        <row r="51">
          <cell r="B51" t="str">
            <v>Inspections</v>
          </cell>
          <cell r="C51" t="str">
            <v>WTR (Wireless Technology Rate)</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Z51">
            <v>0</v>
          </cell>
        </row>
        <row r="52">
          <cell r="B52" t="str">
            <v>Inspections</v>
          </cell>
          <cell r="C52" t="str">
            <v>3rd Party Attachments</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Z52">
            <v>0</v>
          </cell>
        </row>
        <row r="53">
          <cell r="B53" t="str">
            <v>Vegetation</v>
          </cell>
          <cell r="C53" t="str">
            <v>Vegetation Management</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Z53">
            <v>0</v>
          </cell>
        </row>
        <row r="54">
          <cell r="B54" t="str">
            <v>Vegetation</v>
          </cell>
          <cell r="C54" t="str">
            <v>Fire Hazard Prevention</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Z54">
            <v>0</v>
          </cell>
        </row>
        <row r="55">
          <cell r="B55" t="str">
            <v>Vegetation</v>
          </cell>
          <cell r="C55" t="str">
            <v>Line Clearing</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Z55">
            <v>0</v>
          </cell>
        </row>
        <row r="56">
          <cell r="B56" t="str">
            <v>Distribution Equip Refurbishment (TDBU)</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Z56">
            <v>0</v>
          </cell>
        </row>
        <row r="57">
          <cell r="B57" t="str">
            <v>Engineering/Planning</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Z57">
            <v>0</v>
          </cell>
        </row>
        <row r="58">
          <cell r="B58" t="str">
            <v>EV Readiness Activities</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Z58">
            <v>0</v>
          </cell>
        </row>
        <row r="59">
          <cell r="B59" t="str">
            <v>Government Lands &amp; Forestry</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Z59">
            <v>0</v>
          </cell>
        </row>
        <row r="60">
          <cell r="B60" t="str">
            <v>Geographic Information System (GIS)</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Z60">
            <v>0</v>
          </cell>
        </row>
        <row r="61">
          <cell r="B61" t="str">
            <v>Graffiti Removal</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Z61">
            <v>0</v>
          </cell>
        </row>
        <row r="62">
          <cell r="B62" t="str">
            <v>Grid Advance Activities</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Z62">
            <v>0</v>
          </cell>
        </row>
        <row r="63">
          <cell r="B63" t="str">
            <v>Grid Control Center</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Z63">
            <v>0</v>
          </cell>
        </row>
        <row r="64">
          <cell r="B64" t="str">
            <v>Innovation Management Activities</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Z64">
            <v>0</v>
          </cell>
        </row>
        <row r="65">
          <cell r="B65" t="str">
            <v>Joint Pole Operations</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Z65">
            <v>0</v>
          </cell>
        </row>
        <row r="66">
          <cell r="B66" t="str">
            <v>Land Acquistion</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Z66">
            <v>0</v>
          </cell>
        </row>
        <row r="67">
          <cell r="B67" t="str">
            <v>Land Management</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Z67">
            <v>0</v>
          </cell>
        </row>
        <row r="68">
          <cell r="B68" t="str">
            <v>Forestry/Camp Edison</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Z68">
            <v>0</v>
          </cell>
        </row>
        <row r="69">
          <cell r="B69" t="str">
            <v>Mapping</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Z69">
            <v>0</v>
          </cell>
        </row>
        <row r="70">
          <cell r="B70" t="str">
            <v>Misc. Operations/Maintenance</v>
          </cell>
          <cell r="D70">
            <v>29.701390000000004</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Z70">
            <v>0</v>
          </cell>
        </row>
        <row r="71">
          <cell r="B71" t="str">
            <v>Streetlights</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Z71">
            <v>0</v>
          </cell>
        </row>
        <row r="72">
          <cell r="B72" t="str">
            <v>Substation Operations</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Z72">
            <v>0</v>
          </cell>
        </row>
        <row r="73">
          <cell r="B73" t="str">
            <v>Survey</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Z73">
            <v>0</v>
          </cell>
        </row>
        <row r="74">
          <cell r="B74" t="str">
            <v>Technology Development</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Z74">
            <v>0</v>
          </cell>
        </row>
        <row r="75">
          <cell r="B75" t="str">
            <v>Title/Escrow/Valuation</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Z75">
            <v>0</v>
          </cell>
        </row>
        <row r="76">
          <cell r="B76" t="str">
            <v>Troublemen/Trouble Orders</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Z76">
            <v>0</v>
          </cell>
        </row>
        <row r="77">
          <cell r="C77" t="str">
            <v>Subtotal Planned Work</v>
          </cell>
          <cell r="D77">
            <v>29.701390000000004</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Z77">
            <v>0</v>
          </cell>
        </row>
        <row r="78">
          <cell r="X78">
            <v>0</v>
          </cell>
        </row>
        <row r="79">
          <cell r="B79" t="str">
            <v>Breakdown/Reactive Mtnce</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Z79">
            <v>0</v>
          </cell>
        </row>
        <row r="80">
          <cell r="B80" t="str">
            <v>Stand-By/Idle Time</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Z80">
            <v>0</v>
          </cell>
        </row>
        <row r="81">
          <cell r="B81" t="str">
            <v>Storm</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Z81">
            <v>0</v>
          </cell>
        </row>
        <row r="82">
          <cell r="B82" t="str">
            <v>Toxic</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Z82">
            <v>0</v>
          </cell>
        </row>
        <row r="83">
          <cell r="C83" t="str">
            <v>Subtotal Unforeseen</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Z83">
            <v>0</v>
          </cell>
        </row>
        <row r="85">
          <cell r="B85" t="str">
            <v>Billing/Collection</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Z85">
            <v>0</v>
          </cell>
        </row>
        <row r="86">
          <cell r="B86" t="str">
            <v>BPTI Programs</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Z86">
            <v>0</v>
          </cell>
        </row>
        <row r="87">
          <cell r="B87" t="str">
            <v>Clerical/Administrative</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Z87">
            <v>0</v>
          </cell>
        </row>
        <row r="88">
          <cell r="B88" t="str">
            <v>Contract Analysis &amp; Mgmt</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Z88">
            <v>0</v>
          </cell>
        </row>
        <row r="89">
          <cell r="B89" t="str">
            <v>Cyber Security</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Z89">
            <v>0</v>
          </cell>
        </row>
        <row r="90">
          <cell r="B90" t="str">
            <v>Employee Related</v>
          </cell>
          <cell r="D90">
            <v>0</v>
          </cell>
          <cell r="E90">
            <v>0</v>
          </cell>
          <cell r="F90">
            <v>0</v>
          </cell>
          <cell r="G90">
            <v>12</v>
          </cell>
          <cell r="H90">
            <v>12</v>
          </cell>
          <cell r="I90">
            <v>2.4655900000000002</v>
          </cell>
          <cell r="J90">
            <v>2.57484</v>
          </cell>
          <cell r="K90">
            <v>2.5366200000000001</v>
          </cell>
          <cell r="L90">
            <v>2.74987</v>
          </cell>
          <cell r="M90">
            <v>2.0251000000000001</v>
          </cell>
          <cell r="N90">
            <v>-5.01708</v>
          </cell>
          <cell r="O90">
            <v>0</v>
          </cell>
          <cell r="P90">
            <v>0</v>
          </cell>
          <cell r="Q90">
            <v>0</v>
          </cell>
          <cell r="R90">
            <v>0</v>
          </cell>
          <cell r="S90">
            <v>0</v>
          </cell>
          <cell r="T90">
            <v>0</v>
          </cell>
          <cell r="U90">
            <v>7.3349400000000013</v>
          </cell>
          <cell r="V90">
            <v>0</v>
          </cell>
          <cell r="W90">
            <v>6</v>
          </cell>
          <cell r="X90">
            <v>-7.3349400000000013</v>
          </cell>
          <cell r="Z90">
            <v>14.669880000000003</v>
          </cell>
        </row>
        <row r="91">
          <cell r="B91" t="str">
            <v>Facilities Management</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Z91">
            <v>0</v>
          </cell>
        </row>
        <row r="92">
          <cell r="B92" t="str">
            <v>Field Accounting O&amp;M Activities</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Z92">
            <v>0</v>
          </cell>
        </row>
        <row r="93">
          <cell r="B93" t="str">
            <v>Grid Contract Mgmt</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Z93">
            <v>0</v>
          </cell>
        </row>
        <row r="94">
          <cell r="B94" t="str">
            <v>Job Orders</v>
          </cell>
          <cell r="D94">
            <v>7.1309999999999998E-2</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Z94">
            <v>0</v>
          </cell>
        </row>
        <row r="95">
          <cell r="B95" t="str">
            <v>Management/Supervision</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Z95">
            <v>0</v>
          </cell>
        </row>
        <row r="96">
          <cell r="B96" t="str">
            <v>Meetings</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Z96">
            <v>0</v>
          </cell>
        </row>
        <row r="97">
          <cell r="B97" t="str">
            <v>NERC Compliance Regulatory</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Z97">
            <v>0</v>
          </cell>
        </row>
        <row r="98">
          <cell r="B98" t="str">
            <v>Property Services</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Z98">
            <v>0</v>
          </cell>
        </row>
        <row r="99">
          <cell r="B99" t="str">
            <v>Safety</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Z99">
            <v>0</v>
          </cell>
        </row>
        <row r="100">
          <cell r="B100" t="str">
            <v>Training</v>
          </cell>
          <cell r="D100">
            <v>6.455000000000001E-2</v>
          </cell>
          <cell r="E100">
            <v>0</v>
          </cell>
          <cell r="F100">
            <v>0</v>
          </cell>
          <cell r="G100">
            <v>19</v>
          </cell>
          <cell r="H100">
            <v>19</v>
          </cell>
          <cell r="I100">
            <v>1.3719399999999999</v>
          </cell>
          <cell r="J100">
            <v>1.8794199999999999</v>
          </cell>
          <cell r="K100">
            <v>-0.16922000000000001</v>
          </cell>
          <cell r="L100">
            <v>0</v>
          </cell>
          <cell r="M100">
            <v>0</v>
          </cell>
          <cell r="N100">
            <v>0.19191</v>
          </cell>
          <cell r="O100">
            <v>0</v>
          </cell>
          <cell r="P100">
            <v>0</v>
          </cell>
          <cell r="Q100">
            <v>0</v>
          </cell>
          <cell r="R100">
            <v>0</v>
          </cell>
          <cell r="S100">
            <v>0</v>
          </cell>
          <cell r="T100">
            <v>0</v>
          </cell>
          <cell r="U100">
            <v>3.2740499999999999</v>
          </cell>
          <cell r="V100">
            <v>0</v>
          </cell>
          <cell r="W100">
            <v>9.5</v>
          </cell>
          <cell r="X100">
            <v>-3.2740499999999999</v>
          </cell>
          <cell r="Z100">
            <v>6.5480999999999998</v>
          </cell>
        </row>
        <row r="101">
          <cell r="B101" t="str">
            <v>Training—Delivery</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Z101">
            <v>0</v>
          </cell>
        </row>
        <row r="102">
          <cell r="B102" t="str">
            <v>Training—Seat Time</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Z102">
            <v>0</v>
          </cell>
        </row>
        <row r="103">
          <cell r="B103" t="str">
            <v>WISER/Rate Challenge Project</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Z103">
            <v>0</v>
          </cell>
        </row>
        <row r="104">
          <cell r="C104" t="str">
            <v>Subtotal People</v>
          </cell>
          <cell r="D104">
            <v>0.13586000000000001</v>
          </cell>
          <cell r="E104">
            <v>0</v>
          </cell>
          <cell r="F104">
            <v>0</v>
          </cell>
          <cell r="G104">
            <v>31</v>
          </cell>
          <cell r="H104">
            <v>31</v>
          </cell>
          <cell r="I104">
            <v>3.8375300000000001</v>
          </cell>
          <cell r="J104">
            <v>4.4542599999999997</v>
          </cell>
          <cell r="K104">
            <v>2.3673999999999999</v>
          </cell>
          <cell r="L104">
            <v>2.74987</v>
          </cell>
          <cell r="M104">
            <v>2.0251000000000001</v>
          </cell>
          <cell r="N104">
            <v>-4.82517</v>
          </cell>
          <cell r="O104">
            <v>0</v>
          </cell>
          <cell r="P104">
            <v>0</v>
          </cell>
          <cell r="Q104">
            <v>0</v>
          </cell>
          <cell r="R104">
            <v>0</v>
          </cell>
          <cell r="S104">
            <v>0</v>
          </cell>
          <cell r="T104">
            <v>0</v>
          </cell>
          <cell r="U104">
            <v>10.608990000000002</v>
          </cell>
          <cell r="V104">
            <v>0</v>
          </cell>
          <cell r="W104">
            <v>15.5</v>
          </cell>
          <cell r="X104">
            <v>-10.608990000000002</v>
          </cell>
          <cell r="Z104">
            <v>21.217980000000004</v>
          </cell>
        </row>
        <row r="106">
          <cell r="B106" t="str">
            <v>ADA Study</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Z106">
            <v>0</v>
          </cell>
        </row>
        <row r="107">
          <cell r="B107" t="str">
            <v>Catalina Diesel</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Z107">
            <v>0</v>
          </cell>
        </row>
        <row r="108">
          <cell r="B108" t="str">
            <v>Encroachments</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Z108">
            <v>0</v>
          </cell>
        </row>
        <row r="109">
          <cell r="B109" t="str">
            <v>CSBL Function</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Z109">
            <v>0</v>
          </cell>
        </row>
        <row r="110">
          <cell r="B110" t="str">
            <v>Grid Ops Lease Payments</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Z110">
            <v>0</v>
          </cell>
        </row>
        <row r="111">
          <cell r="B111" t="str">
            <v>Grid Contract General Functions</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Z111">
            <v>0</v>
          </cell>
        </row>
        <row r="112">
          <cell r="B112" t="str">
            <v>Line Rents</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Z112">
            <v>0</v>
          </cell>
        </row>
        <row r="113">
          <cell r="B113" t="str">
            <v>Meter/Transformer/JPA Credits</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Z113">
            <v>0</v>
          </cell>
        </row>
        <row r="114">
          <cell r="B114" t="str">
            <v>Real Properties Misc Expense</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Z114">
            <v>0</v>
          </cell>
        </row>
        <row r="115">
          <cell r="B115" t="str">
            <v>Policy Adjustments (Billing Disputes)</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Z115">
            <v>0</v>
          </cell>
        </row>
        <row r="116">
          <cell r="B116" t="str">
            <v>Minor Miscellaneous</v>
          </cell>
          <cell r="D116">
            <v>3.9962899999999997</v>
          </cell>
          <cell r="E116">
            <v>8.2000000000000011</v>
          </cell>
          <cell r="F116">
            <v>8.2000000000000011</v>
          </cell>
          <cell r="G116">
            <v>19.8</v>
          </cell>
          <cell r="H116">
            <v>28</v>
          </cell>
          <cell r="I116">
            <v>1.9665300000000001</v>
          </cell>
          <cell r="J116">
            <v>2.3689499999999999</v>
          </cell>
          <cell r="K116">
            <v>1.2251300000000001</v>
          </cell>
          <cell r="L116">
            <v>2.9766400000000002</v>
          </cell>
          <cell r="M116">
            <v>3.25339</v>
          </cell>
          <cell r="N116">
            <v>-6.1492400000000007</v>
          </cell>
          <cell r="O116">
            <v>0</v>
          </cell>
          <cell r="P116">
            <v>0</v>
          </cell>
          <cell r="Q116">
            <v>0</v>
          </cell>
          <cell r="R116">
            <v>0</v>
          </cell>
          <cell r="S116">
            <v>0</v>
          </cell>
          <cell r="T116">
            <v>0</v>
          </cell>
          <cell r="U116">
            <v>5.6413999999999991</v>
          </cell>
          <cell r="V116">
            <v>2.5999999999999996</v>
          </cell>
          <cell r="W116">
            <v>12.5</v>
          </cell>
          <cell r="X116">
            <v>-3.0413999999999994</v>
          </cell>
          <cell r="Z116">
            <v>11.282799999999998</v>
          </cell>
        </row>
        <row r="117">
          <cell r="B117" t="str">
            <v>Setting/Removing Meters</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Z117">
            <v>0</v>
          </cell>
        </row>
        <row r="118">
          <cell r="B118" t="str">
            <v>Substation Misc Expense</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Z118">
            <v>0</v>
          </cell>
        </row>
        <row r="119">
          <cell r="B119" t="str">
            <v>TDBU Monthly Accrual Conversion</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Z119">
            <v>0</v>
          </cell>
        </row>
        <row r="120">
          <cell r="B120" t="str">
            <v>TDBU Summary Misc Accounts</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Z120">
            <v>0</v>
          </cell>
        </row>
        <row r="121">
          <cell r="B121" t="str">
            <v>T/S Water / Trash Bills</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Z121">
            <v>0</v>
          </cell>
        </row>
        <row r="122">
          <cell r="B122" t="str">
            <v>Transmission Misc Expense</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Z122">
            <v>0</v>
          </cell>
        </row>
        <row r="123">
          <cell r="B123" t="str">
            <v>Underground Locates</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Z123">
            <v>0</v>
          </cell>
        </row>
        <row r="124">
          <cell r="B124" t="str">
            <v>WECC Dues</v>
          </cell>
          <cell r="C124" t="str">
            <v>Non-Statutory</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Z124">
            <v>0</v>
          </cell>
        </row>
        <row r="125">
          <cell r="B125" t="str">
            <v>Work Order Related Expense</v>
          </cell>
          <cell r="C125" t="str">
            <v>Distribution</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Z125">
            <v>0</v>
          </cell>
        </row>
        <row r="126">
          <cell r="B126" t="str">
            <v>Work Order Related Expense</v>
          </cell>
          <cell r="C126" t="str">
            <v>Pole Assessment &amp; Remediation</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Z126">
            <v>0</v>
          </cell>
        </row>
        <row r="127">
          <cell r="B127" t="str">
            <v>Work Order Related Expense</v>
          </cell>
          <cell r="C127" t="str">
            <v>Substation Construction &amp; Maintenance</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Z127">
            <v>0</v>
          </cell>
        </row>
        <row r="128">
          <cell r="B128" t="str">
            <v>Work Order Related Expense</v>
          </cell>
          <cell r="C128" t="str">
            <v>Transmission</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Z128">
            <v>0</v>
          </cell>
        </row>
        <row r="129">
          <cell r="B129" t="str">
            <v>Work Order Write-Off</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Z129">
            <v>0</v>
          </cell>
        </row>
        <row r="130">
          <cell r="B130" t="str">
            <v>Default</v>
          </cell>
          <cell r="D130">
            <v>1.213350000000001</v>
          </cell>
          <cell r="E130">
            <v>0</v>
          </cell>
          <cell r="F130">
            <v>0</v>
          </cell>
          <cell r="G130">
            <v>-19</v>
          </cell>
          <cell r="H130">
            <v>-19</v>
          </cell>
          <cell r="I130">
            <v>-8.1557099999999991</v>
          </cell>
          <cell r="J130">
            <v>-1.74627</v>
          </cell>
          <cell r="K130">
            <v>0.15749000000000002</v>
          </cell>
          <cell r="L130">
            <v>1.296</v>
          </cell>
          <cell r="M130">
            <v>0.49857999999999997</v>
          </cell>
          <cell r="N130">
            <v>-2.4447800000000002</v>
          </cell>
          <cell r="O130">
            <v>0</v>
          </cell>
          <cell r="P130">
            <v>0</v>
          </cell>
          <cell r="Q130">
            <v>0</v>
          </cell>
          <cell r="R130">
            <v>0</v>
          </cell>
          <cell r="S130">
            <v>0</v>
          </cell>
          <cell r="T130">
            <v>0</v>
          </cell>
          <cell r="U130">
            <v>-10.394690000000001</v>
          </cell>
          <cell r="V130">
            <v>0</v>
          </cell>
          <cell r="W130">
            <v>-9.5</v>
          </cell>
          <cell r="X130">
            <v>10.394690000000001</v>
          </cell>
          <cell r="Z130">
            <v>-20.789380000000001</v>
          </cell>
        </row>
        <row r="131">
          <cell r="C131" t="str">
            <v>Subtotal Sunk Costs</v>
          </cell>
          <cell r="D131">
            <v>5.2096400000000003</v>
          </cell>
          <cell r="E131">
            <v>8.2000000000000011</v>
          </cell>
          <cell r="F131">
            <v>8.2000000000000011</v>
          </cell>
          <cell r="G131">
            <v>0.80000000000000071</v>
          </cell>
          <cell r="H131">
            <v>9</v>
          </cell>
          <cell r="I131">
            <v>-6.1891799999999986</v>
          </cell>
          <cell r="J131">
            <v>0.6226799999999999</v>
          </cell>
          <cell r="K131">
            <v>1.3826200000000002</v>
          </cell>
          <cell r="L131">
            <v>4.27264</v>
          </cell>
          <cell r="M131">
            <v>3.75197</v>
          </cell>
          <cell r="N131">
            <v>-8.5940200000000004</v>
          </cell>
          <cell r="O131">
            <v>0</v>
          </cell>
          <cell r="P131">
            <v>0</v>
          </cell>
          <cell r="Q131">
            <v>0</v>
          </cell>
          <cell r="R131">
            <v>0</v>
          </cell>
          <cell r="S131">
            <v>0</v>
          </cell>
          <cell r="T131">
            <v>0</v>
          </cell>
          <cell r="U131">
            <v>-4.7532900000000016</v>
          </cell>
          <cell r="V131">
            <v>2.5999999999999996</v>
          </cell>
          <cell r="W131">
            <v>3</v>
          </cell>
          <cell r="X131">
            <v>7.3532900000000012</v>
          </cell>
          <cell r="Z131">
            <v>-9.5065800000000031</v>
          </cell>
        </row>
        <row r="133">
          <cell r="C133" t="str">
            <v>Sub-Total BP&amp;FM w/o Allocated</v>
          </cell>
          <cell r="D133">
            <v>35.046890000000005</v>
          </cell>
          <cell r="E133">
            <v>8.2000000000000011</v>
          </cell>
          <cell r="F133">
            <v>8.2000000000000011</v>
          </cell>
          <cell r="G133">
            <v>31.799999999999997</v>
          </cell>
          <cell r="H133">
            <v>40</v>
          </cell>
          <cell r="I133">
            <v>-2.3516499999999994</v>
          </cell>
          <cell r="J133">
            <v>5.0769399999999996</v>
          </cell>
          <cell r="K133">
            <v>3.7500200000000001</v>
          </cell>
          <cell r="L133">
            <v>7.0225100000000005</v>
          </cell>
          <cell r="M133">
            <v>5.7770699999999993</v>
          </cell>
          <cell r="N133">
            <v>-13.41919</v>
          </cell>
          <cell r="O133">
            <v>0</v>
          </cell>
          <cell r="P133">
            <v>0</v>
          </cell>
          <cell r="Q133">
            <v>0</v>
          </cell>
          <cell r="R133">
            <v>0</v>
          </cell>
          <cell r="S133">
            <v>0</v>
          </cell>
          <cell r="T133">
            <v>0</v>
          </cell>
          <cell r="U133">
            <v>5.8557000000000023</v>
          </cell>
          <cell r="V133">
            <v>2.5999999999999996</v>
          </cell>
          <cell r="W133">
            <v>18.5</v>
          </cell>
          <cell r="X133">
            <v>-3.2557000000000009</v>
          </cell>
          <cell r="Z133">
            <v>11.711400000000005</v>
          </cell>
        </row>
        <row r="134">
          <cell r="V134" t="str">
            <v>Sub-Total YTD % Variance:</v>
          </cell>
          <cell r="W134">
            <v>0.68347567567567558</v>
          </cell>
          <cell r="X134">
            <v>-1.2521923076923083</v>
          </cell>
        </row>
        <row r="135">
          <cell r="B135" t="str">
            <v>Allocated (IMM/Other Allocated Costs)</v>
          </cell>
          <cell r="D135">
            <v>9.4297800000000009</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Z135">
            <v>0</v>
          </cell>
        </row>
        <row r="136">
          <cell r="B136" t="str">
            <v>TDBU Summary Div Ovh Residual</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Z136">
            <v>0</v>
          </cell>
        </row>
        <row r="137">
          <cell r="B137" t="str">
            <v>Pole Assessment &amp; Remediation</v>
          </cell>
          <cell r="C137" t="str">
            <v>Shareholder Funded</v>
          </cell>
          <cell r="E137">
            <v>0</v>
          </cell>
          <cell r="F137">
            <v>0</v>
          </cell>
          <cell r="G137">
            <v>0</v>
          </cell>
          <cell r="H137">
            <v>0</v>
          </cell>
          <cell r="X137">
            <v>0</v>
          </cell>
          <cell r="Z137">
            <v>0</v>
          </cell>
        </row>
        <row r="138">
          <cell r="B138" t="str">
            <v>Land Management/Acquisition</v>
          </cell>
          <cell r="C138" t="str">
            <v>Shareholder Funded</v>
          </cell>
          <cell r="E138">
            <v>0</v>
          </cell>
          <cell r="F138">
            <v>0</v>
          </cell>
          <cell r="G138">
            <v>0</v>
          </cell>
          <cell r="H138">
            <v>0</v>
          </cell>
          <cell r="X138">
            <v>0</v>
          </cell>
          <cell r="Z138">
            <v>0</v>
          </cell>
        </row>
        <row r="139">
          <cell r="B139" t="str">
            <v>Service Guarantees/Other</v>
          </cell>
          <cell r="E139">
            <v>0</v>
          </cell>
          <cell r="F139">
            <v>0</v>
          </cell>
          <cell r="G139">
            <v>0</v>
          </cell>
          <cell r="H139">
            <v>0</v>
          </cell>
          <cell r="X139">
            <v>0</v>
          </cell>
          <cell r="Z139">
            <v>0</v>
          </cell>
        </row>
        <row r="140">
          <cell r="B140" t="str">
            <v>Off-Ramp Contingency Plan/General Contingency</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Z140">
            <v>0</v>
          </cell>
        </row>
        <row r="141">
          <cell r="B141" t="str">
            <v xml:space="preserve"> BP&amp;FM Target O&amp;M</v>
          </cell>
          <cell r="D141">
            <v>44.476670000000006</v>
          </cell>
          <cell r="E141">
            <v>8.2000000000000011</v>
          </cell>
          <cell r="F141">
            <v>8.2000000000000011</v>
          </cell>
          <cell r="G141">
            <v>31.799999999999997</v>
          </cell>
          <cell r="H141">
            <v>40</v>
          </cell>
          <cell r="I141">
            <v>-2.3516499999999994</v>
          </cell>
          <cell r="J141">
            <v>5.0769399999999996</v>
          </cell>
          <cell r="K141">
            <v>3.7500200000000001</v>
          </cell>
          <cell r="L141">
            <v>7.0225100000000005</v>
          </cell>
          <cell r="M141">
            <v>5.7770699999999993</v>
          </cell>
          <cell r="N141">
            <v>-13.41919</v>
          </cell>
          <cell r="O141">
            <v>0</v>
          </cell>
          <cell r="P141">
            <v>0</v>
          </cell>
          <cell r="Q141">
            <v>0</v>
          </cell>
          <cell r="R141">
            <v>0</v>
          </cell>
          <cell r="S141">
            <v>0</v>
          </cell>
          <cell r="T141">
            <v>0</v>
          </cell>
          <cell r="U141">
            <v>5.8557000000000023</v>
          </cell>
          <cell r="V141">
            <v>2.5999999999999996</v>
          </cell>
          <cell r="W141">
            <v>19.183475675675677</v>
          </cell>
          <cell r="X141">
            <v>-4.507892307692309</v>
          </cell>
          <cell r="Y141">
            <v>0</v>
          </cell>
          <cell r="Z141">
            <v>11.711400000000005</v>
          </cell>
        </row>
        <row r="142">
          <cell r="V142" t="str">
            <v>Total Target YTD % Variance:</v>
          </cell>
          <cell r="W142">
            <v>0.6947529165726245</v>
          </cell>
          <cell r="X142">
            <v>-1.7338047337278113</v>
          </cell>
        </row>
        <row r="143">
          <cell r="B143" t="str">
            <v>Catalina Gas</v>
          </cell>
          <cell r="E143">
            <v>0</v>
          </cell>
          <cell r="F143">
            <v>0</v>
          </cell>
          <cell r="G143">
            <v>0</v>
          </cell>
          <cell r="H143">
            <v>0</v>
          </cell>
          <cell r="X143">
            <v>0</v>
          </cell>
          <cell r="Z143">
            <v>0</v>
          </cell>
        </row>
        <row r="144">
          <cell r="B144" t="str">
            <v>Catalina Water</v>
          </cell>
          <cell r="E144">
            <v>0</v>
          </cell>
          <cell r="F144">
            <v>0</v>
          </cell>
          <cell r="G144">
            <v>0</v>
          </cell>
          <cell r="H144">
            <v>0</v>
          </cell>
          <cell r="X144">
            <v>0</v>
          </cell>
          <cell r="Z144">
            <v>0</v>
          </cell>
        </row>
        <row r="145">
          <cell r="C145" t="str">
            <v>Total BTL Other Ratemaking</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Z145">
            <v>0</v>
          </cell>
        </row>
        <row r="146">
          <cell r="Z146">
            <v>0</v>
          </cell>
        </row>
        <row r="147">
          <cell r="B147" t="str">
            <v>Electric Transportation Lobbying</v>
          </cell>
          <cell r="E147">
            <v>0</v>
          </cell>
          <cell r="F147">
            <v>0</v>
          </cell>
          <cell r="G147">
            <v>0</v>
          </cell>
          <cell r="H147">
            <v>0</v>
          </cell>
          <cell r="X147">
            <v>0</v>
          </cell>
          <cell r="Z147">
            <v>0</v>
          </cell>
        </row>
        <row r="148">
          <cell r="B148" t="str">
            <v>ESI Billing (Howard)</v>
          </cell>
          <cell r="E148">
            <v>0</v>
          </cell>
          <cell r="F148">
            <v>0</v>
          </cell>
          <cell r="G148">
            <v>0</v>
          </cell>
          <cell r="H148">
            <v>0</v>
          </cell>
          <cell r="X148">
            <v>0</v>
          </cell>
          <cell r="Z148">
            <v>0</v>
          </cell>
        </row>
        <row r="149">
          <cell r="E149">
            <v>0</v>
          </cell>
          <cell r="F149">
            <v>0</v>
          </cell>
          <cell r="G149">
            <v>0</v>
          </cell>
          <cell r="H149">
            <v>0</v>
          </cell>
          <cell r="X149">
            <v>0</v>
          </cell>
          <cell r="Z149">
            <v>0</v>
          </cell>
        </row>
        <row r="150">
          <cell r="E150">
            <v>0</v>
          </cell>
          <cell r="F150">
            <v>0</v>
          </cell>
          <cell r="G150">
            <v>0</v>
          </cell>
          <cell r="H150">
            <v>0</v>
          </cell>
          <cell r="X150">
            <v>0</v>
          </cell>
          <cell r="Z150">
            <v>0</v>
          </cell>
        </row>
        <row r="151">
          <cell r="B151" t="str">
            <v>Land Management/Acquisition</v>
          </cell>
          <cell r="C151" t="str">
            <v>Non-Operating Expense</v>
          </cell>
          <cell r="E151">
            <v>0</v>
          </cell>
          <cell r="F151">
            <v>0</v>
          </cell>
          <cell r="G151">
            <v>0</v>
          </cell>
          <cell r="H151">
            <v>0</v>
          </cell>
          <cell r="X151">
            <v>0</v>
          </cell>
          <cell r="Z151">
            <v>0</v>
          </cell>
        </row>
        <row r="152">
          <cell r="E152">
            <v>0</v>
          </cell>
          <cell r="F152">
            <v>0</v>
          </cell>
          <cell r="G152">
            <v>0</v>
          </cell>
          <cell r="H152">
            <v>0</v>
          </cell>
          <cell r="X152">
            <v>0</v>
          </cell>
          <cell r="Z152">
            <v>0</v>
          </cell>
        </row>
        <row r="153">
          <cell r="C153" t="str">
            <v>Total BTL Shareholder Funded/Non-Operating Expense</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Z153">
            <v>0</v>
          </cell>
        </row>
      </sheetData>
      <sheetData sheetId="57">
        <row r="12">
          <cell r="B12" t="str">
            <v>Substation Mtnce</v>
          </cell>
        </row>
      </sheetData>
      <sheetData sheetId="58">
        <row r="12">
          <cell r="B12" t="str">
            <v>Substation Mtnce</v>
          </cell>
        </row>
      </sheetData>
      <sheetData sheetId="59"/>
      <sheetData sheetId="60"/>
      <sheetData sheetId="61">
        <row r="7">
          <cell r="AO7">
            <v>-0.27381999999943218</v>
          </cell>
        </row>
      </sheetData>
      <sheetData sheetId="62"/>
      <sheetData sheetId="63"/>
      <sheetData sheetId="64"/>
      <sheetData sheetId="65"/>
      <sheetData sheetId="66"/>
      <sheetData sheetId="67"/>
      <sheetData sheetId="68"/>
      <sheetData sheetId="69"/>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Worksheet in 2018 GRC Final Dec"/>
    </sheetNames>
    <definedNames>
      <definedName name="VI0_BaseColumn"/>
      <definedName name="VI0_CategoriesClass1"/>
      <definedName name="VI0_CategoriesColumn"/>
      <definedName name="VI0_ComparisonColumn1"/>
      <definedName name="VI0_Cumulative"/>
      <definedName name="VI0_Difference1CalculatedIndex1"/>
      <definedName name="VI0_Difference1CalculatedIndex2"/>
      <definedName name="VI0_Difference1Category1"/>
      <definedName name="VI0_Difference1Category2"/>
      <definedName name="VI0_Difference1Index1"/>
      <definedName name="VI0_Difference1Index2"/>
      <definedName name="VI0_LabelOffsetMin"/>
      <definedName name="VI0_Max"/>
      <definedName name="VI0_MaxAllowedNegativeBreak"/>
      <definedName name="VI0_MaxAllowedPositiveBreak"/>
      <definedName name="VI0_Min"/>
      <definedName name="VI0_PositiveBreak"/>
      <definedName name="VI2_Max"/>
      <definedName name="VI2_Min"/>
      <definedName name="VI2_Series1"/>
      <definedName name="VI2_Series2"/>
      <definedName name="VI2_Series3"/>
      <definedName name="VI2_Series4"/>
      <definedName name="VI2_Series5"/>
      <definedName name="VI3_BaseColumn"/>
      <definedName name="VI3_CategoriesClass1"/>
      <definedName name="VI3_CategoriesColumn"/>
      <definedName name="VI3_ComparisonColumn1"/>
      <definedName name="VI3_Cumulative"/>
      <definedName name="VI3_Difference1CalculatedIndex1"/>
      <definedName name="VI3_Difference1CalculatedIndex2"/>
      <definedName name="VI3_Difference1Category1"/>
      <definedName name="VI3_Difference1Category2"/>
      <definedName name="VI3_Difference1Index1"/>
      <definedName name="VI3_Difference1Index2"/>
      <definedName name="VI3_LabelOffsetMin"/>
      <definedName name="VI3_Max"/>
      <definedName name="VI3_MaxAllowedNegativeBreak"/>
      <definedName name="VI3_MaxAllowedPositiveBreak"/>
      <definedName name="VI3_Min"/>
    </definedNames>
    <sheetDataSet>
      <sheetData sheetId="0" refreshError="1"/>
      <sheetData sheetId="1" refreshError="1"/>
      <sheetData sheetId="2"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tegration"/>
      <sheetName val="Budg Assump"/>
      <sheetName val="Cap&amp;OM_IBM Adj."/>
      <sheetName val="Cap&amp;OM_FOR PAUL"/>
      <sheetName val="Cap&amp;OM_FOR PAUL_Reg"/>
      <sheetName val="Cap&amp;OM_FOR PAUL_Reg_Sub"/>
      <sheetName val="Cap&amp;OM_Mos"/>
      <sheetName val="ResType_2007"/>
      <sheetName val="ResType_2007_Reg"/>
      <sheetName val="Cap&amp;OM_ResType_2007"/>
      <sheetName val="Cap&amp;OM_ResType_2007_Reg"/>
      <sheetName val="Res_Mos"/>
      <sheetName val="Summary FTE for PAULA"/>
      <sheetName val="SCE FTE"/>
      <sheetName val="Tot_Nom"/>
      <sheetName val="Tot_Nom 2007"/>
      <sheetName val="Tot_Nom 2007 Reg"/>
      <sheetName val="Res_Mos - ContbySub"/>
      <sheetName val="Org_Dept"/>
      <sheetName val="IBM"/>
      <sheetName val="Budg Extract"/>
      <sheetName val="Forecast"/>
      <sheetName val="PivTable Data"/>
      <sheetName val="Labor"/>
      <sheetName val="Non Labor"/>
      <sheetName val="Seat Time"/>
      <sheetName val="Incent"/>
      <sheetName val="Assumptions"/>
      <sheetName val="Drop Down Table"/>
      <sheetName val="ConsultRates"/>
      <sheetName val="WageRates"/>
      <sheetName val="PMO-MR Prod"/>
      <sheetName val="Deploy - MT"/>
      <sheetName val="Tech Dev - Secur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heet1"/>
      <sheetName val="Assumptions"/>
      <sheetName val="Actuals2001"/>
      <sheetName val="Graph"/>
      <sheetName val="Chart1"/>
      <sheetName val="Graph Data"/>
      <sheetName val="DailyActuals"/>
      <sheetName val="Scenario"/>
      <sheetName val="Prior Daily 2001"/>
      <sheetName val="Prior Daily 2002"/>
      <sheetName val="raw (2)"/>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Info ||"/>
      <sheetName val="|| Inputs ||"/>
      <sheetName val="Capital Model Inputs"/>
      <sheetName val="Fcst_AT_Input"/>
      <sheetName val="St_AT_Input"/>
      <sheetName val="Rprt_AT_Input"/>
      <sheetName val="CWIP Data Input"/>
      <sheetName val="Budget Data Input"/>
      <sheetName val="Tax Inputs"/>
      <sheetName val="RB_Reporting_Groups"/>
      <sheetName val="|| Outputs ||"/>
      <sheetName val="CWIP_Output"/>
      <sheetName val="Budget_Output"/>
      <sheetName val="Capital Summary Output"/>
      <sheetName val="|| Checks ||"/>
      <sheetName val="|| SECURITY ||"/>
      <sheetName val="|| Audit Log ||"/>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 Data Real$"/>
      <sheetName val="Drop Downs"/>
      <sheetName val="O&amp;M SUMMARY"/>
      <sheetName val="Drop Down Tables"/>
      <sheetName val="Sheet2 (2)"/>
      <sheetName val="WageRates"/>
      <sheetName val="Menus"/>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sheetName val="Database"/>
      <sheetName val="Module1"/>
      <sheetName val="Module2"/>
      <sheetName val="Module3"/>
      <sheetName val="Sheet1"/>
      <sheetName val="Sheet2"/>
      <sheetName val="Sheet3"/>
      <sheetName val="Sheet4"/>
      <sheetName val="Sheet5"/>
      <sheetName val="Sheet6"/>
      <sheetName val="Drop Downs"/>
      <sheetName val="OU Drop Down List"/>
      <sheetName val="T&amp;D Op Plan Flat File ('16)"/>
      <sheetName val="Data Tables"/>
      <sheetName val="J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Capital LTP April Submission"/>
      <sheetName val="SAP CWBS"/>
      <sheetName val="SAP vs LTP"/>
      <sheetName val="2019-2023 Cap Summary"/>
      <sheetName val="2019 Capital LTP (Budget)"/>
      <sheetName val="Reference Fall LTP"/>
      <sheetName val="Escalation Assumptions"/>
      <sheetName val="Escalation (T.Cameron)"/>
      <sheetName val="Capital Attributes Template"/>
      <sheetName val="Summary (April Sub)"/>
      <sheetName val="Total Capex Summary -WIP"/>
      <sheetName val="LTP Categories"/>
      <sheetName val="CORE - Baseline Budget (19-20)"/>
      <sheetName val="CORE - Working Forecast (21-23)"/>
      <sheetName val="Sheet1"/>
      <sheetName val="Last Refresh Date"/>
      <sheetName val="2019 Capital LTP May Forecast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sheetData sheetId="1"/>
      <sheetData sheetId="2">
        <row r="66">
          <cell r="D66">
            <v>0.43</v>
          </cell>
        </row>
        <row r="67">
          <cell r="D67">
            <v>0.4</v>
          </cell>
        </row>
        <row r="71">
          <cell r="D71">
            <v>0.189</v>
          </cell>
        </row>
        <row r="72">
          <cell r="D72">
            <v>6.1999999999999998E-3</v>
          </cell>
        </row>
        <row r="75">
          <cell r="D75">
            <v>0</v>
          </cell>
        </row>
        <row r="76">
          <cell r="D76">
            <v>0.40600000000000003</v>
          </cell>
        </row>
        <row r="78">
          <cell r="C78">
            <v>0</v>
          </cell>
          <cell r="G78">
            <v>40723</v>
          </cell>
        </row>
        <row r="79">
          <cell r="N79">
            <v>2011</v>
          </cell>
        </row>
        <row r="80">
          <cell r="N80">
            <v>2011</v>
          </cell>
        </row>
        <row r="84">
          <cell r="C84" t="str">
            <v>Irvines Los Lomas Cost Equivalent</v>
          </cell>
        </row>
        <row r="106">
          <cell r="AZ106">
            <v>0</v>
          </cell>
        </row>
        <row r="107">
          <cell r="AZ107">
            <v>0</v>
          </cell>
        </row>
        <row r="108">
          <cell r="AZ108">
            <v>0</v>
          </cell>
        </row>
        <row r="109">
          <cell r="AZ109">
            <v>0</v>
          </cell>
        </row>
        <row r="128">
          <cell r="C128">
            <v>0</v>
          </cell>
        </row>
        <row r="176">
          <cell r="C176">
            <v>306.91000000000003</v>
          </cell>
        </row>
        <row r="207">
          <cell r="C207">
            <v>488080</v>
          </cell>
        </row>
        <row r="211">
          <cell r="C211">
            <v>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ow r="19">
          <cell r="B19">
            <v>1</v>
          </cell>
        </row>
        <row r="20">
          <cell r="B20">
            <v>2</v>
          </cell>
        </row>
        <row r="21">
          <cell r="B21">
            <v>1</v>
          </cell>
        </row>
        <row r="24">
          <cell r="B24">
            <v>0.19700000000000001</v>
          </cell>
        </row>
        <row r="49">
          <cell r="C49" t="str">
            <v>A.  CORE 1. Growth</v>
          </cell>
        </row>
        <row r="50">
          <cell r="C50" t="str">
            <v>Non-ISO</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Budget"/>
      <sheetName val="Base Budget"/>
      <sheetName val="Base"/>
      <sheetName val="Source"/>
      <sheetName val="Allocations"/>
      <sheetName val="Summary"/>
      <sheetName val="Budget"/>
      <sheetName val="Actuals"/>
      <sheetName val="Forecast"/>
      <sheetName val="Variance"/>
      <sheetName val="Audit"/>
      <sheetName val="Consol Inputs"/>
      <sheetName val="Data Capture"/>
      <sheetName val="Reference"/>
      <sheetName val="Notes"/>
      <sheetName val="Earnings Adjmt"/>
    </sheetNames>
    <sheetDataSet>
      <sheetData sheetId="0"/>
      <sheetData sheetId="1"/>
      <sheetData sheetId="2"/>
      <sheetData sheetId="3"/>
      <sheetData sheetId="4"/>
      <sheetData sheetId="5"/>
      <sheetData sheetId="6"/>
      <sheetData sheetId="7"/>
      <sheetData sheetId="8"/>
      <sheetData sheetId="9"/>
      <sheetData sheetId="10"/>
      <sheetData sheetId="11">
        <row r="6">
          <cell r="D6">
            <v>85873.113749490105</v>
          </cell>
          <cell r="E6">
            <v>97165.9149253051</v>
          </cell>
          <cell r="F6">
            <v>150494.49425646081</v>
          </cell>
          <cell r="G6">
            <v>128148.51141270885</v>
          </cell>
          <cell r="H6">
            <v>141272.00023809011</v>
          </cell>
          <cell r="I6">
            <v>180689.33190939395</v>
          </cell>
          <cell r="J6">
            <v>145776.94877359469</v>
          </cell>
          <cell r="K6">
            <v>148790.85023797507</v>
          </cell>
          <cell r="L6">
            <v>173609.51080898888</v>
          </cell>
          <cell r="M6">
            <v>161527.65386717106</v>
          </cell>
          <cell r="N6">
            <v>159649.75534359936</v>
          </cell>
          <cell r="O6">
            <v>173882.05296450571</v>
          </cell>
          <cell r="P6">
            <v>1746880.1384872836</v>
          </cell>
          <cell r="Q6">
            <v>183039.02867479521</v>
          </cell>
          <cell r="R6">
            <v>1563841.1098124883</v>
          </cell>
        </row>
        <row r="7">
          <cell r="D7">
            <v>73581.784369490109</v>
          </cell>
          <cell r="E7">
            <v>79195.835565305097</v>
          </cell>
          <cell r="F7">
            <v>129264.42236646083</v>
          </cell>
          <cell r="G7">
            <v>107436.21977270885</v>
          </cell>
          <cell r="H7">
            <v>121155.78669809012</v>
          </cell>
          <cell r="I7">
            <v>156093.92814939396</v>
          </cell>
          <cell r="J7">
            <v>128907.81434359468</v>
          </cell>
          <cell r="K7">
            <v>131791.74666797507</v>
          </cell>
          <cell r="L7">
            <v>157377.71748898888</v>
          </cell>
          <cell r="M7">
            <v>144100.81977717107</v>
          </cell>
          <cell r="N7">
            <v>144647.73713359938</v>
          </cell>
          <cell r="O7">
            <v>155961.17655450571</v>
          </cell>
          <cell r="P7">
            <v>1529514.988887284</v>
          </cell>
          <cell r="Q7">
            <v>152777.61993479519</v>
          </cell>
          <cell r="R7">
            <v>1376737.3689524888</v>
          </cell>
        </row>
        <row r="8">
          <cell r="D8">
            <v>12291.329379999999</v>
          </cell>
          <cell r="E8">
            <v>17970.07936</v>
          </cell>
          <cell r="F8">
            <v>21230.071889999992</v>
          </cell>
          <cell r="G8">
            <v>20712.291640000003</v>
          </cell>
          <cell r="H8">
            <v>20116.213540000004</v>
          </cell>
          <cell r="I8">
            <v>24595.403760000001</v>
          </cell>
          <cell r="J8">
            <v>16869.134430000006</v>
          </cell>
          <cell r="K8">
            <v>16999.103569999999</v>
          </cell>
          <cell r="L8">
            <v>16231.793319999986</v>
          </cell>
          <cell r="M8">
            <v>17426.83409</v>
          </cell>
          <cell r="N8">
            <v>15002.018209999995</v>
          </cell>
          <cell r="O8">
            <v>17920.876410000001</v>
          </cell>
          <cell r="P8">
            <v>217365.14959999998</v>
          </cell>
          <cell r="Q8">
            <v>30261.408739999999</v>
          </cell>
          <cell r="R8">
            <v>187103.74085999996</v>
          </cell>
        </row>
        <row r="9">
          <cell r="D9">
            <v>16498.662280074797</v>
          </cell>
          <cell r="E9">
            <v>27619.339139943346</v>
          </cell>
          <cell r="F9">
            <v>15679.50541662421</v>
          </cell>
          <cell r="G9">
            <v>18087.455125215336</v>
          </cell>
          <cell r="H9">
            <v>25382.133454969713</v>
          </cell>
          <cell r="I9">
            <v>20397.759027147211</v>
          </cell>
          <cell r="J9">
            <v>27127.494714932793</v>
          </cell>
          <cell r="K9">
            <v>39723.344286991865</v>
          </cell>
          <cell r="L9">
            <v>30760.053891062831</v>
          </cell>
          <cell r="M9">
            <v>38330.489141009566</v>
          </cell>
          <cell r="N9">
            <v>50304.993168511595</v>
          </cell>
          <cell r="O9">
            <v>92190.583685949838</v>
          </cell>
          <cell r="P9">
            <v>402101.81333243311</v>
          </cell>
          <cell r="Q9">
            <v>44118.001420018147</v>
          </cell>
          <cell r="R9">
            <v>357983.81191241497</v>
          </cell>
        </row>
        <row r="10">
          <cell r="D10">
            <v>5779.1582900000003</v>
          </cell>
          <cell r="E10">
            <v>5382.3533899999993</v>
          </cell>
          <cell r="F10">
            <v>9157.5732000000025</v>
          </cell>
          <cell r="G10">
            <v>8403.4423400000032</v>
          </cell>
          <cell r="H10">
            <v>8270.9689000000071</v>
          </cell>
          <cell r="I10">
            <v>8852.3894399999917</v>
          </cell>
          <cell r="J10">
            <v>8800.9574200000061</v>
          </cell>
          <cell r="K10">
            <v>8397.890760000013</v>
          </cell>
          <cell r="L10">
            <v>8328.5683399999998</v>
          </cell>
          <cell r="M10">
            <v>8871.6567400000113</v>
          </cell>
          <cell r="N10">
            <v>8106.6551399999944</v>
          </cell>
          <cell r="O10">
            <v>8897.9980300000079</v>
          </cell>
          <cell r="P10">
            <v>97249.611990000019</v>
          </cell>
          <cell r="Q10">
            <v>11161.51168</v>
          </cell>
          <cell r="R10">
            <v>86088.100310000023</v>
          </cell>
        </row>
        <row r="11">
          <cell r="D11">
            <v>6496.4540151487272</v>
          </cell>
          <cell r="E11">
            <v>10554.466724950731</v>
          </cell>
          <cell r="F11">
            <v>8995.628773267541</v>
          </cell>
          <cell r="G11">
            <v>9560.8526011971771</v>
          </cell>
          <cell r="H11">
            <v>10189.026010341768</v>
          </cell>
          <cell r="I11">
            <v>11183.997689416825</v>
          </cell>
          <cell r="J11">
            <v>10235.564860787399</v>
          </cell>
          <cell r="K11">
            <v>8280.5917207609964</v>
          </cell>
          <cell r="L11">
            <v>8754.6141462347696</v>
          </cell>
          <cell r="M11">
            <v>8307.8044096555022</v>
          </cell>
          <cell r="N11">
            <v>8283.2680086740584</v>
          </cell>
          <cell r="O11">
            <v>16963.246562309152</v>
          </cell>
          <cell r="P11">
            <v>117805.51552274465</v>
          </cell>
          <cell r="Q11">
            <v>17050.920740099456</v>
          </cell>
          <cell r="R11">
            <v>100754.5947826452</v>
          </cell>
        </row>
        <row r="12">
          <cell r="D12">
            <v>31069.188163531773</v>
          </cell>
          <cell r="E12">
            <v>34170.847069771888</v>
          </cell>
          <cell r="F12">
            <v>32716.824947952806</v>
          </cell>
          <cell r="G12">
            <v>37932.581953802641</v>
          </cell>
          <cell r="H12">
            <v>43682.288933618336</v>
          </cell>
          <cell r="I12">
            <v>60192.373461890529</v>
          </cell>
          <cell r="J12">
            <v>63596.276967304213</v>
          </cell>
          <cell r="K12">
            <v>59020.238262540079</v>
          </cell>
          <cell r="L12">
            <v>59603.177597356836</v>
          </cell>
          <cell r="M12">
            <v>73902.440061286718</v>
          </cell>
          <cell r="N12">
            <v>77625.637980279804</v>
          </cell>
          <cell r="O12">
            <v>113074.65159462387</v>
          </cell>
          <cell r="P12">
            <v>686586.52699395944</v>
          </cell>
          <cell r="Q12">
            <v>65240.035233303657</v>
          </cell>
          <cell r="R12">
            <v>621346.49176065577</v>
          </cell>
        </row>
        <row r="13">
          <cell r="D13">
            <v>145716.57649824541</v>
          </cell>
          <cell r="E13">
            <v>174892.92124997108</v>
          </cell>
          <cell r="F13">
            <v>217044.02659430541</v>
          </cell>
          <cell r="G13">
            <v>202132.84343292401</v>
          </cell>
          <cell r="H13">
            <v>228796.41753701994</v>
          </cell>
          <cell r="I13">
            <v>281315.85152784851</v>
          </cell>
          <cell r="J13">
            <v>255537.24273661908</v>
          </cell>
          <cell r="K13">
            <v>264212.91526826803</v>
          </cell>
          <cell r="L13">
            <v>281055.92478364328</v>
          </cell>
          <cell r="M13">
            <v>290940.04421912285</v>
          </cell>
          <cell r="N13">
            <v>303970.30964106484</v>
          </cell>
          <cell r="O13">
            <v>405008.53283738857</v>
          </cell>
          <cell r="P13">
            <v>3050623.6063264208</v>
          </cell>
          <cell r="Q13">
            <v>320609.49774821644</v>
          </cell>
          <cell r="R13">
            <v>2730014.1085782051</v>
          </cell>
        </row>
        <row r="15">
          <cell r="D15">
            <v>19098.911465189769</v>
          </cell>
          <cell r="E15">
            <v>19514.553349462763</v>
          </cell>
          <cell r="F15">
            <v>31500.831864882679</v>
          </cell>
          <cell r="G15">
            <v>26159.24828508035</v>
          </cell>
          <cell r="H15">
            <v>29182.875077821987</v>
          </cell>
          <cell r="I15">
            <v>36595.219564280327</v>
          </cell>
          <cell r="J15">
            <v>30995.880203336983</v>
          </cell>
          <cell r="K15">
            <v>31549.384070407377</v>
          </cell>
          <cell r="L15">
            <v>36633.773291023113</v>
          </cell>
          <cell r="M15">
            <v>34264.470611399447</v>
          </cell>
          <cell r="N15">
            <v>34827.410414244543</v>
          </cell>
          <cell r="O15">
            <v>38086.945776630426</v>
          </cell>
          <cell r="P15">
            <v>368409.50397375971</v>
          </cell>
          <cell r="Q15">
            <v>38613.464814652529</v>
          </cell>
          <cell r="R15">
            <v>329796.0391591072</v>
          </cell>
        </row>
        <row r="16">
          <cell r="D16">
            <v>19017.91733518977</v>
          </cell>
          <cell r="E16">
            <v>19514.553349462763</v>
          </cell>
          <cell r="F16">
            <v>31318.687164882678</v>
          </cell>
          <cell r="G16">
            <v>25952.83815508035</v>
          </cell>
          <cell r="H16">
            <v>29034.938767821986</v>
          </cell>
          <cell r="I16">
            <v>36294.536634280325</v>
          </cell>
          <cell r="J16">
            <v>30831.778123336982</v>
          </cell>
          <cell r="K16">
            <v>31455.729640407379</v>
          </cell>
          <cell r="L16">
            <v>36485.347911023113</v>
          </cell>
          <cell r="M16">
            <v>34042.263701399446</v>
          </cell>
          <cell r="N16">
            <v>34727.627334244542</v>
          </cell>
          <cell r="O16">
            <v>37959.528526630427</v>
          </cell>
          <cell r="P16">
            <v>366635.74664375978</v>
          </cell>
          <cell r="Q16">
            <v>38532.470684652537</v>
          </cell>
          <cell r="R16">
            <v>328103.27595910721</v>
          </cell>
        </row>
        <row r="17">
          <cell r="D17">
            <v>80.994129999999998</v>
          </cell>
          <cell r="E17">
            <v>0</v>
          </cell>
          <cell r="F17">
            <v>182.1447</v>
          </cell>
          <cell r="G17">
            <v>206.41013000000001</v>
          </cell>
          <cell r="H17">
            <v>147.93630999999993</v>
          </cell>
          <cell r="I17">
            <v>300.68293000000006</v>
          </cell>
          <cell r="J17">
            <v>164.10207999999994</v>
          </cell>
          <cell r="K17">
            <v>93.654429999999977</v>
          </cell>
          <cell r="L17">
            <v>148.42538000000008</v>
          </cell>
          <cell r="M17">
            <v>222.20690999999997</v>
          </cell>
          <cell r="N17">
            <v>99.783080000000027</v>
          </cell>
          <cell r="O17">
            <v>127.41724999999995</v>
          </cell>
          <cell r="P17">
            <v>1773.7573299999999</v>
          </cell>
          <cell r="Q17">
            <v>80.994129999999998</v>
          </cell>
          <cell r="R17">
            <v>1692.7631999999999</v>
          </cell>
        </row>
        <row r="18">
          <cell r="D18">
            <v>4714.8826739827946</v>
          </cell>
          <cell r="E18">
            <v>5542.2090398652335</v>
          </cell>
          <cell r="F18">
            <v>3758.1445593695771</v>
          </cell>
          <cell r="G18">
            <v>4057.9661161606437</v>
          </cell>
          <cell r="H18">
            <v>4405.5441096540153</v>
          </cell>
          <cell r="I18">
            <v>4625.2850650644905</v>
          </cell>
          <cell r="J18">
            <v>5313.9357857836631</v>
          </cell>
          <cell r="K18">
            <v>6571.5778206805171</v>
          </cell>
          <cell r="L18">
            <v>4888.6337817678686</v>
          </cell>
          <cell r="M18">
            <v>5848.8252249860634</v>
          </cell>
          <cell r="N18">
            <v>6894.5886564661059</v>
          </cell>
          <cell r="O18">
            <v>13384.955057698095</v>
          </cell>
          <cell r="P18">
            <v>70006.547891479073</v>
          </cell>
          <cell r="Q18">
            <v>10257.091713848029</v>
          </cell>
          <cell r="R18">
            <v>59749.456177631044</v>
          </cell>
        </row>
        <row r="19">
          <cell r="D19">
            <v>22.750360000000001</v>
          </cell>
          <cell r="E19">
            <v>3.3296899999999998</v>
          </cell>
          <cell r="F19">
            <v>157.06588000000008</v>
          </cell>
          <cell r="G19">
            <v>131.72710000000004</v>
          </cell>
          <cell r="H19">
            <v>123.74630000000003</v>
          </cell>
          <cell r="I19">
            <v>131.9729000000001</v>
          </cell>
          <cell r="J19">
            <v>114.03941000000002</v>
          </cell>
          <cell r="K19">
            <v>119.00220000000006</v>
          </cell>
          <cell r="L19">
            <v>114.13364000000003</v>
          </cell>
          <cell r="M19">
            <v>146.66730000000001</v>
          </cell>
          <cell r="N19">
            <v>110.83001999999999</v>
          </cell>
          <cell r="O19">
            <v>118.10963000000004</v>
          </cell>
          <cell r="P19">
            <v>1293.3744300000003</v>
          </cell>
          <cell r="Q19">
            <v>26.08005</v>
          </cell>
          <cell r="R19">
            <v>1267.2943800000003</v>
          </cell>
        </row>
        <row r="20">
          <cell r="D20">
            <v>652.44198683503896</v>
          </cell>
          <cell r="E20">
            <v>1401.2849902626278</v>
          </cell>
          <cell r="F20">
            <v>2161.3754961699392</v>
          </cell>
          <cell r="G20">
            <v>1972.4531745047807</v>
          </cell>
          <cell r="H20">
            <v>2099.2363823032183</v>
          </cell>
          <cell r="I20">
            <v>3398.4079616349195</v>
          </cell>
          <cell r="J20">
            <v>2591.5508655623053</v>
          </cell>
          <cell r="K20">
            <v>2285.498262766042</v>
          </cell>
          <cell r="L20">
            <v>2000.7947917915644</v>
          </cell>
          <cell r="M20">
            <v>1680.4761961559152</v>
          </cell>
          <cell r="N20">
            <v>3576.2662945509983</v>
          </cell>
          <cell r="O20">
            <v>3413.5361219451606</v>
          </cell>
          <cell r="P20">
            <v>27233.322524482508</v>
          </cell>
          <cell r="Q20">
            <v>2053.7269770976668</v>
          </cell>
          <cell r="R20">
            <v>25179.595547384841</v>
          </cell>
        </row>
        <row r="21">
          <cell r="D21">
            <v>8152.2474861060109</v>
          </cell>
          <cell r="E21">
            <v>8682.1576761699744</v>
          </cell>
          <cell r="F21">
            <v>4507.8041124713482</v>
          </cell>
          <cell r="G21">
            <v>10143.619547395607</v>
          </cell>
          <cell r="H21">
            <v>11300.495936555404</v>
          </cell>
          <cell r="I21">
            <v>21947.69202731692</v>
          </cell>
          <cell r="J21">
            <v>17366.754134261715</v>
          </cell>
          <cell r="K21">
            <v>16422.928882200937</v>
          </cell>
          <cell r="L21">
            <v>16255.212390391916</v>
          </cell>
          <cell r="M21">
            <v>20491.101645119325</v>
          </cell>
          <cell r="N21">
            <v>21363.715655985037</v>
          </cell>
          <cell r="O21">
            <v>31913.066077722317</v>
          </cell>
          <cell r="P21">
            <v>188546.79557169651</v>
          </cell>
          <cell r="Q21">
            <v>16834.405162275987</v>
          </cell>
          <cell r="R21">
            <v>171712.39040942054</v>
          </cell>
        </row>
        <row r="22">
          <cell r="D22">
            <v>32641.233972113609</v>
          </cell>
          <cell r="E22">
            <v>35143.534745760597</v>
          </cell>
          <cell r="F22">
            <v>42085.221912893547</v>
          </cell>
          <cell r="G22">
            <v>42465.014223141377</v>
          </cell>
          <cell r="H22">
            <v>47111.897806334622</v>
          </cell>
          <cell r="I22">
            <v>66698.577518296661</v>
          </cell>
          <cell r="J22">
            <v>56382.160398944659</v>
          </cell>
          <cell r="K22">
            <v>56948.391236054871</v>
          </cell>
          <cell r="L22">
            <v>59892.547894974472</v>
          </cell>
          <cell r="M22">
            <v>62431.540977660756</v>
          </cell>
          <cell r="N22">
            <v>66772.811041246692</v>
          </cell>
          <cell r="O22">
            <v>86916.612663995998</v>
          </cell>
          <cell r="P22">
            <v>655489.54439141788</v>
          </cell>
          <cell r="Q22">
            <v>67784.76871787422</v>
          </cell>
          <cell r="R22">
            <v>587704.77567354357</v>
          </cell>
        </row>
        <row r="24">
          <cell r="D24">
            <v>14249.105156196323</v>
          </cell>
          <cell r="E24">
            <v>14584.3280289589</v>
          </cell>
          <cell r="F24">
            <v>19882.375616560941</v>
          </cell>
          <cell r="G24">
            <v>16641.885265895682</v>
          </cell>
          <cell r="H24">
            <v>16705.29180312957</v>
          </cell>
          <cell r="I24">
            <v>19555.199843068807</v>
          </cell>
          <cell r="J24">
            <v>20526.579531101648</v>
          </cell>
          <cell r="K24">
            <v>17587.999860671403</v>
          </cell>
          <cell r="L24">
            <v>19299.432504099714</v>
          </cell>
          <cell r="M24">
            <v>17739.693986114409</v>
          </cell>
          <cell r="N24">
            <v>17318.912056657089</v>
          </cell>
          <cell r="O24">
            <v>20077.219724425668</v>
          </cell>
          <cell r="P24">
            <v>214168.02337688016</v>
          </cell>
          <cell r="Q24">
            <v>28833.433185155223</v>
          </cell>
          <cell r="R24">
            <v>185334.59019172494</v>
          </cell>
        </row>
        <row r="25">
          <cell r="D25">
            <v>9062.3420361963235</v>
          </cell>
          <cell r="E25">
            <v>9959.1172789589</v>
          </cell>
          <cell r="F25">
            <v>13349.293646560942</v>
          </cell>
          <cell r="G25">
            <v>10476.481365895686</v>
          </cell>
          <cell r="H25">
            <v>10831.091153129568</v>
          </cell>
          <cell r="I25">
            <v>12775.034153068806</v>
          </cell>
          <cell r="J25">
            <v>15855.770091101647</v>
          </cell>
          <cell r="K25">
            <v>12434.544680671403</v>
          </cell>
          <cell r="L25">
            <v>14848.363214099711</v>
          </cell>
          <cell r="M25">
            <v>12951.58593611441</v>
          </cell>
          <cell r="N25">
            <v>13201.691576657087</v>
          </cell>
          <cell r="O25">
            <v>15305.249624425667</v>
          </cell>
          <cell r="P25">
            <v>151050.56475688014</v>
          </cell>
          <cell r="Q25">
            <v>19021.459315155225</v>
          </cell>
          <cell r="R25">
            <v>132029.10544172491</v>
          </cell>
        </row>
        <row r="26">
          <cell r="D26">
            <v>5186.7631199999996</v>
          </cell>
          <cell r="E26">
            <v>4625.2107500000002</v>
          </cell>
          <cell r="F26">
            <v>6533.0819700000002</v>
          </cell>
          <cell r="G26">
            <v>6165.4038999999975</v>
          </cell>
          <cell r="H26">
            <v>5874.2006500000007</v>
          </cell>
          <cell r="I26">
            <v>6780.1656900000007</v>
          </cell>
          <cell r="J26">
            <v>4670.80944</v>
          </cell>
          <cell r="K26">
            <v>5153.4551800000008</v>
          </cell>
          <cell r="L26">
            <v>4451.0692900000013</v>
          </cell>
          <cell r="M26">
            <v>4788.1080499999989</v>
          </cell>
          <cell r="N26">
            <v>4117.2204800000018</v>
          </cell>
          <cell r="O26">
            <v>4771.9701000000005</v>
          </cell>
          <cell r="P26">
            <v>63117.458619999998</v>
          </cell>
          <cell r="Q26">
            <v>9811.9738699999998</v>
          </cell>
          <cell r="R26">
            <v>53305.484749999996</v>
          </cell>
        </row>
        <row r="27">
          <cell r="D27">
            <v>3762.455392323739</v>
          </cell>
          <cell r="E27">
            <v>4126.3036884853936</v>
          </cell>
          <cell r="F27">
            <v>2815.2737892668729</v>
          </cell>
          <cell r="G27">
            <v>3107.0515266915313</v>
          </cell>
          <cell r="H27">
            <v>3146.1575190104122</v>
          </cell>
          <cell r="I27">
            <v>3170.1177276215767</v>
          </cell>
          <cell r="J27">
            <v>3506.2148539496343</v>
          </cell>
          <cell r="K27">
            <v>6172.7435581893878</v>
          </cell>
          <cell r="L27">
            <v>4108.3242211736333</v>
          </cell>
          <cell r="M27">
            <v>4837.6272555072155</v>
          </cell>
          <cell r="N27">
            <v>6321.2740373353936</v>
          </cell>
          <cell r="O27">
            <v>8722.7278834843655</v>
          </cell>
          <cell r="P27">
            <v>53796.27145303916</v>
          </cell>
          <cell r="Q27">
            <v>7888.7590808091327</v>
          </cell>
          <cell r="R27">
            <v>45907.512372230027</v>
          </cell>
        </row>
        <row r="28">
          <cell r="D28">
            <v>5718.9816499999997</v>
          </cell>
          <cell r="E28">
            <v>5335.5749599999999</v>
          </cell>
          <cell r="F28">
            <v>8156.4795200000008</v>
          </cell>
          <cell r="G28">
            <v>7571.4180700000043</v>
          </cell>
          <cell r="H28">
            <v>7480.8042600000035</v>
          </cell>
          <cell r="I28">
            <v>7966.3001299999996</v>
          </cell>
          <cell r="J28">
            <v>8008.3628599999975</v>
          </cell>
          <cell r="K28">
            <v>7598.2248700000009</v>
          </cell>
          <cell r="L28">
            <v>7582.5320400000019</v>
          </cell>
          <cell r="M28">
            <v>7696.173830000007</v>
          </cell>
          <cell r="N28">
            <v>7399.310559999999</v>
          </cell>
          <cell r="O28">
            <v>7969.4300200000052</v>
          </cell>
          <cell r="P28">
            <v>88483.592770000003</v>
          </cell>
          <cell r="Q28">
            <v>11054.55661</v>
          </cell>
          <cell r="R28">
            <v>77429.036160000003</v>
          </cell>
        </row>
        <row r="29">
          <cell r="D29">
            <v>2777.3315311181095</v>
          </cell>
          <cell r="E29">
            <v>4053.6099336177849</v>
          </cell>
          <cell r="F29">
            <v>3525.8659163115976</v>
          </cell>
          <cell r="G29">
            <v>3420.0721792437666</v>
          </cell>
          <cell r="H29">
            <v>3901.5027167006078</v>
          </cell>
          <cell r="I29">
            <v>4295.7474532401557</v>
          </cell>
          <cell r="J29">
            <v>4187.5227749819969</v>
          </cell>
          <cell r="K29">
            <v>3340.6278924087792</v>
          </cell>
          <cell r="L29">
            <v>4165.9632943304077</v>
          </cell>
          <cell r="M29">
            <v>3667.5645312736438</v>
          </cell>
          <cell r="N29">
            <v>4352.8923343438682</v>
          </cell>
          <cell r="O29">
            <v>4347.8291980108779</v>
          </cell>
          <cell r="P29">
            <v>46036.529755581592</v>
          </cell>
          <cell r="Q29">
            <v>6830.9414647358944</v>
          </cell>
          <cell r="R29">
            <v>39205.588290845699</v>
          </cell>
        </row>
        <row r="30">
          <cell r="D30">
            <v>5834.6248379265908</v>
          </cell>
          <cell r="E30">
            <v>5358.6074922361622</v>
          </cell>
          <cell r="F30">
            <v>5930.2596252618951</v>
          </cell>
          <cell r="G30">
            <v>6239.5187186072808</v>
          </cell>
          <cell r="H30">
            <v>6344.7386956445907</v>
          </cell>
          <cell r="I30">
            <v>8057.3865237896507</v>
          </cell>
          <cell r="J30">
            <v>9666.3135356458897</v>
          </cell>
          <cell r="K30">
            <v>8050.3248330739507</v>
          </cell>
          <cell r="L30">
            <v>8456.7583711715106</v>
          </cell>
          <cell r="M30">
            <v>10085.024637755096</v>
          </cell>
          <cell r="N30">
            <v>10237.194250986478</v>
          </cell>
          <cell r="O30">
            <v>14282.852845599922</v>
          </cell>
          <cell r="P30">
            <v>98543.604367699008</v>
          </cell>
          <cell r="Q30">
            <v>11193.232330162753</v>
          </cell>
          <cell r="R30">
            <v>87350.372037536261</v>
          </cell>
        </row>
        <row r="31">
          <cell r="D31">
            <v>32342.498567564762</v>
          </cell>
          <cell r="E31">
            <v>33458.424103298239</v>
          </cell>
          <cell r="F31">
            <v>40310.254467401312</v>
          </cell>
          <cell r="G31">
            <v>36979.945760438262</v>
          </cell>
          <cell r="H31">
            <v>37578.494994485183</v>
          </cell>
          <cell r="I31">
            <v>43044.751677720196</v>
          </cell>
          <cell r="J31">
            <v>45894.993555679168</v>
          </cell>
          <cell r="K31">
            <v>42749.921014343527</v>
          </cell>
          <cell r="L31">
            <v>43613.01043077527</v>
          </cell>
          <cell r="M31">
            <v>44026.084240650373</v>
          </cell>
          <cell r="N31">
            <v>45629.583239322819</v>
          </cell>
          <cell r="O31">
            <v>55400.059671520838</v>
          </cell>
          <cell r="P31">
            <v>501028.02172319987</v>
          </cell>
          <cell r="Q31">
            <v>65800.922670863001</v>
          </cell>
          <cell r="R31">
            <v>435227.09905233688</v>
          </cell>
        </row>
        <row r="61">
          <cell r="D61">
            <v>10300.32905</v>
          </cell>
          <cell r="E61">
            <v>11843.32273</v>
          </cell>
          <cell r="F61">
            <v>10933.04</v>
          </cell>
          <cell r="G61">
            <v>9506.9799999999977</v>
          </cell>
          <cell r="H61">
            <v>10457.699999999999</v>
          </cell>
          <cell r="I61">
            <v>10457.699999999999</v>
          </cell>
          <cell r="J61">
            <v>9506.9799999999977</v>
          </cell>
          <cell r="K61">
            <v>10933.04</v>
          </cell>
          <cell r="L61">
            <v>9506.9799999999977</v>
          </cell>
          <cell r="M61">
            <v>9982.34</v>
          </cell>
          <cell r="N61">
            <v>9031.6299999999992</v>
          </cell>
          <cell r="O61">
            <v>9506.9799999999977</v>
          </cell>
          <cell r="P61">
            <v>121967.02177999998</v>
          </cell>
          <cell r="Q61">
            <v>22143.65178</v>
          </cell>
          <cell r="R61">
            <v>99823.369999999981</v>
          </cell>
        </row>
        <row r="62">
          <cell r="D62">
            <v>11223.304980000001</v>
          </cell>
          <cell r="E62">
            <v>11868.50295</v>
          </cell>
          <cell r="F62">
            <v>17199.32</v>
          </cell>
          <cell r="G62">
            <v>14955.93</v>
          </cell>
          <cell r="H62">
            <v>16451.54</v>
          </cell>
          <cell r="I62">
            <v>16451.54</v>
          </cell>
          <cell r="J62">
            <v>14955.93</v>
          </cell>
          <cell r="K62">
            <v>17199.32</v>
          </cell>
          <cell r="L62">
            <v>14955.93</v>
          </cell>
          <cell r="M62">
            <v>15703.740000000002</v>
          </cell>
          <cell r="N62">
            <v>14208.15</v>
          </cell>
          <cell r="O62">
            <v>14955.93</v>
          </cell>
          <cell r="P62">
            <v>180129.13792999997</v>
          </cell>
          <cell r="Q62">
            <v>23091.807930000003</v>
          </cell>
          <cell r="R62">
            <v>157037.32999999996</v>
          </cell>
        </row>
        <row r="63">
          <cell r="D63">
            <v>1196.25209</v>
          </cell>
          <cell r="E63">
            <v>1612.16596</v>
          </cell>
          <cell r="F63">
            <v>1528.49</v>
          </cell>
          <cell r="G63">
            <v>1329.1200000000001</v>
          </cell>
          <cell r="H63">
            <v>1462.03</v>
          </cell>
          <cell r="I63">
            <v>1462.03</v>
          </cell>
          <cell r="J63">
            <v>1329.1200000000001</v>
          </cell>
          <cell r="K63">
            <v>1528.49</v>
          </cell>
          <cell r="L63">
            <v>1329.1200000000001</v>
          </cell>
          <cell r="M63">
            <v>1395.58</v>
          </cell>
          <cell r="N63">
            <v>1262.6600000000003</v>
          </cell>
          <cell r="O63">
            <v>1329.1200000000001</v>
          </cell>
          <cell r="P63">
            <v>16764.178050000002</v>
          </cell>
          <cell r="Q63">
            <v>2808.4180500000002</v>
          </cell>
          <cell r="R63">
            <v>13955.760000000002</v>
          </cell>
        </row>
        <row r="64">
          <cell r="D64">
            <v>2270.0221000000001</v>
          </cell>
          <cell r="E64">
            <v>2688.8469599999999</v>
          </cell>
          <cell r="F64">
            <v>2848.9900000000002</v>
          </cell>
          <cell r="G64">
            <v>2477.3799999999997</v>
          </cell>
          <cell r="H64">
            <v>2725.13</v>
          </cell>
          <cell r="I64">
            <v>2725.13</v>
          </cell>
          <cell r="J64">
            <v>2477.3799999999997</v>
          </cell>
          <cell r="K64">
            <v>2848.9900000000002</v>
          </cell>
          <cell r="L64">
            <v>2477.3799999999997</v>
          </cell>
          <cell r="M64">
            <v>2601.2599999999998</v>
          </cell>
          <cell r="N64">
            <v>2353.5100000000002</v>
          </cell>
          <cell r="O64">
            <v>2477.3799999999997</v>
          </cell>
          <cell r="P64">
            <v>30971.399060000007</v>
          </cell>
          <cell r="Q64">
            <v>4958.86906</v>
          </cell>
          <cell r="R64">
            <v>26012.530000000006</v>
          </cell>
        </row>
        <row r="65">
          <cell r="D65">
            <v>4715.5351000000001</v>
          </cell>
          <cell r="E65">
            <v>5633.2988999999998</v>
          </cell>
          <cell r="F65">
            <v>6827.5700000000006</v>
          </cell>
          <cell r="G65">
            <v>5937.0300000000007</v>
          </cell>
          <cell r="H65">
            <v>6530.72</v>
          </cell>
          <cell r="I65">
            <v>6530.72</v>
          </cell>
          <cell r="J65">
            <v>5937.0300000000007</v>
          </cell>
          <cell r="K65">
            <v>6827.5700000000006</v>
          </cell>
          <cell r="L65">
            <v>5937.0300000000007</v>
          </cell>
          <cell r="M65">
            <v>6233.88</v>
          </cell>
          <cell r="N65">
            <v>5640.18</v>
          </cell>
          <cell r="O65">
            <v>5937.0300000000007</v>
          </cell>
          <cell r="P65">
            <v>72687.593999999997</v>
          </cell>
          <cell r="Q65">
            <v>10348.833999999999</v>
          </cell>
          <cell r="R65">
            <v>62338.759999999995</v>
          </cell>
        </row>
        <row r="66">
          <cell r="D66">
            <v>1501.9641300000001</v>
          </cell>
          <cell r="E66">
            <v>1901.31493</v>
          </cell>
          <cell r="F66">
            <v>2117.7399999999998</v>
          </cell>
          <cell r="G66">
            <v>1841.52</v>
          </cell>
          <cell r="H66">
            <v>2025.67</v>
          </cell>
          <cell r="I66">
            <v>2025.67</v>
          </cell>
          <cell r="J66">
            <v>1841.52</v>
          </cell>
          <cell r="K66">
            <v>2117.7399999999998</v>
          </cell>
          <cell r="L66">
            <v>1841.52</v>
          </cell>
          <cell r="M66">
            <v>1933.59</v>
          </cell>
          <cell r="N66">
            <v>1749.44</v>
          </cell>
          <cell r="O66">
            <v>1841.52</v>
          </cell>
          <cell r="P66">
            <v>22739.209059999997</v>
          </cell>
          <cell r="Q66">
            <v>3403.2790599999998</v>
          </cell>
          <cell r="R66">
            <v>19335.929999999997</v>
          </cell>
        </row>
        <row r="67">
          <cell r="D67">
            <v>1529.8603599999999</v>
          </cell>
          <cell r="E67">
            <v>1867.4573</v>
          </cell>
          <cell r="F67">
            <v>2646.9599999999996</v>
          </cell>
          <cell r="G67">
            <v>2301.7000000000003</v>
          </cell>
          <cell r="H67">
            <v>2531.8799999999997</v>
          </cell>
          <cell r="I67">
            <v>2531.8799999999997</v>
          </cell>
          <cell r="J67">
            <v>2301.7000000000003</v>
          </cell>
          <cell r="K67">
            <v>2646.9599999999996</v>
          </cell>
          <cell r="L67">
            <v>2301.7000000000003</v>
          </cell>
          <cell r="M67">
            <v>2416.7800000000002</v>
          </cell>
          <cell r="N67">
            <v>2186.6200000000003</v>
          </cell>
          <cell r="O67">
            <v>2301.7000000000003</v>
          </cell>
          <cell r="P67">
            <v>27565.197659999998</v>
          </cell>
          <cell r="Q67">
            <v>3397.3176599999997</v>
          </cell>
          <cell r="R67">
            <v>24167.879999999997</v>
          </cell>
        </row>
        <row r="68">
          <cell r="D68">
            <v>2567.81916</v>
          </cell>
          <cell r="E68">
            <v>2699.0906500000001</v>
          </cell>
          <cell r="F68">
            <v>2981.0800000000004</v>
          </cell>
          <cell r="G68">
            <v>2592.25</v>
          </cell>
          <cell r="H68">
            <v>2851.47</v>
          </cell>
          <cell r="I68">
            <v>2851.47</v>
          </cell>
          <cell r="J68">
            <v>2592.25</v>
          </cell>
          <cell r="K68">
            <v>2981.0800000000004</v>
          </cell>
          <cell r="L68">
            <v>2592.25</v>
          </cell>
          <cell r="M68">
            <v>2721.85</v>
          </cell>
          <cell r="N68">
            <v>2462.6400000000003</v>
          </cell>
          <cell r="O68">
            <v>2592.25</v>
          </cell>
          <cell r="P68">
            <v>32485.499810000001</v>
          </cell>
          <cell r="Q68">
            <v>5266.9098100000001</v>
          </cell>
          <cell r="R68">
            <v>27218.59</v>
          </cell>
        </row>
        <row r="69">
          <cell r="D69">
            <v>2549.7110699999998</v>
          </cell>
          <cell r="E69">
            <v>2829.7847099999999</v>
          </cell>
          <cell r="F69">
            <v>3592.79</v>
          </cell>
          <cell r="G69">
            <v>3124.16</v>
          </cell>
          <cell r="H69">
            <v>3436.5699999999997</v>
          </cell>
          <cell r="I69">
            <v>3436.5699999999997</v>
          </cell>
          <cell r="J69">
            <v>3124.16</v>
          </cell>
          <cell r="K69">
            <v>3592.79</v>
          </cell>
          <cell r="L69">
            <v>3124.16</v>
          </cell>
          <cell r="M69">
            <v>3280.3599999999997</v>
          </cell>
          <cell r="N69">
            <v>2967.9500000000007</v>
          </cell>
          <cell r="O69">
            <v>3124.16</v>
          </cell>
          <cell r="P69">
            <v>38183.165779999996</v>
          </cell>
          <cell r="Q69">
            <v>5379.4957799999993</v>
          </cell>
          <cell r="R69">
            <v>32803.67</v>
          </cell>
        </row>
        <row r="70">
          <cell r="D70">
            <v>2646.5216500000001</v>
          </cell>
          <cell r="E70">
            <v>2400.21821</v>
          </cell>
          <cell r="F70">
            <v>2937.43</v>
          </cell>
          <cell r="G70">
            <v>2554.29</v>
          </cell>
          <cell r="H70">
            <v>2809.72</v>
          </cell>
          <cell r="I70">
            <v>2809.72</v>
          </cell>
          <cell r="J70">
            <v>2554.29</v>
          </cell>
          <cell r="K70">
            <v>2937.43</v>
          </cell>
          <cell r="L70">
            <v>2554.29</v>
          </cell>
          <cell r="M70">
            <v>2682.01</v>
          </cell>
          <cell r="N70">
            <v>2426.58</v>
          </cell>
          <cell r="O70">
            <v>2554.29</v>
          </cell>
          <cell r="P70">
            <v>31866.789860000004</v>
          </cell>
          <cell r="Q70">
            <v>5046.7398599999997</v>
          </cell>
          <cell r="R70">
            <v>26820.050000000003</v>
          </cell>
        </row>
      </sheetData>
      <sheetData sheetId="12">
        <row r="365">
          <cell r="G365">
            <v>8568.0276200000008</v>
          </cell>
          <cell r="H365">
            <v>9978.4468699999998</v>
          </cell>
          <cell r="I365">
            <v>0</v>
          </cell>
          <cell r="J365">
            <v>0</v>
          </cell>
          <cell r="K365">
            <v>0</v>
          </cell>
          <cell r="L365">
            <v>0</v>
          </cell>
          <cell r="M365">
            <v>0</v>
          </cell>
          <cell r="N365">
            <v>0</v>
          </cell>
          <cell r="O365">
            <v>0</v>
          </cell>
          <cell r="P365">
            <v>0</v>
          </cell>
          <cell r="Q365">
            <v>0</v>
          </cell>
          <cell r="R365">
            <v>0</v>
          </cell>
        </row>
        <row r="366">
          <cell r="G366">
            <v>11223.304979999999</v>
          </cell>
          <cell r="H366">
            <v>11868.50295</v>
          </cell>
          <cell r="I366">
            <v>0</v>
          </cell>
          <cell r="J366">
            <v>0</v>
          </cell>
          <cell r="K366">
            <v>0</v>
          </cell>
          <cell r="L366">
            <v>0</v>
          </cell>
          <cell r="M366">
            <v>0</v>
          </cell>
          <cell r="N366">
            <v>0</v>
          </cell>
          <cell r="O366">
            <v>0</v>
          </cell>
          <cell r="P366">
            <v>0</v>
          </cell>
          <cell r="Q366">
            <v>0</v>
          </cell>
          <cell r="R366">
            <v>0</v>
          </cell>
        </row>
        <row r="367">
          <cell r="G367">
            <v>2802.9425799999999</v>
          </cell>
          <cell r="H367">
            <v>3191.1409399999998</v>
          </cell>
          <cell r="I367">
            <v>0</v>
          </cell>
          <cell r="J367">
            <v>0</v>
          </cell>
          <cell r="K367">
            <v>0</v>
          </cell>
          <cell r="L367">
            <v>0</v>
          </cell>
          <cell r="M367">
            <v>0</v>
          </cell>
          <cell r="N367">
            <v>0</v>
          </cell>
          <cell r="O367">
            <v>0</v>
          </cell>
          <cell r="P367">
            <v>0</v>
          </cell>
          <cell r="Q367">
            <v>0</v>
          </cell>
          <cell r="R367">
            <v>0</v>
          </cell>
        </row>
        <row r="368">
          <cell r="G368">
            <v>825.12617999999998</v>
          </cell>
          <cell r="H368">
            <v>1084.5612000000001</v>
          </cell>
          <cell r="I368">
            <v>0</v>
          </cell>
          <cell r="J368">
            <v>0</v>
          </cell>
          <cell r="K368">
            <v>0</v>
          </cell>
          <cell r="L368">
            <v>0</v>
          </cell>
          <cell r="M368">
            <v>0</v>
          </cell>
          <cell r="N368">
            <v>0</v>
          </cell>
          <cell r="O368">
            <v>0</v>
          </cell>
          <cell r="P368">
            <v>0</v>
          </cell>
          <cell r="Q368">
            <v>0</v>
          </cell>
          <cell r="R368">
            <v>0</v>
          </cell>
        </row>
        <row r="369">
          <cell r="G369">
            <v>840.45108000000005</v>
          </cell>
          <cell r="H369">
            <v>1065.2480499999999</v>
          </cell>
          <cell r="I369">
            <v>0</v>
          </cell>
          <cell r="J369">
            <v>0</v>
          </cell>
          <cell r="K369">
            <v>0</v>
          </cell>
          <cell r="L369">
            <v>0</v>
          </cell>
          <cell r="M369">
            <v>0</v>
          </cell>
          <cell r="N369">
            <v>0</v>
          </cell>
          <cell r="O369">
            <v>0</v>
          </cell>
          <cell r="P369">
            <v>0</v>
          </cell>
          <cell r="Q369">
            <v>0</v>
          </cell>
          <cell r="R369">
            <v>0</v>
          </cell>
        </row>
        <row r="370">
          <cell r="G370">
            <v>1001.1514000000001</v>
          </cell>
          <cell r="H370">
            <v>923.4429100000001</v>
          </cell>
          <cell r="I370">
            <v>0</v>
          </cell>
          <cell r="J370">
            <v>0</v>
          </cell>
          <cell r="K370">
            <v>0</v>
          </cell>
          <cell r="L370">
            <v>0</v>
          </cell>
          <cell r="M370">
            <v>0</v>
          </cell>
          <cell r="N370">
            <v>0</v>
          </cell>
          <cell r="O370">
            <v>0</v>
          </cell>
          <cell r="P370">
            <v>0</v>
          </cell>
          <cell r="Q370">
            <v>0</v>
          </cell>
          <cell r="R370">
            <v>0</v>
          </cell>
        </row>
        <row r="371">
          <cell r="G371">
            <v>1732.30143</v>
          </cell>
          <cell r="H371">
            <v>1864.8758600000001</v>
          </cell>
          <cell r="I371">
            <v>0</v>
          </cell>
          <cell r="J371">
            <v>0</v>
          </cell>
          <cell r="K371">
            <v>0</v>
          </cell>
          <cell r="L371">
            <v>0</v>
          </cell>
          <cell r="M371">
            <v>0</v>
          </cell>
          <cell r="N371">
            <v>0</v>
          </cell>
          <cell r="O371">
            <v>0</v>
          </cell>
          <cell r="P371">
            <v>0</v>
          </cell>
          <cell r="Q371">
            <v>0</v>
          </cell>
          <cell r="R371">
            <v>0</v>
          </cell>
        </row>
        <row r="372">
          <cell r="G372">
            <v>566.71029999999996</v>
          </cell>
          <cell r="H372">
            <v>596.37954999999999</v>
          </cell>
          <cell r="I372">
            <v>0</v>
          </cell>
          <cell r="J372">
            <v>0</v>
          </cell>
          <cell r="K372">
            <v>0</v>
          </cell>
          <cell r="L372">
            <v>0</v>
          </cell>
          <cell r="M372">
            <v>0</v>
          </cell>
          <cell r="N372">
            <v>0</v>
          </cell>
          <cell r="O372">
            <v>0</v>
          </cell>
          <cell r="P372">
            <v>0</v>
          </cell>
          <cell r="Q372">
            <v>0</v>
          </cell>
          <cell r="R372">
            <v>0</v>
          </cell>
        </row>
        <row r="373">
          <cell r="G373">
            <v>0.15417</v>
          </cell>
          <cell r="H373">
            <v>-1.8702500000000002</v>
          </cell>
          <cell r="I373">
            <v>0</v>
          </cell>
          <cell r="J373">
            <v>0</v>
          </cell>
          <cell r="K373">
            <v>0</v>
          </cell>
          <cell r="L373">
            <v>0</v>
          </cell>
          <cell r="M373">
            <v>0</v>
          </cell>
          <cell r="N373">
            <v>0</v>
          </cell>
          <cell r="O373">
            <v>0</v>
          </cell>
          <cell r="P373">
            <v>0</v>
          </cell>
          <cell r="Q373">
            <v>0</v>
          </cell>
          <cell r="R373">
            <v>0</v>
          </cell>
        </row>
        <row r="374">
          <cell r="G374">
            <v>0.15708</v>
          </cell>
          <cell r="H374">
            <v>-1.8370900000000001</v>
          </cell>
          <cell r="I374">
            <v>0</v>
          </cell>
          <cell r="J374">
            <v>0</v>
          </cell>
          <cell r="K374">
            <v>0</v>
          </cell>
          <cell r="L374">
            <v>0</v>
          </cell>
          <cell r="M374">
            <v>0</v>
          </cell>
          <cell r="N374">
            <v>0</v>
          </cell>
          <cell r="O374">
            <v>0</v>
          </cell>
          <cell r="P374">
            <v>0</v>
          </cell>
          <cell r="Q374">
            <v>0</v>
          </cell>
          <cell r="R374">
            <v>0</v>
          </cell>
        </row>
        <row r="375">
          <cell r="G375">
            <v>398.79006999999996</v>
          </cell>
          <cell r="H375">
            <v>279.93290999999999</v>
          </cell>
          <cell r="I375">
            <v>0</v>
          </cell>
          <cell r="J375">
            <v>0</v>
          </cell>
          <cell r="K375">
            <v>0</v>
          </cell>
          <cell r="L375">
            <v>0</v>
          </cell>
          <cell r="M375">
            <v>0</v>
          </cell>
          <cell r="N375">
            <v>0</v>
          </cell>
          <cell r="O375">
            <v>0</v>
          </cell>
          <cell r="P375">
            <v>0</v>
          </cell>
          <cell r="Q375">
            <v>0</v>
          </cell>
          <cell r="R375">
            <v>0</v>
          </cell>
        </row>
        <row r="376">
          <cell r="G376">
            <v>2567.81916</v>
          </cell>
          <cell r="H376">
            <v>2699.0906500000001</v>
          </cell>
          <cell r="I376">
            <v>0</v>
          </cell>
          <cell r="J376">
            <v>0</v>
          </cell>
          <cell r="K376">
            <v>0</v>
          </cell>
          <cell r="L376">
            <v>0</v>
          </cell>
          <cell r="M376">
            <v>0</v>
          </cell>
          <cell r="N376">
            <v>0</v>
          </cell>
          <cell r="O376">
            <v>0</v>
          </cell>
          <cell r="P376">
            <v>0</v>
          </cell>
          <cell r="Q376">
            <v>0</v>
          </cell>
          <cell r="R376">
            <v>0</v>
          </cell>
        </row>
        <row r="377">
          <cell r="G377">
            <v>516.88200000000006</v>
          </cell>
          <cell r="H377">
            <v>598.61946</v>
          </cell>
          <cell r="I377">
            <v>0</v>
          </cell>
          <cell r="J377">
            <v>0</v>
          </cell>
          <cell r="K377">
            <v>0</v>
          </cell>
          <cell r="L377">
            <v>0</v>
          </cell>
          <cell r="M377">
            <v>0</v>
          </cell>
          <cell r="N377">
            <v>0</v>
          </cell>
          <cell r="O377">
            <v>0</v>
          </cell>
          <cell r="P377">
            <v>0</v>
          </cell>
          <cell r="Q377">
            <v>0</v>
          </cell>
          <cell r="R377">
            <v>0</v>
          </cell>
        </row>
        <row r="378">
          <cell r="G378">
            <v>448.94996000000003</v>
          </cell>
          <cell r="H378">
            <v>523.71404000000007</v>
          </cell>
          <cell r="I378">
            <v>0</v>
          </cell>
          <cell r="J378">
            <v>0</v>
          </cell>
          <cell r="K378">
            <v>0</v>
          </cell>
          <cell r="L378">
            <v>0</v>
          </cell>
          <cell r="M378">
            <v>0</v>
          </cell>
          <cell r="N378">
            <v>0</v>
          </cell>
          <cell r="O378">
            <v>0</v>
          </cell>
          <cell r="P378">
            <v>0</v>
          </cell>
          <cell r="Q378">
            <v>0</v>
          </cell>
          <cell r="R378">
            <v>0</v>
          </cell>
        </row>
        <row r="379">
          <cell r="G379">
            <v>271.65044</v>
          </cell>
          <cell r="H379">
            <v>221.50614000000002</v>
          </cell>
          <cell r="I379">
            <v>0</v>
          </cell>
          <cell r="J379">
            <v>0</v>
          </cell>
          <cell r="K379">
            <v>0</v>
          </cell>
          <cell r="L379">
            <v>0</v>
          </cell>
          <cell r="M379">
            <v>0</v>
          </cell>
          <cell r="N379">
            <v>0</v>
          </cell>
          <cell r="O379">
            <v>0</v>
          </cell>
          <cell r="P379">
            <v>0</v>
          </cell>
          <cell r="Q379">
            <v>0</v>
          </cell>
          <cell r="R379">
            <v>0</v>
          </cell>
        </row>
        <row r="380">
          <cell r="G380">
            <v>276.69589999999999</v>
          </cell>
          <cell r="H380">
            <v>217.56155999999999</v>
          </cell>
          <cell r="I380">
            <v>0</v>
          </cell>
          <cell r="J380">
            <v>0</v>
          </cell>
          <cell r="K380">
            <v>0</v>
          </cell>
          <cell r="L380">
            <v>0</v>
          </cell>
          <cell r="M380">
            <v>0</v>
          </cell>
          <cell r="N380">
            <v>0</v>
          </cell>
          <cell r="O380">
            <v>0</v>
          </cell>
          <cell r="P380">
            <v>0</v>
          </cell>
          <cell r="Q380">
            <v>0</v>
          </cell>
          <cell r="R380">
            <v>0</v>
          </cell>
        </row>
        <row r="381">
          <cell r="G381">
            <v>243.90726000000001</v>
          </cell>
          <cell r="H381">
            <v>249.76177000000001</v>
          </cell>
          <cell r="I381">
            <v>0</v>
          </cell>
          <cell r="J381">
            <v>0</v>
          </cell>
          <cell r="K381">
            <v>0</v>
          </cell>
          <cell r="L381">
            <v>0</v>
          </cell>
          <cell r="M381">
            <v>0</v>
          </cell>
          <cell r="N381">
            <v>0</v>
          </cell>
          <cell r="O381">
            <v>0</v>
          </cell>
          <cell r="P381">
            <v>0</v>
          </cell>
          <cell r="Q381">
            <v>0</v>
          </cell>
          <cell r="R381">
            <v>0</v>
          </cell>
        </row>
        <row r="382">
          <cell r="G382">
            <v>2270.0221000000001</v>
          </cell>
          <cell r="H382">
            <v>2688.8469599999999</v>
          </cell>
          <cell r="I382">
            <v>0</v>
          </cell>
          <cell r="J382">
            <v>0</v>
          </cell>
          <cell r="K382">
            <v>0</v>
          </cell>
          <cell r="L382">
            <v>0</v>
          </cell>
          <cell r="M382">
            <v>0</v>
          </cell>
          <cell r="N382">
            <v>0</v>
          </cell>
          <cell r="O382">
            <v>0</v>
          </cell>
          <cell r="P382">
            <v>0</v>
          </cell>
          <cell r="Q382">
            <v>0</v>
          </cell>
          <cell r="R382">
            <v>0</v>
          </cell>
        </row>
        <row r="383">
          <cell r="G383">
            <v>177.92334</v>
          </cell>
          <cell r="H383">
            <v>210.21205</v>
          </cell>
          <cell r="I383">
            <v>0</v>
          </cell>
          <cell r="J383">
            <v>0</v>
          </cell>
          <cell r="K383">
            <v>0</v>
          </cell>
          <cell r="L383">
            <v>0</v>
          </cell>
          <cell r="M383">
            <v>0</v>
          </cell>
          <cell r="N383">
            <v>0</v>
          </cell>
          <cell r="O383">
            <v>0</v>
          </cell>
          <cell r="P383">
            <v>0</v>
          </cell>
          <cell r="Q383">
            <v>0</v>
          </cell>
          <cell r="R383">
            <v>0</v>
          </cell>
        </row>
        <row r="384">
          <cell r="G384">
            <v>8.0128400000000006</v>
          </cell>
          <cell r="H384">
            <v>10.376990000000001</v>
          </cell>
          <cell r="I384">
            <v>0</v>
          </cell>
          <cell r="J384">
            <v>0</v>
          </cell>
          <cell r="K384">
            <v>0</v>
          </cell>
          <cell r="L384">
            <v>0</v>
          </cell>
          <cell r="M384">
            <v>0</v>
          </cell>
          <cell r="N384">
            <v>0</v>
          </cell>
          <cell r="O384">
            <v>0</v>
          </cell>
          <cell r="P384">
            <v>0</v>
          </cell>
          <cell r="Q384">
            <v>0</v>
          </cell>
          <cell r="R384">
            <v>0</v>
          </cell>
        </row>
        <row r="385">
          <cell r="G385">
            <v>8.1617300000000004</v>
          </cell>
          <cell r="H385">
            <v>10.192220000000001</v>
          </cell>
          <cell r="I385">
            <v>0</v>
          </cell>
          <cell r="J385">
            <v>0</v>
          </cell>
          <cell r="K385">
            <v>0</v>
          </cell>
          <cell r="L385">
            <v>0</v>
          </cell>
          <cell r="M385">
            <v>0</v>
          </cell>
          <cell r="N385">
            <v>0</v>
          </cell>
          <cell r="O385">
            <v>0</v>
          </cell>
          <cell r="P385">
            <v>0</v>
          </cell>
          <cell r="Q385">
            <v>0</v>
          </cell>
          <cell r="R385">
            <v>0</v>
          </cell>
        </row>
        <row r="386">
          <cell r="G386">
            <v>399.66107</v>
          </cell>
          <cell r="H386">
            <v>318.71584999999999</v>
          </cell>
          <cell r="I386">
            <v>0</v>
          </cell>
          <cell r="J386">
            <v>0</v>
          </cell>
          <cell r="K386">
            <v>0</v>
          </cell>
          <cell r="L386">
            <v>0</v>
          </cell>
          <cell r="M386">
            <v>0</v>
          </cell>
          <cell r="N386">
            <v>0</v>
          </cell>
          <cell r="O386">
            <v>0</v>
          </cell>
          <cell r="P386">
            <v>0</v>
          </cell>
          <cell r="Q386">
            <v>0</v>
          </cell>
          <cell r="R386">
            <v>0</v>
          </cell>
        </row>
        <row r="387">
          <cell r="G387">
            <v>128.92623</v>
          </cell>
          <cell r="H387">
            <v>225.13172</v>
          </cell>
          <cell r="I387">
            <v>0</v>
          </cell>
          <cell r="J387">
            <v>0</v>
          </cell>
          <cell r="K387">
            <v>0</v>
          </cell>
          <cell r="L387">
            <v>0</v>
          </cell>
          <cell r="M387">
            <v>0</v>
          </cell>
          <cell r="N387">
            <v>0</v>
          </cell>
          <cell r="O387">
            <v>0</v>
          </cell>
          <cell r="P387">
            <v>0</v>
          </cell>
          <cell r="Q387">
            <v>0</v>
          </cell>
          <cell r="R387">
            <v>0</v>
          </cell>
        </row>
        <row r="388">
          <cell r="G388">
            <v>17.368770000000001</v>
          </cell>
          <cell r="H388">
            <v>8.3885400000000008</v>
          </cell>
          <cell r="I388">
            <v>0</v>
          </cell>
          <cell r="J388">
            <v>0</v>
          </cell>
          <cell r="K388">
            <v>0</v>
          </cell>
          <cell r="L388">
            <v>0</v>
          </cell>
          <cell r="M388">
            <v>0</v>
          </cell>
          <cell r="N388">
            <v>0</v>
          </cell>
          <cell r="O388">
            <v>0</v>
          </cell>
          <cell r="P388">
            <v>0</v>
          </cell>
          <cell r="Q388">
            <v>0</v>
          </cell>
          <cell r="R388">
            <v>0</v>
          </cell>
        </row>
        <row r="389">
          <cell r="G389">
            <v>17.691369999999999</v>
          </cell>
          <cell r="H389">
            <v>8.23916</v>
          </cell>
          <cell r="I389">
            <v>0</v>
          </cell>
          <cell r="J389">
            <v>0</v>
          </cell>
          <cell r="K389">
            <v>0</v>
          </cell>
          <cell r="L389">
            <v>0</v>
          </cell>
          <cell r="M389">
            <v>0</v>
          </cell>
          <cell r="N389">
            <v>0</v>
          </cell>
          <cell r="O389">
            <v>0</v>
          </cell>
          <cell r="P389">
            <v>0</v>
          </cell>
          <cell r="Q389">
            <v>0</v>
          </cell>
          <cell r="R389">
            <v>0</v>
          </cell>
        </row>
        <row r="390">
          <cell r="G390">
            <v>164.86527000000001</v>
          </cell>
          <cell r="H390">
            <v>209.17777999999998</v>
          </cell>
          <cell r="I390">
            <v>0</v>
          </cell>
          <cell r="J390">
            <v>0</v>
          </cell>
          <cell r="K390">
            <v>0</v>
          </cell>
          <cell r="L390">
            <v>0</v>
          </cell>
          <cell r="M390">
            <v>0</v>
          </cell>
          <cell r="N390">
            <v>0</v>
          </cell>
          <cell r="O390">
            <v>0</v>
          </cell>
          <cell r="P390">
            <v>0</v>
          </cell>
          <cell r="Q390">
            <v>0</v>
          </cell>
          <cell r="R390">
            <v>0</v>
          </cell>
        </row>
        <row r="391">
          <cell r="G391">
            <v>2549.7110700000003</v>
          </cell>
          <cell r="H391">
            <v>2829.7847099999999</v>
          </cell>
          <cell r="I391">
            <v>0</v>
          </cell>
          <cell r="J391">
            <v>0</v>
          </cell>
          <cell r="K391">
            <v>0</v>
          </cell>
          <cell r="L391">
            <v>0</v>
          </cell>
          <cell r="M391">
            <v>0</v>
          </cell>
          <cell r="N391">
            <v>0</v>
          </cell>
          <cell r="O391">
            <v>0</v>
          </cell>
          <cell r="P391">
            <v>0</v>
          </cell>
          <cell r="Q391">
            <v>0</v>
          </cell>
          <cell r="R391">
            <v>0</v>
          </cell>
        </row>
        <row r="392">
          <cell r="G392">
            <v>679.37009</v>
          </cell>
          <cell r="H392">
            <v>1013.5465</v>
          </cell>
          <cell r="I392">
            <v>0</v>
          </cell>
          <cell r="J392">
            <v>0</v>
          </cell>
          <cell r="K392">
            <v>0</v>
          </cell>
          <cell r="L392">
            <v>0</v>
          </cell>
          <cell r="M392">
            <v>0</v>
          </cell>
          <cell r="N392">
            <v>0</v>
          </cell>
          <cell r="O392">
            <v>0</v>
          </cell>
          <cell r="P392">
            <v>0</v>
          </cell>
          <cell r="Q392">
            <v>0</v>
          </cell>
          <cell r="R392">
            <v>0</v>
          </cell>
        </row>
        <row r="393">
          <cell r="G393">
            <v>590.08268999999996</v>
          </cell>
          <cell r="H393">
            <v>886.72059999999999</v>
          </cell>
          <cell r="I393">
            <v>0</v>
          </cell>
          <cell r="J393">
            <v>0</v>
          </cell>
          <cell r="K393">
            <v>0</v>
          </cell>
          <cell r="L393">
            <v>0</v>
          </cell>
          <cell r="M393">
            <v>0</v>
          </cell>
          <cell r="N393">
            <v>0</v>
          </cell>
          <cell r="O393">
            <v>0</v>
          </cell>
          <cell r="P393">
            <v>0</v>
          </cell>
          <cell r="Q393">
            <v>0</v>
          </cell>
          <cell r="R393">
            <v>0</v>
          </cell>
        </row>
        <row r="394">
          <cell r="G394">
            <v>379.65173000000004</v>
          </cell>
          <cell r="H394">
            <v>578.35230999999999</v>
          </cell>
          <cell r="I394">
            <v>0</v>
          </cell>
          <cell r="J394">
            <v>0</v>
          </cell>
          <cell r="K394">
            <v>0</v>
          </cell>
          <cell r="L394">
            <v>0</v>
          </cell>
          <cell r="M394">
            <v>0</v>
          </cell>
          <cell r="N394">
            <v>0</v>
          </cell>
          <cell r="O394">
            <v>0</v>
          </cell>
          <cell r="P394">
            <v>0</v>
          </cell>
          <cell r="Q394">
            <v>0</v>
          </cell>
          <cell r="R394">
            <v>0</v>
          </cell>
        </row>
        <row r="395">
          <cell r="G395">
            <v>386.70319999999998</v>
          </cell>
          <cell r="H395">
            <v>568.0533999999999</v>
          </cell>
          <cell r="I395">
            <v>0</v>
          </cell>
          <cell r="J395">
            <v>0</v>
          </cell>
          <cell r="K395">
            <v>0</v>
          </cell>
          <cell r="L395">
            <v>0</v>
          </cell>
          <cell r="M395">
            <v>0</v>
          </cell>
          <cell r="N395">
            <v>0</v>
          </cell>
          <cell r="O395">
            <v>0</v>
          </cell>
          <cell r="P395">
            <v>0</v>
          </cell>
          <cell r="Q395">
            <v>0</v>
          </cell>
          <cell r="R395">
            <v>0</v>
          </cell>
        </row>
        <row r="396">
          <cell r="G396">
            <v>438.14657999999997</v>
          </cell>
          <cell r="H396">
            <v>419.18698999999998</v>
          </cell>
          <cell r="I396">
            <v>0</v>
          </cell>
          <cell r="J396">
            <v>0</v>
          </cell>
          <cell r="K396">
            <v>0</v>
          </cell>
          <cell r="L396">
            <v>0</v>
          </cell>
          <cell r="M396">
            <v>0</v>
          </cell>
          <cell r="N396">
            <v>0</v>
          </cell>
          <cell r="O396">
            <v>0</v>
          </cell>
          <cell r="P396">
            <v>0</v>
          </cell>
          <cell r="Q396">
            <v>0</v>
          </cell>
          <cell r="R396">
            <v>0</v>
          </cell>
        </row>
      </sheetData>
      <sheetData sheetId="13">
        <row r="3">
          <cell r="A3">
            <v>42766</v>
          </cell>
          <cell r="F3">
            <v>42766</v>
          </cell>
          <cell r="I3" t="str">
            <v>D300151</v>
          </cell>
          <cell r="J3" t="str">
            <v>Overall Sppt</v>
          </cell>
          <cell r="K3" t="str">
            <v>OH001</v>
          </cell>
          <cell r="L3" t="str">
            <v>Distrib Cap</v>
          </cell>
          <cell r="M3">
            <v>42766</v>
          </cell>
          <cell r="P3" t="str">
            <v>Distrib Tot</v>
          </cell>
        </row>
        <row r="4">
          <cell r="F4">
            <v>42794</v>
          </cell>
          <cell r="I4" t="str">
            <v>D300152</v>
          </cell>
          <cell r="J4" t="str">
            <v>Constr Sppt</v>
          </cell>
          <cell r="K4" t="str">
            <v>OH011</v>
          </cell>
          <cell r="L4" t="str">
            <v>Distrib O&amp;M</v>
          </cell>
          <cell r="M4">
            <v>42794</v>
          </cell>
          <cell r="P4" t="str">
            <v>Distrib Cap</v>
          </cell>
        </row>
        <row r="5">
          <cell r="F5">
            <v>0</v>
          </cell>
          <cell r="I5" t="str">
            <v>D300153</v>
          </cell>
          <cell r="J5" t="str">
            <v>T/S Overall Sppt</v>
          </cell>
          <cell r="K5" t="str">
            <v>OH004</v>
          </cell>
          <cell r="L5" t="str">
            <v>Trans</v>
          </cell>
          <cell r="M5">
            <v>42825</v>
          </cell>
          <cell r="P5" t="str">
            <v>Distrib O&amp;M</v>
          </cell>
        </row>
        <row r="6">
          <cell r="F6">
            <v>0</v>
          </cell>
          <cell r="I6" t="str">
            <v>D300156</v>
          </cell>
          <cell r="J6" t="str">
            <v>Grid Ops</v>
          </cell>
          <cell r="K6" t="str">
            <v>OH007</v>
          </cell>
          <cell r="L6" t="str">
            <v>Grid Ops</v>
          </cell>
          <cell r="M6">
            <v>42855</v>
          </cell>
          <cell r="P6" t="str">
            <v>Trans</v>
          </cell>
        </row>
        <row r="7">
          <cell r="F7">
            <v>0</v>
          </cell>
          <cell r="I7" t="str">
            <v>D300157</v>
          </cell>
          <cell r="J7" t="str">
            <v>T&amp;D Overall</v>
          </cell>
          <cell r="K7" t="str">
            <v>OH008</v>
          </cell>
          <cell r="L7" t="str">
            <v>T&amp;D Staff</v>
          </cell>
          <cell r="M7">
            <v>42886</v>
          </cell>
          <cell r="P7" t="str">
            <v>Grid Ops</v>
          </cell>
        </row>
        <row r="8">
          <cell r="F8">
            <v>0</v>
          </cell>
          <cell r="I8" t="str">
            <v>D300163</v>
          </cell>
          <cell r="J8" t="str">
            <v>Mat Mgmt</v>
          </cell>
          <cell r="K8" t="str">
            <v>OH019</v>
          </cell>
          <cell r="L8" t="str">
            <v>Subs</v>
          </cell>
          <cell r="M8">
            <v>42916</v>
          </cell>
          <cell r="P8" t="str">
            <v>T&amp;D Staff</v>
          </cell>
        </row>
        <row r="9">
          <cell r="F9">
            <v>0</v>
          </cell>
          <cell r="I9" t="str">
            <v>D300160</v>
          </cell>
          <cell r="J9" t="str">
            <v>Supply Exp</v>
          </cell>
          <cell r="K9" t="str">
            <v>OH010</v>
          </cell>
          <cell r="L9" t="str">
            <v>No OH</v>
          </cell>
          <cell r="M9">
            <v>42947</v>
          </cell>
          <cell r="P9" t="str">
            <v>Subs</v>
          </cell>
        </row>
        <row r="10">
          <cell r="F10">
            <v>0</v>
          </cell>
          <cell r="I10" t="str">
            <v>D523250</v>
          </cell>
          <cell r="J10" t="str">
            <v>Trans</v>
          </cell>
          <cell r="M10">
            <v>42978</v>
          </cell>
          <cell r="P10" t="str">
            <v>Total</v>
          </cell>
        </row>
        <row r="11">
          <cell r="F11">
            <v>0</v>
          </cell>
          <cell r="I11" t="str">
            <v>D523251</v>
          </cell>
          <cell r="J11" t="str">
            <v>Subs</v>
          </cell>
          <cell r="M11">
            <v>43008</v>
          </cell>
        </row>
        <row r="12">
          <cell r="F12">
            <v>0</v>
          </cell>
          <cell r="I12" t="str">
            <v>D440002</v>
          </cell>
          <cell r="J12" t="str">
            <v>Tool Exp</v>
          </cell>
          <cell r="M12">
            <v>43039</v>
          </cell>
        </row>
        <row r="13">
          <cell r="F13">
            <v>0</v>
          </cell>
          <cell r="M13">
            <v>43069</v>
          </cell>
        </row>
        <row r="14">
          <cell r="F14">
            <v>0</v>
          </cell>
          <cell r="M14">
            <v>43100</v>
          </cell>
        </row>
        <row r="15">
          <cell r="M15" t="str">
            <v>Year</v>
          </cell>
        </row>
        <row r="16">
          <cell r="M16" t="str">
            <v>Feb YTD</v>
          </cell>
        </row>
        <row r="17">
          <cell r="M17" t="str">
            <v>Bal Year</v>
          </cell>
        </row>
      </sheetData>
      <sheetData sheetId="14"/>
      <sheetData sheetId="1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Notes"/>
      <sheetName val="cost elements"/>
      <sheetName val="Summary"/>
      <sheetName val="Capital Costs"/>
    </sheetNames>
    <sheetDataSet>
      <sheetData sheetId="0"/>
      <sheetData sheetId="1"/>
      <sheetData sheetId="2"/>
      <sheetData sheetId="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_DATA_"/>
      <sheetName val="DCF"/>
      <sheetName val="Assumptions"/>
      <sheetName val="Results"/>
      <sheetName val="Risk Benefit Analysis 1Asset"/>
      <sheetName val="1-Description and Scope"/>
      <sheetName val="2-Unit Estimate &amp; Cost Bkdn"/>
      <sheetName val="2016"/>
      <sheetName val="2017"/>
      <sheetName val="2018"/>
      <sheetName val="Rev.Req Factors"/>
      <sheetName val="Energy Prices"/>
    </sheetNames>
    <sheetDataSet>
      <sheetData sheetId="0"/>
      <sheetData sheetId="1"/>
      <sheetData sheetId="2"/>
      <sheetData sheetId="3" refreshError="1"/>
      <sheetData sheetId="4"/>
      <sheetData sheetId="5"/>
      <sheetData sheetId="6" refreshError="1"/>
      <sheetData sheetId="7"/>
      <sheetData sheetId="8"/>
      <sheetData sheetId="9"/>
      <sheetData sheetId="10"/>
      <sheetData sheetId="1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opsheet"/>
      <sheetName val="Master"/>
      <sheetName val="Master_query"/>
      <sheetName val="Detail_query"/>
      <sheetName val="%"/>
      <sheetName val="CET Reimb"/>
    </sheetNames>
    <sheetDataSet>
      <sheetData sheetId="0"/>
      <sheetData sheetId="1"/>
      <sheetData sheetId="2" refreshError="1"/>
      <sheetData sheetId="3"/>
      <sheetData sheetId="4"/>
      <sheetData sheetId="5"/>
      <sheetData sheetId="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Model Inputs"/>
      <sheetName val="Gen Rate Structure"/>
      <sheetName val="ProSym Inputs"/>
      <sheetName val="SCE Financials"/>
      <sheetName val="SDG&amp;E Financials"/>
      <sheetName val="Power Supply Cost Table 24"/>
      <sheetName val="Revenue Requirement Table 18"/>
      <sheetName val="DWR Proforma - Accrued"/>
      <sheetName val="Cash Flows"/>
      <sheetName val="DWR Summary $MWh"/>
      <sheetName val="DS Coverage"/>
      <sheetName val="JP Morgan Input"/>
      <sheetName val="Common Rate Base Detail"/>
      <sheetName val="ProSym Processor"/>
      <sheetName val="ProSym Spot Summary"/>
      <sheetName val="Volume Analysis"/>
      <sheetName val="JPM Output"/>
      <sheetName val="Navigant v CAPUC Filed"/>
      <sheetName val="Presentation Graphics"/>
      <sheetName val="DWR Financials"/>
      <sheetName val="DWR Energy Requirements &amp; Sales"/>
      <sheetName val="DWR Revenue Requirement"/>
      <sheetName val="Revenue Requirement Tables"/>
      <sheetName val="Rate Increase Breakdown"/>
      <sheetName val="Per Unit Revenue Requirement"/>
      <sheetName val="BLTables"/>
      <sheetName val="BLCapIFd"/>
      <sheetName val="BLTaxable"/>
      <sheetName val="BLTaxExempt"/>
      <sheetName val="BLComb"/>
      <sheetName val="BLMonthly"/>
    </sheetNames>
    <sheetDataSet>
      <sheetData sheetId="0" refreshError="1"/>
      <sheetData sheetId="1" refreshError="1">
        <row r="108">
          <cell r="H108">
            <v>0</v>
          </cell>
        </row>
        <row r="109">
          <cell r="H109">
            <v>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 Material"/>
      <sheetName val="Material Order"/>
      <sheetName val="Unitize"/>
      <sheetName val="UnitizeList"/>
      <sheetName val="CABLE DESCRIPTION"/>
      <sheetName val="Labor"/>
      <sheetName val="Trench Cost"/>
      <sheetName val="WoesWrsht"/>
      <sheetName val="Itemized Cost"/>
      <sheetName val="Engineering Cost"/>
      <sheetName val="Crew Mngr Faceplate"/>
      <sheetName val="PLANNERS"/>
      <sheetName val="ECS Utly Est Hrs &amp; A Mat"/>
      <sheetName val="ECS Non-Utly Est Hrs &amp; A Mat"/>
      <sheetName val="Issue For Constr"/>
      <sheetName val="Cable Transmittal"/>
      <sheetName val="Auth Acc Utility"/>
      <sheetName val="Auth Acc Non-Utility "/>
      <sheetName val="Auth To Close"/>
      <sheetName val="Close check List"/>
      <sheetName val="Planner's Balance Sheet"/>
      <sheetName val="Letter to As Build"/>
      <sheetName val="Utility (Jacket Sht)"/>
      <sheetName val="RELO (Jacket Sht)"/>
      <sheetName val="FORMAL ESTIMATE LETTER"/>
      <sheetName val="Unitize List"/>
      <sheetName val="Assembly"/>
      <sheetName val="Material Order (2)"/>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ECS AD245 W-Out Conduit"/>
      <sheetName val="ECS AD245 W-Conduit"/>
      <sheetName val="31-23"/>
      <sheetName val="Module1"/>
      <sheetName val="MD Rate"/>
      <sheetName val="FERC 1"/>
      <sheetName val="Input to SAP"/>
      <sheetName val="LoadingRates"/>
    </sheetNames>
    <sheetDataSet>
      <sheetData sheetId="0" refreshError="1"/>
      <sheetData sheetId="1" refreshError="1"/>
      <sheetData sheetId="2" refreshError="1"/>
      <sheetData sheetId="3" refreshError="1">
        <row r="24">
          <cell r="F24">
            <v>0</v>
          </cell>
        </row>
        <row r="43">
          <cell r="F43">
            <v>0</v>
          </cell>
        </row>
        <row r="77">
          <cell r="F77">
            <v>0</v>
          </cell>
        </row>
        <row r="106">
          <cell r="F106">
            <v>2024</v>
          </cell>
        </row>
        <row r="391">
          <cell r="F391">
            <v>14014.899999999998</v>
          </cell>
        </row>
        <row r="400">
          <cell r="F400">
            <v>0</v>
          </cell>
        </row>
        <row r="414">
          <cell r="F414">
            <v>0</v>
          </cell>
        </row>
        <row r="425">
          <cell r="F425">
            <v>0</v>
          </cell>
        </row>
        <row r="432">
          <cell r="F432">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15">
          <cell r="B15" t="str">
            <v>\\sce\workgroup\TDBU1\TDBU-GOM-B&amp;A\WOES\ructran.txt</v>
          </cell>
        </row>
      </sheetData>
      <sheetData sheetId="30" refreshError="1">
        <row r="8">
          <cell r="D8" t="str">
            <v>Need Reason Here!</v>
          </cell>
        </row>
        <row r="65">
          <cell r="D65">
            <v>290.51</v>
          </cell>
        </row>
        <row r="66">
          <cell r="G66">
            <v>0.43</v>
          </cell>
        </row>
        <row r="67">
          <cell r="G67">
            <v>0.4</v>
          </cell>
        </row>
        <row r="68">
          <cell r="G68">
            <v>0</v>
          </cell>
        </row>
        <row r="69">
          <cell r="G69">
            <v>0</v>
          </cell>
        </row>
        <row r="70">
          <cell r="G70">
            <v>0</v>
          </cell>
        </row>
        <row r="74">
          <cell r="G74">
            <v>0</v>
          </cell>
        </row>
        <row r="76">
          <cell r="G76">
            <v>0</v>
          </cell>
        </row>
        <row r="81">
          <cell r="C81">
            <v>11579</v>
          </cell>
        </row>
        <row r="124">
          <cell r="D124">
            <v>0</v>
          </cell>
          <cell r="E124">
            <v>0</v>
          </cell>
          <cell r="F124">
            <v>0</v>
          </cell>
        </row>
        <row r="125">
          <cell r="E125">
            <v>0</v>
          </cell>
          <cell r="F125">
            <v>0</v>
          </cell>
          <cell r="I125">
            <v>0</v>
          </cell>
          <cell r="J125">
            <v>0</v>
          </cell>
        </row>
        <row r="131">
          <cell r="C131">
            <v>0</v>
          </cell>
        </row>
        <row r="132">
          <cell r="C132">
            <v>0</v>
          </cell>
        </row>
        <row r="152">
          <cell r="C152">
            <v>1.2531328320802004</v>
          </cell>
        </row>
        <row r="153">
          <cell r="C153">
            <v>1.6708437761069339</v>
          </cell>
        </row>
        <row r="165">
          <cell r="C165">
            <v>0</v>
          </cell>
        </row>
        <row r="166">
          <cell r="C166">
            <v>0</v>
          </cell>
        </row>
        <row r="167">
          <cell r="C167">
            <v>1</v>
          </cell>
        </row>
        <row r="168">
          <cell r="C168">
            <v>61.399615767143345</v>
          </cell>
        </row>
        <row r="169">
          <cell r="C169">
            <v>299.37055499999997</v>
          </cell>
        </row>
        <row r="174">
          <cell r="C174">
            <v>299.37099999999998</v>
          </cell>
        </row>
        <row r="175">
          <cell r="H175">
            <v>70</v>
          </cell>
        </row>
        <row r="177">
          <cell r="C177">
            <v>364.04761904761904</v>
          </cell>
        </row>
        <row r="178">
          <cell r="C178">
            <v>485.39682539682536</v>
          </cell>
        </row>
        <row r="179">
          <cell r="C179">
            <v>290.51</v>
          </cell>
        </row>
        <row r="260">
          <cell r="H260">
            <v>80540.374297971895</v>
          </cell>
        </row>
        <row r="262">
          <cell r="D262">
            <v>25027.940000000002</v>
          </cell>
          <cell r="E262">
            <v>0</v>
          </cell>
          <cell r="F262">
            <v>0</v>
          </cell>
          <cell r="G262">
            <v>0</v>
          </cell>
          <cell r="I262">
            <v>0</v>
          </cell>
          <cell r="J262">
            <v>0</v>
          </cell>
        </row>
        <row r="306">
          <cell r="D306">
            <v>25791.292170000001</v>
          </cell>
          <cell r="E306">
            <v>0</v>
          </cell>
          <cell r="F306">
            <v>0</v>
          </cell>
          <cell r="G306">
            <v>0</v>
          </cell>
        </row>
      </sheetData>
      <sheetData sheetId="31" refreshError="1"/>
      <sheetData sheetId="32" refreshError="1"/>
      <sheetData sheetId="33" refreshError="1">
        <row r="15">
          <cell r="I15">
            <v>0</v>
          </cell>
        </row>
        <row r="16">
          <cell r="I16">
            <v>0</v>
          </cell>
        </row>
        <row r="17">
          <cell r="I17">
            <v>0</v>
          </cell>
        </row>
        <row r="18">
          <cell r="I18">
            <v>0</v>
          </cell>
        </row>
        <row r="19">
          <cell r="I19">
            <v>0</v>
          </cell>
        </row>
        <row r="20">
          <cell r="I20">
            <v>0</v>
          </cell>
        </row>
        <row r="21">
          <cell r="I21">
            <v>0</v>
          </cell>
        </row>
        <row r="22">
          <cell r="I22">
            <v>0</v>
          </cell>
        </row>
        <row r="23">
          <cell r="I23">
            <v>0</v>
          </cell>
        </row>
        <row r="24">
          <cell r="I24">
            <v>0</v>
          </cell>
        </row>
        <row r="25">
          <cell r="I25">
            <v>0</v>
          </cell>
        </row>
        <row r="26">
          <cell r="I26">
            <v>0</v>
          </cell>
        </row>
        <row r="27">
          <cell r="I27">
            <v>0</v>
          </cell>
        </row>
        <row r="28">
          <cell r="I28">
            <v>0</v>
          </cell>
        </row>
        <row r="29">
          <cell r="I29">
            <v>0</v>
          </cell>
        </row>
        <row r="30">
          <cell r="I30">
            <v>0</v>
          </cell>
        </row>
        <row r="31">
          <cell r="I31">
            <v>0</v>
          </cell>
        </row>
        <row r="32">
          <cell r="I32">
            <v>0</v>
          </cell>
        </row>
        <row r="33">
          <cell r="I33">
            <v>0</v>
          </cell>
        </row>
        <row r="34">
          <cell r="I34">
            <v>0</v>
          </cell>
        </row>
        <row r="35">
          <cell r="I35">
            <v>0</v>
          </cell>
        </row>
        <row r="36">
          <cell r="I36">
            <v>0</v>
          </cell>
        </row>
        <row r="37">
          <cell r="I37">
            <v>0</v>
          </cell>
        </row>
        <row r="38">
          <cell r="I38">
            <v>0</v>
          </cell>
        </row>
        <row r="39">
          <cell r="I39">
            <v>0</v>
          </cell>
        </row>
        <row r="40">
          <cell r="I40">
            <v>0</v>
          </cell>
        </row>
        <row r="41">
          <cell r="I41">
            <v>0</v>
          </cell>
        </row>
        <row r="42">
          <cell r="I42">
            <v>0</v>
          </cell>
        </row>
        <row r="43">
          <cell r="I43">
            <v>0</v>
          </cell>
        </row>
        <row r="44">
          <cell r="I44">
            <v>0</v>
          </cell>
        </row>
        <row r="45">
          <cell r="I45">
            <v>0</v>
          </cell>
        </row>
        <row r="46">
          <cell r="I46">
            <v>0</v>
          </cell>
        </row>
        <row r="47">
          <cell r="I47">
            <v>0</v>
          </cell>
        </row>
        <row r="48">
          <cell r="I48">
            <v>0</v>
          </cell>
        </row>
        <row r="49">
          <cell r="I49">
            <v>0</v>
          </cell>
        </row>
        <row r="50">
          <cell r="I50">
            <v>0</v>
          </cell>
        </row>
        <row r="51">
          <cell r="I51">
            <v>0</v>
          </cell>
        </row>
        <row r="52">
          <cell r="I52">
            <v>0</v>
          </cell>
        </row>
        <row r="53">
          <cell r="I53">
            <v>0</v>
          </cell>
        </row>
        <row r="54">
          <cell r="I54">
            <v>0</v>
          </cell>
        </row>
        <row r="55">
          <cell r="I55">
            <v>0</v>
          </cell>
        </row>
        <row r="56">
          <cell r="I56">
            <v>0</v>
          </cell>
        </row>
        <row r="57">
          <cell r="I57">
            <v>0</v>
          </cell>
        </row>
        <row r="58">
          <cell r="I58">
            <v>0</v>
          </cell>
        </row>
        <row r="59">
          <cell r="I59">
            <v>0</v>
          </cell>
        </row>
        <row r="60">
          <cell r="I60">
            <v>0</v>
          </cell>
        </row>
        <row r="61">
          <cell r="I61">
            <v>0</v>
          </cell>
        </row>
        <row r="62">
          <cell r="I62">
            <v>0</v>
          </cell>
        </row>
        <row r="63">
          <cell r="I63">
            <v>0</v>
          </cell>
        </row>
        <row r="64">
          <cell r="I64">
            <v>0</v>
          </cell>
        </row>
        <row r="65">
          <cell r="K65">
            <v>0</v>
          </cell>
        </row>
      </sheetData>
      <sheetData sheetId="34" refreshError="1">
        <row r="61">
          <cell r="I61">
            <v>0</v>
          </cell>
        </row>
      </sheetData>
      <sheetData sheetId="35" refreshError="1"/>
      <sheetData sheetId="36" refreshError="1"/>
      <sheetData sheetId="37" refreshError="1"/>
      <sheetData sheetId="38" refreshError="1">
        <row r="7">
          <cell r="AE7">
            <v>0</v>
          </cell>
        </row>
        <row r="12">
          <cell r="AS12" t="str">
            <v>Budget Year</v>
          </cell>
        </row>
        <row r="13">
          <cell r="AS13">
            <v>2011</v>
          </cell>
          <cell r="AT13" t="str">
            <v>TOTAL</v>
          </cell>
          <cell r="AU13" t="str">
            <v>JAN</v>
          </cell>
          <cell r="AV13" t="str">
            <v>FEB</v>
          </cell>
          <cell r="AW13" t="str">
            <v>MAR</v>
          </cell>
          <cell r="AX13" t="str">
            <v>APR</v>
          </cell>
          <cell r="AY13" t="str">
            <v>MAY</v>
          </cell>
          <cell r="AZ13" t="str">
            <v>JUN</v>
          </cell>
          <cell r="BA13" t="str">
            <v>JUL</v>
          </cell>
          <cell r="BB13" t="str">
            <v>AUG</v>
          </cell>
          <cell r="BC13" t="str">
            <v>SEP</v>
          </cell>
          <cell r="BD13" t="str">
            <v>OCT</v>
          </cell>
          <cell r="BE13" t="str">
            <v>NOV</v>
          </cell>
          <cell r="BF13" t="str">
            <v>DEC</v>
          </cell>
        </row>
        <row r="14">
          <cell r="AS14" t="str">
            <v>Labor</v>
          </cell>
          <cell r="AT14">
            <v>2</v>
          </cell>
          <cell r="AU14">
            <v>0</v>
          </cell>
          <cell r="AV14">
            <v>0</v>
          </cell>
          <cell r="AW14">
            <v>0</v>
          </cell>
          <cell r="AX14">
            <v>0</v>
          </cell>
          <cell r="AY14">
            <v>0</v>
          </cell>
          <cell r="AZ14">
            <v>0</v>
          </cell>
          <cell r="BA14">
            <v>0</v>
          </cell>
          <cell r="BB14">
            <v>0</v>
          </cell>
          <cell r="BC14">
            <v>0</v>
          </cell>
          <cell r="BD14">
            <v>0</v>
          </cell>
          <cell r="BE14">
            <v>1</v>
          </cell>
          <cell r="BF14">
            <v>1</v>
          </cell>
        </row>
        <row r="15">
          <cell r="AS15" t="str">
            <v>Material</v>
          </cell>
          <cell r="AT15">
            <v>17</v>
          </cell>
          <cell r="AU15">
            <v>0</v>
          </cell>
          <cell r="AV15">
            <v>0</v>
          </cell>
          <cell r="AW15">
            <v>0</v>
          </cell>
          <cell r="AX15">
            <v>0</v>
          </cell>
          <cell r="AY15">
            <v>0</v>
          </cell>
          <cell r="AZ15">
            <v>0</v>
          </cell>
          <cell r="BA15">
            <v>0</v>
          </cell>
          <cell r="BB15">
            <v>0</v>
          </cell>
          <cell r="BC15">
            <v>0</v>
          </cell>
          <cell r="BD15">
            <v>0</v>
          </cell>
          <cell r="BE15">
            <v>17</v>
          </cell>
          <cell r="BF15">
            <v>0</v>
          </cell>
        </row>
        <row r="16">
          <cell r="AS16" t="str">
            <v>Contract</v>
          </cell>
          <cell r="AT16">
            <v>0</v>
          </cell>
          <cell r="AU16">
            <v>0</v>
          </cell>
          <cell r="AV16">
            <v>0</v>
          </cell>
          <cell r="AW16">
            <v>0</v>
          </cell>
          <cell r="AX16">
            <v>0</v>
          </cell>
          <cell r="AY16">
            <v>0</v>
          </cell>
          <cell r="AZ16">
            <v>0</v>
          </cell>
          <cell r="BA16">
            <v>0</v>
          </cell>
          <cell r="BB16">
            <v>0</v>
          </cell>
          <cell r="BC16">
            <v>0</v>
          </cell>
          <cell r="BD16">
            <v>0</v>
          </cell>
          <cell r="BE16">
            <v>0</v>
          </cell>
          <cell r="BF16">
            <v>0</v>
          </cell>
        </row>
        <row r="17">
          <cell r="AS17" t="str">
            <v>Other</v>
          </cell>
          <cell r="AT17">
            <v>0</v>
          </cell>
          <cell r="AU17">
            <v>0</v>
          </cell>
          <cell r="AV17">
            <v>0</v>
          </cell>
          <cell r="AW17">
            <v>0</v>
          </cell>
          <cell r="AX17">
            <v>0</v>
          </cell>
          <cell r="AY17">
            <v>0</v>
          </cell>
          <cell r="AZ17">
            <v>0</v>
          </cell>
          <cell r="BA17">
            <v>0</v>
          </cell>
          <cell r="BB17">
            <v>0</v>
          </cell>
          <cell r="BC17">
            <v>0</v>
          </cell>
          <cell r="BD17">
            <v>0</v>
          </cell>
          <cell r="BE17">
            <v>0</v>
          </cell>
          <cell r="BF17">
            <v>0</v>
          </cell>
        </row>
        <row r="18">
          <cell r="AS18" t="str">
            <v>IMM Prod/Svcs</v>
          </cell>
          <cell r="AT18">
            <v>0</v>
          </cell>
          <cell r="AU18">
            <v>0</v>
          </cell>
          <cell r="AV18">
            <v>0</v>
          </cell>
          <cell r="AW18">
            <v>0</v>
          </cell>
          <cell r="AX18">
            <v>0</v>
          </cell>
          <cell r="AY18">
            <v>0</v>
          </cell>
          <cell r="AZ18">
            <v>0</v>
          </cell>
          <cell r="BA18">
            <v>0</v>
          </cell>
          <cell r="BB18">
            <v>0</v>
          </cell>
          <cell r="BC18">
            <v>0</v>
          </cell>
          <cell r="BD18">
            <v>0</v>
          </cell>
          <cell r="BE18">
            <v>0</v>
          </cell>
          <cell r="BF18">
            <v>0</v>
          </cell>
        </row>
        <row r="19">
          <cell r="AS19" t="str">
            <v>Payroll Loading</v>
          </cell>
          <cell r="AT19">
            <v>0</v>
          </cell>
          <cell r="AU19">
            <v>0</v>
          </cell>
          <cell r="AV19">
            <v>0</v>
          </cell>
          <cell r="AW19">
            <v>0</v>
          </cell>
          <cell r="AX19">
            <v>0</v>
          </cell>
          <cell r="AY19">
            <v>0</v>
          </cell>
          <cell r="AZ19">
            <v>0</v>
          </cell>
          <cell r="BA19">
            <v>0</v>
          </cell>
          <cell r="BB19">
            <v>0</v>
          </cell>
          <cell r="BC19">
            <v>0</v>
          </cell>
          <cell r="BD19">
            <v>0</v>
          </cell>
          <cell r="BE19">
            <v>0</v>
          </cell>
          <cell r="BF19">
            <v>0</v>
          </cell>
        </row>
        <row r="20">
          <cell r="AS20" t="str">
            <v>Supply Expense</v>
          </cell>
          <cell r="AT20">
            <v>3</v>
          </cell>
          <cell r="AU20">
            <v>0</v>
          </cell>
          <cell r="AV20">
            <v>0</v>
          </cell>
          <cell r="AW20">
            <v>0</v>
          </cell>
          <cell r="AX20">
            <v>0</v>
          </cell>
          <cell r="AY20">
            <v>0</v>
          </cell>
          <cell r="AZ20">
            <v>0</v>
          </cell>
          <cell r="BA20">
            <v>0</v>
          </cell>
          <cell r="BB20">
            <v>0</v>
          </cell>
          <cell r="BC20">
            <v>0</v>
          </cell>
          <cell r="BD20">
            <v>0</v>
          </cell>
          <cell r="BE20">
            <v>3</v>
          </cell>
          <cell r="BF20">
            <v>0</v>
          </cell>
        </row>
        <row r="21">
          <cell r="AS21" t="str">
            <v>Divn Overhead</v>
          </cell>
          <cell r="AT21">
            <v>0</v>
          </cell>
          <cell r="AU21">
            <v>0</v>
          </cell>
          <cell r="AV21">
            <v>0</v>
          </cell>
          <cell r="AW21">
            <v>0</v>
          </cell>
          <cell r="AX21">
            <v>0</v>
          </cell>
          <cell r="AY21">
            <v>0</v>
          </cell>
          <cell r="AZ21">
            <v>0</v>
          </cell>
          <cell r="BA21">
            <v>0</v>
          </cell>
          <cell r="BB21">
            <v>0</v>
          </cell>
          <cell r="BC21">
            <v>0</v>
          </cell>
          <cell r="BD21">
            <v>0</v>
          </cell>
          <cell r="BE21">
            <v>0</v>
          </cell>
          <cell r="BF21">
            <v>0</v>
          </cell>
        </row>
        <row r="23">
          <cell r="AS23" t="str">
            <v>Total</v>
          </cell>
          <cell r="AT23">
            <v>22</v>
          </cell>
          <cell r="AU23">
            <v>0</v>
          </cell>
          <cell r="AV23">
            <v>0</v>
          </cell>
          <cell r="AW23">
            <v>0</v>
          </cell>
          <cell r="AX23">
            <v>0</v>
          </cell>
          <cell r="AY23">
            <v>0</v>
          </cell>
          <cell r="AZ23">
            <v>0</v>
          </cell>
          <cell r="BA23">
            <v>0</v>
          </cell>
          <cell r="BB23">
            <v>0</v>
          </cell>
          <cell r="BC23">
            <v>0</v>
          </cell>
          <cell r="BD23">
            <v>0</v>
          </cell>
          <cell r="BE23">
            <v>21</v>
          </cell>
          <cell r="BF23">
            <v>1</v>
          </cell>
        </row>
        <row r="25">
          <cell r="AS25" t="str">
            <v>Budget Year</v>
          </cell>
        </row>
        <row r="26">
          <cell r="AS26">
            <v>2012</v>
          </cell>
          <cell r="AT26" t="str">
            <v>TOTAL</v>
          </cell>
          <cell r="AU26" t="str">
            <v>JAN</v>
          </cell>
          <cell r="AV26" t="str">
            <v>FEB</v>
          </cell>
          <cell r="AW26" t="str">
            <v>MAR</v>
          </cell>
          <cell r="AX26" t="str">
            <v>APR</v>
          </cell>
          <cell r="AY26" t="str">
            <v>MAY</v>
          </cell>
          <cell r="AZ26" t="str">
            <v>JUN</v>
          </cell>
          <cell r="BA26" t="str">
            <v>JUL</v>
          </cell>
          <cell r="BB26" t="str">
            <v>AUG</v>
          </cell>
          <cell r="BC26" t="str">
            <v>SEP</v>
          </cell>
          <cell r="BD26" t="str">
            <v>OCT</v>
          </cell>
          <cell r="BE26" t="str">
            <v>NOV</v>
          </cell>
          <cell r="BF26" t="str">
            <v>DEC</v>
          </cell>
        </row>
        <row r="27">
          <cell r="AS27" t="str">
            <v>Labor</v>
          </cell>
          <cell r="AT27">
            <v>26</v>
          </cell>
          <cell r="AU27">
            <v>1</v>
          </cell>
          <cell r="AV27">
            <v>0</v>
          </cell>
          <cell r="AW27">
            <v>1</v>
          </cell>
          <cell r="AX27">
            <v>1</v>
          </cell>
          <cell r="AY27">
            <v>1</v>
          </cell>
          <cell r="AZ27">
            <v>21</v>
          </cell>
          <cell r="BA27">
            <v>0</v>
          </cell>
          <cell r="BB27">
            <v>0</v>
          </cell>
          <cell r="BC27">
            <v>0</v>
          </cell>
          <cell r="BD27">
            <v>0</v>
          </cell>
          <cell r="BE27">
            <v>0</v>
          </cell>
          <cell r="BF27">
            <v>1</v>
          </cell>
        </row>
        <row r="28">
          <cell r="AS28" t="str">
            <v>Material</v>
          </cell>
          <cell r="AT28">
            <v>0</v>
          </cell>
          <cell r="AU28">
            <v>0</v>
          </cell>
          <cell r="AV28">
            <v>0</v>
          </cell>
          <cell r="AW28">
            <v>0</v>
          </cell>
          <cell r="AX28">
            <v>0</v>
          </cell>
          <cell r="AY28">
            <v>0</v>
          </cell>
          <cell r="AZ28">
            <v>0</v>
          </cell>
          <cell r="BA28">
            <v>0</v>
          </cell>
          <cell r="BB28">
            <v>0</v>
          </cell>
          <cell r="BC28">
            <v>0</v>
          </cell>
          <cell r="BD28">
            <v>0</v>
          </cell>
          <cell r="BE28">
            <v>0</v>
          </cell>
          <cell r="BF28">
            <v>0</v>
          </cell>
        </row>
        <row r="29">
          <cell r="AS29" t="str">
            <v>Contract</v>
          </cell>
          <cell r="AT29">
            <v>0</v>
          </cell>
          <cell r="AU29">
            <v>0</v>
          </cell>
          <cell r="AV29">
            <v>0</v>
          </cell>
          <cell r="AW29">
            <v>0</v>
          </cell>
          <cell r="AX29">
            <v>0</v>
          </cell>
          <cell r="AY29">
            <v>0</v>
          </cell>
          <cell r="AZ29">
            <v>0</v>
          </cell>
          <cell r="BA29">
            <v>0</v>
          </cell>
          <cell r="BB29">
            <v>0</v>
          </cell>
          <cell r="BC29">
            <v>0</v>
          </cell>
          <cell r="BD29">
            <v>0</v>
          </cell>
          <cell r="BE29">
            <v>0</v>
          </cell>
          <cell r="BF29">
            <v>0</v>
          </cell>
        </row>
        <row r="30">
          <cell r="AS30" t="str">
            <v>Other</v>
          </cell>
          <cell r="AT30">
            <v>4</v>
          </cell>
          <cell r="AU30">
            <v>0</v>
          </cell>
          <cell r="AV30">
            <v>0</v>
          </cell>
          <cell r="AW30">
            <v>0</v>
          </cell>
          <cell r="AX30">
            <v>0</v>
          </cell>
          <cell r="AY30">
            <v>0</v>
          </cell>
          <cell r="AZ30">
            <v>4</v>
          </cell>
          <cell r="BA30">
            <v>0</v>
          </cell>
          <cell r="BB30">
            <v>0</v>
          </cell>
          <cell r="BC30">
            <v>0</v>
          </cell>
          <cell r="BD30">
            <v>0</v>
          </cell>
          <cell r="BE30">
            <v>0</v>
          </cell>
          <cell r="BF30">
            <v>0</v>
          </cell>
        </row>
        <row r="31">
          <cell r="AS31" t="str">
            <v>IMM Prod/Svcs</v>
          </cell>
          <cell r="AT31">
            <v>9</v>
          </cell>
          <cell r="AU31">
            <v>0</v>
          </cell>
          <cell r="AV31">
            <v>0</v>
          </cell>
          <cell r="AW31">
            <v>0</v>
          </cell>
          <cell r="AX31">
            <v>0</v>
          </cell>
          <cell r="AY31">
            <v>0</v>
          </cell>
          <cell r="AZ31">
            <v>9</v>
          </cell>
          <cell r="BA31">
            <v>0</v>
          </cell>
          <cell r="BB31">
            <v>0</v>
          </cell>
          <cell r="BC31">
            <v>0</v>
          </cell>
          <cell r="BD31">
            <v>0</v>
          </cell>
          <cell r="BE31">
            <v>0</v>
          </cell>
          <cell r="BF31">
            <v>0</v>
          </cell>
        </row>
        <row r="32">
          <cell r="AS32" t="str">
            <v>Payroll Loading</v>
          </cell>
          <cell r="AT32">
            <v>0</v>
          </cell>
          <cell r="AU32">
            <v>0</v>
          </cell>
          <cell r="AV32">
            <v>0</v>
          </cell>
          <cell r="AW32">
            <v>0</v>
          </cell>
          <cell r="AX32">
            <v>0</v>
          </cell>
          <cell r="AY32">
            <v>0</v>
          </cell>
          <cell r="AZ32">
            <v>0</v>
          </cell>
          <cell r="BA32">
            <v>0</v>
          </cell>
          <cell r="BB32">
            <v>0</v>
          </cell>
          <cell r="BC32">
            <v>0</v>
          </cell>
          <cell r="BD32">
            <v>0</v>
          </cell>
          <cell r="BE32">
            <v>0</v>
          </cell>
          <cell r="BF32">
            <v>0</v>
          </cell>
        </row>
        <row r="33">
          <cell r="AS33" t="str">
            <v>Supply Expense</v>
          </cell>
          <cell r="AT33">
            <v>0</v>
          </cell>
          <cell r="AU33">
            <v>0</v>
          </cell>
          <cell r="AV33">
            <v>0</v>
          </cell>
          <cell r="AW33">
            <v>0</v>
          </cell>
          <cell r="AX33">
            <v>0</v>
          </cell>
          <cell r="AY33">
            <v>0</v>
          </cell>
          <cell r="AZ33">
            <v>0</v>
          </cell>
          <cell r="BA33">
            <v>0</v>
          </cell>
          <cell r="BB33">
            <v>0</v>
          </cell>
          <cell r="BC33">
            <v>0</v>
          </cell>
          <cell r="BD33">
            <v>0</v>
          </cell>
          <cell r="BE33">
            <v>0</v>
          </cell>
          <cell r="BF33">
            <v>0</v>
          </cell>
        </row>
        <row r="34">
          <cell r="AS34" t="str">
            <v>Divn Overhead</v>
          </cell>
          <cell r="AT34">
            <v>9</v>
          </cell>
          <cell r="AU34">
            <v>0</v>
          </cell>
          <cell r="AV34">
            <v>0</v>
          </cell>
          <cell r="AW34">
            <v>0</v>
          </cell>
          <cell r="AX34">
            <v>0</v>
          </cell>
          <cell r="AY34">
            <v>0</v>
          </cell>
          <cell r="AZ34">
            <v>9</v>
          </cell>
          <cell r="BA34">
            <v>0</v>
          </cell>
          <cell r="BB34">
            <v>0</v>
          </cell>
          <cell r="BC34">
            <v>0</v>
          </cell>
          <cell r="BD34">
            <v>0</v>
          </cell>
          <cell r="BE34">
            <v>0</v>
          </cell>
          <cell r="BF34">
            <v>0</v>
          </cell>
        </row>
        <row r="36">
          <cell r="AS36" t="str">
            <v>Total</v>
          </cell>
          <cell r="AT36">
            <v>48</v>
          </cell>
          <cell r="AU36">
            <v>1</v>
          </cell>
          <cell r="AV36">
            <v>0</v>
          </cell>
          <cell r="AW36">
            <v>1</v>
          </cell>
          <cell r="AX36">
            <v>1</v>
          </cell>
          <cell r="AY36">
            <v>1</v>
          </cell>
          <cell r="AZ36">
            <v>43</v>
          </cell>
          <cell r="BA36">
            <v>0</v>
          </cell>
          <cell r="BB36">
            <v>0</v>
          </cell>
          <cell r="BC36">
            <v>0</v>
          </cell>
          <cell r="BD36">
            <v>0</v>
          </cell>
          <cell r="BE36">
            <v>0</v>
          </cell>
          <cell r="BF36">
            <v>1</v>
          </cell>
        </row>
        <row r="64">
          <cell r="AS64" t="str">
            <v>Budget Year</v>
          </cell>
        </row>
        <row r="65">
          <cell r="AS65">
            <v>2015</v>
          </cell>
          <cell r="AT65" t="str">
            <v>TOTAL</v>
          </cell>
          <cell r="AU65" t="str">
            <v>JAN</v>
          </cell>
          <cell r="AV65" t="str">
            <v>FEB</v>
          </cell>
          <cell r="AW65" t="str">
            <v>MAR</v>
          </cell>
          <cell r="AX65" t="str">
            <v>APR</v>
          </cell>
          <cell r="AY65" t="str">
            <v>MAY</v>
          </cell>
          <cell r="AZ65" t="str">
            <v>JUN</v>
          </cell>
          <cell r="BA65" t="str">
            <v>JUL</v>
          </cell>
          <cell r="BB65" t="str">
            <v>AUG</v>
          </cell>
          <cell r="BC65" t="str">
            <v>SEP</v>
          </cell>
          <cell r="BD65" t="str">
            <v>OCT</v>
          </cell>
          <cell r="BE65" t="str">
            <v>NOV</v>
          </cell>
          <cell r="BF65" t="str">
            <v>DEC</v>
          </cell>
        </row>
        <row r="66">
          <cell r="AS66" t="str">
            <v>Labor</v>
          </cell>
          <cell r="AT66">
            <v>0</v>
          </cell>
          <cell r="AU66">
            <v>0</v>
          </cell>
          <cell r="AV66">
            <v>0</v>
          </cell>
          <cell r="AW66">
            <v>0</v>
          </cell>
          <cell r="AX66">
            <v>0</v>
          </cell>
          <cell r="AY66">
            <v>0</v>
          </cell>
          <cell r="AZ66">
            <v>0</v>
          </cell>
          <cell r="BA66">
            <v>0</v>
          </cell>
          <cell r="BB66">
            <v>0</v>
          </cell>
          <cell r="BC66">
            <v>0</v>
          </cell>
          <cell r="BD66">
            <v>0</v>
          </cell>
          <cell r="BE66">
            <v>0</v>
          </cell>
          <cell r="BF66">
            <v>0</v>
          </cell>
        </row>
        <row r="67">
          <cell r="AS67" t="str">
            <v>Material</v>
          </cell>
          <cell r="AT67">
            <v>0</v>
          </cell>
          <cell r="AU67">
            <v>0</v>
          </cell>
          <cell r="AV67">
            <v>0</v>
          </cell>
          <cell r="AW67">
            <v>0</v>
          </cell>
          <cell r="AX67">
            <v>0</v>
          </cell>
          <cell r="AY67">
            <v>0</v>
          </cell>
          <cell r="AZ67">
            <v>0</v>
          </cell>
          <cell r="BA67">
            <v>0</v>
          </cell>
          <cell r="BB67">
            <v>0</v>
          </cell>
          <cell r="BC67">
            <v>0</v>
          </cell>
          <cell r="BD67">
            <v>0</v>
          </cell>
          <cell r="BE67">
            <v>0</v>
          </cell>
          <cell r="BF67">
            <v>0</v>
          </cell>
        </row>
        <row r="68">
          <cell r="AS68" t="str">
            <v>Contract</v>
          </cell>
          <cell r="AT68">
            <v>0</v>
          </cell>
          <cell r="AU68">
            <v>0</v>
          </cell>
          <cell r="AV68">
            <v>0</v>
          </cell>
          <cell r="AW68">
            <v>0</v>
          </cell>
          <cell r="AX68">
            <v>0</v>
          </cell>
          <cell r="AY68">
            <v>0</v>
          </cell>
          <cell r="AZ68">
            <v>0</v>
          </cell>
          <cell r="BA68">
            <v>0</v>
          </cell>
          <cell r="BB68">
            <v>0</v>
          </cell>
          <cell r="BC68">
            <v>0</v>
          </cell>
          <cell r="BD68">
            <v>0</v>
          </cell>
          <cell r="BE68">
            <v>0</v>
          </cell>
          <cell r="BF68">
            <v>0</v>
          </cell>
        </row>
        <row r="69">
          <cell r="AS69" t="str">
            <v>Other</v>
          </cell>
          <cell r="AT69">
            <v>0</v>
          </cell>
          <cell r="AU69">
            <v>0</v>
          </cell>
          <cell r="AV69">
            <v>0</v>
          </cell>
          <cell r="AW69">
            <v>0</v>
          </cell>
          <cell r="AX69">
            <v>0</v>
          </cell>
          <cell r="AY69">
            <v>0</v>
          </cell>
          <cell r="AZ69">
            <v>0</v>
          </cell>
          <cell r="BA69">
            <v>0</v>
          </cell>
          <cell r="BB69">
            <v>0</v>
          </cell>
          <cell r="BC69">
            <v>0</v>
          </cell>
          <cell r="BD69">
            <v>0</v>
          </cell>
          <cell r="BE69">
            <v>0</v>
          </cell>
          <cell r="BF69">
            <v>0</v>
          </cell>
        </row>
        <row r="70">
          <cell r="AS70" t="str">
            <v>IMM Prod/Svcs</v>
          </cell>
          <cell r="AT70">
            <v>0</v>
          </cell>
          <cell r="AU70">
            <v>0</v>
          </cell>
          <cell r="AV70">
            <v>0</v>
          </cell>
          <cell r="AW70">
            <v>0</v>
          </cell>
          <cell r="AX70">
            <v>0</v>
          </cell>
          <cell r="AY70">
            <v>0</v>
          </cell>
          <cell r="AZ70">
            <v>0</v>
          </cell>
          <cell r="BA70">
            <v>0</v>
          </cell>
          <cell r="BB70">
            <v>0</v>
          </cell>
          <cell r="BC70">
            <v>0</v>
          </cell>
          <cell r="BD70">
            <v>0</v>
          </cell>
          <cell r="BE70">
            <v>0</v>
          </cell>
          <cell r="BF70">
            <v>0</v>
          </cell>
        </row>
        <row r="71">
          <cell r="AS71" t="str">
            <v>Payroll Loading</v>
          </cell>
          <cell r="AT71">
            <v>0</v>
          </cell>
          <cell r="AU71">
            <v>0</v>
          </cell>
          <cell r="AV71">
            <v>0</v>
          </cell>
          <cell r="AW71">
            <v>0</v>
          </cell>
          <cell r="AX71">
            <v>0</v>
          </cell>
          <cell r="AY71">
            <v>0</v>
          </cell>
          <cell r="AZ71">
            <v>0</v>
          </cell>
          <cell r="BA71">
            <v>0</v>
          </cell>
          <cell r="BB71">
            <v>0</v>
          </cell>
          <cell r="BC71">
            <v>0</v>
          </cell>
          <cell r="BD71">
            <v>0</v>
          </cell>
          <cell r="BE71">
            <v>0</v>
          </cell>
          <cell r="BF71">
            <v>0</v>
          </cell>
        </row>
        <row r="72">
          <cell r="AS72" t="str">
            <v>Supply Expense</v>
          </cell>
          <cell r="AT72">
            <v>0</v>
          </cell>
          <cell r="AU72">
            <v>0</v>
          </cell>
          <cell r="AV72">
            <v>0</v>
          </cell>
          <cell r="AW72">
            <v>0</v>
          </cell>
          <cell r="AX72">
            <v>0</v>
          </cell>
          <cell r="AY72">
            <v>0</v>
          </cell>
          <cell r="AZ72">
            <v>0</v>
          </cell>
          <cell r="BA72">
            <v>0</v>
          </cell>
          <cell r="BB72">
            <v>0</v>
          </cell>
          <cell r="BC72">
            <v>0</v>
          </cell>
          <cell r="BD72">
            <v>0</v>
          </cell>
          <cell r="BE72">
            <v>0</v>
          </cell>
          <cell r="BF72">
            <v>0</v>
          </cell>
        </row>
        <row r="73">
          <cell r="AS73" t="str">
            <v>Divn Overhead</v>
          </cell>
          <cell r="AT73">
            <v>0</v>
          </cell>
          <cell r="AU73">
            <v>0</v>
          </cell>
          <cell r="AV73">
            <v>0</v>
          </cell>
          <cell r="AW73">
            <v>0</v>
          </cell>
          <cell r="AX73">
            <v>0</v>
          </cell>
          <cell r="AY73">
            <v>0</v>
          </cell>
          <cell r="AZ73">
            <v>0</v>
          </cell>
          <cell r="BA73">
            <v>0</v>
          </cell>
          <cell r="BB73">
            <v>0</v>
          </cell>
          <cell r="BC73">
            <v>0</v>
          </cell>
          <cell r="BD73">
            <v>0</v>
          </cell>
          <cell r="BE73">
            <v>0</v>
          </cell>
          <cell r="BF73">
            <v>0</v>
          </cell>
        </row>
        <row r="75">
          <cell r="AS75" t="str">
            <v>Total</v>
          </cell>
          <cell r="AT75">
            <v>0</v>
          </cell>
          <cell r="AU75">
            <v>0</v>
          </cell>
          <cell r="AV75">
            <v>0</v>
          </cell>
          <cell r="AW75">
            <v>0</v>
          </cell>
          <cell r="AX75">
            <v>0</v>
          </cell>
          <cell r="AY75">
            <v>0</v>
          </cell>
          <cell r="AZ75">
            <v>0</v>
          </cell>
          <cell r="BA75">
            <v>0</v>
          </cell>
          <cell r="BB75">
            <v>0</v>
          </cell>
          <cell r="BC75">
            <v>0</v>
          </cell>
          <cell r="BD75">
            <v>0</v>
          </cell>
          <cell r="BE75">
            <v>0</v>
          </cell>
          <cell r="BF75">
            <v>0</v>
          </cell>
        </row>
        <row r="77">
          <cell r="AS77" t="str">
            <v>Budget Year</v>
          </cell>
        </row>
        <row r="78">
          <cell r="AS78">
            <v>2016</v>
          </cell>
          <cell r="AT78" t="str">
            <v>TOTAL</v>
          </cell>
          <cell r="AU78" t="str">
            <v>JAN</v>
          </cell>
          <cell r="AV78" t="str">
            <v>FEB</v>
          </cell>
          <cell r="AW78" t="str">
            <v>MAR</v>
          </cell>
          <cell r="AX78" t="str">
            <v>APR</v>
          </cell>
          <cell r="AY78" t="str">
            <v>MAY</v>
          </cell>
          <cell r="AZ78" t="str">
            <v>JUN</v>
          </cell>
          <cell r="BA78" t="str">
            <v>JUL</v>
          </cell>
          <cell r="BB78" t="str">
            <v>AUG</v>
          </cell>
          <cell r="BC78" t="str">
            <v>SEP</v>
          </cell>
          <cell r="BD78" t="str">
            <v>OCT</v>
          </cell>
          <cell r="BE78" t="str">
            <v>NOV</v>
          </cell>
          <cell r="BF78" t="str">
            <v>DEC</v>
          </cell>
        </row>
        <row r="79">
          <cell r="AS79" t="str">
            <v>Labor</v>
          </cell>
          <cell r="AT79">
            <v>0</v>
          </cell>
          <cell r="AU79">
            <v>0</v>
          </cell>
          <cell r="AV79">
            <v>0</v>
          </cell>
          <cell r="AW79">
            <v>0</v>
          </cell>
          <cell r="AX79">
            <v>0</v>
          </cell>
          <cell r="AY79">
            <v>0</v>
          </cell>
          <cell r="AZ79">
            <v>0</v>
          </cell>
          <cell r="BA79">
            <v>0</v>
          </cell>
          <cell r="BB79">
            <v>0</v>
          </cell>
          <cell r="BC79">
            <v>0</v>
          </cell>
          <cell r="BD79">
            <v>0</v>
          </cell>
          <cell r="BE79">
            <v>0</v>
          </cell>
          <cell r="BF79">
            <v>0</v>
          </cell>
        </row>
        <row r="80">
          <cell r="AS80" t="str">
            <v>Material</v>
          </cell>
          <cell r="AT80">
            <v>0</v>
          </cell>
          <cell r="AU80">
            <v>0</v>
          </cell>
          <cell r="AV80">
            <v>0</v>
          </cell>
          <cell r="AW80">
            <v>0</v>
          </cell>
          <cell r="AX80">
            <v>0</v>
          </cell>
          <cell r="AY80">
            <v>0</v>
          </cell>
          <cell r="AZ80">
            <v>0</v>
          </cell>
          <cell r="BA80">
            <v>0</v>
          </cell>
          <cell r="BB80">
            <v>0</v>
          </cell>
          <cell r="BC80">
            <v>0</v>
          </cell>
          <cell r="BD80">
            <v>0</v>
          </cell>
          <cell r="BE80">
            <v>0</v>
          </cell>
          <cell r="BF80">
            <v>0</v>
          </cell>
        </row>
        <row r="81">
          <cell r="AS81" t="str">
            <v>Contract</v>
          </cell>
          <cell r="AT81">
            <v>0</v>
          </cell>
          <cell r="AU81">
            <v>0</v>
          </cell>
          <cell r="AV81">
            <v>0</v>
          </cell>
          <cell r="AW81">
            <v>0</v>
          </cell>
          <cell r="AX81">
            <v>0</v>
          </cell>
          <cell r="AY81">
            <v>0</v>
          </cell>
          <cell r="AZ81">
            <v>0</v>
          </cell>
          <cell r="BA81">
            <v>0</v>
          </cell>
          <cell r="BB81">
            <v>0</v>
          </cell>
          <cell r="BC81">
            <v>0</v>
          </cell>
          <cell r="BD81">
            <v>0</v>
          </cell>
          <cell r="BE81">
            <v>0</v>
          </cell>
          <cell r="BF81">
            <v>0</v>
          </cell>
        </row>
        <row r="82">
          <cell r="AS82" t="str">
            <v>Other</v>
          </cell>
          <cell r="AT82">
            <v>0</v>
          </cell>
          <cell r="AU82">
            <v>0</v>
          </cell>
          <cell r="AV82">
            <v>0</v>
          </cell>
          <cell r="AW82">
            <v>0</v>
          </cell>
          <cell r="AX82">
            <v>0</v>
          </cell>
          <cell r="AY82">
            <v>0</v>
          </cell>
          <cell r="AZ82">
            <v>0</v>
          </cell>
          <cell r="BA82">
            <v>0</v>
          </cell>
          <cell r="BB82">
            <v>0</v>
          </cell>
          <cell r="BC82">
            <v>0</v>
          </cell>
          <cell r="BD82">
            <v>0</v>
          </cell>
          <cell r="BE82">
            <v>0</v>
          </cell>
          <cell r="BF82">
            <v>0</v>
          </cell>
        </row>
        <row r="83">
          <cell r="AS83" t="str">
            <v>IMM Prod/Svcs</v>
          </cell>
          <cell r="AT83">
            <v>0</v>
          </cell>
          <cell r="AU83">
            <v>0</v>
          </cell>
          <cell r="AV83">
            <v>0</v>
          </cell>
          <cell r="AW83">
            <v>0</v>
          </cell>
          <cell r="AX83">
            <v>0</v>
          </cell>
          <cell r="AY83">
            <v>0</v>
          </cell>
          <cell r="AZ83">
            <v>0</v>
          </cell>
          <cell r="BA83">
            <v>0</v>
          </cell>
          <cell r="BB83">
            <v>0</v>
          </cell>
          <cell r="BC83">
            <v>0</v>
          </cell>
          <cell r="BD83">
            <v>0</v>
          </cell>
          <cell r="BE83">
            <v>0</v>
          </cell>
          <cell r="BF83">
            <v>0</v>
          </cell>
        </row>
        <row r="84">
          <cell r="AS84" t="str">
            <v>Payroll Loading</v>
          </cell>
          <cell r="AT84">
            <v>0</v>
          </cell>
          <cell r="AU84">
            <v>0</v>
          </cell>
          <cell r="AV84">
            <v>0</v>
          </cell>
          <cell r="AW84">
            <v>0</v>
          </cell>
          <cell r="AX84">
            <v>0</v>
          </cell>
          <cell r="AY84">
            <v>0</v>
          </cell>
          <cell r="AZ84">
            <v>0</v>
          </cell>
          <cell r="BA84">
            <v>0</v>
          </cell>
          <cell r="BB84">
            <v>0</v>
          </cell>
          <cell r="BC84">
            <v>0</v>
          </cell>
          <cell r="BD84">
            <v>0</v>
          </cell>
          <cell r="BE84">
            <v>0</v>
          </cell>
          <cell r="BF84">
            <v>0</v>
          </cell>
        </row>
        <row r="85">
          <cell r="AS85" t="str">
            <v>Supply Expense</v>
          </cell>
          <cell r="AT85">
            <v>0</v>
          </cell>
          <cell r="AU85">
            <v>0</v>
          </cell>
          <cell r="AV85">
            <v>0</v>
          </cell>
          <cell r="AW85">
            <v>0</v>
          </cell>
          <cell r="AX85">
            <v>0</v>
          </cell>
          <cell r="AY85">
            <v>0</v>
          </cell>
          <cell r="AZ85">
            <v>0</v>
          </cell>
          <cell r="BA85">
            <v>0</v>
          </cell>
          <cell r="BB85">
            <v>0</v>
          </cell>
          <cell r="BC85">
            <v>0</v>
          </cell>
          <cell r="BD85">
            <v>0</v>
          </cell>
          <cell r="BE85">
            <v>0</v>
          </cell>
          <cell r="BF85">
            <v>0</v>
          </cell>
          <cell r="BW85">
            <v>4404.1854691230765</v>
          </cell>
        </row>
        <row r="86">
          <cell r="AS86" t="str">
            <v>Divn Overhead</v>
          </cell>
          <cell r="AT86">
            <v>0</v>
          </cell>
          <cell r="AU86">
            <v>0</v>
          </cell>
          <cell r="AV86">
            <v>0</v>
          </cell>
          <cell r="AW86">
            <v>0</v>
          </cell>
          <cell r="AX86">
            <v>0</v>
          </cell>
          <cell r="AY86">
            <v>0</v>
          </cell>
          <cell r="AZ86">
            <v>0</v>
          </cell>
          <cell r="BA86">
            <v>0</v>
          </cell>
          <cell r="BB86">
            <v>0</v>
          </cell>
          <cell r="BC86">
            <v>0</v>
          </cell>
          <cell r="BD86">
            <v>0</v>
          </cell>
          <cell r="BE86">
            <v>0</v>
          </cell>
          <cell r="BF86">
            <v>0</v>
          </cell>
        </row>
        <row r="88">
          <cell r="AS88" t="str">
            <v>Total</v>
          </cell>
          <cell r="AT88">
            <v>0</v>
          </cell>
          <cell r="AU88">
            <v>0</v>
          </cell>
          <cell r="AV88">
            <v>0</v>
          </cell>
          <cell r="AW88">
            <v>0</v>
          </cell>
          <cell r="AX88">
            <v>0</v>
          </cell>
          <cell r="AY88">
            <v>0</v>
          </cell>
          <cell r="AZ88">
            <v>0</v>
          </cell>
          <cell r="BA88">
            <v>0</v>
          </cell>
          <cell r="BB88">
            <v>0</v>
          </cell>
          <cell r="BC88">
            <v>0</v>
          </cell>
          <cell r="BD88">
            <v>0</v>
          </cell>
          <cell r="BE88">
            <v>0</v>
          </cell>
          <cell r="BF88">
            <v>0</v>
          </cell>
        </row>
        <row r="90">
          <cell r="AS90" t="str">
            <v>Budget Year</v>
          </cell>
        </row>
        <row r="91">
          <cell r="AS91">
            <v>2017</v>
          </cell>
          <cell r="AT91" t="str">
            <v>TOTAL</v>
          </cell>
          <cell r="AU91" t="str">
            <v>JAN</v>
          </cell>
          <cell r="AV91" t="str">
            <v>FEB</v>
          </cell>
          <cell r="AW91" t="str">
            <v>MAR</v>
          </cell>
          <cell r="AX91" t="str">
            <v>APR</v>
          </cell>
          <cell r="AY91" t="str">
            <v>MAY</v>
          </cell>
          <cell r="AZ91" t="str">
            <v>JUN</v>
          </cell>
          <cell r="BA91" t="str">
            <v>JUL</v>
          </cell>
          <cell r="BB91" t="str">
            <v>AUG</v>
          </cell>
          <cell r="BC91" t="str">
            <v>SEP</v>
          </cell>
          <cell r="BD91" t="str">
            <v>OCT</v>
          </cell>
          <cell r="BE91" t="str">
            <v>NOV</v>
          </cell>
          <cell r="BF91" t="str">
            <v>DEC</v>
          </cell>
        </row>
        <row r="92">
          <cell r="AS92" t="str">
            <v>Labor</v>
          </cell>
          <cell r="AT92">
            <v>0</v>
          </cell>
          <cell r="AU92">
            <v>0</v>
          </cell>
          <cell r="AV92">
            <v>0</v>
          </cell>
          <cell r="AW92">
            <v>0</v>
          </cell>
          <cell r="AX92">
            <v>0</v>
          </cell>
          <cell r="AY92">
            <v>0</v>
          </cell>
          <cell r="AZ92">
            <v>0</v>
          </cell>
          <cell r="BA92">
            <v>0</v>
          </cell>
          <cell r="BB92">
            <v>0</v>
          </cell>
          <cell r="BC92">
            <v>0</v>
          </cell>
          <cell r="BD92">
            <v>0</v>
          </cell>
          <cell r="BE92">
            <v>0</v>
          </cell>
          <cell r="BF92">
            <v>0</v>
          </cell>
        </row>
        <row r="93">
          <cell r="AS93" t="str">
            <v>Material</v>
          </cell>
          <cell r="AT93">
            <v>0</v>
          </cell>
          <cell r="AU93">
            <v>0</v>
          </cell>
          <cell r="AV93">
            <v>0</v>
          </cell>
          <cell r="AW93">
            <v>0</v>
          </cell>
          <cell r="AX93">
            <v>0</v>
          </cell>
          <cell r="AY93">
            <v>0</v>
          </cell>
          <cell r="AZ93">
            <v>0</v>
          </cell>
          <cell r="BA93">
            <v>0</v>
          </cell>
          <cell r="BB93">
            <v>0</v>
          </cell>
          <cell r="BC93">
            <v>0</v>
          </cell>
          <cell r="BD93">
            <v>0</v>
          </cell>
          <cell r="BE93">
            <v>0</v>
          </cell>
          <cell r="BF93">
            <v>0</v>
          </cell>
        </row>
        <row r="94">
          <cell r="AS94" t="str">
            <v>Contract</v>
          </cell>
          <cell r="AT94">
            <v>0</v>
          </cell>
          <cell r="AU94">
            <v>0</v>
          </cell>
          <cell r="AV94">
            <v>0</v>
          </cell>
          <cell r="AW94">
            <v>0</v>
          </cell>
          <cell r="AX94">
            <v>0</v>
          </cell>
          <cell r="AY94">
            <v>0</v>
          </cell>
          <cell r="AZ94">
            <v>0</v>
          </cell>
          <cell r="BA94">
            <v>0</v>
          </cell>
          <cell r="BB94">
            <v>0</v>
          </cell>
          <cell r="BC94">
            <v>0</v>
          </cell>
          <cell r="BD94">
            <v>0</v>
          </cell>
          <cell r="BE94">
            <v>0</v>
          </cell>
          <cell r="BF94">
            <v>0</v>
          </cell>
        </row>
        <row r="95">
          <cell r="AS95" t="str">
            <v>Other</v>
          </cell>
          <cell r="AT95">
            <v>0</v>
          </cell>
          <cell r="AU95">
            <v>0</v>
          </cell>
          <cell r="AV95">
            <v>0</v>
          </cell>
          <cell r="AW95">
            <v>0</v>
          </cell>
          <cell r="AX95">
            <v>0</v>
          </cell>
          <cell r="AY95">
            <v>0</v>
          </cell>
          <cell r="AZ95">
            <v>0</v>
          </cell>
          <cell r="BA95">
            <v>0</v>
          </cell>
          <cell r="BB95">
            <v>0</v>
          </cell>
          <cell r="BC95">
            <v>0</v>
          </cell>
          <cell r="BD95">
            <v>0</v>
          </cell>
          <cell r="BE95">
            <v>0</v>
          </cell>
          <cell r="BF95">
            <v>0</v>
          </cell>
        </row>
        <row r="96">
          <cell r="AS96" t="str">
            <v>IMM Prod/Svcs</v>
          </cell>
          <cell r="AT96">
            <v>0</v>
          </cell>
          <cell r="AU96">
            <v>0</v>
          </cell>
          <cell r="AV96">
            <v>0</v>
          </cell>
          <cell r="AW96">
            <v>0</v>
          </cell>
          <cell r="AX96">
            <v>0</v>
          </cell>
          <cell r="AY96">
            <v>0</v>
          </cell>
          <cell r="AZ96">
            <v>0</v>
          </cell>
          <cell r="BA96">
            <v>0</v>
          </cell>
          <cell r="BB96">
            <v>0</v>
          </cell>
          <cell r="BC96">
            <v>0</v>
          </cell>
          <cell r="BD96">
            <v>0</v>
          </cell>
          <cell r="BE96">
            <v>0</v>
          </cell>
          <cell r="BF96">
            <v>0</v>
          </cell>
        </row>
        <row r="97">
          <cell r="AS97" t="str">
            <v>Payroll Loading</v>
          </cell>
          <cell r="AT97">
            <v>0</v>
          </cell>
          <cell r="AU97">
            <v>0</v>
          </cell>
          <cell r="AV97">
            <v>0</v>
          </cell>
          <cell r="AW97">
            <v>0</v>
          </cell>
          <cell r="AX97">
            <v>0</v>
          </cell>
          <cell r="AY97">
            <v>0</v>
          </cell>
          <cell r="AZ97">
            <v>0</v>
          </cell>
          <cell r="BA97">
            <v>0</v>
          </cell>
          <cell r="BB97">
            <v>0</v>
          </cell>
          <cell r="BC97">
            <v>0</v>
          </cell>
          <cell r="BD97">
            <v>0</v>
          </cell>
          <cell r="BE97">
            <v>0</v>
          </cell>
          <cell r="BF97">
            <v>0</v>
          </cell>
        </row>
        <row r="98">
          <cell r="AS98" t="str">
            <v>Supply Expense</v>
          </cell>
          <cell r="AT98">
            <v>0</v>
          </cell>
          <cell r="AU98">
            <v>0</v>
          </cell>
          <cell r="AV98">
            <v>0</v>
          </cell>
          <cell r="AW98">
            <v>0</v>
          </cell>
          <cell r="AX98">
            <v>0</v>
          </cell>
          <cell r="AY98">
            <v>0</v>
          </cell>
          <cell r="AZ98">
            <v>0</v>
          </cell>
          <cell r="BA98">
            <v>0</v>
          </cell>
          <cell r="BB98">
            <v>0</v>
          </cell>
          <cell r="BC98">
            <v>0</v>
          </cell>
          <cell r="BD98">
            <v>0</v>
          </cell>
          <cell r="BE98">
            <v>0</v>
          </cell>
          <cell r="BF98">
            <v>0</v>
          </cell>
        </row>
        <row r="99">
          <cell r="AS99" t="str">
            <v>Divn Overhead</v>
          </cell>
          <cell r="AT99">
            <v>0</v>
          </cell>
          <cell r="AU99">
            <v>0</v>
          </cell>
          <cell r="AV99">
            <v>0</v>
          </cell>
          <cell r="AW99">
            <v>0</v>
          </cell>
          <cell r="AX99">
            <v>0</v>
          </cell>
          <cell r="AY99">
            <v>0</v>
          </cell>
          <cell r="AZ99">
            <v>0</v>
          </cell>
          <cell r="BA99">
            <v>0</v>
          </cell>
          <cell r="BB99">
            <v>0</v>
          </cell>
          <cell r="BC99">
            <v>0</v>
          </cell>
          <cell r="BD99">
            <v>0</v>
          </cell>
          <cell r="BE99">
            <v>0</v>
          </cell>
          <cell r="BF99">
            <v>0</v>
          </cell>
        </row>
        <row r="101">
          <cell r="AS101" t="str">
            <v>Total</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row>
      </sheetData>
      <sheetData sheetId="39" refreshError="1"/>
      <sheetData sheetId="40" refreshError="1">
        <row r="27">
          <cell r="A27" t="str">
            <v>DPV-2 PROJECT</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row r="4">
          <cell r="R4">
            <v>2</v>
          </cell>
        </row>
        <row r="19">
          <cell r="P19">
            <v>1.0242</v>
          </cell>
          <cell r="Q19">
            <v>2.4199999999999999E-2</v>
          </cell>
        </row>
        <row r="23">
          <cell r="N23">
            <v>40480</v>
          </cell>
        </row>
        <row r="25">
          <cell r="B25">
            <v>70</v>
          </cell>
          <cell r="O25">
            <v>1.0242</v>
          </cell>
          <cell r="P25">
            <v>1.0493953199999999</v>
          </cell>
          <cell r="Q25">
            <v>1.077309235512</v>
          </cell>
          <cell r="R25">
            <v>1.1043496973233511</v>
          </cell>
          <cell r="S25">
            <v>1.1360445336365315</v>
          </cell>
          <cell r="T25">
            <v>1.1644456469774447</v>
          </cell>
          <cell r="U25">
            <v>1.1935567881518807</v>
          </cell>
          <cell r="V25">
            <v>1.2233957078556779</v>
          </cell>
        </row>
        <row r="39">
          <cell r="B39">
            <v>0.36</v>
          </cell>
        </row>
        <row r="41">
          <cell r="B41">
            <v>0</v>
          </cell>
        </row>
        <row r="42">
          <cell r="B42">
            <v>0</v>
          </cell>
          <cell r="D42" t="b">
            <v>0</v>
          </cell>
        </row>
        <row r="43">
          <cell r="B43">
            <v>2</v>
          </cell>
        </row>
        <row r="46">
          <cell r="D46">
            <v>1</v>
          </cell>
        </row>
        <row r="56">
          <cell r="B56">
            <v>1998</v>
          </cell>
          <cell r="C56">
            <v>9.5699999999999993E-2</v>
          </cell>
        </row>
        <row r="57">
          <cell r="B57">
            <v>1999</v>
          </cell>
          <cell r="C57">
            <v>9.5699999999999993E-2</v>
          </cell>
        </row>
        <row r="58">
          <cell r="B58">
            <v>2000</v>
          </cell>
          <cell r="C58">
            <v>9.5699999999999993E-2</v>
          </cell>
        </row>
        <row r="59">
          <cell r="B59">
            <v>2001</v>
          </cell>
          <cell r="C59">
            <v>9.5699999999999993E-2</v>
          </cell>
        </row>
        <row r="60">
          <cell r="B60">
            <v>2002</v>
          </cell>
          <cell r="C60">
            <v>9.5699999999999993E-2</v>
          </cell>
        </row>
        <row r="61">
          <cell r="B61">
            <v>2003</v>
          </cell>
          <cell r="C61">
            <v>9.5699999999999993E-2</v>
          </cell>
        </row>
        <row r="62">
          <cell r="B62">
            <v>2004</v>
          </cell>
          <cell r="C62">
            <v>9.5699999999999993E-2</v>
          </cell>
        </row>
        <row r="63">
          <cell r="B63">
            <v>2005</v>
          </cell>
          <cell r="C63">
            <v>9.5699999999999993E-2</v>
          </cell>
        </row>
        <row r="64">
          <cell r="B64">
            <v>2006</v>
          </cell>
          <cell r="C64">
            <v>6.9500000000000006E-2</v>
          </cell>
        </row>
        <row r="65">
          <cell r="B65">
            <v>2007</v>
          </cell>
          <cell r="C65">
            <v>6.9500000000000006E-2</v>
          </cell>
        </row>
        <row r="66">
          <cell r="B66">
            <v>2008</v>
          </cell>
          <cell r="C66">
            <v>6.9500000000000006E-2</v>
          </cell>
        </row>
        <row r="67">
          <cell r="B67">
            <v>2009</v>
          </cell>
          <cell r="C67">
            <v>6.9500000000000006E-2</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 val="1_Line name changes"/>
    </sheetNames>
    <sheetDataSet>
      <sheetData sheetId="0"/>
      <sheetData sheetId="1"/>
      <sheetData sheetId="2">
        <row r="55">
          <cell r="K55">
            <v>1</v>
          </cell>
        </row>
        <row r="82">
          <cell r="N82">
            <v>2014</v>
          </cell>
        </row>
      </sheetData>
      <sheetData sheetId="3"/>
      <sheetData sheetId="4"/>
      <sheetData sheetId="5"/>
      <sheetData sheetId="6"/>
      <sheetData sheetId="7"/>
      <sheetData sheetId="8"/>
      <sheetData sheetId="9"/>
      <sheetData sheetId="10">
        <row r="1">
          <cell r="AD1" t="str">
            <v>Total</v>
          </cell>
        </row>
      </sheetData>
      <sheetData sheetId="11">
        <row r="23">
          <cell r="G23">
            <v>2012</v>
          </cell>
        </row>
        <row r="48">
          <cell r="N48">
            <v>0</v>
          </cell>
        </row>
        <row r="51">
          <cell r="N51">
            <v>-20</v>
          </cell>
        </row>
      </sheetData>
      <sheetData sheetId="12"/>
      <sheetData sheetId="13"/>
      <sheetData sheetId="14"/>
      <sheetData sheetId="15">
        <row r="40">
          <cell r="D40">
            <v>2379.9683018954875</v>
          </cell>
        </row>
      </sheetData>
      <sheetData sheetId="16" refreshError="1"/>
      <sheetData sheetId="17"/>
      <sheetData sheetId="18"/>
      <sheetData sheetId="19"/>
      <sheetData sheetId="20">
        <row r="19">
          <cell r="B19">
            <v>1</v>
          </cell>
        </row>
      </sheetData>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YrOandM_summary"/>
      <sheetName val="7YrOandM_summary_D"/>
      <sheetName val="Assumption - Calcs"/>
      <sheetName val="pole count"/>
      <sheetName val="Grandfathered"/>
      <sheetName val="Matrix"/>
      <sheetName val="Timeline"/>
      <sheetName val="Resource &amp; Cost Summary"/>
      <sheetName val="Support Resources"/>
      <sheetName val="3 year Plan"/>
      <sheetName val="4 year Plan"/>
      <sheetName val="5 Year Plan"/>
      <sheetName val="7 Year Plan"/>
      <sheetName val="Charts"/>
      <sheetName val="Planner Resour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row r="80">
          <cell r="N80">
            <v>2012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WNLOAD"/>
      <sheetName val="Criteria&amp;Data"/>
      <sheetName val="SCE00"/>
      <sheetName val="EDIntl00"/>
      <sheetName val="Month"/>
      <sheetName val="JE'S Mo"/>
      <sheetName val="Quarter"/>
      <sheetName val="JE'S Qtr"/>
      <sheetName val="YTD"/>
      <sheetName val="JE'S YTD"/>
      <sheetName val="12 Months"/>
      <sheetName val="JE'S 12 MONTHS"/>
      <sheetName val="GG1 Year End"/>
      <sheetName val="GG1"/>
      <sheetName val="GG1 Jan"/>
      <sheetName val="GG1 qtr"/>
      <sheetName val="EI P3 Year End"/>
      <sheetName val="EI P3"/>
      <sheetName val="EI P3 Jan"/>
      <sheetName val="EI P3 q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row r="57">
          <cell r="D57" t="str">
            <v>2011</v>
          </cell>
          <cell r="I57" t="str">
            <v>800460388</v>
          </cell>
          <cell r="J57" t="str">
            <v>5238</v>
          </cell>
        </row>
        <row r="60">
          <cell r="K60">
            <v>2</v>
          </cell>
        </row>
        <row r="61">
          <cell r="C61" t="str">
            <v>06030</v>
          </cell>
          <cell r="D61" t="str">
            <v>8</v>
          </cell>
          <cell r="E61" t="str">
            <v>13</v>
          </cell>
          <cell r="F61" t="str">
            <v>135</v>
          </cell>
          <cell r="I61" t="str">
            <v>01</v>
          </cell>
        </row>
        <row r="80">
          <cell r="C80" t="str">
            <v>N.A. TEKSTRA</v>
          </cell>
        </row>
      </sheetData>
      <sheetData sheetId="3" refreshError="1"/>
      <sheetData sheetId="4" refreshError="1"/>
      <sheetData sheetId="5" refreshError="1"/>
      <sheetData sheetId="6" refreshError="1"/>
      <sheetData sheetId="7" refreshError="1"/>
      <sheetData sheetId="8" refreshError="1"/>
      <sheetData sheetId="9" refreshError="1"/>
      <sheetData sheetId="10">
        <row r="7">
          <cell r="AE7">
            <v>1</v>
          </cell>
        </row>
      </sheetData>
      <sheetData sheetId="1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ow r="44">
          <cell r="B44" t="b">
            <v>0</v>
          </cell>
        </row>
        <row r="45">
          <cell r="B45">
            <v>0</v>
          </cell>
        </row>
        <row r="46">
          <cell r="B46">
            <v>2</v>
          </cell>
        </row>
        <row r="48">
          <cell r="B48">
            <v>10</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Income Stmt"/>
      <sheetName val="Sheet1"/>
      <sheetName val="Cash Flow"/>
      <sheetName val="Balance Sheet"/>
      <sheetName val="Value Added"/>
      <sheetName val="Edison Funding"/>
      <sheetName val="Reserves"/>
      <sheetName val="Sheet8"/>
      <sheetName val="Sheet9"/>
      <sheetName val="Sheet10"/>
      <sheetName val="Sheet11"/>
      <sheetName val="Sheet12"/>
      <sheetName val="Sheet13"/>
      <sheetName val="Sheet14"/>
      <sheetName val="Sheet15"/>
      <sheetName val="Sheet16"/>
      <sheetName val="Module2"/>
      <sheetName val="Module5"/>
      <sheetName val="Module1"/>
      <sheetName val="Module3"/>
      <sheetName val="Module4"/>
      <sheetName val="Module6"/>
      <sheetName val="Module7"/>
      <sheetName val="Module8"/>
      <sheetName val="Module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 Hyperlinks"/>
      <sheetName val="DATA&gt;&gt;"/>
      <sheetName val="Sheet3"/>
      <sheetName val="Costs"/>
      <sheetName val="Costs 2013-14"/>
      <sheetName val="Benefits"/>
      <sheetName val="Metrics"/>
      <sheetName val="COMMON ASSUMPTIONS&gt;&gt;"/>
      <sheetName val="Key Assumptions"/>
      <sheetName val="Meter Deployment"/>
      <sheetName val="Current Meter Count"/>
      <sheetName val="Current Meter Count old"/>
      <sheetName val="Growth Forecast thru 2014"/>
      <sheetName val="2006 Meter Count"/>
      <sheetName val="Failure Rate Analysis"/>
      <sheetName val="Assumption Summary"/>
      <sheetName val="Res OnOff Sppt Monthly"/>
      <sheetName val="PR Sppt Monthly"/>
      <sheetName val="LC Sppt Monthly"/>
      <sheetName val="Cust Behavior"/>
      <sheetName val="Meter Cost"/>
      <sheetName val="MRR Allocation"/>
      <sheetName val="DR Benefit Calcs&gt;&gt;"/>
      <sheetName val="B07.01 TOU"/>
      <sheetName val="B07.02 CPP"/>
      <sheetName val="B07.08 PTR"/>
      <sheetName val="B07.03 Title 24"/>
      <sheetName val="B07.04 PCT"/>
      <sheetName val="New B07.10"/>
      <sheetName val="B07.10 dongle cost"/>
      <sheetName val="B25.01 TDBU PR"/>
      <sheetName val="B25.02 TDBU LC"/>
      <sheetName val="Population Segmentation"/>
      <sheetName val="Res. Impacts"/>
      <sheetName val="C&amp;I Impacts"/>
      <sheetName val="Event Day MW"/>
      <sheetName val="Non-Event Day MW"/>
      <sheetName val="OTHER INPUTS&gt;&gt;"/>
      <sheetName val="CB ID List"/>
      <sheetName val="Sheet1"/>
      <sheetName val="Summary 2009 Constant$"/>
      <sheetName val="Wage Rate"/>
      <sheetName val="FTE Changes"/>
      <sheetName val="FTE Changes_FSMR"/>
      <sheetName val="PC List"/>
      <sheetName val="Capital Type"/>
      <sheetName val="O&amp;M By Org"/>
      <sheetName val="Default Budget CEs"/>
      <sheetName val="OUTPUTS&gt;&gt;"/>
      <sheetName val="July '07, Errata, Settlement"/>
      <sheetName val="Cost Detail"/>
      <sheetName val="Benefit Detail"/>
      <sheetName val="Benefit by Proceeding"/>
      <sheetName val="Costs By Director Aug '08 UMC "/>
      <sheetName val="log pivots"/>
      <sheetName val="Mid-Level loadings"/>
      <sheetName val="Costs By Director"/>
      <sheetName val="O&amp;M Forecast"/>
      <sheetName val="Capital Forecast"/>
      <sheetName val="Comparisons&gt;&gt;"/>
      <sheetName val="By Year_New"/>
      <sheetName val="Sheet2"/>
      <sheetName val="Log&gt;&gt;"/>
      <sheetName val="Funding Request"/>
      <sheetName val="Direct Costs"/>
      <sheetName val="AMIBA Benefits"/>
      <sheetName val="Non-AMIBA Benefi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
          <cell r="C2" t="str">
            <v>CB ID#</v>
          </cell>
        </row>
      </sheetData>
      <sheetData sheetId="38">
        <row r="2">
          <cell r="C2" t="str">
            <v>CB ID#</v>
          </cell>
          <cell r="D2" t="str">
            <v>Definition</v>
          </cell>
          <cell r="E2" t="str">
            <v>BU</v>
          </cell>
          <cell r="F2" t="str">
            <v>C/B Category</v>
          </cell>
          <cell r="G2" t="str">
            <v>C/B Sub-Category</v>
          </cell>
          <cell r="H2" t="str">
            <v>Benefit Proceeding</v>
          </cell>
          <cell r="I2" t="str">
            <v>Benefit Pattern</v>
          </cell>
          <cell r="J2" t="str">
            <v>O&amp;M FERC  Account</v>
          </cell>
          <cell r="K2" t="str">
            <v>Post-Depl Category</v>
          </cell>
          <cell r="L2" t="str">
            <v>Post-Depl Sub-Category</v>
          </cell>
        </row>
        <row r="3">
          <cell r="C3" t="str">
            <v>C01.01</v>
          </cell>
          <cell r="D3" t="str">
            <v>Additional FTEs will be needed to develop business customer education materials, address customers questions/inquiries and to conduct rate analysis for new rates enabled by the Edison SmartConnectTM program.</v>
          </cell>
          <cell r="E3" t="str">
            <v>CSBU--BCD</v>
          </cell>
          <cell r="F3" t="str">
            <v>Customer Service Operations</v>
          </cell>
          <cell r="G3" t="str">
            <v>Call Center</v>
          </cell>
          <cell r="J3">
            <v>908.62</v>
          </cell>
        </row>
        <row r="4">
          <cell r="C4" t="str">
            <v>C01.02</v>
          </cell>
          <cell r="D4" t="str">
            <v>Additional FTEs will be needed to support business customer project management work related to the Edison SmartConnectTM enabled tariffs and programs during deployment.</v>
          </cell>
          <cell r="E4" t="str">
            <v>CSBU--BCD</v>
          </cell>
          <cell r="F4" t="str">
            <v>Customer Service Operations</v>
          </cell>
          <cell r="G4" t="str">
            <v>Call Center</v>
          </cell>
          <cell r="J4">
            <v>908.62</v>
          </cell>
        </row>
        <row r="5">
          <cell r="C5" t="str">
            <v>C02.01</v>
          </cell>
          <cell r="D5" t="str">
            <v>Edison SmartConnectTM will result in the availability of customer usage data on the company website and thereby increase the number of customers calling with questions regarding access to the data and usage of the data provided.</v>
          </cell>
          <cell r="E5" t="str">
            <v>CSBU--CSOD</v>
          </cell>
          <cell r="F5" t="str">
            <v>Customer Service Operations</v>
          </cell>
          <cell r="G5" t="str">
            <v>Call Center</v>
          </cell>
          <cell r="J5">
            <v>903.8</v>
          </cell>
          <cell r="K5" t="str">
            <v>Call Center</v>
          </cell>
          <cell r="L5" t="str">
            <v>Increased Call Volume</v>
          </cell>
        </row>
        <row r="6">
          <cell r="C6" t="str">
            <v>C02.02</v>
          </cell>
          <cell r="D6" t="str">
            <v>Deployment will result in increased customers calls (i.e. 1st new bill, Edison SmartConnectTM welcome packaging including new Peak Time Rebate notification.) This identifies the incremental costs associated with completing the new calls.</v>
          </cell>
          <cell r="E6" t="str">
            <v>CSBU--CSOD</v>
          </cell>
          <cell r="F6" t="str">
            <v>Customer Service Operations</v>
          </cell>
          <cell r="G6" t="str">
            <v>Call Center</v>
          </cell>
          <cell r="J6">
            <v>903.8</v>
          </cell>
          <cell r="K6" t="str">
            <v>Call Center</v>
          </cell>
          <cell r="L6" t="str">
            <v>Increased Call Volume</v>
          </cell>
        </row>
        <row r="7">
          <cell r="C7" t="str">
            <v>C02.03</v>
          </cell>
          <cell r="D7" t="str">
            <v xml:space="preserve">Interval usage data from Edison SmartConnectTM meters will allow for the adoption of Time-of-Use (TOU) tariffs and will result in an increase in calls from medium size Commercial &amp; Industrial customers who call to opt-out of the default TOU rate. </v>
          </cell>
          <cell r="E7" t="str">
            <v>CSBU--CSOD</v>
          </cell>
          <cell r="F7" t="str">
            <v>Customer Service Operations</v>
          </cell>
          <cell r="G7" t="str">
            <v>Call Center</v>
          </cell>
          <cell r="J7">
            <v>903.8</v>
          </cell>
          <cell r="K7" t="str">
            <v>Call Center</v>
          </cell>
          <cell r="L7" t="str">
            <v>Increased Call Volume</v>
          </cell>
        </row>
        <row r="8">
          <cell r="C8" t="str">
            <v>C02.04</v>
          </cell>
          <cell r="D8" t="str">
            <v>Initial deployment of Edison SmartConnectTM will result in an increase in training costs for new hires and existing employees.</v>
          </cell>
          <cell r="E8" t="str">
            <v>CSBU--CSOD</v>
          </cell>
          <cell r="F8" t="str">
            <v>Customer Service Operations</v>
          </cell>
          <cell r="G8" t="str">
            <v>Call Center</v>
          </cell>
          <cell r="J8">
            <v>903.8</v>
          </cell>
          <cell r="K8" t="str">
            <v>Call Center</v>
          </cell>
          <cell r="L8" t="str">
            <v>Increased Call Volume</v>
          </cell>
        </row>
        <row r="9">
          <cell r="C9" t="str">
            <v>C02.06</v>
          </cell>
          <cell r="D9" t="str">
            <v>The new remote service switch will enable SCE to disconnect customers for non-payment that could not be completed by field personnel, which will increase calls to the CCO to reconnect service and authorize SCE to energize their site.</v>
          </cell>
          <cell r="E9" t="str">
            <v>CSBU--CSOD</v>
          </cell>
          <cell r="F9" t="str">
            <v>Customer Service Operations</v>
          </cell>
          <cell r="G9" t="str">
            <v>Call Center</v>
          </cell>
          <cell r="J9">
            <v>903.8</v>
          </cell>
          <cell r="K9" t="str">
            <v>Call Center</v>
          </cell>
          <cell r="L9" t="str">
            <v>Reconnection Order Handling</v>
          </cell>
        </row>
        <row r="10">
          <cell r="C10" t="str">
            <v>C02.07</v>
          </cell>
          <cell r="D10" t="str">
            <v>The new remote service switch will require customers to make a 2nd call to the Customer Communication Organization to authorize their service to be energized .</v>
          </cell>
          <cell r="E10" t="str">
            <v>CSBU--CSOD</v>
          </cell>
          <cell r="F10" t="str">
            <v>Customer Service Operations</v>
          </cell>
          <cell r="G10" t="str">
            <v>Call Center</v>
          </cell>
          <cell r="J10">
            <v>903.8</v>
          </cell>
          <cell r="K10" t="str">
            <v>Call Center</v>
          </cell>
          <cell r="L10" t="str">
            <v>Reconnection Order Handling</v>
          </cell>
        </row>
        <row r="11">
          <cell r="C11" t="str">
            <v>C02.08</v>
          </cell>
          <cell r="D11" t="str">
            <v>Interval usage data from Edison SmartConnectTM meters will allow for the adoption of Critical Peak Pricing (CPP) and result in an increase in medium Commercial &amp; Industrial customers who will call to enroll in a CPP rate or have CPP questions.</v>
          </cell>
          <cell r="E11" t="str">
            <v>CSBU--CSOD</v>
          </cell>
          <cell r="F11" t="str">
            <v>Customer Service Operations</v>
          </cell>
          <cell r="G11" t="str">
            <v>Call Center</v>
          </cell>
          <cell r="J11">
            <v>903.8</v>
          </cell>
          <cell r="K11" t="str">
            <v>Call Center</v>
          </cell>
          <cell r="L11" t="str">
            <v>Increased Call Volume</v>
          </cell>
        </row>
        <row r="12">
          <cell r="C12" t="str">
            <v>C02.09</v>
          </cell>
          <cell r="D12" t="str">
            <v xml:space="preserve">The Title 24 Programmable Communicating Thermostats/Advanced Load Control (PCT/ALC) program will result in an increase of customer calls regarding enrollment and questions about the PCT program. </v>
          </cell>
          <cell r="E12" t="str">
            <v>CSBU--CSOD</v>
          </cell>
          <cell r="F12" t="str">
            <v>Customer Service Operations</v>
          </cell>
          <cell r="G12" t="str">
            <v>Call Center</v>
          </cell>
          <cell r="J12">
            <v>903.8</v>
          </cell>
          <cell r="K12" t="str">
            <v>Call Center</v>
          </cell>
          <cell r="L12" t="str">
            <v>Increased Call Volume</v>
          </cell>
        </row>
        <row r="13">
          <cell r="C13" t="str">
            <v>C02.10</v>
          </cell>
          <cell r="D13" t="str">
            <v xml:space="preserve">The SCE (non Title 24) Programmable Communicating Thermostats/Advanced Load Control (PCT/ALC) program will result in an increase of customer calls regarding enrollment and questions about the PCT program. </v>
          </cell>
          <cell r="E13" t="str">
            <v>CSBU--CSOD</v>
          </cell>
          <cell r="F13" t="str">
            <v>Customer Service Operations</v>
          </cell>
          <cell r="G13" t="str">
            <v>Call Center</v>
          </cell>
          <cell r="J13">
            <v>903.8</v>
          </cell>
          <cell r="K13" t="str">
            <v>Call Center</v>
          </cell>
          <cell r="L13" t="str">
            <v>Increased Call Volume</v>
          </cell>
        </row>
        <row r="14">
          <cell r="C14" t="str">
            <v>C02.12</v>
          </cell>
          <cell r="D14" t="str">
            <v>Interval usage data from Edison SmartConnectTM meters will allow for the adoption of Time-of-Use (TOU) tariffs and will result in increase in calls from residential customers who want to opt-in to a TOU rate.</v>
          </cell>
          <cell r="E14" t="str">
            <v>CSBU--CSOD</v>
          </cell>
          <cell r="F14" t="str">
            <v>Customer Service Operations</v>
          </cell>
          <cell r="G14" t="str">
            <v>Call Center</v>
          </cell>
          <cell r="J14">
            <v>903.8</v>
          </cell>
          <cell r="K14" t="str">
            <v>Call Center</v>
          </cell>
          <cell r="L14" t="str">
            <v>Increased Call Volume</v>
          </cell>
        </row>
        <row r="15">
          <cell r="C15" t="str">
            <v>C02.13</v>
          </cell>
          <cell r="D15" t="str">
            <v>Residential and small C&amp;I (=&lt;20kW) will be automatically enrolled in the Peak Time Rebate (PTR) program, resulting in inquiries about PTR.</v>
          </cell>
          <cell r="E15" t="str">
            <v>CSBU--CSOD</v>
          </cell>
          <cell r="F15" t="str">
            <v>Customer Service Operations</v>
          </cell>
          <cell r="G15" t="str">
            <v>Call Center</v>
          </cell>
          <cell r="J15">
            <v>903.8</v>
          </cell>
          <cell r="K15" t="str">
            <v>Call Center</v>
          </cell>
          <cell r="L15" t="str">
            <v>Increased Call Volume</v>
          </cell>
        </row>
        <row r="16">
          <cell r="C16" t="str">
            <v>C05.01</v>
          </cell>
          <cell r="D16" t="str">
            <v xml:space="preserve">Customers will require communications regarding the rollout of Edison SmartConnectTM and impacts to them. </v>
          </cell>
          <cell r="E16" t="str">
            <v>Corp Comm.</v>
          </cell>
          <cell r="F16" t="str">
            <v>Customer Tariffs, Programs and Services</v>
          </cell>
          <cell r="G16" t="str">
            <v>Marketing</v>
          </cell>
          <cell r="J16">
            <v>920</v>
          </cell>
          <cell r="K16" t="str">
            <v>Customer Tariffs, Programs and Services</v>
          </cell>
          <cell r="L16" t="str">
            <v>Marketing</v>
          </cell>
        </row>
        <row r="17">
          <cell r="C17" t="str">
            <v>C06.01</v>
          </cell>
          <cell r="D17" t="str">
            <v>Edison SmartConnectTM deployment will require expansion/remodel/upgrade of the existing meter test facility to accommodate new meter testing.</v>
          </cell>
          <cell r="E17" t="str">
            <v>Operations Support</v>
          </cell>
          <cell r="F17" t="str">
            <v>Acquisition of Meters and Communication Network Equipment</v>
          </cell>
          <cell r="G17" t="str">
            <v>Vendor Management and Acceptance Testing</v>
          </cell>
          <cell r="J17">
            <v>586.4</v>
          </cell>
        </row>
        <row r="18">
          <cell r="C18" t="str">
            <v>C06.02</v>
          </cell>
          <cell r="D18" t="str">
            <v>Facility expansion resulting from Edison SmartConnectTM deployment will require an increase in project managers to support the expansion activities.</v>
          </cell>
          <cell r="E18" t="str">
            <v>Operations Support</v>
          </cell>
          <cell r="F18" t="str">
            <v>Acquisition of Meters and Communication Network Equipment</v>
          </cell>
          <cell r="G18" t="str">
            <v>Vendor Management and Acceptance Testing</v>
          </cell>
          <cell r="J18">
            <v>930.2</v>
          </cell>
        </row>
        <row r="19">
          <cell r="C19" t="str">
            <v>C06.03</v>
          </cell>
          <cell r="D19" t="str">
            <v>The net increase in call center and billing staffing will result in increased space requirements and associated facility costs.</v>
          </cell>
          <cell r="E19" t="str">
            <v>Operations Support</v>
          </cell>
          <cell r="F19" t="str">
            <v>Customer Service Operations</v>
          </cell>
          <cell r="G19" t="str">
            <v>Call Center</v>
          </cell>
          <cell r="J19">
            <v>930.2</v>
          </cell>
        </row>
        <row r="20">
          <cell r="C20" t="str">
            <v>C06.04</v>
          </cell>
          <cell r="D20" t="str">
            <v xml:space="preserve">The increase in Information Technology (IT) and Edison SmartConnect™ Program Management staff will result in increased space requirements and associated facility costs. </v>
          </cell>
          <cell r="E20" t="str">
            <v>Operations Support</v>
          </cell>
          <cell r="F20" t="str">
            <v>Back Office Systems</v>
          </cell>
          <cell r="G20" t="str">
            <v>Back Office Enhancements</v>
          </cell>
          <cell r="J20">
            <v>930.2</v>
          </cell>
        </row>
        <row r="21">
          <cell r="C21" t="str">
            <v>C09.01</v>
          </cell>
          <cell r="D21" t="str">
            <v>Enhanced real-time reporting capability of Edison SmartConnectTM will result in increased complexity of load forecasting modeling.</v>
          </cell>
          <cell r="E21" t="str">
            <v>PP</v>
          </cell>
          <cell r="F21" t="str">
            <v>Customer Tariffs, Programs and Services</v>
          </cell>
          <cell r="G21" t="str">
            <v>Demand Response Development and Administration</v>
          </cell>
          <cell r="J21">
            <v>555</v>
          </cell>
          <cell r="K21" t="str">
            <v>Customer Tariffs, Programs and Services</v>
          </cell>
          <cell r="L21" t="str">
            <v>Demand Response Administration</v>
          </cell>
        </row>
        <row r="22">
          <cell r="C22" t="str">
            <v>C09.02</v>
          </cell>
          <cell r="D22" t="str">
            <v>Expected decrease in amount of customers on fixed tariffs will decrease load forecasting accuracy.</v>
          </cell>
          <cell r="E22" t="str">
            <v>PP</v>
          </cell>
          <cell r="F22" t="str">
            <v>Customer Tariffs, Programs and Services</v>
          </cell>
          <cell r="G22" t="str">
            <v>Demand Response Development and Administration</v>
          </cell>
          <cell r="J22">
            <v>555</v>
          </cell>
        </row>
        <row r="23">
          <cell r="C23" t="str">
            <v>C10.01</v>
          </cell>
          <cell r="D23" t="str">
            <v>Deployment of Edison SmartConnectTM meters will require training of new and existing field services and meter reading staff.</v>
          </cell>
          <cell r="E23" t="str">
            <v>CSBU--CSOD</v>
          </cell>
          <cell r="F23" t="str">
            <v>Installation of Meters and Communication Network Equipment</v>
          </cell>
          <cell r="G23" t="str">
            <v>SCE Installation</v>
          </cell>
          <cell r="J23">
            <v>587.79999999999995</v>
          </cell>
        </row>
        <row r="24">
          <cell r="C24" t="str">
            <v>C10.02</v>
          </cell>
          <cell r="D24" t="str">
            <v xml:space="preserve">Higher attrition of meter readers during deployment results in the hiring of less experienced meter readers who are less productive. </v>
          </cell>
          <cell r="E24" t="str">
            <v>CSBU--CSOD</v>
          </cell>
          <cell r="F24" t="str">
            <v>Installation of Meters and Communication Network Equipment</v>
          </cell>
          <cell r="G24" t="str">
            <v>SCE Installation</v>
          </cell>
          <cell r="J24">
            <v>902</v>
          </cell>
        </row>
        <row r="25">
          <cell r="C25" t="str">
            <v>C10.03</v>
          </cell>
          <cell r="D25" t="str">
            <v>Field service representatives will replace single-phased residential, network, and small C&amp;I Edison SmartConnectTM meters that fail after installation.</v>
          </cell>
          <cell r="E25" t="str">
            <v>CSBU--CSOD</v>
          </cell>
          <cell r="F25" t="str">
            <v>Installation of Meters and Communication Network Equipment</v>
          </cell>
          <cell r="G25" t="str">
            <v>SCE Installation</v>
          </cell>
          <cell r="J25">
            <v>597.4</v>
          </cell>
          <cell r="K25" t="str">
            <v>Meter Services</v>
          </cell>
          <cell r="L25" t="str">
            <v>Meter Operations and Maintenance</v>
          </cell>
        </row>
        <row r="26">
          <cell r="C26" t="str">
            <v>C10.04</v>
          </cell>
          <cell r="D26" t="str">
            <v>Deployment of Edison SmartConnectTM meters will require a project management team (project managers, regional supervisors, and analysts) to monitor and support the effort.</v>
          </cell>
          <cell r="E26" t="str">
            <v>CSBU--CSOD</v>
          </cell>
          <cell r="F26" t="str">
            <v>Installation of Meters and Communication Network Equipment</v>
          </cell>
          <cell r="G26" t="str">
            <v>SCE Installation</v>
          </cell>
          <cell r="J26">
            <v>580.29999999999995</v>
          </cell>
          <cell r="K26" t="str">
            <v>Meter Services</v>
          </cell>
          <cell r="L26" t="str">
            <v>Meter Operations and Maintenance</v>
          </cell>
        </row>
        <row r="27">
          <cell r="C27" t="str">
            <v>C10.05</v>
          </cell>
          <cell r="D27" t="str">
            <v>Deployment of Edison SmartConnectTM meters will require additional personnel to install A-base meters and Unable to Complete meters.</v>
          </cell>
          <cell r="E27" t="str">
            <v>CSBU--CSOD</v>
          </cell>
          <cell r="F27" t="str">
            <v>Installation of Meters and Communication Network Equipment</v>
          </cell>
          <cell r="G27" t="str">
            <v>SCE Installation</v>
          </cell>
          <cell r="J27">
            <v>587.5</v>
          </cell>
          <cell r="K27" t="str">
            <v>Meter Services</v>
          </cell>
          <cell r="L27" t="str">
            <v>Meter Operations and Maintenance</v>
          </cell>
        </row>
        <row r="28">
          <cell r="C28" t="str">
            <v>C10.06</v>
          </cell>
          <cell r="D28" t="str">
            <v xml:space="preserve">The capabilities of the new meter will result in more tamper detection cases.  In addition, the investigation will be more costly as it will require special field visits, whereas SCE currently uses routine manual meter reading for this purpose.  </v>
          </cell>
          <cell r="E28" t="str">
            <v>CSBU--CSOD</v>
          </cell>
          <cell r="F28" t="str">
            <v>Installation of Meters and Communication Network Equipment</v>
          </cell>
          <cell r="G28" t="str">
            <v>SCE Installation</v>
          </cell>
          <cell r="J28">
            <v>587.20000000000005</v>
          </cell>
          <cell r="K28" t="str">
            <v>Meter Services</v>
          </cell>
          <cell r="L28" t="str">
            <v>Meter Operations and Maintenance</v>
          </cell>
        </row>
        <row r="29">
          <cell r="C29" t="str">
            <v>C10.07</v>
          </cell>
          <cell r="D29" t="str">
            <v>The reduction in orders performed by field service representatives results in longer drive times between remaining orders and therefore an increase in field service representatives to perform the orders.</v>
          </cell>
          <cell r="E29" t="str">
            <v>CSBU--CSOD</v>
          </cell>
          <cell r="F29" t="str">
            <v>Installation of Meters and Communication Network Equipment</v>
          </cell>
          <cell r="G29" t="str">
            <v>SCE Installation</v>
          </cell>
          <cell r="J29">
            <v>586.1</v>
          </cell>
          <cell r="K29" t="str">
            <v>Meter Services</v>
          </cell>
          <cell r="L29" t="str">
            <v>Meter Operations and Maintenance</v>
          </cell>
        </row>
        <row r="30">
          <cell r="C30" t="str">
            <v>C10.08</v>
          </cell>
          <cell r="D30" t="str">
            <v>"Collector" Meters that contain batteries will require meters to be replaced every 5 years to replace the batteries.</v>
          </cell>
          <cell r="E30" t="str">
            <v>CSBU--CSOD</v>
          </cell>
          <cell r="F30" t="str">
            <v>Installation of Meters and Communication Network Equipment</v>
          </cell>
          <cell r="G30" t="str">
            <v>SCE Installation</v>
          </cell>
          <cell r="J30">
            <v>597.4</v>
          </cell>
          <cell r="K30" t="str">
            <v>Meter Services</v>
          </cell>
          <cell r="L30" t="str">
            <v>Meter Operations and Maintenance</v>
          </cell>
        </row>
        <row r="31">
          <cell r="C31" t="str">
            <v>C10.09</v>
          </cell>
          <cell r="D31" t="str">
            <v>Installation of Edison SmartConnectTM meters will require replacement of locking devices and barrels.</v>
          </cell>
          <cell r="E31" t="str">
            <v>CSBU--CSOD</v>
          </cell>
          <cell r="F31" t="str">
            <v>Installation of Meters and Communication Network Equipment</v>
          </cell>
          <cell r="G31" t="str">
            <v>SCE Installation</v>
          </cell>
          <cell r="K31" t="str">
            <v>Meter Services</v>
          </cell>
          <cell r="L31" t="str">
            <v>Meter Operations and Maintenance</v>
          </cell>
        </row>
        <row r="32">
          <cell r="C32" t="str">
            <v>C11.01</v>
          </cell>
          <cell r="D32" t="str">
            <v xml:space="preserve">Meter Data Management System (MDMS) hardware and software licensing and maintenance costs.   </v>
          </cell>
          <cell r="E32" t="str">
            <v>IT</v>
          </cell>
          <cell r="F32" t="str">
            <v>Back Office Systems</v>
          </cell>
          <cell r="G32" t="str">
            <v>MDMS and Network Management System</v>
          </cell>
          <cell r="J32">
            <v>903.9</v>
          </cell>
          <cell r="K32" t="str">
            <v>Back Office Systems</v>
          </cell>
          <cell r="L32" t="str">
            <v>MDMS &amp; NMS Maintenance</v>
          </cell>
        </row>
        <row r="33">
          <cell r="C33" t="str">
            <v>C11.02</v>
          </cell>
          <cell r="D33" t="str">
            <v xml:space="preserve"> Meter Data Management System (MDMS) Application development and maintenance, and purchase of COTS package.</v>
          </cell>
          <cell r="E33" t="str">
            <v>IT</v>
          </cell>
          <cell r="F33" t="str">
            <v>Back Office Systems</v>
          </cell>
          <cell r="G33" t="str">
            <v>MDMS and Network Management System</v>
          </cell>
          <cell r="J33">
            <v>903.9</v>
          </cell>
          <cell r="K33" t="str">
            <v>Back Office Systems</v>
          </cell>
          <cell r="L33" t="str">
            <v>MDMS &amp; NMS Maintenance</v>
          </cell>
        </row>
        <row r="34">
          <cell r="C34" t="str">
            <v>C11.03</v>
          </cell>
          <cell r="D34" t="str">
            <v>MDMS project management and IT architecture costs.</v>
          </cell>
          <cell r="E34" t="str">
            <v>IT</v>
          </cell>
          <cell r="F34" t="str">
            <v>Back Office Systems</v>
          </cell>
          <cell r="G34" t="str">
            <v>MDMS and Network Management System</v>
          </cell>
          <cell r="J34">
            <v>903.9</v>
          </cell>
          <cell r="K34" t="str">
            <v>Back Office Systems</v>
          </cell>
          <cell r="L34" t="str">
            <v>MDMS &amp; NMS Maintenance</v>
          </cell>
        </row>
        <row r="35">
          <cell r="C35" t="str">
            <v>C11.04</v>
          </cell>
          <cell r="D35" t="str">
            <v xml:space="preserve">Infrastructure costs for web enhancements required for Edison SmartConnectTM implementation.  Enhancements are for customer participation in demand response programs and to accommodate the expected increase in customer web access to SCE.com.  </v>
          </cell>
          <cell r="E35" t="str">
            <v>IT</v>
          </cell>
          <cell r="F35" t="str">
            <v>Back Office Systems</v>
          </cell>
          <cell r="G35" t="str">
            <v>Back Office Enhancements</v>
          </cell>
          <cell r="J35">
            <v>903.9</v>
          </cell>
          <cell r="K35" t="str">
            <v>Back Office Systems</v>
          </cell>
          <cell r="L35" t="str">
            <v>Back Office Maintenance</v>
          </cell>
        </row>
        <row r="36">
          <cell r="C36" t="str">
            <v>C11.05</v>
          </cell>
          <cell r="D36" t="str">
            <v>Application development and Project Management costs for web enhancements related to implementation of Edison SmartConnectTM .  Enhancements are for customer participation in demand response programs and to accommodate the expected increase in web access.</v>
          </cell>
          <cell r="E36" t="str">
            <v>IT</v>
          </cell>
          <cell r="F36" t="str">
            <v>Back Office Systems</v>
          </cell>
          <cell r="G36" t="str">
            <v>Back Office Enhancements</v>
          </cell>
          <cell r="J36">
            <v>903.9</v>
          </cell>
          <cell r="K36" t="str">
            <v>Back Office Systems</v>
          </cell>
          <cell r="L36" t="str">
            <v>Back Office Maintenance</v>
          </cell>
        </row>
        <row r="37">
          <cell r="C37" t="str">
            <v>C11.06</v>
          </cell>
          <cell r="D37" t="str">
            <v>Hardware, software, and vendor services costs to support initial installation of telecommunication data management system.</v>
          </cell>
          <cell r="E37" t="str">
            <v>IT</v>
          </cell>
          <cell r="F37" t="str">
            <v>Acquisition of Meters and Communication Network Equipment</v>
          </cell>
          <cell r="G37" t="str">
            <v>Cost of Meters and Communications Equipment</v>
          </cell>
          <cell r="K37" t="str">
            <v>Back Office Systems</v>
          </cell>
          <cell r="L37" t="str">
            <v>MDMS &amp; NMS Maintenance</v>
          </cell>
        </row>
        <row r="38">
          <cell r="C38" t="str">
            <v>C11.07</v>
          </cell>
          <cell r="D38" t="str">
            <v>SCE labor to support initial installation and ongoing maintenance of telecommunication data management system.</v>
          </cell>
          <cell r="E38" t="str">
            <v>IT</v>
          </cell>
          <cell r="F38" t="str">
            <v>Back Office Systems</v>
          </cell>
          <cell r="G38" t="str">
            <v>MDMS and Network Management System</v>
          </cell>
          <cell r="J38">
            <v>903.9</v>
          </cell>
          <cell r="K38" t="str">
            <v>Back Office Systems</v>
          </cell>
          <cell r="L38" t="str">
            <v>MDMS &amp; NMS Maintenance</v>
          </cell>
        </row>
        <row r="39">
          <cell r="C39" t="str">
            <v>C11.08</v>
          </cell>
          <cell r="D39" t="str">
            <v>Ongoing maintenance and recurring costs to support telecommunication data management system.</v>
          </cell>
          <cell r="E39" t="str">
            <v>IT</v>
          </cell>
          <cell r="F39" t="str">
            <v>Back Office Systems</v>
          </cell>
          <cell r="G39" t="str">
            <v>MDMS and Network Management System</v>
          </cell>
          <cell r="J39">
            <v>903.9</v>
          </cell>
          <cell r="K39" t="str">
            <v>Back Office Systems</v>
          </cell>
          <cell r="L39" t="str">
            <v>MDMS &amp; NMS Maintenance</v>
          </cell>
        </row>
        <row r="40">
          <cell r="C40" t="str">
            <v>C11.09</v>
          </cell>
          <cell r="D40" t="str">
            <v>Hardware costs related to upgrades or replacment of SCE's existing load control system.</v>
          </cell>
          <cell r="E40" t="str">
            <v>IT</v>
          </cell>
          <cell r="F40" t="str">
            <v>Back Office Systems</v>
          </cell>
          <cell r="G40" t="str">
            <v>Load Control Systems</v>
          </cell>
          <cell r="K40" t="str">
            <v>Back Office Systems</v>
          </cell>
          <cell r="L40" t="str">
            <v>Load Control Systems</v>
          </cell>
        </row>
        <row r="41">
          <cell r="C41" t="str">
            <v>C11.10</v>
          </cell>
          <cell r="D41" t="str">
            <v xml:space="preserve">Application development and system integration costs related to upgrades or replacement of SCE's existing load control system. </v>
          </cell>
          <cell r="E41" t="str">
            <v>IT</v>
          </cell>
          <cell r="F41" t="str">
            <v>Back Office Systems</v>
          </cell>
          <cell r="G41" t="str">
            <v>Load Control Systems</v>
          </cell>
          <cell r="J41">
            <v>903.9</v>
          </cell>
          <cell r="K41" t="str">
            <v>Back Office Systems</v>
          </cell>
          <cell r="L41" t="str">
            <v>Load Control Systems</v>
          </cell>
        </row>
        <row r="42">
          <cell r="C42" t="str">
            <v>C11.11</v>
          </cell>
          <cell r="D42" t="str">
            <v xml:space="preserve">Project Management costs related to upgrades or replacement of SCE's existing load control system. </v>
          </cell>
          <cell r="E42" t="str">
            <v>IT</v>
          </cell>
          <cell r="F42" t="str">
            <v>Back Office Systems</v>
          </cell>
          <cell r="G42" t="str">
            <v>Load Control Systems</v>
          </cell>
        </row>
        <row r="43">
          <cell r="C43" t="str">
            <v>C11.12</v>
          </cell>
          <cell r="D43" t="str">
            <v>Telecommunication hardware implementation costs related to Edison SmartConnectTM Network Management Console, a subcomponent of the Data Center Aggregator. The sub-component is for controlling the Edison SmartConnectTM system and for system alert messages.</v>
          </cell>
          <cell r="E43" t="str">
            <v>IT</v>
          </cell>
          <cell r="F43" t="str">
            <v>Back Office Systems</v>
          </cell>
          <cell r="G43" t="str">
            <v>MDMS and Network Management System</v>
          </cell>
          <cell r="J43">
            <v>903.9</v>
          </cell>
          <cell r="K43" t="str">
            <v>Back Office Systems</v>
          </cell>
          <cell r="L43" t="str">
            <v>MDMS &amp; NMS Maintenance</v>
          </cell>
        </row>
        <row r="44">
          <cell r="C44" t="str">
            <v>C11.16</v>
          </cell>
          <cell r="D44" t="str">
            <v>Planning, Preparation and Execution of all test phases related to the Edison SmartConnectTM Program.</v>
          </cell>
          <cell r="E44" t="str">
            <v>IT</v>
          </cell>
          <cell r="F44" t="str">
            <v>Back Office Systems</v>
          </cell>
          <cell r="G44" t="str">
            <v>Back Office Enhancements</v>
          </cell>
          <cell r="J44">
            <v>903.9</v>
          </cell>
        </row>
        <row r="45">
          <cell r="C45" t="str">
            <v>C12.01</v>
          </cell>
          <cell r="D45" t="str">
            <v xml:space="preserve">Increases in staffing will result in the purchase of additional personal computers.  Costs are based on annual computer lease-proxy rate and service/repair costs.  </v>
          </cell>
          <cell r="E45" t="str">
            <v>CSBU--Prg Mgmt/Meters</v>
          </cell>
          <cell r="F45" t="str">
            <v>Back Office Systems</v>
          </cell>
          <cell r="G45" t="str">
            <v>Back Office Enhancements</v>
          </cell>
          <cell r="J45">
            <v>903.9</v>
          </cell>
          <cell r="K45" t="str">
            <v>Back Office Systems</v>
          </cell>
          <cell r="L45" t="str">
            <v>Back Office Maintenance</v>
          </cell>
        </row>
        <row r="46">
          <cell r="C46" t="str">
            <v>C13.01</v>
          </cell>
          <cell r="D46" t="str">
            <v>The net increase in call center activity will require training specialists to develop and deliver training courses for new customer service representatives and Edison SmartConnectTM training for all representatives.</v>
          </cell>
          <cell r="E46" t="str">
            <v>CSBU--CSOD</v>
          </cell>
          <cell r="F46" t="str">
            <v>Customer Service Operations</v>
          </cell>
          <cell r="G46" t="str">
            <v>Call Center</v>
          </cell>
          <cell r="J46">
            <v>901</v>
          </cell>
          <cell r="K46" t="str">
            <v>Call Center</v>
          </cell>
          <cell r="L46" t="str">
            <v>Increased Call Volume</v>
          </cell>
        </row>
        <row r="47">
          <cell r="C47" t="str">
            <v>C13.02</v>
          </cell>
          <cell r="D47" t="str">
            <v>Deployment of Edison SmartConnectTM meters will require training specialists to develop and deliver training courses for meter installation staff, revenue protection staff, and existing field services and meter reading staff.</v>
          </cell>
          <cell r="E47" t="str">
            <v>CSBU--CSOD</v>
          </cell>
          <cell r="F47" t="str">
            <v>Installation of Meters and Communication Network Equipment</v>
          </cell>
          <cell r="G47" t="str">
            <v>SCE Installation</v>
          </cell>
          <cell r="J47">
            <v>901</v>
          </cell>
        </row>
        <row r="48">
          <cell r="C48" t="str">
            <v>C13.03</v>
          </cell>
          <cell r="D48" t="str">
            <v>Deployment of Edison SmartConnectTM meters will require training specialists to develop and deliver training courses for meter technicians, meter test analysts, and engineering and meter shop field operations supervisors.</v>
          </cell>
          <cell r="E48" t="str">
            <v>CSBU--CSOD</v>
          </cell>
          <cell r="F48" t="str">
            <v>Installation of Meters and Communication Network Equipment</v>
          </cell>
          <cell r="G48" t="str">
            <v>SCE Installation</v>
          </cell>
          <cell r="J48">
            <v>901</v>
          </cell>
        </row>
        <row r="49">
          <cell r="C49" t="str">
            <v>C13.04</v>
          </cell>
          <cell r="D49" t="str">
            <v>The implementation of new rate options for residential customers will require training specialists to develop and deliver training courses for revenue services organization personnel.</v>
          </cell>
          <cell r="E49" t="str">
            <v>CSBU--CSOD</v>
          </cell>
          <cell r="F49" t="str">
            <v>Customer Service Operations</v>
          </cell>
          <cell r="G49" t="str">
            <v>Billing Services</v>
          </cell>
          <cell r="J49">
            <v>901</v>
          </cell>
        </row>
        <row r="50">
          <cell r="C50" t="str">
            <v>C13.05</v>
          </cell>
          <cell r="D50" t="str">
            <v>The implementation of new rate options for business customers will require training specialists to develop and deliver training courses for business customer division personnel.</v>
          </cell>
          <cell r="E50" t="str">
            <v>CSBU--CSOD</v>
          </cell>
          <cell r="F50" t="str">
            <v>Customer Service Operations</v>
          </cell>
          <cell r="G50" t="str">
            <v>Call Center</v>
          </cell>
          <cell r="J50">
            <v>907.6</v>
          </cell>
        </row>
        <row r="51">
          <cell r="C51" t="str">
            <v>C13.06</v>
          </cell>
          <cell r="D51" t="str">
            <v>The Edison SmartConnectTM deployment will require training specialists to develop and deliver training courses for other customer solutions business unit personnel.</v>
          </cell>
          <cell r="E51" t="str">
            <v>CSBU--CSOD</v>
          </cell>
          <cell r="F51" t="str">
            <v>Customer Service Operations</v>
          </cell>
          <cell r="G51" t="str">
            <v>Call Center</v>
          </cell>
          <cell r="J51">
            <v>901</v>
          </cell>
        </row>
        <row r="52">
          <cell r="C52" t="str">
            <v>C13.07</v>
          </cell>
          <cell r="D52" t="str">
            <v>The net increase in call center activity in the rural districts will require training specialists to deliver training courses for new rural customer service representatives and Edison SmartConnectTM training for all rural representatives.</v>
          </cell>
          <cell r="E52" t="str">
            <v>CSBU--CSOD</v>
          </cell>
          <cell r="F52" t="str">
            <v>Installation of Meters and Communication Network Equipment</v>
          </cell>
          <cell r="G52" t="str">
            <v>SCE Installation</v>
          </cell>
          <cell r="J52">
            <v>901</v>
          </cell>
        </row>
        <row r="53">
          <cell r="C53" t="str">
            <v>C13.08</v>
          </cell>
          <cell r="D53" t="str">
            <v>Deployment of Edison SmartConnectTM meters in the rural districts will require training specialists to deliver training courses for rural meter installation staff, revenue protection staff, and existing field services and meter reading staff.</v>
          </cell>
          <cell r="E53" t="str">
            <v>CSBU--CSOD</v>
          </cell>
          <cell r="F53" t="str">
            <v>Installation of Meters and Communication Network Equipment</v>
          </cell>
          <cell r="G53" t="str">
            <v>SCE Installation</v>
          </cell>
          <cell r="J53">
            <v>901</v>
          </cell>
        </row>
        <row r="54">
          <cell r="C54" t="str">
            <v>C13.09</v>
          </cell>
          <cell r="D54" t="str">
            <v>The increase in training specialists and contractors will require supervision and project oversight support for the department.</v>
          </cell>
          <cell r="E54" t="str">
            <v>CSBU--CSOD</v>
          </cell>
          <cell r="F54" t="str">
            <v>Customer Service Operations</v>
          </cell>
          <cell r="G54" t="str">
            <v>Call Center</v>
          </cell>
          <cell r="J54">
            <v>901</v>
          </cell>
        </row>
        <row r="55">
          <cell r="C55" t="str">
            <v>C13.XX</v>
          </cell>
          <cell r="D55" t="str">
            <v>UNOFFICIAL -- USED TO ADJ. JST FORECAST.</v>
          </cell>
          <cell r="E55" t="str">
            <v>CSBU--CSOD</v>
          </cell>
          <cell r="F55" t="str">
            <v>Customer Service Operations</v>
          </cell>
          <cell r="G55" t="str">
            <v>Call Center</v>
          </cell>
        </row>
        <row r="56">
          <cell r="C56" t="str">
            <v>C14.01</v>
          </cell>
          <cell r="D56" t="str">
            <v>Edison SmartConnectTM implementation will require the development, production and distribution of customer welcome notifications which will include new rates options, programs and services.</v>
          </cell>
          <cell r="E56" t="str">
            <v>CSBU--CTP&amp;S</v>
          </cell>
          <cell r="F56" t="str">
            <v>Customer Tariffs, Programs and Services</v>
          </cell>
          <cell r="G56" t="str">
            <v>Marketing</v>
          </cell>
          <cell r="J56">
            <v>905.9</v>
          </cell>
        </row>
        <row r="57">
          <cell r="C57" t="str">
            <v>C14.02</v>
          </cell>
          <cell r="D57" t="str">
            <v>Implementation of Edison SmartConnectTM enabled optional residential TOU rates will require the development of a marketing campaign that notifies and educates our residential customers about the TOU rate plans and potential benefits.</v>
          </cell>
          <cell r="E57" t="str">
            <v>CSBU--CTP&amp;S</v>
          </cell>
          <cell r="F57" t="str">
            <v>Customer Tariffs, Programs and Services</v>
          </cell>
          <cell r="G57" t="str">
            <v>Marketing</v>
          </cell>
          <cell r="J57">
            <v>905.9</v>
          </cell>
          <cell r="K57" t="str">
            <v>Customer Tariffs, Programs and Services</v>
          </cell>
          <cell r="L57" t="str">
            <v>Marketing</v>
          </cell>
        </row>
        <row r="58">
          <cell r="C58" t="str">
            <v>C14.03</v>
          </cell>
          <cell r="D58" t="str">
            <v>Implementation of Edison SmartConnectTM enabled Critical Peak Pricing (CPP) rates will require the development of a marketing and educational campaign to encourage our medium size Commercial &amp; Industrial customers to enroll in CPP rates.</v>
          </cell>
          <cell r="E58" t="str">
            <v>CSBU--CTP&amp;S</v>
          </cell>
          <cell r="F58" t="str">
            <v>Customer Tariffs, Programs and Services</v>
          </cell>
          <cell r="G58" t="str">
            <v>Marketing</v>
          </cell>
          <cell r="J58">
            <v>916.6</v>
          </cell>
          <cell r="K58" t="str">
            <v>Customer Tariffs, Programs and Services</v>
          </cell>
          <cell r="L58" t="str">
            <v>Marketing</v>
          </cell>
        </row>
        <row r="59">
          <cell r="C59" t="str">
            <v>C14.04</v>
          </cell>
          <cell r="D59" t="str">
            <v>Implementation of Programmable Communicating Thermostat (PCT) programs will require the development of a target marketing and educational campaign to encourage customers to enroll in the programs and participate in cycling events.</v>
          </cell>
          <cell r="E59" t="str">
            <v>CSBU--CTP&amp;S</v>
          </cell>
          <cell r="F59" t="str">
            <v>Customer Tariffs, Programs and Services</v>
          </cell>
          <cell r="G59" t="str">
            <v>Marketing</v>
          </cell>
          <cell r="J59">
            <v>905.9</v>
          </cell>
          <cell r="K59" t="str">
            <v>Customer Tariffs, Programs and Services</v>
          </cell>
          <cell r="L59" t="str">
            <v>Marketing</v>
          </cell>
        </row>
        <row r="60">
          <cell r="C60" t="str">
            <v>C14.06</v>
          </cell>
          <cell r="D60" t="str">
            <v>Implementation of the Edison SmartConnectTM enabled residential Peak Time Rebate (PTR) program will require the development of a educational and promotional materials to communicate the benefits of the program and encourage customers' participation.</v>
          </cell>
          <cell r="E60" t="str">
            <v>CSBU--CTP&amp;S</v>
          </cell>
          <cell r="F60" t="str">
            <v>Customer Tariffs, Programs and Services</v>
          </cell>
          <cell r="G60" t="str">
            <v>Marketing</v>
          </cell>
          <cell r="J60">
            <v>905.9</v>
          </cell>
          <cell r="K60" t="str">
            <v>Customer Tariffs, Programs and Services</v>
          </cell>
          <cell r="L60" t="str">
            <v>Marketing</v>
          </cell>
        </row>
        <row r="61">
          <cell r="C61" t="str">
            <v>C14.07</v>
          </cell>
          <cell r="D61" t="str">
            <v>Implementation of the Edison SmartConnectTM enabled default Time of Use (TOU) rates for medium size Commercial &amp; Industrial customers will require the development of a marketing campaign that informs customers about rate plan and potential benefits.</v>
          </cell>
          <cell r="E61" t="str">
            <v>CSBU--CTP&amp;S</v>
          </cell>
          <cell r="F61" t="str">
            <v>Customer Tariffs, Programs and Services</v>
          </cell>
          <cell r="G61" t="str">
            <v>Marketing</v>
          </cell>
          <cell r="J61">
            <v>905.9</v>
          </cell>
          <cell r="K61" t="str">
            <v>Customer Tariffs, Programs and Services</v>
          </cell>
          <cell r="L61" t="str">
            <v>Marketing</v>
          </cell>
        </row>
        <row r="62">
          <cell r="C62" t="str">
            <v>C15.01</v>
          </cell>
          <cell r="D62" t="str">
            <v>Market research will be required during deployment and post-deployment of the Edison SmartConnectTM meters related to customer communications, program participation and rate opt-outs.</v>
          </cell>
          <cell r="E62" t="str">
            <v>CSBU--CTP&amp;S</v>
          </cell>
          <cell r="F62" t="str">
            <v>Customer Tariffs, Programs and Services</v>
          </cell>
          <cell r="G62" t="str">
            <v>Marketing</v>
          </cell>
          <cell r="J62">
            <v>905.9</v>
          </cell>
          <cell r="K62" t="str">
            <v>Customer Tariffs, Programs and Services</v>
          </cell>
          <cell r="L62" t="str">
            <v>Marketing Research</v>
          </cell>
        </row>
        <row r="63">
          <cell r="C63" t="str">
            <v>C15.02</v>
          </cell>
          <cell r="D63" t="str">
            <v>Implementation of Edison SmartConnectTM enabled Time of Use (TOU) rates and Peak Time Rebate (PTR) program will require research and monitoring of &lt;200kW customer participation and behavioral changes.</v>
          </cell>
          <cell r="E63" t="str">
            <v>CSBU--CTP&amp;S</v>
          </cell>
          <cell r="F63" t="str">
            <v>Customer Tariffs, Programs and Services</v>
          </cell>
          <cell r="G63" t="str">
            <v>Marketing</v>
          </cell>
          <cell r="J63">
            <v>905.9</v>
          </cell>
          <cell r="K63" t="str">
            <v>Customer Tariffs, Programs and Services</v>
          </cell>
          <cell r="L63" t="str">
            <v>Marketing Research</v>
          </cell>
        </row>
        <row r="64">
          <cell r="C64" t="str">
            <v>C15.03</v>
          </cell>
          <cell r="D64" t="str">
            <v>Implementation of Edison SmartConnectTM Critical Peak Pricing (CPP) rates will require research and monitoring of CPP participation among 20-200kW business customers.</v>
          </cell>
          <cell r="E64" t="str">
            <v>CSBU--CTP&amp;S</v>
          </cell>
          <cell r="F64" t="str">
            <v>Customer Tariffs, Programs and Services</v>
          </cell>
          <cell r="G64" t="str">
            <v>Marketing</v>
          </cell>
          <cell r="J64">
            <v>905.9</v>
          </cell>
          <cell r="K64" t="str">
            <v>Customer Tariffs, Programs and Services</v>
          </cell>
          <cell r="L64" t="str">
            <v>Marketing Research</v>
          </cell>
        </row>
        <row r="65">
          <cell r="C65" t="str">
            <v>C15.04</v>
          </cell>
          <cell r="D65" t="str">
            <v>The implementation of Edison SmartConnectTM enabled Programmable Communicating Thermostat programs will require research and monitoring of residential customers participation.</v>
          </cell>
          <cell r="E65" t="str">
            <v>CSBU--CTP&amp;S</v>
          </cell>
          <cell r="F65" t="str">
            <v>Customer Tariffs, Programs and Services</v>
          </cell>
          <cell r="G65" t="str">
            <v>Marketing</v>
          </cell>
          <cell r="J65">
            <v>905.9</v>
          </cell>
          <cell r="K65" t="str">
            <v>Customer Tariffs, Programs and Services</v>
          </cell>
          <cell r="L65" t="str">
            <v>Marketing Research</v>
          </cell>
        </row>
        <row r="66">
          <cell r="C66" t="str">
            <v>C16.01</v>
          </cell>
          <cell r="D66" t="str">
            <v>Meter technicians will be required to install all "complex" (CT-rated or 3-phase) Edison SmartConnectTM meters.</v>
          </cell>
          <cell r="E66" t="str">
            <v>CSBU--CSOD</v>
          </cell>
          <cell r="F66" t="str">
            <v>Installation of Meters and Communication Network Equipment</v>
          </cell>
          <cell r="G66" t="str">
            <v>SCE Installation</v>
          </cell>
          <cell r="J66">
            <v>587.5</v>
          </cell>
        </row>
        <row r="67">
          <cell r="C67" t="str">
            <v>C16.02</v>
          </cell>
          <cell r="D67" t="str">
            <v>Deployment of Edison SmartConnectTM meters will require meter technicians, meter test analysts, and field operations supervisors to attend training courses.</v>
          </cell>
          <cell r="E67" t="str">
            <v>CSBU--CSOD</v>
          </cell>
          <cell r="F67" t="str">
            <v>Installation of Meters and Communication Network Equipment</v>
          </cell>
          <cell r="G67" t="str">
            <v>SCE Installation</v>
          </cell>
          <cell r="J67">
            <v>580.29999999999995</v>
          </cell>
          <cell r="K67" t="str">
            <v>Meter Services</v>
          </cell>
          <cell r="L67" t="str">
            <v>Meter Operations and Maintenance</v>
          </cell>
        </row>
        <row r="68">
          <cell r="C68" t="str">
            <v>C16.03</v>
          </cell>
          <cell r="D68" t="str">
            <v>Meter technicians will be required to address trouble reports and replace failed "complex" (CT-rated or 3-phase) Edison SmartConnect™ meters and to install antennas on CT-rated Edison SmartConnect™ meters.</v>
          </cell>
          <cell r="E68" t="str">
            <v>CSBU--CSOD</v>
          </cell>
          <cell r="F68" t="str">
            <v>Installation of Meters and Communication Network Equipment</v>
          </cell>
          <cell r="G68" t="str">
            <v>SCE Installation</v>
          </cell>
          <cell r="J68">
            <v>597.4</v>
          </cell>
          <cell r="K68" t="str">
            <v>Meter Services</v>
          </cell>
          <cell r="L68" t="str">
            <v>Meter Operations and Maintenance</v>
          </cell>
        </row>
        <row r="69">
          <cell r="C69" t="str">
            <v>C16.04</v>
          </cell>
          <cell r="D69" t="str">
            <v>The tamper detection ability of the Edison SmartConnectTM meter and absence of monthly visits from meter readers will result in an increase in meter technicians to assist in revenue protection investigations related to 3 phase and CT rated meters.</v>
          </cell>
          <cell r="E69" t="str">
            <v>CSBU--CSOD</v>
          </cell>
          <cell r="F69" t="str">
            <v>Installation of Meters and Communication Network Equipment</v>
          </cell>
          <cell r="G69" t="str">
            <v>SCE Installation</v>
          </cell>
          <cell r="J69">
            <v>587.20000000000005</v>
          </cell>
          <cell r="K69" t="str">
            <v>Meter Services</v>
          </cell>
          <cell r="L69" t="str">
            <v>Meter Operations and Maintenance</v>
          </cell>
        </row>
        <row r="70">
          <cell r="C70" t="str">
            <v>C16.05</v>
          </cell>
          <cell r="D70" t="str">
            <v>Meter technicians will replace 3 phase and CT rated meter collectors due to battery failures after 5 years.</v>
          </cell>
          <cell r="E70" t="str">
            <v>CSBU--CSOD</v>
          </cell>
          <cell r="F70" t="str">
            <v>Installation of Meters and Communication Network Equipment</v>
          </cell>
          <cell r="G70" t="str">
            <v>SCE Installation</v>
          </cell>
          <cell r="J70">
            <v>597.4</v>
          </cell>
          <cell r="K70" t="str">
            <v>Meter Services</v>
          </cell>
          <cell r="L70" t="str">
            <v>Meter Operations and Maintenance</v>
          </cell>
        </row>
        <row r="71">
          <cell r="C71" t="str">
            <v>C17.01</v>
          </cell>
          <cell r="D71" t="str">
            <v>The deployment of Edison SmartConnect™ meters will require the purchase of a field validation tool for use during deployment and for troubleshooting meter failures.</v>
          </cell>
          <cell r="E71" t="str">
            <v>CSBU--CSOD</v>
          </cell>
          <cell r="F71" t="str">
            <v>Installation of Meters and Communication Network Equipment</v>
          </cell>
          <cell r="G71" t="str">
            <v>SCE Installation</v>
          </cell>
          <cell r="K71" t="str">
            <v>Meter Services</v>
          </cell>
          <cell r="L71" t="str">
            <v>Meter Operations and Maintenance</v>
          </cell>
        </row>
        <row r="72">
          <cell r="C72" t="str">
            <v>C17.02</v>
          </cell>
          <cell r="D72" t="str">
            <v xml:space="preserve">Some Commercial &amp; Industrial Edison SmartConnectTM meters will require engineering by technical specialists prior to installation. </v>
          </cell>
          <cell r="E72" t="str">
            <v>CSBU--CSOD</v>
          </cell>
          <cell r="F72" t="str">
            <v>Acquisition of Meters and Communication Network Equipment</v>
          </cell>
          <cell r="G72" t="str">
            <v>Vendor Management and Acceptance Testing</v>
          </cell>
          <cell r="J72">
            <v>587.5</v>
          </cell>
        </row>
        <row r="73">
          <cell r="C73" t="str">
            <v>C17.04</v>
          </cell>
          <cell r="D73" t="str">
            <v>All Edison SmartConnectTM meters will have to be acceptance tested, resulting in an increase in meter technicians to perform meter testing as well as costs for reconfiguration and purchase of testing new equipment.</v>
          </cell>
          <cell r="E73" t="str">
            <v>CSBU--CSOD</v>
          </cell>
          <cell r="F73" t="str">
            <v>Acquisition of Meters and Communication Network Equipment</v>
          </cell>
          <cell r="G73" t="str">
            <v>Vendor Management and Acceptance Testing</v>
          </cell>
          <cell r="J73">
            <v>586.4</v>
          </cell>
        </row>
        <row r="74">
          <cell r="C74" t="str">
            <v>C17.05</v>
          </cell>
          <cell r="D74" t="str">
            <v>The increase in meter engineering and testing work will require additional analysts support.</v>
          </cell>
          <cell r="E74" t="str">
            <v>CSBU--CSOD</v>
          </cell>
          <cell r="F74" t="str">
            <v>Acquisition of Meters and Communication Network Equipment</v>
          </cell>
          <cell r="G74" t="str">
            <v>Vendor Management and Acceptance Testing</v>
          </cell>
          <cell r="J74">
            <v>580.29999999999995</v>
          </cell>
        </row>
        <row r="75">
          <cell r="C75" t="str">
            <v>C17.06</v>
          </cell>
          <cell r="D75" t="str">
            <v xml:space="preserve">The installation of Edison SmartConnectTM meters will result in costs of salvaging old electronic meters. </v>
          </cell>
          <cell r="E75" t="str">
            <v>CSBU--CSOD</v>
          </cell>
          <cell r="F75" t="str">
            <v>Acquisition of Meters and Communication Network Equipment</v>
          </cell>
          <cell r="G75" t="str">
            <v>Vendor Management and Acceptance Testing</v>
          </cell>
          <cell r="J75">
            <v>586.20000000000005</v>
          </cell>
        </row>
        <row r="76">
          <cell r="C76" t="str">
            <v>C17.07</v>
          </cell>
          <cell r="D76" t="str">
            <v xml:space="preserve">A-base adaptors will have to be purchased to accommodate the Edison SmartConnectTM meter. </v>
          </cell>
          <cell r="E76" t="str">
            <v>CSBU--CSOD</v>
          </cell>
          <cell r="F76" t="str">
            <v>Acquisition of Meters and Communication Network Equipment</v>
          </cell>
          <cell r="G76" t="str">
            <v>Vendor Management and Acceptance Testing</v>
          </cell>
        </row>
        <row r="77">
          <cell r="C77" t="str">
            <v>C17.10</v>
          </cell>
          <cell r="D77" t="str">
            <v>Failure of some Edison SmartConnectTM meters upon installation will result in cost to ship the meters back to the vendor.</v>
          </cell>
          <cell r="E77" t="str">
            <v>CSBU--CSOD</v>
          </cell>
          <cell r="F77" t="str">
            <v>Installation of Meters and Communication Network Equipment</v>
          </cell>
          <cell r="G77" t="str">
            <v>SCE Installation</v>
          </cell>
          <cell r="J77">
            <v>587.5</v>
          </cell>
        </row>
        <row r="78">
          <cell r="C78" t="str">
            <v>C17.11</v>
          </cell>
          <cell r="D78" t="str">
            <v>The replacement of current meters with Edison SmartConnectTM meters will result in damage to the meter panels which will have to be repaired.</v>
          </cell>
          <cell r="E78" t="str">
            <v>CSBU--CSOD</v>
          </cell>
          <cell r="F78" t="str">
            <v>Installation of Meters and Communication Network Equipment</v>
          </cell>
          <cell r="G78" t="str">
            <v>SCE Installation</v>
          </cell>
          <cell r="J78">
            <v>580.29999999999995</v>
          </cell>
        </row>
        <row r="79">
          <cell r="C79" t="str">
            <v>C17.13</v>
          </cell>
          <cell r="D79" t="str">
            <v>Expected life span for meter collector batteries will require the purchase of new batteries and replacement of failed batteries.</v>
          </cell>
          <cell r="E79" t="str">
            <v>CSBU--CSOD</v>
          </cell>
          <cell r="F79" t="str">
            <v>Acquisition of Meters and Communication Network Equipment</v>
          </cell>
          <cell r="G79" t="str">
            <v>Vendor Management and Acceptance Testing</v>
          </cell>
          <cell r="J79">
            <v>580.29999999999995</v>
          </cell>
          <cell r="K79" t="str">
            <v>Meter Services</v>
          </cell>
          <cell r="L79" t="str">
            <v>Meter Operations and Maintenance</v>
          </cell>
        </row>
        <row r="80">
          <cell r="C80" t="str">
            <v>C17.14</v>
          </cell>
          <cell r="D80" t="str">
            <v>The purchase of antennas will be required for some CT-rated Edison SmartConnectTM meters.</v>
          </cell>
          <cell r="E80" t="str">
            <v>CSBU--CSOD</v>
          </cell>
          <cell r="F80" t="str">
            <v>Acquisition of Meters and Communication Network Equipment</v>
          </cell>
          <cell r="G80" t="str">
            <v>Vendor Management and Acceptance Testing</v>
          </cell>
          <cell r="K80" t="str">
            <v>Meter Services</v>
          </cell>
          <cell r="L80" t="str">
            <v>Meter Operations and Maintenance</v>
          </cell>
        </row>
        <row r="81">
          <cell r="C81" t="str">
            <v>C17.15</v>
          </cell>
          <cell r="D81" t="str">
            <v>Failure of some Edison SmartConnectTM meters within the warranty period will result in cost to ship the meters back to the vendor.</v>
          </cell>
          <cell r="E81" t="str">
            <v>CSBU--CSOD</v>
          </cell>
          <cell r="F81" t="str">
            <v>Acquisition of Meters and Communication Network Equipment</v>
          </cell>
          <cell r="G81" t="str">
            <v>Vendor Management and Acceptance Testing</v>
          </cell>
          <cell r="J81">
            <v>580.29999999999995</v>
          </cell>
          <cell r="K81" t="str">
            <v>Meter Services</v>
          </cell>
          <cell r="L81" t="str">
            <v>Meter Operations and Maintenance</v>
          </cell>
        </row>
        <row r="82">
          <cell r="C82" t="str">
            <v>C17.16</v>
          </cell>
          <cell r="D82" t="str">
            <v xml:space="preserve">The failure of Edison SmartConnectTM meters will result in costs to salvage the failed meters. </v>
          </cell>
          <cell r="E82" t="str">
            <v>CSBU--CSOD</v>
          </cell>
          <cell r="F82" t="str">
            <v>Acquisition of Meters and Communication Network Equipment</v>
          </cell>
          <cell r="G82" t="str">
            <v>Vendor Management and Acceptance Testing</v>
          </cell>
          <cell r="J82">
            <v>586.20000000000005</v>
          </cell>
          <cell r="K82" t="str">
            <v>Meter Services</v>
          </cell>
          <cell r="L82" t="str">
            <v>Meter Operations and Maintenance</v>
          </cell>
        </row>
        <row r="83">
          <cell r="C83" t="str">
            <v>C19.01</v>
          </cell>
          <cell r="D83" t="str">
            <v xml:space="preserve">There will be an increase in labor and non-labor costs to develop, implement and provide ongoing management of the Edison SmartConnectTM enabled web-based energy information program for all customers &lt;200kW. </v>
          </cell>
          <cell r="E83" t="str">
            <v>CSBU--CTP&amp;S</v>
          </cell>
          <cell r="F83" t="str">
            <v>Customer Tariffs, Programs and Services</v>
          </cell>
          <cell r="G83" t="str">
            <v>Marketing</v>
          </cell>
          <cell r="J83">
            <v>908.64</v>
          </cell>
          <cell r="K83" t="str">
            <v>Customer Tariffs, Programs and Services</v>
          </cell>
          <cell r="L83" t="str">
            <v>Marketing</v>
          </cell>
        </row>
        <row r="84">
          <cell r="C84" t="str">
            <v>C20.01</v>
          </cell>
          <cell r="D84" t="str">
            <v>Edison SmartConnectTM deployment will require additional meter handling resources to purchase, ship and manage inventory of new Edison SmartConnectTM meters to be installed by SCE, as well as additional training for existing and new personnel.</v>
          </cell>
          <cell r="E84" t="str">
            <v>Operations Support</v>
          </cell>
          <cell r="F84" t="str">
            <v>Acquisition of Meters and Communication Network Equipment</v>
          </cell>
          <cell r="G84" t="str">
            <v>Vendor Management and Acceptance Testing</v>
          </cell>
        </row>
        <row r="85">
          <cell r="C85" t="str">
            <v>C21.01</v>
          </cell>
          <cell r="D85" t="str">
            <v>Pre Deployment funding for Edison Smart Connect Project.</v>
          </cell>
          <cell r="E85" t="str">
            <v>Phase II</v>
          </cell>
          <cell r="F85" t="str">
            <v>Phase II</v>
          </cell>
        </row>
        <row r="86">
          <cell r="C86" t="str">
            <v>C21.02</v>
          </cell>
          <cell r="D86" t="str">
            <v>The development of back office systems related to the 2007 Application considered as deployment acitivities and did not receive pre-approved ratepayer funding.</v>
          </cell>
          <cell r="E86" t="str">
            <v>Pre-Deployment</v>
          </cell>
          <cell r="F86" t="str">
            <v>Back Office Systems</v>
          </cell>
          <cell r="G86" t="str">
            <v>MDMS and Network Management System</v>
          </cell>
          <cell r="J86">
            <v>901</v>
          </cell>
        </row>
        <row r="87">
          <cell r="C87" t="str">
            <v>C21.03</v>
          </cell>
          <cell r="D87" t="str">
            <v>The development of Field Deployment costs related to the 2007 Application considered as deployment acitivities and did not receive pre-approved ratepayer funding.</v>
          </cell>
          <cell r="E87" t="str">
            <v>Pre-Deployment</v>
          </cell>
          <cell r="F87" t="str">
            <v>Installation of Meters and Communication Network Equipment</v>
          </cell>
          <cell r="G87" t="str">
            <v>SCE Installation</v>
          </cell>
          <cell r="J87">
            <v>901</v>
          </cell>
        </row>
        <row r="88">
          <cell r="C88" t="str">
            <v>C22.01</v>
          </cell>
          <cell r="D88" t="str">
            <v>The Edison SmartConnectTM program will require Finance and Compliance, Regulatory, and Overall Project Management efforts throughout the deployment.</v>
          </cell>
          <cell r="E88" t="str">
            <v>CSBU--Prg Mgmt/Meters</v>
          </cell>
          <cell r="F88" t="str">
            <v>Overall Program Management</v>
          </cell>
          <cell r="G88" t="str">
            <v>Program Management Functions</v>
          </cell>
          <cell r="J88">
            <v>901</v>
          </cell>
          <cell r="K88" t="str">
            <v>Meter Services</v>
          </cell>
          <cell r="L88" t="str">
            <v>Meter Operations and Maintenance</v>
          </cell>
        </row>
        <row r="89">
          <cell r="C89" t="str">
            <v>C22.02</v>
          </cell>
          <cell r="D89" t="str">
            <v>The Edison SmartConnectTM program will require cost and benefit contingencies to help mitigate execution risks associated with a project of this nature and magnitude.</v>
          </cell>
          <cell r="E89" t="str">
            <v>Contingency</v>
          </cell>
          <cell r="F89" t="str">
            <v>Contingency</v>
          </cell>
          <cell r="G89" t="str">
            <v>Contingency</v>
          </cell>
        </row>
        <row r="90">
          <cell r="C90" t="str">
            <v>C22.03</v>
          </cell>
          <cell r="D90" t="str">
            <v>A significant percentage of new Edison SmartConnectTM meters will be installed by an outside vendor.</v>
          </cell>
          <cell r="E90" t="str">
            <v>CSBU--Prg Mgmt/Meters</v>
          </cell>
          <cell r="F90" t="str">
            <v>Installation of Meters and Communication Network Equipment</v>
          </cell>
          <cell r="G90" t="str">
            <v>Outsourced Installations</v>
          </cell>
          <cell r="J90">
            <v>587.5</v>
          </cell>
        </row>
        <row r="91">
          <cell r="C91" t="str">
            <v>C22.04</v>
          </cell>
          <cell r="D91" t="str">
            <v xml:space="preserve">The Edison SmartConnectTM deployment will require the purchase of meters for initial installation. </v>
          </cell>
          <cell r="E91" t="str">
            <v>CSBU--Prg Mgmt/Meters</v>
          </cell>
          <cell r="F91" t="str">
            <v>Acquisition of Meters and Communication Network Equipment</v>
          </cell>
          <cell r="G91" t="str">
            <v>Cost of Meters and Communications Equipment</v>
          </cell>
          <cell r="J91">
            <v>587.5</v>
          </cell>
        </row>
        <row r="92">
          <cell r="C92" t="str">
            <v>C22.05</v>
          </cell>
          <cell r="D92" t="str">
            <v xml:space="preserve">The Edison SmartConnectTM deployment will require the purchase of meters for customer growth. </v>
          </cell>
          <cell r="E92" t="str">
            <v>CSBU--Prg Mgmt/Meters</v>
          </cell>
          <cell r="F92" t="str">
            <v>Acquisition of Meters and Communication Network Equipment</v>
          </cell>
          <cell r="G92" t="str">
            <v>Cost of Meters and Communications Equipment</v>
          </cell>
          <cell r="K92" t="str">
            <v>Meter Services</v>
          </cell>
          <cell r="L92" t="str">
            <v>Meter Purchases</v>
          </cell>
        </row>
        <row r="93">
          <cell r="C93" t="str">
            <v>C22.06</v>
          </cell>
          <cell r="D93" t="str">
            <v xml:space="preserve">The failure of Edison SmartConnectTM meters beyond the warranty period will require the purchase of replacement meters. </v>
          </cell>
          <cell r="E93" t="str">
            <v>CSBU--Prg Mgmt/Meters</v>
          </cell>
          <cell r="F93" t="str">
            <v>Acquisition of Meters and Communication Network Equipment</v>
          </cell>
          <cell r="G93" t="str">
            <v>Cost of Meters and Communications Equipment</v>
          </cell>
          <cell r="J93">
            <v>587.5</v>
          </cell>
          <cell r="K93" t="str">
            <v>Meter Services</v>
          </cell>
          <cell r="L93" t="str">
            <v>Meter Purchases</v>
          </cell>
        </row>
        <row r="94">
          <cell r="C94" t="str">
            <v>C22.08</v>
          </cell>
          <cell r="D94" t="str">
            <v>The Edison SmartConnectTM program will require Management of Field Deployment throughout the deployment period.</v>
          </cell>
          <cell r="E94" t="str">
            <v>CSBU--Prg Mgmt/Meters</v>
          </cell>
          <cell r="F94" t="str">
            <v>Installation of Meters and Communication Network Equipment</v>
          </cell>
          <cell r="G94" t="str">
            <v>SCE Installation</v>
          </cell>
          <cell r="J94">
            <v>901</v>
          </cell>
          <cell r="K94" t="str">
            <v>Meter Services</v>
          </cell>
          <cell r="L94" t="str">
            <v>Meter Operations and Maintenance</v>
          </cell>
        </row>
        <row r="95">
          <cell r="C95" t="str">
            <v>C22.13</v>
          </cell>
          <cell r="D95" t="str">
            <v>The Edison SmartConnectTM program will require Tariffs, Programs &amp; Services efforts throughout the deployment period.</v>
          </cell>
          <cell r="E95" t="str">
            <v>CSBU--Prg Mgmt/Meters</v>
          </cell>
          <cell r="F95" t="str">
            <v>Customer Tariffs, Programs and Services</v>
          </cell>
          <cell r="G95" t="str">
            <v>Demand Response Development and Administration</v>
          </cell>
          <cell r="J95">
            <v>905.9</v>
          </cell>
        </row>
        <row r="96">
          <cell r="C96" t="str">
            <v>C22.14</v>
          </cell>
          <cell r="D96" t="str">
            <v>The Edison SmartConnectTM program will require Product Management efforts throughout the deployment period.</v>
          </cell>
          <cell r="E96" t="str">
            <v>CSBU--Prg Mgmt/Meters</v>
          </cell>
          <cell r="F96" t="str">
            <v>Acquisition of Meters and Communication Network Equipment</v>
          </cell>
          <cell r="G96" t="str">
            <v>Vendor Management and Acceptance Testing</v>
          </cell>
          <cell r="J96">
            <v>901</v>
          </cell>
        </row>
        <row r="97">
          <cell r="C97" t="str">
            <v>C22.16</v>
          </cell>
          <cell r="D97" t="str">
            <v>The Edison SmartConnectTM program will require Business &amp; System Integration efforts related to the Meter Data Management System throughout the deployment period.</v>
          </cell>
          <cell r="E97" t="str">
            <v>CSBU--Prg Mgmt/Meters</v>
          </cell>
          <cell r="F97" t="str">
            <v>Back Office Systems</v>
          </cell>
          <cell r="G97" t="str">
            <v>MDMS and Network Management System</v>
          </cell>
          <cell r="J97">
            <v>901</v>
          </cell>
        </row>
        <row r="98">
          <cell r="C98" t="str">
            <v>C22.17</v>
          </cell>
          <cell r="D98" t="str">
            <v>The Edison SmartConnectTM program will require Business &amp; System Integration efforts related to the Load Control System throughout the deployment period.</v>
          </cell>
          <cell r="E98" t="str">
            <v>CSBU--Prg Mgmt/Meters</v>
          </cell>
          <cell r="F98" t="str">
            <v>Back Office Systems</v>
          </cell>
          <cell r="G98" t="str">
            <v>Load Control Systems</v>
          </cell>
          <cell r="J98">
            <v>901</v>
          </cell>
        </row>
        <row r="99">
          <cell r="C99" t="str">
            <v>C22.18</v>
          </cell>
          <cell r="D99" t="str">
            <v>The Edison SmartConnectTM program will require Business &amp; System Integration efforts related to the Back Office System throughout the deployment period.</v>
          </cell>
          <cell r="E99" t="str">
            <v>CSBU--Prg Mgmt/Meters</v>
          </cell>
          <cell r="F99" t="str">
            <v>Back Office Systems</v>
          </cell>
          <cell r="G99" t="str">
            <v>Back Office Enhancements</v>
          </cell>
          <cell r="J99">
            <v>901</v>
          </cell>
        </row>
        <row r="100">
          <cell r="C100" t="str">
            <v>C22.19</v>
          </cell>
          <cell r="D100" t="str">
            <v>The Edison SmartConnectTM program will require office space related to Overall Project Management efforts throughout the deployment period.</v>
          </cell>
          <cell r="E100" t="str">
            <v>CSBU--Prg Mgmt/Meters</v>
          </cell>
          <cell r="F100" t="str">
            <v>Overall Program Management</v>
          </cell>
          <cell r="G100" t="str">
            <v>Program Facilities</v>
          </cell>
          <cell r="J100">
            <v>901</v>
          </cell>
          <cell r="K100" t="str">
            <v>Meter Services</v>
          </cell>
          <cell r="L100" t="str">
            <v>Meter Operations and Maintenance</v>
          </cell>
        </row>
        <row r="101">
          <cell r="C101" t="str">
            <v>C22.20</v>
          </cell>
          <cell r="D101" t="str">
            <v>Placeholder for Steady State Costs 1</v>
          </cell>
          <cell r="E101" t="str">
            <v>CSBU--Prg Mgmt/Meters</v>
          </cell>
          <cell r="F101" t="str">
            <v>Customer Service Operations</v>
          </cell>
          <cell r="G101" t="str">
            <v>Billing Services</v>
          </cell>
        </row>
        <row r="102">
          <cell r="C102" t="str">
            <v>C22.21</v>
          </cell>
          <cell r="D102" t="str">
            <v>Placeholder for Steady State Costs 2</v>
          </cell>
          <cell r="E102" t="str">
            <v>CSBU--Prg Mgmt/Meters</v>
          </cell>
          <cell r="F102" t="str">
            <v>Installation of Meters and Communication Network Equipment</v>
          </cell>
          <cell r="G102" t="str">
            <v>SCE Installation</v>
          </cell>
        </row>
        <row r="103">
          <cell r="C103" t="str">
            <v>C23.01</v>
          </cell>
          <cell r="D103" t="str">
            <v>Deployment: Implementation of Edison SmartConnectTM will require manual exception processing for Edison SmartConnectTM bills that fail billing system validations and customer opt-out of Time-of-Use (TOU) rate schedules.</v>
          </cell>
          <cell r="E103" t="str">
            <v>CSBU--CSOD</v>
          </cell>
          <cell r="F103" t="str">
            <v>Customer Service Operations</v>
          </cell>
          <cell r="G103" t="str">
            <v>Billing Services</v>
          </cell>
          <cell r="J103">
            <v>903.5</v>
          </cell>
        </row>
        <row r="104">
          <cell r="C104" t="str">
            <v>C23.02</v>
          </cell>
          <cell r="D104" t="str">
            <v>Installation of Edison SmartConnectTM meters will uncover energy theft which will increase the number of revenue protection cases and customer inquiries.</v>
          </cell>
          <cell r="E104" t="str">
            <v>CSBU--CSOD</v>
          </cell>
          <cell r="F104" t="str">
            <v>Customer Service Operations</v>
          </cell>
          <cell r="G104" t="str">
            <v>Billing Services</v>
          </cell>
          <cell r="J104">
            <v>587.20000000000005</v>
          </cell>
          <cell r="K104" t="str">
            <v>Billing Operations</v>
          </cell>
          <cell r="L104" t="str">
            <v>Revenue Protection</v>
          </cell>
        </row>
        <row r="105">
          <cell r="C105" t="str">
            <v>C23.03</v>
          </cell>
          <cell r="D105" t="str">
            <v>Deployment: Implementation of Edison SmartConnectTM will result in additional resources needed to address usage validation issues such as providing bill verification support, and processing quality assurance checks on new rates.</v>
          </cell>
          <cell r="E105" t="str">
            <v>CSBU--CSOD</v>
          </cell>
          <cell r="F105" t="str">
            <v>Customer Service Operations</v>
          </cell>
          <cell r="G105" t="str">
            <v>Billing Services</v>
          </cell>
          <cell r="J105">
            <v>903.5</v>
          </cell>
        </row>
        <row r="106">
          <cell r="C106" t="str">
            <v>C23.04</v>
          </cell>
          <cell r="D106" t="str">
            <v>Implementation of Edison SmartConnectTM will require regulatory and process improvement initiative support.</v>
          </cell>
          <cell r="E106" t="str">
            <v>CSBU--CSOD</v>
          </cell>
          <cell r="F106" t="str">
            <v>Customer Service Operations</v>
          </cell>
          <cell r="G106" t="str">
            <v>Billing Services</v>
          </cell>
          <cell r="J106">
            <v>903.5</v>
          </cell>
          <cell r="K106" t="str">
            <v>Billing Operations</v>
          </cell>
          <cell r="L106" t="str">
            <v>New Bill Presentation and Processes</v>
          </cell>
        </row>
        <row r="107">
          <cell r="C107" t="str">
            <v>C23.05</v>
          </cell>
          <cell r="D107" t="str">
            <v xml:space="preserve">Post-deployment: Implementation of Edison SmartConnectTM will require manual exception processing for Edison SmartConnectTM bills that fail billing system validations and customer opt-out of Time-of-Use (TOU) rate schedules. </v>
          </cell>
          <cell r="E107" t="str">
            <v>CSBU--CSOD</v>
          </cell>
          <cell r="F107" t="str">
            <v>Customer Service Operations</v>
          </cell>
          <cell r="G107" t="str">
            <v>Billing Services</v>
          </cell>
          <cell r="J107">
            <v>903.5</v>
          </cell>
          <cell r="K107" t="str">
            <v>Billing Operations</v>
          </cell>
          <cell r="L107" t="str">
            <v>New Bill Presentation and Processes</v>
          </cell>
        </row>
        <row r="108">
          <cell r="C108" t="str">
            <v>C23.06</v>
          </cell>
          <cell r="D108" t="str">
            <v>Post-deployment: Implementation of Edison SmartConnectTM will result in additional resources needed to address usage validation issues such as providing bill verification support, and processing quality assurance checks on new rates.</v>
          </cell>
          <cell r="E108" t="str">
            <v>CSBU--CSOD</v>
          </cell>
          <cell r="F108" t="str">
            <v>Customer Service Operations</v>
          </cell>
          <cell r="G108" t="str">
            <v>Billing Services</v>
          </cell>
          <cell r="J108">
            <v>903.5</v>
          </cell>
          <cell r="K108" t="str">
            <v>Billing Operations</v>
          </cell>
          <cell r="L108" t="str">
            <v>Exception Processing</v>
          </cell>
        </row>
        <row r="109">
          <cell r="C109" t="str">
            <v>C23.09</v>
          </cell>
          <cell r="D109" t="str">
            <v>Bill presentation costs will increase due to the projected volumes of customers enrolling in the Critical Peak Pricing (CPP) program.</v>
          </cell>
          <cell r="E109" t="str">
            <v>CSBU--CSOD</v>
          </cell>
          <cell r="F109" t="str">
            <v>Customer Service Operations</v>
          </cell>
          <cell r="G109" t="str">
            <v>Billing Services</v>
          </cell>
          <cell r="J109">
            <v>903.5</v>
          </cell>
          <cell r="K109" t="str">
            <v>Billing Operations</v>
          </cell>
          <cell r="L109" t="str">
            <v>New Bill Presentation and Processes</v>
          </cell>
        </row>
        <row r="110">
          <cell r="C110" t="str">
            <v>C23.10</v>
          </cell>
          <cell r="D110" t="str">
            <v>Reduction in Billing Costs per DRA Settlement</v>
          </cell>
          <cell r="E110" t="str">
            <v>CSBU--CSOD</v>
          </cell>
          <cell r="F110" t="str">
            <v>Customer Service Operations</v>
          </cell>
          <cell r="G110" t="str">
            <v>Billing Services</v>
          </cell>
          <cell r="J110">
            <v>903.5</v>
          </cell>
        </row>
        <row r="111">
          <cell r="C111" t="str">
            <v>C24.01</v>
          </cell>
          <cell r="D111" t="str">
            <v>Edison SmartConnectTM meter deployment will increase handling costs at SCE district facilities.</v>
          </cell>
          <cell r="E111" t="str">
            <v>TDBU</v>
          </cell>
          <cell r="F111" t="str">
            <v>Installation of Meters and Communication Network Equipment</v>
          </cell>
          <cell r="G111" t="str">
            <v>SCE Installation</v>
          </cell>
          <cell r="J111">
            <v>901</v>
          </cell>
        </row>
        <row r="112">
          <cell r="C112" t="str">
            <v>C27.01</v>
          </cell>
          <cell r="D112" t="str">
            <v>Deployment of Edison SmartConnectTM meters will require training of new and existing field services and meter reading staff for rural customers.</v>
          </cell>
          <cell r="E112" t="str">
            <v>TDBU</v>
          </cell>
          <cell r="F112" t="str">
            <v>Installation of Meters and Communication Network Equipment</v>
          </cell>
          <cell r="G112" t="str">
            <v>SCE Installation</v>
          </cell>
          <cell r="J112">
            <v>580.29999999999995</v>
          </cell>
        </row>
        <row r="113">
          <cell r="C113" t="str">
            <v>C27.02</v>
          </cell>
          <cell r="D113" t="str">
            <v>Higher attrition of meter readers during deployment produces a lower productivity rate and therefore a higher number of meter readers will be required than if the attrition rate remained unchanged for rural customers.</v>
          </cell>
          <cell r="E113" t="str">
            <v>TDBU</v>
          </cell>
          <cell r="F113" t="str">
            <v>Installation of Meters and Communication Network Equipment</v>
          </cell>
          <cell r="G113" t="str">
            <v>SCE Installation</v>
          </cell>
          <cell r="J113">
            <v>902</v>
          </cell>
        </row>
        <row r="114">
          <cell r="C114" t="str">
            <v>C27.03</v>
          </cell>
          <cell r="D114" t="str">
            <v>Field service representatives will replace single-phased residential, network, and small Commercial &amp; Industrial Edison SmartConnectTM meters that fail after installation.</v>
          </cell>
          <cell r="E114" t="str">
            <v>TDBU</v>
          </cell>
          <cell r="F114" t="str">
            <v>Installation of Meters and Communication Network Equipment</v>
          </cell>
          <cell r="G114" t="str">
            <v>SCE Installation</v>
          </cell>
          <cell r="J114">
            <v>597.4</v>
          </cell>
          <cell r="K114" t="str">
            <v>Meter Services</v>
          </cell>
          <cell r="L114" t="str">
            <v>Meter Operations and Maintenance</v>
          </cell>
        </row>
        <row r="115">
          <cell r="C115" t="str">
            <v>C27.05</v>
          </cell>
          <cell r="D115" t="str">
            <v>Deployment of Edison SmartConnectTM meters will require additional personnel to install the meters and to supervise and support the installation for rural customers.</v>
          </cell>
          <cell r="E115" t="str">
            <v>TDBU</v>
          </cell>
          <cell r="F115" t="str">
            <v>Installation of Meters and Communication Network Equipment</v>
          </cell>
          <cell r="G115" t="str">
            <v>SCE Installation</v>
          </cell>
          <cell r="J115">
            <v>587.5</v>
          </cell>
        </row>
        <row r="116">
          <cell r="C116" t="str">
            <v>C27.06</v>
          </cell>
          <cell r="D116" t="str">
            <v xml:space="preserve">The capabilities of the new meter will result in more tamper detection cases.  The investigation will be more costly as it will require special field visits, whereas SCE currently uses routine manual meter reading for this purpose for rural customers.  </v>
          </cell>
          <cell r="E116" t="str">
            <v>TDBU</v>
          </cell>
          <cell r="F116" t="str">
            <v>Installation of Meters and Communication Network Equipment</v>
          </cell>
          <cell r="G116" t="str">
            <v>SCE Installation</v>
          </cell>
          <cell r="J116">
            <v>587.20000000000005</v>
          </cell>
          <cell r="K116" t="str">
            <v>Meter Services</v>
          </cell>
          <cell r="L116" t="str">
            <v>Meter Operations and Maintenance</v>
          </cell>
        </row>
        <row r="117">
          <cell r="C117" t="str">
            <v>C27.07</v>
          </cell>
          <cell r="D117" t="str">
            <v>The reduction in orders performed by field service representatives results in longer drive times between remaining orders and therefore an increase in field service representatives to perform the orders for rural customers.</v>
          </cell>
          <cell r="E117" t="str">
            <v>TDBU</v>
          </cell>
          <cell r="F117" t="str">
            <v>Installation of Meters and Communication Network Equipment</v>
          </cell>
          <cell r="G117" t="str">
            <v>SCE Installation</v>
          </cell>
          <cell r="J117">
            <v>586.1</v>
          </cell>
          <cell r="K117" t="str">
            <v>Meter Services</v>
          </cell>
          <cell r="L117" t="str">
            <v>Meter Operations and Maintenance</v>
          </cell>
        </row>
        <row r="118">
          <cell r="C118" t="str">
            <v>C28.01</v>
          </cell>
          <cell r="D118" t="str">
            <v>An increase in FTEs will be required to develop, implement and support the Edison SmartConnectTM enabled Critical Peak Pricing (CPP) program for our medium size C&amp;I customers (20kW to 200kW).</v>
          </cell>
          <cell r="E118" t="str">
            <v>CSBU--CTP&amp;S</v>
          </cell>
          <cell r="F118" t="str">
            <v>Customer Tariffs, Programs and Services</v>
          </cell>
          <cell r="G118" t="str">
            <v>Demand Response Development and Administration</v>
          </cell>
          <cell r="J118">
            <v>901</v>
          </cell>
          <cell r="K118" t="str">
            <v>Customer Tariffs, Programs and Services</v>
          </cell>
          <cell r="L118" t="str">
            <v>Demand Response Administration</v>
          </cell>
        </row>
        <row r="119">
          <cell r="C119" t="str">
            <v>C28.04</v>
          </cell>
          <cell r="D119" t="str">
            <v>Medium size C&amp;I customers who enroll in the Edison SmartConnectTM enabled  Critical Peak Pricing (CPP) program will require event notifications, which will be communicated by phone or text messages.</v>
          </cell>
          <cell r="E119" t="str">
            <v>CSBU--CTP&amp;S</v>
          </cell>
          <cell r="F119" t="str">
            <v>Customer Tariffs, Programs and Services</v>
          </cell>
          <cell r="G119" t="str">
            <v>Demand Response Development and Administration</v>
          </cell>
          <cell r="J119">
            <v>901</v>
          </cell>
          <cell r="K119" t="str">
            <v>Customer Tariffs, Programs and Services</v>
          </cell>
          <cell r="L119" t="str">
            <v>Demand Response Administration</v>
          </cell>
        </row>
        <row r="120">
          <cell r="C120" t="str">
            <v>C28.05</v>
          </cell>
          <cell r="D120" t="str">
            <v>An increase in FTEs will be required to develop, implement and provide ongoing management of the Edison SmartConnectTM enabled Programmable Communicating Thermostat (PCT) program for Title 24 compliant new construction and retrofit project type customers.</v>
          </cell>
          <cell r="E120" t="str">
            <v>CSBU--CTP&amp;S</v>
          </cell>
          <cell r="F120" t="str">
            <v>Customer Tariffs, Programs and Services</v>
          </cell>
          <cell r="G120" t="str">
            <v>Demand Response Development and Administration</v>
          </cell>
          <cell r="J120">
            <v>908.35</v>
          </cell>
          <cell r="K120" t="str">
            <v>Customer Tariffs, Programs and Services</v>
          </cell>
          <cell r="L120" t="str">
            <v>Demand Response Administration</v>
          </cell>
        </row>
        <row r="121">
          <cell r="C121" t="str">
            <v>C28.06</v>
          </cell>
          <cell r="D121" t="str">
            <v>An increase in FTEs will be required to develop, implement and provide ongoing management of the Edison SmartConnectTM enabled Programmable Communicating Thermostat (PCT) program for SCE customers (Non-Title 24 project type customers).</v>
          </cell>
          <cell r="E121" t="str">
            <v>CSBU--CTP&amp;S</v>
          </cell>
          <cell r="F121" t="str">
            <v>Customer Tariffs, Programs and Services</v>
          </cell>
          <cell r="G121" t="str">
            <v>Demand Response Development and Administration</v>
          </cell>
          <cell r="J121">
            <v>908.35</v>
          </cell>
          <cell r="K121" t="str">
            <v>Customer Tariffs, Programs and Services</v>
          </cell>
          <cell r="L121" t="str">
            <v>Demand Response Administration</v>
          </cell>
        </row>
        <row r="122">
          <cell r="C122" t="str">
            <v>C28.07</v>
          </cell>
          <cell r="D122" t="str">
            <v>Incentive rebates will be provide to SCE customers who purchase and installation SCE compliant programmable communicating thermostats (PCTs) and enroll in the Edison SmartConnectTM enabled thermostat program.</v>
          </cell>
          <cell r="E122" t="str">
            <v>CSBU--CTP&amp;S</v>
          </cell>
          <cell r="F122" t="str">
            <v>Customer Tariffs, Programs and Services</v>
          </cell>
          <cell r="G122" t="str">
            <v>Demand Response Development and Administration</v>
          </cell>
          <cell r="J122">
            <v>908.35</v>
          </cell>
          <cell r="K122" t="str">
            <v>Customer Tariffs, Programs and Services</v>
          </cell>
          <cell r="L122" t="str">
            <v>PCT Rebates</v>
          </cell>
        </row>
        <row r="123">
          <cell r="C123" t="str">
            <v>C28.08</v>
          </cell>
          <cell r="D123" t="str">
            <v>An increase in FTEs will be required to develop, implement and provide ongoing program management for the Edison SmartConnectTM enabled Peak Time Rebate (PTR) program for residential customers.</v>
          </cell>
          <cell r="E123" t="str">
            <v>CSBU--CTP&amp;S</v>
          </cell>
          <cell r="F123" t="str">
            <v>Customer Tariffs, Programs and Services</v>
          </cell>
          <cell r="G123" t="str">
            <v>Demand Response Development and Administration</v>
          </cell>
          <cell r="J123">
            <v>901</v>
          </cell>
          <cell r="K123" t="str">
            <v>Customer Tariffs, Programs and Services</v>
          </cell>
          <cell r="L123" t="str">
            <v>Demand Response Administration</v>
          </cell>
        </row>
        <row r="124">
          <cell r="C124" t="str">
            <v>C28.09</v>
          </cell>
          <cell r="D124" t="str">
            <v xml:space="preserve">There will be an incremental increase in costs to provide residential customers who would like personal Peak Time Rebate (PTR) day-ahead event notifications by voice and text messages.  </v>
          </cell>
          <cell r="E124" t="str">
            <v>CSBU--CTP&amp;S</v>
          </cell>
          <cell r="F124" t="str">
            <v>Customer Tariffs, Programs and Services</v>
          </cell>
          <cell r="G124" t="str">
            <v>Demand Response Development and Administration</v>
          </cell>
          <cell r="J124">
            <v>901</v>
          </cell>
          <cell r="K124" t="str">
            <v>Customer Tariffs, Programs and Services</v>
          </cell>
          <cell r="L124" t="str">
            <v>Demand Response Administration</v>
          </cell>
        </row>
        <row r="125">
          <cell r="C125" t="str">
            <v>C28.10</v>
          </cell>
          <cell r="D125" t="str">
            <v>Incentive rebates will be provide to SCE customers who purchase and installation SCE compliant programmable communicating thermostats (PCTs) and enroll in the Edison SmartConnectTM enabled thermostat program.</v>
          </cell>
          <cell r="E125" t="str">
            <v>CSBU--CTP&amp;S</v>
          </cell>
          <cell r="F125" t="str">
            <v>Customer Tariffs, Programs and Services</v>
          </cell>
          <cell r="G125" t="str">
            <v>Demand Response Development and Administration</v>
          </cell>
          <cell r="J125">
            <v>908.35</v>
          </cell>
          <cell r="K125" t="str">
            <v>Customer Tariffs, Programs and Services</v>
          </cell>
          <cell r="L125" t="str">
            <v>PCT Rebates</v>
          </cell>
        </row>
        <row r="126">
          <cell r="C126" t="str">
            <v>C07.10</v>
          </cell>
          <cell r="D126" t="str">
            <v>Increase customer awareness of their energy usage and costs through Edison SmartConnectTM programs is expected to cause an energy conservation effect.</v>
          </cell>
          <cell r="E126" t="str">
            <v>CSBU--CTP&amp;S</v>
          </cell>
          <cell r="F126" t="str">
            <v>Customer Tariffs, Programs and Services</v>
          </cell>
          <cell r="G126" t="str">
            <v>Demand Response Development and Administration</v>
          </cell>
          <cell r="J126">
            <v>901</v>
          </cell>
        </row>
        <row r="127">
          <cell r="C127" t="str">
            <v>C29.01</v>
          </cell>
          <cell r="D127" t="str">
            <v>The net increase in field service representatives (during deployment only) and meter technicians will result in an increase in vehicles and associated costs.</v>
          </cell>
          <cell r="E127" t="str">
            <v>Operations Support</v>
          </cell>
          <cell r="F127" t="str">
            <v>Installation of Meters and Communication Network Equipment</v>
          </cell>
          <cell r="G127" t="str">
            <v>SCE Installation</v>
          </cell>
          <cell r="J127">
            <v>901</v>
          </cell>
          <cell r="K127" t="str">
            <v>Meter Services</v>
          </cell>
          <cell r="L127" t="str">
            <v>Meter Operations and Maintenance</v>
          </cell>
        </row>
        <row r="128">
          <cell r="C128" t="str">
            <v>C29.02</v>
          </cell>
          <cell r="D128" t="str">
            <v>Degradation of meter reading productivity during Edison SmartConnectTM deployment will result in an increase in meter reading FTEs and a subsequent increase in vehicles and associated costs.</v>
          </cell>
          <cell r="E128" t="str">
            <v>Operations Support</v>
          </cell>
          <cell r="F128" t="str">
            <v>Installation of Meters and Communication Network Equipment</v>
          </cell>
          <cell r="G128" t="str">
            <v>SCE Installation</v>
          </cell>
          <cell r="J128">
            <v>902</v>
          </cell>
        </row>
        <row r="129">
          <cell r="C129" t="str">
            <v>C29.03</v>
          </cell>
          <cell r="D129" t="str">
            <v xml:space="preserve">The increase in overtime hours worked by existing and new field services representatives and meter technicians during Edison SmartConnectTM deployment will result in an increase in maintenance costs associated with existing vehicles. </v>
          </cell>
          <cell r="E129" t="str">
            <v>Operations Support</v>
          </cell>
          <cell r="F129" t="str">
            <v>Installation of Meters and Communication Network Equipment</v>
          </cell>
          <cell r="G129" t="str">
            <v>SCE Installation</v>
          </cell>
          <cell r="J129">
            <v>580.29999999999995</v>
          </cell>
        </row>
        <row r="130">
          <cell r="C130" t="str">
            <v>C29.04</v>
          </cell>
          <cell r="D130" t="str">
            <v xml:space="preserve">The increase in network services engineering and construction personnel will result in an increase in vehicles and associated costs. </v>
          </cell>
          <cell r="E130" t="str">
            <v>Operations Support</v>
          </cell>
          <cell r="F130" t="str">
            <v>Installation of Meters and Communication Network Equipment</v>
          </cell>
          <cell r="G130" t="str">
            <v>SCE Installation</v>
          </cell>
          <cell r="J130">
            <v>902</v>
          </cell>
          <cell r="K130" t="str">
            <v>Meter Services</v>
          </cell>
          <cell r="L130" t="str">
            <v>Meter Operations and Maintenance</v>
          </cell>
        </row>
        <row r="131">
          <cell r="C131" t="str">
            <v>C31.01</v>
          </cell>
          <cell r="D131" t="str">
            <v>Customer participation in the Programmable Communcating Thermostat (PCT) program (Title 24 project type customers) will result in additional FTEs to process customer enrollment and applications.</v>
          </cell>
          <cell r="E131" t="str">
            <v>CSBU--CSOD</v>
          </cell>
          <cell r="F131" t="str">
            <v>Customer Tariffs, Programs and Services</v>
          </cell>
          <cell r="G131" t="str">
            <v>Demand Response Development and Administration</v>
          </cell>
          <cell r="J131">
            <v>908.35</v>
          </cell>
          <cell r="K131" t="str">
            <v>Customer Tariffs, Programs and Services</v>
          </cell>
          <cell r="L131" t="str">
            <v>Demand Response Administration</v>
          </cell>
        </row>
        <row r="132">
          <cell r="C132" t="str">
            <v>C31.02</v>
          </cell>
          <cell r="D132" t="str">
            <v>Customer participation in the Programmable Communicating Thermostat (PCT) Program (Non-Title 24 project customers) will result in additional FTEs to process customer enrollment and applications.</v>
          </cell>
          <cell r="E132" t="str">
            <v>CSBU--CSOD</v>
          </cell>
          <cell r="F132" t="str">
            <v>Customer Tariffs, Programs and Services</v>
          </cell>
          <cell r="G132" t="str">
            <v>Demand Response Development and Administration</v>
          </cell>
          <cell r="J132">
            <v>908.35</v>
          </cell>
          <cell r="K132" t="str">
            <v>Customer Tariffs, Programs and Services</v>
          </cell>
          <cell r="L132" t="str">
            <v>Demand Response Administration</v>
          </cell>
        </row>
        <row r="133">
          <cell r="C133" t="str">
            <v>C32.01</v>
          </cell>
          <cell r="D133" t="str">
            <v>Organizational change management activities will be required to support the implementation new business processes resulting from Edison SmartConnectTM.</v>
          </cell>
          <cell r="E133" t="str">
            <v>HR</v>
          </cell>
          <cell r="F133" t="str">
            <v>Back Office Systems</v>
          </cell>
          <cell r="G133" t="str">
            <v>Back Office Enhancements</v>
          </cell>
          <cell r="J133">
            <v>901</v>
          </cell>
          <cell r="K133" t="str">
            <v>Back Office Systems</v>
          </cell>
          <cell r="L133" t="str">
            <v>Back Office Maintenance</v>
          </cell>
        </row>
        <row r="134">
          <cell r="C134" t="str">
            <v>C32.02</v>
          </cell>
          <cell r="D134" t="str">
            <v>Career planning activities to support employees whose jobs will be eliminated or significantly changing as a result of Edison SmartConnectTM.</v>
          </cell>
          <cell r="E134" t="str">
            <v>HR</v>
          </cell>
          <cell r="F134" t="str">
            <v>Back Office Systems</v>
          </cell>
          <cell r="G134" t="str">
            <v>Back Office Enhancements</v>
          </cell>
          <cell r="J134">
            <v>901</v>
          </cell>
        </row>
        <row r="135">
          <cell r="C135" t="str">
            <v>C33.01</v>
          </cell>
          <cell r="D135" t="str">
            <v>Other incremental costs (CRM, Device Mgmt, Lighthouse) to the Edison SmartConnect™ Program resulting from the delay in the ERP implementation of Customer Care Solutions (CCS) to 2013.</v>
          </cell>
          <cell r="E135" t="str">
            <v>IT</v>
          </cell>
          <cell r="F135" t="str">
            <v>Back Office Systems</v>
          </cell>
          <cell r="G135" t="str">
            <v>Back Office Enhancements</v>
          </cell>
          <cell r="J135">
            <v>903.9</v>
          </cell>
          <cell r="K135" t="str">
            <v>Back Office Systems</v>
          </cell>
          <cell r="L135" t="str">
            <v>Back Office Maintenance</v>
          </cell>
        </row>
        <row r="136">
          <cell r="C136" t="str">
            <v>C38.01</v>
          </cell>
          <cell r="D136" t="str">
            <v>SmartConnect meters use more energy than current meters, resulting in higher energy costs.</v>
          </cell>
          <cell r="E136" t="str">
            <v>Societal Costs/Benefits</v>
          </cell>
        </row>
        <row r="137">
          <cell r="C137" t="str">
            <v>B02.01</v>
          </cell>
          <cell r="D137" t="str">
            <v>Improved accuracy of Edison SmartConnectTM meter reads is expected to result in decrease of calls from customers inquiring about inaccurate billing data.</v>
          </cell>
          <cell r="E137" t="str">
            <v>CSBU--CSOD</v>
          </cell>
          <cell r="F137" t="str">
            <v>Call Center</v>
          </cell>
          <cell r="G137" t="str">
            <v>Billing Inquiry Reduction</v>
          </cell>
          <cell r="H137" t="str">
            <v>ESCBA</v>
          </cell>
          <cell r="I137" t="str">
            <v>Per-meter</v>
          </cell>
          <cell r="J137">
            <v>903.8</v>
          </cell>
        </row>
        <row r="138">
          <cell r="C138" t="str">
            <v>B02.02</v>
          </cell>
          <cell r="D138" t="str">
            <v>Faster service reconnection will result in decrease of follow-up phone calls from customers.</v>
          </cell>
          <cell r="E138" t="str">
            <v>CSBU--CSOD</v>
          </cell>
          <cell r="F138" t="str">
            <v>Call Center</v>
          </cell>
          <cell r="G138" t="str">
            <v>Service Restoration Inquiry Reduction</v>
          </cell>
          <cell r="H138" t="str">
            <v>ESCBA</v>
          </cell>
          <cell r="I138" t="str">
            <v>Release 2</v>
          </cell>
          <cell r="J138">
            <v>903.8</v>
          </cell>
        </row>
        <row r="139">
          <cell r="C139" t="str">
            <v>B03.01</v>
          </cell>
          <cell r="D139" t="str">
            <v>Elimination of meter readers and field service representatives will result in fewer claims for vehicle-related accidents, injuries, and other incidents.</v>
          </cell>
          <cell r="E139" t="str">
            <v>Law</v>
          </cell>
          <cell r="F139" t="str">
            <v>Meter Services</v>
          </cell>
          <cell r="G139" t="str">
            <v>Meter Reading</v>
          </cell>
          <cell r="H139" t="str">
            <v>ESCBA</v>
          </cell>
          <cell r="I139" t="str">
            <v>Per-meter</v>
          </cell>
          <cell r="J139">
            <v>925</v>
          </cell>
        </row>
        <row r="140">
          <cell r="C140" t="str">
            <v>B06.01</v>
          </cell>
          <cell r="D140" t="str">
            <v>Reduction in meter reading and field service crews will cause reduction in facility costs.</v>
          </cell>
          <cell r="E140" t="str">
            <v>Operations Support</v>
          </cell>
          <cell r="F140" t="str">
            <v>Meter Services</v>
          </cell>
          <cell r="G140" t="str">
            <v>Meter Reading</v>
          </cell>
          <cell r="H140" t="str">
            <v>ESCBA</v>
          </cell>
          <cell r="I140" t="str">
            <v>Per-meter</v>
          </cell>
          <cell r="J140">
            <v>930.2</v>
          </cell>
        </row>
        <row r="141">
          <cell r="C141" t="str">
            <v>B07.01</v>
          </cell>
          <cell r="D141" t="str">
            <v>Interval usage data from Edison SmartConnectTM meters will allow for the adoption of Time of Use (TOU) rates. Customers are expected to shift load from peak to off-peak times, thereby resulting in avoided energy and capacity purchases.</v>
          </cell>
          <cell r="E141" t="str">
            <v>CSBU--CTP&amp;S</v>
          </cell>
          <cell r="F141" t="str">
            <v>Demand Response Benefits</v>
          </cell>
          <cell r="G141" t="str">
            <v>TOU</v>
          </cell>
          <cell r="H141" t="str">
            <v>ERRA</v>
          </cell>
          <cell r="I141" t="str">
            <v>Per-meter</v>
          </cell>
          <cell r="J141">
            <v>555</v>
          </cell>
        </row>
        <row r="142">
          <cell r="C142" t="str">
            <v>B07.02</v>
          </cell>
          <cell r="D142" t="str">
            <v>Interval usage data from Edison SmartConnectTM meters will allow for the adoption of Critical Peak Pricing (CPP). Customers are expected to shift load from peak to off-peak times, thereby resulting in avoided energy and capacity purchases.</v>
          </cell>
          <cell r="E142" t="str">
            <v>CSBU--CTP&amp;S</v>
          </cell>
          <cell r="F142" t="str">
            <v>Demand Response Benefits</v>
          </cell>
          <cell r="G142" t="str">
            <v>CPP</v>
          </cell>
          <cell r="H142" t="str">
            <v>ERRA</v>
          </cell>
          <cell r="I142" t="str">
            <v>Per-meter</v>
          </cell>
          <cell r="J142">
            <v>555</v>
          </cell>
        </row>
        <row r="143">
          <cell r="C143" t="str">
            <v>B07.03</v>
          </cell>
          <cell r="D143" t="str">
            <v>Edison SmartConnectTM meters which can communicate with in-home devices will enable a Title 24 PCT/ALC load control program in which load can be curtailed for economic reason or system stability.</v>
          </cell>
          <cell r="E143" t="str">
            <v>CSBU--CTP&amp;S</v>
          </cell>
          <cell r="F143" t="str">
            <v>Demand Response Benefits</v>
          </cell>
          <cell r="G143" t="str">
            <v>PCT</v>
          </cell>
          <cell r="H143" t="str">
            <v>ERRA</v>
          </cell>
          <cell r="I143" t="str">
            <v>Per-meter</v>
          </cell>
          <cell r="J143">
            <v>555</v>
          </cell>
        </row>
        <row r="144">
          <cell r="C144" t="str">
            <v>B07.04</v>
          </cell>
          <cell r="D144" t="str">
            <v>Edison SmartConnectTM meters which can communicate with in-home devices will enable an SCE PCT load control program (Non-Title 24 Project Required PCT Customer Installations) in which load can be curtailed for economic reason or system stability.</v>
          </cell>
          <cell r="E144" t="str">
            <v>CSBU--CTP&amp;S</v>
          </cell>
          <cell r="F144" t="str">
            <v>Demand Response Benefits</v>
          </cell>
          <cell r="G144" t="str">
            <v>PCT</v>
          </cell>
          <cell r="H144" t="str">
            <v>ERRA</v>
          </cell>
          <cell r="I144" t="str">
            <v>Per-meter</v>
          </cell>
          <cell r="J144">
            <v>555</v>
          </cell>
        </row>
        <row r="145">
          <cell r="C145" t="str">
            <v>B07.08</v>
          </cell>
          <cell r="D145" t="str">
            <v>Interval usage data from Edison SmartConnectTM meters will allow for the adoption of a Peak Time Rebate (PTR). Customers are expected to shift load from peak to off-peak times, thereby resulting in avoided energy and capacity purchases.</v>
          </cell>
          <cell r="E145" t="str">
            <v>CSBU--CTP&amp;S</v>
          </cell>
          <cell r="F145" t="str">
            <v>Demand Response Benefits</v>
          </cell>
          <cell r="G145" t="str">
            <v>PTR</v>
          </cell>
          <cell r="H145" t="str">
            <v>ERRA</v>
          </cell>
          <cell r="I145" t="str">
            <v>Per-meter</v>
          </cell>
          <cell r="J145">
            <v>555</v>
          </cell>
        </row>
        <row r="146">
          <cell r="C146" t="str">
            <v>B07.10</v>
          </cell>
          <cell r="D146" t="str">
            <v>Increase customer awareness of their energy usage and costs through Edison SmartConnectTM programs is expected to cause an energy conservation effect.</v>
          </cell>
          <cell r="E146" t="str">
            <v>CSBU--CTP&amp;S</v>
          </cell>
          <cell r="F146" t="str">
            <v>Demand Response Benefits</v>
          </cell>
          <cell r="G146" t="str">
            <v>Conservation Effect</v>
          </cell>
          <cell r="H146" t="str">
            <v>ERRA</v>
          </cell>
          <cell r="I146" t="str">
            <v>Per-meter</v>
          </cell>
          <cell r="J146">
            <v>555</v>
          </cell>
        </row>
        <row r="147">
          <cell r="C147" t="str">
            <v>B08.01</v>
          </cell>
          <cell r="D147" t="str">
            <v xml:space="preserve">Edison SmartConnectTM interval meter capabilities will reduce data collection costs for required energy efficiency and demand response studies. </v>
          </cell>
          <cell r="E147" t="str">
            <v>CSBU--CTP&amp;S</v>
          </cell>
          <cell r="F147" t="str">
            <v>Meter Services</v>
          </cell>
          <cell r="G147" t="str">
            <v>Meter Reading</v>
          </cell>
          <cell r="H147" t="str">
            <v>PGC/EE</v>
          </cell>
          <cell r="I147" t="str">
            <v>Special</v>
          </cell>
          <cell r="J147">
            <v>902</v>
          </cell>
        </row>
        <row r="148">
          <cell r="C148" t="str">
            <v>B09.01</v>
          </cell>
          <cell r="D148" t="str">
            <v>Improved forecasting will result in reduction in hour-ahead and real time purchases and sales.</v>
          </cell>
          <cell r="E148" t="str">
            <v>PP</v>
          </cell>
          <cell r="F148" t="str">
            <v>Other</v>
          </cell>
          <cell r="G148" t="str">
            <v>Energy Supply &amp; Management</v>
          </cell>
          <cell r="H148" t="str">
            <v>ERRA</v>
          </cell>
          <cell r="I148" t="str">
            <v>Deployment</v>
          </cell>
          <cell r="J148">
            <v>555</v>
          </cell>
        </row>
        <row r="149">
          <cell r="C149" t="str">
            <v>B10.01</v>
          </cell>
          <cell r="D149" t="str">
            <v>The remote disconnect/reconnect feature of the Edison SmartConnectTM meter will reduce the number of field service representatives required to perform reconnect, disconnect, turn-on and turn-off orders.</v>
          </cell>
          <cell r="E149" t="str">
            <v>CSBU--CSOD</v>
          </cell>
          <cell r="F149" t="str">
            <v>Meter Services</v>
          </cell>
          <cell r="G149" t="str">
            <v>Field Services</v>
          </cell>
          <cell r="H149" t="str">
            <v>ESCBA</v>
          </cell>
          <cell r="I149" t="str">
            <v>Release 2</v>
          </cell>
          <cell r="J149">
            <v>586.1</v>
          </cell>
        </row>
        <row r="150">
          <cell r="C150" t="str">
            <v>B10.02</v>
          </cell>
          <cell r="D150" t="str">
            <v xml:space="preserve">Remote/Automated meter reading on demand will reduce the number of field service representatives required to perform billing inquiry pickup reads. </v>
          </cell>
          <cell r="E150" t="str">
            <v>CSBU--CSOD</v>
          </cell>
          <cell r="F150" t="str">
            <v>Meter Services</v>
          </cell>
          <cell r="G150" t="str">
            <v>Field Services</v>
          </cell>
          <cell r="H150" t="str">
            <v>ESCBA</v>
          </cell>
          <cell r="I150" t="str">
            <v>Per-meter</v>
          </cell>
          <cell r="J150">
            <v>587.5</v>
          </cell>
        </row>
        <row r="151">
          <cell r="C151" t="str">
            <v>B10.05</v>
          </cell>
          <cell r="D151" t="str">
            <v>Reorganization of Meter Services Organization after Edison SmartConnectTM will reduce the number of managers.</v>
          </cell>
          <cell r="E151" t="str">
            <v>CSBU--CSOD</v>
          </cell>
          <cell r="F151" t="str">
            <v>Meter Services</v>
          </cell>
          <cell r="G151" t="str">
            <v>Meter Reading</v>
          </cell>
          <cell r="H151" t="str">
            <v>ESCBA</v>
          </cell>
          <cell r="I151" t="str">
            <v>Deployment</v>
          </cell>
          <cell r="J151">
            <v>902</v>
          </cell>
        </row>
        <row r="152">
          <cell r="C152" t="str">
            <v>B10.06</v>
          </cell>
          <cell r="D152" t="str">
            <v>Remote/Automated meter reading on demand will eliminate the need for meter reader supervisors to oversee meter reading activities.</v>
          </cell>
          <cell r="E152" t="str">
            <v>CSBU--CSOD</v>
          </cell>
          <cell r="F152" t="str">
            <v>Meter Services</v>
          </cell>
          <cell r="G152" t="str">
            <v>Meter Reading</v>
          </cell>
          <cell r="H152" t="str">
            <v>ESCBA</v>
          </cell>
          <cell r="I152" t="str">
            <v>Per-meter</v>
          </cell>
          <cell r="J152">
            <v>902</v>
          </cell>
        </row>
        <row r="153">
          <cell r="C153" t="str">
            <v>B10.07</v>
          </cell>
          <cell r="D153" t="str">
            <v>Remote/Automated meter reading on demand will eliminate the need for supervising field service representatives to coordinate meter reading activities.</v>
          </cell>
          <cell r="E153" t="str">
            <v>CSBU--CSOD</v>
          </cell>
          <cell r="F153" t="str">
            <v>Meter Services</v>
          </cell>
          <cell r="G153" t="str">
            <v>Field Services</v>
          </cell>
          <cell r="H153" t="str">
            <v>ESCBA</v>
          </cell>
          <cell r="I153" t="str">
            <v>Per-meter</v>
          </cell>
          <cell r="J153">
            <v>902</v>
          </cell>
        </row>
        <row r="154">
          <cell r="C154" t="str">
            <v>B10.08</v>
          </cell>
          <cell r="D154" t="str">
            <v xml:space="preserve">Remote/Automated meter reading on demand will eliminate the need for meter readers to perform manual collection of on-cycle meter reads, billing pickup reads and no read pickup reads. </v>
          </cell>
          <cell r="E154" t="str">
            <v>CSBU--CSOD</v>
          </cell>
          <cell r="F154" t="str">
            <v>Meter Services</v>
          </cell>
          <cell r="G154" t="str">
            <v>Meter Reading</v>
          </cell>
          <cell r="H154" t="str">
            <v>ESCBA</v>
          </cell>
          <cell r="I154" t="str">
            <v>Per-meter</v>
          </cell>
          <cell r="J154">
            <v>902</v>
          </cell>
        </row>
        <row r="155">
          <cell r="C155" t="str">
            <v>B10.09</v>
          </cell>
          <cell r="D155" t="str">
            <v>Remote/Automated meter reading on demand will eliminate the need to refresh meter reading handheld devices currently scheduled every 5 years.</v>
          </cell>
          <cell r="E155" t="str">
            <v>CSBU--CSOD</v>
          </cell>
          <cell r="F155" t="str">
            <v>Meter Services</v>
          </cell>
          <cell r="G155" t="str">
            <v>Meter Reading</v>
          </cell>
          <cell r="H155" t="str">
            <v>Capital Treatment</v>
          </cell>
          <cell r="I155" t="str">
            <v>Intermittent</v>
          </cell>
        </row>
        <row r="156">
          <cell r="C156" t="str">
            <v>B10.10</v>
          </cell>
          <cell r="D156" t="str">
            <v>Remote/Automated meter reading on demand will reduce the number of field service representatives required to perform Basic Work Requests (BWR).</v>
          </cell>
          <cell r="E156" t="str">
            <v>CSBU--CSOD</v>
          </cell>
          <cell r="F156" t="str">
            <v>Meter Services</v>
          </cell>
          <cell r="G156" t="str">
            <v>Field Services</v>
          </cell>
          <cell r="H156" t="str">
            <v>ESCBA</v>
          </cell>
          <cell r="I156" t="str">
            <v>Per-meter</v>
          </cell>
          <cell r="J156">
            <v>587.5</v>
          </cell>
        </row>
        <row r="157">
          <cell r="C157" t="str">
            <v>B10.11</v>
          </cell>
          <cell r="D157" t="str">
            <v>Replacement of Advanced Meter Reading (AMR) meters with Edison SmartConnectTM meters will result in elimination of monthly AMR meter reading fees after deployment 2012 and beyond.</v>
          </cell>
          <cell r="E157" t="str">
            <v>CSBU--CSOD</v>
          </cell>
          <cell r="F157" t="str">
            <v>Meter Services</v>
          </cell>
          <cell r="G157" t="str">
            <v>Meter Reading</v>
          </cell>
          <cell r="H157" t="str">
            <v>GRC (2012)</v>
          </cell>
          <cell r="I157" t="str">
            <v>Special</v>
          </cell>
          <cell r="J157">
            <v>902</v>
          </cell>
        </row>
        <row r="158">
          <cell r="C158" t="str">
            <v>B11.01</v>
          </cell>
          <cell r="D158" t="str">
            <v xml:space="preserve">Edison SmartConnectTM meter reading system is automated and customized for monthly reads.  Current meter reading systems will be decommmissioned, resulting in cost savings for hardware, maintenance and refresh.  </v>
          </cell>
          <cell r="E158" t="str">
            <v>IT</v>
          </cell>
          <cell r="F158" t="str">
            <v>Other</v>
          </cell>
          <cell r="G158" t="str">
            <v>Back Office Systems</v>
          </cell>
          <cell r="H158" t="str">
            <v>ESCBA</v>
          </cell>
          <cell r="I158" t="str">
            <v>Special</v>
          </cell>
          <cell r="J158">
            <v>903.9</v>
          </cell>
        </row>
        <row r="159">
          <cell r="C159" t="str">
            <v>B12.01</v>
          </cell>
          <cell r="D159" t="str">
            <v xml:space="preserve">Decreases in staffing will result in the purchase of fewer personal computers.  Benefits are based on annual computer lease-proxy rate and service/repair costs.  </v>
          </cell>
          <cell r="E159" t="str">
            <v>CSBU--Prg Mgmt/Meters</v>
          </cell>
          <cell r="F159" t="str">
            <v>Other</v>
          </cell>
          <cell r="G159" t="str">
            <v>Back Office Systems</v>
          </cell>
          <cell r="H159" t="str">
            <v>ESCBA</v>
          </cell>
          <cell r="I159" t="str">
            <v>Per-meter</v>
          </cell>
        </row>
        <row r="160">
          <cell r="C160" t="str">
            <v>B13.01</v>
          </cell>
          <cell r="D160" t="str">
            <v>The reduction of Meter Readers &amp; Field Service Representatives during steady state due to the remote/automated meter will result in fewer training specialists needed.</v>
          </cell>
          <cell r="E160" t="str">
            <v>CSBU--CSOD</v>
          </cell>
          <cell r="F160" t="str">
            <v>Meter Services</v>
          </cell>
          <cell r="G160" t="str">
            <v>Meter Reading</v>
          </cell>
          <cell r="H160" t="str">
            <v>GRC (2012)</v>
          </cell>
          <cell r="I160" t="str">
            <v>Deployment</v>
          </cell>
          <cell r="J160">
            <v>901</v>
          </cell>
        </row>
        <row r="161">
          <cell r="C161" t="str">
            <v>B16.01</v>
          </cell>
          <cell r="D161" t="str">
            <v>The meter sample test program performed by meter technicians will be deferred during Edison SmartConnectTM implementation.</v>
          </cell>
          <cell r="E161" t="str">
            <v>CSBU--CSOD</v>
          </cell>
          <cell r="F161" t="str">
            <v>Meter Services</v>
          </cell>
          <cell r="G161" t="str">
            <v>Avoided Cost of Procuring Interval and Electromechanical Meters</v>
          </cell>
          <cell r="H161" t="str">
            <v>ESCBA</v>
          </cell>
          <cell r="I161" t="str">
            <v>Avoided Test</v>
          </cell>
          <cell r="J161">
            <v>586.4</v>
          </cell>
        </row>
        <row r="162">
          <cell r="C162" t="str">
            <v>B16.02</v>
          </cell>
          <cell r="D162" t="str">
            <v>Interval Data Recorder (IDR) meters will no longer require a field visit from meter technicians to install an IDR  meter for rate changes.</v>
          </cell>
          <cell r="E162" t="str">
            <v>CSBU--CSOD</v>
          </cell>
          <cell r="F162" t="str">
            <v>Meter Services</v>
          </cell>
          <cell r="G162" t="str">
            <v>Avoided Cost of Procuring Interval and Electromechanical Meters</v>
          </cell>
          <cell r="H162" t="str">
            <v>Capital Treatment</v>
          </cell>
          <cell r="I162" t="str">
            <v>Flat</v>
          </cell>
          <cell r="J162">
            <v>586.1</v>
          </cell>
        </row>
        <row r="163">
          <cell r="C163" t="str">
            <v>B17.01</v>
          </cell>
          <cell r="D163" t="str">
            <v>The deployment of Edison SmartConnectTM meters will eliminate the need to purchase old electromechanical meters for new business and meter failures.</v>
          </cell>
          <cell r="E163" t="str">
            <v>CSBU--CSOD</v>
          </cell>
          <cell r="F163" t="str">
            <v>Meter Services</v>
          </cell>
          <cell r="G163" t="str">
            <v>Avoided Cost of Procuring Interval and Electromechanical Meters</v>
          </cell>
          <cell r="H163" t="str">
            <v>Capital Treatment</v>
          </cell>
          <cell r="I163" t="str">
            <v>Flat</v>
          </cell>
        </row>
        <row r="164">
          <cell r="C164" t="str">
            <v>B17.02</v>
          </cell>
          <cell r="D164" t="str">
            <v xml:space="preserve">The installation of Edison SmartConnectTM meters will result in credits from salvaging old mechanical meters. </v>
          </cell>
          <cell r="E164" t="str">
            <v>CSBU--CSOD</v>
          </cell>
          <cell r="F164" t="str">
            <v>Meter Services</v>
          </cell>
          <cell r="G164" t="str">
            <v>Avoided Cost of Procuring Interval and Electromechanical Meters</v>
          </cell>
          <cell r="H164" t="str">
            <v>ESCBA</v>
          </cell>
          <cell r="I164" t="str">
            <v>Deployment</v>
          </cell>
          <cell r="J164">
            <v>586.20000000000005</v>
          </cell>
        </row>
        <row r="165">
          <cell r="C165" t="str">
            <v>B22.02</v>
          </cell>
          <cell r="D165" t="str">
            <v xml:space="preserve">Reduction in benefits resulting from increasing average benefit realization lag time from 4 months to 8 months (only the portion not allocated to CBIDs). </v>
          </cell>
          <cell r="E165" t="str">
            <v>Contingency</v>
          </cell>
          <cell r="F165" t="str">
            <v>Other</v>
          </cell>
          <cell r="G165" t="str">
            <v>Benefit Contingency</v>
          </cell>
          <cell r="H165" t="str">
            <v>ESCBA</v>
          </cell>
          <cell r="I165" t="str">
            <v>Per-meter</v>
          </cell>
        </row>
        <row r="166">
          <cell r="C166" t="str">
            <v>B23.01</v>
          </cell>
          <cell r="D166" t="str">
            <v>Edison SmartConnectTM will allow SCE to read and bill all sub-accounts on the same day, which will reduce payment lag, result in a one-time reduction of the overall Accounts Receivable balance, and reduce working capital interest expense.</v>
          </cell>
          <cell r="E166" t="str">
            <v>CSBU--CSOD</v>
          </cell>
          <cell r="F166" t="str">
            <v>Billing Operations</v>
          </cell>
          <cell r="G166" t="str">
            <v>Cash Flow Improvement</v>
          </cell>
          <cell r="H166" t="str">
            <v>GRC (2012)</v>
          </cell>
          <cell r="I166" t="str">
            <v>Working cash</v>
          </cell>
          <cell r="J166">
            <v>903</v>
          </cell>
        </row>
        <row r="167">
          <cell r="C167" t="str">
            <v>B23.02</v>
          </cell>
          <cell r="D167" t="str">
            <v>Remote turn-off allows SCE to more readily disconnect customers for non-payment, which will help limit unpaid balances and result in reduced write-off.</v>
          </cell>
          <cell r="E167" t="str">
            <v>CSBU--CSOD</v>
          </cell>
          <cell r="F167" t="str">
            <v>Billing Operations</v>
          </cell>
          <cell r="G167" t="str">
            <v>Bad Debt Reduction</v>
          </cell>
          <cell r="H167" t="str">
            <v>ESCBA</v>
          </cell>
          <cell r="I167" t="str">
            <v>Release 2</v>
          </cell>
          <cell r="J167">
            <v>904</v>
          </cell>
        </row>
        <row r="168">
          <cell r="C168" t="str">
            <v>B23.03</v>
          </cell>
          <cell r="D168" t="str">
            <v>Remote disconnect / reconnect will reduce back office processing of billing exceptions.</v>
          </cell>
          <cell r="E168" t="str">
            <v>CSBU--CSOD</v>
          </cell>
          <cell r="F168" t="str">
            <v>Billing Operations</v>
          </cell>
          <cell r="G168" t="str">
            <v>Billing Exceptions Reduction</v>
          </cell>
          <cell r="H168" t="str">
            <v>ESCBA</v>
          </cell>
          <cell r="I168" t="str">
            <v>Release 2</v>
          </cell>
          <cell r="J168">
            <v>903.2</v>
          </cell>
        </row>
        <row r="169">
          <cell r="C169" t="str">
            <v>B23.04</v>
          </cell>
          <cell r="D169" t="str">
            <v>Edison SmartConnectTM will increase the accuracy of meter reads due to the elimination of manual processes, thereby reducing the number of billing exceptions during post-deployment.</v>
          </cell>
          <cell r="E169" t="str">
            <v>CSBU--CSOD</v>
          </cell>
          <cell r="F169" t="str">
            <v>Billing Operations</v>
          </cell>
          <cell r="G169" t="str">
            <v>Billing Exceptions Reduction</v>
          </cell>
          <cell r="H169" t="str">
            <v>ESCBA</v>
          </cell>
          <cell r="I169" t="str">
            <v>Deployment</v>
          </cell>
          <cell r="J169">
            <v>903.5</v>
          </cell>
        </row>
        <row r="170">
          <cell r="C170" t="str">
            <v>B25.01</v>
          </cell>
          <cell r="D170" t="str">
            <v>The reduction in system peak demand from price response programs is expected toresult in a deferral of certain transmission and distribution expenditures.</v>
          </cell>
          <cell r="E170" t="str">
            <v>TDBU</v>
          </cell>
          <cell r="F170" t="str">
            <v>Demand Response Benefits</v>
          </cell>
          <cell r="G170" t="str">
            <v>TDBU Deferred Capital</v>
          </cell>
          <cell r="H170" t="str">
            <v>Capital Treatment</v>
          </cell>
          <cell r="I170" t="str">
            <v>Special</v>
          </cell>
        </row>
        <row r="171">
          <cell r="C171" t="str">
            <v>B25.02</v>
          </cell>
          <cell r="D171" t="str">
            <v>The reduction in system peak demand from load control programs is expected to result in a deferral of certain transmission and distribution expenditures.</v>
          </cell>
          <cell r="E171" t="str">
            <v>TDBU</v>
          </cell>
          <cell r="F171" t="str">
            <v>Demand Response Benefits</v>
          </cell>
          <cell r="G171" t="str">
            <v>TDBU Deferred Capital</v>
          </cell>
          <cell r="H171" t="str">
            <v>Capital Treatment</v>
          </cell>
          <cell r="I171" t="str">
            <v>Special</v>
          </cell>
        </row>
        <row r="172">
          <cell r="C172" t="str">
            <v>B26.01</v>
          </cell>
          <cell r="D172" t="str">
            <v>Hourly customer load data allows accurate transformer loading analysis, reducing overtime costs to replace failed transformers.</v>
          </cell>
          <cell r="E172" t="str">
            <v>TDBU</v>
          </cell>
          <cell r="F172" t="str">
            <v>TDBU Operations</v>
          </cell>
          <cell r="G172" t="str">
            <v>Reduced Overtime Costs for Emergency Transformer Repairs</v>
          </cell>
          <cell r="H172" t="str">
            <v>Capital Treatment</v>
          </cell>
          <cell r="I172" t="str">
            <v>Deployment</v>
          </cell>
        </row>
        <row r="173">
          <cell r="C173" t="str">
            <v>B26.02</v>
          </cell>
          <cell r="D173" t="str">
            <v>Remote meter communication enables SCE to reduce field visits to diagnose customer "no-power" calls where the meter is actually energized.</v>
          </cell>
          <cell r="E173" t="str">
            <v>TDBU</v>
          </cell>
          <cell r="F173" t="str">
            <v>TDBU Operations</v>
          </cell>
          <cell r="G173" t="str">
            <v>Reduced Field Visits for "No Power" Calls</v>
          </cell>
          <cell r="H173" t="str">
            <v>ESCBA</v>
          </cell>
          <cell r="I173" t="str">
            <v>Per-meter</v>
          </cell>
          <cell r="J173">
            <v>586.4</v>
          </cell>
        </row>
        <row r="174">
          <cell r="C174" t="str">
            <v>B27.01</v>
          </cell>
          <cell r="D174" t="str">
            <v>The remote disconnect/reconnect feature of the Edison SmartConnectTM meter will reduce the number of field service representatives required to perform reconnect, disconnect, turn-on and turn-off orders for rural customers.</v>
          </cell>
          <cell r="E174" t="str">
            <v>TDBU</v>
          </cell>
          <cell r="F174" t="str">
            <v>Meter Services</v>
          </cell>
          <cell r="G174" t="str">
            <v>Field Services</v>
          </cell>
          <cell r="H174" t="str">
            <v>ESCBA</v>
          </cell>
          <cell r="I174" t="str">
            <v>Release 2</v>
          </cell>
          <cell r="J174">
            <v>586.1</v>
          </cell>
        </row>
        <row r="175">
          <cell r="C175" t="str">
            <v>B27.02</v>
          </cell>
          <cell r="D175" t="str">
            <v xml:space="preserve">Remote/Automated meter reading on demand will reduce the number of field service representatives required to perform billing inquiry pickup reads for rural customers. </v>
          </cell>
          <cell r="E175" t="str">
            <v>TDBU</v>
          </cell>
          <cell r="F175" t="str">
            <v>Meter Services</v>
          </cell>
          <cell r="G175" t="str">
            <v>Field Services</v>
          </cell>
          <cell r="H175" t="str">
            <v>ESCBA</v>
          </cell>
          <cell r="I175" t="str">
            <v>Per-meter</v>
          </cell>
          <cell r="J175">
            <v>903.2</v>
          </cell>
        </row>
        <row r="176">
          <cell r="C176" t="str">
            <v>B27.07</v>
          </cell>
          <cell r="D176" t="str">
            <v>Remote/Automated meter reading on demand will eliminate the need for supervising field service representatives to coordinate meter reading activities for rural customers.</v>
          </cell>
          <cell r="E176" t="str">
            <v>TDBU</v>
          </cell>
          <cell r="F176" t="str">
            <v>Meter Services</v>
          </cell>
          <cell r="G176" t="str">
            <v>Field Services</v>
          </cell>
          <cell r="H176" t="str">
            <v>ESCBA</v>
          </cell>
          <cell r="I176" t="str">
            <v>Per-meter</v>
          </cell>
          <cell r="J176">
            <v>902</v>
          </cell>
        </row>
        <row r="177">
          <cell r="C177" t="str">
            <v>B27.08</v>
          </cell>
          <cell r="D177" t="str">
            <v xml:space="preserve">Remote/Automated meter reading on demand will eliminate the need for meter readers to perform manual collection of on-cycle meter reads, billing pickup reads and no read pickup reads for rural customers. </v>
          </cell>
          <cell r="E177" t="str">
            <v>TDBU</v>
          </cell>
          <cell r="F177" t="str">
            <v>Meter Services</v>
          </cell>
          <cell r="G177" t="str">
            <v>Meter Reading</v>
          </cell>
          <cell r="H177" t="str">
            <v>ESCBA</v>
          </cell>
          <cell r="I177" t="str">
            <v>Per-meter</v>
          </cell>
          <cell r="J177">
            <v>902</v>
          </cell>
        </row>
        <row r="178">
          <cell r="C178" t="str">
            <v>B27.09</v>
          </cell>
          <cell r="D178" t="str">
            <v>Remote/Automated meter reading on demand will eliminate the need to refresh ITRON meter reading handheld devices for rural customers.</v>
          </cell>
          <cell r="E178" t="str">
            <v>TDBU</v>
          </cell>
          <cell r="F178" t="str">
            <v>Meter Services</v>
          </cell>
          <cell r="G178" t="str">
            <v>Meter Reading</v>
          </cell>
          <cell r="H178" t="str">
            <v>Capital Treatment</v>
          </cell>
          <cell r="I178" t="str">
            <v>Intermittent</v>
          </cell>
        </row>
        <row r="179">
          <cell r="C179" t="str">
            <v>B27.10</v>
          </cell>
          <cell r="D179" t="str">
            <v>Remote/Automated meter reading on demand will reduce the number of field service representatives required to perform Basic Work Requests (BWR) for rural customers.</v>
          </cell>
          <cell r="E179" t="str">
            <v>TDBU</v>
          </cell>
          <cell r="F179" t="str">
            <v>Meter Services</v>
          </cell>
          <cell r="G179" t="str">
            <v>Meter Reading</v>
          </cell>
          <cell r="H179" t="str">
            <v>ESCBA</v>
          </cell>
          <cell r="I179" t="str">
            <v>Per-meter</v>
          </cell>
          <cell r="J179">
            <v>587.5</v>
          </cell>
        </row>
        <row r="180">
          <cell r="C180" t="str">
            <v>B29.01</v>
          </cell>
          <cell r="D180" t="str">
            <v>Net reduction in field services personnel is expected to allow for a reduction in vehicles and associated costs.</v>
          </cell>
          <cell r="E180" t="str">
            <v>Operations Support</v>
          </cell>
          <cell r="F180" t="str">
            <v>Meter Services</v>
          </cell>
          <cell r="G180" t="str">
            <v>Field Vehicles</v>
          </cell>
          <cell r="H180" t="str">
            <v>ESCBA</v>
          </cell>
          <cell r="I180" t="str">
            <v>Per-meter</v>
          </cell>
          <cell r="J180">
            <v>586.1</v>
          </cell>
        </row>
        <row r="181">
          <cell r="C181" t="str">
            <v>B29.02</v>
          </cell>
          <cell r="D181" t="str">
            <v>Net reduction in meter reading personnel is expected to allow for a reduction in vehicles and associated costs.</v>
          </cell>
          <cell r="E181" t="str">
            <v>Operations Support</v>
          </cell>
          <cell r="F181" t="str">
            <v>Meter Services</v>
          </cell>
          <cell r="G181" t="str">
            <v>Field Vehicles</v>
          </cell>
          <cell r="H181" t="str">
            <v>ESCBA</v>
          </cell>
          <cell r="I181" t="str">
            <v>Per-meter</v>
          </cell>
          <cell r="J181">
            <v>902</v>
          </cell>
        </row>
        <row r="182">
          <cell r="C182" t="str">
            <v>B30.01</v>
          </cell>
          <cell r="D182" t="str">
            <v>Labor savings arising from the automation of meter reading, service disconnection and service reconnection will result in a corresponding reduction in workers' compensation.</v>
          </cell>
          <cell r="E182" t="str">
            <v>Law</v>
          </cell>
          <cell r="F182" t="str">
            <v>Meter Services</v>
          </cell>
          <cell r="G182" t="str">
            <v>Workers Compensation</v>
          </cell>
          <cell r="H182" t="str">
            <v>ESCBA</v>
          </cell>
          <cell r="I182" t="str">
            <v>Per-meter</v>
          </cell>
          <cell r="J182">
            <v>925</v>
          </cell>
        </row>
        <row r="183">
          <cell r="C183" t="str">
            <v>B38.02</v>
          </cell>
          <cell r="D183" t="str">
            <v>The deployment of SmartConnect meters will result in an increase in detection of energy theft and an increase in re-billed energy theft.</v>
          </cell>
          <cell r="E183" t="str">
            <v>Societal Costs/Benefits</v>
          </cell>
          <cell r="H183" t="str">
            <v>NA</v>
          </cell>
          <cell r="I183" t="str">
            <v>NA</v>
          </cell>
        </row>
        <row r="184">
          <cell r="C184" t="str">
            <v>B38.03</v>
          </cell>
          <cell r="D184" t="str">
            <v>The deployment of SmartConnect meters will result in an increase in meter accuracy.</v>
          </cell>
          <cell r="E184" t="str">
            <v>Societal Costs/Benefits</v>
          </cell>
          <cell r="H184" t="str">
            <v>NA</v>
          </cell>
          <cell r="I184" t="str">
            <v>NA</v>
          </cell>
        </row>
        <row r="185">
          <cell r="C185" t="str">
            <v>B36.01</v>
          </cell>
          <cell r="D185" t="str">
            <v>Funds for removal of existing meters.</v>
          </cell>
          <cell r="F185" t="str">
            <v>Meter Services</v>
          </cell>
          <cell r="G185" t="str">
            <v>Field Services</v>
          </cell>
          <cell r="H185" t="str">
            <v>Capital Treatment</v>
          </cell>
          <cell r="I185" t="str">
            <v>Special</v>
          </cell>
          <cell r="J185">
            <v>586.20000000000005</v>
          </cell>
        </row>
      </sheetData>
      <sheetData sheetId="39"/>
      <sheetData sheetId="40">
        <row r="9">
          <cell r="A9" t="str">
            <v>ABU2</v>
          </cell>
        </row>
      </sheetData>
      <sheetData sheetId="41">
        <row r="9">
          <cell r="A9" t="str">
            <v>ABU2</v>
          </cell>
          <cell r="B9" t="str">
            <v>Analyst - Business 2</v>
          </cell>
          <cell r="C9">
            <v>6000</v>
          </cell>
          <cell r="D9">
            <v>6193.8</v>
          </cell>
          <cell r="E9">
            <v>6370.3233</v>
          </cell>
          <cell r="F9">
            <v>6560.1589343400001</v>
          </cell>
          <cell r="G9">
            <v>6757.6197182636342</v>
          </cell>
          <cell r="H9">
            <v>6958.996785867891</v>
          </cell>
          <cell r="I9">
            <v>7161.5035923366459</v>
          </cell>
          <cell r="J9">
            <v>7369.9033468736416</v>
          </cell>
          <cell r="L9">
            <v>0.11</v>
          </cell>
          <cell r="N9">
            <v>27858.927579267802</v>
          </cell>
          <cell r="O9">
            <v>32322.956549256847</v>
          </cell>
          <cell r="P9">
            <v>36684.493485064042</v>
          </cell>
          <cell r="Q9">
            <v>41278.130363055214</v>
          </cell>
          <cell r="R9">
            <v>45324.343994355149</v>
          </cell>
          <cell r="S9">
            <v>50490.650527508202</v>
          </cell>
          <cell r="T9">
            <v>53134.08616059077</v>
          </cell>
          <cell r="V9">
            <v>25257.53157926783</v>
          </cell>
          <cell r="W9">
            <v>29647.42076325688</v>
          </cell>
          <cell r="X9">
            <v>33929.226732641233</v>
          </cell>
          <cell r="Y9">
            <v>38439.930081384482</v>
          </cell>
          <cell r="Z9">
            <v>42401.565344290633</v>
          </cell>
          <cell r="AA9">
            <v>47482.819018726805</v>
          </cell>
          <cell r="AB9">
            <v>50038.726754903837</v>
          </cell>
          <cell r="AD9">
            <v>4.4999999999999998E-2</v>
          </cell>
          <cell r="AF9">
            <v>3348</v>
          </cell>
          <cell r="AG9">
            <v>3682.8</v>
          </cell>
          <cell r="AH9">
            <v>4014.2520000000004</v>
          </cell>
          <cell r="AI9">
            <v>4315.3209000000006</v>
          </cell>
          <cell r="AJ9">
            <v>4574.240154000001</v>
          </cell>
          <cell r="AK9">
            <v>4802.9521617000009</v>
          </cell>
          <cell r="AL9">
            <v>5043.0997697850016</v>
          </cell>
          <cell r="AN9">
            <v>6748.2238046544244</v>
          </cell>
          <cell r="AO9">
            <v>9003.6887795565781</v>
          </cell>
          <cell r="AP9">
            <v>11228.157800978883</v>
          </cell>
          <cell r="AQ9">
            <v>13576.648310882203</v>
          </cell>
          <cell r="AR9">
            <v>15607.482406055464</v>
          </cell>
          <cell r="AS9">
            <v>18274.057508984559</v>
          </cell>
          <cell r="AT9">
            <v>19497.823734417103</v>
          </cell>
        </row>
        <row r="10">
          <cell r="A10" t="str">
            <v>ABU3</v>
          </cell>
          <cell r="B10" t="str">
            <v>Analyst - Business 3</v>
          </cell>
          <cell r="C10">
            <v>7050</v>
          </cell>
          <cell r="D10">
            <v>7277.7150000000001</v>
          </cell>
          <cell r="E10">
            <v>7485.1298774999996</v>
          </cell>
          <cell r="F10">
            <v>7708.1867478495005</v>
          </cell>
          <cell r="G10">
            <v>7940.2031689597707</v>
          </cell>
          <cell r="H10">
            <v>8176.8212233947725</v>
          </cell>
          <cell r="I10">
            <v>8414.7667209955598</v>
          </cell>
          <cell r="J10">
            <v>8659.636432576528</v>
          </cell>
          <cell r="L10">
            <v>0.11</v>
          </cell>
          <cell r="N10">
            <v>32734.239905639668</v>
          </cell>
          <cell r="O10">
            <v>37979.473945376791</v>
          </cell>
          <cell r="P10">
            <v>43104.279844950244</v>
          </cell>
          <cell r="Q10">
            <v>48501.803176589878</v>
          </cell>
          <cell r="R10">
            <v>53256.104193367311</v>
          </cell>
          <cell r="S10">
            <v>59326.514369822144</v>
          </cell>
          <cell r="T10">
            <v>62432.551238694148</v>
          </cell>
          <cell r="V10">
            <v>29677.599605639705</v>
          </cell>
          <cell r="W10">
            <v>34835.719396826826</v>
          </cell>
          <cell r="X10">
            <v>39866.841410853456</v>
          </cell>
          <cell r="Y10">
            <v>45166.917845626769</v>
          </cell>
          <cell r="Z10">
            <v>49821.839279541498</v>
          </cell>
          <cell r="AA10">
            <v>55792.312347004008</v>
          </cell>
          <cell r="AB10">
            <v>58795.503937012007</v>
          </cell>
          <cell r="AD10">
            <v>4.4999999999999998E-2</v>
          </cell>
          <cell r="AF10">
            <v>3348</v>
          </cell>
          <cell r="AG10">
            <v>3682.8</v>
          </cell>
          <cell r="AH10">
            <v>4014.2520000000004</v>
          </cell>
          <cell r="AI10">
            <v>4315.3209000000006</v>
          </cell>
          <cell r="AJ10">
            <v>4574.240154000001</v>
          </cell>
          <cell r="AK10">
            <v>4802.9521617000009</v>
          </cell>
          <cell r="AL10">
            <v>5043.0997697850016</v>
          </cell>
          <cell r="AN10">
            <v>7929.1629704689485</v>
          </cell>
          <cell r="AO10">
            <v>10579.33431597898</v>
          </cell>
          <cell r="AP10">
            <v>13193.085416150188</v>
          </cell>
          <cell r="AQ10">
            <v>15952.561765286588</v>
          </cell>
          <cell r="AR10">
            <v>18338.791827115172</v>
          </cell>
          <cell r="AS10">
            <v>21472.017573056859</v>
          </cell>
          <cell r="AT10">
            <v>22909.942887940091</v>
          </cell>
        </row>
        <row r="11">
          <cell r="A11" t="str">
            <v>ACA3</v>
          </cell>
          <cell r="B11" t="str">
            <v>Accounting Assistant 3</v>
          </cell>
          <cell r="C11">
            <v>3800</v>
          </cell>
          <cell r="D11">
            <v>3922.74</v>
          </cell>
          <cell r="E11">
            <v>4034.53809</v>
          </cell>
          <cell r="F11">
            <v>4154.7673250819998</v>
          </cell>
          <cell r="G11">
            <v>4279.8258215669684</v>
          </cell>
          <cell r="H11">
            <v>4407.3646310496642</v>
          </cell>
          <cell r="I11">
            <v>4535.6189418132089</v>
          </cell>
          <cell r="J11">
            <v>4667.6054530199726</v>
          </cell>
          <cell r="L11">
            <v>0.11</v>
          </cell>
          <cell r="N11">
            <v>17643.987466869607</v>
          </cell>
          <cell r="O11">
            <v>20471.205814529334</v>
          </cell>
          <cell r="P11">
            <v>23233.512540540556</v>
          </cell>
          <cell r="Q11">
            <v>26142.815896601634</v>
          </cell>
          <cell r="R11">
            <v>28705.417863091592</v>
          </cell>
          <cell r="S11">
            <v>31977.41200075519</v>
          </cell>
          <cell r="T11">
            <v>33651.587901707484</v>
          </cell>
          <cell r="V11">
            <v>15996.436666869628</v>
          </cell>
          <cell r="W11">
            <v>18776.699816729353</v>
          </cell>
          <cell r="X11">
            <v>21488.510264006116</v>
          </cell>
          <cell r="Y11">
            <v>24345.289051543507</v>
          </cell>
          <cell r="Z11">
            <v>26854.324718050731</v>
          </cell>
          <cell r="AA11">
            <v>30072.452045193644</v>
          </cell>
          <cell r="AB11">
            <v>31691.193611439092</v>
          </cell>
          <cell r="AD11">
            <v>4.4999999999999998E-2</v>
          </cell>
          <cell r="AF11">
            <v>3348</v>
          </cell>
          <cell r="AG11">
            <v>3682.8</v>
          </cell>
          <cell r="AH11">
            <v>4014.2520000000004</v>
          </cell>
          <cell r="AI11">
            <v>4315.3209000000006</v>
          </cell>
          <cell r="AJ11">
            <v>4574.240154000001</v>
          </cell>
          <cell r="AK11">
            <v>4802.9521617000009</v>
          </cell>
          <cell r="AL11">
            <v>5043.0997697850016</v>
          </cell>
          <cell r="AN11">
            <v>4273.8750762811342</v>
          </cell>
          <cell r="AO11">
            <v>5702.3362270524995</v>
          </cell>
          <cell r="AP11">
            <v>7111.1666072866255</v>
          </cell>
          <cell r="AQ11">
            <v>8598.5439302253944</v>
          </cell>
          <cell r="AR11">
            <v>9884.7388571684605</v>
          </cell>
          <cell r="AS11">
            <v>11573.56975569022</v>
          </cell>
          <cell r="AT11">
            <v>12348.621698464165</v>
          </cell>
        </row>
        <row r="12">
          <cell r="A12" t="str">
            <v>ADV3</v>
          </cell>
          <cell r="B12" t="str">
            <v>Application Developer 3</v>
          </cell>
          <cell r="C12">
            <v>7500</v>
          </cell>
          <cell r="D12">
            <v>7742.25</v>
          </cell>
          <cell r="E12">
            <v>7962.904125</v>
          </cell>
          <cell r="F12">
            <v>8200.1986679250003</v>
          </cell>
          <cell r="G12">
            <v>8447.024647829543</v>
          </cell>
          <cell r="H12">
            <v>8698.7459823348636</v>
          </cell>
          <cell r="I12">
            <v>8951.879490420808</v>
          </cell>
          <cell r="J12">
            <v>9212.379183592051</v>
          </cell>
          <cell r="L12">
            <v>0.11</v>
          </cell>
          <cell r="N12">
            <v>34823.659474084758</v>
          </cell>
          <cell r="O12">
            <v>40403.69568657106</v>
          </cell>
          <cell r="P12">
            <v>45855.616856330045</v>
          </cell>
          <cell r="Q12">
            <v>51597.662953819017</v>
          </cell>
          <cell r="R12">
            <v>56655.429992943929</v>
          </cell>
          <cell r="S12">
            <v>63113.313159385252</v>
          </cell>
          <cell r="T12">
            <v>66417.607700738459</v>
          </cell>
          <cell r="V12">
            <v>31571.914474084791</v>
          </cell>
          <cell r="W12">
            <v>37059.275954071098</v>
          </cell>
          <cell r="X12">
            <v>42411.533415801547</v>
          </cell>
          <cell r="Y12">
            <v>48049.912601730604</v>
          </cell>
          <cell r="Z12">
            <v>53001.956680363292</v>
          </cell>
          <cell r="AA12">
            <v>59353.523773408509</v>
          </cell>
          <cell r="AB12">
            <v>62548.408443629785</v>
          </cell>
          <cell r="AD12">
            <v>4.4999999999999998E-2</v>
          </cell>
          <cell r="AF12">
            <v>3348</v>
          </cell>
          <cell r="AG12">
            <v>3682.8</v>
          </cell>
          <cell r="AH12">
            <v>4014.2520000000004</v>
          </cell>
          <cell r="AI12">
            <v>4315.3209000000006</v>
          </cell>
          <cell r="AJ12">
            <v>4574.240154000001</v>
          </cell>
          <cell r="AK12">
            <v>4802.9521617000009</v>
          </cell>
          <cell r="AL12">
            <v>5043.0997697850016</v>
          </cell>
          <cell r="AN12">
            <v>8435.27975581803</v>
          </cell>
          <cell r="AO12">
            <v>11254.610974445723</v>
          </cell>
          <cell r="AP12">
            <v>14035.197251223603</v>
          </cell>
          <cell r="AQ12">
            <v>16970.810388602753</v>
          </cell>
          <cell r="AR12">
            <v>19509.353007569327</v>
          </cell>
          <cell r="AS12">
            <v>22842.5718862307</v>
          </cell>
          <cell r="AT12">
            <v>24372.279668021372</v>
          </cell>
        </row>
        <row r="13">
          <cell r="A13" t="str">
            <v>ADV4</v>
          </cell>
          <cell r="B13" t="str">
            <v>Application Developer 4</v>
          </cell>
          <cell r="C13">
            <v>8800</v>
          </cell>
          <cell r="D13">
            <v>9084.24</v>
          </cell>
          <cell r="E13">
            <v>9343.14084</v>
          </cell>
          <cell r="F13">
            <v>9621.566437032001</v>
          </cell>
          <cell r="G13">
            <v>9911.1755867866632</v>
          </cell>
          <cell r="H13">
            <v>10206.528619272907</v>
          </cell>
          <cell r="I13">
            <v>10503.538602093748</v>
          </cell>
          <cell r="J13">
            <v>10809.191575414674</v>
          </cell>
          <cell r="L13">
            <v>0.11</v>
          </cell>
          <cell r="N13">
            <v>40859.760449592781</v>
          </cell>
          <cell r="O13">
            <v>47407.002938910045</v>
          </cell>
          <cell r="P13">
            <v>53803.923778093929</v>
          </cell>
          <cell r="Q13">
            <v>60541.257865814303</v>
          </cell>
          <cell r="R13">
            <v>66475.704525054229</v>
          </cell>
          <cell r="S13">
            <v>74052.954107012032</v>
          </cell>
          <cell r="T13">
            <v>77929.993035533131</v>
          </cell>
          <cell r="V13">
            <v>37044.379649592818</v>
          </cell>
          <cell r="W13">
            <v>43482.883786110084</v>
          </cell>
          <cell r="X13">
            <v>49762.86587454049</v>
          </cell>
          <cell r="Y13">
            <v>56378.564119363909</v>
          </cell>
          <cell r="Z13">
            <v>62188.9625049596</v>
          </cell>
          <cell r="AA13">
            <v>69641.467894132657</v>
          </cell>
          <cell r="AB13">
            <v>73390.132573858951</v>
          </cell>
          <cell r="AD13">
            <v>4.4999999999999998E-2</v>
          </cell>
          <cell r="AF13">
            <v>3348</v>
          </cell>
          <cell r="AG13">
            <v>3682.8</v>
          </cell>
          <cell r="AH13">
            <v>4014.2520000000004</v>
          </cell>
          <cell r="AI13">
            <v>4315.3209000000006</v>
          </cell>
          <cell r="AJ13">
            <v>4574.240154000001</v>
          </cell>
          <cell r="AK13">
            <v>4802.9521617000009</v>
          </cell>
          <cell r="AL13">
            <v>5043.0997697850016</v>
          </cell>
          <cell r="AN13">
            <v>9897.3949134931554</v>
          </cell>
          <cell r="AO13">
            <v>13205.410210016316</v>
          </cell>
          <cell r="AP13">
            <v>16467.964774769029</v>
          </cell>
          <cell r="AQ13">
            <v>19912.417522627227</v>
          </cell>
          <cell r="AR13">
            <v>22890.974195548017</v>
          </cell>
          <cell r="AS13">
            <v>26801.951013177357</v>
          </cell>
          <cell r="AT13">
            <v>28596.808143811744</v>
          </cell>
        </row>
        <row r="14">
          <cell r="A14" t="str">
            <v>AFN3</v>
          </cell>
          <cell r="B14" t="str">
            <v>Analyst - Financial - 3</v>
          </cell>
          <cell r="C14">
            <v>7300</v>
          </cell>
          <cell r="D14">
            <v>7535.79</v>
          </cell>
          <cell r="E14">
            <v>7750.560015</v>
          </cell>
          <cell r="F14">
            <v>7981.5267034470007</v>
          </cell>
          <cell r="G14">
            <v>8221.7706572207553</v>
          </cell>
          <cell r="H14">
            <v>8466.7794228059338</v>
          </cell>
          <cell r="I14">
            <v>8713.1627040095864</v>
          </cell>
          <cell r="J14">
            <v>8966.7157386962626</v>
          </cell>
          <cell r="L14">
            <v>0.11</v>
          </cell>
          <cell r="N14">
            <v>33895.028554775825</v>
          </cell>
          <cell r="O14">
            <v>39326.263801595829</v>
          </cell>
          <cell r="P14">
            <v>44632.800406827919</v>
          </cell>
          <cell r="Q14">
            <v>50221.725275050507</v>
          </cell>
          <cell r="R14">
            <v>55144.618526465434</v>
          </cell>
          <cell r="S14">
            <v>61430.291475134974</v>
          </cell>
          <cell r="T14">
            <v>64646.471495385427</v>
          </cell>
          <cell r="V14">
            <v>30729.996754775864</v>
          </cell>
          <cell r="W14">
            <v>36071.028595295866</v>
          </cell>
          <cell r="X14">
            <v>41280.559191380176</v>
          </cell>
          <cell r="Y14">
            <v>46768.581599017787</v>
          </cell>
          <cell r="Z14">
            <v>51588.571168886934</v>
          </cell>
          <cell r="AA14">
            <v>57770.763139450952</v>
          </cell>
          <cell r="AB14">
            <v>60880.450885132988</v>
          </cell>
          <cell r="AD14">
            <v>4.4999999999999998E-2</v>
          </cell>
          <cell r="AF14">
            <v>3348</v>
          </cell>
          <cell r="AG14">
            <v>3682.8</v>
          </cell>
          <cell r="AH14">
            <v>4014.2520000000004</v>
          </cell>
          <cell r="AI14">
            <v>4315.3209000000006</v>
          </cell>
          <cell r="AJ14">
            <v>4574.240154000001</v>
          </cell>
          <cell r="AK14">
            <v>4802.9521617000009</v>
          </cell>
          <cell r="AL14">
            <v>5043.0997697850016</v>
          </cell>
          <cell r="AN14">
            <v>8210.3389623295479</v>
          </cell>
          <cell r="AO14">
            <v>10954.48801512717</v>
          </cell>
          <cell r="AP14">
            <v>13660.925324524309</v>
          </cell>
          <cell r="AQ14">
            <v>16518.255444906677</v>
          </cell>
          <cell r="AR14">
            <v>18989.103594034146</v>
          </cell>
          <cell r="AS14">
            <v>22233.436635931215</v>
          </cell>
          <cell r="AT14">
            <v>23722.352210207468</v>
          </cell>
        </row>
        <row r="15">
          <cell r="A15" t="str">
            <v>AID2</v>
          </cell>
          <cell r="B15" t="str">
            <v>Administrative Support 2</v>
          </cell>
          <cell r="C15">
            <v>3200</v>
          </cell>
          <cell r="D15">
            <v>3303.36</v>
          </cell>
          <cell r="E15">
            <v>3397.50576</v>
          </cell>
          <cell r="F15">
            <v>3498.7514316480001</v>
          </cell>
          <cell r="G15">
            <v>3604.0638497406048</v>
          </cell>
          <cell r="H15">
            <v>3711.4649524628753</v>
          </cell>
          <cell r="I15">
            <v>3819.4685825795445</v>
          </cell>
          <cell r="J15">
            <v>3930.6151183326087</v>
          </cell>
          <cell r="L15">
            <v>0.11</v>
          </cell>
          <cell r="N15">
            <v>14858.094708942828</v>
          </cell>
          <cell r="O15">
            <v>17238.910159603653</v>
          </cell>
          <cell r="P15">
            <v>19565.063192034155</v>
          </cell>
          <cell r="Q15">
            <v>22015.002860296114</v>
          </cell>
          <cell r="R15">
            <v>24172.983463656077</v>
          </cell>
          <cell r="S15">
            <v>26928.346948004375</v>
          </cell>
          <cell r="T15">
            <v>28338.17928564841</v>
          </cell>
          <cell r="V15">
            <v>13470.683508942844</v>
          </cell>
          <cell r="W15">
            <v>15811.957740403665</v>
          </cell>
          <cell r="X15">
            <v>18095.587590741994</v>
          </cell>
          <cell r="Y15">
            <v>20501.296043405055</v>
          </cell>
          <cell r="Z15">
            <v>22614.168183621674</v>
          </cell>
          <cell r="AA15">
            <v>25324.170143320967</v>
          </cell>
          <cell r="AB15">
            <v>26687.320935948715</v>
          </cell>
          <cell r="AD15">
            <v>4.4999999999999998E-2</v>
          </cell>
          <cell r="AF15">
            <v>3348</v>
          </cell>
          <cell r="AG15">
            <v>3682.8</v>
          </cell>
          <cell r="AH15">
            <v>4014.2520000000004</v>
          </cell>
          <cell r="AI15">
            <v>4315.3209000000006</v>
          </cell>
          <cell r="AJ15">
            <v>4574.240154000001</v>
          </cell>
          <cell r="AK15">
            <v>4802.9521617000009</v>
          </cell>
          <cell r="AL15">
            <v>5043.0997697850016</v>
          </cell>
          <cell r="AN15">
            <v>3599.0526958156934</v>
          </cell>
          <cell r="AO15">
            <v>4801.9673490968416</v>
          </cell>
          <cell r="AP15">
            <v>5988.3508271887376</v>
          </cell>
          <cell r="AQ15">
            <v>7240.8790991371734</v>
          </cell>
          <cell r="AR15">
            <v>8323.9906165629145</v>
          </cell>
          <cell r="AS15">
            <v>9746.1640047917645</v>
          </cell>
          <cell r="AT15">
            <v>10398.839325022454</v>
          </cell>
        </row>
        <row r="16">
          <cell r="A16" t="str">
            <v>AID3</v>
          </cell>
          <cell r="B16" t="str">
            <v>Administrative Support 3</v>
          </cell>
          <cell r="C16">
            <v>3700</v>
          </cell>
          <cell r="D16">
            <v>3819.51</v>
          </cell>
          <cell r="E16">
            <v>3928.366035</v>
          </cell>
          <cell r="F16">
            <v>4045.431342843</v>
          </cell>
          <cell r="G16">
            <v>4167.1988262625746</v>
          </cell>
          <cell r="H16">
            <v>4291.3813512851993</v>
          </cell>
          <cell r="I16">
            <v>4416.2605486075981</v>
          </cell>
          <cell r="J16">
            <v>4544.7737305720784</v>
          </cell>
          <cell r="L16">
            <v>0.11</v>
          </cell>
          <cell r="N16">
            <v>17179.672007215144</v>
          </cell>
          <cell r="O16">
            <v>19932.489872041722</v>
          </cell>
          <cell r="P16">
            <v>22622.104315789489</v>
          </cell>
          <cell r="Q16">
            <v>25454.847057217383</v>
          </cell>
          <cell r="R16">
            <v>27950.012129852341</v>
          </cell>
          <cell r="S16">
            <v>31135.901158630055</v>
          </cell>
          <cell r="T16">
            <v>32766.019799030968</v>
          </cell>
          <cell r="V16">
            <v>15575.477807215166</v>
          </cell>
          <cell r="W16">
            <v>18282.576137341741</v>
          </cell>
          <cell r="X16">
            <v>20923.023151795431</v>
          </cell>
          <cell r="Y16">
            <v>23704.623550187098</v>
          </cell>
          <cell r="Z16">
            <v>26147.63196231256</v>
          </cell>
          <cell r="AA16">
            <v>29281.071728214862</v>
          </cell>
          <cell r="AB16">
            <v>30857.214832190693</v>
          </cell>
          <cell r="AD16">
            <v>4.4999999999999998E-2</v>
          </cell>
          <cell r="AF16">
            <v>3348</v>
          </cell>
          <cell r="AG16">
            <v>3682.8</v>
          </cell>
          <cell r="AH16">
            <v>4014.2520000000004</v>
          </cell>
          <cell r="AI16">
            <v>4315.3209000000006</v>
          </cell>
          <cell r="AJ16">
            <v>4574.240154000001</v>
          </cell>
          <cell r="AK16">
            <v>4802.9521617000009</v>
          </cell>
          <cell r="AL16">
            <v>5043.0997697850016</v>
          </cell>
          <cell r="AN16">
            <v>4161.4046795368949</v>
          </cell>
          <cell r="AO16">
            <v>5552.2747473932232</v>
          </cell>
          <cell r="AP16">
            <v>6924.0306439369779</v>
          </cell>
          <cell r="AQ16">
            <v>8372.2664583773585</v>
          </cell>
          <cell r="AR16">
            <v>9624.6141504008683</v>
          </cell>
          <cell r="AS16">
            <v>11269.002130540477</v>
          </cell>
          <cell r="AT16">
            <v>12023.657969557211</v>
          </cell>
        </row>
        <row r="17">
          <cell r="A17" t="str">
            <v>AID4</v>
          </cell>
          <cell r="B17" t="str">
            <v>Administrative Support 4</v>
          </cell>
          <cell r="C17">
            <v>4200</v>
          </cell>
          <cell r="D17">
            <v>4335.66</v>
          </cell>
          <cell r="E17">
            <v>4459.22631</v>
          </cell>
          <cell r="F17">
            <v>4592.111254038</v>
          </cell>
          <cell r="G17">
            <v>4730.3338027845439</v>
          </cell>
          <cell r="H17">
            <v>4871.2977501075238</v>
          </cell>
          <cell r="I17">
            <v>5013.0525146356522</v>
          </cell>
          <cell r="J17">
            <v>5158.9323428115486</v>
          </cell>
          <cell r="L17">
            <v>0.11</v>
          </cell>
          <cell r="N17">
            <v>19501.249305487461</v>
          </cell>
          <cell r="O17">
            <v>22626.069584479796</v>
          </cell>
          <cell r="P17">
            <v>25679.145439544824</v>
          </cell>
          <cell r="Q17">
            <v>28894.691254138645</v>
          </cell>
          <cell r="R17">
            <v>31727.040796048605</v>
          </cell>
          <cell r="S17">
            <v>35343.455369255738</v>
          </cell>
          <cell r="T17">
            <v>37193.860312413533</v>
          </cell>
          <cell r="V17">
            <v>17680.272105487482</v>
          </cell>
          <cell r="W17">
            <v>20753.194534279814</v>
          </cell>
          <cell r="X17">
            <v>23750.458712848867</v>
          </cell>
          <cell r="Y17">
            <v>26907.951056969134</v>
          </cell>
          <cell r="Z17">
            <v>29681.095741003446</v>
          </cell>
          <cell r="AA17">
            <v>33237.973313108771</v>
          </cell>
          <cell r="AB17">
            <v>35027.108728432679</v>
          </cell>
          <cell r="AD17">
            <v>4.4999999999999998E-2</v>
          </cell>
          <cell r="AF17">
            <v>3348</v>
          </cell>
          <cell r="AG17">
            <v>3682.8</v>
          </cell>
          <cell r="AH17">
            <v>4014.2520000000004</v>
          </cell>
          <cell r="AI17">
            <v>4315.3209000000006</v>
          </cell>
          <cell r="AJ17">
            <v>4574.240154000001</v>
          </cell>
          <cell r="AK17">
            <v>4802.9521617000009</v>
          </cell>
          <cell r="AL17">
            <v>5043.0997697850016</v>
          </cell>
          <cell r="AN17">
            <v>4723.7566632580965</v>
          </cell>
          <cell r="AO17">
            <v>6302.5821456896047</v>
          </cell>
          <cell r="AP17">
            <v>7859.7104606852172</v>
          </cell>
          <cell r="AQ17">
            <v>9503.65381761754</v>
          </cell>
          <cell r="AR17">
            <v>10925.237684238826</v>
          </cell>
          <cell r="AS17">
            <v>12791.840256289192</v>
          </cell>
          <cell r="AT17">
            <v>13648.476614091971</v>
          </cell>
        </row>
        <row r="18">
          <cell r="A18" t="str">
            <v>AMK2</v>
          </cell>
          <cell r="B18" t="str">
            <v>Analyst - Marketing 2</v>
          </cell>
          <cell r="C18">
            <v>6450</v>
          </cell>
          <cell r="D18">
            <v>6658.335</v>
          </cell>
          <cell r="E18">
            <v>6848.0975474999996</v>
          </cell>
          <cell r="F18">
            <v>7052.1708544155008</v>
          </cell>
          <cell r="G18">
            <v>7264.4411971334066</v>
          </cell>
          <cell r="H18">
            <v>7480.9215448079831</v>
          </cell>
          <cell r="I18">
            <v>7698.616361761895</v>
          </cell>
          <cell r="J18">
            <v>7922.6460978891646</v>
          </cell>
          <cell r="L18">
            <v>0.11</v>
          </cell>
          <cell r="N18">
            <v>29948.347147712884</v>
          </cell>
          <cell r="O18">
            <v>34747.178290451113</v>
          </cell>
          <cell r="P18">
            <v>39435.830496443843</v>
          </cell>
          <cell r="Q18">
            <v>44373.990140284353</v>
          </cell>
          <cell r="R18">
            <v>48723.669793931789</v>
          </cell>
          <cell r="S18">
            <v>54277.449317071325</v>
          </cell>
          <cell r="T18">
            <v>57119.142622635074</v>
          </cell>
          <cell r="V18">
            <v>27151.846447712924</v>
          </cell>
          <cell r="W18">
            <v>31870.977320501137</v>
          </cell>
          <cell r="X18">
            <v>36473.918737589338</v>
          </cell>
          <cell r="Y18">
            <v>41322.924837488317</v>
          </cell>
          <cell r="Z18">
            <v>45581.682745112434</v>
          </cell>
          <cell r="AA18">
            <v>51044.030445131328</v>
          </cell>
          <cell r="AB18">
            <v>53791.63126152163</v>
          </cell>
          <cell r="AD18">
            <v>4.4999999999999998E-2</v>
          </cell>
          <cell r="AF18">
            <v>3348</v>
          </cell>
          <cell r="AG18">
            <v>3682.8</v>
          </cell>
          <cell r="AH18">
            <v>4014.2520000000004</v>
          </cell>
          <cell r="AI18">
            <v>4315.3209000000006</v>
          </cell>
          <cell r="AJ18">
            <v>4574.240154000001</v>
          </cell>
          <cell r="AK18">
            <v>4802.9521617000009</v>
          </cell>
          <cell r="AL18">
            <v>5043.0997697850016</v>
          </cell>
          <cell r="AN18">
            <v>7254.3405900035068</v>
          </cell>
          <cell r="AO18">
            <v>9678.9654380233223</v>
          </cell>
          <cell r="AP18">
            <v>12070.2696360523</v>
          </cell>
          <cell r="AQ18">
            <v>14594.896934198367</v>
          </cell>
          <cell r="AR18">
            <v>16778.043586509622</v>
          </cell>
          <cell r="AS18">
            <v>19644.611822158404</v>
          </cell>
          <cell r="AT18">
            <v>20960.160514498384</v>
          </cell>
        </row>
        <row r="19">
          <cell r="A19" t="str">
            <v>APP1</v>
          </cell>
          <cell r="B19" t="str">
            <v>Analyst - Program/Project 1</v>
          </cell>
          <cell r="C19">
            <v>4200</v>
          </cell>
          <cell r="D19">
            <v>4335.66</v>
          </cell>
          <cell r="E19">
            <v>4459.22631</v>
          </cell>
          <cell r="F19">
            <v>4592.111254038</v>
          </cell>
          <cell r="G19">
            <v>4730.3338027845439</v>
          </cell>
          <cell r="H19">
            <v>4871.2977501075238</v>
          </cell>
          <cell r="I19">
            <v>5013.0525146356522</v>
          </cell>
          <cell r="J19">
            <v>5158.9323428115486</v>
          </cell>
          <cell r="L19">
            <v>0.11</v>
          </cell>
          <cell r="N19">
            <v>19501.249305487461</v>
          </cell>
          <cell r="O19">
            <v>22626.069584479796</v>
          </cell>
          <cell r="P19">
            <v>25679.145439544824</v>
          </cell>
          <cell r="Q19">
            <v>28894.691254138645</v>
          </cell>
          <cell r="R19">
            <v>31727.040796048605</v>
          </cell>
          <cell r="S19">
            <v>35343.455369255738</v>
          </cell>
          <cell r="T19">
            <v>37193.860312413533</v>
          </cell>
          <cell r="V19">
            <v>17680.272105487482</v>
          </cell>
          <cell r="W19">
            <v>20753.194534279814</v>
          </cell>
          <cell r="X19">
            <v>23750.458712848867</v>
          </cell>
          <cell r="Y19">
            <v>26907.951056969134</v>
          </cell>
          <cell r="Z19">
            <v>29681.095741003446</v>
          </cell>
          <cell r="AA19">
            <v>33237.973313108771</v>
          </cell>
          <cell r="AB19">
            <v>35027.108728432679</v>
          </cell>
          <cell r="AD19">
            <v>4.4999999999999998E-2</v>
          </cell>
          <cell r="AF19">
            <v>3348</v>
          </cell>
          <cell r="AG19">
            <v>3682.8</v>
          </cell>
          <cell r="AH19">
            <v>4014.2520000000004</v>
          </cell>
          <cell r="AI19">
            <v>4315.3209000000006</v>
          </cell>
          <cell r="AJ19">
            <v>4574.240154000001</v>
          </cell>
          <cell r="AK19">
            <v>4802.9521617000009</v>
          </cell>
          <cell r="AL19">
            <v>5043.0997697850016</v>
          </cell>
          <cell r="AN19">
            <v>4723.7566632580965</v>
          </cell>
          <cell r="AO19">
            <v>6302.5821456896047</v>
          </cell>
          <cell r="AP19">
            <v>7859.7104606852172</v>
          </cell>
          <cell r="AQ19">
            <v>9503.65381761754</v>
          </cell>
          <cell r="AR19">
            <v>10925.237684238826</v>
          </cell>
          <cell r="AS19">
            <v>12791.840256289192</v>
          </cell>
          <cell r="AT19">
            <v>13648.476614091971</v>
          </cell>
        </row>
        <row r="20">
          <cell r="A20" t="str">
            <v>APP2</v>
          </cell>
          <cell r="B20" t="str">
            <v>Analyst - Program/Project 2</v>
          </cell>
          <cell r="C20">
            <v>5250</v>
          </cell>
          <cell r="D20">
            <v>5419.5749999999998</v>
          </cell>
          <cell r="E20">
            <v>5574.0328874999996</v>
          </cell>
          <cell r="F20">
            <v>5740.1390675475004</v>
          </cell>
          <cell r="G20">
            <v>5912.9172534806803</v>
          </cell>
          <cell r="H20">
            <v>6089.1221876344043</v>
          </cell>
          <cell r="I20">
            <v>6266.3156432945652</v>
          </cell>
          <cell r="J20">
            <v>6448.6654285144359</v>
          </cell>
          <cell r="L20">
            <v>0.11</v>
          </cell>
          <cell r="N20">
            <v>24376.561631859327</v>
          </cell>
          <cell r="O20">
            <v>28282.586980599735</v>
          </cell>
          <cell r="P20">
            <v>32098.93179943104</v>
          </cell>
          <cell r="Q20">
            <v>36118.364067673312</v>
          </cell>
          <cell r="R20">
            <v>39658.800995060752</v>
          </cell>
          <cell r="S20">
            <v>44179.319211569673</v>
          </cell>
          <cell r="T20">
            <v>46492.325390516919</v>
          </cell>
          <cell r="V20">
            <v>22100.340131859353</v>
          </cell>
          <cell r="W20">
            <v>25941.493167849763</v>
          </cell>
          <cell r="X20">
            <v>29688.073391061087</v>
          </cell>
          <cell r="Y20">
            <v>33634.938821211421</v>
          </cell>
          <cell r="Z20">
            <v>37101.369676254297</v>
          </cell>
          <cell r="AA20">
            <v>41547.466641385952</v>
          </cell>
          <cell r="AB20">
            <v>43783.885910540856</v>
          </cell>
          <cell r="AD20">
            <v>4.4999999999999998E-2</v>
          </cell>
          <cell r="AF20">
            <v>3348</v>
          </cell>
          <cell r="AG20">
            <v>3682.8</v>
          </cell>
          <cell r="AH20">
            <v>4014.2520000000004</v>
          </cell>
          <cell r="AI20">
            <v>4315.3209000000006</v>
          </cell>
          <cell r="AJ20">
            <v>4574.240154000001</v>
          </cell>
          <cell r="AK20">
            <v>4802.9521617000009</v>
          </cell>
          <cell r="AL20">
            <v>5043.0997697850016</v>
          </cell>
          <cell r="AN20">
            <v>5904.6958290726207</v>
          </cell>
          <cell r="AO20">
            <v>7878.2276821120058</v>
          </cell>
          <cell r="AP20">
            <v>9824.6380758565247</v>
          </cell>
          <cell r="AQ20">
            <v>11879.567272021926</v>
          </cell>
          <cell r="AR20">
            <v>13656.54710529853</v>
          </cell>
          <cell r="AS20">
            <v>15989.800320361488</v>
          </cell>
          <cell r="AT20">
            <v>17060.595767614963</v>
          </cell>
        </row>
        <row r="21">
          <cell r="A21" t="str">
            <v>APP3</v>
          </cell>
          <cell r="B21" t="str">
            <v>Analyst - Program/Project 3</v>
          </cell>
          <cell r="C21">
            <v>6850</v>
          </cell>
          <cell r="D21">
            <v>7071.2550000000001</v>
          </cell>
          <cell r="E21">
            <v>7272.7857674999996</v>
          </cell>
          <cell r="F21">
            <v>7489.5147833715009</v>
          </cell>
          <cell r="G21">
            <v>7714.9491783509829</v>
          </cell>
          <cell r="H21">
            <v>7944.8546638658427</v>
          </cell>
          <cell r="I21">
            <v>8176.0499345843373</v>
          </cell>
          <cell r="J21">
            <v>8413.9729876807396</v>
          </cell>
          <cell r="L21">
            <v>0.11</v>
          </cell>
          <cell r="N21">
            <v>31805.608986330742</v>
          </cell>
          <cell r="O21">
            <v>36902.042060401567</v>
          </cell>
          <cell r="P21">
            <v>41881.463395448118</v>
          </cell>
          <cell r="Q21">
            <v>47125.865497821367</v>
          </cell>
          <cell r="R21">
            <v>51745.292726888794</v>
          </cell>
          <cell r="S21">
            <v>57643.492685571859</v>
          </cell>
          <cell r="T21">
            <v>60661.415033341123</v>
          </cell>
          <cell r="V21">
            <v>28835.681886330778</v>
          </cell>
          <cell r="W21">
            <v>33847.472038051594</v>
          </cell>
          <cell r="X21">
            <v>38735.867186432079</v>
          </cell>
          <cell r="Y21">
            <v>43885.586842913952</v>
          </cell>
          <cell r="Z21">
            <v>48408.453768065141</v>
          </cell>
          <cell r="AA21">
            <v>54209.551713046436</v>
          </cell>
          <cell r="AB21">
            <v>57127.54637851521</v>
          </cell>
          <cell r="AD21">
            <v>4.4999999999999998E-2</v>
          </cell>
          <cell r="AF21">
            <v>3348</v>
          </cell>
          <cell r="AG21">
            <v>3682.8</v>
          </cell>
          <cell r="AH21">
            <v>4014.2520000000004</v>
          </cell>
          <cell r="AI21">
            <v>4315.3209000000006</v>
          </cell>
          <cell r="AJ21">
            <v>4574.240154000001</v>
          </cell>
          <cell r="AK21">
            <v>4802.9521617000009</v>
          </cell>
          <cell r="AL21">
            <v>5043.0997697850016</v>
          </cell>
          <cell r="AN21">
            <v>7704.2221769804673</v>
          </cell>
          <cell r="AO21">
            <v>10279.211356660428</v>
          </cell>
          <cell r="AP21">
            <v>12818.813489450891</v>
          </cell>
          <cell r="AQ21">
            <v>15500.006821590514</v>
          </cell>
          <cell r="AR21">
            <v>17818.542413579991</v>
          </cell>
          <cell r="AS21">
            <v>20862.882322757374</v>
          </cell>
          <cell r="AT21">
            <v>22260.015430126186</v>
          </cell>
        </row>
        <row r="22">
          <cell r="A22" t="str">
            <v>ASY2</v>
          </cell>
          <cell r="B22" t="str">
            <v>Analyst - Systems 2</v>
          </cell>
          <cell r="C22">
            <v>6450</v>
          </cell>
          <cell r="D22">
            <v>6658.335</v>
          </cell>
          <cell r="E22">
            <v>6848.0975474999996</v>
          </cell>
          <cell r="F22">
            <v>7052.1708544155008</v>
          </cell>
          <cell r="G22">
            <v>7264.4411971334066</v>
          </cell>
          <cell r="H22">
            <v>7480.9215448079831</v>
          </cell>
          <cell r="I22">
            <v>7698.616361761895</v>
          </cell>
          <cell r="J22">
            <v>7922.6460978891646</v>
          </cell>
          <cell r="L22">
            <v>0.11</v>
          </cell>
          <cell r="N22">
            <v>29948.347147712884</v>
          </cell>
          <cell r="O22">
            <v>34747.178290451113</v>
          </cell>
          <cell r="P22">
            <v>39435.830496443843</v>
          </cell>
          <cell r="Q22">
            <v>44373.990140284353</v>
          </cell>
          <cell r="R22">
            <v>48723.669793931789</v>
          </cell>
          <cell r="S22">
            <v>54277.449317071325</v>
          </cell>
          <cell r="T22">
            <v>57119.142622635074</v>
          </cell>
          <cell r="V22">
            <v>27151.846447712924</v>
          </cell>
          <cell r="W22">
            <v>31870.977320501137</v>
          </cell>
          <cell r="X22">
            <v>36473.918737589338</v>
          </cell>
          <cell r="Y22">
            <v>41322.924837488317</v>
          </cell>
          <cell r="Z22">
            <v>45581.682745112434</v>
          </cell>
          <cell r="AA22">
            <v>51044.030445131328</v>
          </cell>
          <cell r="AB22">
            <v>53791.63126152163</v>
          </cell>
          <cell r="AD22">
            <v>4.4999999999999998E-2</v>
          </cell>
          <cell r="AF22">
            <v>3348</v>
          </cell>
          <cell r="AG22">
            <v>3682.8</v>
          </cell>
          <cell r="AH22">
            <v>4014.2520000000004</v>
          </cell>
          <cell r="AI22">
            <v>4315.3209000000006</v>
          </cell>
          <cell r="AJ22">
            <v>4574.240154000001</v>
          </cell>
          <cell r="AK22">
            <v>4802.9521617000009</v>
          </cell>
          <cell r="AL22">
            <v>5043.0997697850016</v>
          </cell>
          <cell r="AN22">
            <v>7254.3405900035068</v>
          </cell>
          <cell r="AO22">
            <v>9678.9654380233223</v>
          </cell>
          <cell r="AP22">
            <v>12070.2696360523</v>
          </cell>
          <cell r="AQ22">
            <v>14594.896934198367</v>
          </cell>
          <cell r="AR22">
            <v>16778.043586509622</v>
          </cell>
          <cell r="AS22">
            <v>19644.611822158404</v>
          </cell>
          <cell r="AT22">
            <v>20960.160514498384</v>
          </cell>
        </row>
        <row r="23">
          <cell r="A23" t="str">
            <v>ASY3</v>
          </cell>
          <cell r="B23" t="str">
            <v>Analyst - Systems 3</v>
          </cell>
          <cell r="C23">
            <v>7700</v>
          </cell>
          <cell r="D23">
            <v>7948.71</v>
          </cell>
          <cell r="E23">
            <v>8175.248235</v>
          </cell>
          <cell r="F23">
            <v>8418.8706324030009</v>
          </cell>
          <cell r="G23">
            <v>8672.2786384383307</v>
          </cell>
          <cell r="H23">
            <v>8930.7125418637934</v>
          </cell>
          <cell r="I23">
            <v>9190.5962768320296</v>
          </cell>
          <cell r="J23">
            <v>9458.0426284878395</v>
          </cell>
          <cell r="L23">
            <v>0.11</v>
          </cell>
          <cell r="N23">
            <v>35752.290393393676</v>
          </cell>
          <cell r="O23">
            <v>41481.127571546283</v>
          </cell>
          <cell r="P23">
            <v>47078.433305832186</v>
          </cell>
          <cell r="Q23">
            <v>52973.600632587521</v>
          </cell>
          <cell r="R23">
            <v>58166.241459422439</v>
          </cell>
          <cell r="S23">
            <v>64796.33484363553</v>
          </cell>
          <cell r="T23">
            <v>68188.743906091491</v>
          </cell>
          <cell r="V23">
            <v>32413.832193393722</v>
          </cell>
          <cell r="W23">
            <v>38047.523312846322</v>
          </cell>
          <cell r="X23">
            <v>43542.507640222924</v>
          </cell>
          <cell r="Y23">
            <v>49331.243604443414</v>
          </cell>
          <cell r="Z23">
            <v>54415.342191839642</v>
          </cell>
          <cell r="AA23">
            <v>60936.284407366074</v>
          </cell>
          <cell r="AB23">
            <v>64216.366002126582</v>
          </cell>
          <cell r="AD23">
            <v>4.4999999999999998E-2</v>
          </cell>
          <cell r="AF23">
            <v>3348</v>
          </cell>
          <cell r="AG23">
            <v>3682.8</v>
          </cell>
          <cell r="AH23">
            <v>4014.2520000000004</v>
          </cell>
          <cell r="AI23">
            <v>4315.3209000000006</v>
          </cell>
          <cell r="AJ23">
            <v>4574.240154000001</v>
          </cell>
          <cell r="AK23">
            <v>4802.9521617000009</v>
          </cell>
          <cell r="AL23">
            <v>5043.0997697850016</v>
          </cell>
          <cell r="AN23">
            <v>8660.2205493065103</v>
          </cell>
          <cell r="AO23">
            <v>11554.733933764277</v>
          </cell>
          <cell r="AP23">
            <v>14409.469177922902</v>
          </cell>
          <cell r="AQ23">
            <v>17423.365332298825</v>
          </cell>
          <cell r="AR23">
            <v>20029.602421104511</v>
          </cell>
          <cell r="AS23">
            <v>23451.707136530189</v>
          </cell>
          <cell r="AT23">
            <v>25022.207125835277</v>
          </cell>
        </row>
        <row r="24">
          <cell r="A24" t="str">
            <v>ASY4</v>
          </cell>
          <cell r="B24" t="str">
            <v>Analyst - Systems 4</v>
          </cell>
          <cell r="C24">
            <v>8800</v>
          </cell>
          <cell r="D24">
            <v>9084.24</v>
          </cell>
          <cell r="E24">
            <v>9343.14084</v>
          </cell>
          <cell r="F24">
            <v>9621.566437032001</v>
          </cell>
          <cell r="G24">
            <v>9911.1755867866632</v>
          </cell>
          <cell r="H24">
            <v>10206.528619272907</v>
          </cell>
          <cell r="I24">
            <v>10503.538602093748</v>
          </cell>
          <cell r="J24">
            <v>10809.191575414674</v>
          </cell>
          <cell r="L24">
            <v>0.11</v>
          </cell>
          <cell r="N24">
            <v>40859.760449592781</v>
          </cell>
          <cell r="O24">
            <v>47407.002938910045</v>
          </cell>
          <cell r="P24">
            <v>53803.923778093929</v>
          </cell>
          <cell r="Q24">
            <v>60541.257865814303</v>
          </cell>
          <cell r="R24">
            <v>66475.704525054229</v>
          </cell>
          <cell r="S24">
            <v>74052.954107012032</v>
          </cell>
          <cell r="T24">
            <v>77929.993035533131</v>
          </cell>
          <cell r="V24">
            <v>37044.379649592818</v>
          </cell>
          <cell r="W24">
            <v>43482.883786110084</v>
          </cell>
          <cell r="X24">
            <v>49762.86587454049</v>
          </cell>
          <cell r="Y24">
            <v>56378.564119363909</v>
          </cell>
          <cell r="Z24">
            <v>62188.9625049596</v>
          </cell>
          <cell r="AA24">
            <v>69641.467894132657</v>
          </cell>
          <cell r="AB24">
            <v>73390.132573858951</v>
          </cell>
          <cell r="AD24">
            <v>4.4999999999999998E-2</v>
          </cell>
          <cell r="AF24">
            <v>3348</v>
          </cell>
          <cell r="AG24">
            <v>3682.8</v>
          </cell>
          <cell r="AH24">
            <v>4014.2520000000004</v>
          </cell>
          <cell r="AI24">
            <v>4315.3209000000006</v>
          </cell>
          <cell r="AJ24">
            <v>4574.240154000001</v>
          </cell>
          <cell r="AK24">
            <v>4802.9521617000009</v>
          </cell>
          <cell r="AL24">
            <v>5043.0997697850016</v>
          </cell>
          <cell r="AN24">
            <v>9897.3949134931554</v>
          </cell>
          <cell r="AO24">
            <v>13205.410210016316</v>
          </cell>
          <cell r="AP24">
            <v>16467.964774769029</v>
          </cell>
          <cell r="AQ24">
            <v>19912.417522627227</v>
          </cell>
          <cell r="AR24">
            <v>22890.974195548017</v>
          </cell>
          <cell r="AS24">
            <v>26801.951013177357</v>
          </cell>
          <cell r="AT24">
            <v>28596.808143811744</v>
          </cell>
        </row>
        <row r="25">
          <cell r="A25" t="str">
            <v>Contractor</v>
          </cell>
          <cell r="B25" t="str">
            <v>Contractor</v>
          </cell>
          <cell r="D25">
            <v>0</v>
          </cell>
          <cell r="E25">
            <v>0</v>
          </cell>
          <cell r="F25">
            <v>0</v>
          </cell>
          <cell r="G25">
            <v>0</v>
          </cell>
          <cell r="H25">
            <v>0</v>
          </cell>
          <cell r="I25">
            <v>0</v>
          </cell>
          <cell r="J25">
            <v>0</v>
          </cell>
          <cell r="L25">
            <v>0</v>
          </cell>
          <cell r="N25">
            <v>0</v>
          </cell>
          <cell r="O25">
            <v>0</v>
          </cell>
          <cell r="P25">
            <v>0</v>
          </cell>
          <cell r="Q25">
            <v>0</v>
          </cell>
          <cell r="R25">
            <v>0</v>
          </cell>
          <cell r="S25">
            <v>0</v>
          </cell>
          <cell r="T25">
            <v>0</v>
          </cell>
          <cell r="V25">
            <v>0</v>
          </cell>
          <cell r="W25">
            <v>0</v>
          </cell>
          <cell r="X25">
            <v>0</v>
          </cell>
          <cell r="Y25">
            <v>0</v>
          </cell>
          <cell r="Z25">
            <v>0</v>
          </cell>
          <cell r="AA25">
            <v>0</v>
          </cell>
          <cell r="AB25">
            <v>0</v>
          </cell>
          <cell r="AD25">
            <v>0</v>
          </cell>
          <cell r="AF25">
            <v>0</v>
          </cell>
          <cell r="AG25">
            <v>0</v>
          </cell>
          <cell r="AH25">
            <v>0</v>
          </cell>
          <cell r="AI25">
            <v>0</v>
          </cell>
          <cell r="AJ25">
            <v>0</v>
          </cell>
          <cell r="AK25">
            <v>0</v>
          </cell>
          <cell r="AL25">
            <v>0</v>
          </cell>
          <cell r="AN25">
            <v>0</v>
          </cell>
          <cell r="AO25">
            <v>0</v>
          </cell>
          <cell r="AP25">
            <v>0</v>
          </cell>
          <cell r="AQ25">
            <v>0</v>
          </cell>
          <cell r="AR25">
            <v>0</v>
          </cell>
          <cell r="AS25">
            <v>0</v>
          </cell>
          <cell r="AT25">
            <v>0</v>
          </cell>
        </row>
        <row r="26">
          <cell r="A26" t="str">
            <v>CCM3</v>
          </cell>
          <cell r="B26" t="str">
            <v>Coord-Constrc- Matrls 3</v>
          </cell>
          <cell r="C26">
            <v>6850</v>
          </cell>
          <cell r="D26">
            <v>7071.2550000000001</v>
          </cell>
          <cell r="E26">
            <v>7272.7857674999996</v>
          </cell>
          <cell r="F26">
            <v>7489.5147833715009</v>
          </cell>
          <cell r="G26">
            <v>7714.9491783509829</v>
          </cell>
          <cell r="H26">
            <v>7944.8546638658427</v>
          </cell>
          <cell r="I26">
            <v>8176.0499345843373</v>
          </cell>
          <cell r="J26">
            <v>8413.9729876807396</v>
          </cell>
          <cell r="L26">
            <v>0.11</v>
          </cell>
          <cell r="N26">
            <v>31805.608986330742</v>
          </cell>
          <cell r="O26">
            <v>36902.042060401567</v>
          </cell>
          <cell r="P26">
            <v>41881.463395448118</v>
          </cell>
          <cell r="Q26">
            <v>47125.865497821367</v>
          </cell>
          <cell r="R26">
            <v>51745.292726888794</v>
          </cell>
          <cell r="S26">
            <v>57643.492685571859</v>
          </cell>
          <cell r="T26">
            <v>60661.415033341123</v>
          </cell>
          <cell r="V26">
            <v>28835.681886330778</v>
          </cell>
          <cell r="W26">
            <v>33847.472038051594</v>
          </cell>
          <cell r="X26">
            <v>38735.867186432079</v>
          </cell>
          <cell r="Y26">
            <v>43885.586842913952</v>
          </cell>
          <cell r="Z26">
            <v>48408.453768065141</v>
          </cell>
          <cell r="AA26">
            <v>54209.551713046436</v>
          </cell>
          <cell r="AB26">
            <v>57127.54637851521</v>
          </cell>
          <cell r="AD26">
            <v>4.4999999999999998E-2</v>
          </cell>
          <cell r="AF26">
            <v>3348</v>
          </cell>
          <cell r="AG26">
            <v>3682.8</v>
          </cell>
          <cell r="AH26">
            <v>4014.2520000000004</v>
          </cell>
          <cell r="AI26">
            <v>4315.3209000000006</v>
          </cell>
          <cell r="AJ26">
            <v>4574.240154000001</v>
          </cell>
          <cell r="AK26">
            <v>4802.9521617000009</v>
          </cell>
          <cell r="AL26">
            <v>5043.0997697850016</v>
          </cell>
          <cell r="AN26">
            <v>7704.2221769804673</v>
          </cell>
          <cell r="AO26">
            <v>10279.211356660428</v>
          </cell>
          <cell r="AP26">
            <v>12818.813489450891</v>
          </cell>
          <cell r="AQ26">
            <v>15500.006821590514</v>
          </cell>
          <cell r="AR26">
            <v>17818.542413579991</v>
          </cell>
          <cell r="AS26">
            <v>20862.882322757374</v>
          </cell>
          <cell r="AT26">
            <v>22260.015430126186</v>
          </cell>
        </row>
        <row r="27">
          <cell r="A27" t="str">
            <v>CMS3</v>
          </cell>
          <cell r="B27" t="str">
            <v>Communications Specialist - CMS3</v>
          </cell>
          <cell r="C27">
            <v>7350</v>
          </cell>
          <cell r="D27">
            <v>7587.4049999999997</v>
          </cell>
          <cell r="E27">
            <v>7803.6460424999996</v>
          </cell>
          <cell r="F27">
            <v>8036.1946945665004</v>
          </cell>
          <cell r="G27">
            <v>8278.0841548729513</v>
          </cell>
          <cell r="H27">
            <v>8524.7710626881671</v>
          </cell>
          <cell r="I27">
            <v>8772.8419006123913</v>
          </cell>
          <cell r="J27">
            <v>9028.1315999202106</v>
          </cell>
          <cell r="L27">
            <v>0.11</v>
          </cell>
          <cell r="N27">
            <v>34127.186284603056</v>
          </cell>
          <cell r="O27">
            <v>39595.621772839637</v>
          </cell>
          <cell r="P27">
            <v>44938.504519203445</v>
          </cell>
          <cell r="Q27">
            <v>50565.709694742625</v>
          </cell>
          <cell r="R27">
            <v>55522.321393085062</v>
          </cell>
          <cell r="S27">
            <v>61851.046896197549</v>
          </cell>
          <cell r="T27">
            <v>65089.255546723696</v>
          </cell>
          <cell r="V27">
            <v>30940.476184603096</v>
          </cell>
          <cell r="W27">
            <v>36318.090434989674</v>
          </cell>
          <cell r="X27">
            <v>41563.302747485519</v>
          </cell>
          <cell r="Y27">
            <v>47088.914349695988</v>
          </cell>
          <cell r="Z27">
            <v>51941.917546756027</v>
          </cell>
          <cell r="AA27">
            <v>58166.453297940345</v>
          </cell>
          <cell r="AB27">
            <v>61297.440274757202</v>
          </cell>
          <cell r="AD27">
            <v>4.4999999999999998E-2</v>
          </cell>
          <cell r="AF27">
            <v>3348</v>
          </cell>
          <cell r="AG27">
            <v>3682.8</v>
          </cell>
          <cell r="AH27">
            <v>4014.2520000000004</v>
          </cell>
          <cell r="AI27">
            <v>4315.3209000000006</v>
          </cell>
          <cell r="AJ27">
            <v>4574.240154000001</v>
          </cell>
          <cell r="AK27">
            <v>4802.9521617000009</v>
          </cell>
          <cell r="AL27">
            <v>5043.0997697850016</v>
          </cell>
          <cell r="AN27">
            <v>8266.574160701668</v>
          </cell>
          <cell r="AO27">
            <v>11029.518754956807</v>
          </cell>
          <cell r="AP27">
            <v>13754.493306199132</v>
          </cell>
          <cell r="AQ27">
            <v>16631.394180830695</v>
          </cell>
          <cell r="AR27">
            <v>19119.165947417947</v>
          </cell>
          <cell r="AS27">
            <v>22385.720448506083</v>
          </cell>
          <cell r="AT27">
            <v>23884.834074660946</v>
          </cell>
        </row>
        <row r="28">
          <cell r="A28" t="str">
            <v>CMS2</v>
          </cell>
          <cell r="B28" t="str">
            <v>Communications Specialist - CMS2</v>
          </cell>
          <cell r="C28">
            <v>5700</v>
          </cell>
          <cell r="D28">
            <v>5884.11</v>
          </cell>
          <cell r="E28">
            <v>6051.807135</v>
          </cell>
          <cell r="F28">
            <v>6232.1509876230002</v>
          </cell>
          <cell r="G28">
            <v>6419.7387323504527</v>
          </cell>
          <cell r="H28">
            <v>6611.0469465744964</v>
          </cell>
          <cell r="I28">
            <v>6803.4284127198134</v>
          </cell>
          <cell r="J28">
            <v>7001.4081795299589</v>
          </cell>
          <cell r="L28">
            <v>0.11</v>
          </cell>
          <cell r="N28">
            <v>26465.98120030441</v>
          </cell>
          <cell r="O28">
            <v>30706.808721794005</v>
          </cell>
          <cell r="P28">
            <v>34850.268810810841</v>
          </cell>
          <cell r="Q28">
            <v>39214.223844902452</v>
          </cell>
          <cell r="R28">
            <v>43058.126794637385</v>
          </cell>
          <cell r="S28">
            <v>47966.118001132789</v>
          </cell>
          <cell r="T28">
            <v>50477.38185256123</v>
          </cell>
          <cell r="V28">
            <v>23994.655000304439</v>
          </cell>
          <cell r="W28">
            <v>28165.049725094032</v>
          </cell>
          <cell r="X28">
            <v>32232.765396009174</v>
          </cell>
          <cell r="Y28">
            <v>36517.933577315256</v>
          </cell>
          <cell r="Z28">
            <v>40281.487077076097</v>
          </cell>
          <cell r="AA28">
            <v>45108.678067790468</v>
          </cell>
          <cell r="AB28">
            <v>47536.790417158642</v>
          </cell>
          <cell r="AD28">
            <v>4.4999999999999998E-2</v>
          </cell>
          <cell r="AF28">
            <v>3348</v>
          </cell>
          <cell r="AG28">
            <v>3682.8</v>
          </cell>
          <cell r="AH28">
            <v>4014.2520000000004</v>
          </cell>
          <cell r="AI28">
            <v>4315.3209000000006</v>
          </cell>
          <cell r="AJ28">
            <v>4574.240154000001</v>
          </cell>
          <cell r="AK28">
            <v>4802.9521617000009</v>
          </cell>
          <cell r="AL28">
            <v>5043.0997697850016</v>
          </cell>
          <cell r="AN28">
            <v>6410.8126144217022</v>
          </cell>
          <cell r="AO28">
            <v>8553.5043405787492</v>
          </cell>
          <cell r="AP28">
            <v>10666.749910929939</v>
          </cell>
          <cell r="AQ28">
            <v>12897.815895338092</v>
          </cell>
          <cell r="AR28">
            <v>14827.108285752691</v>
          </cell>
          <cell r="AS28">
            <v>17360.354633535331</v>
          </cell>
          <cell r="AT28">
            <v>18522.932547696244</v>
          </cell>
        </row>
        <row r="29">
          <cell r="A29" t="str">
            <v>CRR3</v>
          </cell>
          <cell r="B29" t="str">
            <v>Corporate Representative 3</v>
          </cell>
          <cell r="C29">
            <v>9000</v>
          </cell>
          <cell r="D29">
            <v>9290.7000000000007</v>
          </cell>
          <cell r="E29">
            <v>9555.48495</v>
          </cell>
          <cell r="F29">
            <v>9840.2384015100015</v>
          </cell>
          <cell r="G29">
            <v>10136.429577395451</v>
          </cell>
          <cell r="H29">
            <v>10438.495178801837</v>
          </cell>
          <cell r="I29">
            <v>10742.255388504969</v>
          </cell>
          <cell r="J29">
            <v>11054.855020310462</v>
          </cell>
          <cell r="L29">
            <v>0.11</v>
          </cell>
          <cell r="N29">
            <v>41788.391368901706</v>
          </cell>
          <cell r="O29">
            <v>48484.434823885269</v>
          </cell>
          <cell r="P29">
            <v>55026.740227596063</v>
          </cell>
          <cell r="Q29">
            <v>61917.195544582806</v>
          </cell>
          <cell r="R29">
            <v>67986.515991532724</v>
          </cell>
          <cell r="S29">
            <v>75735.975791262303</v>
          </cell>
          <cell r="T29">
            <v>79701.129240886163</v>
          </cell>
          <cell r="V29">
            <v>37886.297368901753</v>
          </cell>
          <cell r="W29">
            <v>44471.131144885316</v>
          </cell>
          <cell r="X29">
            <v>50893.84009896186</v>
          </cell>
          <cell r="Y29">
            <v>57659.895122076719</v>
          </cell>
          <cell r="Z29">
            <v>63602.34801643595</v>
          </cell>
          <cell r="AA29">
            <v>71224.228528090214</v>
          </cell>
          <cell r="AB29">
            <v>75058.090132355748</v>
          </cell>
          <cell r="AD29">
            <v>4.4999999999999998E-2</v>
          </cell>
          <cell r="AF29">
            <v>3348</v>
          </cell>
          <cell r="AG29">
            <v>3682.8</v>
          </cell>
          <cell r="AH29">
            <v>4014.2520000000004</v>
          </cell>
          <cell r="AI29">
            <v>4315.3209000000006</v>
          </cell>
          <cell r="AJ29">
            <v>4574.240154000001</v>
          </cell>
          <cell r="AK29">
            <v>4802.9521617000009</v>
          </cell>
          <cell r="AL29">
            <v>5043.0997697850016</v>
          </cell>
          <cell r="AN29">
            <v>10122.335706981637</v>
          </cell>
          <cell r="AO29">
            <v>13505.533169334867</v>
          </cell>
          <cell r="AP29">
            <v>16842.236701468326</v>
          </cell>
          <cell r="AQ29">
            <v>20364.972466323303</v>
          </cell>
          <cell r="AR29">
            <v>23411.223609083194</v>
          </cell>
          <cell r="AS29">
            <v>27411.086263476838</v>
          </cell>
          <cell r="AT29">
            <v>29246.735601625649</v>
          </cell>
        </row>
        <row r="30">
          <cell r="A30" t="str">
            <v>CSR1</v>
          </cell>
          <cell r="B30" t="str">
            <v>Customer Solutions Representative 1</v>
          </cell>
          <cell r="C30">
            <v>3850</v>
          </cell>
          <cell r="D30">
            <v>3974.355</v>
          </cell>
          <cell r="E30">
            <v>4087.6241175</v>
          </cell>
          <cell r="F30">
            <v>4209.4353162015004</v>
          </cell>
          <cell r="G30">
            <v>4336.1393192191654</v>
          </cell>
          <cell r="H30">
            <v>4465.3562709318967</v>
          </cell>
          <cell r="I30">
            <v>4595.2981384160148</v>
          </cell>
          <cell r="J30">
            <v>4729.0213142439197</v>
          </cell>
          <cell r="L30">
            <v>0.11</v>
          </cell>
          <cell r="N30">
            <v>17876.145196696838</v>
          </cell>
          <cell r="O30">
            <v>20740.563785773142</v>
          </cell>
          <cell r="P30">
            <v>23539.216652916093</v>
          </cell>
          <cell r="Q30">
            <v>26486.80031629376</v>
          </cell>
          <cell r="R30">
            <v>29083.12072971122</v>
          </cell>
          <cell r="S30">
            <v>32398.167421817765</v>
          </cell>
          <cell r="T30">
            <v>34094.371953045746</v>
          </cell>
          <cell r="V30">
            <v>16206.916096696861</v>
          </cell>
          <cell r="W30">
            <v>19023.761656423161</v>
          </cell>
          <cell r="X30">
            <v>21771.253820111462</v>
          </cell>
          <cell r="Y30">
            <v>24665.621802221707</v>
          </cell>
          <cell r="Z30">
            <v>27207.671095919821</v>
          </cell>
          <cell r="AA30">
            <v>30468.142203683037</v>
          </cell>
          <cell r="AB30">
            <v>32108.183001063291</v>
          </cell>
          <cell r="AD30">
            <v>4.4999999999999998E-2</v>
          </cell>
          <cell r="AF30">
            <v>3348</v>
          </cell>
          <cell r="AG30">
            <v>3682.8</v>
          </cell>
          <cell r="AH30">
            <v>4014.2520000000004</v>
          </cell>
          <cell r="AI30">
            <v>4315.3209000000006</v>
          </cell>
          <cell r="AJ30">
            <v>4574.240154000001</v>
          </cell>
          <cell r="AK30">
            <v>4802.9521617000009</v>
          </cell>
          <cell r="AL30">
            <v>5043.0997697850016</v>
          </cell>
          <cell r="AN30">
            <v>4330.1102746532551</v>
          </cell>
          <cell r="AO30">
            <v>5777.3669668821385</v>
          </cell>
          <cell r="AP30">
            <v>7204.7345889614508</v>
          </cell>
          <cell r="AQ30">
            <v>8711.6826661494124</v>
          </cell>
          <cell r="AR30">
            <v>10014.801210552256</v>
          </cell>
          <cell r="AS30">
            <v>11725.853568265095</v>
          </cell>
          <cell r="AT30">
            <v>12511.103562917639</v>
          </cell>
        </row>
        <row r="31">
          <cell r="A31" t="str">
            <v>CSR2</v>
          </cell>
          <cell r="B31" t="str">
            <v>Customer Solutions Representative 2</v>
          </cell>
          <cell r="C31">
            <v>4500</v>
          </cell>
          <cell r="D31">
            <v>4645.3500000000004</v>
          </cell>
          <cell r="E31">
            <v>4777.742475</v>
          </cell>
          <cell r="F31">
            <v>4920.1192007550007</v>
          </cell>
          <cell r="G31">
            <v>5068.2147886977255</v>
          </cell>
          <cell r="H31">
            <v>5219.2475894009185</v>
          </cell>
          <cell r="I31">
            <v>5371.1276942524846</v>
          </cell>
          <cell r="J31">
            <v>5527.4275101552312</v>
          </cell>
          <cell r="L31">
            <v>0.11</v>
          </cell>
          <cell r="N31">
            <v>20894.195684450853</v>
          </cell>
          <cell r="O31">
            <v>24242.217411942634</v>
          </cell>
          <cell r="P31">
            <v>27513.370113798032</v>
          </cell>
          <cell r="Q31">
            <v>30958.597772291403</v>
          </cell>
          <cell r="R31">
            <v>33993.257995766362</v>
          </cell>
          <cell r="S31">
            <v>37867.987895631151</v>
          </cell>
          <cell r="T31">
            <v>39850.564620443081</v>
          </cell>
          <cell r="V31">
            <v>18943.148684450876</v>
          </cell>
          <cell r="W31">
            <v>22235.565572442658</v>
          </cell>
          <cell r="X31">
            <v>25446.92004948093</v>
          </cell>
          <cell r="Y31">
            <v>28829.94756103836</v>
          </cell>
          <cell r="Z31">
            <v>31801.174008217975</v>
          </cell>
          <cell r="AA31">
            <v>35612.114264045107</v>
          </cell>
          <cell r="AB31">
            <v>37529.045066177874</v>
          </cell>
          <cell r="AD31">
            <v>4.4999999999999998E-2</v>
          </cell>
          <cell r="AF31">
            <v>3348</v>
          </cell>
          <cell r="AG31">
            <v>3682.8</v>
          </cell>
          <cell r="AH31">
            <v>4014.2520000000004</v>
          </cell>
          <cell r="AI31">
            <v>4315.3209000000006</v>
          </cell>
          <cell r="AJ31">
            <v>4574.240154000001</v>
          </cell>
          <cell r="AK31">
            <v>4802.9521617000009</v>
          </cell>
          <cell r="AL31">
            <v>5043.0997697850016</v>
          </cell>
          <cell r="AN31">
            <v>5061.1678534908187</v>
          </cell>
          <cell r="AO31">
            <v>6752.7665846674336</v>
          </cell>
          <cell r="AP31">
            <v>8421.118350734163</v>
          </cell>
          <cell r="AQ31">
            <v>10182.486233161651</v>
          </cell>
          <cell r="AR31">
            <v>11705.611804541597</v>
          </cell>
          <cell r="AS31">
            <v>13705.543131738419</v>
          </cell>
          <cell r="AT31">
            <v>14623.367800812824</v>
          </cell>
        </row>
        <row r="32">
          <cell r="A32" t="str">
            <v>CSR3</v>
          </cell>
          <cell r="B32" t="str">
            <v>Customer Solutions Representative 3</v>
          </cell>
          <cell r="C32">
            <v>5150</v>
          </cell>
          <cell r="D32">
            <v>5316.3450000000003</v>
          </cell>
          <cell r="E32">
            <v>5467.8608324999996</v>
          </cell>
          <cell r="F32">
            <v>5630.8030853085002</v>
          </cell>
          <cell r="G32">
            <v>5800.2902581762864</v>
          </cell>
          <cell r="H32">
            <v>5973.1389078699403</v>
          </cell>
          <cell r="I32">
            <v>6146.9572500889544</v>
          </cell>
          <cell r="J32">
            <v>6325.8337060665417</v>
          </cell>
          <cell r="L32">
            <v>0.11</v>
          </cell>
          <cell r="N32">
            <v>23912.246172204865</v>
          </cell>
          <cell r="O32">
            <v>27743.871038112127</v>
          </cell>
          <cell r="P32">
            <v>31487.52357467997</v>
          </cell>
          <cell r="Q32">
            <v>35430.39522828906</v>
          </cell>
          <cell r="R32">
            <v>38903.395261821504</v>
          </cell>
          <cell r="S32">
            <v>43337.808369444538</v>
          </cell>
          <cell r="T32">
            <v>45606.757287840403</v>
          </cell>
          <cell r="V32">
            <v>21679.381272204893</v>
          </cell>
          <cell r="W32">
            <v>25447.369488462147</v>
          </cell>
          <cell r="X32">
            <v>29122.586278850395</v>
          </cell>
          <cell r="Y32">
            <v>32994.273319855012</v>
          </cell>
          <cell r="Z32">
            <v>36394.676920516125</v>
          </cell>
          <cell r="AA32">
            <v>40756.086324407173</v>
          </cell>
          <cell r="AB32">
            <v>42949.907131292457</v>
          </cell>
          <cell r="AD32">
            <v>4.4999999999999998E-2</v>
          </cell>
          <cell r="AF32">
            <v>3348</v>
          </cell>
          <cell r="AG32">
            <v>3682.8</v>
          </cell>
          <cell r="AH32">
            <v>4014.2520000000004</v>
          </cell>
          <cell r="AI32">
            <v>4315.3209000000006</v>
          </cell>
          <cell r="AJ32">
            <v>4574.240154000001</v>
          </cell>
          <cell r="AK32">
            <v>4802.9521617000009</v>
          </cell>
          <cell r="AL32">
            <v>5043.0997697850016</v>
          </cell>
          <cell r="AN32">
            <v>5792.2254323283814</v>
          </cell>
          <cell r="AO32">
            <v>7728.1662024527286</v>
          </cell>
          <cell r="AP32">
            <v>9637.5021125068743</v>
          </cell>
          <cell r="AQ32">
            <v>11653.28980017389</v>
          </cell>
          <cell r="AR32">
            <v>13396.42239853094</v>
          </cell>
          <cell r="AS32">
            <v>15685.232695211747</v>
          </cell>
          <cell r="AT32">
            <v>16735.632038708012</v>
          </cell>
        </row>
        <row r="33">
          <cell r="A33" t="str">
            <v>CUS2</v>
          </cell>
          <cell r="B33" t="str">
            <v>Customer Specialist 2</v>
          </cell>
          <cell r="C33">
            <v>3550</v>
          </cell>
          <cell r="D33">
            <v>3664.665</v>
          </cell>
          <cell r="E33">
            <v>3769.1079525</v>
          </cell>
          <cell r="F33">
            <v>3881.4273694845001</v>
          </cell>
          <cell r="G33">
            <v>3998.2583333059838</v>
          </cell>
          <cell r="H33">
            <v>4117.406431638502</v>
          </cell>
          <cell r="I33">
            <v>4237.2229587991824</v>
          </cell>
          <cell r="J33">
            <v>4360.526146900238</v>
          </cell>
          <cell r="L33">
            <v>0.11</v>
          </cell>
          <cell r="N33">
            <v>16483.19881773345</v>
          </cell>
          <cell r="O33">
            <v>19124.415958310303</v>
          </cell>
          <cell r="P33">
            <v>21704.991978662889</v>
          </cell>
          <cell r="Q33">
            <v>24422.893798140998</v>
          </cell>
          <cell r="R33">
            <v>26816.903529993462</v>
          </cell>
          <cell r="S33">
            <v>29873.634895442352</v>
          </cell>
          <cell r="T33">
            <v>31437.667645016205</v>
          </cell>
          <cell r="V33">
            <v>14944.039517733469</v>
          </cell>
          <cell r="W33">
            <v>17541.390618260317</v>
          </cell>
          <cell r="X33">
            <v>20074.792483479399</v>
          </cell>
          <cell r="Y33">
            <v>22743.625298152485</v>
          </cell>
          <cell r="Z33">
            <v>25087.592828705288</v>
          </cell>
          <cell r="AA33">
            <v>28094.001252746697</v>
          </cell>
          <cell r="AB33">
            <v>29606.246663318103</v>
          </cell>
          <cell r="AD33">
            <v>4.4999999999999998E-2</v>
          </cell>
          <cell r="AF33">
            <v>3348</v>
          </cell>
          <cell r="AG33">
            <v>3682.8</v>
          </cell>
          <cell r="AH33">
            <v>4014.2520000000004</v>
          </cell>
          <cell r="AI33">
            <v>4315.3209000000006</v>
          </cell>
          <cell r="AJ33">
            <v>4574.240154000001</v>
          </cell>
          <cell r="AK33">
            <v>4802.9521617000009</v>
          </cell>
          <cell r="AL33">
            <v>5043.0997697850016</v>
          </cell>
          <cell r="AN33">
            <v>3992.6990844205343</v>
          </cell>
          <cell r="AO33">
            <v>5327.1825279043096</v>
          </cell>
          <cell r="AP33">
            <v>6643.3266989125059</v>
          </cell>
          <cell r="AQ33">
            <v>8032.8502506053028</v>
          </cell>
          <cell r="AR33">
            <v>9234.4270902494827</v>
          </cell>
          <cell r="AS33">
            <v>10812.150692815865</v>
          </cell>
          <cell r="AT33">
            <v>11536.212376196785</v>
          </cell>
        </row>
        <row r="34">
          <cell r="A34" t="str">
            <v>ENG2</v>
          </cell>
          <cell r="B34" t="str">
            <v>Engineer 2</v>
          </cell>
          <cell r="C34">
            <v>7050</v>
          </cell>
          <cell r="D34">
            <v>7277.7150000000001</v>
          </cell>
          <cell r="E34">
            <v>7485.1298774999996</v>
          </cell>
          <cell r="F34">
            <v>7708.1867478495005</v>
          </cell>
          <cell r="G34">
            <v>7940.2031689597707</v>
          </cell>
          <cell r="H34">
            <v>8176.8212233947725</v>
          </cell>
          <cell r="I34">
            <v>8414.7667209955598</v>
          </cell>
          <cell r="J34">
            <v>8659.636432576528</v>
          </cell>
          <cell r="L34">
            <v>0.11</v>
          </cell>
          <cell r="N34">
            <v>32734.239905639668</v>
          </cell>
          <cell r="O34">
            <v>37979.473945376791</v>
          </cell>
          <cell r="P34">
            <v>43104.279844950244</v>
          </cell>
          <cell r="Q34">
            <v>48501.803176589878</v>
          </cell>
          <cell r="R34">
            <v>53256.104193367311</v>
          </cell>
          <cell r="S34">
            <v>59326.514369822144</v>
          </cell>
          <cell r="T34">
            <v>62432.551238694148</v>
          </cell>
          <cell r="V34">
            <v>29677.599605639705</v>
          </cell>
          <cell r="W34">
            <v>34835.719396826826</v>
          </cell>
          <cell r="X34">
            <v>39866.841410853456</v>
          </cell>
          <cell r="Y34">
            <v>45166.917845626769</v>
          </cell>
          <cell r="Z34">
            <v>49821.839279541498</v>
          </cell>
          <cell r="AA34">
            <v>55792.312347004008</v>
          </cell>
          <cell r="AB34">
            <v>58795.503937012007</v>
          </cell>
          <cell r="AD34">
            <v>4.4999999999999998E-2</v>
          </cell>
          <cell r="AF34">
            <v>3348</v>
          </cell>
          <cell r="AG34">
            <v>3682.8</v>
          </cell>
          <cell r="AH34">
            <v>4014.2520000000004</v>
          </cell>
          <cell r="AI34">
            <v>4315.3209000000006</v>
          </cell>
          <cell r="AJ34">
            <v>4574.240154000001</v>
          </cell>
          <cell r="AK34">
            <v>4802.9521617000009</v>
          </cell>
          <cell r="AL34">
            <v>5043.0997697850016</v>
          </cell>
          <cell r="AN34">
            <v>7929.1629704689485</v>
          </cell>
          <cell r="AO34">
            <v>10579.33431597898</v>
          </cell>
          <cell r="AP34">
            <v>13193.085416150188</v>
          </cell>
          <cell r="AQ34">
            <v>15952.561765286588</v>
          </cell>
          <cell r="AR34">
            <v>18338.791827115172</v>
          </cell>
          <cell r="AS34">
            <v>21472.017573056859</v>
          </cell>
          <cell r="AT34">
            <v>22909.942887940091</v>
          </cell>
        </row>
        <row r="35">
          <cell r="A35" t="str">
            <v>ENG3</v>
          </cell>
          <cell r="B35" t="str">
            <v>Engineer 3</v>
          </cell>
          <cell r="C35">
            <v>8400</v>
          </cell>
          <cell r="D35">
            <v>8671.32</v>
          </cell>
          <cell r="E35">
            <v>8918.45262</v>
          </cell>
          <cell r="F35">
            <v>9184.2225080759999</v>
          </cell>
          <cell r="G35">
            <v>9460.6676055690878</v>
          </cell>
          <cell r="H35">
            <v>9742.5955002150477</v>
          </cell>
          <cell r="I35">
            <v>10026.105029271304</v>
          </cell>
          <cell r="J35">
            <v>10317.864685623097</v>
          </cell>
          <cell r="L35">
            <v>0.11</v>
          </cell>
          <cell r="N35">
            <v>39002.498610974922</v>
          </cell>
          <cell r="O35">
            <v>45252.139168959591</v>
          </cell>
          <cell r="P35">
            <v>51358.290879089647</v>
          </cell>
          <cell r="Q35">
            <v>57789.382508277289</v>
          </cell>
          <cell r="R35">
            <v>63454.081592097209</v>
          </cell>
          <cell r="S35">
            <v>70686.910738511477</v>
          </cell>
          <cell r="T35">
            <v>74387.720624827067</v>
          </cell>
          <cell r="V35">
            <v>35360.544210974964</v>
          </cell>
          <cell r="W35">
            <v>41506.389068559627</v>
          </cell>
          <cell r="X35">
            <v>47500.917425697735</v>
          </cell>
          <cell r="Y35">
            <v>53815.902113938268</v>
          </cell>
          <cell r="Z35">
            <v>59362.191482006892</v>
          </cell>
          <cell r="AA35">
            <v>66475.946626217541</v>
          </cell>
          <cell r="AB35">
            <v>70054.217456865357</v>
          </cell>
          <cell r="AD35">
            <v>4.4999999999999998E-2</v>
          </cell>
          <cell r="AF35">
            <v>3348</v>
          </cell>
          <cell r="AG35">
            <v>3682.8</v>
          </cell>
          <cell r="AH35">
            <v>4014.2520000000004</v>
          </cell>
          <cell r="AI35">
            <v>4315.3209000000006</v>
          </cell>
          <cell r="AJ35">
            <v>4574.240154000001</v>
          </cell>
          <cell r="AK35">
            <v>4802.9521617000009</v>
          </cell>
          <cell r="AL35">
            <v>5043.0997697850016</v>
          </cell>
          <cell r="AN35">
            <v>9447.513326516193</v>
          </cell>
          <cell r="AO35">
            <v>12605.164291379209</v>
          </cell>
          <cell r="AP35">
            <v>15719.420921370434</v>
          </cell>
          <cell r="AQ35">
            <v>19007.30763523508</v>
          </cell>
          <cell r="AR35">
            <v>21850.475368477652</v>
          </cell>
          <cell r="AS35">
            <v>25583.680512578383</v>
          </cell>
          <cell r="AT35">
            <v>27296.953228183942</v>
          </cell>
        </row>
        <row r="36">
          <cell r="A36" t="str">
            <v>ENG4</v>
          </cell>
          <cell r="B36" t="str">
            <v>Engineer 4</v>
          </cell>
          <cell r="C36">
            <v>9900</v>
          </cell>
          <cell r="D36">
            <v>10219.77</v>
          </cell>
          <cell r="E36">
            <v>10511.033444999999</v>
          </cell>
          <cell r="F36">
            <v>10824.262241661001</v>
          </cell>
          <cell r="G36">
            <v>11150.072535134997</v>
          </cell>
          <cell r="H36">
            <v>11482.344696682021</v>
          </cell>
          <cell r="I36">
            <v>11816.480927355466</v>
          </cell>
          <cell r="J36">
            <v>12160.340522341508</v>
          </cell>
          <cell r="L36">
            <v>0.11</v>
          </cell>
          <cell r="N36">
            <v>45967.230505791878</v>
          </cell>
          <cell r="O36">
            <v>53332.878306273793</v>
          </cell>
          <cell r="P36">
            <v>60529.414250355665</v>
          </cell>
          <cell r="Q36">
            <v>68108.9150990411</v>
          </cell>
          <cell r="R36">
            <v>74785.167590686004</v>
          </cell>
          <cell r="S36">
            <v>83309.573370388534</v>
          </cell>
          <cell r="T36">
            <v>87671.24216497477</v>
          </cell>
          <cell r="V36">
            <v>41674.927105791925</v>
          </cell>
          <cell r="W36">
            <v>48918.244259373838</v>
          </cell>
          <cell r="X36">
            <v>55983.224108858049</v>
          </cell>
          <cell r="Y36">
            <v>63425.884634284404</v>
          </cell>
          <cell r="Z36">
            <v>69962.582818079551</v>
          </cell>
          <cell r="AA36">
            <v>78346.651380899231</v>
          </cell>
          <cell r="AB36">
            <v>82563.899145591335</v>
          </cell>
          <cell r="AD36">
            <v>4.4999999999999998E-2</v>
          </cell>
          <cell r="AF36">
            <v>3348</v>
          </cell>
          <cell r="AG36">
            <v>3682.8</v>
          </cell>
          <cell r="AH36">
            <v>4014.2520000000004</v>
          </cell>
          <cell r="AI36">
            <v>4315.3209000000006</v>
          </cell>
          <cell r="AJ36">
            <v>4574.240154000001</v>
          </cell>
          <cell r="AK36">
            <v>4802.9521617000009</v>
          </cell>
          <cell r="AL36">
            <v>5043.0997697850016</v>
          </cell>
          <cell r="AN36">
            <v>11134.569277679801</v>
          </cell>
          <cell r="AO36">
            <v>14856.086486268354</v>
          </cell>
          <cell r="AP36">
            <v>18526.460371615158</v>
          </cell>
          <cell r="AQ36">
            <v>22401.469712955633</v>
          </cell>
          <cell r="AR36">
            <v>25752.345969991518</v>
          </cell>
          <cell r="AS36">
            <v>30152.194889824521</v>
          </cell>
          <cell r="AT36">
            <v>32171.409161788215</v>
          </cell>
        </row>
        <row r="37">
          <cell r="A37" t="str">
            <v>ENG5</v>
          </cell>
          <cell r="B37" t="str">
            <v>Engineer 5</v>
          </cell>
          <cell r="C37">
            <v>11500</v>
          </cell>
          <cell r="D37">
            <v>11871.45</v>
          </cell>
          <cell r="E37">
            <v>12209.786324999999</v>
          </cell>
          <cell r="F37">
            <v>12573.637957485002</v>
          </cell>
          <cell r="G37">
            <v>12952.104460005299</v>
          </cell>
          <cell r="H37">
            <v>13338.077172913458</v>
          </cell>
          <cell r="I37">
            <v>13726.215218645239</v>
          </cell>
          <cell r="J37">
            <v>14125.648081507812</v>
          </cell>
          <cell r="L37">
            <v>0.11</v>
          </cell>
          <cell r="N37">
            <v>53396.27786026329</v>
          </cell>
          <cell r="O37">
            <v>61952.333386075617</v>
          </cell>
          <cell r="P37">
            <v>70311.94584637275</v>
          </cell>
          <cell r="Q37">
            <v>79116.416529189155</v>
          </cell>
          <cell r="R37">
            <v>86871.659322514039</v>
          </cell>
          <cell r="S37">
            <v>96773.746844390727</v>
          </cell>
          <cell r="T37">
            <v>101840.33180779897</v>
          </cell>
          <cell r="V37">
            <v>48410.268860263357</v>
          </cell>
          <cell r="W37">
            <v>56824.223129575679</v>
          </cell>
          <cell r="X37">
            <v>65031.01790422904</v>
          </cell>
          <cell r="Y37">
            <v>73676.532655986928</v>
          </cell>
          <cell r="Z37">
            <v>81269.66690989038</v>
          </cell>
          <cell r="AA37">
            <v>91008.736452559722</v>
          </cell>
          <cell r="AB37">
            <v>95907.559613565682</v>
          </cell>
          <cell r="AD37">
            <v>4.4999999999999998E-2</v>
          </cell>
          <cell r="AF37">
            <v>3348</v>
          </cell>
          <cell r="AG37">
            <v>3682.8</v>
          </cell>
          <cell r="AH37">
            <v>4014.2520000000004</v>
          </cell>
          <cell r="AI37">
            <v>4315.3209000000006</v>
          </cell>
          <cell r="AJ37">
            <v>4574.240154000001</v>
          </cell>
          <cell r="AK37">
            <v>4802.9521617000009</v>
          </cell>
          <cell r="AL37">
            <v>5043.0997697850016</v>
          </cell>
          <cell r="AN37">
            <v>12934.095625587648</v>
          </cell>
          <cell r="AO37">
            <v>17257.070160816773</v>
          </cell>
          <cell r="AP37">
            <v>21520.635785209528</v>
          </cell>
          <cell r="AQ37">
            <v>26021.909262524219</v>
          </cell>
          <cell r="AR37">
            <v>29914.341278272972</v>
          </cell>
          <cell r="AS37">
            <v>35025.276892220405</v>
          </cell>
          <cell r="AT37">
            <v>37370.828824299439</v>
          </cell>
        </row>
        <row r="38">
          <cell r="A38" t="str">
            <v>EXA1</v>
          </cell>
          <cell r="B38" t="str">
            <v>Executive Assistant 1</v>
          </cell>
          <cell r="C38">
            <v>4950</v>
          </cell>
          <cell r="D38">
            <v>5109.8850000000002</v>
          </cell>
          <cell r="E38">
            <v>5255.5167224999996</v>
          </cell>
          <cell r="F38">
            <v>5412.1311208305005</v>
          </cell>
          <cell r="G38">
            <v>5575.0362675674987</v>
          </cell>
          <cell r="H38">
            <v>5741.1723483410105</v>
          </cell>
          <cell r="I38">
            <v>5908.2404636777328</v>
          </cell>
          <cell r="J38">
            <v>6080.1702611707542</v>
          </cell>
          <cell r="L38">
            <v>0.11</v>
          </cell>
          <cell r="N38">
            <v>22983.615252895939</v>
          </cell>
          <cell r="O38">
            <v>26666.439153136896</v>
          </cell>
          <cell r="P38">
            <v>30264.707125177832</v>
          </cell>
          <cell r="Q38">
            <v>34054.45754952055</v>
          </cell>
          <cell r="R38">
            <v>37392.583795343002</v>
          </cell>
          <cell r="S38">
            <v>41654.786685194267</v>
          </cell>
          <cell r="T38">
            <v>43835.621082487385</v>
          </cell>
          <cell r="V38">
            <v>20837.463552895962</v>
          </cell>
          <cell r="W38">
            <v>24459.122129686919</v>
          </cell>
          <cell r="X38">
            <v>27991.612054429024</v>
          </cell>
          <cell r="Y38">
            <v>31712.942317142202</v>
          </cell>
          <cell r="Z38">
            <v>34981.291409039775</v>
          </cell>
          <cell r="AA38">
            <v>39173.325690449616</v>
          </cell>
          <cell r="AB38">
            <v>41281.949572795667</v>
          </cell>
          <cell r="AD38">
            <v>4.4999999999999998E-2</v>
          </cell>
          <cell r="AF38">
            <v>3348</v>
          </cell>
          <cell r="AG38">
            <v>3682.8</v>
          </cell>
          <cell r="AH38">
            <v>4014.2520000000004</v>
          </cell>
          <cell r="AI38">
            <v>4315.3209000000006</v>
          </cell>
          <cell r="AJ38">
            <v>4574.240154000001</v>
          </cell>
          <cell r="AK38">
            <v>4802.9521617000009</v>
          </cell>
          <cell r="AL38">
            <v>5043.0997697850016</v>
          </cell>
          <cell r="AN38">
            <v>5567.2846388399003</v>
          </cell>
          <cell r="AO38">
            <v>7428.0432431341769</v>
          </cell>
          <cell r="AP38">
            <v>9263.2301858075789</v>
          </cell>
          <cell r="AQ38">
            <v>11200.734856477817</v>
          </cell>
          <cell r="AR38">
            <v>12876.172984995759</v>
          </cell>
          <cell r="AS38">
            <v>15076.09744491226</v>
          </cell>
          <cell r="AT38">
            <v>16085.704580894107</v>
          </cell>
        </row>
        <row r="39">
          <cell r="A39" t="str">
            <v>HRC2</v>
          </cell>
          <cell r="B39" t="str">
            <v>Human Resources Consultant 2</v>
          </cell>
          <cell r="C39">
            <v>7000</v>
          </cell>
          <cell r="D39">
            <v>7226.1</v>
          </cell>
          <cell r="E39">
            <v>7432.04385</v>
          </cell>
          <cell r="F39">
            <v>7653.5187567300009</v>
          </cell>
          <cell r="G39">
            <v>7883.8896713075737</v>
          </cell>
          <cell r="H39">
            <v>8118.82958351254</v>
          </cell>
          <cell r="I39">
            <v>8355.087524392753</v>
          </cell>
          <cell r="J39">
            <v>8598.2205713525818</v>
          </cell>
          <cell r="L39">
            <v>0.11</v>
          </cell>
          <cell r="N39">
            <v>32502.082175812437</v>
          </cell>
          <cell r="O39">
            <v>37710.11597413299</v>
          </cell>
          <cell r="P39">
            <v>42798.575732574718</v>
          </cell>
          <cell r="Q39">
            <v>48157.818756897745</v>
          </cell>
          <cell r="R39">
            <v>52878.401326747677</v>
          </cell>
          <cell r="S39">
            <v>58905.758948759561</v>
          </cell>
          <cell r="T39">
            <v>61989.767187355894</v>
          </cell>
          <cell r="V39">
            <v>29467.120175812473</v>
          </cell>
          <cell r="W39">
            <v>34588.657557133018</v>
          </cell>
          <cell r="X39">
            <v>39584.097854748114</v>
          </cell>
          <cell r="Y39">
            <v>44846.585094948561</v>
          </cell>
          <cell r="Z39">
            <v>49468.492901672405</v>
          </cell>
          <cell r="AA39">
            <v>55396.622188514608</v>
          </cell>
          <cell r="AB39">
            <v>58378.514547387807</v>
          </cell>
          <cell r="AD39">
            <v>4.4999999999999998E-2</v>
          </cell>
          <cell r="AF39">
            <v>3348</v>
          </cell>
          <cell r="AG39">
            <v>3682.8</v>
          </cell>
          <cell r="AH39">
            <v>4014.2520000000004</v>
          </cell>
          <cell r="AI39">
            <v>4315.3209000000006</v>
          </cell>
          <cell r="AJ39">
            <v>4574.240154000001</v>
          </cell>
          <cell r="AK39">
            <v>4802.9521617000009</v>
          </cell>
          <cell r="AL39">
            <v>5043.0997697850016</v>
          </cell>
          <cell r="AN39">
            <v>7872.9277720968284</v>
          </cell>
          <cell r="AO39">
            <v>10504.303576149341</v>
          </cell>
          <cell r="AP39">
            <v>13099.517434475365</v>
          </cell>
          <cell r="AQ39">
            <v>15839.42302936257</v>
          </cell>
          <cell r="AR39">
            <v>18208.729473731375</v>
          </cell>
          <cell r="AS39">
            <v>21319.733760481984</v>
          </cell>
          <cell r="AT39">
            <v>22747.461023486616</v>
          </cell>
        </row>
        <row r="40">
          <cell r="A40" t="str">
            <v>HRC3</v>
          </cell>
          <cell r="B40" t="str">
            <v>Human Resources Consultant 3</v>
          </cell>
          <cell r="C40">
            <v>8400</v>
          </cell>
          <cell r="D40">
            <v>8671.32</v>
          </cell>
          <cell r="E40">
            <v>8918.45262</v>
          </cell>
          <cell r="F40">
            <v>9184.2225080759999</v>
          </cell>
          <cell r="G40">
            <v>9460.6676055690878</v>
          </cell>
          <cell r="H40">
            <v>9742.5955002150477</v>
          </cell>
          <cell r="I40">
            <v>10026.105029271304</v>
          </cell>
          <cell r="J40">
            <v>10317.864685623097</v>
          </cell>
          <cell r="L40">
            <v>0.11</v>
          </cell>
          <cell r="N40">
            <v>39002.498610974922</v>
          </cell>
          <cell r="O40">
            <v>45252.139168959591</v>
          </cell>
          <cell r="P40">
            <v>51358.290879089647</v>
          </cell>
          <cell r="Q40">
            <v>57789.382508277289</v>
          </cell>
          <cell r="R40">
            <v>63454.081592097209</v>
          </cell>
          <cell r="S40">
            <v>70686.910738511477</v>
          </cell>
          <cell r="T40">
            <v>74387.720624827067</v>
          </cell>
          <cell r="V40">
            <v>35360.544210974964</v>
          </cell>
          <cell r="W40">
            <v>41506.389068559627</v>
          </cell>
          <cell r="X40">
            <v>47500.917425697735</v>
          </cell>
          <cell r="Y40">
            <v>53815.902113938268</v>
          </cell>
          <cell r="Z40">
            <v>59362.191482006892</v>
          </cell>
          <cell r="AA40">
            <v>66475.946626217541</v>
          </cell>
          <cell r="AB40">
            <v>70054.217456865357</v>
          </cell>
          <cell r="AD40">
            <v>4.4999999999999998E-2</v>
          </cell>
          <cell r="AF40">
            <v>3348</v>
          </cell>
          <cell r="AG40">
            <v>3682.8</v>
          </cell>
          <cell r="AH40">
            <v>4014.2520000000004</v>
          </cell>
          <cell r="AI40">
            <v>4315.3209000000006</v>
          </cell>
          <cell r="AJ40">
            <v>4574.240154000001</v>
          </cell>
          <cell r="AK40">
            <v>4802.9521617000009</v>
          </cell>
          <cell r="AL40">
            <v>5043.0997697850016</v>
          </cell>
          <cell r="AN40">
            <v>9447.513326516193</v>
          </cell>
          <cell r="AO40">
            <v>12605.164291379209</v>
          </cell>
          <cell r="AP40">
            <v>15719.420921370434</v>
          </cell>
          <cell r="AQ40">
            <v>19007.30763523508</v>
          </cell>
          <cell r="AR40">
            <v>21850.475368477652</v>
          </cell>
          <cell r="AS40">
            <v>25583.680512578383</v>
          </cell>
          <cell r="AT40">
            <v>27296.953228183942</v>
          </cell>
        </row>
        <row r="41">
          <cell r="A41" t="str">
            <v>IQC3</v>
          </cell>
          <cell r="B41" t="str">
            <v>Inspector-Qlty Control 3</v>
          </cell>
          <cell r="C41">
            <v>5750</v>
          </cell>
          <cell r="D41">
            <v>5935.7250000000004</v>
          </cell>
          <cell r="E41">
            <v>6104.8931624999996</v>
          </cell>
          <cell r="F41">
            <v>6286.8189787425008</v>
          </cell>
          <cell r="G41">
            <v>6476.0522300026496</v>
          </cell>
          <cell r="H41">
            <v>6669.0385864567288</v>
          </cell>
          <cell r="I41">
            <v>6863.1076093226193</v>
          </cell>
          <cell r="J41">
            <v>7062.824040753906</v>
          </cell>
          <cell r="L41">
            <v>0.11</v>
          </cell>
          <cell r="N41">
            <v>26698.138930131645</v>
          </cell>
          <cell r="O41">
            <v>30976.166693037809</v>
          </cell>
          <cell r="P41">
            <v>35155.972923186375</v>
          </cell>
          <cell r="Q41">
            <v>39558.208264594577</v>
          </cell>
          <cell r="R41">
            <v>43435.829661257019</v>
          </cell>
          <cell r="S41">
            <v>48386.873422195364</v>
          </cell>
          <cell r="T41">
            <v>50920.165903899484</v>
          </cell>
          <cell r="V41">
            <v>24205.134430131679</v>
          </cell>
          <cell r="W41">
            <v>28412.11156478784</v>
          </cell>
          <cell r="X41">
            <v>32515.50895211452</v>
          </cell>
          <cell r="Y41">
            <v>36838.266327993464</v>
          </cell>
          <cell r="Z41">
            <v>40634.83345494519</v>
          </cell>
          <cell r="AA41">
            <v>45504.368226279861</v>
          </cell>
          <cell r="AB41">
            <v>47953.779806782841</v>
          </cell>
          <cell r="AD41">
            <v>4.4999999999999998E-2</v>
          </cell>
          <cell r="AF41">
            <v>3348</v>
          </cell>
          <cell r="AG41">
            <v>3682.8</v>
          </cell>
          <cell r="AH41">
            <v>4014.2520000000004</v>
          </cell>
          <cell r="AI41">
            <v>4315.3209000000006</v>
          </cell>
          <cell r="AJ41">
            <v>4574.240154000001</v>
          </cell>
          <cell r="AK41">
            <v>4802.9521617000009</v>
          </cell>
          <cell r="AL41">
            <v>5043.0997697850016</v>
          </cell>
          <cell r="AN41">
            <v>6467.0478127938241</v>
          </cell>
          <cell r="AO41">
            <v>8628.5350804083864</v>
          </cell>
          <cell r="AP41">
            <v>10760.317892604764</v>
          </cell>
          <cell r="AQ41">
            <v>13010.95463126211</v>
          </cell>
          <cell r="AR41">
            <v>14957.170639136486</v>
          </cell>
          <cell r="AS41">
            <v>17512.638446110202</v>
          </cell>
          <cell r="AT41">
            <v>18685.414412149719</v>
          </cell>
        </row>
        <row r="42">
          <cell r="A42" t="str">
            <v>ISU2</v>
          </cell>
          <cell r="B42" t="str">
            <v>Inspector - Surveillance - ISU</v>
          </cell>
          <cell r="C42">
            <v>7250</v>
          </cell>
          <cell r="D42">
            <v>7484.1750000000002</v>
          </cell>
          <cell r="E42">
            <v>7697.4739874999996</v>
          </cell>
          <cell r="F42">
            <v>7926.8587123275001</v>
          </cell>
          <cell r="G42">
            <v>8165.4571595685584</v>
          </cell>
          <cell r="H42">
            <v>8408.7877829237023</v>
          </cell>
          <cell r="I42">
            <v>8653.4835074067814</v>
          </cell>
          <cell r="J42">
            <v>8905.2998774723164</v>
          </cell>
          <cell r="L42">
            <v>0.11</v>
          </cell>
          <cell r="N42">
            <v>33662.870824948594</v>
          </cell>
          <cell r="O42">
            <v>39056.905830352021</v>
          </cell>
          <cell r="P42">
            <v>44327.096294452378</v>
          </cell>
          <cell r="Q42">
            <v>49877.740855358381</v>
          </cell>
          <cell r="R42">
            <v>54766.915659845807</v>
          </cell>
          <cell r="S42">
            <v>61009.536054072421</v>
          </cell>
          <cell r="T42">
            <v>64203.687444047173</v>
          </cell>
          <cell r="V42">
            <v>30519.517324948632</v>
          </cell>
          <cell r="W42">
            <v>35823.966755602058</v>
          </cell>
          <cell r="X42">
            <v>40997.815635274826</v>
          </cell>
          <cell r="Y42">
            <v>46448.248848339586</v>
          </cell>
          <cell r="Z42">
            <v>51235.224791017848</v>
          </cell>
          <cell r="AA42">
            <v>57375.072980961573</v>
          </cell>
          <cell r="AB42">
            <v>60463.461495508804</v>
          </cell>
          <cell r="AD42">
            <v>4.4999999999999998E-2</v>
          </cell>
          <cell r="AF42">
            <v>3348</v>
          </cell>
          <cell r="AG42">
            <v>3682.8</v>
          </cell>
          <cell r="AH42">
            <v>4014.2520000000004</v>
          </cell>
          <cell r="AI42">
            <v>4315.3209000000006</v>
          </cell>
          <cell r="AJ42">
            <v>4574.240154000001</v>
          </cell>
          <cell r="AK42">
            <v>4802.9521617000009</v>
          </cell>
          <cell r="AL42">
            <v>5043.0997697850016</v>
          </cell>
          <cell r="AN42">
            <v>8154.1037639574288</v>
          </cell>
          <cell r="AO42">
            <v>10879.457275297531</v>
          </cell>
          <cell r="AP42">
            <v>13567.357342849482</v>
          </cell>
          <cell r="AQ42">
            <v>16405.116708982663</v>
          </cell>
          <cell r="AR42">
            <v>18859.041240650353</v>
          </cell>
          <cell r="AS42">
            <v>22081.152823356344</v>
          </cell>
          <cell r="AT42">
            <v>23559.870345753996</v>
          </cell>
        </row>
        <row r="43">
          <cell r="A43" t="str">
            <v>ITS1</v>
          </cell>
          <cell r="B43" t="str">
            <v>Information Technology Specialist 1</v>
          </cell>
          <cell r="C43">
            <v>4900</v>
          </cell>
          <cell r="D43">
            <v>5058.2699999999995</v>
          </cell>
          <cell r="E43">
            <v>5202.430695</v>
          </cell>
          <cell r="F43">
            <v>5357.463129711</v>
          </cell>
          <cell r="G43">
            <v>5518.7227699153018</v>
          </cell>
          <cell r="H43">
            <v>5683.1807084587781</v>
          </cell>
          <cell r="I43">
            <v>5848.5612670749279</v>
          </cell>
          <cell r="J43">
            <v>6018.7543999468071</v>
          </cell>
          <cell r="L43">
            <v>0.11</v>
          </cell>
          <cell r="N43">
            <v>22751.457523068704</v>
          </cell>
          <cell r="O43">
            <v>26397.081181893096</v>
          </cell>
          <cell r="P43">
            <v>29959.003012802295</v>
          </cell>
          <cell r="Q43">
            <v>33710.473129828424</v>
          </cell>
          <cell r="R43">
            <v>37014.880928723374</v>
          </cell>
          <cell r="S43">
            <v>41234.0312641317</v>
          </cell>
          <cell r="T43">
            <v>43392.837031149131</v>
          </cell>
          <cell r="V43">
            <v>20626.984123068731</v>
          </cell>
          <cell r="W43">
            <v>24212.060289993115</v>
          </cell>
          <cell r="X43">
            <v>27708.868498323674</v>
          </cell>
          <cell r="Y43">
            <v>31392.609566463994</v>
          </cell>
          <cell r="Z43">
            <v>34627.94503117069</v>
          </cell>
          <cell r="AA43">
            <v>38777.63553196023</v>
          </cell>
          <cell r="AB43">
            <v>40864.960183171468</v>
          </cell>
          <cell r="AD43">
            <v>4.4999999999999998E-2</v>
          </cell>
          <cell r="AF43">
            <v>3348</v>
          </cell>
          <cell r="AG43">
            <v>3682.8</v>
          </cell>
          <cell r="AH43">
            <v>4014.2520000000004</v>
          </cell>
          <cell r="AI43">
            <v>4315.3209000000006</v>
          </cell>
          <cell r="AJ43">
            <v>4574.240154000001</v>
          </cell>
          <cell r="AK43">
            <v>4802.9521617000009</v>
          </cell>
          <cell r="AL43">
            <v>5043.0997697850016</v>
          </cell>
          <cell r="AN43">
            <v>5511.0494404677793</v>
          </cell>
          <cell r="AO43">
            <v>7353.0125033045388</v>
          </cell>
          <cell r="AP43">
            <v>9169.6622041327537</v>
          </cell>
          <cell r="AQ43">
            <v>11087.596120553799</v>
          </cell>
          <cell r="AR43">
            <v>12746.110631611962</v>
          </cell>
          <cell r="AS43">
            <v>14923.813632337391</v>
          </cell>
          <cell r="AT43">
            <v>15923.222716440632</v>
          </cell>
        </row>
        <row r="44">
          <cell r="A44" t="str">
            <v>ITS2</v>
          </cell>
          <cell r="B44" t="str">
            <v>Information Technology Specialist 2</v>
          </cell>
          <cell r="C44">
            <v>6350</v>
          </cell>
          <cell r="D44">
            <v>6555.1049999999996</v>
          </cell>
          <cell r="E44">
            <v>6741.9254924999996</v>
          </cell>
          <cell r="F44">
            <v>6942.8348721765005</v>
          </cell>
          <cell r="G44">
            <v>7151.8142018290127</v>
          </cell>
          <cell r="H44">
            <v>7364.9382650435182</v>
          </cell>
          <cell r="I44">
            <v>7579.2579685562841</v>
          </cell>
          <cell r="J44">
            <v>7799.8143754412704</v>
          </cell>
          <cell r="L44">
            <v>0.11</v>
          </cell>
          <cell r="N44">
            <v>29484.031688058421</v>
          </cell>
          <cell r="O44">
            <v>34208.462347963497</v>
          </cell>
          <cell r="P44">
            <v>38824.422271692776</v>
          </cell>
          <cell r="Q44">
            <v>43686.021300900095</v>
          </cell>
          <cell r="R44">
            <v>47968.264060692534</v>
          </cell>
          <cell r="S44">
            <v>53435.93847494619</v>
          </cell>
          <cell r="T44">
            <v>56233.574519958565</v>
          </cell>
          <cell r="V44">
            <v>26730.88758805846</v>
          </cell>
          <cell r="W44">
            <v>31376.853641113521</v>
          </cell>
          <cell r="X44">
            <v>35908.431625378646</v>
          </cell>
          <cell r="Y44">
            <v>40682.259336131909</v>
          </cell>
          <cell r="Z44">
            <v>44874.989989374255</v>
          </cell>
          <cell r="AA44">
            <v>50252.650128152542</v>
          </cell>
          <cell r="AB44">
            <v>52957.652482273232</v>
          </cell>
          <cell r="AD44">
            <v>4.4999999999999998E-2</v>
          </cell>
          <cell r="AF44">
            <v>3348</v>
          </cell>
          <cell r="AG44">
            <v>3682.8</v>
          </cell>
          <cell r="AH44">
            <v>4014.2520000000004</v>
          </cell>
          <cell r="AI44">
            <v>4315.3209000000006</v>
          </cell>
          <cell r="AJ44">
            <v>4574.240154000001</v>
          </cell>
          <cell r="AK44">
            <v>4802.9521617000009</v>
          </cell>
          <cell r="AL44">
            <v>5043.0997697850016</v>
          </cell>
          <cell r="AN44">
            <v>7141.8701932592649</v>
          </cell>
          <cell r="AO44">
            <v>9528.9039583640442</v>
          </cell>
          <cell r="AP44">
            <v>11883.133672702652</v>
          </cell>
          <cell r="AQ44">
            <v>14368.619462350329</v>
          </cell>
          <cell r="AR44">
            <v>16517.918879742032</v>
          </cell>
          <cell r="AS44">
            <v>19340.044197008661</v>
          </cell>
          <cell r="AT44">
            <v>20635.19678559143</v>
          </cell>
        </row>
        <row r="45">
          <cell r="A45" t="str">
            <v>ITS3</v>
          </cell>
          <cell r="B45" t="str">
            <v>Information Technology Specialist 3</v>
          </cell>
          <cell r="C45">
            <v>7850</v>
          </cell>
          <cell r="D45">
            <v>8103.5550000000003</v>
          </cell>
          <cell r="E45">
            <v>8334.5063174999996</v>
          </cell>
          <cell r="F45">
            <v>8582.8746057615008</v>
          </cell>
          <cell r="G45">
            <v>8841.2191313949224</v>
          </cell>
          <cell r="H45">
            <v>9104.6874615104916</v>
          </cell>
          <cell r="I45">
            <v>9369.6338666404445</v>
          </cell>
          <cell r="J45">
            <v>9642.2902121596799</v>
          </cell>
          <cell r="L45">
            <v>0.11</v>
          </cell>
          <cell r="N45">
            <v>36448.763582875377</v>
          </cell>
          <cell r="O45">
            <v>42289.201485277707</v>
          </cell>
          <cell r="P45">
            <v>47995.545642958787</v>
          </cell>
          <cell r="Q45">
            <v>54005.553891663905</v>
          </cell>
          <cell r="R45">
            <v>59299.350059281329</v>
          </cell>
          <cell r="S45">
            <v>66058.601106823233</v>
          </cell>
          <cell r="T45">
            <v>69517.096060106254</v>
          </cell>
          <cell r="V45">
            <v>33045.270482875421</v>
          </cell>
          <cell r="W45">
            <v>38788.708831927739</v>
          </cell>
          <cell r="X45">
            <v>44390.738308538952</v>
          </cell>
          <cell r="Y45">
            <v>50292.241856478031</v>
          </cell>
          <cell r="Z45">
            <v>55475.381325446921</v>
          </cell>
          <cell r="AA45">
            <v>62123.354882834232</v>
          </cell>
          <cell r="AB45">
            <v>65467.33417099918</v>
          </cell>
          <cell r="AD45">
            <v>4.4999999999999998E-2</v>
          </cell>
          <cell r="AF45">
            <v>3348</v>
          </cell>
          <cell r="AG45">
            <v>3682.8</v>
          </cell>
          <cell r="AH45">
            <v>4014.2520000000004</v>
          </cell>
          <cell r="AI45">
            <v>4315.3209000000006</v>
          </cell>
          <cell r="AJ45">
            <v>4574.240154000001</v>
          </cell>
          <cell r="AK45">
            <v>4802.9521617000009</v>
          </cell>
          <cell r="AL45">
            <v>5043.0997697850016</v>
          </cell>
          <cell r="AN45">
            <v>8828.9261444228723</v>
          </cell>
          <cell r="AO45">
            <v>11779.826153253189</v>
          </cell>
          <cell r="AP45">
            <v>14690.173122947373</v>
          </cell>
          <cell r="AQ45">
            <v>17762.781540070882</v>
          </cell>
          <cell r="AR45">
            <v>20419.789481255899</v>
          </cell>
          <cell r="AS45">
            <v>23908.558574254796</v>
          </cell>
          <cell r="AT45">
            <v>25509.652719195703</v>
          </cell>
        </row>
        <row r="46">
          <cell r="A46" t="str">
            <v>ITS4</v>
          </cell>
          <cell r="B46" t="str">
            <v>Information Technology Specialist 4</v>
          </cell>
          <cell r="C46">
            <v>8850</v>
          </cell>
          <cell r="D46">
            <v>9135.8549999999996</v>
          </cell>
          <cell r="E46">
            <v>9396.2268674999996</v>
          </cell>
          <cell r="F46">
            <v>9676.2344281514997</v>
          </cell>
          <cell r="G46">
            <v>9967.489084438861</v>
          </cell>
          <cell r="H46">
            <v>10264.520259155139</v>
          </cell>
          <cell r="I46">
            <v>10563.217798696553</v>
          </cell>
          <cell r="J46">
            <v>10870.60743663862</v>
          </cell>
          <cell r="L46">
            <v>0.11</v>
          </cell>
          <cell r="N46">
            <v>41091.918179420012</v>
          </cell>
          <cell r="O46">
            <v>47676.360910153846</v>
          </cell>
          <cell r="P46">
            <v>54109.627890469448</v>
          </cell>
          <cell r="Q46">
            <v>60885.242285506443</v>
          </cell>
          <cell r="R46">
            <v>66853.407391673842</v>
          </cell>
          <cell r="S46">
            <v>74473.7095280746</v>
          </cell>
          <cell r="T46">
            <v>78372.777086871385</v>
          </cell>
          <cell r="V46">
            <v>37254.859079420057</v>
          </cell>
          <cell r="W46">
            <v>43729.945625803892</v>
          </cell>
          <cell r="X46">
            <v>50045.609430645825</v>
          </cell>
          <cell r="Y46">
            <v>56698.89687004211</v>
          </cell>
          <cell r="Z46">
            <v>62542.308882828685</v>
          </cell>
          <cell r="AA46">
            <v>70037.158052622035</v>
          </cell>
          <cell r="AB46">
            <v>73807.121963483165</v>
          </cell>
          <cell r="AD46">
            <v>4.4999999999999998E-2</v>
          </cell>
          <cell r="AF46">
            <v>3348</v>
          </cell>
          <cell r="AG46">
            <v>3682.8</v>
          </cell>
          <cell r="AH46">
            <v>4014.2520000000004</v>
          </cell>
          <cell r="AI46">
            <v>4315.3209000000006</v>
          </cell>
          <cell r="AJ46">
            <v>4574.240154000001</v>
          </cell>
          <cell r="AK46">
            <v>4802.9521617000009</v>
          </cell>
          <cell r="AL46">
            <v>5043.0997697850016</v>
          </cell>
          <cell r="AN46">
            <v>9953.6301118652755</v>
          </cell>
          <cell r="AO46">
            <v>13280.440949845954</v>
          </cell>
          <cell r="AP46">
            <v>16561.532756443852</v>
          </cell>
          <cell r="AQ46">
            <v>20025.556258551249</v>
          </cell>
          <cell r="AR46">
            <v>23021.036548931806</v>
          </cell>
          <cell r="AS46">
            <v>26954.234825752224</v>
          </cell>
          <cell r="AT46">
            <v>28759.290008265223</v>
          </cell>
        </row>
        <row r="47">
          <cell r="A47" t="str">
            <v>ITS5</v>
          </cell>
          <cell r="B47" t="str">
            <v>Information Technology Specialist 5</v>
          </cell>
          <cell r="C47">
            <v>9650</v>
          </cell>
          <cell r="D47">
            <v>9961.6949999999997</v>
          </cell>
          <cell r="E47">
            <v>10245.6033075</v>
          </cell>
          <cell r="F47">
            <v>10550.9222860635</v>
          </cell>
          <cell r="G47">
            <v>10868.505046874012</v>
          </cell>
          <cell r="H47">
            <v>11192.386497270858</v>
          </cell>
          <cell r="I47">
            <v>11518.084944341439</v>
          </cell>
          <cell r="J47">
            <v>11853.261216221774</v>
          </cell>
          <cell r="L47">
            <v>0.11</v>
          </cell>
          <cell r="N47">
            <v>44806.441856655714</v>
          </cell>
          <cell r="O47">
            <v>51986.088450054769</v>
          </cell>
          <cell r="P47">
            <v>59000.893688477991</v>
          </cell>
          <cell r="Q47">
            <v>66388.993000580464</v>
          </cell>
          <cell r="R47">
            <v>72896.653257587866</v>
          </cell>
          <cell r="S47">
            <v>81205.796265075696</v>
          </cell>
          <cell r="T47">
            <v>85457.321908283498</v>
          </cell>
          <cell r="V47">
            <v>40622.529956655766</v>
          </cell>
          <cell r="W47">
            <v>47682.935060904805</v>
          </cell>
          <cell r="X47">
            <v>54569.506328331321</v>
          </cell>
          <cell r="Y47">
            <v>61824.220880893379</v>
          </cell>
          <cell r="Z47">
            <v>68195.8509287341</v>
          </cell>
          <cell r="AA47">
            <v>76368.20058845228</v>
          </cell>
          <cell r="AB47">
            <v>80478.952197470353</v>
          </cell>
          <cell r="AD47">
            <v>4.4999999999999998E-2</v>
          </cell>
          <cell r="AF47">
            <v>3348</v>
          </cell>
          <cell r="AG47">
            <v>3682.8</v>
          </cell>
          <cell r="AH47">
            <v>4014.2520000000004</v>
          </cell>
          <cell r="AI47">
            <v>4315.3209000000006</v>
          </cell>
          <cell r="AJ47">
            <v>4574.240154000001</v>
          </cell>
          <cell r="AK47">
            <v>4802.9521617000009</v>
          </cell>
          <cell r="AL47">
            <v>5043.0997697850016</v>
          </cell>
          <cell r="AN47">
            <v>10853.393285819198</v>
          </cell>
          <cell r="AO47">
            <v>14480.932787120164</v>
          </cell>
          <cell r="AP47">
            <v>18058.620463241037</v>
          </cell>
          <cell r="AQ47">
            <v>21835.77603333554</v>
          </cell>
          <cell r="AR47">
            <v>25102.034203072537</v>
          </cell>
          <cell r="AS47">
            <v>29390.775826950165</v>
          </cell>
          <cell r="AT47">
            <v>31358.999839520839</v>
          </cell>
        </row>
        <row r="48">
          <cell r="A48" t="str">
            <v>MGR1</v>
          </cell>
          <cell r="B48" t="str">
            <v>Manager 1</v>
          </cell>
          <cell r="C48">
            <v>8550</v>
          </cell>
          <cell r="D48">
            <v>8826.1649999999991</v>
          </cell>
          <cell r="E48">
            <v>9077.7107025000005</v>
          </cell>
          <cell r="F48">
            <v>9348.2264814344999</v>
          </cell>
          <cell r="G48">
            <v>9629.6080985256795</v>
          </cell>
          <cell r="H48">
            <v>9916.5704198617441</v>
          </cell>
          <cell r="I48">
            <v>10205.142619079721</v>
          </cell>
          <cell r="J48">
            <v>10502.112269294939</v>
          </cell>
          <cell r="L48">
            <v>0.11</v>
          </cell>
          <cell r="N48">
            <v>39698.971800456617</v>
          </cell>
          <cell r="O48">
            <v>46060.213082691014</v>
          </cell>
          <cell r="P48">
            <v>52275.403216216248</v>
          </cell>
          <cell r="Q48">
            <v>58821.335767353681</v>
          </cell>
          <cell r="R48">
            <v>64587.190191956091</v>
          </cell>
          <cell r="S48">
            <v>71949.177001699194</v>
          </cell>
          <cell r="T48">
            <v>75716.072778841844</v>
          </cell>
          <cell r="V48">
            <v>35991.982500456659</v>
          </cell>
          <cell r="W48">
            <v>42247.574587641051</v>
          </cell>
          <cell r="X48">
            <v>48349.148094013763</v>
          </cell>
          <cell r="Y48">
            <v>54776.900365972891</v>
          </cell>
          <cell r="Z48">
            <v>60422.230615614142</v>
          </cell>
          <cell r="AA48">
            <v>67663.017101685706</v>
          </cell>
          <cell r="AB48">
            <v>71305.18562573797</v>
          </cell>
          <cell r="AD48">
            <v>4.4999999999999998E-2</v>
          </cell>
          <cell r="AF48">
            <v>3348</v>
          </cell>
          <cell r="AG48">
            <v>3682.8</v>
          </cell>
          <cell r="AH48">
            <v>4014.2520000000004</v>
          </cell>
          <cell r="AI48">
            <v>4315.3209000000006</v>
          </cell>
          <cell r="AJ48">
            <v>4574.240154000001</v>
          </cell>
          <cell r="AK48">
            <v>4802.9521617000009</v>
          </cell>
          <cell r="AL48">
            <v>5043.0997697850016</v>
          </cell>
          <cell r="AN48">
            <v>9616.2189216325532</v>
          </cell>
          <cell r="AO48">
            <v>12830.256510868123</v>
          </cell>
          <cell r="AP48">
            <v>16000.124866394908</v>
          </cell>
          <cell r="AQ48">
            <v>19346.723843007137</v>
          </cell>
          <cell r="AR48">
            <v>22240.662428629032</v>
          </cell>
          <cell r="AS48">
            <v>26040.531950302997</v>
          </cell>
          <cell r="AT48">
            <v>27784.398821544371</v>
          </cell>
        </row>
        <row r="49">
          <cell r="A49" t="str">
            <v>MGR2</v>
          </cell>
          <cell r="B49" t="str">
            <v>Manager 2</v>
          </cell>
          <cell r="C49">
            <v>10150</v>
          </cell>
          <cell r="D49">
            <v>10477.844999999999</v>
          </cell>
          <cell r="E49">
            <v>10776.4635825</v>
          </cell>
          <cell r="F49">
            <v>11097.6021972585</v>
          </cell>
          <cell r="G49">
            <v>11431.640023395981</v>
          </cell>
          <cell r="H49">
            <v>11772.302896093182</v>
          </cell>
          <cell r="I49">
            <v>12114.876910369492</v>
          </cell>
          <cell r="J49">
            <v>12467.419828461243</v>
          </cell>
          <cell r="L49">
            <v>0.11</v>
          </cell>
          <cell r="N49">
            <v>47128.019154928028</v>
          </cell>
          <cell r="O49">
            <v>54679.668162492831</v>
          </cell>
          <cell r="P49">
            <v>62057.934812233339</v>
          </cell>
          <cell r="Q49">
            <v>69828.837197501736</v>
          </cell>
          <cell r="R49">
            <v>76673.681923784126</v>
          </cell>
          <cell r="S49">
            <v>85413.350475701372</v>
          </cell>
          <cell r="T49">
            <v>89885.162421666057</v>
          </cell>
          <cell r="V49">
            <v>42727.324254928084</v>
          </cell>
          <cell r="W49">
            <v>50153.553457842878</v>
          </cell>
          <cell r="X49">
            <v>57396.941889384761</v>
          </cell>
          <cell r="Y49">
            <v>65027.548387675415</v>
          </cell>
          <cell r="Z49">
            <v>71729.314707424986</v>
          </cell>
          <cell r="AA49">
            <v>80325.102173346182</v>
          </cell>
          <cell r="AB49">
            <v>84648.846093712316</v>
          </cell>
          <cell r="AD49">
            <v>4.4999999999999998E-2</v>
          </cell>
          <cell r="AF49">
            <v>3348</v>
          </cell>
          <cell r="AG49">
            <v>3682.8</v>
          </cell>
          <cell r="AH49">
            <v>4014.2520000000004</v>
          </cell>
          <cell r="AI49">
            <v>4315.3209000000006</v>
          </cell>
          <cell r="AJ49">
            <v>4574.240154000001</v>
          </cell>
          <cell r="AK49">
            <v>4802.9521617000009</v>
          </cell>
          <cell r="AL49">
            <v>5043.0997697850016</v>
          </cell>
          <cell r="AN49">
            <v>11415.745269540399</v>
          </cell>
          <cell r="AO49">
            <v>15231.240185416547</v>
          </cell>
          <cell r="AP49">
            <v>18994.300279989278</v>
          </cell>
          <cell r="AQ49">
            <v>22967.163392575723</v>
          </cell>
          <cell r="AR49">
            <v>26402.657736910493</v>
          </cell>
          <cell r="AS49">
            <v>30913.613952698877</v>
          </cell>
          <cell r="AT49">
            <v>32983.818484055591</v>
          </cell>
        </row>
        <row r="50">
          <cell r="A50" t="str">
            <v>MGR3</v>
          </cell>
          <cell r="B50" t="str">
            <v>Manager 3</v>
          </cell>
          <cell r="C50">
            <v>12250</v>
          </cell>
          <cell r="D50">
            <v>12645.674999999999</v>
          </cell>
          <cell r="E50">
            <v>13006.0767375</v>
          </cell>
          <cell r="F50">
            <v>13393.657824277501</v>
          </cell>
          <cell r="G50">
            <v>13796.806924788254</v>
          </cell>
          <cell r="H50">
            <v>14207.951771146945</v>
          </cell>
          <cell r="I50">
            <v>14621.403167687318</v>
          </cell>
          <cell r="J50">
            <v>15046.885999867018</v>
          </cell>
          <cell r="L50">
            <v>0.11</v>
          </cell>
          <cell r="N50">
            <v>56878.64380767176</v>
          </cell>
          <cell r="O50">
            <v>65992.702954732726</v>
          </cell>
          <cell r="P50">
            <v>74897.507532005751</v>
          </cell>
          <cell r="Q50">
            <v>84276.182824571064</v>
          </cell>
          <cell r="R50">
            <v>92537.202321808436</v>
          </cell>
          <cell r="S50">
            <v>103085.07816032926</v>
          </cell>
          <cell r="T50">
            <v>108482.09257787283</v>
          </cell>
          <cell r="V50">
            <v>51567.460307671819</v>
          </cell>
          <cell r="W50">
            <v>60530.150724982785</v>
          </cell>
          <cell r="X50">
            <v>69272.171245809193</v>
          </cell>
          <cell r="Y50">
            <v>78481.523916159989</v>
          </cell>
          <cell r="Z50">
            <v>86569.862577926717</v>
          </cell>
          <cell r="AA50">
            <v>96944.08882990056</v>
          </cell>
          <cell r="AB50">
            <v>102162.40045792866</v>
          </cell>
          <cell r="AD50">
            <v>4.4999999999999998E-2</v>
          </cell>
          <cell r="AF50">
            <v>3348</v>
          </cell>
          <cell r="AG50">
            <v>3682.8</v>
          </cell>
          <cell r="AH50">
            <v>4014.2520000000004</v>
          </cell>
          <cell r="AI50">
            <v>4315.3209000000006</v>
          </cell>
          <cell r="AJ50">
            <v>4574.240154000001</v>
          </cell>
          <cell r="AK50">
            <v>4802.9521617000009</v>
          </cell>
          <cell r="AL50">
            <v>5043.0997697850016</v>
          </cell>
          <cell r="AN50">
            <v>13777.623601169449</v>
          </cell>
          <cell r="AO50">
            <v>18382.531258261348</v>
          </cell>
          <cell r="AP50">
            <v>22924.15551033189</v>
          </cell>
          <cell r="AQ50">
            <v>27718.990301384496</v>
          </cell>
          <cell r="AR50">
            <v>31865.276579029909</v>
          </cell>
          <cell r="AS50">
            <v>37309.53408084347</v>
          </cell>
          <cell r="AT50">
            <v>39808.056791101582</v>
          </cell>
        </row>
        <row r="51">
          <cell r="A51" t="str">
            <v>MPC3</v>
          </cell>
          <cell r="B51" t="str">
            <v>Manager Program/Contract 3</v>
          </cell>
          <cell r="C51">
            <v>8250</v>
          </cell>
          <cell r="D51">
            <v>8516.4750000000004</v>
          </cell>
          <cell r="E51">
            <v>8759.1945374999996</v>
          </cell>
          <cell r="F51">
            <v>9020.2185347175</v>
          </cell>
          <cell r="G51">
            <v>9291.7271126124979</v>
          </cell>
          <cell r="H51">
            <v>9568.6205805683512</v>
          </cell>
          <cell r="I51">
            <v>9847.0674394628877</v>
          </cell>
          <cell r="J51">
            <v>10133.617101951257</v>
          </cell>
          <cell r="L51">
            <v>0.11</v>
          </cell>
          <cell r="N51">
            <v>38306.025421493236</v>
          </cell>
          <cell r="O51">
            <v>44444.065255228161</v>
          </cell>
          <cell r="P51">
            <v>50441.178541963047</v>
          </cell>
          <cell r="Q51">
            <v>56757.429249200926</v>
          </cell>
          <cell r="R51">
            <v>62320.972992238334</v>
          </cell>
          <cell r="S51">
            <v>69424.644475323774</v>
          </cell>
          <cell r="T51">
            <v>73059.368470812304</v>
          </cell>
          <cell r="V51">
            <v>34729.105921493276</v>
          </cell>
          <cell r="W51">
            <v>40765.203549478203</v>
          </cell>
          <cell r="X51">
            <v>46652.6867573817</v>
          </cell>
          <cell r="Y51">
            <v>52854.903861903673</v>
          </cell>
          <cell r="Z51">
            <v>58302.152348399621</v>
          </cell>
          <cell r="AA51">
            <v>65288.876150749355</v>
          </cell>
          <cell r="AB51">
            <v>68803.249287992774</v>
          </cell>
          <cell r="AD51">
            <v>4.4999999999999998E-2</v>
          </cell>
          <cell r="AF51">
            <v>3348</v>
          </cell>
          <cell r="AG51">
            <v>3682.8</v>
          </cell>
          <cell r="AH51">
            <v>4014.2520000000004</v>
          </cell>
          <cell r="AI51">
            <v>4315.3209000000006</v>
          </cell>
          <cell r="AJ51">
            <v>4574.240154000001</v>
          </cell>
          <cell r="AK51">
            <v>4802.9521617000009</v>
          </cell>
          <cell r="AL51">
            <v>5043.0997697850016</v>
          </cell>
          <cell r="AN51">
            <v>9278.8077313998328</v>
          </cell>
          <cell r="AO51">
            <v>12380.072071890296</v>
          </cell>
          <cell r="AP51">
            <v>15438.716976345964</v>
          </cell>
          <cell r="AQ51">
            <v>18667.89142746303</v>
          </cell>
          <cell r="AR51">
            <v>21460.288308326264</v>
          </cell>
          <cell r="AS51">
            <v>25126.829074853769</v>
          </cell>
          <cell r="AT51">
            <v>26809.507634823516</v>
          </cell>
        </row>
        <row r="52">
          <cell r="A52" t="str">
            <v>MPP1</v>
          </cell>
          <cell r="B52" t="str">
            <v>Manager Project/Product 1</v>
          </cell>
          <cell r="C52">
            <v>7900</v>
          </cell>
          <cell r="D52">
            <v>8155.17</v>
          </cell>
          <cell r="E52">
            <v>8387.5923449999991</v>
          </cell>
          <cell r="F52">
            <v>8637.5425968810014</v>
          </cell>
          <cell r="G52">
            <v>8897.5326290471185</v>
          </cell>
          <cell r="H52">
            <v>9162.6791013927232</v>
          </cell>
          <cell r="I52">
            <v>9429.3130632432512</v>
          </cell>
          <cell r="J52">
            <v>9703.7060733836279</v>
          </cell>
          <cell r="L52">
            <v>0.11</v>
          </cell>
          <cell r="N52">
            <v>36680.921312702609</v>
          </cell>
          <cell r="O52">
            <v>42558.559456521514</v>
          </cell>
          <cell r="P52">
            <v>48301.249755334327</v>
          </cell>
          <cell r="Q52">
            <v>54349.538311356024</v>
          </cell>
          <cell r="R52">
            <v>59677.052925900949</v>
          </cell>
          <cell r="S52">
            <v>66479.3565278858</v>
          </cell>
          <cell r="T52">
            <v>69959.880111444509</v>
          </cell>
          <cell r="V52">
            <v>33255.749912702646</v>
          </cell>
          <cell r="W52">
            <v>39035.770671621547</v>
          </cell>
          <cell r="X52">
            <v>44673.481864644302</v>
          </cell>
          <cell r="Y52">
            <v>50612.574607156232</v>
          </cell>
          <cell r="Z52">
            <v>55828.727703316006</v>
          </cell>
          <cell r="AA52">
            <v>62519.045041323639</v>
          </cell>
          <cell r="AB52">
            <v>65884.323560623379</v>
          </cell>
          <cell r="AD52">
            <v>4.4999999999999998E-2</v>
          </cell>
          <cell r="AF52">
            <v>3348</v>
          </cell>
          <cell r="AG52">
            <v>3682.8</v>
          </cell>
          <cell r="AH52">
            <v>4014.2520000000004</v>
          </cell>
          <cell r="AI52">
            <v>4315.3209000000006</v>
          </cell>
          <cell r="AJ52">
            <v>4574.240154000001</v>
          </cell>
          <cell r="AK52">
            <v>4802.9521617000009</v>
          </cell>
          <cell r="AL52">
            <v>5043.0997697850016</v>
          </cell>
          <cell r="AN52">
            <v>8885.1613427949906</v>
          </cell>
          <cell r="AO52">
            <v>11854.856893082826</v>
          </cell>
          <cell r="AP52">
            <v>14783.741104622197</v>
          </cell>
          <cell r="AQ52">
            <v>17875.9202759949</v>
          </cell>
          <cell r="AR52">
            <v>20549.851834639696</v>
          </cell>
          <cell r="AS52">
            <v>24060.84238682967</v>
          </cell>
          <cell r="AT52">
            <v>25672.134583649182</v>
          </cell>
        </row>
        <row r="53">
          <cell r="A53" t="str">
            <v>MPP2</v>
          </cell>
          <cell r="B53" t="str">
            <v>Manager Project/Product 2</v>
          </cell>
          <cell r="C53">
            <v>9750</v>
          </cell>
          <cell r="D53">
            <v>10064.924999999999</v>
          </cell>
          <cell r="E53">
            <v>10351.7753625</v>
          </cell>
          <cell r="F53">
            <v>10660.258268302501</v>
          </cell>
          <cell r="G53">
            <v>10981.132042178406</v>
          </cell>
          <cell r="H53">
            <v>11308.369777035323</v>
          </cell>
          <cell r="I53">
            <v>11637.443337547051</v>
          </cell>
          <cell r="J53">
            <v>11976.092938669666</v>
          </cell>
          <cell r="L53">
            <v>0.11</v>
          </cell>
          <cell r="N53">
            <v>45270.757316310177</v>
          </cell>
          <cell r="O53">
            <v>52524.804392542384</v>
          </cell>
          <cell r="P53">
            <v>59612.301913229065</v>
          </cell>
          <cell r="Q53">
            <v>67076.961839964715</v>
          </cell>
          <cell r="R53">
            <v>73652.058990827121</v>
          </cell>
          <cell r="S53">
            <v>82047.307107200846</v>
          </cell>
          <cell r="T53">
            <v>86342.890010959993</v>
          </cell>
          <cell r="V53">
            <v>41043.48881631023</v>
          </cell>
          <cell r="W53">
            <v>48177.058740292421</v>
          </cell>
          <cell r="X53">
            <v>55134.993440542006</v>
          </cell>
          <cell r="Y53">
            <v>62464.886382249788</v>
          </cell>
          <cell r="Z53">
            <v>68902.543684472272</v>
          </cell>
          <cell r="AA53">
            <v>77159.580905431067</v>
          </cell>
          <cell r="AB53">
            <v>81312.930976718722</v>
          </cell>
          <cell r="AD53">
            <v>4.4999999999999998E-2</v>
          </cell>
          <cell r="AF53">
            <v>3348</v>
          </cell>
          <cell r="AG53">
            <v>3682.8</v>
          </cell>
          <cell r="AH53">
            <v>4014.2520000000004</v>
          </cell>
          <cell r="AI53">
            <v>4315.3209000000006</v>
          </cell>
          <cell r="AJ53">
            <v>4574.240154000001</v>
          </cell>
          <cell r="AK53">
            <v>4802.9521617000009</v>
          </cell>
          <cell r="AL53">
            <v>5043.0997697850016</v>
          </cell>
          <cell r="AN53">
            <v>10965.863682563438</v>
          </cell>
          <cell r="AO53">
            <v>14630.994266779438</v>
          </cell>
          <cell r="AP53">
            <v>18245.756426590684</v>
          </cell>
          <cell r="AQ53">
            <v>22062.053505183576</v>
          </cell>
          <cell r="AR53">
            <v>25362.158909840131</v>
          </cell>
          <cell r="AS53">
            <v>29695.343452099914</v>
          </cell>
          <cell r="AT53">
            <v>31683.963568427782</v>
          </cell>
        </row>
        <row r="54">
          <cell r="A54" t="str">
            <v>MPP3</v>
          </cell>
          <cell r="B54" t="str">
            <v>Manager Project/Product 3</v>
          </cell>
          <cell r="C54">
            <v>11000</v>
          </cell>
          <cell r="D54">
            <v>11355.3</v>
          </cell>
          <cell r="E54">
            <v>11678.92605</v>
          </cell>
          <cell r="F54">
            <v>12026.958046290001</v>
          </cell>
          <cell r="G54">
            <v>12388.96948348333</v>
          </cell>
          <cell r="H54">
            <v>12758.160774091133</v>
          </cell>
          <cell r="I54">
            <v>13129.423252617185</v>
          </cell>
          <cell r="J54">
            <v>13511.489469268343</v>
          </cell>
          <cell r="L54">
            <v>0.11</v>
          </cell>
          <cell r="N54">
            <v>51074.700561990976</v>
          </cell>
          <cell r="O54">
            <v>59258.753673637548</v>
          </cell>
          <cell r="P54">
            <v>67254.904722617415</v>
          </cell>
          <cell r="Q54">
            <v>75676.572332267882</v>
          </cell>
          <cell r="R54">
            <v>83094.630656317779</v>
          </cell>
          <cell r="S54">
            <v>92566.192633765051</v>
          </cell>
          <cell r="T54">
            <v>97412.49129441641</v>
          </cell>
          <cell r="V54">
            <v>46305.474561991025</v>
          </cell>
          <cell r="W54">
            <v>54353.604732637607</v>
          </cell>
          <cell r="X54">
            <v>62203.582343175607</v>
          </cell>
          <cell r="Y54">
            <v>70473.205149204878</v>
          </cell>
          <cell r="Z54">
            <v>77736.203131199494</v>
          </cell>
          <cell r="AA54">
            <v>87051.834867665821</v>
          </cell>
          <cell r="AB54">
            <v>91737.665717323704</v>
          </cell>
          <cell r="AD54">
            <v>4.4999999999999998E-2</v>
          </cell>
          <cell r="AF54">
            <v>3348</v>
          </cell>
          <cell r="AG54">
            <v>3682.8</v>
          </cell>
          <cell r="AH54">
            <v>4014.2520000000004</v>
          </cell>
          <cell r="AI54">
            <v>4315.3209000000006</v>
          </cell>
          <cell r="AJ54">
            <v>4574.240154000001</v>
          </cell>
          <cell r="AK54">
            <v>4802.9521617000009</v>
          </cell>
          <cell r="AL54">
            <v>5043.0997697850016</v>
          </cell>
          <cell r="AN54">
            <v>12371.743641866442</v>
          </cell>
          <cell r="AO54">
            <v>16506.762762520393</v>
          </cell>
          <cell r="AP54">
            <v>20584.95596846129</v>
          </cell>
          <cell r="AQ54">
            <v>24890.521903284036</v>
          </cell>
          <cell r="AR54">
            <v>28613.717744435016</v>
          </cell>
          <cell r="AS54">
            <v>33502.438766471692</v>
          </cell>
          <cell r="AT54">
            <v>35746.010179764686</v>
          </cell>
        </row>
        <row r="55">
          <cell r="A55" t="str">
            <v>PRA2</v>
          </cell>
          <cell r="B55" t="str">
            <v>Procurement Agent 2</v>
          </cell>
          <cell r="C55">
            <v>6000</v>
          </cell>
          <cell r="D55">
            <v>6193.8</v>
          </cell>
          <cell r="E55">
            <v>6370.3233</v>
          </cell>
          <cell r="F55">
            <v>6560.1589343400001</v>
          </cell>
          <cell r="G55">
            <v>6757.6197182636342</v>
          </cell>
          <cell r="H55">
            <v>6958.996785867891</v>
          </cell>
          <cell r="I55">
            <v>7161.5035923366459</v>
          </cell>
          <cell r="J55">
            <v>7369.9033468736416</v>
          </cell>
          <cell r="L55">
            <v>0.11</v>
          </cell>
          <cell r="N55">
            <v>27858.927579267802</v>
          </cell>
          <cell r="O55">
            <v>32322.956549256847</v>
          </cell>
          <cell r="P55">
            <v>36684.493485064042</v>
          </cell>
          <cell r="Q55">
            <v>41278.130363055214</v>
          </cell>
          <cell r="R55">
            <v>45324.343994355149</v>
          </cell>
          <cell r="S55">
            <v>50490.650527508202</v>
          </cell>
          <cell r="T55">
            <v>53134.08616059077</v>
          </cell>
          <cell r="V55">
            <v>25257.53157926783</v>
          </cell>
          <cell r="W55">
            <v>29647.42076325688</v>
          </cell>
          <cell r="X55">
            <v>33929.226732641233</v>
          </cell>
          <cell r="Y55">
            <v>38439.930081384482</v>
          </cell>
          <cell r="Z55">
            <v>42401.565344290633</v>
          </cell>
          <cell r="AA55">
            <v>47482.819018726805</v>
          </cell>
          <cell r="AB55">
            <v>50038.726754903837</v>
          </cell>
          <cell r="AD55">
            <v>4.4999999999999998E-2</v>
          </cell>
          <cell r="AF55">
            <v>3348</v>
          </cell>
          <cell r="AG55">
            <v>3682.8</v>
          </cell>
          <cell r="AH55">
            <v>4014.2520000000004</v>
          </cell>
          <cell r="AI55">
            <v>4315.3209000000006</v>
          </cell>
          <cell r="AJ55">
            <v>4574.240154000001</v>
          </cell>
          <cell r="AK55">
            <v>4802.9521617000009</v>
          </cell>
          <cell r="AL55">
            <v>5043.0997697850016</v>
          </cell>
          <cell r="AN55">
            <v>6748.2238046544244</v>
          </cell>
          <cell r="AO55">
            <v>9003.6887795565781</v>
          </cell>
          <cell r="AP55">
            <v>11228.157800978883</v>
          </cell>
          <cell r="AQ55">
            <v>13576.648310882203</v>
          </cell>
          <cell r="AR55">
            <v>15607.482406055464</v>
          </cell>
          <cell r="AS55">
            <v>18274.057508984559</v>
          </cell>
          <cell r="AT55">
            <v>19497.823734417103</v>
          </cell>
        </row>
        <row r="56">
          <cell r="A56" t="str">
            <v>PRA4</v>
          </cell>
          <cell r="B56" t="str">
            <v>Procurement Agent 4</v>
          </cell>
          <cell r="C56">
            <v>8100</v>
          </cell>
          <cell r="D56">
            <v>8361.6299999999992</v>
          </cell>
          <cell r="E56">
            <v>8599.9364549999991</v>
          </cell>
          <cell r="F56">
            <v>8856.2145613590001</v>
          </cell>
          <cell r="G56">
            <v>9122.7866196559062</v>
          </cell>
          <cell r="H56">
            <v>9394.645660921653</v>
          </cell>
          <cell r="I56">
            <v>9668.0298496544729</v>
          </cell>
          <cell r="J56">
            <v>9949.3695182794163</v>
          </cell>
          <cell r="L56">
            <v>0.11</v>
          </cell>
          <cell r="N56">
            <v>37609.552232011534</v>
          </cell>
          <cell r="O56">
            <v>43635.991341496738</v>
          </cell>
          <cell r="P56">
            <v>49524.066204836447</v>
          </cell>
          <cell r="Q56">
            <v>55725.475990124534</v>
          </cell>
          <cell r="R56">
            <v>61187.864392379452</v>
          </cell>
          <cell r="S56">
            <v>68162.378212136071</v>
          </cell>
          <cell r="T56">
            <v>71731.016316797541</v>
          </cell>
          <cell r="V56">
            <v>34097.667632011573</v>
          </cell>
          <cell r="W56">
            <v>40024.018030396779</v>
          </cell>
          <cell r="X56">
            <v>45804.456089065665</v>
          </cell>
          <cell r="Y56">
            <v>51893.905609869049</v>
          </cell>
          <cell r="Z56">
            <v>57242.113214792349</v>
          </cell>
          <cell r="AA56">
            <v>64101.805675281197</v>
          </cell>
          <cell r="AB56">
            <v>67552.281119120176</v>
          </cell>
          <cell r="AD56">
            <v>4.4999999999999998E-2</v>
          </cell>
          <cell r="AF56">
            <v>3348</v>
          </cell>
          <cell r="AG56">
            <v>3682.8</v>
          </cell>
          <cell r="AH56">
            <v>4014.2520000000004</v>
          </cell>
          <cell r="AI56">
            <v>4315.3209000000006</v>
          </cell>
          <cell r="AJ56">
            <v>4574.240154000001</v>
          </cell>
          <cell r="AK56">
            <v>4802.9521617000009</v>
          </cell>
          <cell r="AL56">
            <v>5043.0997697850016</v>
          </cell>
          <cell r="AN56">
            <v>9110.1021362834708</v>
          </cell>
          <cell r="AO56">
            <v>12154.979852401379</v>
          </cell>
          <cell r="AP56">
            <v>15158.013031321492</v>
          </cell>
          <cell r="AQ56">
            <v>18328.475219690972</v>
          </cell>
          <cell r="AR56">
            <v>21070.101248174877</v>
          </cell>
          <cell r="AS56">
            <v>24669.977637129155</v>
          </cell>
          <cell r="AT56">
            <v>26322.06204146309</v>
          </cell>
        </row>
        <row r="57">
          <cell r="A57" t="str">
            <v>PTW1</v>
          </cell>
          <cell r="B57" t="str">
            <v>Procedure/Technical Writer - PTW1</v>
          </cell>
          <cell r="C57">
            <v>4650</v>
          </cell>
          <cell r="D57">
            <v>4800.1949999999997</v>
          </cell>
          <cell r="E57">
            <v>4937.0005574999996</v>
          </cell>
          <cell r="F57">
            <v>5084.1231741135007</v>
          </cell>
          <cell r="G57">
            <v>5237.1552816543162</v>
          </cell>
          <cell r="H57">
            <v>5393.2225090476159</v>
          </cell>
          <cell r="I57">
            <v>5550.1652840609004</v>
          </cell>
          <cell r="J57">
            <v>5711.6750938270716</v>
          </cell>
          <cell r="L57">
            <v>0.11</v>
          </cell>
          <cell r="N57">
            <v>21590.668873932547</v>
          </cell>
          <cell r="O57">
            <v>25050.291325674058</v>
          </cell>
          <cell r="P57">
            <v>28430.482450924632</v>
          </cell>
          <cell r="Q57">
            <v>31990.551031367788</v>
          </cell>
          <cell r="R57">
            <v>35126.366595625244</v>
          </cell>
          <cell r="S57">
            <v>39130.254158818854</v>
          </cell>
          <cell r="T57">
            <v>41178.916774457844</v>
          </cell>
          <cell r="V57">
            <v>19574.586973932572</v>
          </cell>
          <cell r="W57">
            <v>22976.751091524075</v>
          </cell>
          <cell r="X57">
            <v>26295.150717796962</v>
          </cell>
          <cell r="Y57">
            <v>29790.945813072969</v>
          </cell>
          <cell r="Z57">
            <v>32861.213141825239</v>
          </cell>
          <cell r="AA57">
            <v>36799.184739513279</v>
          </cell>
          <cell r="AB57">
            <v>38780.013235050472</v>
          </cell>
          <cell r="AD57">
            <v>4.4999999999999998E-2</v>
          </cell>
          <cell r="AF57">
            <v>3348</v>
          </cell>
          <cell r="AG57">
            <v>3682.8</v>
          </cell>
          <cell r="AH57">
            <v>4014.2520000000004</v>
          </cell>
          <cell r="AI57">
            <v>4315.3209000000006</v>
          </cell>
          <cell r="AJ57">
            <v>4574.240154000001</v>
          </cell>
          <cell r="AK57">
            <v>4802.9521617000009</v>
          </cell>
          <cell r="AL57">
            <v>5043.0997697850016</v>
          </cell>
          <cell r="AN57">
            <v>5229.8734486071789</v>
          </cell>
          <cell r="AO57">
            <v>6977.858804156348</v>
          </cell>
          <cell r="AP57">
            <v>8701.8222957586349</v>
          </cell>
          <cell r="AQ57">
            <v>10521.902440933707</v>
          </cell>
          <cell r="AR57">
            <v>12095.798864692984</v>
          </cell>
          <cell r="AS57">
            <v>14162.394569463033</v>
          </cell>
          <cell r="AT57">
            <v>15110.81339417325</v>
          </cell>
        </row>
        <row r="58">
          <cell r="A58" t="str">
            <v>PTW2</v>
          </cell>
          <cell r="B58" t="str">
            <v>Procedure/Technical Writer - PTW2</v>
          </cell>
          <cell r="C58">
            <v>5800</v>
          </cell>
          <cell r="D58">
            <v>5987.34</v>
          </cell>
          <cell r="E58">
            <v>6157.97919</v>
          </cell>
          <cell r="F58">
            <v>6341.4869698620005</v>
          </cell>
          <cell r="G58">
            <v>6532.3657276548465</v>
          </cell>
          <cell r="H58">
            <v>6727.0302263389613</v>
          </cell>
          <cell r="I58">
            <v>6922.7868059254242</v>
          </cell>
          <cell r="J58">
            <v>7124.2399019778532</v>
          </cell>
          <cell r="L58">
            <v>0.11</v>
          </cell>
          <cell r="N58">
            <v>26930.296659958876</v>
          </cell>
          <cell r="O58">
            <v>31245.52466428162</v>
          </cell>
          <cell r="P58">
            <v>35461.677035561908</v>
          </cell>
          <cell r="Q58">
            <v>39902.192684286703</v>
          </cell>
          <cell r="R58">
            <v>43813.532527876647</v>
          </cell>
          <cell r="S58">
            <v>48807.628843257931</v>
          </cell>
          <cell r="T58">
            <v>51362.949955237746</v>
          </cell>
          <cell r="V58">
            <v>24415.613859958907</v>
          </cell>
          <cell r="W58">
            <v>28659.173404481648</v>
          </cell>
          <cell r="X58">
            <v>32798.252508219863</v>
          </cell>
          <cell r="Y58">
            <v>37158.599078671665</v>
          </cell>
          <cell r="Z58">
            <v>40988.179832814276</v>
          </cell>
          <cell r="AA58">
            <v>45900.058384769247</v>
          </cell>
          <cell r="AB58">
            <v>48370.76919640704</v>
          </cell>
          <cell r="AD58">
            <v>4.4999999999999998E-2</v>
          </cell>
          <cell r="AF58">
            <v>3348</v>
          </cell>
          <cell r="AG58">
            <v>3682.8</v>
          </cell>
          <cell r="AH58">
            <v>4014.2520000000004</v>
          </cell>
          <cell r="AI58">
            <v>4315.3209000000006</v>
          </cell>
          <cell r="AJ58">
            <v>4574.240154000001</v>
          </cell>
          <cell r="AK58">
            <v>4802.9521617000009</v>
          </cell>
          <cell r="AL58">
            <v>5043.0997697850016</v>
          </cell>
          <cell r="AN58">
            <v>6523.2830111659423</v>
          </cell>
          <cell r="AO58">
            <v>8703.5658202380255</v>
          </cell>
          <cell r="AP58">
            <v>10853.885874279587</v>
          </cell>
          <cell r="AQ58">
            <v>13124.093367186128</v>
          </cell>
          <cell r="AR58">
            <v>15087.232992520283</v>
          </cell>
          <cell r="AS58">
            <v>17664.922258685074</v>
          </cell>
          <cell r="AT58">
            <v>18847.896276603198</v>
          </cell>
        </row>
        <row r="59">
          <cell r="A59" t="str">
            <v>SUP2</v>
          </cell>
          <cell r="B59" t="str">
            <v>Supervisor 2</v>
          </cell>
          <cell r="C59">
            <v>7150</v>
          </cell>
          <cell r="D59">
            <v>7380.9449999999997</v>
          </cell>
          <cell r="E59">
            <v>7591.3019324999996</v>
          </cell>
          <cell r="F59">
            <v>7817.5227300885008</v>
          </cell>
          <cell r="G59">
            <v>8052.8301642641645</v>
          </cell>
          <cell r="H59">
            <v>8292.8045031592374</v>
          </cell>
          <cell r="I59">
            <v>8534.1251142011697</v>
          </cell>
          <cell r="J59">
            <v>8782.4681550244222</v>
          </cell>
          <cell r="L59">
            <v>0.11</v>
          </cell>
          <cell r="N59">
            <v>33198.555365294131</v>
          </cell>
          <cell r="O59">
            <v>38518.189887864406</v>
          </cell>
          <cell r="P59">
            <v>43715.688069701318</v>
          </cell>
          <cell r="Q59">
            <v>49189.772015974129</v>
          </cell>
          <cell r="R59">
            <v>54011.509926606559</v>
          </cell>
          <cell r="S59">
            <v>60168.025211947272</v>
          </cell>
          <cell r="T59">
            <v>63318.119341370664</v>
          </cell>
          <cell r="V59">
            <v>30098.558465294165</v>
          </cell>
          <cell r="W59">
            <v>35329.843076214442</v>
          </cell>
          <cell r="X59">
            <v>40432.328523064141</v>
          </cell>
          <cell r="Y59">
            <v>45807.583346983178</v>
          </cell>
          <cell r="Z59">
            <v>50528.53203527967</v>
          </cell>
          <cell r="AA59">
            <v>56583.692663982787</v>
          </cell>
          <cell r="AB59">
            <v>59629.482716260405</v>
          </cell>
          <cell r="AD59">
            <v>4.4999999999999998E-2</v>
          </cell>
          <cell r="AF59">
            <v>3348</v>
          </cell>
          <cell r="AG59">
            <v>3682.8</v>
          </cell>
          <cell r="AH59">
            <v>4014.2520000000004</v>
          </cell>
          <cell r="AI59">
            <v>4315.3209000000006</v>
          </cell>
          <cell r="AJ59">
            <v>4574.240154000001</v>
          </cell>
          <cell r="AK59">
            <v>4802.9521617000009</v>
          </cell>
          <cell r="AL59">
            <v>5043.0997697850016</v>
          </cell>
          <cell r="AN59">
            <v>8041.6333672131886</v>
          </cell>
          <cell r="AO59">
            <v>10729.395795638256</v>
          </cell>
          <cell r="AP59">
            <v>13380.221379499839</v>
          </cell>
          <cell r="AQ59">
            <v>16178.839237134624</v>
          </cell>
          <cell r="AR59">
            <v>18598.916533882762</v>
          </cell>
          <cell r="AS59">
            <v>21776.585198206601</v>
          </cell>
          <cell r="AT59">
            <v>23234.906616847042</v>
          </cell>
        </row>
        <row r="60">
          <cell r="A60" t="str">
            <v>SUP3</v>
          </cell>
          <cell r="B60" t="str">
            <v>Supervisor 3</v>
          </cell>
          <cell r="C60">
            <v>7800</v>
          </cell>
          <cell r="D60">
            <v>8051.94</v>
          </cell>
          <cell r="E60">
            <v>8281.42029</v>
          </cell>
          <cell r="F60">
            <v>8528.2066146420002</v>
          </cell>
          <cell r="G60">
            <v>8784.9056337427246</v>
          </cell>
          <cell r="H60">
            <v>9046.6958216282583</v>
          </cell>
          <cell r="I60">
            <v>9309.9546700376395</v>
          </cell>
          <cell r="J60">
            <v>9580.8743509357337</v>
          </cell>
          <cell r="L60">
            <v>0.11</v>
          </cell>
          <cell r="N60">
            <v>36216.605853048146</v>
          </cell>
          <cell r="O60">
            <v>42019.843514033899</v>
          </cell>
          <cell r="P60">
            <v>47689.841530583246</v>
          </cell>
          <cell r="Q60">
            <v>53661.569471971779</v>
          </cell>
          <cell r="R60">
            <v>58921.647192661694</v>
          </cell>
          <cell r="S60">
            <v>65637.845685760665</v>
          </cell>
          <cell r="T60">
            <v>69074.312008768</v>
          </cell>
          <cell r="V60">
            <v>32834.791053048182</v>
          </cell>
          <cell r="W60">
            <v>38541.646992233938</v>
          </cell>
          <cell r="X60">
            <v>44107.994752433602</v>
          </cell>
          <cell r="Y60">
            <v>49971.90910579983</v>
          </cell>
          <cell r="Z60">
            <v>55122.03494757782</v>
          </cell>
          <cell r="AA60">
            <v>61727.664724344853</v>
          </cell>
          <cell r="AB60">
            <v>65050.344781374981</v>
          </cell>
          <cell r="AD60">
            <v>4.4999999999999998E-2</v>
          </cell>
          <cell r="AF60">
            <v>3348</v>
          </cell>
          <cell r="AG60">
            <v>3682.8</v>
          </cell>
          <cell r="AH60">
            <v>4014.2520000000004</v>
          </cell>
          <cell r="AI60">
            <v>4315.3209000000006</v>
          </cell>
          <cell r="AJ60">
            <v>4574.240154000001</v>
          </cell>
          <cell r="AK60">
            <v>4802.9521617000009</v>
          </cell>
          <cell r="AL60">
            <v>5043.0997697850016</v>
          </cell>
          <cell r="AN60">
            <v>8772.6909460507504</v>
          </cell>
          <cell r="AO60">
            <v>11704.795413423552</v>
          </cell>
          <cell r="AP60">
            <v>14596.60514127255</v>
          </cell>
          <cell r="AQ60">
            <v>17649.642804146861</v>
          </cell>
          <cell r="AR60">
            <v>20289.727127872102</v>
          </cell>
          <cell r="AS60">
            <v>23756.274761679924</v>
          </cell>
          <cell r="AT60">
            <v>25347.170854742231</v>
          </cell>
        </row>
        <row r="61">
          <cell r="A61" t="str">
            <v>SUP3-OT</v>
          </cell>
          <cell r="B61" t="str">
            <v>Supervisor 3 - Overtime</v>
          </cell>
          <cell r="C61">
            <v>11700</v>
          </cell>
          <cell r="D61">
            <v>12077.91</v>
          </cell>
          <cell r="E61">
            <v>12422.130434999999</v>
          </cell>
          <cell r="F61">
            <v>12792.309921963</v>
          </cell>
          <cell r="G61">
            <v>13177.358450614087</v>
          </cell>
          <cell r="H61">
            <v>13570.043732442387</v>
          </cell>
          <cell r="I61">
            <v>13964.93200505646</v>
          </cell>
          <cell r="J61">
            <v>14371.311526403601</v>
          </cell>
          <cell r="L61">
            <v>0</v>
          </cell>
          <cell r="N61">
            <v>12609.338039999999</v>
          </cell>
          <cell r="O61">
            <v>12968.704174139997</v>
          </cell>
          <cell r="P61">
            <v>13355.171558529371</v>
          </cell>
          <cell r="Q61">
            <v>13757.162222441106</v>
          </cell>
          <cell r="R61">
            <v>14167.125656669852</v>
          </cell>
          <cell r="S61">
            <v>14579.389013278944</v>
          </cell>
          <cell r="T61">
            <v>15003.649233565357</v>
          </cell>
          <cell r="V61">
            <v>12609.338039999999</v>
          </cell>
          <cell r="W61">
            <v>12968.704174139997</v>
          </cell>
          <cell r="X61">
            <v>13355.171558529371</v>
          </cell>
          <cell r="Y61">
            <v>13757.162222441106</v>
          </cell>
          <cell r="Z61">
            <v>14167.125656669852</v>
          </cell>
          <cell r="AA61">
            <v>14579.389013278944</v>
          </cell>
          <cell r="AB61">
            <v>15003.649233565357</v>
          </cell>
          <cell r="AD61">
            <v>0</v>
          </cell>
          <cell r="AF61">
            <v>0</v>
          </cell>
          <cell r="AG61">
            <v>0</v>
          </cell>
          <cell r="AH61">
            <v>0</v>
          </cell>
          <cell r="AI61">
            <v>0</v>
          </cell>
          <cell r="AJ61">
            <v>0</v>
          </cell>
          <cell r="AK61">
            <v>0</v>
          </cell>
          <cell r="AL61">
            <v>0</v>
          </cell>
          <cell r="AN61">
            <v>0</v>
          </cell>
          <cell r="AO61">
            <v>0</v>
          </cell>
          <cell r="AP61">
            <v>0</v>
          </cell>
          <cell r="AQ61">
            <v>0</v>
          </cell>
          <cell r="AR61">
            <v>0</v>
          </cell>
          <cell r="AS61">
            <v>0</v>
          </cell>
          <cell r="AT61">
            <v>0</v>
          </cell>
        </row>
        <row r="62">
          <cell r="A62" t="str">
            <v>TRS1</v>
          </cell>
          <cell r="B62" t="str">
            <v>Training Specialist 1</v>
          </cell>
          <cell r="C62">
            <v>5500</v>
          </cell>
          <cell r="D62">
            <v>5677.65</v>
          </cell>
          <cell r="E62">
            <v>5839.463025</v>
          </cell>
          <cell r="F62">
            <v>6013.4790231450006</v>
          </cell>
          <cell r="G62">
            <v>6194.4847417416649</v>
          </cell>
          <cell r="H62">
            <v>6379.0803870455666</v>
          </cell>
          <cell r="I62">
            <v>6564.7116263085927</v>
          </cell>
          <cell r="J62">
            <v>6755.7447346341714</v>
          </cell>
          <cell r="L62">
            <v>0.11</v>
          </cell>
          <cell r="N62">
            <v>25537.350280995488</v>
          </cell>
          <cell r="O62">
            <v>29629.376836818774</v>
          </cell>
          <cell r="P62">
            <v>33627.452361308708</v>
          </cell>
          <cell r="Q62">
            <v>37838.286166133941</v>
          </cell>
          <cell r="R62">
            <v>41547.315328158889</v>
          </cell>
          <cell r="S62">
            <v>46283.096316882526</v>
          </cell>
          <cell r="T62">
            <v>48706.245647208205</v>
          </cell>
          <cell r="V62">
            <v>23152.737280995512</v>
          </cell>
          <cell r="W62">
            <v>27176.802366318803</v>
          </cell>
          <cell r="X62">
            <v>31101.791171587804</v>
          </cell>
          <cell r="Y62">
            <v>35236.602574602439</v>
          </cell>
          <cell r="Z62">
            <v>38868.101565599747</v>
          </cell>
          <cell r="AA62">
            <v>43525.91743383291</v>
          </cell>
          <cell r="AB62">
            <v>45868.832858661852</v>
          </cell>
          <cell r="AD62">
            <v>4.4999999999999998E-2</v>
          </cell>
          <cell r="AF62">
            <v>3348</v>
          </cell>
          <cell r="AG62">
            <v>3682.8</v>
          </cell>
          <cell r="AH62">
            <v>4014.2520000000004</v>
          </cell>
          <cell r="AI62">
            <v>4315.3209000000006</v>
          </cell>
          <cell r="AJ62">
            <v>4574.240154000001</v>
          </cell>
          <cell r="AK62">
            <v>4802.9521617000009</v>
          </cell>
          <cell r="AL62">
            <v>5043.0997697850016</v>
          </cell>
          <cell r="AN62">
            <v>6185.871820933221</v>
          </cell>
          <cell r="AO62">
            <v>8253.3813812601966</v>
          </cell>
          <cell r="AP62">
            <v>10292.477984230645</v>
          </cell>
          <cell r="AQ62">
            <v>12445.260951642018</v>
          </cell>
          <cell r="AR62">
            <v>14306.858872217508</v>
          </cell>
          <cell r="AS62">
            <v>16751.219383235846</v>
          </cell>
          <cell r="AT62">
            <v>17873.005089882343</v>
          </cell>
        </row>
        <row r="63">
          <cell r="A63" t="str">
            <v>TRS2</v>
          </cell>
          <cell r="B63" t="str">
            <v>Training Specialist 2</v>
          </cell>
          <cell r="C63">
            <v>6850</v>
          </cell>
          <cell r="D63">
            <v>7071.2550000000001</v>
          </cell>
          <cell r="E63">
            <v>7272.7857674999996</v>
          </cell>
          <cell r="F63">
            <v>7489.5147833715009</v>
          </cell>
          <cell r="G63">
            <v>7714.9491783509829</v>
          </cell>
          <cell r="H63">
            <v>7944.8546638658427</v>
          </cell>
          <cell r="I63">
            <v>8176.0499345843373</v>
          </cell>
          <cell r="J63">
            <v>8413.9729876807396</v>
          </cell>
          <cell r="L63">
            <v>0.11</v>
          </cell>
          <cell r="N63">
            <v>31805.608986330742</v>
          </cell>
          <cell r="O63">
            <v>36902.042060401567</v>
          </cell>
          <cell r="P63">
            <v>41881.463395448118</v>
          </cell>
          <cell r="Q63">
            <v>47125.865497821367</v>
          </cell>
          <cell r="R63">
            <v>51745.292726888794</v>
          </cell>
          <cell r="S63">
            <v>57643.492685571859</v>
          </cell>
          <cell r="T63">
            <v>60661.415033341123</v>
          </cell>
          <cell r="V63">
            <v>28835.681886330778</v>
          </cell>
          <cell r="W63">
            <v>33847.472038051594</v>
          </cell>
          <cell r="X63">
            <v>38735.867186432079</v>
          </cell>
          <cell r="Y63">
            <v>43885.586842913952</v>
          </cell>
          <cell r="Z63">
            <v>48408.453768065141</v>
          </cell>
          <cell r="AA63">
            <v>54209.551713046436</v>
          </cell>
          <cell r="AB63">
            <v>57127.54637851521</v>
          </cell>
          <cell r="AD63">
            <v>4.4999999999999998E-2</v>
          </cell>
          <cell r="AF63">
            <v>3348</v>
          </cell>
          <cell r="AG63">
            <v>3682.8</v>
          </cell>
          <cell r="AH63">
            <v>4014.2520000000004</v>
          </cell>
          <cell r="AI63">
            <v>4315.3209000000006</v>
          </cell>
          <cell r="AJ63">
            <v>4574.240154000001</v>
          </cell>
          <cell r="AK63">
            <v>4802.9521617000009</v>
          </cell>
          <cell r="AL63">
            <v>5043.0997697850016</v>
          </cell>
          <cell r="AN63">
            <v>7704.2221769804673</v>
          </cell>
          <cell r="AO63">
            <v>10279.211356660428</v>
          </cell>
          <cell r="AP63">
            <v>12818.813489450891</v>
          </cell>
          <cell r="AQ63">
            <v>15500.006821590514</v>
          </cell>
          <cell r="AR63">
            <v>17818.542413579991</v>
          </cell>
          <cell r="AS63">
            <v>20862.882322757374</v>
          </cell>
          <cell r="AT63">
            <v>22260.015430126186</v>
          </cell>
        </row>
        <row r="64">
          <cell r="A64" t="str">
            <v>TRS3</v>
          </cell>
          <cell r="B64" t="str">
            <v>Training Specialist 3</v>
          </cell>
          <cell r="C64">
            <v>7700</v>
          </cell>
          <cell r="D64">
            <v>7948.71</v>
          </cell>
          <cell r="E64">
            <v>8175.248235</v>
          </cell>
          <cell r="F64">
            <v>8418.8706324030009</v>
          </cell>
          <cell r="G64">
            <v>8672.2786384383307</v>
          </cell>
          <cell r="H64">
            <v>8930.7125418637934</v>
          </cell>
          <cell r="I64">
            <v>9190.5962768320296</v>
          </cell>
          <cell r="J64">
            <v>9458.0426284878395</v>
          </cell>
          <cell r="L64">
            <v>0.11</v>
          </cell>
          <cell r="N64">
            <v>35752.290393393676</v>
          </cell>
          <cell r="O64">
            <v>41481.127571546283</v>
          </cell>
          <cell r="P64">
            <v>47078.433305832186</v>
          </cell>
          <cell r="Q64">
            <v>52973.600632587521</v>
          </cell>
          <cell r="R64">
            <v>58166.241459422439</v>
          </cell>
          <cell r="S64">
            <v>64796.33484363553</v>
          </cell>
          <cell r="T64">
            <v>68188.743906091491</v>
          </cell>
          <cell r="V64">
            <v>32413.832193393722</v>
          </cell>
          <cell r="W64">
            <v>38047.523312846322</v>
          </cell>
          <cell r="X64">
            <v>43542.507640222924</v>
          </cell>
          <cell r="Y64">
            <v>49331.243604443414</v>
          </cell>
          <cell r="Z64">
            <v>54415.342191839642</v>
          </cell>
          <cell r="AA64">
            <v>60936.284407366074</v>
          </cell>
          <cell r="AB64">
            <v>64216.366002126582</v>
          </cell>
          <cell r="AD64">
            <v>4.4999999999999998E-2</v>
          </cell>
          <cell r="AF64">
            <v>3348</v>
          </cell>
          <cell r="AG64">
            <v>3682.8</v>
          </cell>
          <cell r="AH64">
            <v>4014.2520000000004</v>
          </cell>
          <cell r="AI64">
            <v>4315.3209000000006</v>
          </cell>
          <cell r="AJ64">
            <v>4574.240154000001</v>
          </cell>
          <cell r="AK64">
            <v>4802.9521617000009</v>
          </cell>
          <cell r="AL64">
            <v>5043.0997697850016</v>
          </cell>
          <cell r="AN64">
            <v>8660.2205493065103</v>
          </cell>
          <cell r="AO64">
            <v>11554.733933764277</v>
          </cell>
          <cell r="AP64">
            <v>14409.469177922902</v>
          </cell>
          <cell r="AQ64">
            <v>17423.365332298825</v>
          </cell>
          <cell r="AR64">
            <v>20029.602421104511</v>
          </cell>
          <cell r="AS64">
            <v>23451.707136530189</v>
          </cell>
          <cell r="AT64">
            <v>25022.207125835277</v>
          </cell>
        </row>
        <row r="65">
          <cell r="A65" t="str">
            <v>TSP2</v>
          </cell>
          <cell r="B65" t="str">
            <v>Technical Specialist/Scientist 2</v>
          </cell>
          <cell r="C65">
            <v>6150</v>
          </cell>
          <cell r="D65">
            <v>6348.6449999999995</v>
          </cell>
          <cell r="E65">
            <v>6529.5813824999996</v>
          </cell>
          <cell r="F65">
            <v>6724.1629076985</v>
          </cell>
          <cell r="G65">
            <v>6926.560211220225</v>
          </cell>
          <cell r="H65">
            <v>7132.9717055145884</v>
          </cell>
          <cell r="I65">
            <v>7340.5411821450625</v>
          </cell>
          <cell r="J65">
            <v>7554.150930545482</v>
          </cell>
          <cell r="L65">
            <v>0.11</v>
          </cell>
          <cell r="N65">
            <v>28555.400768749496</v>
          </cell>
          <cell r="O65">
            <v>33131.030462988267</v>
          </cell>
          <cell r="P65">
            <v>37601.605822190642</v>
          </cell>
          <cell r="Q65">
            <v>42310.083622131591</v>
          </cell>
          <cell r="R65">
            <v>46457.452594214032</v>
          </cell>
          <cell r="S65">
            <v>51752.916790695919</v>
          </cell>
          <cell r="T65">
            <v>54462.438314605533</v>
          </cell>
          <cell r="V65">
            <v>25888.969868749526</v>
          </cell>
          <cell r="W65">
            <v>30388.606282338296</v>
          </cell>
          <cell r="X65">
            <v>34777.457400957268</v>
          </cell>
          <cell r="Y65">
            <v>39400.928333419091</v>
          </cell>
          <cell r="Z65">
            <v>43461.604477897898</v>
          </cell>
          <cell r="AA65">
            <v>48669.889494194984</v>
          </cell>
          <cell r="AB65">
            <v>51289.694923776435</v>
          </cell>
          <cell r="AD65">
            <v>4.4999999999999998E-2</v>
          </cell>
          <cell r="AF65">
            <v>3348</v>
          </cell>
          <cell r="AG65">
            <v>3682.8</v>
          </cell>
          <cell r="AH65">
            <v>4014.2520000000004</v>
          </cell>
          <cell r="AI65">
            <v>4315.3209000000006</v>
          </cell>
          <cell r="AJ65">
            <v>4574.240154000001</v>
          </cell>
          <cell r="AK65">
            <v>4802.9521617000009</v>
          </cell>
          <cell r="AL65">
            <v>5043.0997697850016</v>
          </cell>
          <cell r="AN65">
            <v>6916.9293997707846</v>
          </cell>
          <cell r="AO65">
            <v>9228.7809990454916</v>
          </cell>
          <cell r="AP65">
            <v>11508.861746003357</v>
          </cell>
          <cell r="AQ65">
            <v>13916.064518654257</v>
          </cell>
          <cell r="AR65">
            <v>15997.669466206851</v>
          </cell>
          <cell r="AS65">
            <v>18730.908946709173</v>
          </cell>
          <cell r="AT65">
            <v>19985.269327777529</v>
          </cell>
        </row>
        <row r="66">
          <cell r="A66" t="str">
            <v>TSP3</v>
          </cell>
          <cell r="B66" t="str">
            <v>Technical Specialist/Scientist 3</v>
          </cell>
          <cell r="C66">
            <v>7700</v>
          </cell>
          <cell r="D66">
            <v>7948.71</v>
          </cell>
          <cell r="E66">
            <v>8175.248235</v>
          </cell>
          <cell r="F66">
            <v>8418.8706324030009</v>
          </cell>
          <cell r="G66">
            <v>8672.2786384383307</v>
          </cell>
          <cell r="H66">
            <v>8930.7125418637934</v>
          </cell>
          <cell r="I66">
            <v>9190.5962768320296</v>
          </cell>
          <cell r="J66">
            <v>9458.0426284878395</v>
          </cell>
          <cell r="L66">
            <v>0.11</v>
          </cell>
          <cell r="N66">
            <v>35752.290393393676</v>
          </cell>
          <cell r="O66">
            <v>41481.127571546283</v>
          </cell>
          <cell r="P66">
            <v>47078.433305832186</v>
          </cell>
          <cell r="Q66">
            <v>52973.600632587521</v>
          </cell>
          <cell r="R66">
            <v>58166.241459422439</v>
          </cell>
          <cell r="S66">
            <v>64796.33484363553</v>
          </cell>
          <cell r="T66">
            <v>68188.743906091491</v>
          </cell>
          <cell r="V66">
            <v>32413.832193393722</v>
          </cell>
          <cell r="W66">
            <v>38047.523312846322</v>
          </cell>
          <cell r="X66">
            <v>43542.507640222924</v>
          </cell>
          <cell r="Y66">
            <v>49331.243604443414</v>
          </cell>
          <cell r="Z66">
            <v>54415.342191839642</v>
          </cell>
          <cell r="AA66">
            <v>60936.284407366074</v>
          </cell>
          <cell r="AB66">
            <v>64216.366002126582</v>
          </cell>
          <cell r="AD66">
            <v>4.4999999999999998E-2</v>
          </cell>
          <cell r="AF66">
            <v>3348</v>
          </cell>
          <cell r="AG66">
            <v>3682.8</v>
          </cell>
          <cell r="AH66">
            <v>4014.2520000000004</v>
          </cell>
          <cell r="AI66">
            <v>4315.3209000000006</v>
          </cell>
          <cell r="AJ66">
            <v>4574.240154000001</v>
          </cell>
          <cell r="AK66">
            <v>4802.9521617000009</v>
          </cell>
          <cell r="AL66">
            <v>5043.0997697850016</v>
          </cell>
          <cell r="AN66">
            <v>8660.2205493065103</v>
          </cell>
          <cell r="AO66">
            <v>11554.733933764277</v>
          </cell>
          <cell r="AP66">
            <v>14409.469177922902</v>
          </cell>
          <cell r="AQ66">
            <v>17423.365332298825</v>
          </cell>
          <cell r="AR66">
            <v>20029.602421104511</v>
          </cell>
          <cell r="AS66">
            <v>23451.707136530189</v>
          </cell>
          <cell r="AT66">
            <v>25022.207125835277</v>
          </cell>
        </row>
        <row r="67">
          <cell r="A67" t="str">
            <v>TSP4</v>
          </cell>
          <cell r="B67" t="str">
            <v>Technical Specialist/Scientist 4</v>
          </cell>
          <cell r="C67">
            <v>8800</v>
          </cell>
          <cell r="D67">
            <v>9084.24</v>
          </cell>
          <cell r="E67">
            <v>9343.14084</v>
          </cell>
          <cell r="F67">
            <v>9621.566437032001</v>
          </cell>
          <cell r="G67">
            <v>9911.1755867866632</v>
          </cell>
          <cell r="H67">
            <v>10206.528619272907</v>
          </cell>
          <cell r="I67">
            <v>10503.538602093748</v>
          </cell>
          <cell r="J67">
            <v>10809.191575414674</v>
          </cell>
          <cell r="L67">
            <v>0.11</v>
          </cell>
          <cell r="N67">
            <v>40859.760449592781</v>
          </cell>
          <cell r="O67">
            <v>47407.002938910045</v>
          </cell>
          <cell r="P67">
            <v>53803.923778093929</v>
          </cell>
          <cell r="Q67">
            <v>60541.257865814303</v>
          </cell>
          <cell r="R67">
            <v>66475.704525054229</v>
          </cell>
          <cell r="S67">
            <v>74052.954107012032</v>
          </cell>
          <cell r="T67">
            <v>77929.993035533131</v>
          </cell>
          <cell r="V67">
            <v>37044.379649592818</v>
          </cell>
          <cell r="W67">
            <v>43482.883786110084</v>
          </cell>
          <cell r="X67">
            <v>49762.86587454049</v>
          </cell>
          <cell r="Y67">
            <v>56378.564119363909</v>
          </cell>
          <cell r="Z67">
            <v>62188.9625049596</v>
          </cell>
          <cell r="AA67">
            <v>69641.467894132657</v>
          </cell>
          <cell r="AB67">
            <v>73390.132573858951</v>
          </cell>
          <cell r="AD67">
            <v>4.4999999999999998E-2</v>
          </cell>
          <cell r="AF67">
            <v>3348</v>
          </cell>
          <cell r="AG67">
            <v>3682.8</v>
          </cell>
          <cell r="AH67">
            <v>4014.2520000000004</v>
          </cell>
          <cell r="AI67">
            <v>4315.3209000000006</v>
          </cell>
          <cell r="AJ67">
            <v>4574.240154000001</v>
          </cell>
          <cell r="AK67">
            <v>4802.9521617000009</v>
          </cell>
          <cell r="AL67">
            <v>5043.0997697850016</v>
          </cell>
          <cell r="AN67">
            <v>9897.3949134931554</v>
          </cell>
          <cell r="AO67">
            <v>13205.410210016316</v>
          </cell>
          <cell r="AP67">
            <v>16467.964774769029</v>
          </cell>
          <cell r="AQ67">
            <v>19912.417522627227</v>
          </cell>
          <cell r="AR67">
            <v>22890.974195548017</v>
          </cell>
          <cell r="AS67">
            <v>26801.951013177357</v>
          </cell>
          <cell r="AT67">
            <v>28596.808143811744</v>
          </cell>
        </row>
        <row r="68">
          <cell r="A68" t="str">
            <v>DIR1</v>
          </cell>
          <cell r="B68" t="str">
            <v>Director</v>
          </cell>
          <cell r="C68">
            <v>14642</v>
          </cell>
          <cell r="D68">
            <v>15114.936599999999</v>
          </cell>
          <cell r="E68">
            <v>15545.712293099999</v>
          </cell>
          <cell r="F68">
            <v>16008.974519434381</v>
          </cell>
          <cell r="G68">
            <v>16490.844652469357</v>
          </cell>
          <cell r="H68">
            <v>16982.271823112944</v>
          </cell>
          <cell r="I68">
            <v>17476.455933165529</v>
          </cell>
          <cell r="J68">
            <v>17985.020800820643</v>
          </cell>
          <cell r="L68">
            <v>0.11</v>
          </cell>
          <cell r="N68">
            <v>67985.069602606527</v>
          </cell>
          <cell r="O68">
            <v>78878.78829903646</v>
          </cell>
          <cell r="P68">
            <v>89522.392268051277</v>
          </cell>
          <cell r="Q68">
            <v>100732.3974626424</v>
          </cell>
          <cell r="R68">
            <v>110606.50746089134</v>
          </cell>
          <cell r="S68">
            <v>123214.01750396252</v>
          </cell>
          <cell r="T68">
            <v>129664.88159389501</v>
          </cell>
          <cell r="V68">
            <v>61636.796230606604</v>
          </cell>
          <cell r="W68">
            <v>72349.589135934526</v>
          </cell>
          <cell r="X68">
            <v>82798.622969888835</v>
          </cell>
          <cell r="Y68">
            <v>93806.242708605278</v>
          </cell>
          <cell r="Z68">
            <v>103473.95329518389</v>
          </cell>
          <cell r="AA68">
            <v>115873.906012033</v>
          </cell>
          <cell r="AB68">
            <v>122111.17285755034</v>
          </cell>
          <cell r="AD68">
            <v>4.4999999999999998E-2</v>
          </cell>
          <cell r="AF68">
            <v>3348</v>
          </cell>
          <cell r="AG68">
            <v>3682.8</v>
          </cell>
          <cell r="AH68">
            <v>4014.2520000000004</v>
          </cell>
          <cell r="AI68">
            <v>4315.3209000000006</v>
          </cell>
          <cell r="AJ68">
            <v>4574.240154000001</v>
          </cell>
          <cell r="AK68">
            <v>4802.9521617000009</v>
          </cell>
          <cell r="AL68">
            <v>5043.0997697850016</v>
          </cell>
          <cell r="AN68">
            <v>16467.915491291678</v>
          </cell>
          <cell r="AO68">
            <v>21972.001851711237</v>
          </cell>
          <cell r="AP68">
            <v>27400.44775365547</v>
          </cell>
          <cell r="AQ68">
            <v>33131.547427989535</v>
          </cell>
          <cell r="AR68">
            <v>38087.459564910685</v>
          </cell>
          <cell r="AS68">
            <v>44594.791674425323</v>
          </cell>
          <cell r="AT68">
            <v>47581.189186555865</v>
          </cell>
        </row>
        <row r="69">
          <cell r="A69" t="str">
            <v>CW7378</v>
          </cell>
          <cell r="B69" t="str">
            <v>Clerk Warehouse (1)</v>
          </cell>
          <cell r="C69">
            <v>4524.3500000000004</v>
          </cell>
          <cell r="D69">
            <v>4670.4865050000008</v>
          </cell>
          <cell r="E69">
            <v>4803.5953703925006</v>
          </cell>
          <cell r="F69">
            <v>4946.7425124301972</v>
          </cell>
          <cell r="G69">
            <v>5095.639462054346</v>
          </cell>
          <cell r="H69">
            <v>5247.4895180235662</v>
          </cell>
          <cell r="I69">
            <v>5400.1914629980511</v>
          </cell>
          <cell r="J69">
            <v>5557.3370345712938</v>
          </cell>
          <cell r="L69">
            <v>0.11</v>
          </cell>
          <cell r="N69">
            <v>21007.256498876719</v>
          </cell>
          <cell r="O69">
            <v>24373.394743938374</v>
          </cell>
          <cell r="P69">
            <v>27662.248016524914</v>
          </cell>
          <cell r="Q69">
            <v>31126.11818468148</v>
          </cell>
          <cell r="R69">
            <v>34177.199291810124</v>
          </cell>
          <cell r="S69">
            <v>38072.895785688626</v>
          </cell>
          <cell r="T69">
            <v>40066.200453444813</v>
          </cell>
          <cell r="V69">
            <v>19045.652166776737</v>
          </cell>
          <cell r="W69">
            <v>22355.884688373542</v>
          </cell>
          <cell r="X69">
            <v>25584.616161304231</v>
          </cell>
          <cell r="Y69">
            <v>28985.949610618649</v>
          </cell>
          <cell r="Z69">
            <v>31973.253694240229</v>
          </cell>
          <cell r="AA69">
            <v>35804.815371229444</v>
          </cell>
          <cell r="AB69">
            <v>37732.118898924862</v>
          </cell>
          <cell r="AD69">
            <v>4.4999999999999998E-2</v>
          </cell>
          <cell r="AF69">
            <v>3348</v>
          </cell>
          <cell r="AG69">
            <v>3682.8</v>
          </cell>
          <cell r="AH69">
            <v>4014.2520000000004</v>
          </cell>
          <cell r="AI69">
            <v>4315.3209000000006</v>
          </cell>
          <cell r="AJ69">
            <v>4574.240154000001</v>
          </cell>
          <cell r="AK69">
            <v>4802.9521617000009</v>
          </cell>
          <cell r="AL69">
            <v>5043.0997697850016</v>
          </cell>
          <cell r="AN69">
            <v>5088.5543950980418</v>
          </cell>
          <cell r="AO69">
            <v>6789.3065549644689</v>
          </cell>
          <cell r="AP69">
            <v>8466.6859578098029</v>
          </cell>
          <cell r="AQ69">
            <v>10237.58479755665</v>
          </cell>
          <cell r="AR69">
            <v>11768.952170639508</v>
          </cell>
          <cell r="AS69">
            <v>13779.705348462383</v>
          </cell>
          <cell r="AT69">
            <v>14702.49646880167</v>
          </cell>
        </row>
        <row r="70">
          <cell r="A70" t="str">
            <v>CMA8283</v>
          </cell>
          <cell r="B70" t="str">
            <v>Construction/Maintenance Acct</v>
          </cell>
          <cell r="C70">
            <v>4849.87</v>
          </cell>
          <cell r="D70">
            <v>5006.5208009999997</v>
          </cell>
          <cell r="E70">
            <v>5149.2066438285001</v>
          </cell>
          <cell r="F70">
            <v>5302.6530018145895</v>
          </cell>
          <cell r="G70">
            <v>5462.2628571692085</v>
          </cell>
          <cell r="H70">
            <v>5625.0382903128511</v>
          </cell>
          <cell r="I70">
            <v>5788.7269045609546</v>
          </cell>
          <cell r="J70">
            <v>5957.1788574836773</v>
          </cell>
          <cell r="L70">
            <v>0.11</v>
          </cell>
          <cell r="N70">
            <v>22518.696183143922</v>
          </cell>
          <cell r="O70">
            <v>26127.02287992405</v>
          </cell>
          <cell r="P70">
            <v>29652.50406973459</v>
          </cell>
          <cell r="Q70">
            <v>33365.594350645093</v>
          </cell>
          <cell r="R70">
            <v>36636.196034650537</v>
          </cell>
          <cell r="S70">
            <v>40812.181878974363</v>
          </cell>
          <cell r="T70">
            <v>42948.901741277383</v>
          </cell>
          <cell r="V70">
            <v>20415.957446723947</v>
          </cell>
          <cell r="W70">
            <v>23964.356089516103</v>
          </cell>
          <cell r="X70">
            <v>27425.389808972461</v>
          </cell>
          <cell r="Y70">
            <v>31071.443950634028</v>
          </cell>
          <cell r="Z70">
            <v>34273.679952719132</v>
          </cell>
          <cell r="AA70">
            <v>38380.916579058765</v>
          </cell>
          <cell r="AB70">
            <v>40446.886621134239</v>
          </cell>
          <cell r="AD70">
            <v>4.4999999999999998E-2</v>
          </cell>
          <cell r="AF70">
            <v>3348</v>
          </cell>
          <cell r="AG70">
            <v>3682.8</v>
          </cell>
          <cell r="AH70">
            <v>4014.2520000000004</v>
          </cell>
          <cell r="AI70">
            <v>4315.3209000000006</v>
          </cell>
          <cell r="AJ70">
            <v>4574.240154000001</v>
          </cell>
          <cell r="AK70">
            <v>4802.9521617000009</v>
          </cell>
          <cell r="AL70">
            <v>5043.0997697850016</v>
          </cell>
          <cell r="AN70">
            <v>5454.6680305798918</v>
          </cell>
          <cell r="AO70">
            <v>7277.7866835513441</v>
          </cell>
          <cell r="AP70">
            <v>9075.8509457055752</v>
          </cell>
          <cell r="AQ70">
            <v>10974.163223916377</v>
          </cell>
          <cell r="AR70">
            <v>12615.710116109367</v>
          </cell>
          <cell r="AS70">
            <v>14771.133881849823</v>
          </cell>
          <cell r="AT70">
            <v>15760.318399139574</v>
          </cell>
        </row>
        <row r="71">
          <cell r="A71" t="str">
            <v>FSR7863</v>
          </cell>
          <cell r="B71" t="str">
            <v>Repr Fld Srvce 2 (1)</v>
          </cell>
          <cell r="C71">
            <v>4738.93</v>
          </cell>
          <cell r="D71">
            <v>4891.9974390000007</v>
          </cell>
          <cell r="E71">
            <v>5031.4193660115006</v>
          </cell>
          <cell r="F71">
            <v>5181.355663118643</v>
          </cell>
          <cell r="G71">
            <v>5337.3144685785146</v>
          </cell>
          <cell r="H71">
            <v>5496.3664397421544</v>
          </cell>
          <cell r="I71">
            <v>5656.3107031386508</v>
          </cell>
          <cell r="J71">
            <v>5820.9093445999843</v>
          </cell>
          <cell r="L71">
            <v>0.11</v>
          </cell>
          <cell r="N71">
            <v>22003.584612203264</v>
          </cell>
          <cell r="O71">
            <v>25529.371413328299</v>
          </cell>
          <cell r="P71">
            <v>28974.207785195755</v>
          </cell>
          <cell r="Q71">
            <v>32602.361720232206</v>
          </cell>
          <cell r="R71">
            <v>35798.148914194913</v>
          </cell>
          <cell r="S71">
            <v>39878.609750720745</v>
          </cell>
          <cell r="T71">
            <v>41966.45248816807</v>
          </cell>
          <cell r="V71">
            <v>19948.945687823289</v>
          </cell>
          <cell r="W71">
            <v>23416.175279603485</v>
          </cell>
          <cell r="X71">
            <v>26798.038406685926</v>
          </cell>
          <cell r="Y71">
            <v>30360.689643429232</v>
          </cell>
          <cell r="Z71">
            <v>33489.675009503204</v>
          </cell>
          <cell r="AA71">
            <v>37502.959255402508</v>
          </cell>
          <cell r="AB71">
            <v>39521.670563436077</v>
          </cell>
          <cell r="AD71">
            <v>4.4999999999999998E-2</v>
          </cell>
          <cell r="AF71">
            <v>3348</v>
          </cell>
          <cell r="AG71">
            <v>3682.8</v>
          </cell>
          <cell r="AH71">
            <v>4014.2520000000004</v>
          </cell>
          <cell r="AI71">
            <v>4315.3209000000006</v>
          </cell>
          <cell r="AJ71">
            <v>4574.240154000001</v>
          </cell>
          <cell r="AK71">
            <v>4802.9521617000009</v>
          </cell>
          <cell r="AL71">
            <v>5043.0997697850016</v>
          </cell>
          <cell r="AN71">
            <v>5329.8933724318322</v>
          </cell>
          <cell r="AO71">
            <v>7111.3084780173431</v>
          </cell>
          <cell r="AP71">
            <v>8868.2423079654764</v>
          </cell>
          <cell r="AQ71">
            <v>10723.130996648166</v>
          </cell>
          <cell r="AR71">
            <v>12327.127766421405</v>
          </cell>
          <cell r="AS71">
            <v>14433.246558508701</v>
          </cell>
          <cell r="AT71">
            <v>15399.803638290205</v>
          </cell>
        </row>
        <row r="72">
          <cell r="A72" t="str">
            <v>FSR7863-PT</v>
          </cell>
          <cell r="B72" t="str">
            <v>Repr Fld Srvce 2 (1) - Part-time</v>
          </cell>
          <cell r="C72">
            <v>4738.93</v>
          </cell>
          <cell r="D72">
            <v>4891.9974390000007</v>
          </cell>
          <cell r="E72">
            <v>5031.4193660115006</v>
          </cell>
          <cell r="F72">
            <v>5181.355663118643</v>
          </cell>
          <cell r="G72">
            <v>5337.3144685785146</v>
          </cell>
          <cell r="H72">
            <v>5496.3664397421544</v>
          </cell>
          <cell r="I72">
            <v>5656.3107031386508</v>
          </cell>
          <cell r="J72">
            <v>5820.9093445999843</v>
          </cell>
          <cell r="L72">
            <v>0.11</v>
          </cell>
          <cell r="N72">
            <v>22003.584612203264</v>
          </cell>
          <cell r="O72">
            <v>25529.371413328299</v>
          </cell>
          <cell r="P72">
            <v>28974.207785195755</v>
          </cell>
          <cell r="Q72">
            <v>32602.361720232206</v>
          </cell>
          <cell r="R72">
            <v>35798.148914194913</v>
          </cell>
          <cell r="S72">
            <v>39878.609750720745</v>
          </cell>
          <cell r="T72">
            <v>41966.45248816807</v>
          </cell>
          <cell r="V72">
            <v>19948.945687823289</v>
          </cell>
          <cell r="W72">
            <v>23416.175279603485</v>
          </cell>
          <cell r="X72">
            <v>26798.038406685926</v>
          </cell>
          <cell r="Y72">
            <v>30360.689643429232</v>
          </cell>
          <cell r="Z72">
            <v>33489.675009503204</v>
          </cell>
          <cell r="AA72">
            <v>37502.959255402508</v>
          </cell>
          <cell r="AB72">
            <v>39521.670563436077</v>
          </cell>
          <cell r="AD72">
            <v>4.4999999999999998E-2</v>
          </cell>
          <cell r="AF72">
            <v>3348</v>
          </cell>
          <cell r="AG72">
            <v>3682.8</v>
          </cell>
          <cell r="AH72">
            <v>4014.2520000000004</v>
          </cell>
          <cell r="AI72">
            <v>4315.3209000000006</v>
          </cell>
          <cell r="AJ72">
            <v>4574.240154000001</v>
          </cell>
          <cell r="AK72">
            <v>4802.9521617000009</v>
          </cell>
          <cell r="AL72">
            <v>5043.0997697850016</v>
          </cell>
          <cell r="AN72">
            <v>5329.8933724318322</v>
          </cell>
          <cell r="AO72">
            <v>7111.3084780173431</v>
          </cell>
          <cell r="AP72">
            <v>8868.2423079654764</v>
          </cell>
          <cell r="AQ72">
            <v>10723.130996648166</v>
          </cell>
          <cell r="AR72">
            <v>12327.127766421405</v>
          </cell>
          <cell r="AS72">
            <v>14433.246558508701</v>
          </cell>
          <cell r="AT72">
            <v>15399.803638290205</v>
          </cell>
        </row>
        <row r="73">
          <cell r="A73" t="str">
            <v>FSR7863-OT</v>
          </cell>
          <cell r="B73" t="str">
            <v>Repr Fld Srvce 2 (1) - Overtime</v>
          </cell>
          <cell r="C73">
            <v>7108.3950000000004</v>
          </cell>
          <cell r="D73">
            <v>7337.9961585000001</v>
          </cell>
          <cell r="E73">
            <v>7547.1290490172505</v>
          </cell>
          <cell r="F73">
            <v>7772.0334946779649</v>
          </cell>
          <cell r="G73">
            <v>8005.9717028677715</v>
          </cell>
          <cell r="H73">
            <v>8244.5496596132325</v>
          </cell>
          <cell r="I73">
            <v>8484.4660547079766</v>
          </cell>
          <cell r="J73">
            <v>8731.3640168999773</v>
          </cell>
          <cell r="L73">
            <v>0</v>
          </cell>
          <cell r="N73">
            <v>7660.8679894739998</v>
          </cell>
          <cell r="O73">
            <v>7879.2027271740089</v>
          </cell>
          <cell r="P73">
            <v>8114.002968443795</v>
          </cell>
          <cell r="Q73">
            <v>8358.234457793953</v>
          </cell>
          <cell r="R73">
            <v>8607.3098446362128</v>
          </cell>
          <cell r="S73">
            <v>8857.7825611151275</v>
          </cell>
          <cell r="T73">
            <v>9115.5440336435749</v>
          </cell>
          <cell r="V73">
            <v>7660.8679894739998</v>
          </cell>
          <cell r="W73">
            <v>7879.2027271740089</v>
          </cell>
          <cell r="X73">
            <v>8114.002968443795</v>
          </cell>
          <cell r="Y73">
            <v>8358.234457793953</v>
          </cell>
          <cell r="Z73">
            <v>8607.3098446362128</v>
          </cell>
          <cell r="AA73">
            <v>8857.7825611151275</v>
          </cell>
          <cell r="AB73">
            <v>9115.5440336435749</v>
          </cell>
          <cell r="AD73">
            <v>0</v>
          </cell>
          <cell r="AF73">
            <v>0</v>
          </cell>
          <cell r="AG73">
            <v>0</v>
          </cell>
          <cell r="AH73">
            <v>0</v>
          </cell>
          <cell r="AI73">
            <v>0</v>
          </cell>
          <cell r="AJ73">
            <v>0</v>
          </cell>
          <cell r="AK73">
            <v>0</v>
          </cell>
          <cell r="AL73">
            <v>0</v>
          </cell>
          <cell r="AN73">
            <v>0</v>
          </cell>
          <cell r="AO73">
            <v>0</v>
          </cell>
          <cell r="AP73">
            <v>0</v>
          </cell>
          <cell r="AQ73">
            <v>0</v>
          </cell>
          <cell r="AR73">
            <v>0</v>
          </cell>
          <cell r="AS73">
            <v>0</v>
          </cell>
          <cell r="AT73">
            <v>0</v>
          </cell>
        </row>
        <row r="74">
          <cell r="A74" t="str">
            <v>HM9531</v>
          </cell>
          <cell r="B74" t="str">
            <v>Handler Material (4)</v>
          </cell>
          <cell r="C74">
            <v>4524.3500000000004</v>
          </cell>
          <cell r="D74">
            <v>4670.4865050000008</v>
          </cell>
          <cell r="E74">
            <v>4803.5953703925006</v>
          </cell>
          <cell r="F74">
            <v>4946.7425124301972</v>
          </cell>
          <cell r="G74">
            <v>5095.639462054346</v>
          </cell>
          <cell r="H74">
            <v>5247.4895180235662</v>
          </cell>
          <cell r="I74">
            <v>5400.1914629980511</v>
          </cell>
          <cell r="J74">
            <v>5557.3370345712938</v>
          </cell>
          <cell r="L74">
            <v>0.11</v>
          </cell>
          <cell r="N74">
            <v>21007.256498876719</v>
          </cell>
          <cell r="O74">
            <v>24373.394743938374</v>
          </cell>
          <cell r="P74">
            <v>27662.248016524914</v>
          </cell>
          <cell r="Q74">
            <v>31126.11818468148</v>
          </cell>
          <cell r="R74">
            <v>34177.199291810124</v>
          </cell>
          <cell r="S74">
            <v>38072.895785688626</v>
          </cell>
          <cell r="T74">
            <v>40066.200453444813</v>
          </cell>
          <cell r="V74">
            <v>19045.652166776737</v>
          </cell>
          <cell r="W74">
            <v>22355.884688373542</v>
          </cell>
          <cell r="X74">
            <v>25584.616161304231</v>
          </cell>
          <cell r="Y74">
            <v>28985.949610618649</v>
          </cell>
          <cell r="Z74">
            <v>31973.253694240229</v>
          </cell>
          <cell r="AA74">
            <v>35804.815371229444</v>
          </cell>
          <cell r="AB74">
            <v>37732.118898924862</v>
          </cell>
          <cell r="AD74">
            <v>4.4999999999999998E-2</v>
          </cell>
          <cell r="AF74">
            <v>3348</v>
          </cell>
          <cell r="AG74">
            <v>3682.8</v>
          </cell>
          <cell r="AH74">
            <v>4014.2520000000004</v>
          </cell>
          <cell r="AI74">
            <v>4315.3209000000006</v>
          </cell>
          <cell r="AJ74">
            <v>4574.240154000001</v>
          </cell>
          <cell r="AK74">
            <v>4802.9521617000009</v>
          </cell>
          <cell r="AL74">
            <v>5043.0997697850016</v>
          </cell>
          <cell r="AN74">
            <v>5088.5543950980418</v>
          </cell>
          <cell r="AO74">
            <v>6789.3065549644689</v>
          </cell>
          <cell r="AP74">
            <v>8466.6859578098029</v>
          </cell>
          <cell r="AQ74">
            <v>10237.58479755665</v>
          </cell>
          <cell r="AR74">
            <v>11768.952170639508</v>
          </cell>
          <cell r="AS74">
            <v>13779.705348462383</v>
          </cell>
          <cell r="AT74">
            <v>14702.49646880167</v>
          </cell>
        </row>
        <row r="75">
          <cell r="A75" t="str">
            <v>LRGT9611</v>
          </cell>
          <cell r="B75" t="str">
            <v>Lineman (Rubber Glove Trained) (2)</v>
          </cell>
          <cell r="C75">
            <v>6960.37</v>
          </cell>
          <cell r="D75">
            <v>7185.1899510000003</v>
          </cell>
          <cell r="E75">
            <v>7389.9678646034999</v>
          </cell>
          <cell r="F75">
            <v>7610.1889069686849</v>
          </cell>
          <cell r="G75">
            <v>7839.2555930684421</v>
          </cell>
          <cell r="H75">
            <v>8072.8654097418821</v>
          </cell>
          <cell r="I75">
            <v>8307.7857931653707</v>
          </cell>
          <cell r="J75">
            <v>8549.5423597464815</v>
          </cell>
          <cell r="L75">
            <v>0.11</v>
          </cell>
          <cell r="N75">
            <v>32318.073959151377</v>
          </cell>
          <cell r="O75">
            <v>37496.622846125145</v>
          </cell>
          <cell r="P75">
            <v>42556.274653105866</v>
          </cell>
          <cell r="Q75">
            <v>47885.176705849764</v>
          </cell>
          <cell r="R75">
            <v>52579.034034664961</v>
          </cell>
          <cell r="S75">
            <v>58572.268202025378</v>
          </cell>
          <cell r="T75">
            <v>61638.816548265197</v>
          </cell>
          <cell r="V75">
            <v>29300.294179731412</v>
          </cell>
          <cell r="W75">
            <v>34392.836342991708</v>
          </cell>
          <cell r="X75">
            <v>39359.995312179017</v>
          </cell>
          <cell r="Y75">
            <v>44592.689356761017</v>
          </cell>
          <cell r="Z75">
            <v>49188.430562573369</v>
          </cell>
          <cell r="AA75">
            <v>55082.998168895923</v>
          </cell>
          <cell r="AB75">
            <v>58048.008757171672</v>
          </cell>
          <cell r="AD75">
            <v>4.4999999999999998E-2</v>
          </cell>
          <cell r="AF75">
            <v>3348</v>
          </cell>
          <cell r="AG75">
            <v>3682.8</v>
          </cell>
          <cell r="AH75">
            <v>4014.2520000000004</v>
          </cell>
          <cell r="AI75">
            <v>4315.3209000000006</v>
          </cell>
          <cell r="AJ75">
            <v>4574.240154000001</v>
          </cell>
          <cell r="AK75">
            <v>4802.9521617000009</v>
          </cell>
          <cell r="AL75">
            <v>5043.0997697850016</v>
          </cell>
          <cell r="AN75">
            <v>7828.3557538670848</v>
          </cell>
          <cell r="AO75">
            <v>10444.83421176037</v>
          </cell>
          <cell r="AP75">
            <v>13025.355452199899</v>
          </cell>
          <cell r="AQ75">
            <v>15749.749267269191</v>
          </cell>
          <cell r="AR75">
            <v>18105.642052439376</v>
          </cell>
          <cell r="AS75">
            <v>21199.033610635146</v>
          </cell>
          <cell r="AT75">
            <v>22618.677897720794</v>
          </cell>
        </row>
        <row r="76">
          <cell r="A76" t="str">
            <v>LRGT9611-DT</v>
          </cell>
          <cell r="B76" t="str">
            <v>Lineman (RGT) (2) - Doubletime</v>
          </cell>
          <cell r="C76">
            <v>13920.74</v>
          </cell>
          <cell r="D76">
            <v>14370.379902000001</v>
          </cell>
          <cell r="E76">
            <v>14779.935729207</v>
          </cell>
          <cell r="F76">
            <v>15220.37781393737</v>
          </cell>
          <cell r="G76">
            <v>15678.511186136884</v>
          </cell>
          <cell r="H76">
            <v>16145.730819483764</v>
          </cell>
          <cell r="I76">
            <v>16615.571586330741</v>
          </cell>
          <cell r="J76">
            <v>17099.084719492963</v>
          </cell>
          <cell r="L76">
            <v>0</v>
          </cell>
          <cell r="N76">
            <v>15002.676617687999</v>
          </cell>
          <cell r="O76">
            <v>15430.252901292108</v>
          </cell>
          <cell r="P76">
            <v>15890.074437750614</v>
          </cell>
          <cell r="Q76">
            <v>16368.365678326907</v>
          </cell>
          <cell r="R76">
            <v>16856.14297554105</v>
          </cell>
          <cell r="S76">
            <v>17346.656736129291</v>
          </cell>
          <cell r="T76">
            <v>17851.44444715065</v>
          </cell>
          <cell r="V76">
            <v>15002.676617687999</v>
          </cell>
          <cell r="W76">
            <v>15430.252901292108</v>
          </cell>
          <cell r="X76">
            <v>15890.074437750614</v>
          </cell>
          <cell r="Y76">
            <v>16368.365678326907</v>
          </cell>
          <cell r="Z76">
            <v>16856.14297554105</v>
          </cell>
          <cell r="AA76">
            <v>17346.656736129291</v>
          </cell>
          <cell r="AB76">
            <v>17851.44444715065</v>
          </cell>
          <cell r="AD76">
            <v>0</v>
          </cell>
          <cell r="AF76">
            <v>0</v>
          </cell>
          <cell r="AG76">
            <v>0</v>
          </cell>
          <cell r="AH76">
            <v>0</v>
          </cell>
          <cell r="AI76">
            <v>0</v>
          </cell>
          <cell r="AJ76">
            <v>0</v>
          </cell>
          <cell r="AK76">
            <v>0</v>
          </cell>
          <cell r="AL76">
            <v>0</v>
          </cell>
          <cell r="AN76">
            <v>0</v>
          </cell>
          <cell r="AO76">
            <v>0</v>
          </cell>
          <cell r="AP76">
            <v>0</v>
          </cell>
          <cell r="AQ76">
            <v>0</v>
          </cell>
          <cell r="AR76">
            <v>0</v>
          </cell>
          <cell r="AS76">
            <v>0</v>
          </cell>
          <cell r="AT76">
            <v>0</v>
          </cell>
        </row>
        <row r="77">
          <cell r="A77" t="str">
            <v>MDA9641</v>
          </cell>
          <cell r="B77" t="str">
            <v>Mechanic District Auto</v>
          </cell>
          <cell r="C77">
            <v>5575.09</v>
          </cell>
          <cell r="D77">
            <v>5755.1654070000004</v>
          </cell>
          <cell r="E77">
            <v>5919.1876210994997</v>
          </cell>
          <cell r="F77">
            <v>6095.5794122082652</v>
          </cell>
          <cell r="G77">
            <v>6279.056352515734</v>
          </cell>
          <cell r="H77">
            <v>6466.1722318207039</v>
          </cell>
          <cell r="I77">
            <v>6654.3378437666852</v>
          </cell>
          <cell r="J77">
            <v>6847.9790750202947</v>
          </cell>
          <cell r="L77">
            <v>0.11</v>
          </cell>
          <cell r="N77">
            <v>25886.004759650023</v>
          </cell>
          <cell r="O77">
            <v>30033.898638032726</v>
          </cell>
          <cell r="P77">
            <v>34086.55879727428</v>
          </cell>
          <cell r="Q77">
            <v>38354.881967627574</v>
          </cell>
          <cell r="R77">
            <v>42114.54949324824</v>
          </cell>
          <cell r="S77">
            <v>46914.986808234287</v>
          </cell>
          <cell r="T77">
            <v>49371.218735507995</v>
          </cell>
          <cell r="V77">
            <v>23468.835288710055</v>
          </cell>
          <cell r="W77">
            <v>27547.839837170959</v>
          </cell>
          <cell r="X77">
            <v>31526.415444146805</v>
          </cell>
          <cell r="Y77">
            <v>35717.678299570965</v>
          </cell>
          <cell r="Z77">
            <v>39398.757155883548</v>
          </cell>
          <cell r="AA77">
            <v>44120.16491385227</v>
          </cell>
          <cell r="AB77">
            <v>46495.067523999474</v>
          </cell>
          <cell r="AD77">
            <v>4.4999999999999998E-2</v>
          </cell>
          <cell r="AF77">
            <v>3348</v>
          </cell>
          <cell r="AG77">
            <v>3682.8</v>
          </cell>
          <cell r="AH77">
            <v>4014.2520000000004</v>
          </cell>
          <cell r="AI77">
            <v>4315.3209000000006</v>
          </cell>
          <cell r="AJ77">
            <v>4574.240154000001</v>
          </cell>
          <cell r="AK77">
            <v>4802.9521617000009</v>
          </cell>
          <cell r="AL77">
            <v>5043.0997697850016</v>
          </cell>
          <cell r="AN77">
            <v>6270.3258418484729</v>
          </cell>
          <cell r="AO77">
            <v>8366.0625463363467</v>
          </cell>
          <cell r="AP77">
            <v>10432.998379109893</v>
          </cell>
          <cell r="AQ77">
            <v>12615.172705252708</v>
          </cell>
          <cell r="AR77">
            <v>14502.186514529294</v>
          </cell>
          <cell r="AS77">
            <v>16979.919212960787</v>
          </cell>
          <cell r="AT77">
            <v>18117.020353918571</v>
          </cell>
        </row>
        <row r="78">
          <cell r="A78" t="str">
            <v>MDA9641-OT</v>
          </cell>
          <cell r="B78" t="str">
            <v>Mechanic District Auto - Overtime</v>
          </cell>
          <cell r="C78">
            <v>8362.6350000000002</v>
          </cell>
          <cell r="D78">
            <v>8632.7481105000006</v>
          </cell>
          <cell r="E78">
            <v>8878.7814316492495</v>
          </cell>
          <cell r="F78">
            <v>9143.3691183123992</v>
          </cell>
          <cell r="G78">
            <v>9418.5845287736011</v>
          </cell>
          <cell r="H78">
            <v>9699.2583477310563</v>
          </cell>
          <cell r="I78">
            <v>9981.5067656500287</v>
          </cell>
          <cell r="J78">
            <v>10271.968612530442</v>
          </cell>
          <cell r="L78">
            <v>0</v>
          </cell>
          <cell r="N78">
            <v>9012.5890273619989</v>
          </cell>
          <cell r="O78">
            <v>9269.4478146418169</v>
          </cell>
          <cell r="P78">
            <v>9545.6773595181439</v>
          </cell>
          <cell r="Q78">
            <v>9833.0022480396383</v>
          </cell>
          <cell r="R78">
            <v>10126.025715031223</v>
          </cell>
          <cell r="S78">
            <v>10420.693063338629</v>
          </cell>
          <cell r="T78">
            <v>10723.935231481781</v>
          </cell>
          <cell r="V78">
            <v>9012.5890273619989</v>
          </cell>
          <cell r="W78">
            <v>9269.4478146418169</v>
          </cell>
          <cell r="X78">
            <v>9545.6773595181439</v>
          </cell>
          <cell r="Y78">
            <v>9833.0022480396383</v>
          </cell>
          <cell r="Z78">
            <v>10126.025715031223</v>
          </cell>
          <cell r="AA78">
            <v>10420.693063338629</v>
          </cell>
          <cell r="AB78">
            <v>10723.935231481781</v>
          </cell>
          <cell r="AD78">
            <v>0</v>
          </cell>
          <cell r="AF78">
            <v>0</v>
          </cell>
          <cell r="AG78">
            <v>0</v>
          </cell>
          <cell r="AH78">
            <v>0</v>
          </cell>
          <cell r="AI78">
            <v>0</v>
          </cell>
          <cell r="AJ78">
            <v>0</v>
          </cell>
          <cell r="AK78">
            <v>0</v>
          </cell>
          <cell r="AL78">
            <v>0</v>
          </cell>
          <cell r="AN78">
            <v>0</v>
          </cell>
          <cell r="AO78">
            <v>0</v>
          </cell>
          <cell r="AP78">
            <v>0</v>
          </cell>
          <cell r="AQ78">
            <v>0</v>
          </cell>
          <cell r="AR78">
            <v>0</v>
          </cell>
          <cell r="AS78">
            <v>0</v>
          </cell>
          <cell r="AT78">
            <v>0</v>
          </cell>
        </row>
        <row r="79">
          <cell r="A79" t="str">
            <v>MR7632</v>
          </cell>
          <cell r="B79" t="str">
            <v>Meter Reader 1</v>
          </cell>
          <cell r="C79">
            <v>4702.1899999999996</v>
          </cell>
          <cell r="D79">
            <v>4854.070737</v>
          </cell>
          <cell r="E79">
            <v>4992.4117530044996</v>
          </cell>
          <cell r="F79">
            <v>5141.1856232440341</v>
          </cell>
          <cell r="G79">
            <v>5295.9353105036798</v>
          </cell>
          <cell r="H79">
            <v>5453.7541827566893</v>
          </cell>
          <cell r="I79">
            <v>5612.4584294749084</v>
          </cell>
          <cell r="J79">
            <v>5775.780969772627</v>
          </cell>
          <cell r="L79">
            <v>0.11</v>
          </cell>
          <cell r="N79">
            <v>21832.995112326211</v>
          </cell>
          <cell r="O79">
            <v>25331.44717605834</v>
          </cell>
          <cell r="P79">
            <v>28749.576403422216</v>
          </cell>
          <cell r="Q79">
            <v>32349.60196864243</v>
          </cell>
          <cell r="R79">
            <v>35520.612847802804</v>
          </cell>
          <cell r="S79">
            <v>39569.438667323964</v>
          </cell>
          <cell r="T79">
            <v>41641.094767244707</v>
          </cell>
          <cell r="V79">
            <v>19794.285402786234</v>
          </cell>
          <cell r="W79">
            <v>23234.634239796473</v>
          </cell>
          <cell r="X79">
            <v>26590.278441659713</v>
          </cell>
          <cell r="Y79">
            <v>30125.309138230885</v>
          </cell>
          <cell r="Z79">
            <v>33230.036091044989</v>
          </cell>
          <cell r="AA79">
            <v>37212.206126944497</v>
          </cell>
          <cell r="AB79">
            <v>39215.266759940205</v>
          </cell>
          <cell r="AD79">
            <v>4.4999999999999998E-2</v>
          </cell>
          <cell r="AF79">
            <v>3348</v>
          </cell>
          <cell r="AG79">
            <v>3682.8</v>
          </cell>
          <cell r="AH79">
            <v>4014.2520000000004</v>
          </cell>
          <cell r="AI79">
            <v>4315.3209000000006</v>
          </cell>
          <cell r="AJ79">
            <v>4574.240154000001</v>
          </cell>
          <cell r="AK79">
            <v>4802.9521617000009</v>
          </cell>
          <cell r="AL79">
            <v>5043.0997697850016</v>
          </cell>
          <cell r="AN79">
            <v>5288.5717486679978</v>
          </cell>
          <cell r="AO79">
            <v>7056.1758903905238</v>
          </cell>
          <cell r="AP79">
            <v>8799.4885550308154</v>
          </cell>
          <cell r="AQ79">
            <v>10639.996653491196</v>
          </cell>
          <cell r="AR79">
            <v>12231.557949154991</v>
          </cell>
          <cell r="AS79">
            <v>14321.348413028683</v>
          </cell>
          <cell r="AT79">
            <v>15280.411964289789</v>
          </cell>
        </row>
        <row r="80">
          <cell r="A80" t="str">
            <v>MR7632-OT</v>
          </cell>
          <cell r="B80" t="str">
            <v>Meter Reader 1 - Overtime</v>
          </cell>
          <cell r="C80">
            <v>7053.2849999999999</v>
          </cell>
          <cell r="D80">
            <v>7281.1061055</v>
          </cell>
          <cell r="E80">
            <v>7488.6176295067498</v>
          </cell>
          <cell r="F80">
            <v>7711.7784348660516</v>
          </cell>
          <cell r="G80">
            <v>7943.9029657555193</v>
          </cell>
          <cell r="H80">
            <v>8180.6312741350348</v>
          </cell>
          <cell r="I80">
            <v>8418.687644212363</v>
          </cell>
          <cell r="J80">
            <v>8663.671454658941</v>
          </cell>
          <cell r="L80">
            <v>0</v>
          </cell>
          <cell r="N80">
            <v>7601.4747741419997</v>
          </cell>
          <cell r="O80">
            <v>7818.1168052050452</v>
          </cell>
          <cell r="P80">
            <v>8051.0966860001572</v>
          </cell>
          <cell r="Q80">
            <v>8293.4346962487616</v>
          </cell>
          <cell r="R80">
            <v>8540.579050196975</v>
          </cell>
          <cell r="S80">
            <v>8789.1099005577071</v>
          </cell>
          <cell r="T80">
            <v>9044.8729986639337</v>
          </cell>
          <cell r="V80">
            <v>7601.4747741419997</v>
          </cell>
          <cell r="W80">
            <v>7818.1168052050452</v>
          </cell>
          <cell r="X80">
            <v>8051.0966860001572</v>
          </cell>
          <cell r="Y80">
            <v>8293.4346962487616</v>
          </cell>
          <cell r="Z80">
            <v>8540.579050196975</v>
          </cell>
          <cell r="AA80">
            <v>8789.1099005577071</v>
          </cell>
          <cell r="AB80">
            <v>9044.8729986639337</v>
          </cell>
          <cell r="AD80">
            <v>0</v>
          </cell>
          <cell r="AF80">
            <v>0</v>
          </cell>
          <cell r="AG80">
            <v>0</v>
          </cell>
          <cell r="AH80">
            <v>0</v>
          </cell>
          <cell r="AI80">
            <v>0</v>
          </cell>
          <cell r="AJ80">
            <v>0</v>
          </cell>
          <cell r="AK80">
            <v>0</v>
          </cell>
          <cell r="AL80">
            <v>0</v>
          </cell>
          <cell r="AN80">
            <v>0</v>
          </cell>
          <cell r="AO80">
            <v>0</v>
          </cell>
          <cell r="AP80">
            <v>0</v>
          </cell>
          <cell r="AQ80">
            <v>0</v>
          </cell>
          <cell r="AR80">
            <v>0</v>
          </cell>
          <cell r="AS80">
            <v>0</v>
          </cell>
          <cell r="AT80">
            <v>0</v>
          </cell>
        </row>
        <row r="81">
          <cell r="A81" t="str">
            <v>MR8300</v>
          </cell>
          <cell r="B81" t="str">
            <v>Meter Reader II</v>
          </cell>
          <cell r="C81">
            <v>2504.4899999999998</v>
          </cell>
          <cell r="D81">
            <v>2585.3850269999998</v>
          </cell>
          <cell r="E81">
            <v>2659.0685002694995</v>
          </cell>
          <cell r="F81">
            <v>2738.3087415775312</v>
          </cell>
          <cell r="G81">
            <v>2820.7318346990146</v>
          </cell>
          <cell r="H81">
            <v>2904.7896433730457</v>
          </cell>
          <cell r="I81">
            <v>2989.3190219952007</v>
          </cell>
          <cell r="J81">
            <v>3076.3082055352606</v>
          </cell>
          <cell r="L81">
            <v>0.11</v>
          </cell>
          <cell r="N81">
            <v>11628.734255500069</v>
          </cell>
          <cell r="O81">
            <v>13492.086908008045</v>
          </cell>
          <cell r="P81">
            <v>15312.657848068005</v>
          </cell>
          <cell r="Q81">
            <v>17230.110785494689</v>
          </cell>
          <cell r="R81">
            <v>18919.061048403753</v>
          </cell>
          <cell r="S81">
            <v>21075.554889939835</v>
          </cell>
          <cell r="T81">
            <v>22178.964574722992</v>
          </cell>
          <cell r="V81">
            <v>10542.872544160082</v>
          </cell>
          <cell r="W81">
            <v>12375.278137894866</v>
          </cell>
          <cell r="X81">
            <v>14162.56817660544</v>
          </cell>
          <cell r="Y81">
            <v>16045.4034149211</v>
          </cell>
          <cell r="Z81">
            <v>17699.049398187075</v>
          </cell>
          <cell r="AA81">
            <v>19820.040900701846</v>
          </cell>
          <cell r="AB81">
            <v>20886.915128398181</v>
          </cell>
          <cell r="AD81">
            <v>4.4999999999999998E-2</v>
          </cell>
          <cell r="AF81">
            <v>3348</v>
          </cell>
          <cell r="AG81">
            <v>3682.8</v>
          </cell>
          <cell r="AH81">
            <v>4014.2520000000004</v>
          </cell>
          <cell r="AI81">
            <v>4315.3209000000006</v>
          </cell>
          <cell r="AJ81">
            <v>4574.240154000001</v>
          </cell>
          <cell r="AK81">
            <v>4802.9521617000009</v>
          </cell>
          <cell r="AL81">
            <v>5043.0997697850016</v>
          </cell>
          <cell r="AN81">
            <v>2816.8098394198264</v>
          </cell>
          <cell r="AO81">
            <v>3758.2747519186082</v>
          </cell>
          <cell r="AP81">
            <v>4686.801488495601</v>
          </cell>
          <cell r="AQ81">
            <v>5667.0966546868931</v>
          </cell>
          <cell r="AR81">
            <v>6514.7972685236409</v>
          </cell>
          <cell r="AS81">
            <v>7627.8657151127882</v>
          </cell>
          <cell r="AT81">
            <v>8138.6840941017126</v>
          </cell>
        </row>
        <row r="82">
          <cell r="A82" t="str">
            <v>MR8300-OT</v>
          </cell>
          <cell r="B82" t="str">
            <v>Meter Reader II - Overtime</v>
          </cell>
          <cell r="C82">
            <v>3756.7349999999997</v>
          </cell>
          <cell r="D82">
            <v>3878.0775404999995</v>
          </cell>
          <cell r="E82">
            <v>3988.6027504042495</v>
          </cell>
          <cell r="F82">
            <v>4107.4631123662966</v>
          </cell>
          <cell r="G82">
            <v>4231.0977520485221</v>
          </cell>
          <cell r="H82">
            <v>4357.1844650595685</v>
          </cell>
          <cell r="I82">
            <v>4483.9785329928018</v>
          </cell>
          <cell r="J82">
            <v>4614.462308302891</v>
          </cell>
          <cell r="L82">
            <v>0</v>
          </cell>
          <cell r="N82">
            <v>4048.7129522819987</v>
          </cell>
          <cell r="O82">
            <v>4164.101271422036</v>
          </cell>
          <cell r="P82">
            <v>4288.1914893104131</v>
          </cell>
          <cell r="Q82">
            <v>4417.2660531386573</v>
          </cell>
          <cell r="R82">
            <v>4548.900581522189</v>
          </cell>
          <cell r="S82">
            <v>4681.2735884444846</v>
          </cell>
          <cell r="T82">
            <v>4817.4986498682183</v>
          </cell>
          <cell r="V82">
            <v>4048.7129522819987</v>
          </cell>
          <cell r="W82">
            <v>4164.101271422036</v>
          </cell>
          <cell r="X82">
            <v>4288.1914893104131</v>
          </cell>
          <cell r="Y82">
            <v>4417.2660531386573</v>
          </cell>
          <cell r="Z82">
            <v>4548.900581522189</v>
          </cell>
          <cell r="AA82">
            <v>4681.2735884444846</v>
          </cell>
          <cell r="AB82">
            <v>4817.4986498682183</v>
          </cell>
          <cell r="AD82">
            <v>0</v>
          </cell>
          <cell r="AF82">
            <v>0</v>
          </cell>
          <cell r="AG82">
            <v>0</v>
          </cell>
          <cell r="AH82">
            <v>0</v>
          </cell>
          <cell r="AI82">
            <v>0</v>
          </cell>
          <cell r="AJ82">
            <v>0</v>
          </cell>
          <cell r="AK82">
            <v>0</v>
          </cell>
          <cell r="AL82">
            <v>0</v>
          </cell>
          <cell r="AN82">
            <v>0</v>
          </cell>
          <cell r="AO82">
            <v>0</v>
          </cell>
          <cell r="AP82">
            <v>0</v>
          </cell>
          <cell r="AQ82">
            <v>0</v>
          </cell>
          <cell r="AR82">
            <v>0</v>
          </cell>
          <cell r="AS82">
            <v>0</v>
          </cell>
          <cell r="AT82">
            <v>0</v>
          </cell>
        </row>
        <row r="83">
          <cell r="A83" t="str">
            <v>MR8300-PT</v>
          </cell>
          <cell r="B83" t="str">
            <v>Meter Reader II (1) - Part-time</v>
          </cell>
          <cell r="C83">
            <v>2504.4899999999998</v>
          </cell>
          <cell r="D83">
            <v>2585.3850269999998</v>
          </cell>
          <cell r="E83">
            <v>2659.0685002694995</v>
          </cell>
          <cell r="F83">
            <v>2738.3087415775312</v>
          </cell>
          <cell r="G83">
            <v>2820.7318346990146</v>
          </cell>
          <cell r="H83">
            <v>2904.7896433730457</v>
          </cell>
          <cell r="I83">
            <v>2989.3190219952007</v>
          </cell>
          <cell r="J83">
            <v>3076.3082055352606</v>
          </cell>
          <cell r="L83">
            <v>0.11</v>
          </cell>
          <cell r="N83">
            <v>11628.734255500069</v>
          </cell>
          <cell r="O83">
            <v>13492.086908008045</v>
          </cell>
          <cell r="P83">
            <v>15312.657848068005</v>
          </cell>
          <cell r="Q83">
            <v>17230.110785494689</v>
          </cell>
          <cell r="R83">
            <v>18919.061048403753</v>
          </cell>
          <cell r="S83">
            <v>21075.554889939835</v>
          </cell>
          <cell r="T83">
            <v>22178.964574722992</v>
          </cell>
          <cell r="V83">
            <v>10542.872544160082</v>
          </cell>
          <cell r="W83">
            <v>12375.278137894866</v>
          </cell>
          <cell r="X83">
            <v>14162.56817660544</v>
          </cell>
          <cell r="Y83">
            <v>16045.4034149211</v>
          </cell>
          <cell r="Z83">
            <v>17699.049398187075</v>
          </cell>
          <cell r="AA83">
            <v>19820.040900701846</v>
          </cell>
          <cell r="AB83">
            <v>20886.915128398181</v>
          </cell>
          <cell r="AD83">
            <v>4.4999999999999998E-2</v>
          </cell>
          <cell r="AF83">
            <v>3348</v>
          </cell>
          <cell r="AG83">
            <v>3682.8</v>
          </cell>
          <cell r="AH83">
            <v>4014.2520000000004</v>
          </cell>
          <cell r="AI83">
            <v>4315.3209000000006</v>
          </cell>
          <cell r="AJ83">
            <v>4574.240154000001</v>
          </cell>
          <cell r="AK83">
            <v>4802.9521617000009</v>
          </cell>
          <cell r="AL83">
            <v>5043.0997697850016</v>
          </cell>
          <cell r="AN83">
            <v>2816.8098394198264</v>
          </cell>
          <cell r="AO83">
            <v>3758.2747519186082</v>
          </cell>
          <cell r="AP83">
            <v>4686.801488495601</v>
          </cell>
          <cell r="AQ83">
            <v>5667.0966546868931</v>
          </cell>
          <cell r="AR83">
            <v>6514.7972685236409</v>
          </cell>
          <cell r="AS83">
            <v>7627.8657151127882</v>
          </cell>
          <cell r="AT83">
            <v>8138.6840941017126</v>
          </cell>
        </row>
        <row r="84">
          <cell r="A84" t="str">
            <v>MSS9448</v>
          </cell>
          <cell r="B84" t="str">
            <v>Meter Support Specialist (2)</v>
          </cell>
          <cell r="C84">
            <v>4738.93</v>
          </cell>
          <cell r="D84">
            <v>4891.9974390000007</v>
          </cell>
          <cell r="E84">
            <v>5031.4193660115006</v>
          </cell>
          <cell r="F84">
            <v>5181.355663118643</v>
          </cell>
          <cell r="G84">
            <v>5337.3144685785146</v>
          </cell>
          <cell r="H84">
            <v>5496.3664397421544</v>
          </cell>
          <cell r="I84">
            <v>5656.3107031386508</v>
          </cell>
          <cell r="J84">
            <v>5820.9093445999843</v>
          </cell>
          <cell r="L84">
            <v>0.11</v>
          </cell>
          <cell r="N84">
            <v>22003.584612203264</v>
          </cell>
          <cell r="O84">
            <v>25529.371413328299</v>
          </cell>
          <cell r="P84">
            <v>28974.207785195755</v>
          </cell>
          <cell r="Q84">
            <v>32602.361720232206</v>
          </cell>
          <cell r="R84">
            <v>35798.148914194913</v>
          </cell>
          <cell r="S84">
            <v>39878.609750720745</v>
          </cell>
          <cell r="T84">
            <v>41966.45248816807</v>
          </cell>
          <cell r="V84">
            <v>19948.945687823289</v>
          </cell>
          <cell r="W84">
            <v>23416.175279603485</v>
          </cell>
          <cell r="X84">
            <v>26798.038406685926</v>
          </cell>
          <cell r="Y84">
            <v>30360.689643429232</v>
          </cell>
          <cell r="Z84">
            <v>33489.675009503204</v>
          </cell>
          <cell r="AA84">
            <v>37502.959255402508</v>
          </cell>
          <cell r="AB84">
            <v>39521.670563436077</v>
          </cell>
          <cell r="AD84">
            <v>4.4999999999999998E-2</v>
          </cell>
          <cell r="AF84">
            <v>3348</v>
          </cell>
          <cell r="AG84">
            <v>3682.8</v>
          </cell>
          <cell r="AH84">
            <v>4014.2520000000004</v>
          </cell>
          <cell r="AI84">
            <v>4315.3209000000006</v>
          </cell>
          <cell r="AJ84">
            <v>4574.240154000001</v>
          </cell>
          <cell r="AK84">
            <v>4802.9521617000009</v>
          </cell>
          <cell r="AL84">
            <v>5043.0997697850016</v>
          </cell>
          <cell r="AN84">
            <v>5329.8933724318322</v>
          </cell>
          <cell r="AO84">
            <v>7111.3084780173431</v>
          </cell>
          <cell r="AP84">
            <v>8868.2423079654764</v>
          </cell>
          <cell r="AQ84">
            <v>10723.130996648166</v>
          </cell>
          <cell r="AR84">
            <v>12327.127766421405</v>
          </cell>
          <cell r="AS84">
            <v>14433.246558508701</v>
          </cell>
          <cell r="AT84">
            <v>15399.803638290205</v>
          </cell>
        </row>
        <row r="85">
          <cell r="A85" t="str">
            <v>MSS9448-OT</v>
          </cell>
          <cell r="B85" t="str">
            <v>Meter Support Specialist (2) - Overtime</v>
          </cell>
          <cell r="C85">
            <v>7108.3950000000004</v>
          </cell>
          <cell r="D85">
            <v>7337.9961585000001</v>
          </cell>
          <cell r="E85">
            <v>7547.1290490172505</v>
          </cell>
          <cell r="F85">
            <v>7772.0334946779649</v>
          </cell>
          <cell r="G85">
            <v>8005.9717028677715</v>
          </cell>
          <cell r="H85">
            <v>8244.5496596132325</v>
          </cell>
          <cell r="I85">
            <v>8484.4660547079766</v>
          </cell>
          <cell r="J85">
            <v>8731.3640168999773</v>
          </cell>
          <cell r="L85">
            <v>0</v>
          </cell>
          <cell r="N85">
            <v>7660.8679894739998</v>
          </cell>
          <cell r="O85">
            <v>7879.2027271740089</v>
          </cell>
          <cell r="P85">
            <v>8114.002968443795</v>
          </cell>
          <cell r="Q85">
            <v>8358.234457793953</v>
          </cell>
          <cell r="R85">
            <v>8607.3098446362128</v>
          </cell>
          <cell r="S85">
            <v>8857.7825611151275</v>
          </cell>
          <cell r="T85">
            <v>9115.5440336435749</v>
          </cell>
          <cell r="V85">
            <v>7660.8679894739998</v>
          </cell>
          <cell r="W85">
            <v>7879.2027271740089</v>
          </cell>
          <cell r="X85">
            <v>8114.002968443795</v>
          </cell>
          <cell r="Y85">
            <v>8358.234457793953</v>
          </cell>
          <cell r="Z85">
            <v>8607.3098446362128</v>
          </cell>
          <cell r="AA85">
            <v>8857.7825611151275</v>
          </cell>
          <cell r="AB85">
            <v>9115.5440336435749</v>
          </cell>
          <cell r="AD85">
            <v>0</v>
          </cell>
          <cell r="AF85">
            <v>0</v>
          </cell>
          <cell r="AG85">
            <v>0</v>
          </cell>
          <cell r="AH85">
            <v>0</v>
          </cell>
          <cell r="AI85">
            <v>0</v>
          </cell>
          <cell r="AJ85">
            <v>0</v>
          </cell>
          <cell r="AK85">
            <v>0</v>
          </cell>
          <cell r="AL85">
            <v>0</v>
          </cell>
          <cell r="AN85">
            <v>0</v>
          </cell>
          <cell r="AO85">
            <v>0</v>
          </cell>
          <cell r="AP85">
            <v>0</v>
          </cell>
          <cell r="AQ85">
            <v>0</v>
          </cell>
          <cell r="AR85">
            <v>0</v>
          </cell>
          <cell r="AS85">
            <v>0</v>
          </cell>
          <cell r="AT85">
            <v>0</v>
          </cell>
        </row>
        <row r="86">
          <cell r="A86" t="str">
            <v>MT9445</v>
          </cell>
          <cell r="B86" t="str">
            <v>Meter Technician 4 (2)</v>
          </cell>
          <cell r="C86">
            <v>5239.87</v>
          </cell>
          <cell r="D86">
            <v>5409.1178009999994</v>
          </cell>
          <cell r="E86">
            <v>5563.2776583284995</v>
          </cell>
          <cell r="F86">
            <v>5729.0633325466897</v>
          </cell>
          <cell r="G86">
            <v>5901.5081388563449</v>
          </cell>
          <cell r="H86">
            <v>6077.3730813942648</v>
          </cell>
          <cell r="I86">
            <v>6254.2246380628367</v>
          </cell>
          <cell r="J86">
            <v>6436.2225750304642</v>
          </cell>
          <cell r="L86">
            <v>0.11</v>
          </cell>
          <cell r="N86">
            <v>24329.52647579633</v>
          </cell>
          <cell r="O86">
            <v>28228.015055625743</v>
          </cell>
          <cell r="P86">
            <v>32036.996146263751</v>
          </cell>
          <cell r="Q86">
            <v>36048.67282424368</v>
          </cell>
          <cell r="R86">
            <v>39582.278394283618</v>
          </cell>
          <cell r="S86">
            <v>44094.074163262398</v>
          </cell>
          <cell r="T86">
            <v>46402.617341715784</v>
          </cell>
          <cell r="V86">
            <v>22057.696999376356</v>
          </cell>
          <cell r="W86">
            <v>25891.438439127796</v>
          </cell>
          <cell r="X86">
            <v>29630.789546594144</v>
          </cell>
          <cell r="Y86">
            <v>33570.039405924013</v>
          </cell>
          <cell r="Z86">
            <v>37029.781700098029</v>
          </cell>
          <cell r="AA86">
            <v>41467.299815276012</v>
          </cell>
          <cell r="AB86">
            <v>43699.40386020299</v>
          </cell>
          <cell r="AD86">
            <v>4.4999999999999998E-2</v>
          </cell>
          <cell r="AF86">
            <v>3348</v>
          </cell>
          <cell r="AG86">
            <v>3682.8</v>
          </cell>
          <cell r="AH86">
            <v>4014.2520000000004</v>
          </cell>
          <cell r="AI86">
            <v>4315.3209000000006</v>
          </cell>
          <cell r="AJ86">
            <v>4574.240154000001</v>
          </cell>
          <cell r="AK86">
            <v>4802.9521617000009</v>
          </cell>
          <cell r="AL86">
            <v>5043.0997697850016</v>
          </cell>
          <cell r="AN86">
            <v>5893.3025778824285</v>
          </cell>
          <cell r="AO86">
            <v>7863.0264542225214</v>
          </cell>
          <cell r="AP86">
            <v>9805.6812027692031</v>
          </cell>
          <cell r="AQ86">
            <v>11856.64536412372</v>
          </cell>
          <cell r="AR86">
            <v>13630.196472502974</v>
          </cell>
          <cell r="AS86">
            <v>15958.947619933819</v>
          </cell>
          <cell r="AT86">
            <v>17027.676941876689</v>
          </cell>
        </row>
        <row r="87">
          <cell r="A87" t="str">
            <v>MT9445-OT</v>
          </cell>
          <cell r="B87" t="str">
            <v>Meter Technician 4 (2) - Overtime</v>
          </cell>
          <cell r="C87">
            <v>7859.8050000000003</v>
          </cell>
          <cell r="D87">
            <v>8113.6767015000005</v>
          </cell>
          <cell r="E87">
            <v>8344.9164874927501</v>
          </cell>
          <cell r="F87">
            <v>8593.5949988200355</v>
          </cell>
          <cell r="G87">
            <v>8852.2622082845173</v>
          </cell>
          <cell r="H87">
            <v>9116.0596220913976</v>
          </cell>
          <cell r="I87">
            <v>9381.3369570942559</v>
          </cell>
          <cell r="J87">
            <v>9654.3338625456963</v>
          </cell>
          <cell r="L87">
            <v>0</v>
          </cell>
          <cell r="N87">
            <v>8470.6784763659998</v>
          </cell>
          <cell r="O87">
            <v>8712.0928129424319</v>
          </cell>
          <cell r="P87">
            <v>8971.7131787681155</v>
          </cell>
          <cell r="Q87">
            <v>9241.7617454490355</v>
          </cell>
          <cell r="R87">
            <v>9517.166245463417</v>
          </cell>
          <cell r="S87">
            <v>9794.1157832064018</v>
          </cell>
          <cell r="T87">
            <v>10079.124552497706</v>
          </cell>
          <cell r="V87">
            <v>8470.6784763659998</v>
          </cell>
          <cell r="W87">
            <v>8712.0928129424319</v>
          </cell>
          <cell r="X87">
            <v>8971.7131787681155</v>
          </cell>
          <cell r="Y87">
            <v>9241.7617454490355</v>
          </cell>
          <cell r="Z87">
            <v>9517.166245463417</v>
          </cell>
          <cell r="AA87">
            <v>9794.1157832064018</v>
          </cell>
          <cell r="AB87">
            <v>10079.124552497706</v>
          </cell>
          <cell r="AD87">
            <v>0</v>
          </cell>
          <cell r="AF87">
            <v>0</v>
          </cell>
          <cell r="AG87">
            <v>0</v>
          </cell>
          <cell r="AH87">
            <v>0</v>
          </cell>
          <cell r="AI87">
            <v>0</v>
          </cell>
          <cell r="AJ87">
            <v>0</v>
          </cell>
          <cell r="AK87">
            <v>0</v>
          </cell>
          <cell r="AL87">
            <v>0</v>
          </cell>
          <cell r="AN87">
            <v>0</v>
          </cell>
          <cell r="AO87">
            <v>0</v>
          </cell>
          <cell r="AP87">
            <v>0</v>
          </cell>
          <cell r="AQ87">
            <v>0</v>
          </cell>
          <cell r="AR87">
            <v>0</v>
          </cell>
          <cell r="AS87">
            <v>0</v>
          </cell>
          <cell r="AT87">
            <v>0</v>
          </cell>
        </row>
        <row r="88">
          <cell r="A88" t="str">
            <v>MT9446</v>
          </cell>
          <cell r="B88" t="str">
            <v>Meter Technician 5 (2)</v>
          </cell>
          <cell r="C88">
            <v>6190.95</v>
          </cell>
          <cell r="D88">
            <v>6390.9176849999994</v>
          </cell>
          <cell r="E88">
            <v>6573.0588390224993</v>
          </cell>
          <cell r="F88">
            <v>6768.9359924253704</v>
          </cell>
          <cell r="G88">
            <v>6972.6809657973745</v>
          </cell>
          <cell r="H88">
            <v>7180.4668585781365</v>
          </cell>
          <cell r="I88">
            <v>7389.4184441627594</v>
          </cell>
          <cell r="J88">
            <v>7604.4505208878945</v>
          </cell>
          <cell r="L88">
            <v>0.11</v>
          </cell>
          <cell r="N88">
            <v>28745.537949477999</v>
          </cell>
          <cell r="O88">
            <v>33351.63464143694</v>
          </cell>
          <cell r="P88">
            <v>37851.9774902262</v>
          </cell>
          <cell r="Q88">
            <v>42591.806861859441</v>
          </cell>
          <cell r="R88">
            <v>46766.791241975501</v>
          </cell>
          <cell r="S88">
            <v>52097.51548054615</v>
          </cell>
          <cell r="T88">
            <v>54825.078452651564</v>
          </cell>
          <cell r="V88">
            <v>26061.35252177803</v>
          </cell>
          <cell r="W88">
            <v>30590.949929047521</v>
          </cell>
          <cell r="X88">
            <v>35009.024373407541</v>
          </cell>
          <cell r="Y88">
            <v>39663.280856224541</v>
          </cell>
          <cell r="Z88">
            <v>43750.995161372681</v>
          </cell>
          <cell r="AA88">
            <v>48993.959733997784</v>
          </cell>
          <cell r="AB88">
            <v>51631.209233878646</v>
          </cell>
          <cell r="AD88">
            <v>4.4999999999999998E-2</v>
          </cell>
          <cell r="AF88">
            <v>3348</v>
          </cell>
          <cell r="AG88">
            <v>3682.8</v>
          </cell>
          <cell r="AH88">
            <v>4014.2520000000004</v>
          </cell>
          <cell r="AI88">
            <v>4315.3209000000006</v>
          </cell>
          <cell r="AJ88">
            <v>4574.240154000001</v>
          </cell>
          <cell r="AK88">
            <v>4802.9521617000009</v>
          </cell>
          <cell r="AL88">
            <v>5043.0997697850016</v>
          </cell>
          <cell r="AN88">
            <v>6962.9860272375508</v>
          </cell>
          <cell r="AO88">
            <v>9290.2311749659657</v>
          </cell>
          <cell r="AP88">
            <v>11585.493922995036</v>
          </cell>
          <cell r="AQ88">
            <v>14008.725143376028</v>
          </cell>
          <cell r="AR88">
            <v>16104.19053362818</v>
          </cell>
          <cell r="AS88">
            <v>18855.629389207992</v>
          </cell>
          <cell r="AT88">
            <v>20118.341974764924</v>
          </cell>
        </row>
        <row r="89">
          <cell r="A89" t="str">
            <v>MT9446-OT</v>
          </cell>
          <cell r="B89" t="str">
            <v>Meter Technician 5 (2) - Overtime</v>
          </cell>
          <cell r="C89">
            <v>9286.4249999999993</v>
          </cell>
          <cell r="D89">
            <v>9586.3765274999987</v>
          </cell>
          <cell r="E89">
            <v>9859.5882585337495</v>
          </cell>
          <cell r="F89">
            <v>10153.403988638056</v>
          </cell>
          <cell r="G89">
            <v>10459.021448696061</v>
          </cell>
          <cell r="H89">
            <v>10770.700287867205</v>
          </cell>
          <cell r="I89">
            <v>11084.12766624414</v>
          </cell>
          <cell r="J89">
            <v>11406.675781331842</v>
          </cell>
          <cell r="L89">
            <v>0</v>
          </cell>
          <cell r="N89">
            <v>10008.177094709998</v>
          </cell>
          <cell r="O89">
            <v>10293.410141909233</v>
          </cell>
          <cell r="P89">
            <v>10600.153764138129</v>
          </cell>
          <cell r="Q89">
            <v>10919.218392438688</v>
          </cell>
          <cell r="R89">
            <v>11244.611100533362</v>
          </cell>
          <cell r="S89">
            <v>11571.82928355888</v>
          </cell>
          <cell r="T89">
            <v>11908.569515710442</v>
          </cell>
          <cell r="V89">
            <v>10008.177094709998</v>
          </cell>
          <cell r="W89">
            <v>10293.410141909233</v>
          </cell>
          <cell r="X89">
            <v>10600.153764138129</v>
          </cell>
          <cell r="Y89">
            <v>10919.218392438688</v>
          </cell>
          <cell r="Z89">
            <v>11244.611100533362</v>
          </cell>
          <cell r="AA89">
            <v>11571.82928355888</v>
          </cell>
          <cell r="AB89">
            <v>11908.569515710442</v>
          </cell>
          <cell r="AD89">
            <v>0</v>
          </cell>
          <cell r="AF89">
            <v>0</v>
          </cell>
          <cell r="AG89">
            <v>0</v>
          </cell>
          <cell r="AH89">
            <v>0</v>
          </cell>
          <cell r="AI89">
            <v>0</v>
          </cell>
          <cell r="AJ89">
            <v>0</v>
          </cell>
          <cell r="AK89">
            <v>0</v>
          </cell>
          <cell r="AL89">
            <v>0</v>
          </cell>
          <cell r="AN89">
            <v>0</v>
          </cell>
          <cell r="AO89">
            <v>0</v>
          </cell>
          <cell r="AP89">
            <v>0</v>
          </cell>
          <cell r="AQ89">
            <v>0</v>
          </cell>
          <cell r="AR89">
            <v>0</v>
          </cell>
          <cell r="AS89">
            <v>0</v>
          </cell>
          <cell r="AT89">
            <v>0</v>
          </cell>
        </row>
        <row r="90">
          <cell r="A90" t="str">
            <v>MT9447</v>
          </cell>
          <cell r="B90" t="str">
            <v>Meter Technician 6 (2)</v>
          </cell>
          <cell r="C90">
            <v>6648.2</v>
          </cell>
          <cell r="D90">
            <v>6862.9368599999998</v>
          </cell>
          <cell r="E90">
            <v>7058.5305605099993</v>
          </cell>
          <cell r="F90">
            <v>7268.8747712131981</v>
          </cell>
          <cell r="G90">
            <v>7487.6679018267159</v>
          </cell>
          <cell r="H90">
            <v>7710.8004053011518</v>
          </cell>
          <cell r="I90">
            <v>7935.1846970954148</v>
          </cell>
          <cell r="J90">
            <v>8166.0985717808899</v>
          </cell>
          <cell r="L90">
            <v>0.11</v>
          </cell>
          <cell r="N90">
            <v>30868.620388748033</v>
          </cell>
          <cell r="O90">
            <v>35814.913288461561</v>
          </cell>
          <cell r="P90">
            <v>40647.64159790046</v>
          </cell>
          <cell r="Q90">
            <v>45737.544379943945</v>
          </cell>
          <cell r="R90">
            <v>50220.883957211983</v>
          </cell>
          <cell r="S90">
            <v>55945.323806163331</v>
          </cell>
          <cell r="T90">
            <v>58874.33860213992</v>
          </cell>
          <cell r="V90">
            <v>27986.186907548072</v>
          </cell>
          <cell r="W90">
            <v>32850.330453047391</v>
          </cell>
          <cell r="X90">
            <v>37594.714193990905</v>
          </cell>
          <cell r="Y90">
            <v>42592.723861176724</v>
          </cell>
          <cell r="Z90">
            <v>46982.347786985491</v>
          </cell>
          <cell r="AA90">
            <v>52612.546233383269</v>
          </cell>
          <cell r="AB90">
            <v>55444.577201991939</v>
          </cell>
          <cell r="AD90">
            <v>4.4999999999999998E-2</v>
          </cell>
          <cell r="AF90">
            <v>3348</v>
          </cell>
          <cell r="AG90">
            <v>3682.8</v>
          </cell>
          <cell r="AH90">
            <v>4014.2520000000004</v>
          </cell>
          <cell r="AI90">
            <v>4315.3209000000006</v>
          </cell>
          <cell r="AJ90">
            <v>4574.240154000001</v>
          </cell>
          <cell r="AK90">
            <v>4802.9521617000009</v>
          </cell>
          <cell r="AL90">
            <v>5043.0997697850016</v>
          </cell>
          <cell r="AN90">
            <v>7477.2569163505896</v>
          </cell>
          <cell r="AO90">
            <v>9976.3872907080058</v>
          </cell>
          <cell r="AP90">
            <v>12441.1731154113</v>
          </cell>
          <cell r="AQ90">
            <v>15043.378883401176</v>
          </cell>
          <cell r="AR90">
            <v>17293.610755322989</v>
          </cell>
          <cell r="AS90">
            <v>20248.264855205191</v>
          </cell>
          <cell r="AT90">
            <v>21604.23862519196</v>
          </cell>
        </row>
        <row r="91">
          <cell r="A91" t="str">
            <v>MT9447-OT</v>
          </cell>
          <cell r="B91" t="str">
            <v>Meter Technician 6 (2) - Overtime</v>
          </cell>
          <cell r="C91">
            <v>9972.2999999999993</v>
          </cell>
          <cell r="D91">
            <v>10294.405289999999</v>
          </cell>
          <cell r="E91">
            <v>10587.795840764999</v>
          </cell>
          <cell r="F91">
            <v>10903.312156819797</v>
          </cell>
          <cell r="G91">
            <v>11231.501852740073</v>
          </cell>
          <cell r="H91">
            <v>11566.200607951727</v>
          </cell>
          <cell r="I91">
            <v>11902.777045643123</v>
          </cell>
          <cell r="J91">
            <v>12249.147857671334</v>
          </cell>
          <cell r="L91">
            <v>0</v>
          </cell>
          <cell r="N91">
            <v>10747.359122759997</v>
          </cell>
          <cell r="O91">
            <v>11053.658857758659</v>
          </cell>
          <cell r="P91">
            <v>11383.057891719867</v>
          </cell>
          <cell r="Q91">
            <v>11725.687934260635</v>
          </cell>
          <cell r="R91">
            <v>12075.113434701601</v>
          </cell>
          <cell r="S91">
            <v>12426.499235651419</v>
          </cell>
          <cell r="T91">
            <v>12788.110363408872</v>
          </cell>
          <cell r="V91">
            <v>10747.359122759997</v>
          </cell>
          <cell r="W91">
            <v>11053.658857758659</v>
          </cell>
          <cell r="X91">
            <v>11383.057891719867</v>
          </cell>
          <cell r="Y91">
            <v>11725.687934260635</v>
          </cell>
          <cell r="Z91">
            <v>12075.113434701601</v>
          </cell>
          <cell r="AA91">
            <v>12426.499235651419</v>
          </cell>
          <cell r="AB91">
            <v>12788.110363408872</v>
          </cell>
          <cell r="AD91">
            <v>0</v>
          </cell>
          <cell r="AF91">
            <v>0</v>
          </cell>
          <cell r="AG91">
            <v>0</v>
          </cell>
          <cell r="AH91">
            <v>0</v>
          </cell>
          <cell r="AI91">
            <v>0</v>
          </cell>
          <cell r="AJ91">
            <v>0</v>
          </cell>
          <cell r="AK91">
            <v>0</v>
          </cell>
          <cell r="AL91">
            <v>0</v>
          </cell>
          <cell r="AN91">
            <v>0</v>
          </cell>
          <cell r="AO91">
            <v>0</v>
          </cell>
          <cell r="AP91">
            <v>0</v>
          </cell>
          <cell r="AQ91">
            <v>0</v>
          </cell>
          <cell r="AR91">
            <v>0</v>
          </cell>
          <cell r="AS91">
            <v>0</v>
          </cell>
          <cell r="AT91">
            <v>0</v>
          </cell>
        </row>
        <row r="92">
          <cell r="A92" t="str">
            <v>MT9450</v>
          </cell>
          <cell r="B92" t="str">
            <v>Meter Technician 1A (2)</v>
          </cell>
          <cell r="C92">
            <v>3249.48</v>
          </cell>
          <cell r="D92">
            <v>3354.438204</v>
          </cell>
          <cell r="E92">
            <v>3450.0396928139999</v>
          </cell>
          <cell r="F92">
            <v>3552.8508756598576</v>
          </cell>
          <cell r="G92">
            <v>3659.7916870172189</v>
          </cell>
          <cell r="H92">
            <v>3768.8534792903324</v>
          </cell>
          <cell r="I92">
            <v>3878.5271155376809</v>
          </cell>
          <cell r="J92">
            <v>3991.3922545998266</v>
          </cell>
          <cell r="L92">
            <v>0.11</v>
          </cell>
          <cell r="N92">
            <v>15087.837998379859</v>
          </cell>
          <cell r="O92">
            <v>17505.466807946523</v>
          </cell>
          <cell r="P92">
            <v>19867.587981640983</v>
          </cell>
          <cell r="Q92">
            <v>22355.40984202344</v>
          </cell>
          <cell r="R92">
            <v>24546.758220462863</v>
          </cell>
          <cell r="S92">
            <v>27344.726512687892</v>
          </cell>
          <cell r="T92">
            <v>28776.358382852748</v>
          </cell>
          <cell r="V92">
            <v>13678.973952699875</v>
          </cell>
          <cell r="W92">
            <v>16056.450136964657</v>
          </cell>
          <cell r="X92">
            <v>18375.390613863845</v>
          </cell>
          <cell r="Y92">
            <v>20818.297333476206</v>
          </cell>
          <cell r="Z92">
            <v>22963.839759160921</v>
          </cell>
          <cell r="AA92">
            <v>25715.745124162066</v>
          </cell>
          <cell r="AB92">
            <v>27099.973635920818</v>
          </cell>
          <cell r="AD92">
            <v>4.4999999999999998E-2</v>
          </cell>
          <cell r="AF92">
            <v>3348</v>
          </cell>
          <cell r="AG92">
            <v>3682.8</v>
          </cell>
          <cell r="AH92">
            <v>4014.2520000000004</v>
          </cell>
          <cell r="AI92">
            <v>4315.3209000000006</v>
          </cell>
          <cell r="AJ92">
            <v>4574.240154000001</v>
          </cell>
          <cell r="AK92">
            <v>4802.9521617000009</v>
          </cell>
          <cell r="AL92">
            <v>5043.0997697850016</v>
          </cell>
          <cell r="AN92">
            <v>3654.703048124743</v>
          </cell>
          <cell r="AO92">
            <v>4876.2177692322512</v>
          </cell>
          <cell r="AP92">
            <v>6080.9457018541443</v>
          </cell>
          <cell r="AQ92">
            <v>7352.8411922075829</v>
          </cell>
          <cell r="AR92">
            <v>8452.7003214715187</v>
          </cell>
          <cell r="AS92">
            <v>9896.8640657158576</v>
          </cell>
          <cell r="AT92">
            <v>10559.631378085613</v>
          </cell>
        </row>
        <row r="93">
          <cell r="A93" t="str">
            <v>MT9450-OT</v>
          </cell>
          <cell r="B93" t="str">
            <v>Meter Technician 1A (2) - Overtime</v>
          </cell>
          <cell r="C93">
            <v>4874.22</v>
          </cell>
          <cell r="D93">
            <v>5031.6573060000001</v>
          </cell>
          <cell r="E93">
            <v>5175.0595392209998</v>
          </cell>
          <cell r="F93">
            <v>5329.2763134897868</v>
          </cell>
          <cell r="G93">
            <v>5489.6875305258291</v>
          </cell>
          <cell r="H93">
            <v>5653.2802189354989</v>
          </cell>
          <cell r="I93">
            <v>5817.790673306522</v>
          </cell>
          <cell r="J93">
            <v>5987.0883818997399</v>
          </cell>
          <cell r="L93">
            <v>0</v>
          </cell>
          <cell r="N93">
            <v>5253.0502274639994</v>
          </cell>
          <cell r="O93">
            <v>5402.7621589467235</v>
          </cell>
          <cell r="P93">
            <v>5563.7644712833371</v>
          </cell>
          <cell r="Q93">
            <v>5731.2337818689657</v>
          </cell>
          <cell r="R93">
            <v>5902.0245485686601</v>
          </cell>
          <cell r="S93">
            <v>6073.7734629320084</v>
          </cell>
          <cell r="T93">
            <v>6250.5202707033277</v>
          </cell>
          <cell r="V93">
            <v>5253.0502274639994</v>
          </cell>
          <cell r="W93">
            <v>5402.7621589467235</v>
          </cell>
          <cell r="X93">
            <v>5563.7644712833371</v>
          </cell>
          <cell r="Y93">
            <v>5731.2337818689657</v>
          </cell>
          <cell r="Z93">
            <v>5902.0245485686601</v>
          </cell>
          <cell r="AA93">
            <v>6073.7734629320084</v>
          </cell>
          <cell r="AB93">
            <v>6250.5202707033277</v>
          </cell>
          <cell r="AD93">
            <v>0</v>
          </cell>
          <cell r="AF93">
            <v>0</v>
          </cell>
          <cell r="AG93">
            <v>0</v>
          </cell>
          <cell r="AH93">
            <v>0</v>
          </cell>
          <cell r="AI93">
            <v>0</v>
          </cell>
          <cell r="AJ93">
            <v>0</v>
          </cell>
          <cell r="AK93">
            <v>0</v>
          </cell>
          <cell r="AL93">
            <v>0</v>
          </cell>
          <cell r="AN93">
            <v>0</v>
          </cell>
          <cell r="AO93">
            <v>0</v>
          </cell>
          <cell r="AP93">
            <v>0</v>
          </cell>
          <cell r="AQ93">
            <v>0</v>
          </cell>
          <cell r="AR93">
            <v>0</v>
          </cell>
          <cell r="AS93">
            <v>0</v>
          </cell>
          <cell r="AT93">
            <v>0</v>
          </cell>
        </row>
        <row r="94">
          <cell r="A94" t="str">
            <v>MT9452</v>
          </cell>
          <cell r="B94" t="str">
            <v>Meter Technician 2A (2)</v>
          </cell>
          <cell r="C94">
            <v>4209.3999999999996</v>
          </cell>
          <cell r="D94">
            <v>4345.3636199999992</v>
          </cell>
          <cell r="E94">
            <v>4469.20648317</v>
          </cell>
          <cell r="F94">
            <v>4602.3888363684655</v>
          </cell>
          <cell r="G94">
            <v>4740.9207403431565</v>
          </cell>
          <cell r="H94">
            <v>4882.2001784053828</v>
          </cell>
          <cell r="I94">
            <v>5024.2722035969791</v>
          </cell>
          <cell r="J94">
            <v>5170.4785247216505</v>
          </cell>
          <cell r="L94">
            <v>0.11</v>
          </cell>
          <cell r="N94">
            <v>19544.894958694978</v>
          </cell>
          <cell r="O94">
            <v>22676.708883073632</v>
          </cell>
          <cell r="P94">
            <v>25736.617812671426</v>
          </cell>
          <cell r="Q94">
            <v>28959.360325040761</v>
          </cell>
          <cell r="R94">
            <v>31798.048934973092</v>
          </cell>
          <cell r="S94">
            <v>35422.557388415502</v>
          </cell>
          <cell r="T94">
            <v>37277.103714065131</v>
          </cell>
          <cell r="V94">
            <v>17719.842238295001</v>
          </cell>
          <cell r="W94">
            <v>20799.642160142248</v>
          </cell>
          <cell r="X94">
            <v>23803.614501396667</v>
          </cell>
          <cell r="Y94">
            <v>26968.173614096639</v>
          </cell>
          <cell r="Z94">
            <v>29747.524860042831</v>
          </cell>
          <cell r="AA94">
            <v>33312.363062904769</v>
          </cell>
          <cell r="AB94">
            <v>35105.502733682035</v>
          </cell>
          <cell r="AD94">
            <v>4.4999999999999998E-2</v>
          </cell>
          <cell r="AF94">
            <v>3348</v>
          </cell>
          <cell r="AG94">
            <v>3682.8</v>
          </cell>
          <cell r="AH94">
            <v>4014.2520000000004</v>
          </cell>
          <cell r="AI94">
            <v>4315.3209000000006</v>
          </cell>
          <cell r="AJ94">
            <v>4574.240154000001</v>
          </cell>
          <cell r="AK94">
            <v>4802.9521617000009</v>
          </cell>
          <cell r="AL94">
            <v>5043.0997697850016</v>
          </cell>
          <cell r="AN94">
            <v>4734.3288805520551</v>
          </cell>
          <cell r="AO94">
            <v>6316.6879247775778</v>
          </cell>
          <cell r="AP94">
            <v>7877.301241240084</v>
          </cell>
          <cell r="AQ94">
            <v>9524.9238999712543</v>
          </cell>
          <cell r="AR94">
            <v>10949.689406674977</v>
          </cell>
          <cell r="AS94">
            <v>12820.469613053265</v>
          </cell>
          <cell r="AT94">
            <v>13679.023204609222</v>
          </cell>
        </row>
        <row r="95">
          <cell r="A95" t="str">
            <v>MT9452-OT</v>
          </cell>
          <cell r="B95" t="str">
            <v>Meter Technician 2A (2) - Overtime</v>
          </cell>
          <cell r="C95">
            <v>6314.1</v>
          </cell>
          <cell r="D95">
            <v>6518.0454299999992</v>
          </cell>
          <cell r="E95">
            <v>6703.8097247549995</v>
          </cell>
          <cell r="F95">
            <v>6903.5832545526991</v>
          </cell>
          <cell r="G95">
            <v>7111.3811105147352</v>
          </cell>
          <cell r="H95">
            <v>7323.300267608075</v>
          </cell>
          <cell r="I95">
            <v>7536.4083053954691</v>
          </cell>
          <cell r="J95">
            <v>7755.7177870824753</v>
          </cell>
          <cell r="L95">
            <v>0</v>
          </cell>
          <cell r="N95">
            <v>6804.8394289199987</v>
          </cell>
          <cell r="O95">
            <v>6998.7773526442179</v>
          </cell>
          <cell r="P95">
            <v>7207.3409177530175</v>
          </cell>
          <cell r="Q95">
            <v>7424.2818793773831</v>
          </cell>
          <cell r="R95">
            <v>7645.5254793828299</v>
          </cell>
          <cell r="S95">
            <v>7868.0102708328686</v>
          </cell>
          <cell r="T95">
            <v>8096.9693697141047</v>
          </cell>
          <cell r="V95">
            <v>6804.8394289199987</v>
          </cell>
          <cell r="W95">
            <v>6998.7773526442179</v>
          </cell>
          <cell r="X95">
            <v>7207.3409177530175</v>
          </cell>
          <cell r="Y95">
            <v>7424.2818793773831</v>
          </cell>
          <cell r="Z95">
            <v>7645.5254793828299</v>
          </cell>
          <cell r="AA95">
            <v>7868.0102708328686</v>
          </cell>
          <cell r="AB95">
            <v>8096.9693697141047</v>
          </cell>
          <cell r="AD95">
            <v>0</v>
          </cell>
          <cell r="AF95">
            <v>0</v>
          </cell>
          <cell r="AG95">
            <v>0</v>
          </cell>
          <cell r="AH95">
            <v>0</v>
          </cell>
          <cell r="AI95">
            <v>0</v>
          </cell>
          <cell r="AJ95">
            <v>0</v>
          </cell>
          <cell r="AK95">
            <v>0</v>
          </cell>
          <cell r="AL95">
            <v>0</v>
          </cell>
          <cell r="AN95">
            <v>0</v>
          </cell>
          <cell r="AO95">
            <v>0</v>
          </cell>
          <cell r="AP95">
            <v>0</v>
          </cell>
          <cell r="AQ95">
            <v>0</v>
          </cell>
          <cell r="AR95">
            <v>0</v>
          </cell>
          <cell r="AS95">
            <v>0</v>
          </cell>
          <cell r="AT95">
            <v>0</v>
          </cell>
        </row>
        <row r="96">
          <cell r="A96" t="str">
            <v>SFSR7871</v>
          </cell>
          <cell r="B96" t="str">
            <v>Repr Supvg Fld Srvce</v>
          </cell>
          <cell r="C96">
            <v>5623.28</v>
          </cell>
          <cell r="D96">
            <v>5804.9119439999995</v>
          </cell>
          <cell r="E96">
            <v>5970.3519344039996</v>
          </cell>
          <cell r="F96">
            <v>6148.2684220492392</v>
          </cell>
          <cell r="G96">
            <v>6333.3313015529211</v>
          </cell>
          <cell r="H96">
            <v>6522.0645743391988</v>
          </cell>
          <cell r="I96">
            <v>6711.8566534524689</v>
          </cell>
          <cell r="J96">
            <v>6907.1716820679349</v>
          </cell>
          <cell r="L96">
            <v>0.11</v>
          </cell>
          <cell r="N96">
            <v>26109.758379657509</v>
          </cell>
          <cell r="O96">
            <v>30293.505850717505</v>
          </cell>
          <cell r="P96">
            <v>34381.196420781816</v>
          </cell>
          <cell r="Q96">
            <v>38686.414151326848</v>
          </cell>
          <cell r="R96">
            <v>42478.57951609623</v>
          </cell>
          <cell r="S96">
            <v>47320.510883054383</v>
          </cell>
          <cell r="T96">
            <v>49797.97400418781</v>
          </cell>
          <cell r="V96">
            <v>23671.695363177536</v>
          </cell>
          <cell r="W96">
            <v>27785.958038267854</v>
          </cell>
          <cell r="X96">
            <v>31798.923683521134</v>
          </cell>
          <cell r="Y96">
            <v>36026.415004674622</v>
          </cell>
          <cell r="Z96">
            <v>39739.312394873763</v>
          </cell>
          <cell r="AA96">
            <v>44501.531088604344</v>
          </cell>
          <cell r="AB96">
            <v>46896.961897719273</v>
          </cell>
          <cell r="AD96">
            <v>4.4999999999999998E-2</v>
          </cell>
          <cell r="AF96">
            <v>3348</v>
          </cell>
          <cell r="AG96">
            <v>3682.8</v>
          </cell>
          <cell r="AH96">
            <v>4014.2520000000004</v>
          </cell>
          <cell r="AI96">
            <v>4315.3209000000006</v>
          </cell>
          <cell r="AJ96">
            <v>4574.240154000001</v>
          </cell>
          <cell r="AK96">
            <v>4802.9521617000009</v>
          </cell>
          <cell r="AL96">
            <v>5043.0997697850016</v>
          </cell>
          <cell r="AN96">
            <v>6324.5253260395211</v>
          </cell>
          <cell r="AO96">
            <v>8438.3771733841531</v>
          </cell>
          <cell r="AP96">
            <v>10523.179199848089</v>
          </cell>
          <cell r="AQ96">
            <v>12724.215818936278</v>
          </cell>
          <cell r="AR96">
            <v>14627.540610720593</v>
          </cell>
          <cell r="AS96">
            <v>17126.690351520447</v>
          </cell>
          <cell r="AT96">
            <v>18273.620374878832</v>
          </cell>
        </row>
        <row r="97">
          <cell r="A97" t="str">
            <v>SFSR7871-OT</v>
          </cell>
          <cell r="B97" t="str">
            <v>Repr Supvg Fld Srvce - Overtime</v>
          </cell>
          <cell r="C97">
            <v>8434.92</v>
          </cell>
          <cell r="D97">
            <v>8707.3679159999992</v>
          </cell>
          <cell r="E97">
            <v>8955.5279016059994</v>
          </cell>
          <cell r="F97">
            <v>9222.4026330738598</v>
          </cell>
          <cell r="G97">
            <v>9499.9969523293821</v>
          </cell>
          <cell r="H97">
            <v>9783.0968615087986</v>
          </cell>
          <cell r="I97">
            <v>10067.784980178703</v>
          </cell>
          <cell r="J97">
            <v>10360.757523101902</v>
          </cell>
          <cell r="L97">
            <v>0</v>
          </cell>
          <cell r="N97">
            <v>9090.4921043039976</v>
          </cell>
          <cell r="O97">
            <v>9349.5711292766628</v>
          </cell>
          <cell r="P97">
            <v>9628.1883489291085</v>
          </cell>
          <cell r="Q97">
            <v>9917.9968182318735</v>
          </cell>
          <cell r="R97">
            <v>10213.553123415184</v>
          </cell>
          <cell r="S97">
            <v>10510.767519306566</v>
          </cell>
          <cell r="T97">
            <v>10816.630854118386</v>
          </cell>
          <cell r="V97">
            <v>9090.4921043039976</v>
          </cell>
          <cell r="W97">
            <v>9349.5711292766628</v>
          </cell>
          <cell r="X97">
            <v>9628.1883489291085</v>
          </cell>
          <cell r="Y97">
            <v>9917.9968182318735</v>
          </cell>
          <cell r="Z97">
            <v>10213.553123415184</v>
          </cell>
          <cell r="AA97">
            <v>10510.767519306566</v>
          </cell>
          <cell r="AB97">
            <v>10816.630854118386</v>
          </cell>
          <cell r="AD97">
            <v>0</v>
          </cell>
          <cell r="AF97">
            <v>0</v>
          </cell>
          <cell r="AG97">
            <v>0</v>
          </cell>
          <cell r="AH97">
            <v>0</v>
          </cell>
          <cell r="AI97">
            <v>0</v>
          </cell>
          <cell r="AJ97">
            <v>0</v>
          </cell>
          <cell r="AK97">
            <v>0</v>
          </cell>
          <cell r="AL97">
            <v>0</v>
          </cell>
          <cell r="AN97">
            <v>0</v>
          </cell>
          <cell r="AO97">
            <v>0</v>
          </cell>
          <cell r="AP97">
            <v>0</v>
          </cell>
          <cell r="AQ97">
            <v>0</v>
          </cell>
          <cell r="AR97">
            <v>0</v>
          </cell>
          <cell r="AS97">
            <v>0</v>
          </cell>
          <cell r="AT97">
            <v>0</v>
          </cell>
        </row>
        <row r="98">
          <cell r="A98" t="str">
            <v>SFSR7871-PT</v>
          </cell>
          <cell r="B98" t="str">
            <v>Repr Supvg Fld Srvce - Part-time</v>
          </cell>
          <cell r="C98">
            <v>5623.28</v>
          </cell>
          <cell r="D98">
            <v>5804.9119439999995</v>
          </cell>
          <cell r="E98">
            <v>5970.3519344039996</v>
          </cell>
          <cell r="F98">
            <v>6148.2684220492392</v>
          </cell>
          <cell r="G98">
            <v>6333.3313015529211</v>
          </cell>
          <cell r="H98">
            <v>6522.0645743391988</v>
          </cell>
          <cell r="I98">
            <v>6711.8566534524689</v>
          </cell>
          <cell r="J98">
            <v>6907.1716820679349</v>
          </cell>
          <cell r="L98">
            <v>0.11</v>
          </cell>
          <cell r="N98">
            <v>26109.758379657509</v>
          </cell>
          <cell r="O98">
            <v>30293.505850717505</v>
          </cell>
          <cell r="P98">
            <v>34381.196420781816</v>
          </cell>
          <cell r="Q98">
            <v>38686.414151326848</v>
          </cell>
          <cell r="R98">
            <v>42478.57951609623</v>
          </cell>
          <cell r="S98">
            <v>47320.510883054383</v>
          </cell>
          <cell r="T98">
            <v>49797.97400418781</v>
          </cell>
          <cell r="V98">
            <v>23671.695363177536</v>
          </cell>
          <cell r="W98">
            <v>27785.958038267854</v>
          </cell>
          <cell r="X98">
            <v>31798.923683521134</v>
          </cell>
          <cell r="Y98">
            <v>36026.415004674622</v>
          </cell>
          <cell r="Z98">
            <v>39739.312394873763</v>
          </cell>
          <cell r="AA98">
            <v>44501.531088604344</v>
          </cell>
          <cell r="AB98">
            <v>46896.961897719273</v>
          </cell>
          <cell r="AD98">
            <v>4.4999999999999998E-2</v>
          </cell>
          <cell r="AF98">
            <v>3348</v>
          </cell>
          <cell r="AG98">
            <v>3682.8</v>
          </cell>
          <cell r="AH98">
            <v>4014.2520000000004</v>
          </cell>
          <cell r="AI98">
            <v>4315.3209000000006</v>
          </cell>
          <cell r="AJ98">
            <v>4574.240154000001</v>
          </cell>
          <cell r="AK98">
            <v>4802.9521617000009</v>
          </cell>
          <cell r="AL98">
            <v>5043.0997697850016</v>
          </cell>
          <cell r="AN98">
            <v>6324.5253260395211</v>
          </cell>
          <cell r="AO98">
            <v>8438.3771733841531</v>
          </cell>
          <cell r="AP98">
            <v>10523.179199848089</v>
          </cell>
          <cell r="AQ98">
            <v>12724.215818936278</v>
          </cell>
          <cell r="AR98">
            <v>14627.540610720593</v>
          </cell>
          <cell r="AS98">
            <v>17126.690351520447</v>
          </cell>
          <cell r="AT98">
            <v>18273.620374878832</v>
          </cell>
        </row>
        <row r="99">
          <cell r="A99" t="str">
            <v>T9501</v>
          </cell>
          <cell r="B99" t="str">
            <v>Troubleman 1</v>
          </cell>
          <cell r="C99">
            <v>7329.4</v>
          </cell>
          <cell r="D99">
            <v>7566.1396199999999</v>
          </cell>
          <cell r="E99">
            <v>7781.7745991699994</v>
          </cell>
          <cell r="F99">
            <v>8013.6714822252661</v>
          </cell>
          <cell r="G99">
            <v>8254.8829938402469</v>
          </cell>
          <cell r="H99">
            <v>8500.8785070566864</v>
          </cell>
          <cell r="I99">
            <v>8748.2540716120347</v>
          </cell>
          <cell r="J99">
            <v>9002.8282650959445</v>
          </cell>
          <cell r="L99">
            <v>0.11</v>
          </cell>
          <cell r="N99">
            <v>34031.537299914242</v>
          </cell>
          <cell r="O99">
            <v>39484.646288687189</v>
          </cell>
          <cell r="P99">
            <v>44812.554424904731</v>
          </cell>
          <cell r="Q99">
            <v>50423.988113829473</v>
          </cell>
          <cell r="R99">
            <v>55366.70781203777</v>
          </cell>
          <cell r="S99">
            <v>61677.695662719765</v>
          </cell>
          <cell r="T99">
            <v>64906.828517572329</v>
          </cell>
          <cell r="V99">
            <v>30853.758659514278</v>
          </cell>
          <cell r="W99">
            <v>36216.300957035826</v>
          </cell>
          <cell r="X99">
            <v>41446.812402370109</v>
          </cell>
          <cell r="Y99">
            <v>46956.937256416568</v>
          </cell>
          <cell r="Z99">
            <v>51796.338839073956</v>
          </cell>
          <cell r="AA99">
            <v>58003.428952642702</v>
          </cell>
          <cell r="AB99">
            <v>61125.64064623203</v>
          </cell>
          <cell r="AD99">
            <v>4.4999999999999998E-2</v>
          </cell>
          <cell r="AF99">
            <v>3348</v>
          </cell>
          <cell r="AG99">
            <v>3682.8</v>
          </cell>
          <cell r="AH99">
            <v>4014.2520000000004</v>
          </cell>
          <cell r="AI99">
            <v>4315.3209000000006</v>
          </cell>
          <cell r="AJ99">
            <v>4574.240154000001</v>
          </cell>
          <cell r="AK99">
            <v>4802.9521617000009</v>
          </cell>
          <cell r="AL99">
            <v>5043.0997697850016</v>
          </cell>
          <cell r="AN99">
            <v>8243.405258972356</v>
          </cell>
          <cell r="AO99">
            <v>10998.606090146997</v>
          </cell>
          <cell r="AP99">
            <v>13715.943297749105</v>
          </cell>
          <cell r="AQ99">
            <v>16584.781021630002</v>
          </cell>
          <cell r="AR99">
            <v>19065.580257823822</v>
          </cell>
          <cell r="AS99">
            <v>22322.979517725234</v>
          </cell>
          <cell r="AT99">
            <v>23817.891546506115</v>
          </cell>
        </row>
        <row r="100">
          <cell r="A100" t="str">
            <v>T9501-DT</v>
          </cell>
          <cell r="B100" t="str">
            <v>Troubleman 1 - Doubletime</v>
          </cell>
          <cell r="C100">
            <v>14658.8</v>
          </cell>
          <cell r="D100">
            <v>15132.27924</v>
          </cell>
          <cell r="E100">
            <v>15563.549198339999</v>
          </cell>
          <cell r="F100">
            <v>16027.342964450532</v>
          </cell>
          <cell r="G100">
            <v>16509.765987680494</v>
          </cell>
          <cell r="H100">
            <v>17001.757014113373</v>
          </cell>
          <cell r="I100">
            <v>17496.508143224069</v>
          </cell>
          <cell r="J100">
            <v>18005.656530191889</v>
          </cell>
          <cell r="L100">
            <v>0</v>
          </cell>
          <cell r="N100">
            <v>15798.09952656</v>
          </cell>
          <cell r="O100">
            <v>16248.345363066957</v>
          </cell>
          <cell r="P100">
            <v>16732.546054886356</v>
          </cell>
          <cell r="Q100">
            <v>17236.195691138433</v>
          </cell>
          <cell r="R100">
            <v>17749.834322734361</v>
          </cell>
          <cell r="S100">
            <v>18266.354501525926</v>
          </cell>
          <cell r="T100">
            <v>18797.905417520331</v>
          </cell>
          <cell r="V100">
            <v>15798.09952656</v>
          </cell>
          <cell r="W100">
            <v>16248.345363066957</v>
          </cell>
          <cell r="X100">
            <v>16732.546054886356</v>
          </cell>
          <cell r="Y100">
            <v>17236.195691138433</v>
          </cell>
          <cell r="Z100">
            <v>17749.834322734361</v>
          </cell>
          <cell r="AA100">
            <v>18266.354501525926</v>
          </cell>
          <cell r="AB100">
            <v>18797.905417520331</v>
          </cell>
          <cell r="AD100">
            <v>0</v>
          </cell>
          <cell r="AF100">
            <v>0</v>
          </cell>
          <cell r="AG100">
            <v>0</v>
          </cell>
          <cell r="AH100">
            <v>0</v>
          </cell>
          <cell r="AI100">
            <v>0</v>
          </cell>
          <cell r="AJ100">
            <v>0</v>
          </cell>
          <cell r="AK100">
            <v>0</v>
          </cell>
          <cell r="AL100">
            <v>0</v>
          </cell>
          <cell r="AN100">
            <v>0</v>
          </cell>
          <cell r="AO100">
            <v>0</v>
          </cell>
          <cell r="AP100">
            <v>0</v>
          </cell>
          <cell r="AQ100">
            <v>0</v>
          </cell>
          <cell r="AR100">
            <v>0</v>
          </cell>
          <cell r="AS100">
            <v>0</v>
          </cell>
          <cell r="AT100">
            <v>0</v>
          </cell>
        </row>
        <row r="101">
          <cell r="A101" t="str">
            <v>TSC9934</v>
          </cell>
          <cell r="B101" t="str">
            <v>Lab Technician 5</v>
          </cell>
          <cell r="C101">
            <v>6152.81</v>
          </cell>
          <cell r="D101">
            <v>6351.5457630000001</v>
          </cell>
          <cell r="E101">
            <v>6532.5648172455003</v>
          </cell>
          <cell r="F101">
            <v>6727.2352487994167</v>
          </cell>
          <cell r="G101">
            <v>6929.7250297882792</v>
          </cell>
          <cell r="H101">
            <v>7136.2308356759704</v>
          </cell>
          <cell r="I101">
            <v>7343.8951529941405</v>
          </cell>
          <cell r="J101">
            <v>7557.6025019462695</v>
          </cell>
          <cell r="L101">
            <v>0.11</v>
          </cell>
          <cell r="N101">
            <v>28568.448033165791</v>
          </cell>
          <cell r="O101">
            <v>33146.168380972173</v>
          </cell>
          <cell r="P101">
            <v>37618.786393306145</v>
          </cell>
          <cell r="Q101">
            <v>42329.415546518292</v>
          </cell>
          <cell r="R101">
            <v>46478.679495318051</v>
          </cell>
          <cell r="S101">
            <v>51776.563245359634</v>
          </cell>
          <cell r="T101">
            <v>54487.322778290756</v>
          </cell>
          <cell r="V101">
            <v>25900.79881270582</v>
          </cell>
          <cell r="W101">
            <v>30402.491157729091</v>
          </cell>
          <cell r="X101">
            <v>34793.347588810393</v>
          </cell>
          <cell r="Y101">
            <v>39418.931034007212</v>
          </cell>
          <cell r="Z101">
            <v>43481.462544334143</v>
          </cell>
          <cell r="AA101">
            <v>48692.12728110209</v>
          </cell>
          <cell r="AB101">
            <v>51313.129727473322</v>
          </cell>
          <cell r="AD101">
            <v>4.4999999999999998E-2</v>
          </cell>
          <cell r="AF101">
            <v>3348</v>
          </cell>
          <cell r="AG101">
            <v>3682.8</v>
          </cell>
          <cell r="AH101">
            <v>4014.2520000000004</v>
          </cell>
          <cell r="AI101">
            <v>4315.3209000000006</v>
          </cell>
          <cell r="AJ101">
            <v>4574.240154000001</v>
          </cell>
          <cell r="AK101">
            <v>4802.9521617000009</v>
          </cell>
          <cell r="AL101">
            <v>5043.0997697850016</v>
          </cell>
          <cell r="AN101">
            <v>6920.0898179192982</v>
          </cell>
          <cell r="AO101">
            <v>9232.9977266239184</v>
          </cell>
          <cell r="AP101">
            <v>11514.120266573482</v>
          </cell>
          <cell r="AQ101">
            <v>13922.422915613188</v>
          </cell>
          <cell r="AR101">
            <v>16004.97897046702</v>
          </cell>
          <cell r="AS101">
            <v>18739.467296975883</v>
          </cell>
          <cell r="AT101">
            <v>19994.400808559818</v>
          </cell>
        </row>
        <row r="102">
          <cell r="A102" t="str">
            <v>TSC9957</v>
          </cell>
          <cell r="B102" t="str">
            <v>Techn Systm Comncn</v>
          </cell>
          <cell r="C102">
            <v>6447.13</v>
          </cell>
          <cell r="D102">
            <v>6655.3722989999997</v>
          </cell>
          <cell r="E102">
            <v>6845.0504095215001</v>
          </cell>
          <cell r="F102">
            <v>7049.0329117252413</v>
          </cell>
          <cell r="G102">
            <v>7261.2088023681708</v>
          </cell>
          <cell r="H102">
            <v>7477.5928246787425</v>
          </cell>
          <cell r="I102">
            <v>7695.1907758768939</v>
          </cell>
          <cell r="J102">
            <v>7919.1208274549099</v>
          </cell>
          <cell r="L102">
            <v>0.11</v>
          </cell>
          <cell r="N102">
            <v>29935.021294020804</v>
          </cell>
          <cell r="O102">
            <v>34731.717142901718</v>
          </cell>
          <cell r="P102">
            <v>39418.283080393492</v>
          </cell>
          <cell r="Q102">
            <v>44354.24543459402</v>
          </cell>
          <cell r="R102">
            <v>48701.989649387819</v>
          </cell>
          <cell r="S102">
            <v>54253.29795590233</v>
          </cell>
          <cell r="T102">
            <v>57093.72681808826</v>
          </cell>
          <cell r="V102">
            <v>27139.76492844084</v>
          </cell>
          <cell r="W102">
            <v>31856.795970902716</v>
          </cell>
          <cell r="X102">
            <v>36457.689257468883</v>
          </cell>
          <cell r="Y102">
            <v>41304.537737599392</v>
          </cell>
          <cell r="Z102">
            <v>45561.400663022745</v>
          </cell>
          <cell r="AA102">
            <v>51021.317830034037</v>
          </cell>
          <cell r="AB102">
            <v>53767.696070557198</v>
          </cell>
          <cell r="AD102">
            <v>4.4999999999999998E-2</v>
          </cell>
          <cell r="AF102">
            <v>3348</v>
          </cell>
          <cell r="AG102">
            <v>3682.8</v>
          </cell>
          <cell r="AH102">
            <v>4014.2520000000004</v>
          </cell>
          <cell r="AI102">
            <v>4315.3209000000006</v>
          </cell>
          <cell r="AJ102">
            <v>4574.240154000001</v>
          </cell>
          <cell r="AK102">
            <v>4802.9521617000009</v>
          </cell>
          <cell r="AL102">
            <v>5043.0997697850016</v>
          </cell>
          <cell r="AN102">
            <v>7251.1126896169453</v>
          </cell>
          <cell r="AO102">
            <v>9674.6586735571</v>
          </cell>
          <cell r="AP102">
            <v>12064.898833904164</v>
          </cell>
          <cell r="AQ102">
            <v>14588.402770756327</v>
          </cell>
          <cell r="AR102">
            <v>16770.578007425393</v>
          </cell>
          <cell r="AS102">
            <v>19635.870731316605</v>
          </cell>
          <cell r="AT102">
            <v>20950.834055478754</v>
          </cell>
        </row>
      </sheetData>
      <sheetData sheetId="42"/>
      <sheetData sheetId="43">
        <row r="1">
          <cell r="A1" t="str">
            <v>Job Code</v>
          </cell>
        </row>
      </sheetData>
      <sheetData sheetId="44">
        <row r="1">
          <cell r="A1" t="str">
            <v>Job Code</v>
          </cell>
          <cell r="B1" t="str">
            <v>Code</v>
          </cell>
          <cell r="C1" t="str">
            <v>Computer Type</v>
          </cell>
          <cell r="D1" t="str">
            <v>Purchase Cost</v>
          </cell>
          <cell r="E1" t="str">
            <v>Service &amp; Repair</v>
          </cell>
          <cell r="F1" t="str">
            <v>PC Cost</v>
          </cell>
        </row>
        <row r="2">
          <cell r="A2" t="str">
            <v>ABU2</v>
          </cell>
          <cell r="B2" t="str">
            <v>dp</v>
          </cell>
          <cell r="C2" t="str">
            <v>Desktop</v>
          </cell>
          <cell r="D2">
            <v>389.75</v>
          </cell>
          <cell r="E2">
            <v>1429.2</v>
          </cell>
          <cell r="F2">
            <v>1818.95</v>
          </cell>
        </row>
        <row r="3">
          <cell r="A3" t="str">
            <v>ABU3</v>
          </cell>
          <cell r="B3" t="str">
            <v>dp</v>
          </cell>
          <cell r="C3" t="str">
            <v>Desktop</v>
          </cell>
          <cell r="D3">
            <v>389.75</v>
          </cell>
          <cell r="E3">
            <v>1429.2</v>
          </cell>
          <cell r="F3">
            <v>1818.95</v>
          </cell>
        </row>
        <row r="4">
          <cell r="A4" t="str">
            <v>ACA1</v>
          </cell>
          <cell r="B4" t="str">
            <v>dp</v>
          </cell>
          <cell r="C4" t="str">
            <v>Desktop</v>
          </cell>
          <cell r="D4">
            <v>389.75</v>
          </cell>
          <cell r="E4">
            <v>1429.2</v>
          </cell>
          <cell r="F4">
            <v>1818.95</v>
          </cell>
        </row>
        <row r="5">
          <cell r="A5" t="str">
            <v>ACA3</v>
          </cell>
          <cell r="B5" t="str">
            <v>dp</v>
          </cell>
          <cell r="C5" t="str">
            <v>Desktop</v>
          </cell>
          <cell r="D5">
            <v>389.75</v>
          </cell>
          <cell r="E5">
            <v>1429.2</v>
          </cell>
          <cell r="F5">
            <v>1818.95</v>
          </cell>
        </row>
        <row r="6">
          <cell r="A6" t="str">
            <v>ADV3</v>
          </cell>
          <cell r="B6" t="str">
            <v>lp</v>
          </cell>
          <cell r="C6" t="str">
            <v>Laptop</v>
          </cell>
          <cell r="D6">
            <v>656.25</v>
          </cell>
          <cell r="E6">
            <v>1969.08</v>
          </cell>
          <cell r="F6">
            <v>2625.33</v>
          </cell>
        </row>
        <row r="7">
          <cell r="A7" t="str">
            <v>ADV4</v>
          </cell>
          <cell r="B7" t="str">
            <v>lp</v>
          </cell>
          <cell r="C7" t="str">
            <v>Laptop</v>
          </cell>
          <cell r="D7">
            <v>656.25</v>
          </cell>
          <cell r="E7">
            <v>1969.08</v>
          </cell>
          <cell r="F7">
            <v>2625.33</v>
          </cell>
        </row>
        <row r="8">
          <cell r="A8" t="str">
            <v>AID2</v>
          </cell>
          <cell r="B8" t="str">
            <v>dp</v>
          </cell>
          <cell r="C8" t="str">
            <v>Desktop</v>
          </cell>
          <cell r="D8">
            <v>389.75</v>
          </cell>
          <cell r="E8">
            <v>1429.2</v>
          </cell>
          <cell r="F8">
            <v>1818.95</v>
          </cell>
        </row>
        <row r="9">
          <cell r="A9" t="str">
            <v>AID3</v>
          </cell>
          <cell r="B9" t="str">
            <v>dp</v>
          </cell>
          <cell r="C9" t="str">
            <v>Desktop</v>
          </cell>
          <cell r="D9">
            <v>389.75</v>
          </cell>
          <cell r="E9">
            <v>1429.2</v>
          </cell>
          <cell r="F9">
            <v>1818.95</v>
          </cell>
        </row>
        <row r="10">
          <cell r="A10" t="str">
            <v>AID4</v>
          </cell>
          <cell r="B10" t="str">
            <v>dp</v>
          </cell>
          <cell r="C10" t="str">
            <v>Desktop</v>
          </cell>
          <cell r="D10">
            <v>389.75</v>
          </cell>
          <cell r="E10">
            <v>1429.2</v>
          </cell>
          <cell r="F10">
            <v>1818.95</v>
          </cell>
        </row>
        <row r="11">
          <cell r="A11" t="str">
            <v>AMK2</v>
          </cell>
          <cell r="B11" t="str">
            <v>dp</v>
          </cell>
          <cell r="C11" t="str">
            <v>Desktop</v>
          </cell>
          <cell r="D11">
            <v>389.75</v>
          </cell>
          <cell r="E11">
            <v>1429.2</v>
          </cell>
          <cell r="F11">
            <v>1818.95</v>
          </cell>
        </row>
        <row r="12">
          <cell r="A12" t="str">
            <v>APP1</v>
          </cell>
          <cell r="B12" t="str">
            <v>dp</v>
          </cell>
          <cell r="C12" t="str">
            <v>Desktop</v>
          </cell>
          <cell r="D12">
            <v>389.75</v>
          </cell>
          <cell r="E12">
            <v>1429.2</v>
          </cell>
          <cell r="F12">
            <v>1818.95</v>
          </cell>
        </row>
        <row r="13">
          <cell r="A13" t="str">
            <v>APP2</v>
          </cell>
          <cell r="B13" t="str">
            <v>dp</v>
          </cell>
          <cell r="C13" t="str">
            <v>Desktop</v>
          </cell>
          <cell r="D13">
            <v>389.75</v>
          </cell>
          <cell r="E13">
            <v>1429.2</v>
          </cell>
          <cell r="F13">
            <v>1818.95</v>
          </cell>
        </row>
        <row r="14">
          <cell r="A14" t="str">
            <v>APP3</v>
          </cell>
          <cell r="B14" t="str">
            <v>lp</v>
          </cell>
          <cell r="C14" t="str">
            <v>Laptop</v>
          </cell>
          <cell r="D14">
            <v>656.25</v>
          </cell>
          <cell r="E14">
            <v>1969.08</v>
          </cell>
          <cell r="F14">
            <v>2625.33</v>
          </cell>
        </row>
        <row r="15">
          <cell r="A15" t="str">
            <v>ASY2</v>
          </cell>
          <cell r="B15" t="str">
            <v>lp</v>
          </cell>
          <cell r="C15" t="str">
            <v>Laptop</v>
          </cell>
          <cell r="D15">
            <v>656.25</v>
          </cell>
          <cell r="E15">
            <v>1969.08</v>
          </cell>
          <cell r="F15">
            <v>2625.33</v>
          </cell>
        </row>
        <row r="16">
          <cell r="A16" t="str">
            <v>ASY3</v>
          </cell>
          <cell r="B16" t="str">
            <v>lp</v>
          </cell>
          <cell r="C16" t="str">
            <v>Laptop</v>
          </cell>
          <cell r="D16">
            <v>656.25</v>
          </cell>
          <cell r="E16">
            <v>1969.08</v>
          </cell>
          <cell r="F16">
            <v>2625.33</v>
          </cell>
        </row>
        <row r="17">
          <cell r="A17" t="str">
            <v>ASY4</v>
          </cell>
          <cell r="B17" t="str">
            <v>lp</v>
          </cell>
          <cell r="C17" t="str">
            <v>Laptop</v>
          </cell>
          <cell r="D17">
            <v>656.25</v>
          </cell>
          <cell r="E17">
            <v>1969.08</v>
          </cell>
          <cell r="F17">
            <v>2625.33</v>
          </cell>
        </row>
        <row r="18">
          <cell r="A18" t="str">
            <v>CCM3</v>
          </cell>
          <cell r="B18" t="str">
            <v>lp</v>
          </cell>
          <cell r="C18" t="str">
            <v>Laptop</v>
          </cell>
          <cell r="D18">
            <v>656.25</v>
          </cell>
          <cell r="E18">
            <v>1969.08</v>
          </cell>
          <cell r="F18">
            <v>2625.33</v>
          </cell>
        </row>
        <row r="19">
          <cell r="A19" t="str">
            <v>CMS2</v>
          </cell>
          <cell r="B19" t="str">
            <v>lp</v>
          </cell>
          <cell r="C19" t="str">
            <v>Laptop</v>
          </cell>
          <cell r="D19">
            <v>656.25</v>
          </cell>
          <cell r="E19">
            <v>1969.08</v>
          </cell>
          <cell r="F19">
            <v>2625.33</v>
          </cell>
        </row>
        <row r="20">
          <cell r="A20" t="str">
            <v>CRR3</v>
          </cell>
          <cell r="B20" t="str">
            <v>lp</v>
          </cell>
          <cell r="C20" t="str">
            <v>Laptop</v>
          </cell>
          <cell r="D20">
            <v>656.25</v>
          </cell>
          <cell r="E20">
            <v>1969.08</v>
          </cell>
          <cell r="F20">
            <v>2625.33</v>
          </cell>
        </row>
        <row r="21">
          <cell r="A21" t="str">
            <v>CSR1</v>
          </cell>
          <cell r="B21" t="str">
            <v>dp</v>
          </cell>
          <cell r="C21" t="str">
            <v>Desktop</v>
          </cell>
          <cell r="D21">
            <v>389.75</v>
          </cell>
          <cell r="E21">
            <v>1429.2</v>
          </cell>
          <cell r="F21">
            <v>1818.95</v>
          </cell>
        </row>
        <row r="22">
          <cell r="A22" t="str">
            <v>CSR2</v>
          </cell>
          <cell r="B22" t="str">
            <v>dp</v>
          </cell>
          <cell r="C22" t="str">
            <v>Desktop</v>
          </cell>
          <cell r="D22">
            <v>389.75</v>
          </cell>
          <cell r="E22">
            <v>1429.2</v>
          </cell>
          <cell r="F22">
            <v>1818.95</v>
          </cell>
        </row>
        <row r="23">
          <cell r="A23" t="str">
            <v>CSR3</v>
          </cell>
          <cell r="B23" t="str">
            <v>dp</v>
          </cell>
          <cell r="C23" t="str">
            <v>Desktop</v>
          </cell>
          <cell r="D23">
            <v>389.75</v>
          </cell>
          <cell r="E23">
            <v>1429.2</v>
          </cell>
          <cell r="F23">
            <v>1818.95</v>
          </cell>
        </row>
        <row r="24">
          <cell r="A24" t="str">
            <v>CUS2</v>
          </cell>
          <cell r="B24" t="str">
            <v>dp</v>
          </cell>
          <cell r="C24" t="str">
            <v>Desktop</v>
          </cell>
          <cell r="D24">
            <v>389.75</v>
          </cell>
          <cell r="E24">
            <v>1429.2</v>
          </cell>
          <cell r="F24">
            <v>1818.95</v>
          </cell>
        </row>
        <row r="25">
          <cell r="A25" t="str">
            <v>DIR1</v>
          </cell>
          <cell r="B25" t="str">
            <v>lp</v>
          </cell>
          <cell r="C25" t="str">
            <v>Laptop</v>
          </cell>
          <cell r="D25">
            <v>656.25</v>
          </cell>
          <cell r="E25">
            <v>1969.08</v>
          </cell>
          <cell r="F25">
            <v>2625.33</v>
          </cell>
        </row>
        <row r="26">
          <cell r="A26" t="str">
            <v>ENG2</v>
          </cell>
          <cell r="B26" t="str">
            <v>lp</v>
          </cell>
          <cell r="C26" t="str">
            <v>Laptop</v>
          </cell>
          <cell r="D26">
            <v>656.25</v>
          </cell>
          <cell r="E26">
            <v>1969.08</v>
          </cell>
          <cell r="F26">
            <v>2625.33</v>
          </cell>
        </row>
        <row r="27">
          <cell r="A27" t="str">
            <v>ENG3</v>
          </cell>
          <cell r="B27" t="str">
            <v>lp</v>
          </cell>
          <cell r="C27" t="str">
            <v>Laptop</v>
          </cell>
          <cell r="D27">
            <v>656.25</v>
          </cell>
          <cell r="E27">
            <v>1969.08</v>
          </cell>
          <cell r="F27">
            <v>2625.33</v>
          </cell>
        </row>
        <row r="28">
          <cell r="A28" t="str">
            <v>ENG5</v>
          </cell>
          <cell r="B28" t="str">
            <v>lp</v>
          </cell>
          <cell r="C28" t="str">
            <v>Laptop</v>
          </cell>
          <cell r="D28">
            <v>656.25</v>
          </cell>
          <cell r="E28">
            <v>1969.08</v>
          </cell>
          <cell r="F28">
            <v>2625.33</v>
          </cell>
        </row>
        <row r="29">
          <cell r="A29" t="str">
            <v>EXA1</v>
          </cell>
          <cell r="B29" t="str">
            <v>dp</v>
          </cell>
          <cell r="C29" t="str">
            <v>Desktop</v>
          </cell>
          <cell r="D29">
            <v>389.75</v>
          </cell>
          <cell r="E29">
            <v>1429.2</v>
          </cell>
          <cell r="F29">
            <v>1818.95</v>
          </cell>
        </row>
        <row r="30">
          <cell r="A30" t="str">
            <v>HRC2</v>
          </cell>
          <cell r="B30" t="str">
            <v>lp</v>
          </cell>
          <cell r="C30" t="str">
            <v>Laptop</v>
          </cell>
          <cell r="D30">
            <v>656.25</v>
          </cell>
          <cell r="E30">
            <v>1969.08</v>
          </cell>
          <cell r="F30">
            <v>2625.33</v>
          </cell>
        </row>
        <row r="31">
          <cell r="A31" t="str">
            <v>HRC3</v>
          </cell>
          <cell r="B31" t="str">
            <v>lp</v>
          </cell>
          <cell r="C31" t="str">
            <v>Laptop</v>
          </cell>
          <cell r="D31">
            <v>656.25</v>
          </cell>
          <cell r="E31">
            <v>1969.08</v>
          </cell>
          <cell r="F31">
            <v>2625.33</v>
          </cell>
        </row>
        <row r="32">
          <cell r="A32" t="str">
            <v>IQC3</v>
          </cell>
          <cell r="B32" t="str">
            <v>lp</v>
          </cell>
          <cell r="C32" t="str">
            <v>Laptop</v>
          </cell>
          <cell r="D32">
            <v>656.25</v>
          </cell>
          <cell r="E32">
            <v>1969.08</v>
          </cell>
          <cell r="F32">
            <v>2625.33</v>
          </cell>
        </row>
        <row r="33">
          <cell r="A33" t="str">
            <v>ISU2</v>
          </cell>
          <cell r="B33" t="str">
            <v>lp</v>
          </cell>
          <cell r="C33" t="str">
            <v>Laptop</v>
          </cell>
          <cell r="D33">
            <v>656.25</v>
          </cell>
          <cell r="E33">
            <v>1969.08</v>
          </cell>
          <cell r="F33">
            <v>2625.33</v>
          </cell>
        </row>
        <row r="34">
          <cell r="A34" t="str">
            <v>ITS3</v>
          </cell>
          <cell r="B34" t="str">
            <v>lp</v>
          </cell>
          <cell r="C34" t="str">
            <v>Laptop</v>
          </cell>
          <cell r="D34">
            <v>656.25</v>
          </cell>
          <cell r="E34">
            <v>1969.08</v>
          </cell>
          <cell r="F34">
            <v>2625.33</v>
          </cell>
        </row>
        <row r="35">
          <cell r="A35" t="str">
            <v>ITS4</v>
          </cell>
          <cell r="B35" t="str">
            <v>lp</v>
          </cell>
          <cell r="C35" t="str">
            <v>Laptop</v>
          </cell>
          <cell r="D35">
            <v>656.25</v>
          </cell>
          <cell r="E35">
            <v>1969.08</v>
          </cell>
          <cell r="F35">
            <v>2625.33</v>
          </cell>
        </row>
        <row r="36">
          <cell r="A36" t="str">
            <v>ITS5</v>
          </cell>
          <cell r="B36" t="str">
            <v>lp</v>
          </cell>
          <cell r="C36" t="str">
            <v>Laptop</v>
          </cell>
          <cell r="D36">
            <v>656.25</v>
          </cell>
          <cell r="E36">
            <v>1969.08</v>
          </cell>
          <cell r="F36">
            <v>2625.33</v>
          </cell>
        </row>
        <row r="37">
          <cell r="A37" t="str">
            <v>MGR1</v>
          </cell>
          <cell r="B37" t="str">
            <v>dp</v>
          </cell>
          <cell r="C37" t="str">
            <v>Desktop</v>
          </cell>
          <cell r="D37">
            <v>389.75</v>
          </cell>
          <cell r="E37">
            <v>1429.2</v>
          </cell>
          <cell r="F37">
            <v>1818.95</v>
          </cell>
        </row>
        <row r="38">
          <cell r="A38" t="str">
            <v>MGR2</v>
          </cell>
          <cell r="B38" t="str">
            <v>lp</v>
          </cell>
          <cell r="C38" t="str">
            <v>Laptop</v>
          </cell>
          <cell r="D38">
            <v>656.25</v>
          </cell>
          <cell r="E38">
            <v>1969.08</v>
          </cell>
          <cell r="F38">
            <v>2625.33</v>
          </cell>
        </row>
        <row r="39">
          <cell r="A39" t="str">
            <v>MGR3</v>
          </cell>
          <cell r="B39" t="str">
            <v>lp</v>
          </cell>
          <cell r="C39" t="str">
            <v>Laptop</v>
          </cell>
          <cell r="D39">
            <v>656.25</v>
          </cell>
          <cell r="E39">
            <v>1969.08</v>
          </cell>
          <cell r="F39">
            <v>2625.33</v>
          </cell>
        </row>
        <row r="40">
          <cell r="A40" t="str">
            <v>MPC3</v>
          </cell>
          <cell r="B40" t="str">
            <v>lp</v>
          </cell>
          <cell r="C40" t="str">
            <v>Laptop</v>
          </cell>
          <cell r="D40">
            <v>656.25</v>
          </cell>
          <cell r="E40">
            <v>1969.08</v>
          </cell>
          <cell r="F40">
            <v>2625.33</v>
          </cell>
        </row>
        <row r="41">
          <cell r="A41" t="str">
            <v>MPP1</v>
          </cell>
          <cell r="B41" t="str">
            <v>lp</v>
          </cell>
          <cell r="C41" t="str">
            <v>Laptop</v>
          </cell>
          <cell r="D41">
            <v>656.25</v>
          </cell>
          <cell r="E41">
            <v>1969.08</v>
          </cell>
          <cell r="F41">
            <v>2625.33</v>
          </cell>
        </row>
        <row r="42">
          <cell r="A42" t="str">
            <v>MPP2</v>
          </cell>
          <cell r="B42" t="str">
            <v>lp</v>
          </cell>
          <cell r="C42" t="str">
            <v>Laptop</v>
          </cell>
          <cell r="D42">
            <v>656.25</v>
          </cell>
          <cell r="E42">
            <v>1969.08</v>
          </cell>
          <cell r="F42">
            <v>2625.33</v>
          </cell>
        </row>
        <row r="43">
          <cell r="A43" t="str">
            <v>MPP3</v>
          </cell>
          <cell r="B43" t="str">
            <v>lp</v>
          </cell>
          <cell r="C43" t="str">
            <v>Laptop</v>
          </cell>
          <cell r="D43">
            <v>656.25</v>
          </cell>
          <cell r="E43">
            <v>1969.08</v>
          </cell>
          <cell r="F43">
            <v>2625.33</v>
          </cell>
        </row>
        <row r="44">
          <cell r="A44" t="str">
            <v>PTW1</v>
          </cell>
          <cell r="B44" t="str">
            <v>lp</v>
          </cell>
          <cell r="C44" t="str">
            <v>Laptop</v>
          </cell>
          <cell r="D44">
            <v>656.25</v>
          </cell>
          <cell r="E44">
            <v>1969.08</v>
          </cell>
          <cell r="F44">
            <v>2625.33</v>
          </cell>
        </row>
        <row r="45">
          <cell r="A45" t="str">
            <v>PTW2</v>
          </cell>
          <cell r="B45" t="str">
            <v>lp</v>
          </cell>
          <cell r="C45" t="str">
            <v>Laptop</v>
          </cell>
          <cell r="D45">
            <v>656.25</v>
          </cell>
          <cell r="E45">
            <v>1969.08</v>
          </cell>
          <cell r="F45">
            <v>2625.33</v>
          </cell>
        </row>
        <row r="46">
          <cell r="A46" t="str">
            <v>SUP2</v>
          </cell>
          <cell r="B46" t="str">
            <v>dp</v>
          </cell>
          <cell r="C46" t="str">
            <v>Desktop</v>
          </cell>
          <cell r="D46">
            <v>389.75</v>
          </cell>
          <cell r="E46">
            <v>1429.2</v>
          </cell>
          <cell r="F46">
            <v>1818.95</v>
          </cell>
        </row>
        <row r="47">
          <cell r="A47" t="str">
            <v>SUP3</v>
          </cell>
          <cell r="B47" t="str">
            <v>lp</v>
          </cell>
          <cell r="C47" t="str">
            <v>Laptop</v>
          </cell>
          <cell r="D47">
            <v>656.25</v>
          </cell>
          <cell r="E47">
            <v>1969.08</v>
          </cell>
          <cell r="F47">
            <v>2625.33</v>
          </cell>
        </row>
        <row r="48">
          <cell r="A48" t="str">
            <v>SUP3-OT</v>
          </cell>
          <cell r="C48" t="str">
            <v>None</v>
          </cell>
          <cell r="D48">
            <v>0</v>
          </cell>
          <cell r="E48">
            <v>0</v>
          </cell>
          <cell r="F48">
            <v>0</v>
          </cell>
        </row>
        <row r="49">
          <cell r="A49" t="str">
            <v>TRS1</v>
          </cell>
          <cell r="B49" t="str">
            <v>dp</v>
          </cell>
          <cell r="C49" t="str">
            <v>Desktop</v>
          </cell>
          <cell r="D49">
            <v>389.75</v>
          </cell>
          <cell r="E49">
            <v>1429.2</v>
          </cell>
          <cell r="F49">
            <v>1818.95</v>
          </cell>
        </row>
        <row r="50">
          <cell r="A50" t="str">
            <v>TRS2</v>
          </cell>
          <cell r="B50" t="str">
            <v>dp</v>
          </cell>
          <cell r="C50" t="str">
            <v>Desktop</v>
          </cell>
          <cell r="D50">
            <v>389.75</v>
          </cell>
          <cell r="E50">
            <v>1429.2</v>
          </cell>
          <cell r="F50">
            <v>1818.95</v>
          </cell>
        </row>
        <row r="51">
          <cell r="A51" t="str">
            <v>TRS3</v>
          </cell>
          <cell r="B51" t="str">
            <v>dp</v>
          </cell>
          <cell r="C51" t="str">
            <v>Desktop</v>
          </cell>
          <cell r="D51">
            <v>389.75</v>
          </cell>
          <cell r="E51">
            <v>1429.2</v>
          </cell>
          <cell r="F51">
            <v>1818.95</v>
          </cell>
        </row>
        <row r="52">
          <cell r="A52" t="str">
            <v>TSP2</v>
          </cell>
          <cell r="B52" t="str">
            <v>dp</v>
          </cell>
          <cell r="C52" t="str">
            <v>Desktop</v>
          </cell>
          <cell r="D52">
            <v>389.75</v>
          </cell>
          <cell r="E52">
            <v>1429.2</v>
          </cell>
          <cell r="F52">
            <v>1818.95</v>
          </cell>
        </row>
        <row r="53">
          <cell r="A53" t="str">
            <v>TSP3</v>
          </cell>
          <cell r="B53" t="str">
            <v>lp</v>
          </cell>
          <cell r="C53" t="str">
            <v>Laptop</v>
          </cell>
          <cell r="D53">
            <v>656.25</v>
          </cell>
          <cell r="E53">
            <v>1969.08</v>
          </cell>
          <cell r="F53">
            <v>2625.33</v>
          </cell>
        </row>
        <row r="54">
          <cell r="A54" t="str">
            <v>CMA8283</v>
          </cell>
          <cell r="C54" t="str">
            <v>None</v>
          </cell>
          <cell r="D54">
            <v>0</v>
          </cell>
          <cell r="E54">
            <v>0</v>
          </cell>
          <cell r="F54">
            <v>0</v>
          </cell>
        </row>
        <row r="55">
          <cell r="A55" t="str">
            <v>CW7378</v>
          </cell>
          <cell r="C55" t="str">
            <v>Desktop</v>
          </cell>
          <cell r="D55">
            <v>389.75</v>
          </cell>
          <cell r="E55">
            <v>1429.2</v>
          </cell>
          <cell r="F55">
            <v>1818.95</v>
          </cell>
        </row>
        <row r="56">
          <cell r="A56" t="str">
            <v>FSR7863</v>
          </cell>
          <cell r="B56" t="str">
            <v>mdt</v>
          </cell>
          <cell r="C56" t="str">
            <v>MDT</v>
          </cell>
          <cell r="D56">
            <v>1402.17</v>
          </cell>
          <cell r="E56">
            <v>1191.48</v>
          </cell>
          <cell r="F56">
            <v>2593.65</v>
          </cell>
        </row>
        <row r="57">
          <cell r="A57" t="str">
            <v>FSR7863-OT</v>
          </cell>
          <cell r="C57" t="str">
            <v>None</v>
          </cell>
          <cell r="D57">
            <v>0</v>
          </cell>
          <cell r="E57">
            <v>0</v>
          </cell>
          <cell r="F57">
            <v>0</v>
          </cell>
        </row>
        <row r="58">
          <cell r="A58" t="str">
            <v>FSR7863-PT</v>
          </cell>
          <cell r="B58" t="str">
            <v>mdt</v>
          </cell>
          <cell r="C58" t="str">
            <v>MDT</v>
          </cell>
          <cell r="D58">
            <v>1402.17</v>
          </cell>
          <cell r="E58">
            <v>1191.48</v>
          </cell>
          <cell r="F58">
            <v>2593.65</v>
          </cell>
        </row>
        <row r="59">
          <cell r="A59" t="str">
            <v>Installer</v>
          </cell>
          <cell r="C59" t="str">
            <v>None</v>
          </cell>
          <cell r="D59">
            <v>0</v>
          </cell>
          <cell r="E59">
            <v>0</v>
          </cell>
          <cell r="F59">
            <v>0</v>
          </cell>
        </row>
        <row r="60">
          <cell r="A60" t="str">
            <v>HM9531</v>
          </cell>
          <cell r="C60" t="str">
            <v>None</v>
          </cell>
          <cell r="D60">
            <v>0</v>
          </cell>
          <cell r="E60">
            <v>0</v>
          </cell>
          <cell r="F60">
            <v>0</v>
          </cell>
        </row>
        <row r="61">
          <cell r="A61" t="str">
            <v>LRGT9611-DT</v>
          </cell>
          <cell r="C61" t="str">
            <v>None</v>
          </cell>
          <cell r="D61">
            <v>0</v>
          </cell>
          <cell r="E61">
            <v>0</v>
          </cell>
          <cell r="F61">
            <v>0</v>
          </cell>
        </row>
        <row r="62">
          <cell r="A62" t="str">
            <v>LRGT9611</v>
          </cell>
          <cell r="C62" t="str">
            <v>None</v>
          </cell>
          <cell r="D62">
            <v>0</v>
          </cell>
          <cell r="E62">
            <v>0</v>
          </cell>
          <cell r="F62">
            <v>0</v>
          </cell>
        </row>
        <row r="63">
          <cell r="A63" t="str">
            <v>MDA9641</v>
          </cell>
          <cell r="C63" t="str">
            <v>None</v>
          </cell>
          <cell r="D63">
            <v>0</v>
          </cell>
          <cell r="E63">
            <v>0</v>
          </cell>
          <cell r="F63">
            <v>0</v>
          </cell>
        </row>
        <row r="64">
          <cell r="A64" t="str">
            <v>MDA9641-OT</v>
          </cell>
          <cell r="C64" t="str">
            <v>None</v>
          </cell>
          <cell r="D64">
            <v>0</v>
          </cell>
          <cell r="E64">
            <v>0</v>
          </cell>
          <cell r="F64">
            <v>0</v>
          </cell>
        </row>
        <row r="65">
          <cell r="A65" t="str">
            <v>MR7632</v>
          </cell>
          <cell r="C65" t="str">
            <v>None</v>
          </cell>
          <cell r="D65">
            <v>0</v>
          </cell>
          <cell r="E65">
            <v>0</v>
          </cell>
          <cell r="F65">
            <v>0</v>
          </cell>
        </row>
        <row r="66">
          <cell r="A66" t="str">
            <v>MR7632-OT</v>
          </cell>
          <cell r="C66" t="str">
            <v>None</v>
          </cell>
          <cell r="D66">
            <v>0</v>
          </cell>
          <cell r="E66">
            <v>0</v>
          </cell>
          <cell r="F66">
            <v>0</v>
          </cell>
        </row>
        <row r="67">
          <cell r="A67" t="str">
            <v>MR8300</v>
          </cell>
          <cell r="C67" t="str">
            <v>None</v>
          </cell>
          <cell r="D67">
            <v>0</v>
          </cell>
          <cell r="E67">
            <v>0</v>
          </cell>
          <cell r="F67">
            <v>0</v>
          </cell>
        </row>
        <row r="68">
          <cell r="A68" t="str">
            <v>MR8300-OT</v>
          </cell>
          <cell r="C68" t="str">
            <v>None</v>
          </cell>
          <cell r="D68">
            <v>0</v>
          </cell>
          <cell r="E68">
            <v>0</v>
          </cell>
          <cell r="F68">
            <v>0</v>
          </cell>
        </row>
        <row r="69">
          <cell r="A69" t="str">
            <v>MR8300-PT</v>
          </cell>
          <cell r="C69" t="str">
            <v>None</v>
          </cell>
          <cell r="D69">
            <v>0</v>
          </cell>
          <cell r="E69">
            <v>0</v>
          </cell>
          <cell r="F69">
            <v>0</v>
          </cell>
        </row>
        <row r="70">
          <cell r="A70" t="str">
            <v>MSS9448</v>
          </cell>
          <cell r="C70" t="str">
            <v>None</v>
          </cell>
          <cell r="D70">
            <v>0</v>
          </cell>
          <cell r="E70">
            <v>0</v>
          </cell>
          <cell r="F70">
            <v>0</v>
          </cell>
        </row>
        <row r="71">
          <cell r="A71" t="str">
            <v>MSS9448-OT</v>
          </cell>
          <cell r="C71" t="str">
            <v>None</v>
          </cell>
          <cell r="D71">
            <v>0</v>
          </cell>
          <cell r="E71">
            <v>0</v>
          </cell>
          <cell r="F71">
            <v>0</v>
          </cell>
        </row>
        <row r="72">
          <cell r="A72" t="str">
            <v>MT9445</v>
          </cell>
          <cell r="B72" t="str">
            <v>mdt</v>
          </cell>
          <cell r="C72" t="str">
            <v>MDT</v>
          </cell>
          <cell r="D72">
            <v>1402.17</v>
          </cell>
          <cell r="E72">
            <v>1191.48</v>
          </cell>
          <cell r="F72">
            <v>2593.65</v>
          </cell>
        </row>
        <row r="73">
          <cell r="A73" t="str">
            <v>MT9445-OT</v>
          </cell>
          <cell r="C73" t="str">
            <v>None</v>
          </cell>
          <cell r="D73">
            <v>0</v>
          </cell>
          <cell r="E73">
            <v>0</v>
          </cell>
          <cell r="F73">
            <v>0</v>
          </cell>
        </row>
        <row r="74">
          <cell r="A74" t="str">
            <v>MT9446</v>
          </cell>
          <cell r="B74" t="str">
            <v>mdt</v>
          </cell>
          <cell r="C74" t="str">
            <v>MDT</v>
          </cell>
          <cell r="D74">
            <v>1402.17</v>
          </cell>
          <cell r="E74">
            <v>1191.48</v>
          </cell>
          <cell r="F74">
            <v>2593.65</v>
          </cell>
        </row>
        <row r="75">
          <cell r="A75" t="str">
            <v>MT9446-OT</v>
          </cell>
          <cell r="C75" t="str">
            <v>None</v>
          </cell>
          <cell r="D75">
            <v>0</v>
          </cell>
          <cell r="E75">
            <v>0</v>
          </cell>
          <cell r="F75">
            <v>0</v>
          </cell>
        </row>
        <row r="76">
          <cell r="A76" t="str">
            <v>MT9447</v>
          </cell>
          <cell r="B76" t="str">
            <v>mdt</v>
          </cell>
          <cell r="C76" t="str">
            <v>MDT</v>
          </cell>
          <cell r="D76">
            <v>1402.17</v>
          </cell>
          <cell r="E76">
            <v>1191.48</v>
          </cell>
          <cell r="F76">
            <v>2593.65</v>
          </cell>
        </row>
        <row r="77">
          <cell r="A77" t="str">
            <v>MT9447-OT</v>
          </cell>
          <cell r="C77" t="str">
            <v>None</v>
          </cell>
          <cell r="D77">
            <v>0</v>
          </cell>
          <cell r="E77">
            <v>0</v>
          </cell>
          <cell r="F77">
            <v>0</v>
          </cell>
        </row>
        <row r="78">
          <cell r="A78" t="str">
            <v>MT9450</v>
          </cell>
          <cell r="B78" t="str">
            <v>mdt</v>
          </cell>
          <cell r="C78" t="str">
            <v>MDT</v>
          </cell>
          <cell r="D78">
            <v>1402.17</v>
          </cell>
          <cell r="E78">
            <v>1191.48</v>
          </cell>
          <cell r="F78">
            <v>2593.65</v>
          </cell>
        </row>
        <row r="79">
          <cell r="A79" t="str">
            <v>MT9450-OT</v>
          </cell>
          <cell r="C79" t="str">
            <v>None</v>
          </cell>
          <cell r="D79">
            <v>0</v>
          </cell>
          <cell r="E79">
            <v>0</v>
          </cell>
          <cell r="F79">
            <v>0</v>
          </cell>
        </row>
        <row r="80">
          <cell r="A80" t="str">
            <v>MT9452</v>
          </cell>
          <cell r="B80" t="str">
            <v>mdt</v>
          </cell>
          <cell r="C80" t="str">
            <v>MDT</v>
          </cell>
          <cell r="D80">
            <v>1402.17</v>
          </cell>
          <cell r="E80">
            <v>1191.48</v>
          </cell>
          <cell r="F80">
            <v>2593.65</v>
          </cell>
        </row>
        <row r="81">
          <cell r="A81" t="str">
            <v>MT9452-OT</v>
          </cell>
          <cell r="C81" t="str">
            <v>None</v>
          </cell>
          <cell r="D81">
            <v>0</v>
          </cell>
          <cell r="E81">
            <v>0</v>
          </cell>
          <cell r="F81">
            <v>0</v>
          </cell>
        </row>
        <row r="82">
          <cell r="A82" t="str">
            <v>SFSR7871</v>
          </cell>
          <cell r="B82" t="str">
            <v>mdt</v>
          </cell>
          <cell r="C82" t="str">
            <v>MDT</v>
          </cell>
          <cell r="D82">
            <v>1402.17</v>
          </cell>
          <cell r="E82">
            <v>1191.48</v>
          </cell>
          <cell r="F82">
            <v>2593.65</v>
          </cell>
        </row>
        <row r="83">
          <cell r="A83" t="str">
            <v>SFSR7871-OT</v>
          </cell>
          <cell r="C83" t="str">
            <v>None</v>
          </cell>
          <cell r="D83">
            <v>0</v>
          </cell>
          <cell r="E83">
            <v>0</v>
          </cell>
          <cell r="F83">
            <v>0</v>
          </cell>
        </row>
        <row r="84">
          <cell r="A84" t="str">
            <v>SFSR7871-PT</v>
          </cell>
          <cell r="B84" t="str">
            <v>mdt</v>
          </cell>
          <cell r="C84" t="str">
            <v>MDT</v>
          </cell>
          <cell r="D84">
            <v>1402.17</v>
          </cell>
          <cell r="E84">
            <v>1191.48</v>
          </cell>
          <cell r="F84">
            <v>2593.65</v>
          </cell>
        </row>
        <row r="85">
          <cell r="A85" t="str">
            <v>T9501</v>
          </cell>
          <cell r="C85" t="str">
            <v>None</v>
          </cell>
          <cell r="D85">
            <v>0</v>
          </cell>
          <cell r="E85">
            <v>0</v>
          </cell>
          <cell r="F85">
            <v>0</v>
          </cell>
        </row>
        <row r="86">
          <cell r="A86" t="str">
            <v>T9501-DT</v>
          </cell>
          <cell r="C86" t="str">
            <v>None</v>
          </cell>
          <cell r="D86">
            <v>0</v>
          </cell>
          <cell r="E86">
            <v>0</v>
          </cell>
          <cell r="F86">
            <v>0</v>
          </cell>
        </row>
        <row r="87">
          <cell r="A87" t="str">
            <v>TSC9934</v>
          </cell>
          <cell r="B87" t="str">
            <v>lp</v>
          </cell>
          <cell r="C87" t="str">
            <v>Laptop</v>
          </cell>
          <cell r="D87">
            <v>656.25</v>
          </cell>
          <cell r="E87">
            <v>1969.08</v>
          </cell>
          <cell r="F87">
            <v>2625.33</v>
          </cell>
        </row>
        <row r="88">
          <cell r="A88" t="str">
            <v>TSC9957</v>
          </cell>
          <cell r="B88" t="str">
            <v>lp</v>
          </cell>
          <cell r="C88" t="str">
            <v>Laptop</v>
          </cell>
          <cell r="D88">
            <v>656.25</v>
          </cell>
          <cell r="E88">
            <v>1969.08</v>
          </cell>
          <cell r="F88">
            <v>2625.33</v>
          </cell>
        </row>
        <row r="89">
          <cell r="A89" t="str">
            <v>TEMP</v>
          </cell>
          <cell r="B89" t="str">
            <v>lp</v>
          </cell>
          <cell r="C89" t="str">
            <v>Laptop</v>
          </cell>
          <cell r="D89">
            <v>656.25</v>
          </cell>
          <cell r="E89">
            <v>1969.08</v>
          </cell>
          <cell r="F89">
            <v>2625.33</v>
          </cell>
        </row>
        <row r="90">
          <cell r="A90" t="str">
            <v>NA</v>
          </cell>
          <cell r="C90" t="str">
            <v>None</v>
          </cell>
          <cell r="D90">
            <v>0</v>
          </cell>
          <cell r="E90">
            <v>0</v>
          </cell>
          <cell r="F90">
            <v>0</v>
          </cell>
        </row>
        <row r="91">
          <cell r="A91" t="str">
            <v>TEMP-Laptop</v>
          </cell>
          <cell r="B91" t="str">
            <v>lp</v>
          </cell>
          <cell r="C91" t="str">
            <v>Laptop</v>
          </cell>
          <cell r="D91">
            <v>656.25</v>
          </cell>
          <cell r="E91">
            <v>1969.08</v>
          </cell>
          <cell r="F91">
            <v>2625.33</v>
          </cell>
        </row>
        <row r="92">
          <cell r="A92" t="str">
            <v>TEMP-Desktop</v>
          </cell>
          <cell r="B92" t="str">
            <v>dp</v>
          </cell>
          <cell r="C92" t="str">
            <v>Desktop</v>
          </cell>
          <cell r="D92">
            <v>389.75</v>
          </cell>
          <cell r="E92">
            <v>1429.2</v>
          </cell>
          <cell r="F92">
            <v>1818.95</v>
          </cell>
        </row>
        <row r="93">
          <cell r="A93" t="str">
            <v>TEMP-MDT</v>
          </cell>
          <cell r="B93" t="str">
            <v>mdt</v>
          </cell>
          <cell r="C93" t="str">
            <v>MDT</v>
          </cell>
          <cell r="D93">
            <v>1402.17</v>
          </cell>
          <cell r="E93">
            <v>1191.48</v>
          </cell>
          <cell r="F93">
            <v>2593.65</v>
          </cell>
        </row>
        <row r="94">
          <cell r="A94" t="str">
            <v>TSP4</v>
          </cell>
          <cell r="B94" t="str">
            <v>lp</v>
          </cell>
          <cell r="C94" t="str">
            <v>Laptop</v>
          </cell>
          <cell r="D94">
            <v>656.25</v>
          </cell>
          <cell r="E94">
            <v>1969.08</v>
          </cell>
          <cell r="F94">
            <v>2625.33</v>
          </cell>
        </row>
        <row r="95">
          <cell r="A95" t="str">
            <v>None</v>
          </cell>
          <cell r="B95" t="str">
            <v>na</v>
          </cell>
          <cell r="C95" t="str">
            <v>None</v>
          </cell>
          <cell r="D95">
            <v>0</v>
          </cell>
          <cell r="E95">
            <v>0</v>
          </cell>
          <cell r="F95">
            <v>0</v>
          </cell>
        </row>
        <row r="96">
          <cell r="A96" t="str">
            <v>Laptop</v>
          </cell>
          <cell r="B96" t="str">
            <v>lp</v>
          </cell>
          <cell r="C96" t="str">
            <v>Laptop</v>
          </cell>
          <cell r="D96">
            <v>656.25</v>
          </cell>
          <cell r="E96">
            <v>1969.08</v>
          </cell>
          <cell r="F96">
            <v>2625.33</v>
          </cell>
        </row>
        <row r="97">
          <cell r="A97" t="str">
            <v>Desktop</v>
          </cell>
          <cell r="B97" t="str">
            <v>dp</v>
          </cell>
          <cell r="C97" t="str">
            <v>Desktop</v>
          </cell>
          <cell r="D97">
            <v>389.75</v>
          </cell>
          <cell r="E97">
            <v>1429.2</v>
          </cell>
          <cell r="F97">
            <v>1818.95</v>
          </cell>
        </row>
        <row r="98">
          <cell r="A98" t="str">
            <v>MDT</v>
          </cell>
          <cell r="B98" t="str">
            <v>mdt</v>
          </cell>
          <cell r="C98" t="str">
            <v>MDT</v>
          </cell>
          <cell r="D98">
            <v>1402.17</v>
          </cell>
          <cell r="E98">
            <v>1191.48</v>
          </cell>
          <cell r="F98">
            <v>2593.65</v>
          </cell>
        </row>
      </sheetData>
      <sheetData sheetId="45">
        <row r="2">
          <cell r="A2" t="str">
            <v>Capital - Communications Equipment</v>
          </cell>
          <cell r="B2" t="str">
            <v>Capital</v>
          </cell>
          <cell r="C2">
            <v>1.9800000000000002E-2</v>
          </cell>
          <cell r="D2">
            <v>397</v>
          </cell>
        </row>
        <row r="3">
          <cell r="A3" t="str">
            <v>Capital - Computers</v>
          </cell>
          <cell r="B3" t="str">
            <v>Capital</v>
          </cell>
          <cell r="C3">
            <v>1.9800000000000002E-2</v>
          </cell>
          <cell r="D3">
            <v>391</v>
          </cell>
        </row>
        <row r="4">
          <cell r="A4" t="str">
            <v>Capital - Distribution</v>
          </cell>
          <cell r="B4" t="str">
            <v>Capital</v>
          </cell>
          <cell r="C4">
            <v>1.9800000000000002E-2</v>
          </cell>
          <cell r="D4">
            <v>368</v>
          </cell>
        </row>
        <row r="5">
          <cell r="A5" t="str">
            <v>Capital - Meters</v>
          </cell>
          <cell r="B5" t="str">
            <v>Capital</v>
          </cell>
          <cell r="C5">
            <v>1.9800000000000002E-2</v>
          </cell>
          <cell r="D5">
            <v>370</v>
          </cell>
        </row>
        <row r="6">
          <cell r="A6" t="str">
            <v>Capital - Software Development</v>
          </cell>
          <cell r="B6" t="str">
            <v>Capital</v>
          </cell>
          <cell r="C6">
            <v>1.9800000000000002E-2</v>
          </cell>
          <cell r="D6">
            <v>303</v>
          </cell>
        </row>
        <row r="7">
          <cell r="A7" t="str">
            <v>Capital - Software Purchase/License</v>
          </cell>
          <cell r="B7" t="str">
            <v>Capital</v>
          </cell>
          <cell r="C7">
            <v>1.9800000000000002E-2</v>
          </cell>
          <cell r="D7">
            <v>303</v>
          </cell>
        </row>
        <row r="8">
          <cell r="A8" t="str">
            <v>Deferred Capital - Load Control</v>
          </cell>
          <cell r="B8" t="str">
            <v>Capital</v>
          </cell>
          <cell r="C8">
            <v>1.9800000000000002E-2</v>
          </cell>
          <cell r="D8">
            <v>368</v>
          </cell>
        </row>
        <row r="9">
          <cell r="A9" t="str">
            <v>Deferred Capital - Price Response</v>
          </cell>
          <cell r="B9" t="str">
            <v>Capital</v>
          </cell>
          <cell r="C9">
            <v>1.9800000000000002E-2</v>
          </cell>
          <cell r="D9">
            <v>368</v>
          </cell>
        </row>
        <row r="10">
          <cell r="A10" t="str">
            <v>Facility Capital</v>
          </cell>
          <cell r="B10" t="str">
            <v>Capital</v>
          </cell>
          <cell r="C10">
            <v>1.9800000000000002E-2</v>
          </cell>
          <cell r="D10">
            <v>391</v>
          </cell>
        </row>
        <row r="11">
          <cell r="A11" t="str">
            <v>Installation Labor</v>
          </cell>
          <cell r="B11" t="str">
            <v>Capital</v>
          </cell>
          <cell r="C11">
            <v>0</v>
          </cell>
          <cell r="D11">
            <v>370</v>
          </cell>
        </row>
        <row r="12">
          <cell r="A12" t="str">
            <v>O&amp;M</v>
          </cell>
          <cell r="B12" t="str">
            <v>O&amp;M</v>
          </cell>
          <cell r="C12">
            <v>0</v>
          </cell>
          <cell r="D12" t="str">
            <v>Call Center - Operations BCD</v>
          </cell>
        </row>
        <row r="13">
          <cell r="A13" t="str">
            <v>O&amp;M-Cost Adj.</v>
          </cell>
          <cell r="B13" t="str">
            <v>O&amp;M</v>
          </cell>
          <cell r="C13">
            <v>0</v>
          </cell>
          <cell r="D13" t="str">
            <v>Call Center - Operations CCO</v>
          </cell>
        </row>
        <row r="14">
          <cell r="A14" t="str">
            <v>O&amp;M-Benefit Adj.</v>
          </cell>
          <cell r="B14" t="str">
            <v>O&amp;M</v>
          </cell>
          <cell r="C14">
            <v>0</v>
          </cell>
          <cell r="D14" t="str">
            <v>DR Development &amp; Admin - Operations</v>
          </cell>
        </row>
        <row r="15">
          <cell r="A15" t="str">
            <v>O&amp;M-Energy Usage</v>
          </cell>
          <cell r="B15" t="str">
            <v>O&amp;M</v>
          </cell>
          <cell r="C15">
            <v>0</v>
          </cell>
          <cell r="D15" t="str">
            <v>Billing Services - Operations Support</v>
          </cell>
        </row>
        <row r="16">
          <cell r="A16" t="str">
            <v>O&amp;M-Meter Accuracy</v>
          </cell>
          <cell r="B16" t="str">
            <v>O&amp;M</v>
          </cell>
          <cell r="C16">
            <v>0</v>
          </cell>
          <cell r="D16" t="str">
            <v>Billing Services - Operations CAPS</v>
          </cell>
        </row>
        <row r="17">
          <cell r="A17" t="str">
            <v>O&amp;M-Theft Benefit</v>
          </cell>
          <cell r="B17" t="str">
            <v>O&amp;M</v>
          </cell>
          <cell r="C17">
            <v>0</v>
          </cell>
          <cell r="D17" t="str">
            <v>Billing Services - T&amp;PC</v>
          </cell>
        </row>
        <row r="18">
          <cell r="A18" t="str">
            <v>O&amp;M-DR/LC</v>
          </cell>
          <cell r="B18" t="str">
            <v>O&amp;M</v>
          </cell>
          <cell r="C18">
            <v>0</v>
          </cell>
          <cell r="D18" t="str">
            <v>Billing Services - Operations Major Billing</v>
          </cell>
        </row>
        <row r="19">
          <cell r="A19" t="str">
            <v>O&amp;M-DR/PR</v>
          </cell>
          <cell r="B19" t="str">
            <v>O&amp;M</v>
          </cell>
          <cell r="C19">
            <v>0</v>
          </cell>
          <cell r="D19" t="str">
            <v>Billing Services - PPS</v>
          </cell>
        </row>
        <row r="20">
          <cell r="A20" t="str">
            <v>O&amp;M PR-Demand Response</v>
          </cell>
          <cell r="B20" t="str">
            <v>O&amp;M</v>
          </cell>
          <cell r="C20">
            <v>0</v>
          </cell>
          <cell r="D20" t="str">
            <v>Billing Services - Operations Mass Billing</v>
          </cell>
        </row>
        <row r="21">
          <cell r="A21" t="str">
            <v>O&amp;M LC-Demand Response</v>
          </cell>
          <cell r="B21" t="str">
            <v>O&amp;M</v>
          </cell>
          <cell r="C21">
            <v>0</v>
          </cell>
          <cell r="D21" t="str">
            <v>Marketing - Operations (need descript change)</v>
          </cell>
        </row>
        <row r="22">
          <cell r="A22" t="str">
            <v>O&amp;M Conservation</v>
          </cell>
          <cell r="B22" t="str">
            <v>O&amp;M</v>
          </cell>
          <cell r="C22">
            <v>0</v>
          </cell>
          <cell r="D22" t="str">
            <v>Unrealized  Contingency - Deployment</v>
          </cell>
        </row>
      </sheetData>
      <sheetData sheetId="46">
        <row r="6">
          <cell r="B6" t="str">
            <v>Internal Order Descript</v>
          </cell>
          <cell r="C6" t="str">
            <v>SAP Internal Order #</v>
          </cell>
          <cell r="D6" t="str">
            <v>Internal Order Description</v>
          </cell>
        </row>
        <row r="7">
          <cell r="B7" t="str">
            <v>IT - MDMS and Network Management System - Operations</v>
          </cell>
          <cell r="C7">
            <v>601712</v>
          </cell>
          <cell r="D7" t="str">
            <v>MDMS &amp; NMS - Operations</v>
          </cell>
        </row>
        <row r="8">
          <cell r="B8" t="str">
            <v>IT - Back Office Enhancements - Operations</v>
          </cell>
          <cell r="C8">
            <v>601713</v>
          </cell>
          <cell r="D8" t="str">
            <v>Back Office Enhancement - Ops</v>
          </cell>
        </row>
        <row r="9">
          <cell r="B9" t="str">
            <v>FSMR - SCE Installation - Operations</v>
          </cell>
          <cell r="C9">
            <v>601714</v>
          </cell>
          <cell r="D9" t="str">
            <v>SCE Install - Ops FSMRO</v>
          </cell>
        </row>
        <row r="10">
          <cell r="B10" t="str">
            <v>MSO EMS - SCE Installation - Operations</v>
          </cell>
          <cell r="C10">
            <v>601715</v>
          </cell>
          <cell r="D10" t="str">
            <v>SCE Installation - Operations EMS</v>
          </cell>
        </row>
        <row r="11">
          <cell r="B11" t="str">
            <v xml:space="preserve">SCE Installation Deployment - FT2 Meter (O&amp;M) </v>
          </cell>
          <cell r="C11">
            <v>601716</v>
          </cell>
          <cell r="D11" t="str">
            <v>FT2 - Meter &amp; Equipment (O&amp;M)</v>
          </cell>
        </row>
        <row r="12">
          <cell r="B12" t="str">
            <v>BCD - Call Center - Operations</v>
          </cell>
          <cell r="C12">
            <v>601717</v>
          </cell>
          <cell r="D12" t="str">
            <v>Call Center - Operations BCD</v>
          </cell>
        </row>
        <row r="13">
          <cell r="B13" t="str">
            <v>CCO - Call Center - Operations</v>
          </cell>
          <cell r="C13">
            <v>601718</v>
          </cell>
          <cell r="D13" t="str">
            <v>Call Center - Operations CCO</v>
          </cell>
        </row>
        <row r="14">
          <cell r="B14" t="str">
            <v>PSC - Demand Response Development and Administration - Operations</v>
          </cell>
          <cell r="C14">
            <v>601719</v>
          </cell>
          <cell r="D14" t="str">
            <v>DR Development &amp; Admin - Operations</v>
          </cell>
        </row>
        <row r="15">
          <cell r="B15" t="str">
            <v>Billing Svcs - Operations Support (Westervoorde)</v>
          </cell>
          <cell r="C15">
            <v>601720</v>
          </cell>
          <cell r="D15" t="str">
            <v>Billing Services - Operations Support</v>
          </cell>
        </row>
        <row r="16">
          <cell r="B16" t="str">
            <v>Billing Services - Operations CAPS</v>
          </cell>
          <cell r="C16">
            <v>601721</v>
          </cell>
          <cell r="D16" t="str">
            <v>Billing Services - Operations CAPS</v>
          </cell>
        </row>
        <row r="17">
          <cell r="B17" t="str">
            <v>Billing Svcs - Tariff Compliance &amp; Impl (Higashi)</v>
          </cell>
          <cell r="C17">
            <v>601722</v>
          </cell>
          <cell r="D17" t="str">
            <v>Billing Services - T&amp;PC</v>
          </cell>
        </row>
        <row r="18">
          <cell r="B18" t="str">
            <v>Billing Services - Operations Major Billing</v>
          </cell>
          <cell r="C18">
            <v>601723</v>
          </cell>
          <cell r="D18" t="str">
            <v>Billing Services - Operations Major Billing</v>
          </cell>
        </row>
        <row r="19">
          <cell r="B19" t="str">
            <v>Billing Svcs - Process, Project &amp; Strategies (Cho)</v>
          </cell>
          <cell r="C19">
            <v>601724</v>
          </cell>
          <cell r="D19" t="str">
            <v>Billing Services - PPS</v>
          </cell>
        </row>
        <row r="20">
          <cell r="B20" t="str">
            <v>Billing Services - Operations Mass Billing</v>
          </cell>
          <cell r="C20">
            <v>601725</v>
          </cell>
          <cell r="D20" t="str">
            <v>Billing Services - Operations Mass Billing</v>
          </cell>
        </row>
        <row r="21">
          <cell r="B21" t="str">
            <v>P&amp;S - Marketing - Operations</v>
          </cell>
          <cell r="C21">
            <v>601727</v>
          </cell>
          <cell r="D21" t="str">
            <v>Marketing - Operations (need descript change)</v>
          </cell>
        </row>
        <row r="22">
          <cell r="B22" t="str">
            <v>Unrealized Contingency</v>
          </cell>
          <cell r="C22">
            <v>601728</v>
          </cell>
          <cell r="D22" t="str">
            <v>Unrealized  Contingency - Deployment</v>
          </cell>
        </row>
        <row r="23">
          <cell r="B23" t="str">
            <v>MDMS &amp; NMS - Deployment</v>
          </cell>
          <cell r="C23">
            <v>601729</v>
          </cell>
          <cell r="D23" t="str">
            <v>MDMS &amp; NMS - Deployment</v>
          </cell>
        </row>
        <row r="24">
          <cell r="B24" t="str">
            <v>IT PC - Back Office Enhancements - Deployment</v>
          </cell>
          <cell r="C24">
            <v>601730</v>
          </cell>
          <cell r="D24" t="str">
            <v>Back Office Enhancement - Deployment</v>
          </cell>
        </row>
        <row r="25">
          <cell r="B25" t="str">
            <v>PMO - SCE Installation - Deployment</v>
          </cell>
          <cell r="C25">
            <v>601731</v>
          </cell>
          <cell r="D25" t="str">
            <v>SCE Installation - Deployment  Ops Support</v>
          </cell>
        </row>
        <row r="26">
          <cell r="B26" t="str">
            <v>JST - SCE Installation - Deployment</v>
          </cell>
          <cell r="C26">
            <v>601732</v>
          </cell>
          <cell r="D26" t="str">
            <v>Will need to change IO description</v>
          </cell>
        </row>
        <row r="27">
          <cell r="B27" t="str">
            <v>JST - Call Center - Deployment</v>
          </cell>
          <cell r="C27">
            <v>601733</v>
          </cell>
          <cell r="D27" t="str">
            <v>Call Center - Deployment</v>
          </cell>
        </row>
        <row r="28">
          <cell r="B28" t="str">
            <v>MSO ENG - SCE Installation - Deployment</v>
          </cell>
          <cell r="C28">
            <v>601734</v>
          </cell>
          <cell r="D28" t="str">
            <v>Will need to change IO description</v>
          </cell>
        </row>
        <row r="29">
          <cell r="B29" t="str">
            <v>MSO ENG - Vendor Management and Acceptance Testing - Deployment</v>
          </cell>
          <cell r="C29">
            <v>601735</v>
          </cell>
          <cell r="D29" t="str">
            <v>Vendor Mgmt &amp; Accept Testing - Deployment</v>
          </cell>
        </row>
        <row r="30">
          <cell r="B30" t="str">
            <v>Mkt M - Marketing - Deployment</v>
          </cell>
          <cell r="C30">
            <v>601736</v>
          </cell>
          <cell r="D30" t="str">
            <v>Marketing - Deployment</v>
          </cell>
        </row>
        <row r="31">
          <cell r="B31" t="str">
            <v>PMO - Program Management Functions - Deployment</v>
          </cell>
          <cell r="C31">
            <v>601768</v>
          </cell>
          <cell r="D31" t="str">
            <v>PMO - Prog Mgmt Deployment</v>
          </cell>
        </row>
        <row r="32">
          <cell r="B32" t="str">
            <v>PMO - Demand Response Development and Administration - Operations</v>
          </cell>
          <cell r="C32">
            <v>601769</v>
          </cell>
          <cell r="D32" t="str">
            <v>PMO - DR Dev &amp; Admin Deployment</v>
          </cell>
        </row>
        <row r="33">
          <cell r="B33" t="str">
            <v>Mkt R - Marketing - Operations</v>
          </cell>
          <cell r="C33">
            <v>601770</v>
          </cell>
          <cell r="D33" t="str">
            <v>CEM Market Research - Mktg Ops</v>
          </cell>
        </row>
        <row r="34">
          <cell r="B34" t="str">
            <v>Mkt M - Marketing - Operations</v>
          </cell>
          <cell r="C34">
            <v>601771</v>
          </cell>
          <cell r="D34" t="str">
            <v>CEM Market Mgmt - Mktg Op</v>
          </cell>
        </row>
        <row r="35">
          <cell r="B35" t="str">
            <v>TP&amp;S - Demand Response Development and Administration - Operations</v>
          </cell>
          <cell r="C35">
            <v>601772</v>
          </cell>
          <cell r="D35" t="str">
            <v>CP&amp;S - DR Dev &amp; Admin Deployment</v>
          </cell>
        </row>
        <row r="36">
          <cell r="B36" t="str">
            <v>Program Mgmt - Deployment</v>
          </cell>
          <cell r="C36">
            <v>601773</v>
          </cell>
          <cell r="D36" t="str">
            <v>CP&amp;S Bus Reg &amp; Con Affairs</v>
          </cell>
        </row>
        <row r="37">
          <cell r="B37" t="str">
            <v>FSMR - SCE Installation - Deployment</v>
          </cell>
          <cell r="C37">
            <v>601774</v>
          </cell>
          <cell r="D37" t="str">
            <v>FSMR SCE Install - Deployment</v>
          </cell>
        </row>
        <row r="38">
          <cell r="B38" t="str">
            <v>MSO EMS - SCE Installation - Deployment</v>
          </cell>
          <cell r="C38">
            <v>601775</v>
          </cell>
          <cell r="D38" t="str">
            <v>EMS SCE Install - Deployment</v>
          </cell>
        </row>
        <row r="39">
          <cell r="B39" t="str">
            <v>JST - Billing Services - Deployment</v>
          </cell>
          <cell r="C39">
            <v>601776</v>
          </cell>
          <cell r="D39" t="str">
            <v>JST Billing Svcs - Deployment</v>
          </cell>
        </row>
        <row r="40">
          <cell r="B40" t="str">
            <v>Billing Services - Roll-up to Director</v>
          </cell>
          <cell r="C40">
            <v>601777</v>
          </cell>
          <cell r="D40" t="str">
            <v>RSO Billing Svcs (Dir) Op</v>
          </cell>
        </row>
        <row r="41">
          <cell r="B41" t="str">
            <v>Billing Svcs - new Mgr</v>
          </cell>
          <cell r="C41">
            <v>601778</v>
          </cell>
          <cell r="D41" t="str">
            <v>RSO SmartConnect Mgr - Op</v>
          </cell>
        </row>
        <row r="42">
          <cell r="B42" t="str">
            <v>TSD - SCE Installation - Operations</v>
          </cell>
          <cell r="C42">
            <v>601779</v>
          </cell>
          <cell r="D42" t="str">
            <v>OS SCE Install - Operations</v>
          </cell>
        </row>
        <row r="43">
          <cell r="B43" t="str">
            <v>Back Office Enhancements - Deployment</v>
          </cell>
          <cell r="C43">
            <v>601780</v>
          </cell>
          <cell r="D43" t="str">
            <v>OS Back Office Enhance - Deployment</v>
          </cell>
        </row>
        <row r="44">
          <cell r="B44" t="str">
            <v>Corp Comm - Marketing - Deployment</v>
          </cell>
          <cell r="C44">
            <v>601781</v>
          </cell>
          <cell r="D44" t="str">
            <v>Other Corp Comm - Marketing Deployment</v>
          </cell>
        </row>
        <row r="45">
          <cell r="B45" t="str">
            <v>HR - Back Office Enhancements - Deployment</v>
          </cell>
          <cell r="C45">
            <v>601782</v>
          </cell>
          <cell r="D45" t="str">
            <v>Other HR BackOffice - Deployment</v>
          </cell>
        </row>
        <row r="46">
          <cell r="B46" t="str">
            <v>TDBU Rurals - SCE Installation - Operations</v>
          </cell>
          <cell r="C46">
            <v>601783</v>
          </cell>
          <cell r="D46" t="str">
            <v>TBDU Rural - SCE Install Deployment</v>
          </cell>
        </row>
        <row r="47">
          <cell r="B47" t="str">
            <v>PMO - Program Facilities - Deployment</v>
          </cell>
          <cell r="C47">
            <v>601824</v>
          </cell>
          <cell r="D47" t="str">
            <v>Program Facilities - Operations</v>
          </cell>
        </row>
        <row r="48">
          <cell r="B48" t="str">
            <v>Advanced Technology - PMO - Program Management Functions - Deployment</v>
          </cell>
          <cell r="C48">
            <v>602134</v>
          </cell>
        </row>
        <row r="49">
          <cell r="B49" t="str">
            <v>Advanced Technology - PMO - Vendor Management and Acceptance Testing - Deployment</v>
          </cell>
          <cell r="C49">
            <v>602132</v>
          </cell>
        </row>
        <row r="50">
          <cell r="B50" t="str">
            <v>Advanced Technology - PMO - Back Office Enhancements - Deployment</v>
          </cell>
          <cell r="C50">
            <v>602129</v>
          </cell>
        </row>
        <row r="51">
          <cell r="B51" t="str">
            <v>CRE - Call Center - Deployment</v>
          </cell>
          <cell r="C51">
            <v>600766</v>
          </cell>
        </row>
        <row r="52">
          <cell r="B52" t="str">
            <v>Meter Cost - Cost of Meters and Communications Equipment - Deployment</v>
          </cell>
          <cell r="C52">
            <v>601726</v>
          </cell>
        </row>
        <row r="53">
          <cell r="B53" t="str">
            <v>Field Deployment</v>
          </cell>
          <cell r="C53">
            <v>750234</v>
          </cell>
        </row>
        <row r="54">
          <cell r="B54" t="str">
            <v>Product Management</v>
          </cell>
          <cell r="C54">
            <v>750397</v>
          </cell>
        </row>
        <row r="55">
          <cell r="B55" t="str">
            <v>RSO/CCO Facilities</v>
          </cell>
          <cell r="C55">
            <v>750880</v>
          </cell>
        </row>
        <row r="56">
          <cell r="B56" t="str">
            <v>Facilities</v>
          </cell>
          <cell r="C56">
            <v>750409</v>
          </cell>
        </row>
        <row r="58">
          <cell r="B58" t="str">
            <v>ESC R1 Project Expenses</v>
          </cell>
          <cell r="C58">
            <v>800010644</v>
          </cell>
        </row>
        <row r="59">
          <cell r="B59" t="str">
            <v>ESC R1 NOC Expense</v>
          </cell>
          <cell r="C59">
            <v>800010645</v>
          </cell>
        </row>
        <row r="60">
          <cell r="B60" t="str">
            <v>ESC R2a Project Expenses</v>
          </cell>
          <cell r="C60">
            <v>800010647</v>
          </cell>
        </row>
        <row r="61">
          <cell r="B61" t="str">
            <v>ESC R3 Project Expense</v>
          </cell>
          <cell r="C61">
            <v>800134135</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Quick Estimate"/>
      <sheetName val="Cover Letter - Assumptions"/>
      <sheetName val="Execution Plan"/>
      <sheetName val="Org Chart"/>
      <sheetName val="PRS"/>
      <sheetName val="Contingency Analysis"/>
      <sheetName val="Bid"/>
      <sheetName val="CM - Labor"/>
      <sheetName val="Cnst Eqpt"/>
      <sheetName val="Clearing "/>
      <sheetName val="Site Grading"/>
      <sheetName val="Road"/>
      <sheetName val="Trenching"/>
      <sheetName val="Found"/>
      <sheetName val="Above Grade Grounding"/>
      <sheetName val="Cable"/>
      <sheetName val="Raceway"/>
      <sheetName val="Turbine Reference"/>
      <sheetName val="Det Pricing"/>
      <sheetName val="Gen Exp"/>
      <sheetName val="Bid Units"/>
      <sheetName val="Engr Est"/>
      <sheetName val="Schedule"/>
      <sheetName val="Cash Flow"/>
      <sheetName val="Table (B&amp;V ver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7">
          <cell r="B37" t="str">
            <v>Alabama</v>
          </cell>
        </row>
        <row r="38">
          <cell r="B38" t="str">
            <v>Alaska</v>
          </cell>
        </row>
        <row r="39">
          <cell r="B39" t="str">
            <v>Arizona</v>
          </cell>
        </row>
        <row r="40">
          <cell r="B40" t="str">
            <v>Arkansas</v>
          </cell>
        </row>
        <row r="41">
          <cell r="B41" t="str">
            <v>California</v>
          </cell>
        </row>
        <row r="42">
          <cell r="B42" t="str">
            <v>Colorado</v>
          </cell>
        </row>
        <row r="43">
          <cell r="B43" t="str">
            <v>Connecticut</v>
          </cell>
        </row>
        <row r="44">
          <cell r="B44" t="str">
            <v>Delaware</v>
          </cell>
        </row>
        <row r="45">
          <cell r="B45" t="str">
            <v>Florida</v>
          </cell>
        </row>
        <row r="46">
          <cell r="B46" t="str">
            <v>Georgia</v>
          </cell>
        </row>
        <row r="47">
          <cell r="B47" t="str">
            <v>Hawaii</v>
          </cell>
        </row>
        <row r="48">
          <cell r="B48" t="str">
            <v>Idaho</v>
          </cell>
        </row>
        <row r="49">
          <cell r="B49" t="str">
            <v>Illinois</v>
          </cell>
        </row>
        <row r="50">
          <cell r="B50" t="str">
            <v>Indiana</v>
          </cell>
        </row>
        <row r="51">
          <cell r="B51" t="str">
            <v>Iowa</v>
          </cell>
        </row>
        <row r="52">
          <cell r="B52" t="str">
            <v>Kansas</v>
          </cell>
        </row>
        <row r="53">
          <cell r="B53" t="str">
            <v>Kentucky</v>
          </cell>
        </row>
        <row r="54">
          <cell r="B54" t="str">
            <v>Louisiana</v>
          </cell>
        </row>
        <row r="55">
          <cell r="B55" t="str">
            <v>Maine</v>
          </cell>
        </row>
        <row r="56">
          <cell r="B56" t="str">
            <v>Maryland</v>
          </cell>
        </row>
        <row r="57">
          <cell r="B57" t="str">
            <v>Massachusetts</v>
          </cell>
        </row>
        <row r="58">
          <cell r="B58" t="str">
            <v>Michigan</v>
          </cell>
        </row>
        <row r="59">
          <cell r="B59" t="str">
            <v>Minnesota</v>
          </cell>
        </row>
        <row r="60">
          <cell r="B60" t="str">
            <v>Missouri</v>
          </cell>
        </row>
        <row r="61">
          <cell r="B61" t="str">
            <v>Mississippi</v>
          </cell>
        </row>
        <row r="62">
          <cell r="B62" t="str">
            <v>Montana</v>
          </cell>
        </row>
        <row r="63">
          <cell r="B63" t="str">
            <v>Nebraska</v>
          </cell>
        </row>
        <row r="64">
          <cell r="B64" t="str">
            <v>Nevada</v>
          </cell>
        </row>
        <row r="65">
          <cell r="B65" t="str">
            <v>New Hampshire</v>
          </cell>
        </row>
        <row r="66">
          <cell r="B66" t="str">
            <v>New Jersey</v>
          </cell>
        </row>
        <row r="67">
          <cell r="B67" t="str">
            <v>New Mexico</v>
          </cell>
        </row>
        <row r="68">
          <cell r="B68" t="str">
            <v>New York</v>
          </cell>
        </row>
        <row r="69">
          <cell r="B69" t="str">
            <v>North Carolina</v>
          </cell>
        </row>
        <row r="70">
          <cell r="B70" t="str">
            <v>Okalahoma</v>
          </cell>
        </row>
        <row r="71">
          <cell r="B71" t="str">
            <v>Oregon</v>
          </cell>
        </row>
        <row r="72">
          <cell r="B72" t="str">
            <v>Pennsylvania</v>
          </cell>
        </row>
        <row r="73">
          <cell r="B73" t="str">
            <v>Rhode Island</v>
          </cell>
        </row>
        <row r="74">
          <cell r="B74" t="str">
            <v>South Carolina</v>
          </cell>
        </row>
        <row r="75">
          <cell r="B75" t="str">
            <v>South Dakota</v>
          </cell>
        </row>
        <row r="76">
          <cell r="B76" t="str">
            <v>Tennessee</v>
          </cell>
        </row>
        <row r="77">
          <cell r="B77" t="str">
            <v>Texas</v>
          </cell>
        </row>
        <row r="78">
          <cell r="B78" t="str">
            <v>Utah</v>
          </cell>
        </row>
        <row r="79">
          <cell r="B79" t="str">
            <v>Vermont</v>
          </cell>
        </row>
        <row r="80">
          <cell r="B80" t="str">
            <v>Virginia</v>
          </cell>
        </row>
        <row r="81">
          <cell r="B81" t="str">
            <v>Wisconsin</v>
          </cell>
        </row>
      </sheetData>
      <sheetData sheetId="21"/>
      <sheetData sheetId="22"/>
      <sheetData sheetId="23"/>
      <sheetData sheetId="24"/>
      <sheetData sheetId="25"/>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User Guide"/>
      <sheetName val="Inputs&gt;&gt;"/>
      <sheetName val="Validation Pivot"/>
      <sheetName val="AT Inputs"/>
      <sheetName val="AT Budget Reports&gt;&gt;"/>
      <sheetName val="Report Data"/>
      <sheetName val="Waterfall_UnEsc O&amp;M Only"/>
      <sheetName val="Waterfall_UnEsc"/>
      <sheetName val="Waterfall_Esc"/>
      <sheetName val="SmartGrid Summary"/>
      <sheetName val="Headcount Summary"/>
      <sheetName val="Labor Summary Pvt"/>
      <sheetName val="Estimated Escalated Budget"/>
      <sheetName val="O&amp;M NL Detail"/>
      <sheetName val="Labor Detail by Org"/>
      <sheetName val="Labor Detail by CIP"/>
      <sheetName val="Sum by Org Pvt"/>
      <sheetName val="Sum by Org Rpt"/>
      <sheetName val="Sum by Org Pvt Esc"/>
      <sheetName val="Sum by Org Rpt Esc"/>
      <sheetName val="Exec Sum"/>
      <sheetName val="Esc Budget by Month"/>
      <sheetName val="Labor Default Grps"/>
      <sheetName val="Labor Default List"/>
      <sheetName val="AT Mgmt_IM Budget Rpts&gt;&gt;"/>
      <sheetName val="AT Mgmt &amp; IM Sum Rpt"/>
      <sheetName val="AT Mgmt, IM Labor"/>
      <sheetName val="AT Mgmt, IM Non-Labor"/>
      <sheetName val="AT Mgmt &amp; IM Summary"/>
      <sheetName val="AT Mgmt &amp; IM FTE Sum"/>
      <sheetName val="GA Budget Rpts&gt;&gt; "/>
      <sheetName val="GA Sum Rpt"/>
      <sheetName val="GA Labor"/>
      <sheetName val="GA Non-Labor"/>
      <sheetName val="GA Summary"/>
      <sheetName val="GA FTE Sum"/>
      <sheetName val="TD Budget Rpts&gt;&gt;"/>
      <sheetName val="TD Sum Rpt"/>
      <sheetName val="Tech Dvp Labor"/>
      <sheetName val="Tech Dvp Non-Labor"/>
      <sheetName val="TD Summary"/>
      <sheetName val="TD FTE Sum"/>
      <sheetName val="ES&amp;T Detail"/>
      <sheetName val="PEVR Budget Rpts&gt;&gt;"/>
      <sheetName val="PEVR Sum Rpt"/>
      <sheetName val="PEVR Labor"/>
      <sheetName val="PEVR Non-Labor"/>
      <sheetName val="PEVR Summary"/>
      <sheetName val="PEVR FTE Sum"/>
      <sheetName val="Other Budget Rpts&gt;&gt;"/>
      <sheetName val="ESC Labor"/>
      <sheetName val="ESC Detail"/>
      <sheetName val="Capital Detail"/>
      <sheetName val="BExRepositorySheet"/>
      <sheetName val="RD&amp;D Detail"/>
      <sheetName val="Variance Reports&gt;&gt;"/>
      <sheetName val="IM"/>
      <sheetName val="GA"/>
      <sheetName val="TD"/>
      <sheetName val="PEVR"/>
      <sheetName val="SP"/>
      <sheetName val="RD&amp;D"/>
      <sheetName val="Summary"/>
      <sheetName val="Summary By Cost Category"/>
      <sheetName val="Col Desc"/>
      <sheetName val="O&amp;M Graphs"/>
      <sheetName val="Capital Graphs"/>
      <sheetName val="RD&amp;D Graphs"/>
      <sheetName val="Budget by IO&gt;&gt;"/>
      <sheetName val="IO double-check"/>
      <sheetName val="O&amp;M Budget by IO"/>
      <sheetName val="RD&amp;D Budget by IO"/>
      <sheetName val="Capital Budget"/>
      <sheetName val="ESC Budget by IO"/>
      <sheetName val="Shareholder Budget by FCC"/>
      <sheetName val="Actuals&gt;&gt;"/>
      <sheetName val="O&amp;M Actuals by IO"/>
      <sheetName val="RD&amp;D Actuals by IO"/>
      <sheetName val="ESC Actuals by IO"/>
      <sheetName val="Capital Actuals"/>
      <sheetName val="Shareholder Actuals"/>
      <sheetName val="Estimate to Complete&gt;&gt;"/>
      <sheetName val="O&amp;M ETC by IO"/>
      <sheetName val="RD&amp;D ETC by IO"/>
      <sheetName val="Capital ETC"/>
      <sheetName val="ESC ETC by IO"/>
      <sheetName val="ETC by Org Pvt"/>
      <sheetName val="ETC by Org Rpt"/>
      <sheetName val="ETC Detail -- Labor"/>
      <sheetName val="ETC Detail -- Non-Labor"/>
      <sheetName val="Assumptions&gt;&gt;"/>
      <sheetName val="Ch of Accts"/>
      <sheetName val="IO to FCC Mapping"/>
      <sheetName val="FCC Old-New"/>
      <sheetName val="FCC Groups"/>
      <sheetName val="Planning CE"/>
      <sheetName val="Wage Rates"/>
      <sheetName val="Escalation"/>
      <sheetName val="Consultants"/>
      <sheetName val="Memberships Pivot"/>
      <sheetName val="Memberships"/>
      <sheetName val="Sponsorships"/>
      <sheetName val="Events"/>
      <sheetName val="Other Assum"/>
      <sheetName val="SAP Upload&gt;&gt;"/>
      <sheetName val="Upload Summary"/>
      <sheetName val="upload pivot O&amp;M"/>
      <sheetName val="2012 upload O&amp;M"/>
      <sheetName val="O&amp;M by FCC Grp"/>
      <sheetName val="O&amp;M budget by FCC"/>
      <sheetName val="upload pivot O&amp;M_Escalated"/>
      <sheetName val="2012 upload O&amp;M_escalated"/>
      <sheetName val="2012 O&amp;M Check Totals"/>
      <sheetName val="upload pivot Shareholder"/>
      <sheetName val="2012 upload Shareholder"/>
      <sheetName val="2012 Shareholder Check Totals"/>
      <sheetName val="Upload Summary RD&amp;D"/>
      <sheetName val="upload pivot RD&amp;D"/>
      <sheetName val="RD&amp;D by IO"/>
      <sheetName val="2012 upload RD&amp;D"/>
      <sheetName val="2012 RD&amp;D Check Totals"/>
      <sheetName val="TSP Summary"/>
      <sheetName val="TSP Upload Detail"/>
      <sheetName val="TSP Check Totals"/>
      <sheetName val="upload template"/>
      <sheetName val="2012 Input&gt;&gt;"/>
      <sheetName val="2012 TSP Budget-Sum-1of2"/>
      <sheetName val="2012 TSP Budget-2of2 "/>
      <sheetName val="2012 Lab Operating Cost"/>
      <sheetName val="2012 ESC"/>
      <sheetName val="2012 PEVR Input (ver 3)"/>
      <sheetName val="2012 Portfolio-Main Worksheet"/>
      <sheetName val="2012 Portfolio-O&amp;M"/>
      <sheetName val="2012 Portfolio-RD&amp;D"/>
      <sheetName val="2012 Time Alloc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ummary"/>
      <sheetName val="Final report templete"/>
      <sheetName val="Pivot"/>
      <sheetName val="Data"/>
      <sheetName val="PT Init Hist to be Add to E"/>
      <sheetName val="Descriptions"/>
      <sheetName val="Instructions"/>
    </sheetNames>
    <sheetDataSet>
      <sheetData sheetId="0" refreshError="1"/>
      <sheetData sheetId="1"/>
      <sheetData sheetId="2"/>
      <sheetData sheetId="3" refreshError="1"/>
      <sheetData sheetId="4" refreshError="1"/>
      <sheetData sheetId="5"/>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R (Nominal and Constant$)"/>
      <sheetName val="Assumptions"/>
      <sheetName val="Summary^"/>
      <sheetName val="Field Act. &amp; Report (Title)"/>
      <sheetName val="Field Activites &amp; Reporting"/>
      <sheetName val="Land Mitigation (Title)"/>
      <sheetName val="Land Mitigation"/>
      <sheetName val="Env. Comp. (Title)"/>
      <sheetName val="Env. Comp."/>
      <sheetName val="Env. Coord &amp; Mgmt (Title)"/>
      <sheetName val="Env. Coord &amp; Mgmt"/>
      <sheetName val="CH2M HILL"/>
      <sheetName val="Site Restoration Draft"/>
      <sheetName val="Site Restoration"/>
      <sheetName val="Color Coded CH2M HILL"/>
      <sheetName val="Road Map"/>
      <sheetName val="Work Papers Summary"/>
      <sheetName val="WP1-Field Activities"/>
      <sheetName val="WP2-Land Mitigation"/>
      <sheetName val="WP3-Env Comp Docs"/>
      <sheetName val="WP4-Other Project Costs"/>
      <sheetName val="WP1,3-Backup 1"/>
      <sheetName val="WP1,3-Backup 2"/>
      <sheetName val="Pre-Construction"/>
      <sheetName val="Construction"/>
      <sheetName val="Env Coord FTE Summary"/>
      <sheetName val="Table1A"/>
      <sheetName val="Table 1 B"/>
      <sheetName val="All Tables"/>
      <sheetName val="Total Spend"/>
      <sheetName val="FTES"/>
      <sheetName val="SAP 2009-2011 DCR"/>
      <sheetName val="SAP 2011 CRSE "/>
      <sheetName val="Recorded Spend"/>
      <sheetName val="SAP Work Order Line Item Report"/>
      <sheetName val="2010 Invoices Summary"/>
      <sheetName val="2010 Invoices Summary &amp; Detail"/>
      <sheetName val="2010 CH2M Original PO"/>
      <sheetName val="2011 Detail-AA"/>
      <sheetName val="2011 Invoices Summary"/>
      <sheetName val="2011 Invoices Detail"/>
      <sheetName val="2011 CH2M Summary"/>
      <sheetName val="2011 CH2M Pre-Con POs"/>
      <sheetName val="2011 CH2M Original PO"/>
      <sheetName val="2011 SCE Permits"/>
      <sheetName val="Total Spend (2)"/>
      <sheetName val="CPUC Monitoring"/>
      <sheetName val="CPUC Details 2"/>
      <sheetName val="CPUC Detail"/>
      <sheetName val="SBNF Costs (2012$)"/>
      <sheetName val="Land Mitigation Details"/>
      <sheetName val="SCE Labor"/>
      <sheetName val="CH2M HILL Budget"/>
      <sheetName val="CH2MSupport Staff Hours"/>
      <sheetName val="CH2M Monitors"/>
      <sheetName val="Monitoring Rate Support"/>
      <sheetName val="CH2M Env Docs"/>
      <sheetName val="CH2M HILL CRSE Ratio"/>
      <sheetName val="Rev 0 Const Sch"/>
      <sheetName val="CH2MExpenses"/>
      <sheetName val="2012 CH2M FTES"/>
      <sheetName val="2013 CH2M FTES"/>
      <sheetName val="2012 Archaeology + Sum"/>
      <sheetName val="2013 Archaeology"/>
      <sheetName val="Other Summary"/>
      <sheetName val="Vendors"/>
      <sheetName val="Red Bluff Summary"/>
      <sheetName val="CRSE Summary"/>
      <sheetName val="LGIA Summary"/>
      <sheetName val="Site Rest. Summary 1"/>
      <sheetName val="Site Rest. Seeds 1"/>
      <sheetName val="Site Restoration Details 1"/>
      <sheetName val="Site Rest. Summary"/>
      <sheetName val="Site Rest. Seeds"/>
      <sheetName val="Site Restoration Details"/>
      <sheetName val="DCR Internal Orders"/>
      <sheetName val="IO and SAP WO"/>
    </sheetNames>
    <sheetDataSet>
      <sheetData sheetId="0"/>
      <sheetData sheetId="1">
        <row r="1">
          <cell r="O1">
            <v>1.34E-2</v>
          </cell>
        </row>
        <row r="2">
          <cell r="O2">
            <v>2.0799999999999999E-2</v>
          </cell>
        </row>
        <row r="5">
          <cell r="D5">
            <v>4.4075216156608421E-2</v>
          </cell>
        </row>
        <row r="7">
          <cell r="F7" t="str">
            <v>2012 ENV DELIVERABLE %</v>
          </cell>
          <cell r="J7">
            <v>0.59799465596009316</v>
          </cell>
          <cell r="P7">
            <v>0.72026724582696788</v>
          </cell>
        </row>
        <row r="8">
          <cell r="C8">
            <v>0.43</v>
          </cell>
          <cell r="F8" t="str">
            <v>2012 ENV FIELD SUPPORT %</v>
          </cell>
          <cell r="J8">
            <v>0.40200534403990684</v>
          </cell>
          <cell r="P8">
            <v>0.27973275417303212</v>
          </cell>
        </row>
        <row r="9">
          <cell r="C9">
            <v>0.56999999999999995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
          <cell r="B10">
            <v>0</v>
          </cell>
        </row>
      </sheetData>
      <sheetData sheetId="18"/>
      <sheetData sheetId="19">
        <row r="12">
          <cell r="B12">
            <v>0</v>
          </cell>
        </row>
      </sheetData>
      <sheetData sheetId="20">
        <row r="10">
          <cell r="B10">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1"/>
      <sheetName val="S2"/>
      <sheetName val="S3"/>
      <sheetName val="Cost Table - 21Jun2013"/>
      <sheetName val="S4"/>
      <sheetName val="Escalation"/>
      <sheetName val="Expenditure Plan"/>
      <sheetName val="CRT (1)"/>
      <sheetName val="CRT (2)"/>
      <sheetName val="CRT (3)"/>
      <sheetName val="CRT (4)"/>
      <sheetName val="CRT (5)"/>
      <sheetName val="CRT (5')"/>
      <sheetName val="Rec'd"/>
      <sheetName val="Backup"/>
      <sheetName val="CRT (6)"/>
      <sheetName val="CRT (5'')"/>
      <sheetName val="Other Recon"/>
      <sheetName val="2010 CRT (1)"/>
      <sheetName val="2010 CRT (2)"/>
      <sheetName val="2010 CRT (3)"/>
      <sheetName val="Guide"/>
      <sheetName val="C1"/>
      <sheetName val="C2"/>
      <sheetName val="C3"/>
      <sheetName val="S5"/>
      <sheetName val="C4"/>
      <sheetName val="C5"/>
      <sheetName val="D1"/>
      <sheetName val="O18"/>
      <sheetName val="O14"/>
      <sheetName val="O14 (old)"/>
      <sheetName val="O10"/>
      <sheetName val="O11"/>
      <sheetName val="O12"/>
      <sheetName val="O13"/>
      <sheetName val="O1"/>
      <sheetName val="O2"/>
      <sheetName val="O3"/>
      <sheetName val="O4"/>
      <sheetName val="O5"/>
      <sheetName val="O6"/>
      <sheetName val="O7"/>
      <sheetName val="O8"/>
      <sheetName val="O9"/>
      <sheetName val="O15^"/>
      <sheetName val="O15^^"/>
      <sheetName val="O15"/>
      <sheetName val="O16"/>
      <sheetName val="O17"/>
      <sheetName val="O19"/>
      <sheetName val="O100"/>
      <sheetName val="O101"/>
      <sheetName val="O102"/>
      <sheetName val="Q6"/>
      <sheetName val="Min LGIA Scope"/>
      <sheetName val="Def Ltr Re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M"/>
      <sheetName val="POSE"/>
      <sheetName val="ELEC"/>
      <sheetName val="GRAPH"/>
      <sheetName val="ESSAIS"/>
      <sheetName val="Module1"/>
    </sheetNames>
    <sheetDataSet>
      <sheetData sheetId="0">
        <row r="68">
          <cell r="E68" t="str">
            <v>Interconnection of Abu Dhabi Island</v>
          </cell>
        </row>
        <row r="69">
          <cell r="E69">
            <v>231</v>
          </cell>
        </row>
        <row r="71">
          <cell r="E71">
            <v>420</v>
          </cell>
        </row>
        <row r="73">
          <cell r="E73">
            <v>2500</v>
          </cell>
        </row>
        <row r="75">
          <cell r="E75">
            <v>1</v>
          </cell>
        </row>
      </sheetData>
      <sheetData sheetId="1"/>
      <sheetData sheetId="2">
        <row r="6">
          <cell r="I6">
            <v>7.2</v>
          </cell>
        </row>
        <row r="9">
          <cell r="P9">
            <v>2.378209064011248E-10</v>
          </cell>
        </row>
        <row r="13">
          <cell r="I13">
            <v>1425</v>
          </cell>
        </row>
      </sheetData>
      <sheetData sheetId="3"/>
      <sheetData sheetId="4">
        <row r="18">
          <cell r="U18" t="str">
            <v xml:space="preserve"> 1 minute at </v>
          </cell>
        </row>
        <row r="19">
          <cell r="U19" t="str">
            <v>Spark test at</v>
          </cell>
        </row>
      </sheetData>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sheetData sheetId="1"/>
      <sheetData sheetId="2">
        <row r="80">
          <cell r="N80">
            <v>2011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tegration"/>
      <sheetName val="Cover Sheet"/>
      <sheetName val="Chart-YTD Forecast"/>
      <sheetName val="Chart-YTD Actual Spend"/>
      <sheetName val="Table of Contents"/>
      <sheetName val="YTD Expected Spend vs Budget"/>
      <sheetName val="Baseline vs FC"/>
      <sheetName val="Chart1"/>
      <sheetName val="CWk FC vs PWk"/>
      <sheetName val="Labor &amp; NL"/>
      <sheetName val="Resources"/>
      <sheetName val="Budget to Forecast_Sub"/>
      <sheetName val="Orig Budget_Org"/>
      <sheetName val="Orig Budget_Sub"/>
      <sheetName val="Resource_Org"/>
      <sheetName val="Res_Labor&amp;NL"/>
      <sheetName val="Forecast_Org"/>
      <sheetName val="Cap&amp;OM"/>
      <sheetName val="Forecast_Sub"/>
      <sheetName val="Conting"/>
      <sheetName val="IBM Change"/>
      <sheetName val="Yellow Green Analysis"/>
      <sheetName val="Yellow Green Page 2"/>
      <sheetName val="D1 - PivTable Data"/>
      <sheetName val="D2 - Labor"/>
      <sheetName val="Calc Assumptions"/>
      <sheetName val="D3 - Non Labor"/>
      <sheetName val="D4 - Seat Time"/>
      <sheetName val="D5 - Incent"/>
      <sheetName val="D6 - ModAssump"/>
      <sheetName val="D7 - DropDownTab"/>
      <sheetName val="WageRates"/>
      <sheetName val="PMO-MR Prod"/>
      <sheetName val="Deploy - MT"/>
      <sheetName val="Tech Dev - Security"/>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3">
          <cell r="A3" t="str">
            <v>Product Management</v>
          </cell>
          <cell r="B3" t="str">
            <v>Back Office Systems - Data Center Aggregator Development</v>
          </cell>
          <cell r="C3" t="str">
            <v>Labor - SCE</v>
          </cell>
          <cell r="F3" t="str">
            <v>Meter Equipment</v>
          </cell>
          <cell r="G3" t="str">
            <v>Incremental AMI - O&amp;M</v>
          </cell>
        </row>
        <row r="4">
          <cell r="A4" t="str">
            <v>Tech Dev - Vendor Engagement</v>
          </cell>
          <cell r="B4" t="str">
            <v>Back Office Systems - Enterprise Bus</v>
          </cell>
          <cell r="C4" t="str">
            <v>Labor - SCE - Meter Install</v>
          </cell>
          <cell r="F4" t="str">
            <v>Meter Installation</v>
          </cell>
          <cell r="G4" t="str">
            <v>Incremental AMI - Capital</v>
          </cell>
        </row>
        <row r="5">
          <cell r="A5" t="str">
            <v>Tech Dev - Testing</v>
          </cell>
          <cell r="B5" t="str">
            <v>Testing</v>
          </cell>
          <cell r="C5" t="str">
            <v>Labor - SCE - Other</v>
          </cell>
          <cell r="F5" t="str">
            <v>Network Equipment</v>
          </cell>
          <cell r="G5" t="str">
            <v>Non-Incremental - O&amp;M</v>
          </cell>
        </row>
        <row r="6">
          <cell r="A6" t="str">
            <v>Tech Dev - AMI Program</v>
          </cell>
          <cell r="B6" t="str">
            <v>Load Control System Development</v>
          </cell>
          <cell r="C6" t="str">
            <v>Labor - Consultant - @ Business</v>
          </cell>
          <cell r="F6" t="str">
            <v>Network Installation</v>
          </cell>
          <cell r="G6" t="str">
            <v>Non-Incremental - Capital</v>
          </cell>
        </row>
        <row r="7">
          <cell r="A7" t="str">
            <v>Information Technology</v>
          </cell>
          <cell r="B7" t="str">
            <v>MDMS Development</v>
          </cell>
          <cell r="C7" t="str">
            <v>Labor - Consultant - Corepoint</v>
          </cell>
          <cell r="F7" t="str">
            <v>Hardware</v>
          </cell>
        </row>
        <row r="8">
          <cell r="A8" t="str">
            <v>Business Design</v>
          </cell>
          <cell r="B8" t="str">
            <v>Network Operating Center Development</v>
          </cell>
          <cell r="C8" t="str">
            <v>Labor - Consultant - Covansys</v>
          </cell>
          <cell r="F8" t="str">
            <v>Software</v>
          </cell>
        </row>
        <row r="9">
          <cell r="A9" t="str">
            <v>Organizational Readiness</v>
          </cell>
          <cell r="B9" t="str">
            <v>System Architecture</v>
          </cell>
          <cell r="C9" t="str">
            <v>Labor - Consultant - Enernex</v>
          </cell>
          <cell r="F9" t="str">
            <v>Non-Labor Other</v>
          </cell>
        </row>
        <row r="10">
          <cell r="A10" t="str">
            <v>Regulatory</v>
          </cell>
          <cell r="B10" t="str">
            <v>Telecommunications Engineering</v>
          </cell>
          <cell r="C10" t="str">
            <v>Labor - Consultant - IBM</v>
          </cell>
          <cell r="F10" t="str">
            <v>Other Equipment</v>
          </cell>
        </row>
        <row r="11">
          <cell r="A11" t="str">
            <v>Finance / Business Case</v>
          </cell>
          <cell r="B11" t="str">
            <v>Portal Development</v>
          </cell>
          <cell r="C11" t="str">
            <v>Labor - Consultant - KEMA</v>
          </cell>
        </row>
        <row r="12">
          <cell r="A12" t="str">
            <v>Customer Tariffs, Programs &amp; Services</v>
          </cell>
          <cell r="B12" t="str">
            <v>Finance / Business Case</v>
          </cell>
          <cell r="C12" t="str">
            <v>Labor - Consultant - Other</v>
          </cell>
        </row>
        <row r="13">
          <cell r="A13" t="str">
            <v>Field Deployment</v>
          </cell>
          <cell r="B13" t="str">
            <v>Field Deployment</v>
          </cell>
          <cell r="C13" t="str">
            <v>Labor - Consultant - Patni</v>
          </cell>
        </row>
        <row r="14">
          <cell r="A14" t="str">
            <v>PMO</v>
          </cell>
          <cell r="B14" t="str">
            <v>Organizational Readiness</v>
          </cell>
        </row>
        <row r="15">
          <cell r="B15" t="str">
            <v>PMO</v>
          </cell>
        </row>
        <row r="16">
          <cell r="B16" t="str">
            <v xml:space="preserve">Business Design </v>
          </cell>
        </row>
        <row r="17">
          <cell r="B17" t="str">
            <v>PMO - External Engagement</v>
          </cell>
        </row>
        <row r="18">
          <cell r="B18" t="str">
            <v>PMO - MSO</v>
          </cell>
        </row>
        <row r="19">
          <cell r="B19" t="str">
            <v>Regulatory</v>
          </cell>
        </row>
        <row r="20">
          <cell r="B20" t="str">
            <v>Customer Tariffs, Programs &amp; Services</v>
          </cell>
        </row>
        <row r="21">
          <cell r="B21" t="str">
            <v>AMI Program - General</v>
          </cell>
        </row>
        <row r="22">
          <cell r="B22" t="str">
            <v>AMI Program - Supply Chain Mgmt &amp; Quality Control</v>
          </cell>
        </row>
        <row r="23">
          <cell r="B23" t="str">
            <v>Systems Design - Engineering / Telecomm</v>
          </cell>
        </row>
        <row r="24">
          <cell r="B24" t="str">
            <v>Systems Design - Product Acceptance Testing</v>
          </cell>
        </row>
        <row r="25">
          <cell r="B25" t="str">
            <v>Systems Design - Supply Chain Mgmt &amp; Quality Control</v>
          </cell>
        </row>
        <row r="26">
          <cell r="B26" t="str">
            <v>Systems Design - Vendor Engagement / Procurement</v>
          </cell>
        </row>
        <row r="27">
          <cell r="B27" t="str">
            <v>Testing - Engineering / Telecomm</v>
          </cell>
        </row>
        <row r="28">
          <cell r="B28" t="str">
            <v>Testing - Product Acceptance Testing</v>
          </cell>
        </row>
        <row r="29">
          <cell r="B29" t="str">
            <v>Testing - Supply Chain Mgmt &amp; Quality Control</v>
          </cell>
        </row>
        <row r="30">
          <cell r="B30" t="str">
            <v>Testing - Vendor Engagement / Procurement</v>
          </cell>
        </row>
        <row r="31">
          <cell r="B31" t="str">
            <v>Vendor Engagement - Engineering / Telecomm</v>
          </cell>
        </row>
        <row r="32">
          <cell r="B32" t="str">
            <v>Vendor Engagement - Product Acceptance Testing</v>
          </cell>
        </row>
        <row r="33">
          <cell r="B33" t="str">
            <v>Vendor Engagement - Supply Chain Mgmt &amp; Quality Control</v>
          </cell>
        </row>
        <row r="34">
          <cell r="B34" t="str">
            <v>Vendor Engagement - Vendor Engagement / Procurement</v>
          </cell>
        </row>
      </sheetData>
      <sheetData sheetId="32" refreshError="1"/>
      <sheetData sheetId="33" refreshError="1"/>
      <sheetData sheetId="34" refreshError="1"/>
      <sheetData sheetId="35" refreshError="1"/>
      <sheetData sheetId="3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amp;M Summary"/>
      <sheetName val="Capital Summary"/>
      <sheetName val="O&amp;M Forecast vs. Targets"/>
      <sheetName val="CapEx Forecast vs. Targets"/>
      <sheetName val="Gen 10-Year O&amp;M"/>
      <sheetName val="Fossil Fuel O&amp;M"/>
      <sheetName val="Hydro O&amp;M"/>
      <sheetName val="EE O&amp;M"/>
      <sheetName val="PV O&amp;M"/>
      <sheetName val="Solar O&amp;M"/>
      <sheetName val="Projects Review"/>
      <sheetName val="Gen 10-Year Capital"/>
      <sheetName val="Fossil Capital"/>
      <sheetName val="Hydro Capital"/>
      <sheetName val="EE Capital"/>
      <sheetName val="PV Capital"/>
      <sheetName val="Solar Capital"/>
      <sheetName val="Gen O&amp;M L&amp;NL"/>
      <sheetName val="CORE OM 3.4"/>
      <sheetName val="CORE Capital 3.4"/>
      <sheetName val="OM by OU Pivot"/>
      <sheetName val="CORE OM by OU"/>
      <sheetName val="Capital by OU Pivot"/>
      <sheetName val="CORE Capital by OU"/>
      <sheetName val="CORE OM 2.25"/>
      <sheetName val="CORE Capital 2.25"/>
      <sheetName val="Hydro CORE OM and Capital 2.25"/>
    </sheetNames>
    <sheetDataSet>
      <sheetData sheetId="0">
        <row r="2">
          <cell r="A2" t="str">
            <v>Business Plan Group: Generation</v>
          </cell>
        </row>
      </sheetData>
      <sheetData sheetId="1">
        <row r="7">
          <cell r="I7">
            <v>173.12999998999999</v>
          </cell>
        </row>
      </sheetData>
      <sheetData sheetId="2"/>
      <sheetData sheetId="3"/>
      <sheetData sheetId="4"/>
      <sheetData sheetId="5"/>
      <sheetData sheetId="6"/>
      <sheetData sheetId="7"/>
      <sheetData sheetId="8"/>
      <sheetData sheetId="9"/>
      <sheetData sheetId="10"/>
      <sheetData sheetId="11"/>
      <sheetData sheetId="12">
        <row r="15">
          <cell r="N15">
            <v>91.649999999999991</v>
          </cell>
        </row>
      </sheetData>
      <sheetData sheetId="13">
        <row r="10">
          <cell r="N10">
            <v>41.215000000000003</v>
          </cell>
        </row>
      </sheetData>
      <sheetData sheetId="14"/>
      <sheetData sheetId="15">
        <row r="11">
          <cell r="N11">
            <v>108.23000001000001</v>
          </cell>
        </row>
      </sheetData>
      <sheetData sheetId="16"/>
      <sheetData sheetId="17"/>
      <sheetData sheetId="18">
        <row r="2">
          <cell r="C2" t="str">
            <v>Fossil Fuel Generation</v>
          </cell>
          <cell r="D2" t="str">
            <v>Mountainview</v>
          </cell>
          <cell r="E2" t="str">
            <v>GHG Mtn View</v>
          </cell>
          <cell r="F2" t="str">
            <v>NL</v>
          </cell>
        </row>
        <row r="3">
          <cell r="D3" t="str">
            <v>Mountainview</v>
          </cell>
          <cell r="E3" t="str">
            <v>Operations</v>
          </cell>
          <cell r="F3" t="str">
            <v>L</v>
          </cell>
          <cell r="I3">
            <v>114287.66</v>
          </cell>
        </row>
        <row r="4">
          <cell r="D4" t="str">
            <v>Mountainview</v>
          </cell>
          <cell r="E4" t="str">
            <v>Operations</v>
          </cell>
          <cell r="F4" t="str">
            <v>NL</v>
          </cell>
        </row>
        <row r="5">
          <cell r="D5" t="str">
            <v>Mountainview</v>
          </cell>
          <cell r="E5" t="str">
            <v>Operations</v>
          </cell>
          <cell r="F5" t="str">
            <v>NL</v>
          </cell>
          <cell r="I5">
            <v>397.44</v>
          </cell>
        </row>
        <row r="6">
          <cell r="D6" t="str">
            <v>Mountainview</v>
          </cell>
          <cell r="E6" t="str">
            <v>Operations</v>
          </cell>
          <cell r="F6" t="str">
            <v>NL</v>
          </cell>
          <cell r="I6">
            <v>12288.34</v>
          </cell>
        </row>
        <row r="7">
          <cell r="D7" t="str">
            <v>Mountainview</v>
          </cell>
          <cell r="E7" t="str">
            <v>Operations</v>
          </cell>
          <cell r="F7" t="str">
            <v>NL</v>
          </cell>
          <cell r="I7">
            <v>8114.32</v>
          </cell>
        </row>
        <row r="8">
          <cell r="D8" t="str">
            <v>Peakers</v>
          </cell>
          <cell r="E8" t="str">
            <v>Operations</v>
          </cell>
          <cell r="F8" t="str">
            <v>L</v>
          </cell>
          <cell r="I8">
            <v>112960.09</v>
          </cell>
        </row>
        <row r="9">
          <cell r="D9" t="str">
            <v>Peakers</v>
          </cell>
          <cell r="E9" t="str">
            <v>Operations</v>
          </cell>
          <cell r="F9" t="str">
            <v>NL</v>
          </cell>
        </row>
        <row r="10">
          <cell r="D10" t="str">
            <v>Peakers</v>
          </cell>
          <cell r="E10" t="str">
            <v>Operations</v>
          </cell>
          <cell r="F10" t="str">
            <v>NL</v>
          </cell>
          <cell r="I10">
            <v>7.37</v>
          </cell>
        </row>
        <row r="11">
          <cell r="D11" t="str">
            <v>Peakers</v>
          </cell>
          <cell r="E11" t="str">
            <v>Operations</v>
          </cell>
          <cell r="F11" t="str">
            <v>NL</v>
          </cell>
        </row>
        <row r="12">
          <cell r="D12" t="str">
            <v>Hydro</v>
          </cell>
          <cell r="E12" t="str">
            <v>Operations</v>
          </cell>
          <cell r="F12" t="str">
            <v>L</v>
          </cell>
          <cell r="I12">
            <v>182673.74</v>
          </cell>
        </row>
        <row r="13">
          <cell r="D13" t="str">
            <v>Hydro</v>
          </cell>
          <cell r="E13" t="str">
            <v>Operations</v>
          </cell>
          <cell r="F13" t="str">
            <v>NL</v>
          </cell>
          <cell r="I13">
            <v>175.26</v>
          </cell>
        </row>
        <row r="14">
          <cell r="D14" t="str">
            <v>Hydro</v>
          </cell>
          <cell r="E14" t="str">
            <v>Operations</v>
          </cell>
          <cell r="F14" t="str">
            <v>NL</v>
          </cell>
          <cell r="I14">
            <v>99.03</v>
          </cell>
        </row>
        <row r="15">
          <cell r="D15" t="str">
            <v>Hydro</v>
          </cell>
          <cell r="E15" t="str">
            <v>Operations</v>
          </cell>
          <cell r="F15" t="str">
            <v>NL</v>
          </cell>
          <cell r="I15">
            <v>3015.0600000000004</v>
          </cell>
        </row>
        <row r="16">
          <cell r="D16" t="str">
            <v>Solar</v>
          </cell>
          <cell r="E16" t="str">
            <v>Operations</v>
          </cell>
          <cell r="F16" t="str">
            <v>L</v>
          </cell>
          <cell r="I16">
            <v>45184.12</v>
          </cell>
        </row>
        <row r="17">
          <cell r="D17" t="str">
            <v>Solar</v>
          </cell>
          <cell r="E17" t="str">
            <v>Operations</v>
          </cell>
          <cell r="F17" t="str">
            <v>NL</v>
          </cell>
        </row>
        <row r="18">
          <cell r="D18" t="str">
            <v>Solar</v>
          </cell>
          <cell r="E18" t="str">
            <v>Operations</v>
          </cell>
          <cell r="F18" t="str">
            <v>NL</v>
          </cell>
          <cell r="I18">
            <v>2.9600000000000004</v>
          </cell>
        </row>
        <row r="19">
          <cell r="D19" t="str">
            <v>Solar</v>
          </cell>
          <cell r="E19" t="str">
            <v>Operations</v>
          </cell>
          <cell r="F19" t="str">
            <v>NL</v>
          </cell>
        </row>
        <row r="20">
          <cell r="D20" t="str">
            <v>Center Peaker - GE CSA</v>
          </cell>
          <cell r="E20" t="str">
            <v>Maintenance</v>
          </cell>
          <cell r="F20" t="str">
            <v>NL</v>
          </cell>
        </row>
        <row r="21">
          <cell r="D21" t="str">
            <v>Center Peaker - GE CSA</v>
          </cell>
          <cell r="E21" t="str">
            <v>Maintenance</v>
          </cell>
          <cell r="F21" t="str">
            <v>NL</v>
          </cell>
        </row>
        <row r="22">
          <cell r="D22" t="str">
            <v>Center Peaker - GE CSA</v>
          </cell>
          <cell r="E22" t="str">
            <v>Maintenance</v>
          </cell>
          <cell r="F22" t="str">
            <v>NL</v>
          </cell>
        </row>
        <row r="23">
          <cell r="D23" t="str">
            <v>Grapeland Peaker - GE CSA</v>
          </cell>
          <cell r="E23" t="str">
            <v>Maintenance</v>
          </cell>
          <cell r="F23" t="str">
            <v>NL</v>
          </cell>
        </row>
        <row r="24">
          <cell r="D24" t="str">
            <v>Grapeland Peaker - GE CSA</v>
          </cell>
          <cell r="E24" t="str">
            <v>Maintenance</v>
          </cell>
          <cell r="F24" t="str">
            <v>NL</v>
          </cell>
        </row>
        <row r="25">
          <cell r="D25" t="str">
            <v>Grapeland Peaker - GE CSA</v>
          </cell>
          <cell r="E25" t="str">
            <v>Maintenance</v>
          </cell>
          <cell r="F25" t="str">
            <v>NL</v>
          </cell>
        </row>
        <row r="26">
          <cell r="D26" t="str">
            <v>Mira Loma Peaker - Tesla CSA</v>
          </cell>
          <cell r="E26" t="str">
            <v>Maintenance</v>
          </cell>
          <cell r="F26" t="str">
            <v>L</v>
          </cell>
        </row>
        <row r="27">
          <cell r="D27" t="str">
            <v>Mira Loma Peaker - Tesla CSA</v>
          </cell>
          <cell r="E27" t="str">
            <v>Maintenance</v>
          </cell>
          <cell r="F27" t="str">
            <v>NL</v>
          </cell>
        </row>
        <row r="28">
          <cell r="D28" t="str">
            <v>Mira Loma Peaker - Tesla CSA</v>
          </cell>
          <cell r="E28" t="str">
            <v>Maintenance</v>
          </cell>
          <cell r="F28" t="str">
            <v>NL</v>
          </cell>
        </row>
        <row r="29">
          <cell r="D29" t="str">
            <v>Mira Loma Peaker - Tesla CSA</v>
          </cell>
          <cell r="E29" t="str">
            <v>Maintenance</v>
          </cell>
          <cell r="F29" t="str">
            <v>NL</v>
          </cell>
        </row>
        <row r="30">
          <cell r="D30" t="str">
            <v>Catalina - Diesel</v>
          </cell>
          <cell r="E30" t="str">
            <v>Maintenance</v>
          </cell>
          <cell r="F30" t="str">
            <v>L</v>
          </cell>
          <cell r="I30">
            <v>535767.64</v>
          </cell>
        </row>
        <row r="31">
          <cell r="D31" t="str">
            <v>Catalina - Diesel</v>
          </cell>
          <cell r="E31" t="str">
            <v>Maintenance</v>
          </cell>
          <cell r="F31" t="str">
            <v>NL</v>
          </cell>
        </row>
        <row r="32">
          <cell r="D32" t="str">
            <v>Catalina - Diesel</v>
          </cell>
          <cell r="E32" t="str">
            <v>Maintenance</v>
          </cell>
          <cell r="F32" t="str">
            <v>NL</v>
          </cell>
          <cell r="I32">
            <v>254625.39</v>
          </cell>
        </row>
        <row r="33">
          <cell r="D33" t="str">
            <v>Catalina - Diesel</v>
          </cell>
          <cell r="E33" t="str">
            <v>Maintenance</v>
          </cell>
          <cell r="F33" t="str">
            <v>NL</v>
          </cell>
          <cell r="I33">
            <v>472362.8000000001</v>
          </cell>
        </row>
        <row r="34">
          <cell r="D34" t="str">
            <v>Catalina - Diesel</v>
          </cell>
          <cell r="E34" t="str">
            <v>Maintenance</v>
          </cell>
          <cell r="F34" t="str">
            <v>NL</v>
          </cell>
          <cell r="I34">
            <v>33729.43</v>
          </cell>
        </row>
        <row r="35">
          <cell r="D35" t="str">
            <v>Catalina - Diesel</v>
          </cell>
          <cell r="E35" t="str">
            <v>Operations</v>
          </cell>
          <cell r="F35" t="str">
            <v>L</v>
          </cell>
          <cell r="I35">
            <v>1558893.6100000006</v>
          </cell>
        </row>
        <row r="36">
          <cell r="D36" t="str">
            <v>Catalina - Diesel</v>
          </cell>
          <cell r="E36" t="str">
            <v>Operations</v>
          </cell>
          <cell r="F36" t="str">
            <v>NL</v>
          </cell>
          <cell r="I36">
            <v>171.3</v>
          </cell>
        </row>
        <row r="37">
          <cell r="D37" t="str">
            <v>Catalina - Diesel</v>
          </cell>
          <cell r="E37" t="str">
            <v>Operations</v>
          </cell>
          <cell r="F37" t="str">
            <v>NL</v>
          </cell>
          <cell r="I37">
            <v>374386.39999999997</v>
          </cell>
        </row>
        <row r="38">
          <cell r="D38" t="str">
            <v>Catalina - Diesel</v>
          </cell>
          <cell r="E38" t="str">
            <v>Operations</v>
          </cell>
          <cell r="F38" t="str">
            <v>NL</v>
          </cell>
          <cell r="I38">
            <v>774142.83</v>
          </cell>
        </row>
        <row r="39">
          <cell r="D39" t="str">
            <v>Catalina - Diesel</v>
          </cell>
          <cell r="E39" t="str">
            <v>Operations</v>
          </cell>
          <cell r="F39" t="str">
            <v>NL</v>
          </cell>
          <cell r="I39">
            <v>159739.60999999999</v>
          </cell>
        </row>
        <row r="40">
          <cell r="D40" t="str">
            <v>Fuel Cell</v>
          </cell>
          <cell r="E40" t="str">
            <v>Maintenance</v>
          </cell>
          <cell r="F40" t="str">
            <v>NL</v>
          </cell>
        </row>
        <row r="41">
          <cell r="D41" t="str">
            <v>Fuel Cell</v>
          </cell>
          <cell r="E41" t="str">
            <v>Maintenance</v>
          </cell>
          <cell r="F41" t="str">
            <v>NL</v>
          </cell>
        </row>
        <row r="42">
          <cell r="D42" t="str">
            <v>Fuel Cell</v>
          </cell>
          <cell r="E42" t="str">
            <v>Operations</v>
          </cell>
          <cell r="F42" t="str">
            <v>L</v>
          </cell>
          <cell r="I42">
            <v>652.31999999999994</v>
          </cell>
        </row>
        <row r="43">
          <cell r="D43" t="str">
            <v>Fuel Cell</v>
          </cell>
          <cell r="E43" t="str">
            <v>Operations</v>
          </cell>
          <cell r="F43" t="str">
            <v>NL</v>
          </cell>
          <cell r="I43">
            <v>7636.38</v>
          </cell>
        </row>
        <row r="44">
          <cell r="D44" t="str">
            <v>Fuel Cell</v>
          </cell>
          <cell r="E44" t="str">
            <v>Operations</v>
          </cell>
          <cell r="F44" t="str">
            <v>NL</v>
          </cell>
          <cell r="I44">
            <v>3827.8599999999997</v>
          </cell>
        </row>
        <row r="45">
          <cell r="D45" t="str">
            <v>Fuel Cell</v>
          </cell>
          <cell r="E45" t="str">
            <v>Operations</v>
          </cell>
          <cell r="F45" t="str">
            <v>NL</v>
          </cell>
          <cell r="I45">
            <v>151061.37</v>
          </cell>
        </row>
        <row r="46">
          <cell r="D46" t="str">
            <v>Fuel Cell</v>
          </cell>
          <cell r="E46" t="str">
            <v>Operations</v>
          </cell>
          <cell r="F46" t="str">
            <v>NL</v>
          </cell>
          <cell r="I46">
            <v>24280.260000000002</v>
          </cell>
        </row>
        <row r="47">
          <cell r="D47" t="str">
            <v>Mountainview</v>
          </cell>
          <cell r="E47" t="str">
            <v>Maintenance</v>
          </cell>
          <cell r="F47" t="str">
            <v>L</v>
          </cell>
          <cell r="I47">
            <v>3417305.1499999994</v>
          </cell>
        </row>
        <row r="48">
          <cell r="D48" t="str">
            <v>Mountainview</v>
          </cell>
          <cell r="E48" t="str">
            <v>Maintenance</v>
          </cell>
          <cell r="F48" t="str">
            <v>NL</v>
          </cell>
          <cell r="I48">
            <v>124734.15999999996</v>
          </cell>
        </row>
        <row r="49">
          <cell r="D49" t="str">
            <v>Mountainview</v>
          </cell>
          <cell r="E49" t="str">
            <v>Maintenance</v>
          </cell>
          <cell r="F49" t="str">
            <v>NL</v>
          </cell>
          <cell r="I49">
            <v>13352987.760000004</v>
          </cell>
        </row>
        <row r="50">
          <cell r="D50" t="str">
            <v>Mountainview</v>
          </cell>
          <cell r="E50" t="str">
            <v>Maintenance</v>
          </cell>
          <cell r="F50" t="str">
            <v>NL</v>
          </cell>
          <cell r="I50">
            <v>1945668.3499999994</v>
          </cell>
        </row>
        <row r="51">
          <cell r="D51" t="str">
            <v>Mountainview</v>
          </cell>
          <cell r="E51" t="str">
            <v>Maintenance</v>
          </cell>
          <cell r="F51" t="str">
            <v>NL</v>
          </cell>
          <cell r="I51">
            <v>530504.98</v>
          </cell>
        </row>
        <row r="52">
          <cell r="D52" t="str">
            <v>Mountainview</v>
          </cell>
          <cell r="E52" t="str">
            <v>Operations</v>
          </cell>
          <cell r="F52" t="str">
            <v>L</v>
          </cell>
          <cell r="I52">
            <v>2457370.9000000008</v>
          </cell>
        </row>
        <row r="53">
          <cell r="D53" t="str">
            <v>Mountainview</v>
          </cell>
          <cell r="E53" t="str">
            <v>Operations</v>
          </cell>
          <cell r="F53" t="str">
            <v>NL</v>
          </cell>
          <cell r="I53">
            <v>17506.060000000001</v>
          </cell>
        </row>
        <row r="54">
          <cell r="D54" t="str">
            <v>Mountainview</v>
          </cell>
          <cell r="E54" t="str">
            <v>Operations</v>
          </cell>
          <cell r="F54" t="str">
            <v>NL</v>
          </cell>
          <cell r="I54">
            <v>1031409.7700000001</v>
          </cell>
        </row>
        <row r="55">
          <cell r="D55" t="str">
            <v>Mountainview</v>
          </cell>
          <cell r="E55" t="str">
            <v>Operations</v>
          </cell>
          <cell r="F55" t="str">
            <v>NL</v>
          </cell>
          <cell r="I55">
            <v>1757123.91</v>
          </cell>
        </row>
        <row r="56">
          <cell r="D56" t="str">
            <v>Mountainview</v>
          </cell>
          <cell r="E56" t="str">
            <v>Operations</v>
          </cell>
          <cell r="F56" t="str">
            <v>NL</v>
          </cell>
          <cell r="I56">
            <v>1327849.0900000001</v>
          </cell>
        </row>
        <row r="57">
          <cell r="D57" t="str">
            <v>Peakers</v>
          </cell>
          <cell r="E57" t="str">
            <v>Maintenance</v>
          </cell>
          <cell r="F57" t="str">
            <v>L</v>
          </cell>
          <cell r="I57">
            <v>1249448.6800000002</v>
          </cell>
        </row>
        <row r="58">
          <cell r="D58" t="str">
            <v>Peakers</v>
          </cell>
          <cell r="E58" t="str">
            <v>Maintenance</v>
          </cell>
          <cell r="F58" t="str">
            <v>NL</v>
          </cell>
          <cell r="I58">
            <v>176420.66000000003</v>
          </cell>
        </row>
        <row r="59">
          <cell r="D59" t="str">
            <v>Peakers</v>
          </cell>
          <cell r="E59" t="str">
            <v>Maintenance</v>
          </cell>
          <cell r="F59" t="str">
            <v>NL</v>
          </cell>
          <cell r="I59">
            <v>1193381.5099999998</v>
          </cell>
        </row>
        <row r="60">
          <cell r="D60" t="str">
            <v>Peakers</v>
          </cell>
          <cell r="E60" t="str">
            <v>Maintenance</v>
          </cell>
          <cell r="F60" t="str">
            <v>NL</v>
          </cell>
          <cell r="I60">
            <v>285712.68</v>
          </cell>
        </row>
        <row r="61">
          <cell r="D61" t="str">
            <v>Peakers</v>
          </cell>
          <cell r="E61" t="str">
            <v>Maintenance</v>
          </cell>
          <cell r="F61" t="str">
            <v>NL</v>
          </cell>
          <cell r="I61">
            <v>156967.75999999998</v>
          </cell>
        </row>
        <row r="62">
          <cell r="D62" t="str">
            <v>Peakers</v>
          </cell>
          <cell r="E62" t="str">
            <v>Operations</v>
          </cell>
          <cell r="F62" t="str">
            <v>L</v>
          </cell>
          <cell r="I62">
            <v>2347937.6100000003</v>
          </cell>
        </row>
        <row r="63">
          <cell r="D63" t="str">
            <v>Peakers</v>
          </cell>
          <cell r="E63" t="str">
            <v>Operations</v>
          </cell>
          <cell r="F63" t="str">
            <v>NL</v>
          </cell>
          <cell r="I63">
            <v>10894.880000000001</v>
          </cell>
        </row>
        <row r="64">
          <cell r="D64" t="str">
            <v>Peakers</v>
          </cell>
          <cell r="E64" t="str">
            <v>Operations</v>
          </cell>
          <cell r="F64" t="str">
            <v>NL</v>
          </cell>
          <cell r="I64">
            <v>1757493.3900000006</v>
          </cell>
        </row>
        <row r="65">
          <cell r="D65" t="str">
            <v>Peakers</v>
          </cell>
          <cell r="E65" t="str">
            <v>Operations</v>
          </cell>
          <cell r="F65" t="str">
            <v>NL</v>
          </cell>
          <cell r="I65">
            <v>195588.93</v>
          </cell>
        </row>
        <row r="66">
          <cell r="D66" t="str">
            <v>Peakers</v>
          </cell>
          <cell r="E66" t="str">
            <v>Operations</v>
          </cell>
          <cell r="F66" t="str">
            <v>NL</v>
          </cell>
          <cell r="I66">
            <v>-271.76</v>
          </cell>
        </row>
        <row r="67">
          <cell r="D67" t="str">
            <v>Peakers</v>
          </cell>
          <cell r="E67" t="str">
            <v>Operations</v>
          </cell>
          <cell r="F67" t="str">
            <v>NL</v>
          </cell>
          <cell r="I67">
            <v>879521.26999999955</v>
          </cell>
        </row>
        <row r="68">
          <cell r="D68" t="str">
            <v>Hydro</v>
          </cell>
          <cell r="E68" t="str">
            <v>Maintenance</v>
          </cell>
          <cell r="F68" t="str">
            <v>L</v>
          </cell>
          <cell r="I68">
            <v>7269303.4600000018</v>
          </cell>
        </row>
        <row r="69">
          <cell r="D69" t="str">
            <v>Hydro</v>
          </cell>
          <cell r="E69" t="str">
            <v>Maintenance</v>
          </cell>
          <cell r="F69" t="str">
            <v>NL</v>
          </cell>
          <cell r="I69">
            <v>37968.270000000019</v>
          </cell>
        </row>
        <row r="70">
          <cell r="D70" t="str">
            <v>Hydro</v>
          </cell>
          <cell r="E70" t="str">
            <v>Maintenance</v>
          </cell>
          <cell r="F70" t="str">
            <v>NL</v>
          </cell>
          <cell r="I70">
            <v>979991.17999999947</v>
          </cell>
        </row>
        <row r="71">
          <cell r="D71" t="str">
            <v>Hydro</v>
          </cell>
          <cell r="E71" t="str">
            <v>Maintenance</v>
          </cell>
          <cell r="F71" t="str">
            <v>NL</v>
          </cell>
          <cell r="I71">
            <v>859391.92000000039</v>
          </cell>
        </row>
        <row r="72">
          <cell r="D72" t="str">
            <v>Hydro</v>
          </cell>
          <cell r="E72" t="str">
            <v>Maintenance</v>
          </cell>
          <cell r="F72" t="str">
            <v>NL</v>
          </cell>
          <cell r="I72">
            <v>238.16</v>
          </cell>
        </row>
        <row r="73">
          <cell r="D73" t="str">
            <v>Hydro</v>
          </cell>
          <cell r="E73" t="str">
            <v>Maintenance</v>
          </cell>
          <cell r="F73" t="str">
            <v>NL</v>
          </cell>
          <cell r="I73">
            <v>152915.70000000001</v>
          </cell>
        </row>
        <row r="74">
          <cell r="D74" t="str">
            <v>Hydro</v>
          </cell>
          <cell r="E74" t="str">
            <v>Operations</v>
          </cell>
          <cell r="F74" t="str">
            <v>L</v>
          </cell>
          <cell r="I74">
            <v>16199522.189999998</v>
          </cell>
        </row>
        <row r="75">
          <cell r="D75" t="str">
            <v>Hydro</v>
          </cell>
          <cell r="E75" t="str">
            <v>Operations</v>
          </cell>
          <cell r="F75" t="str">
            <v>NL</v>
          </cell>
          <cell r="I75">
            <v>4911648.3000000026</v>
          </cell>
        </row>
        <row r="76">
          <cell r="D76" t="str">
            <v>Hydro</v>
          </cell>
          <cell r="E76" t="str">
            <v>Operations</v>
          </cell>
          <cell r="F76" t="str">
            <v>NL</v>
          </cell>
          <cell r="I76">
            <v>3408770.6099999975</v>
          </cell>
        </row>
        <row r="77">
          <cell r="D77" t="str">
            <v>Hydro</v>
          </cell>
          <cell r="E77" t="str">
            <v>Operations</v>
          </cell>
          <cell r="F77" t="str">
            <v>NL</v>
          </cell>
          <cell r="I77">
            <v>810012.54999999923</v>
          </cell>
        </row>
        <row r="78">
          <cell r="D78" t="str">
            <v>Hydro</v>
          </cell>
          <cell r="E78" t="str">
            <v>Operations</v>
          </cell>
          <cell r="F78" t="str">
            <v>NL</v>
          </cell>
          <cell r="I78">
            <v>25883.46</v>
          </cell>
        </row>
        <row r="79">
          <cell r="D79" t="str">
            <v>Hydro</v>
          </cell>
          <cell r="E79" t="str">
            <v>Operations</v>
          </cell>
          <cell r="F79" t="str">
            <v>NL</v>
          </cell>
          <cell r="I79">
            <v>1743685.8699999996</v>
          </cell>
        </row>
        <row r="80">
          <cell r="D80" t="str">
            <v>Hydro</v>
          </cell>
          <cell r="E80" t="str">
            <v>Regulatory Fees</v>
          </cell>
          <cell r="F80" t="str">
            <v>L</v>
          </cell>
          <cell r="I80">
            <v>5744.43</v>
          </cell>
        </row>
        <row r="81">
          <cell r="D81" t="str">
            <v>Hydro</v>
          </cell>
          <cell r="E81" t="str">
            <v>Regulatory Fees</v>
          </cell>
          <cell r="F81" t="str">
            <v>NL</v>
          </cell>
        </row>
        <row r="82">
          <cell r="D82" t="str">
            <v>Hydro</v>
          </cell>
          <cell r="E82" t="str">
            <v>Regulatory Fees</v>
          </cell>
          <cell r="F82" t="str">
            <v>NL</v>
          </cell>
          <cell r="I82">
            <v>650638.4</v>
          </cell>
        </row>
        <row r="83">
          <cell r="D83" t="str">
            <v>Hydro</v>
          </cell>
          <cell r="E83" t="str">
            <v>Regulatory Fees</v>
          </cell>
          <cell r="F83" t="str">
            <v>NL</v>
          </cell>
          <cell r="I83">
            <v>4248.34</v>
          </cell>
        </row>
        <row r="84">
          <cell r="D84" t="str">
            <v>Hydro</v>
          </cell>
          <cell r="E84" t="str">
            <v>Regulatory Fees</v>
          </cell>
          <cell r="F84" t="str">
            <v>NL</v>
          </cell>
          <cell r="I84">
            <v>3379528.0700000003</v>
          </cell>
        </row>
        <row r="85">
          <cell r="D85" t="str">
            <v>Hydro</v>
          </cell>
          <cell r="E85" t="str">
            <v>Structures &amp; Grounds</v>
          </cell>
          <cell r="F85" t="str">
            <v>NL</v>
          </cell>
        </row>
        <row r="86">
          <cell r="D86" t="str">
            <v>Hydro</v>
          </cell>
          <cell r="E86" t="str">
            <v>Structures &amp; Grounds</v>
          </cell>
          <cell r="F86" t="str">
            <v>NL</v>
          </cell>
        </row>
        <row r="87">
          <cell r="D87" t="str">
            <v>Hydro</v>
          </cell>
          <cell r="E87" t="str">
            <v>Structures &amp; Grounds</v>
          </cell>
          <cell r="F87" t="str">
            <v>NL</v>
          </cell>
        </row>
        <row r="88">
          <cell r="D88" t="str">
            <v>Solar</v>
          </cell>
          <cell r="E88" t="str">
            <v>Maintenance</v>
          </cell>
          <cell r="F88" t="str">
            <v>L</v>
          </cell>
          <cell r="I88">
            <v>349289.09000000026</v>
          </cell>
        </row>
        <row r="89">
          <cell r="D89" t="str">
            <v>Solar</v>
          </cell>
          <cell r="E89" t="str">
            <v>Maintenance</v>
          </cell>
          <cell r="F89" t="str">
            <v>NL</v>
          </cell>
          <cell r="I89">
            <v>42037.619999999995</v>
          </cell>
        </row>
        <row r="90">
          <cell r="D90" t="str">
            <v>Solar</v>
          </cell>
          <cell r="E90" t="str">
            <v>Maintenance</v>
          </cell>
          <cell r="F90" t="str">
            <v>NL</v>
          </cell>
          <cell r="I90">
            <v>394359.68000000005</v>
          </cell>
        </row>
        <row r="91">
          <cell r="D91" t="str">
            <v>Solar</v>
          </cell>
          <cell r="E91" t="str">
            <v>Maintenance</v>
          </cell>
          <cell r="F91" t="str">
            <v>NL</v>
          </cell>
          <cell r="I91">
            <v>66544.659999999989</v>
          </cell>
        </row>
        <row r="92">
          <cell r="D92" t="str">
            <v>Solar</v>
          </cell>
          <cell r="E92" t="str">
            <v>Maintenance</v>
          </cell>
          <cell r="F92" t="str">
            <v>NL</v>
          </cell>
          <cell r="I92">
            <v>77594.840000000011</v>
          </cell>
        </row>
        <row r="93">
          <cell r="D93" t="str">
            <v>Solar</v>
          </cell>
          <cell r="E93" t="str">
            <v>Operations</v>
          </cell>
          <cell r="F93" t="str">
            <v>L</v>
          </cell>
          <cell r="I93">
            <v>727190.7200000002</v>
          </cell>
        </row>
        <row r="94">
          <cell r="D94" t="str">
            <v>Solar</v>
          </cell>
          <cell r="E94" t="str">
            <v>Operations</v>
          </cell>
          <cell r="F94" t="str">
            <v>NL</v>
          </cell>
          <cell r="I94">
            <v>-15844.01</v>
          </cell>
        </row>
        <row r="95">
          <cell r="D95" t="str">
            <v>Solar</v>
          </cell>
          <cell r="E95" t="str">
            <v>Operations</v>
          </cell>
          <cell r="F95" t="str">
            <v>NL</v>
          </cell>
          <cell r="I95">
            <v>177208.74</v>
          </cell>
        </row>
        <row r="96">
          <cell r="D96" t="str">
            <v>Solar</v>
          </cell>
          <cell r="E96" t="str">
            <v>Operations</v>
          </cell>
          <cell r="F96" t="str">
            <v>NL</v>
          </cell>
          <cell r="I96">
            <v>-6859.97</v>
          </cell>
        </row>
        <row r="97">
          <cell r="D97" t="str">
            <v>Solar</v>
          </cell>
          <cell r="E97" t="str">
            <v>Operations</v>
          </cell>
          <cell r="F97" t="str">
            <v>NL</v>
          </cell>
        </row>
        <row r="98">
          <cell r="D98" t="str">
            <v>Solar</v>
          </cell>
          <cell r="E98" t="str">
            <v>Operations</v>
          </cell>
          <cell r="F98" t="str">
            <v>NL</v>
          </cell>
          <cell r="I98">
            <v>160736.16999999998</v>
          </cell>
        </row>
        <row r="99">
          <cell r="D99" t="str">
            <v>Palo Verde</v>
          </cell>
          <cell r="E99" t="str">
            <v>Common</v>
          </cell>
          <cell r="F99" t="str">
            <v>L</v>
          </cell>
          <cell r="I99">
            <v>97671.47</v>
          </cell>
        </row>
        <row r="100">
          <cell r="D100" t="str">
            <v>Palo Verde</v>
          </cell>
          <cell r="E100" t="str">
            <v>Common</v>
          </cell>
          <cell r="F100" t="str">
            <v>NL</v>
          </cell>
          <cell r="I100">
            <v>43939.94</v>
          </cell>
        </row>
        <row r="101">
          <cell r="D101" t="str">
            <v>Palo Verde</v>
          </cell>
          <cell r="E101" t="str">
            <v>Common</v>
          </cell>
          <cell r="F101" t="str">
            <v>NL</v>
          </cell>
          <cell r="I101">
            <v>64.8</v>
          </cell>
        </row>
        <row r="102">
          <cell r="D102" t="str">
            <v>Palo Verde</v>
          </cell>
          <cell r="E102" t="str">
            <v>Common</v>
          </cell>
          <cell r="F102" t="str">
            <v>NL</v>
          </cell>
          <cell r="I102">
            <v>10049688.769999998</v>
          </cell>
        </row>
        <row r="103">
          <cell r="D103" t="str">
            <v>Palo Verde</v>
          </cell>
          <cell r="E103" t="str">
            <v>Unit 1</v>
          </cell>
          <cell r="F103" t="str">
            <v>NL</v>
          </cell>
          <cell r="I103">
            <v>35660581.759999998</v>
          </cell>
        </row>
        <row r="104">
          <cell r="D104" t="str">
            <v>Palo Verde</v>
          </cell>
          <cell r="E104" t="str">
            <v>Unit 2</v>
          </cell>
          <cell r="F104" t="str">
            <v>NL</v>
          </cell>
          <cell r="I104">
            <v>23260783.870000001</v>
          </cell>
        </row>
        <row r="105">
          <cell r="D105" t="str">
            <v>Palo Verde</v>
          </cell>
          <cell r="E105" t="str">
            <v>Unit 3</v>
          </cell>
          <cell r="F105" t="str">
            <v>NL</v>
          </cell>
          <cell r="I105">
            <v>17837775.650000002</v>
          </cell>
        </row>
        <row r="106">
          <cell r="D106" t="str">
            <v>Palo Verde</v>
          </cell>
          <cell r="E106" t="str">
            <v>Water Rec Facility</v>
          </cell>
          <cell r="F106" t="str">
            <v>NL</v>
          </cell>
          <cell r="I106">
            <v>9334464.6099999994</v>
          </cell>
        </row>
        <row r="107">
          <cell r="D107" t="str">
            <v>Energy Storage Deployment</v>
          </cell>
          <cell r="E107" t="str">
            <v>(blank)</v>
          </cell>
          <cell r="F107" t="str">
            <v>L</v>
          </cell>
          <cell r="I107">
            <v>3449236.19</v>
          </cell>
        </row>
        <row r="108">
          <cell r="D108" t="str">
            <v>Energy Storage Deployment</v>
          </cell>
          <cell r="E108" t="str">
            <v>(blank)</v>
          </cell>
          <cell r="F108" t="str">
            <v>NL</v>
          </cell>
          <cell r="I108">
            <v>430744.76999999996</v>
          </cell>
        </row>
        <row r="109">
          <cell r="D109" t="str">
            <v>Energy Storage Deployment</v>
          </cell>
          <cell r="E109" t="str">
            <v>(blank)</v>
          </cell>
          <cell r="F109" t="str">
            <v>NL</v>
          </cell>
          <cell r="I109">
            <v>512933.87999999995</v>
          </cell>
        </row>
        <row r="110">
          <cell r="D110" t="str">
            <v>Energy Storage Deployment</v>
          </cell>
          <cell r="E110" t="str">
            <v>(blank)</v>
          </cell>
          <cell r="F110" t="str">
            <v>NL</v>
          </cell>
          <cell r="I110">
            <v>266759.42</v>
          </cell>
        </row>
        <row r="111">
          <cell r="D111" t="str">
            <v>Energy Storage Deployment</v>
          </cell>
          <cell r="E111" t="str">
            <v>(blank)</v>
          </cell>
          <cell r="F111" t="str">
            <v>NL</v>
          </cell>
          <cell r="I111">
            <v>138454.15</v>
          </cell>
        </row>
        <row r="112">
          <cell r="D112" t="str">
            <v>Tehachapi Wind Energy Storage Project</v>
          </cell>
          <cell r="E112" t="str">
            <v>(blank)</v>
          </cell>
          <cell r="F112" t="str">
            <v>L</v>
          </cell>
          <cell r="I112">
            <v>477131.97000000003</v>
          </cell>
        </row>
        <row r="113">
          <cell r="D113" t="str">
            <v>Tehachapi Wind Energy Storage Project</v>
          </cell>
          <cell r="E113" t="str">
            <v>(blank)</v>
          </cell>
          <cell r="F113" t="str">
            <v>NL</v>
          </cell>
          <cell r="I113">
            <v>145062.39999999999</v>
          </cell>
        </row>
        <row r="114">
          <cell r="D114" t="str">
            <v>Tehachapi Wind Energy Storage Project</v>
          </cell>
          <cell r="E114" t="str">
            <v>(blank)</v>
          </cell>
          <cell r="F114" t="str">
            <v>NL</v>
          </cell>
          <cell r="I114">
            <v>4930817.45</v>
          </cell>
        </row>
        <row r="115">
          <cell r="D115" t="str">
            <v>Tehachapi Wind Energy Storage Project</v>
          </cell>
          <cell r="E115" t="str">
            <v>(blank)</v>
          </cell>
          <cell r="F115" t="str">
            <v>NL</v>
          </cell>
          <cell r="I115">
            <v>9503.93</v>
          </cell>
        </row>
        <row r="116">
          <cell r="D116" t="str">
            <v>Tehachapi Wind Energy Storage Project</v>
          </cell>
          <cell r="E116" t="str">
            <v>(blank)</v>
          </cell>
          <cell r="F116" t="str">
            <v>NL</v>
          </cell>
          <cell r="I116">
            <v>121247.73000000001</v>
          </cell>
        </row>
        <row r="117">
          <cell r="D117" t="str">
            <v>Tehachapi Wind Energy Storage Project</v>
          </cell>
          <cell r="E117" t="str">
            <v>(blank)</v>
          </cell>
          <cell r="F117" t="str">
            <v>NL</v>
          </cell>
          <cell r="I117">
            <v>-397500</v>
          </cell>
        </row>
        <row r="118">
          <cell r="D118" t="str">
            <v>Tehachapi Wind Energy Storage Project</v>
          </cell>
          <cell r="E118" t="str">
            <v>(blank)</v>
          </cell>
          <cell r="F118" t="str">
            <v>NL</v>
          </cell>
          <cell r="I118">
            <v>-8057280.4900000002</v>
          </cell>
        </row>
        <row r="119">
          <cell r="D119" t="str">
            <v>Catalina - Diesel</v>
          </cell>
          <cell r="E119" t="str">
            <v>Maintenance</v>
          </cell>
          <cell r="F119" t="str">
            <v>L</v>
          </cell>
          <cell r="I119">
            <v>3485.75</v>
          </cell>
        </row>
        <row r="120">
          <cell r="D120" t="str">
            <v>Catalina - Diesel</v>
          </cell>
          <cell r="E120" t="str">
            <v>Maintenance</v>
          </cell>
          <cell r="F120" t="str">
            <v>NL</v>
          </cell>
        </row>
        <row r="121">
          <cell r="D121" t="str">
            <v>Catalina - Diesel</v>
          </cell>
          <cell r="E121" t="str">
            <v>Maintenance</v>
          </cell>
          <cell r="F121" t="str">
            <v>NL</v>
          </cell>
          <cell r="I121">
            <v>9733.99</v>
          </cell>
        </row>
        <row r="122">
          <cell r="D122" t="str">
            <v>Catalina - Diesel</v>
          </cell>
          <cell r="E122" t="str">
            <v>Maintenance</v>
          </cell>
          <cell r="F122" t="str">
            <v>NL</v>
          </cell>
          <cell r="I122">
            <v>16689.760000000002</v>
          </cell>
        </row>
        <row r="123">
          <cell r="D123" t="str">
            <v>Catalina - Diesel</v>
          </cell>
          <cell r="E123" t="str">
            <v>Maintenance</v>
          </cell>
          <cell r="F123" t="str">
            <v>NL</v>
          </cell>
          <cell r="I123">
            <v>2320.0300000000002</v>
          </cell>
        </row>
        <row r="124">
          <cell r="D124" t="str">
            <v>Solar</v>
          </cell>
          <cell r="E124" t="str">
            <v>Solar Rooftop Leases</v>
          </cell>
          <cell r="F124" t="str">
            <v>L</v>
          </cell>
        </row>
        <row r="125">
          <cell r="D125" t="str">
            <v>Solar</v>
          </cell>
          <cell r="E125" t="str">
            <v>Solar Rooftop Leases</v>
          </cell>
          <cell r="F125" t="str">
            <v>NL</v>
          </cell>
        </row>
        <row r="126">
          <cell r="D126" t="str">
            <v>Solar</v>
          </cell>
          <cell r="E126" t="str">
            <v>Solar Rooftop Leases</v>
          </cell>
          <cell r="F126" t="str">
            <v>NL</v>
          </cell>
          <cell r="I126">
            <v>2121315.5499999998</v>
          </cell>
        </row>
        <row r="127">
          <cell r="D127" t="str">
            <v>Mountainview</v>
          </cell>
          <cell r="E127" t="str">
            <v>GHG Mtn View</v>
          </cell>
          <cell r="F127" t="str">
            <v>NL</v>
          </cell>
        </row>
        <row r="128">
          <cell r="D128" t="str">
            <v>Mountainview</v>
          </cell>
          <cell r="E128" t="str">
            <v>Operations</v>
          </cell>
          <cell r="F128" t="str">
            <v>L</v>
          </cell>
          <cell r="I128">
            <v>104581.75</v>
          </cell>
        </row>
        <row r="129">
          <cell r="D129" t="str">
            <v>Mountainview</v>
          </cell>
          <cell r="E129" t="str">
            <v>Operations</v>
          </cell>
          <cell r="F129" t="str">
            <v>NL</v>
          </cell>
        </row>
        <row r="130">
          <cell r="D130" t="str">
            <v>Mountainview</v>
          </cell>
          <cell r="E130" t="str">
            <v>Operations</v>
          </cell>
          <cell r="F130" t="str">
            <v>NL</v>
          </cell>
          <cell r="I130">
            <v>994.5</v>
          </cell>
        </row>
        <row r="131">
          <cell r="D131" t="str">
            <v>Mountainview</v>
          </cell>
          <cell r="E131" t="str">
            <v>Operations</v>
          </cell>
          <cell r="F131" t="str">
            <v>NL</v>
          </cell>
        </row>
        <row r="132">
          <cell r="D132" t="str">
            <v>Mountainview</v>
          </cell>
          <cell r="E132" t="str">
            <v>Operations</v>
          </cell>
          <cell r="F132" t="str">
            <v>NL</v>
          </cell>
          <cell r="I132">
            <v>4005.74</v>
          </cell>
        </row>
        <row r="133">
          <cell r="D133" t="str">
            <v>Peakers</v>
          </cell>
          <cell r="E133" t="str">
            <v>Operations</v>
          </cell>
          <cell r="F133" t="str">
            <v>L</v>
          </cell>
          <cell r="I133">
            <v>104581.78</v>
          </cell>
        </row>
        <row r="134">
          <cell r="D134" t="str">
            <v>Peakers</v>
          </cell>
          <cell r="E134" t="str">
            <v>Operations</v>
          </cell>
          <cell r="F134" t="str">
            <v>NL</v>
          </cell>
          <cell r="I134">
            <v>994.5</v>
          </cell>
        </row>
        <row r="135">
          <cell r="D135" t="str">
            <v>Peakers</v>
          </cell>
          <cell r="E135" t="str">
            <v>Operations</v>
          </cell>
          <cell r="F135" t="str">
            <v>NL</v>
          </cell>
        </row>
        <row r="136">
          <cell r="D136" t="str">
            <v>Peakers</v>
          </cell>
          <cell r="E136" t="str">
            <v>Operations</v>
          </cell>
          <cell r="F136" t="str">
            <v>NL</v>
          </cell>
          <cell r="I136">
            <v>46.5</v>
          </cell>
        </row>
        <row r="137">
          <cell r="D137" t="str">
            <v>Hydro</v>
          </cell>
          <cell r="E137" t="str">
            <v>Operations</v>
          </cell>
          <cell r="F137" t="str">
            <v>L</v>
          </cell>
          <cell r="I137">
            <v>165692.12</v>
          </cell>
        </row>
        <row r="138">
          <cell r="D138" t="str">
            <v>Hydro</v>
          </cell>
          <cell r="E138" t="str">
            <v>Operations</v>
          </cell>
          <cell r="F138" t="str">
            <v>NL</v>
          </cell>
          <cell r="I138">
            <v>1959.2199999999998</v>
          </cell>
        </row>
        <row r="139">
          <cell r="D139" t="str">
            <v>Hydro</v>
          </cell>
          <cell r="E139" t="str">
            <v>Operations</v>
          </cell>
          <cell r="F139" t="str">
            <v>NL</v>
          </cell>
          <cell r="I139">
            <v>870.81</v>
          </cell>
        </row>
        <row r="140">
          <cell r="D140" t="str">
            <v>Hydro</v>
          </cell>
          <cell r="E140" t="str">
            <v>Operations</v>
          </cell>
          <cell r="F140" t="str">
            <v>NL</v>
          </cell>
          <cell r="I140">
            <v>4811.8900000000003</v>
          </cell>
        </row>
        <row r="141">
          <cell r="D141" t="str">
            <v>Solar</v>
          </cell>
          <cell r="E141" t="str">
            <v>Operations</v>
          </cell>
          <cell r="F141" t="str">
            <v>L</v>
          </cell>
          <cell r="I141">
            <v>41832.620000000003</v>
          </cell>
        </row>
        <row r="142">
          <cell r="D142" t="str">
            <v>Solar</v>
          </cell>
          <cell r="E142" t="str">
            <v>Operations</v>
          </cell>
          <cell r="F142" t="str">
            <v>NL</v>
          </cell>
          <cell r="I142">
            <v>397.8</v>
          </cell>
        </row>
        <row r="143">
          <cell r="D143" t="str">
            <v>Solar</v>
          </cell>
          <cell r="E143" t="str">
            <v>Operations</v>
          </cell>
          <cell r="F143" t="str">
            <v>NL</v>
          </cell>
        </row>
        <row r="144">
          <cell r="D144" t="str">
            <v>Solar</v>
          </cell>
          <cell r="E144" t="str">
            <v>Operations</v>
          </cell>
          <cell r="F144" t="str">
            <v>NL</v>
          </cell>
          <cell r="I144">
            <v>18.600000000000001</v>
          </cell>
        </row>
        <row r="145">
          <cell r="D145" t="str">
            <v>Center Peaker - GE CSA</v>
          </cell>
          <cell r="E145" t="str">
            <v>Maintenance</v>
          </cell>
          <cell r="F145" t="str">
            <v>NL</v>
          </cell>
        </row>
        <row r="146">
          <cell r="D146" t="str">
            <v>Center Peaker - GE CSA</v>
          </cell>
          <cell r="E146" t="str">
            <v>Maintenance</v>
          </cell>
          <cell r="F146" t="str">
            <v>NL</v>
          </cell>
        </row>
        <row r="147">
          <cell r="D147" t="str">
            <v>Center Peaker - GE CSA</v>
          </cell>
          <cell r="E147" t="str">
            <v>Maintenance</v>
          </cell>
          <cell r="F147" t="str">
            <v>NL</v>
          </cell>
        </row>
        <row r="148">
          <cell r="D148" t="str">
            <v>Grapeland Peaker - GE CSA</v>
          </cell>
          <cell r="E148" t="str">
            <v>Maintenance</v>
          </cell>
          <cell r="F148" t="str">
            <v>NL</v>
          </cell>
        </row>
        <row r="149">
          <cell r="D149" t="str">
            <v>Grapeland Peaker - GE CSA</v>
          </cell>
          <cell r="E149" t="str">
            <v>Maintenance</v>
          </cell>
          <cell r="F149" t="str">
            <v>NL</v>
          </cell>
        </row>
        <row r="150">
          <cell r="D150" t="str">
            <v>Grapeland Peaker - GE CSA</v>
          </cell>
          <cell r="E150" t="str">
            <v>Maintenance</v>
          </cell>
          <cell r="F150" t="str">
            <v>NL</v>
          </cell>
        </row>
        <row r="151">
          <cell r="D151" t="str">
            <v>Mira Loma Peaker - Tesla CSA</v>
          </cell>
          <cell r="E151" t="str">
            <v>Maintenance</v>
          </cell>
          <cell r="F151" t="str">
            <v>L</v>
          </cell>
        </row>
        <row r="152">
          <cell r="D152" t="str">
            <v>Mira Loma Peaker - Tesla CSA</v>
          </cell>
          <cell r="E152" t="str">
            <v>Maintenance</v>
          </cell>
          <cell r="F152" t="str">
            <v>NL</v>
          </cell>
        </row>
        <row r="153">
          <cell r="D153" t="str">
            <v>Mira Loma Peaker - Tesla CSA</v>
          </cell>
          <cell r="E153" t="str">
            <v>Maintenance</v>
          </cell>
          <cell r="F153" t="str">
            <v>NL</v>
          </cell>
        </row>
        <row r="154">
          <cell r="D154" t="str">
            <v>Mira Loma Peaker - Tesla CSA</v>
          </cell>
          <cell r="E154" t="str">
            <v>Maintenance</v>
          </cell>
          <cell r="F154" t="str">
            <v>NL</v>
          </cell>
        </row>
        <row r="155">
          <cell r="D155" t="str">
            <v>Catalina - Diesel</v>
          </cell>
          <cell r="E155" t="str">
            <v>Maintenance</v>
          </cell>
          <cell r="F155" t="str">
            <v>L</v>
          </cell>
          <cell r="I155">
            <v>651689.2799999998</v>
          </cell>
        </row>
        <row r="156">
          <cell r="D156" t="str">
            <v>Catalina - Diesel</v>
          </cell>
          <cell r="E156" t="str">
            <v>Maintenance</v>
          </cell>
          <cell r="F156" t="str">
            <v>NL</v>
          </cell>
          <cell r="I156">
            <v>51072.31</v>
          </cell>
        </row>
        <row r="157">
          <cell r="D157" t="str">
            <v>Catalina - Diesel</v>
          </cell>
          <cell r="E157" t="str">
            <v>Maintenance</v>
          </cell>
          <cell r="F157" t="str">
            <v>NL</v>
          </cell>
          <cell r="I157">
            <v>454841.07999999996</v>
          </cell>
        </row>
        <row r="158">
          <cell r="D158" t="str">
            <v>Catalina - Diesel</v>
          </cell>
          <cell r="E158" t="str">
            <v>Maintenance</v>
          </cell>
          <cell r="F158" t="str">
            <v>NL</v>
          </cell>
          <cell r="I158">
            <v>431526.59</v>
          </cell>
        </row>
        <row r="159">
          <cell r="D159" t="str">
            <v>Catalina - Diesel</v>
          </cell>
          <cell r="E159" t="str">
            <v>Maintenance</v>
          </cell>
          <cell r="F159" t="str">
            <v>NL</v>
          </cell>
          <cell r="I159">
            <v>179749.83</v>
          </cell>
        </row>
        <row r="160">
          <cell r="D160" t="str">
            <v>Catalina - Diesel</v>
          </cell>
          <cell r="E160" t="str">
            <v>Operations</v>
          </cell>
          <cell r="F160" t="str">
            <v>L</v>
          </cell>
          <cell r="I160">
            <v>1579021.1899999997</v>
          </cell>
        </row>
        <row r="161">
          <cell r="D161" t="str">
            <v>Catalina - Diesel</v>
          </cell>
          <cell r="E161" t="str">
            <v>Operations</v>
          </cell>
          <cell r="F161" t="str">
            <v>NL</v>
          </cell>
          <cell r="I161">
            <v>6503.6</v>
          </cell>
        </row>
        <row r="162">
          <cell r="D162" t="str">
            <v>Catalina - Diesel</v>
          </cell>
          <cell r="E162" t="str">
            <v>Operations</v>
          </cell>
          <cell r="F162" t="str">
            <v>NL</v>
          </cell>
          <cell r="I162">
            <v>197967.22</v>
          </cell>
        </row>
        <row r="163">
          <cell r="D163" t="str">
            <v>Catalina - Diesel</v>
          </cell>
          <cell r="E163" t="str">
            <v>Operations</v>
          </cell>
          <cell r="F163" t="str">
            <v>NL</v>
          </cell>
          <cell r="I163">
            <v>856273.01000000013</v>
          </cell>
        </row>
        <row r="164">
          <cell r="D164" t="str">
            <v>Catalina - Diesel</v>
          </cell>
          <cell r="E164" t="str">
            <v>Operations</v>
          </cell>
          <cell r="F164" t="str">
            <v>NL</v>
          </cell>
          <cell r="I164">
            <v>213270.28999999998</v>
          </cell>
        </row>
        <row r="165">
          <cell r="D165" t="str">
            <v>Fuel Cell</v>
          </cell>
          <cell r="E165" t="str">
            <v>Maintenance</v>
          </cell>
          <cell r="F165" t="str">
            <v>NL</v>
          </cell>
        </row>
        <row r="166">
          <cell r="D166" t="str">
            <v>Fuel Cell</v>
          </cell>
          <cell r="E166" t="str">
            <v>Maintenance</v>
          </cell>
          <cell r="F166" t="str">
            <v>NL</v>
          </cell>
        </row>
        <row r="167">
          <cell r="D167" t="str">
            <v>Fuel Cell</v>
          </cell>
          <cell r="E167" t="str">
            <v>Operations</v>
          </cell>
          <cell r="F167" t="str">
            <v>L</v>
          </cell>
        </row>
        <row r="168">
          <cell r="D168" t="str">
            <v>Fuel Cell</v>
          </cell>
          <cell r="E168" t="str">
            <v>Operations</v>
          </cell>
          <cell r="F168" t="str">
            <v>NL</v>
          </cell>
          <cell r="I168">
            <v>3804.12</v>
          </cell>
        </row>
        <row r="169">
          <cell r="D169" t="str">
            <v>Fuel Cell</v>
          </cell>
          <cell r="E169" t="str">
            <v>Operations</v>
          </cell>
          <cell r="F169" t="str">
            <v>NL</v>
          </cell>
          <cell r="I169">
            <v>6695.48</v>
          </cell>
        </row>
        <row r="170">
          <cell r="D170" t="str">
            <v>Fuel Cell</v>
          </cell>
          <cell r="E170" t="str">
            <v>Operations</v>
          </cell>
          <cell r="F170" t="str">
            <v>NL</v>
          </cell>
          <cell r="I170">
            <v>337672.88999999996</v>
          </cell>
        </row>
        <row r="171">
          <cell r="D171" t="str">
            <v>Fuel Cell</v>
          </cell>
          <cell r="E171" t="str">
            <v>Operations</v>
          </cell>
          <cell r="F171" t="str">
            <v>NL</v>
          </cell>
          <cell r="I171">
            <v>186644.80000000002</v>
          </cell>
        </row>
        <row r="172">
          <cell r="D172" t="str">
            <v>Mountainview</v>
          </cell>
          <cell r="E172" t="str">
            <v>Maintenance</v>
          </cell>
          <cell r="F172" t="str">
            <v>L</v>
          </cell>
          <cell r="I172">
            <v>3929623.1599999997</v>
          </cell>
        </row>
        <row r="173">
          <cell r="D173" t="str">
            <v>Mountainview</v>
          </cell>
          <cell r="E173" t="str">
            <v>Maintenance</v>
          </cell>
          <cell r="F173" t="str">
            <v>NL</v>
          </cell>
          <cell r="I173">
            <v>217641.87</v>
          </cell>
        </row>
        <row r="174">
          <cell r="D174" t="str">
            <v>Mountainview</v>
          </cell>
          <cell r="E174" t="str">
            <v>Maintenance</v>
          </cell>
          <cell r="F174" t="str">
            <v>NL</v>
          </cell>
          <cell r="I174">
            <v>7016778.2799999975</v>
          </cell>
        </row>
        <row r="175">
          <cell r="D175" t="str">
            <v>Mountainview</v>
          </cell>
          <cell r="E175" t="str">
            <v>Maintenance</v>
          </cell>
          <cell r="F175" t="str">
            <v>NL</v>
          </cell>
          <cell r="I175">
            <v>2127316</v>
          </cell>
        </row>
        <row r="176">
          <cell r="D176" t="str">
            <v>Mountainview</v>
          </cell>
          <cell r="E176" t="str">
            <v>Maintenance</v>
          </cell>
          <cell r="F176" t="str">
            <v>NL</v>
          </cell>
          <cell r="I176">
            <v>419789.8</v>
          </cell>
        </row>
        <row r="177">
          <cell r="D177" t="str">
            <v>Mountainview</v>
          </cell>
          <cell r="E177" t="str">
            <v>Operations</v>
          </cell>
          <cell r="F177" t="str">
            <v>L</v>
          </cell>
          <cell r="I177">
            <v>2551463.8600000003</v>
          </cell>
        </row>
        <row r="178">
          <cell r="D178" t="str">
            <v>Mountainview</v>
          </cell>
          <cell r="E178" t="str">
            <v>Operations</v>
          </cell>
          <cell r="F178" t="str">
            <v>NL</v>
          </cell>
          <cell r="I178">
            <v>41697.949999999997</v>
          </cell>
        </row>
        <row r="179">
          <cell r="D179" t="str">
            <v>Mountainview</v>
          </cell>
          <cell r="E179" t="str">
            <v>Operations</v>
          </cell>
          <cell r="F179" t="str">
            <v>NL</v>
          </cell>
          <cell r="I179">
            <v>1428120.6500000001</v>
          </cell>
        </row>
        <row r="180">
          <cell r="D180" t="str">
            <v>Mountainview</v>
          </cell>
          <cell r="E180" t="str">
            <v>Operations</v>
          </cell>
          <cell r="F180" t="str">
            <v>NL</v>
          </cell>
          <cell r="I180">
            <v>1528593.1799999995</v>
          </cell>
        </row>
        <row r="181">
          <cell r="D181" t="str">
            <v>Mountainview</v>
          </cell>
          <cell r="E181" t="str">
            <v>Operations</v>
          </cell>
          <cell r="F181" t="str">
            <v>NL</v>
          </cell>
          <cell r="I181">
            <v>1755272.6999999997</v>
          </cell>
        </row>
        <row r="182">
          <cell r="D182" t="str">
            <v>Peakers</v>
          </cell>
          <cell r="E182" t="str">
            <v>Maintenance</v>
          </cell>
          <cell r="F182" t="str">
            <v>L</v>
          </cell>
          <cell r="I182">
            <v>1288383.3</v>
          </cell>
        </row>
        <row r="183">
          <cell r="D183" t="str">
            <v>Peakers</v>
          </cell>
          <cell r="E183" t="str">
            <v>Maintenance</v>
          </cell>
          <cell r="F183" t="str">
            <v>NL</v>
          </cell>
          <cell r="I183">
            <v>132210.28000000003</v>
          </cell>
        </row>
        <row r="184">
          <cell r="D184" t="str">
            <v>Peakers</v>
          </cell>
          <cell r="E184" t="str">
            <v>Maintenance</v>
          </cell>
          <cell r="F184" t="str">
            <v>NL</v>
          </cell>
          <cell r="I184">
            <v>722073.14999999979</v>
          </cell>
        </row>
        <row r="185">
          <cell r="D185" t="str">
            <v>Peakers</v>
          </cell>
          <cell r="E185" t="str">
            <v>Maintenance</v>
          </cell>
          <cell r="F185" t="str">
            <v>NL</v>
          </cell>
          <cell r="I185">
            <v>274533.55</v>
          </cell>
        </row>
        <row r="186">
          <cell r="D186" t="str">
            <v>Peakers</v>
          </cell>
          <cell r="E186" t="str">
            <v>Maintenance</v>
          </cell>
          <cell r="F186" t="str">
            <v>NL</v>
          </cell>
          <cell r="I186">
            <v>189106.61000000002</v>
          </cell>
        </row>
        <row r="187">
          <cell r="D187" t="str">
            <v>Peakers</v>
          </cell>
          <cell r="E187" t="str">
            <v>Operations</v>
          </cell>
          <cell r="F187" t="str">
            <v>L</v>
          </cell>
          <cell r="I187">
            <v>2213955.34</v>
          </cell>
        </row>
        <row r="188">
          <cell r="D188" t="str">
            <v>Peakers</v>
          </cell>
          <cell r="E188" t="str">
            <v>Operations</v>
          </cell>
          <cell r="F188" t="str">
            <v>NL</v>
          </cell>
          <cell r="I188">
            <v>12972.820000000002</v>
          </cell>
        </row>
        <row r="189">
          <cell r="D189" t="str">
            <v>Peakers</v>
          </cell>
          <cell r="E189" t="str">
            <v>Operations</v>
          </cell>
          <cell r="F189" t="str">
            <v>NL</v>
          </cell>
          <cell r="I189">
            <v>2039589.2199999997</v>
          </cell>
        </row>
        <row r="190">
          <cell r="D190" t="str">
            <v>Peakers</v>
          </cell>
          <cell r="E190" t="str">
            <v>Operations</v>
          </cell>
          <cell r="F190" t="str">
            <v>NL</v>
          </cell>
          <cell r="I190">
            <v>51418.73</v>
          </cell>
        </row>
        <row r="191">
          <cell r="D191" t="str">
            <v>Peakers</v>
          </cell>
          <cell r="E191" t="str">
            <v>Operations</v>
          </cell>
          <cell r="F191" t="str">
            <v>NL</v>
          </cell>
        </row>
        <row r="192">
          <cell r="D192" t="str">
            <v>Peakers</v>
          </cell>
          <cell r="E192" t="str">
            <v>Operations</v>
          </cell>
          <cell r="F192" t="str">
            <v>NL</v>
          </cell>
          <cell r="I192">
            <v>597269.99000000011</v>
          </cell>
        </row>
        <row r="193">
          <cell r="D193" t="str">
            <v>Hydro</v>
          </cell>
          <cell r="E193" t="str">
            <v>Maintenance</v>
          </cell>
          <cell r="F193" t="str">
            <v>L</v>
          </cell>
          <cell r="I193">
            <v>6849416.9199999906</v>
          </cell>
        </row>
        <row r="194">
          <cell r="D194" t="str">
            <v>Hydro</v>
          </cell>
          <cell r="E194" t="str">
            <v>Maintenance</v>
          </cell>
          <cell r="F194" t="str">
            <v>NL</v>
          </cell>
          <cell r="I194">
            <v>30508.369999999995</v>
          </cell>
        </row>
        <row r="195">
          <cell r="D195" t="str">
            <v>Hydro</v>
          </cell>
          <cell r="E195" t="str">
            <v>Maintenance</v>
          </cell>
          <cell r="F195" t="str">
            <v>NL</v>
          </cell>
          <cell r="I195">
            <v>1239264.1599999995</v>
          </cell>
        </row>
        <row r="196">
          <cell r="D196" t="str">
            <v>Hydro</v>
          </cell>
          <cell r="E196" t="str">
            <v>Maintenance</v>
          </cell>
          <cell r="F196" t="str">
            <v>NL</v>
          </cell>
          <cell r="I196">
            <v>948429.75999999989</v>
          </cell>
        </row>
        <row r="197">
          <cell r="D197" t="str">
            <v>Hydro</v>
          </cell>
          <cell r="E197" t="str">
            <v>Maintenance</v>
          </cell>
          <cell r="F197" t="str">
            <v>NL</v>
          </cell>
          <cell r="I197">
            <v>8151.02</v>
          </cell>
        </row>
        <row r="198">
          <cell r="D198" t="str">
            <v>Hydro</v>
          </cell>
          <cell r="E198" t="str">
            <v>Maintenance</v>
          </cell>
          <cell r="F198" t="str">
            <v>NL</v>
          </cell>
          <cell r="I198">
            <v>183135.19999999998</v>
          </cell>
        </row>
        <row r="199">
          <cell r="D199" t="str">
            <v>Hydro</v>
          </cell>
          <cell r="E199" t="str">
            <v>Operations</v>
          </cell>
          <cell r="F199" t="str">
            <v>L</v>
          </cell>
          <cell r="I199">
            <v>16863362.200000033</v>
          </cell>
        </row>
        <row r="200">
          <cell r="D200" t="str">
            <v>Hydro</v>
          </cell>
          <cell r="E200" t="str">
            <v>Operations</v>
          </cell>
          <cell r="F200" t="str">
            <v>NL</v>
          </cell>
          <cell r="I200">
            <v>4540455.9999999981</v>
          </cell>
        </row>
        <row r="201">
          <cell r="D201" t="str">
            <v>Hydro</v>
          </cell>
          <cell r="E201" t="str">
            <v>Operations</v>
          </cell>
          <cell r="F201" t="str">
            <v>NL</v>
          </cell>
          <cell r="I201">
            <v>5003049.58</v>
          </cell>
        </row>
        <row r="202">
          <cell r="D202" t="str">
            <v>Hydro</v>
          </cell>
          <cell r="E202" t="str">
            <v>Operations</v>
          </cell>
          <cell r="F202" t="str">
            <v>NL</v>
          </cell>
          <cell r="I202">
            <v>785977.03000000038</v>
          </cell>
        </row>
        <row r="203">
          <cell r="D203" t="str">
            <v>Hydro</v>
          </cell>
          <cell r="E203" t="str">
            <v>Operations</v>
          </cell>
          <cell r="F203" t="str">
            <v>NL</v>
          </cell>
          <cell r="I203">
            <v>4621.8</v>
          </cell>
        </row>
        <row r="204">
          <cell r="D204" t="str">
            <v>Hydro</v>
          </cell>
          <cell r="E204" t="str">
            <v>Operations</v>
          </cell>
          <cell r="F204" t="str">
            <v>NL</v>
          </cell>
          <cell r="I204">
            <v>2102392.8299999996</v>
          </cell>
        </row>
        <row r="205">
          <cell r="D205" t="str">
            <v>Hydro</v>
          </cell>
          <cell r="E205" t="str">
            <v>Regulatory Fees</v>
          </cell>
          <cell r="F205" t="str">
            <v>L</v>
          </cell>
          <cell r="I205">
            <v>1191.31</v>
          </cell>
        </row>
        <row r="206">
          <cell r="D206" t="str">
            <v>Hydro</v>
          </cell>
          <cell r="E206" t="str">
            <v>Regulatory Fees</v>
          </cell>
          <cell r="F206" t="str">
            <v>NL</v>
          </cell>
          <cell r="I206">
            <v>252</v>
          </cell>
        </row>
        <row r="207">
          <cell r="D207" t="str">
            <v>Hydro</v>
          </cell>
          <cell r="E207" t="str">
            <v>Regulatory Fees</v>
          </cell>
          <cell r="F207" t="str">
            <v>NL</v>
          </cell>
          <cell r="I207">
            <v>166690.6</v>
          </cell>
        </row>
        <row r="208">
          <cell r="D208" t="str">
            <v>Hydro</v>
          </cell>
          <cell r="E208" t="str">
            <v>Regulatory Fees</v>
          </cell>
          <cell r="F208" t="str">
            <v>NL</v>
          </cell>
        </row>
        <row r="209">
          <cell r="D209" t="str">
            <v>Hydro</v>
          </cell>
          <cell r="E209" t="str">
            <v>Regulatory Fees</v>
          </cell>
          <cell r="F209" t="str">
            <v>NL</v>
          </cell>
          <cell r="I209">
            <v>3646978.62</v>
          </cell>
        </row>
        <row r="210">
          <cell r="D210" t="str">
            <v>Hydro</v>
          </cell>
          <cell r="E210" t="str">
            <v>Structures &amp; Grounds</v>
          </cell>
          <cell r="F210" t="str">
            <v>NL</v>
          </cell>
        </row>
        <row r="211">
          <cell r="D211" t="str">
            <v>Hydro</v>
          </cell>
          <cell r="E211" t="str">
            <v>Structures &amp; Grounds</v>
          </cell>
          <cell r="F211" t="str">
            <v>NL</v>
          </cell>
        </row>
        <row r="212">
          <cell r="D212" t="str">
            <v>Hydro</v>
          </cell>
          <cell r="E212" t="str">
            <v>Structures &amp; Grounds</v>
          </cell>
          <cell r="F212" t="str">
            <v>NL</v>
          </cell>
        </row>
        <row r="213">
          <cell r="D213" t="str">
            <v>Solar</v>
          </cell>
          <cell r="E213" t="str">
            <v>Maintenance</v>
          </cell>
          <cell r="F213" t="str">
            <v>L</v>
          </cell>
          <cell r="I213">
            <v>368655.7699999999</v>
          </cell>
        </row>
        <row r="214">
          <cell r="D214" t="str">
            <v>Solar</v>
          </cell>
          <cell r="E214" t="str">
            <v>Maintenance</v>
          </cell>
          <cell r="F214" t="str">
            <v>NL</v>
          </cell>
          <cell r="I214">
            <v>43232.520000000004</v>
          </cell>
        </row>
        <row r="215">
          <cell r="D215" t="str">
            <v>Solar</v>
          </cell>
          <cell r="E215" t="str">
            <v>Maintenance</v>
          </cell>
          <cell r="F215" t="str">
            <v>NL</v>
          </cell>
          <cell r="I215">
            <v>188086.51</v>
          </cell>
        </row>
        <row r="216">
          <cell r="D216" t="str">
            <v>Solar</v>
          </cell>
          <cell r="E216" t="str">
            <v>Maintenance</v>
          </cell>
          <cell r="F216" t="str">
            <v>NL</v>
          </cell>
          <cell r="I216">
            <v>62895.170000000006</v>
          </cell>
        </row>
        <row r="217">
          <cell r="D217" t="str">
            <v>Solar</v>
          </cell>
          <cell r="E217" t="str">
            <v>Maintenance</v>
          </cell>
          <cell r="F217" t="str">
            <v>NL</v>
          </cell>
          <cell r="I217">
            <v>87917.809999999983</v>
          </cell>
        </row>
        <row r="218">
          <cell r="D218" t="str">
            <v>Solar</v>
          </cell>
          <cell r="E218" t="str">
            <v>Operations</v>
          </cell>
          <cell r="F218" t="str">
            <v>L</v>
          </cell>
          <cell r="I218">
            <v>475898.42999999988</v>
          </cell>
        </row>
        <row r="219">
          <cell r="D219" t="str">
            <v>Solar</v>
          </cell>
          <cell r="E219" t="str">
            <v>Operations</v>
          </cell>
          <cell r="F219" t="str">
            <v>NL</v>
          </cell>
          <cell r="I219">
            <v>4691.8599999999988</v>
          </cell>
        </row>
        <row r="220">
          <cell r="D220" t="str">
            <v>Solar</v>
          </cell>
          <cell r="E220" t="str">
            <v>Operations</v>
          </cell>
          <cell r="F220" t="str">
            <v>NL</v>
          </cell>
          <cell r="I220">
            <v>154686.20000000001</v>
          </cell>
        </row>
        <row r="221">
          <cell r="D221" t="str">
            <v>Solar</v>
          </cell>
          <cell r="E221" t="str">
            <v>Operations</v>
          </cell>
          <cell r="F221" t="str">
            <v>NL</v>
          </cell>
          <cell r="I221">
            <v>765</v>
          </cell>
        </row>
        <row r="222">
          <cell r="D222" t="str">
            <v>Solar</v>
          </cell>
          <cell r="E222" t="str">
            <v>Operations</v>
          </cell>
          <cell r="F222" t="str">
            <v>NL</v>
          </cell>
        </row>
        <row r="223">
          <cell r="D223" t="str">
            <v>Solar</v>
          </cell>
          <cell r="E223" t="str">
            <v>Operations</v>
          </cell>
          <cell r="F223" t="str">
            <v>NL</v>
          </cell>
          <cell r="I223">
            <v>131430.49</v>
          </cell>
        </row>
        <row r="224">
          <cell r="D224" t="str">
            <v>Palo Verde</v>
          </cell>
          <cell r="E224" t="str">
            <v>Common</v>
          </cell>
          <cell r="F224" t="str">
            <v>L</v>
          </cell>
          <cell r="I224">
            <v>131902.66</v>
          </cell>
        </row>
        <row r="225">
          <cell r="D225" t="str">
            <v>Palo Verde</v>
          </cell>
          <cell r="E225" t="str">
            <v>Common</v>
          </cell>
          <cell r="F225" t="str">
            <v>NL</v>
          </cell>
          <cell r="I225">
            <v>15700</v>
          </cell>
        </row>
        <row r="226">
          <cell r="D226" t="str">
            <v>Palo Verde</v>
          </cell>
          <cell r="E226" t="str">
            <v>Common</v>
          </cell>
          <cell r="F226" t="str">
            <v>NL</v>
          </cell>
        </row>
        <row r="227">
          <cell r="D227" t="str">
            <v>Palo Verde</v>
          </cell>
          <cell r="E227" t="str">
            <v>Common</v>
          </cell>
          <cell r="F227" t="str">
            <v>NL</v>
          </cell>
          <cell r="I227">
            <v>5450054.8999999985</v>
          </cell>
        </row>
        <row r="228">
          <cell r="D228" t="str">
            <v>Palo Verde</v>
          </cell>
          <cell r="E228" t="str">
            <v>Unit 1</v>
          </cell>
          <cell r="F228" t="str">
            <v>NL</v>
          </cell>
          <cell r="I228">
            <v>30619609.5</v>
          </cell>
        </row>
        <row r="229">
          <cell r="D229" t="str">
            <v>Palo Verde</v>
          </cell>
          <cell r="E229" t="str">
            <v>Unit 2</v>
          </cell>
          <cell r="F229" t="str">
            <v>NL</v>
          </cell>
          <cell r="I229">
            <v>24688991.780000001</v>
          </cell>
        </row>
        <row r="230">
          <cell r="D230" t="str">
            <v>Palo Verde</v>
          </cell>
          <cell r="E230" t="str">
            <v>Unit 3</v>
          </cell>
          <cell r="F230" t="str">
            <v>NL</v>
          </cell>
          <cell r="I230">
            <v>24942710.920000002</v>
          </cell>
        </row>
        <row r="231">
          <cell r="D231" t="str">
            <v>Palo Verde</v>
          </cell>
          <cell r="E231" t="str">
            <v>Water Rec Facility</v>
          </cell>
          <cell r="F231" t="str">
            <v>NL</v>
          </cell>
          <cell r="I231">
            <v>10021536.68</v>
          </cell>
        </row>
        <row r="232">
          <cell r="D232" t="str">
            <v>Energy Storage Deployment</v>
          </cell>
          <cell r="E232" t="str">
            <v>(blank)</v>
          </cell>
          <cell r="F232" t="str">
            <v>L</v>
          </cell>
          <cell r="I232">
            <v>4322674.88</v>
          </cell>
        </row>
        <row r="233">
          <cell r="D233" t="str">
            <v>Energy Storage Deployment</v>
          </cell>
          <cell r="E233" t="str">
            <v>(blank)</v>
          </cell>
          <cell r="F233" t="str">
            <v>NL</v>
          </cell>
          <cell r="I233">
            <v>30557.450000000033</v>
          </cell>
        </row>
        <row r="234">
          <cell r="D234" t="str">
            <v>Energy Storage Deployment</v>
          </cell>
          <cell r="E234" t="str">
            <v>(blank)</v>
          </cell>
          <cell r="F234" t="str">
            <v>NL</v>
          </cell>
          <cell r="I234">
            <v>1116976.6999999997</v>
          </cell>
        </row>
        <row r="235">
          <cell r="D235" t="str">
            <v>Energy Storage Deployment</v>
          </cell>
          <cell r="E235" t="str">
            <v>(blank)</v>
          </cell>
          <cell r="F235" t="str">
            <v>NL</v>
          </cell>
          <cell r="I235">
            <v>213742.42999999996</v>
          </cell>
        </row>
        <row r="236">
          <cell r="D236" t="str">
            <v>Energy Storage Deployment</v>
          </cell>
          <cell r="E236" t="str">
            <v>(blank)</v>
          </cell>
          <cell r="F236" t="str">
            <v>NL</v>
          </cell>
          <cell r="I236">
            <v>1127613.27</v>
          </cell>
        </row>
        <row r="237">
          <cell r="D237" t="str">
            <v>Tehachapi Wind Energy Storage Project</v>
          </cell>
          <cell r="E237" t="str">
            <v>(blank)</v>
          </cell>
          <cell r="F237" t="str">
            <v>L</v>
          </cell>
          <cell r="I237">
            <v>263929.04000000004</v>
          </cell>
        </row>
        <row r="238">
          <cell r="D238" t="str">
            <v>Tehachapi Wind Energy Storage Project</v>
          </cell>
          <cell r="E238" t="str">
            <v>(blank)</v>
          </cell>
          <cell r="F238" t="str">
            <v>NL</v>
          </cell>
          <cell r="I238">
            <v>41391.089999999997</v>
          </cell>
        </row>
        <row r="239">
          <cell r="D239" t="str">
            <v>Tehachapi Wind Energy Storage Project</v>
          </cell>
          <cell r="E239" t="str">
            <v>(blank)</v>
          </cell>
          <cell r="F239" t="str">
            <v>NL</v>
          </cell>
          <cell r="I239">
            <v>2917406.0300000003</v>
          </cell>
        </row>
        <row r="240">
          <cell r="D240" t="str">
            <v>Tehachapi Wind Energy Storage Project</v>
          </cell>
          <cell r="E240" t="str">
            <v>(blank)</v>
          </cell>
          <cell r="F240" t="str">
            <v>NL</v>
          </cell>
          <cell r="I240">
            <v>6880.8</v>
          </cell>
        </row>
        <row r="241">
          <cell r="D241" t="str">
            <v>Tehachapi Wind Energy Storage Project</v>
          </cell>
          <cell r="E241" t="str">
            <v>(blank)</v>
          </cell>
          <cell r="F241" t="str">
            <v>NL</v>
          </cell>
          <cell r="I241">
            <v>1174220.93</v>
          </cell>
        </row>
        <row r="242">
          <cell r="D242" t="str">
            <v>Tehachapi Wind Energy Storage Project</v>
          </cell>
          <cell r="E242" t="str">
            <v>(blank)</v>
          </cell>
          <cell r="F242" t="str">
            <v>NL</v>
          </cell>
        </row>
        <row r="243">
          <cell r="D243" t="str">
            <v>Tehachapi Wind Energy Storage Project</v>
          </cell>
          <cell r="E243" t="str">
            <v>(blank)</v>
          </cell>
          <cell r="F243" t="str">
            <v>NL</v>
          </cell>
          <cell r="I243">
            <v>-3138452.14</v>
          </cell>
        </row>
        <row r="244">
          <cell r="D244" t="str">
            <v>Catalina - Diesel</v>
          </cell>
          <cell r="E244" t="str">
            <v>Maintenance</v>
          </cell>
          <cell r="F244" t="str">
            <v>L</v>
          </cell>
        </row>
        <row r="245">
          <cell r="D245" t="str">
            <v>Catalina - Diesel</v>
          </cell>
          <cell r="E245" t="str">
            <v>Maintenance</v>
          </cell>
          <cell r="F245" t="str">
            <v>NL</v>
          </cell>
        </row>
        <row r="246">
          <cell r="D246" t="str">
            <v>Catalina - Diesel</v>
          </cell>
          <cell r="E246" t="str">
            <v>Maintenance</v>
          </cell>
          <cell r="F246" t="str">
            <v>NL</v>
          </cell>
          <cell r="I246">
            <v>24687.579999999998</v>
          </cell>
        </row>
        <row r="247">
          <cell r="D247" t="str">
            <v>Catalina - Diesel</v>
          </cell>
          <cell r="E247" t="str">
            <v>Maintenance</v>
          </cell>
          <cell r="F247" t="str">
            <v>NL</v>
          </cell>
          <cell r="I247">
            <v>12358.27</v>
          </cell>
        </row>
        <row r="248">
          <cell r="D248" t="str">
            <v>Catalina - Diesel</v>
          </cell>
          <cell r="E248" t="str">
            <v>Maintenance</v>
          </cell>
          <cell r="F248" t="str">
            <v>NL</v>
          </cell>
          <cell r="I248">
            <v>626.41999999999996</v>
          </cell>
        </row>
        <row r="249">
          <cell r="D249" t="str">
            <v>Solar</v>
          </cell>
          <cell r="E249" t="str">
            <v>Solar Rooftop Leases</v>
          </cell>
          <cell r="F249" t="str">
            <v>L</v>
          </cell>
        </row>
        <row r="250">
          <cell r="D250" t="str">
            <v>Solar</v>
          </cell>
          <cell r="E250" t="str">
            <v>Solar Rooftop Leases</v>
          </cell>
          <cell r="F250" t="str">
            <v>NL</v>
          </cell>
        </row>
        <row r="251">
          <cell r="D251" t="str">
            <v>Solar</v>
          </cell>
          <cell r="E251" t="str">
            <v>Solar Rooftop Leases</v>
          </cell>
          <cell r="F251" t="str">
            <v>NL</v>
          </cell>
          <cell r="I251">
            <v>2437354.71</v>
          </cell>
        </row>
        <row r="252">
          <cell r="D252" t="str">
            <v>Mountainview</v>
          </cell>
          <cell r="E252" t="str">
            <v>GHG Mtn View</v>
          </cell>
          <cell r="F252" t="str">
            <v>NL</v>
          </cell>
        </row>
        <row r="253">
          <cell r="D253" t="str">
            <v>Mountainview</v>
          </cell>
          <cell r="E253" t="str">
            <v>Operations</v>
          </cell>
          <cell r="F253" t="str">
            <v>L</v>
          </cell>
          <cell r="I253">
            <v>96667.13</v>
          </cell>
        </row>
        <row r="254">
          <cell r="D254" t="str">
            <v>Mountainview</v>
          </cell>
          <cell r="E254" t="str">
            <v>Operations</v>
          </cell>
          <cell r="F254" t="str">
            <v>NL</v>
          </cell>
          <cell r="I254">
            <v>32</v>
          </cell>
        </row>
        <row r="255">
          <cell r="D255" t="str">
            <v>Mountainview</v>
          </cell>
          <cell r="E255" t="str">
            <v>Operations</v>
          </cell>
          <cell r="F255" t="str">
            <v>NL</v>
          </cell>
        </row>
        <row r="256">
          <cell r="D256" t="str">
            <v>Mountainview</v>
          </cell>
          <cell r="E256" t="str">
            <v>Operations</v>
          </cell>
          <cell r="F256" t="str">
            <v>NL</v>
          </cell>
        </row>
        <row r="257">
          <cell r="D257" t="str">
            <v>Mountainview</v>
          </cell>
          <cell r="E257" t="str">
            <v>Operations</v>
          </cell>
          <cell r="F257" t="str">
            <v>NL</v>
          </cell>
          <cell r="I257">
            <v>3057.7</v>
          </cell>
        </row>
        <row r="258">
          <cell r="D258" t="str">
            <v>Peakers</v>
          </cell>
          <cell r="E258" t="str">
            <v>Operations</v>
          </cell>
          <cell r="F258" t="str">
            <v>L</v>
          </cell>
          <cell r="I258">
            <v>96667.16</v>
          </cell>
        </row>
        <row r="259">
          <cell r="D259" t="str">
            <v>Peakers</v>
          </cell>
          <cell r="E259" t="str">
            <v>Operations</v>
          </cell>
          <cell r="F259" t="str">
            <v>NL</v>
          </cell>
        </row>
        <row r="260">
          <cell r="D260" t="str">
            <v>Peakers</v>
          </cell>
          <cell r="E260" t="str">
            <v>Operations</v>
          </cell>
          <cell r="F260" t="str">
            <v>NL</v>
          </cell>
        </row>
        <row r="261">
          <cell r="D261" t="str">
            <v>Peakers</v>
          </cell>
          <cell r="E261" t="str">
            <v>Operations</v>
          </cell>
          <cell r="F261" t="str">
            <v>NL</v>
          </cell>
        </row>
        <row r="262">
          <cell r="D262" t="str">
            <v>Hydro</v>
          </cell>
          <cell r="E262" t="str">
            <v>Operations</v>
          </cell>
          <cell r="F262" t="str">
            <v>L</v>
          </cell>
          <cell r="I262">
            <v>209637.29</v>
          </cell>
        </row>
        <row r="263">
          <cell r="D263" t="str">
            <v>Hydro</v>
          </cell>
          <cell r="E263" t="str">
            <v>Operations</v>
          </cell>
          <cell r="F263" t="str">
            <v>NL</v>
          </cell>
          <cell r="I263">
            <v>152.16999999999999</v>
          </cell>
        </row>
        <row r="264">
          <cell r="D264" t="str">
            <v>Hydro</v>
          </cell>
          <cell r="E264" t="str">
            <v>Operations</v>
          </cell>
          <cell r="F264" t="str">
            <v>NL</v>
          </cell>
          <cell r="I264">
            <v>32.51</v>
          </cell>
        </row>
        <row r="265">
          <cell r="D265" t="str">
            <v>Hydro</v>
          </cell>
          <cell r="E265" t="str">
            <v>Operations</v>
          </cell>
          <cell r="F265" t="str">
            <v>NL</v>
          </cell>
          <cell r="I265">
            <v>1909.46</v>
          </cell>
        </row>
        <row r="266">
          <cell r="D266" t="str">
            <v>Solar</v>
          </cell>
          <cell r="E266" t="str">
            <v>Operations</v>
          </cell>
          <cell r="F266" t="str">
            <v>L</v>
          </cell>
          <cell r="I266">
            <v>38666.880000000005</v>
          </cell>
        </row>
        <row r="267">
          <cell r="D267" t="str">
            <v>Solar</v>
          </cell>
          <cell r="E267" t="str">
            <v>Operations</v>
          </cell>
          <cell r="F267" t="str">
            <v>NL</v>
          </cell>
        </row>
        <row r="268">
          <cell r="D268" t="str">
            <v>Solar</v>
          </cell>
          <cell r="E268" t="str">
            <v>Operations</v>
          </cell>
          <cell r="F268" t="str">
            <v>NL</v>
          </cell>
          <cell r="I268">
            <v>73.650000000000006</v>
          </cell>
        </row>
        <row r="269">
          <cell r="D269" t="str">
            <v>Solar</v>
          </cell>
          <cell r="E269" t="str">
            <v>Operations</v>
          </cell>
          <cell r="F269" t="str">
            <v>NL</v>
          </cell>
          <cell r="I269">
            <v>638.63</v>
          </cell>
        </row>
        <row r="270">
          <cell r="D270" t="str">
            <v>Center Peaker - GE CSA</v>
          </cell>
          <cell r="E270" t="str">
            <v>Maintenance</v>
          </cell>
          <cell r="F270" t="str">
            <v>NL</v>
          </cell>
        </row>
        <row r="271">
          <cell r="D271" t="str">
            <v>Center Peaker - GE CSA</v>
          </cell>
          <cell r="E271" t="str">
            <v>Maintenance</v>
          </cell>
          <cell r="F271" t="str">
            <v>NL</v>
          </cell>
        </row>
        <row r="272">
          <cell r="D272" t="str">
            <v>Center Peaker - GE CSA</v>
          </cell>
          <cell r="E272" t="str">
            <v>Maintenance</v>
          </cell>
          <cell r="F272" t="str">
            <v>NL</v>
          </cell>
        </row>
        <row r="273">
          <cell r="D273" t="str">
            <v>Grapeland Peaker - GE CSA</v>
          </cell>
          <cell r="E273" t="str">
            <v>Maintenance</v>
          </cell>
          <cell r="F273" t="str">
            <v>NL</v>
          </cell>
        </row>
        <row r="274">
          <cell r="D274" t="str">
            <v>Grapeland Peaker - GE CSA</v>
          </cell>
          <cell r="E274" t="str">
            <v>Maintenance</v>
          </cell>
          <cell r="F274" t="str">
            <v>NL</v>
          </cell>
        </row>
        <row r="275">
          <cell r="D275" t="str">
            <v>Grapeland Peaker - GE CSA</v>
          </cell>
          <cell r="E275" t="str">
            <v>Maintenance</v>
          </cell>
          <cell r="F275" t="str">
            <v>NL</v>
          </cell>
        </row>
        <row r="276">
          <cell r="D276" t="str">
            <v>Mira Loma Peaker - Tesla CSA</v>
          </cell>
          <cell r="E276" t="str">
            <v>Maintenance</v>
          </cell>
          <cell r="F276" t="str">
            <v>L</v>
          </cell>
        </row>
        <row r="277">
          <cell r="D277" t="str">
            <v>Mira Loma Peaker - Tesla CSA</v>
          </cell>
          <cell r="E277" t="str">
            <v>Maintenance</v>
          </cell>
          <cell r="F277" t="str">
            <v>NL</v>
          </cell>
        </row>
        <row r="278">
          <cell r="D278" t="str">
            <v>Mira Loma Peaker - Tesla CSA</v>
          </cell>
          <cell r="E278" t="str">
            <v>Maintenance</v>
          </cell>
          <cell r="F278" t="str">
            <v>NL</v>
          </cell>
        </row>
        <row r="279">
          <cell r="D279" t="str">
            <v>Mira Loma Peaker - Tesla CSA</v>
          </cell>
          <cell r="E279" t="str">
            <v>Maintenance</v>
          </cell>
          <cell r="F279" t="str">
            <v>NL</v>
          </cell>
        </row>
        <row r="280">
          <cell r="D280" t="str">
            <v>Catalina - Diesel</v>
          </cell>
          <cell r="E280" t="str">
            <v>Maintenance</v>
          </cell>
          <cell r="F280" t="str">
            <v>L</v>
          </cell>
          <cell r="I280">
            <v>826623.29000000015</v>
          </cell>
        </row>
        <row r="281">
          <cell r="D281" t="str">
            <v>Catalina - Diesel</v>
          </cell>
          <cell r="E281" t="str">
            <v>Maintenance</v>
          </cell>
          <cell r="F281" t="str">
            <v>NL</v>
          </cell>
          <cell r="I281">
            <v>14863.89</v>
          </cell>
        </row>
        <row r="282">
          <cell r="D282" t="str">
            <v>Catalina - Diesel</v>
          </cell>
          <cell r="E282" t="str">
            <v>Maintenance</v>
          </cell>
          <cell r="F282" t="str">
            <v>NL</v>
          </cell>
          <cell r="I282">
            <v>1076511.0099999998</v>
          </cell>
        </row>
        <row r="283">
          <cell r="D283" t="str">
            <v>Catalina - Diesel</v>
          </cell>
          <cell r="E283" t="str">
            <v>Maintenance</v>
          </cell>
          <cell r="F283" t="str">
            <v>NL</v>
          </cell>
          <cell r="I283">
            <v>505187.11999999994</v>
          </cell>
        </row>
        <row r="284">
          <cell r="D284" t="str">
            <v>Catalina - Diesel</v>
          </cell>
          <cell r="E284" t="str">
            <v>Maintenance</v>
          </cell>
          <cell r="F284" t="str">
            <v>NL</v>
          </cell>
          <cell r="I284">
            <v>47784.709999999948</v>
          </cell>
        </row>
        <row r="285">
          <cell r="D285" t="str">
            <v>Catalina - Diesel</v>
          </cell>
          <cell r="E285" t="str">
            <v>Operations</v>
          </cell>
          <cell r="F285" t="str">
            <v>L</v>
          </cell>
          <cell r="I285">
            <v>1802918.72</v>
          </cell>
        </row>
        <row r="286">
          <cell r="D286" t="str">
            <v>Catalina - Diesel</v>
          </cell>
          <cell r="E286" t="str">
            <v>Operations</v>
          </cell>
          <cell r="F286" t="str">
            <v>NL</v>
          </cell>
          <cell r="I286">
            <v>520.47</v>
          </cell>
        </row>
        <row r="287">
          <cell r="D287" t="str">
            <v>Catalina - Diesel</v>
          </cell>
          <cell r="E287" t="str">
            <v>Operations</v>
          </cell>
          <cell r="F287" t="str">
            <v>NL</v>
          </cell>
          <cell r="I287">
            <v>556922.22</v>
          </cell>
        </row>
        <row r="288">
          <cell r="D288" t="str">
            <v>Catalina - Diesel</v>
          </cell>
          <cell r="E288" t="str">
            <v>Operations</v>
          </cell>
          <cell r="F288" t="str">
            <v>NL</v>
          </cell>
          <cell r="I288">
            <v>779666.51</v>
          </cell>
        </row>
        <row r="289">
          <cell r="D289" t="str">
            <v>Catalina - Diesel</v>
          </cell>
          <cell r="E289" t="str">
            <v>Operations</v>
          </cell>
          <cell r="F289" t="str">
            <v>NL</v>
          </cell>
          <cell r="I289">
            <v>283340.21999999991</v>
          </cell>
        </row>
        <row r="290">
          <cell r="D290" t="str">
            <v>Fuel Cell</v>
          </cell>
          <cell r="E290" t="str">
            <v>Maintenance</v>
          </cell>
          <cell r="F290" t="str">
            <v>NL</v>
          </cell>
        </row>
        <row r="291">
          <cell r="D291" t="str">
            <v>Fuel Cell</v>
          </cell>
          <cell r="E291" t="str">
            <v>Maintenance</v>
          </cell>
          <cell r="F291" t="str">
            <v>NL</v>
          </cell>
        </row>
        <row r="292">
          <cell r="D292" t="str">
            <v>Fuel Cell</v>
          </cell>
          <cell r="E292" t="str">
            <v>Operations</v>
          </cell>
          <cell r="F292" t="str">
            <v>L</v>
          </cell>
        </row>
        <row r="293">
          <cell r="D293" t="str">
            <v>Fuel Cell</v>
          </cell>
          <cell r="E293" t="str">
            <v>Operations</v>
          </cell>
          <cell r="F293" t="str">
            <v>NL</v>
          </cell>
        </row>
        <row r="294">
          <cell r="D294" t="str">
            <v>Fuel Cell</v>
          </cell>
          <cell r="E294" t="str">
            <v>Operations</v>
          </cell>
          <cell r="F294" t="str">
            <v>NL</v>
          </cell>
          <cell r="I294">
            <v>6293.69</v>
          </cell>
        </row>
        <row r="295">
          <cell r="D295" t="str">
            <v>Fuel Cell</v>
          </cell>
          <cell r="E295" t="str">
            <v>Operations</v>
          </cell>
          <cell r="F295" t="str">
            <v>NL</v>
          </cell>
          <cell r="I295">
            <v>252670.88</v>
          </cell>
        </row>
        <row r="296">
          <cell r="D296" t="str">
            <v>Fuel Cell</v>
          </cell>
          <cell r="E296" t="str">
            <v>Operations</v>
          </cell>
          <cell r="F296" t="str">
            <v>NL</v>
          </cell>
          <cell r="I296">
            <v>-142785.76</v>
          </cell>
        </row>
        <row r="297">
          <cell r="D297" t="str">
            <v>Mountainview</v>
          </cell>
          <cell r="E297" t="str">
            <v>Maintenance</v>
          </cell>
          <cell r="F297" t="str">
            <v>L</v>
          </cell>
          <cell r="I297">
            <v>3968037.620000001</v>
          </cell>
        </row>
        <row r="298">
          <cell r="D298" t="str">
            <v>Mountainview</v>
          </cell>
          <cell r="E298" t="str">
            <v>Maintenance</v>
          </cell>
          <cell r="F298" t="str">
            <v>NL</v>
          </cell>
          <cell r="I298">
            <v>124072.23999999999</v>
          </cell>
        </row>
        <row r="299">
          <cell r="D299" t="str">
            <v>Mountainview</v>
          </cell>
          <cell r="E299" t="str">
            <v>Maintenance</v>
          </cell>
          <cell r="F299" t="str">
            <v>NL</v>
          </cell>
          <cell r="I299">
            <v>10567290.800000004</v>
          </cell>
        </row>
        <row r="300">
          <cell r="D300" t="str">
            <v>Mountainview</v>
          </cell>
          <cell r="E300" t="str">
            <v>Maintenance</v>
          </cell>
          <cell r="F300" t="str">
            <v>NL</v>
          </cell>
          <cell r="I300">
            <v>1651596.3099999996</v>
          </cell>
        </row>
        <row r="301">
          <cell r="D301" t="str">
            <v>Mountainview</v>
          </cell>
          <cell r="E301" t="str">
            <v>Maintenance</v>
          </cell>
          <cell r="F301" t="str">
            <v>NL</v>
          </cell>
          <cell r="I301">
            <v>1079066.6899999997</v>
          </cell>
        </row>
        <row r="302">
          <cell r="D302" t="str">
            <v>Mountainview</v>
          </cell>
          <cell r="E302" t="str">
            <v>Operations</v>
          </cell>
          <cell r="F302" t="str">
            <v>L</v>
          </cell>
          <cell r="I302">
            <v>2327825.88</v>
          </cell>
        </row>
        <row r="303">
          <cell r="D303" t="str">
            <v>Mountainview</v>
          </cell>
          <cell r="E303" t="str">
            <v>Operations</v>
          </cell>
          <cell r="F303" t="str">
            <v>NL</v>
          </cell>
          <cell r="I303">
            <v>52032.389999999985</v>
          </cell>
        </row>
        <row r="304">
          <cell r="D304" t="str">
            <v>Mountainview</v>
          </cell>
          <cell r="E304" t="str">
            <v>Operations</v>
          </cell>
          <cell r="F304" t="str">
            <v>NL</v>
          </cell>
          <cell r="I304">
            <v>1544248.1600000004</v>
          </cell>
        </row>
        <row r="305">
          <cell r="D305" t="str">
            <v>Mountainview</v>
          </cell>
          <cell r="E305" t="str">
            <v>Operations</v>
          </cell>
          <cell r="F305" t="str">
            <v>NL</v>
          </cell>
          <cell r="I305">
            <v>1159599.8699999999</v>
          </cell>
        </row>
        <row r="306">
          <cell r="D306" t="str">
            <v>Mountainview</v>
          </cell>
          <cell r="E306" t="str">
            <v>Operations</v>
          </cell>
          <cell r="F306" t="str">
            <v>NL</v>
          </cell>
          <cell r="I306">
            <v>1276486.9200000002</v>
          </cell>
        </row>
        <row r="307">
          <cell r="D307" t="str">
            <v>Peakers</v>
          </cell>
          <cell r="E307" t="str">
            <v>Maintenance</v>
          </cell>
          <cell r="F307" t="str">
            <v>L</v>
          </cell>
          <cell r="I307">
            <v>1294928.3799999999</v>
          </cell>
        </row>
        <row r="308">
          <cell r="D308" t="str">
            <v>Peakers</v>
          </cell>
          <cell r="E308" t="str">
            <v>Maintenance</v>
          </cell>
          <cell r="F308" t="str">
            <v>NL</v>
          </cell>
          <cell r="I308">
            <v>90018.439999999988</v>
          </cell>
        </row>
        <row r="309">
          <cell r="D309" t="str">
            <v>Peakers</v>
          </cell>
          <cell r="E309" t="str">
            <v>Maintenance</v>
          </cell>
          <cell r="F309" t="str">
            <v>NL</v>
          </cell>
          <cell r="I309">
            <v>2168163.46</v>
          </cell>
        </row>
        <row r="310">
          <cell r="D310" t="str">
            <v>Peakers</v>
          </cell>
          <cell r="E310" t="str">
            <v>Maintenance</v>
          </cell>
          <cell r="F310" t="str">
            <v>NL</v>
          </cell>
          <cell r="I310">
            <v>320328.56999999983</v>
          </cell>
        </row>
        <row r="311">
          <cell r="D311" t="str">
            <v>Peakers</v>
          </cell>
          <cell r="E311" t="str">
            <v>Maintenance</v>
          </cell>
          <cell r="F311" t="str">
            <v>NL</v>
          </cell>
          <cell r="I311">
            <v>113395.05000000005</v>
          </cell>
        </row>
        <row r="312">
          <cell r="D312" t="str">
            <v>Peakers</v>
          </cell>
          <cell r="E312" t="str">
            <v>Operations</v>
          </cell>
          <cell r="F312" t="str">
            <v>L</v>
          </cell>
          <cell r="I312">
            <v>2160492.8200000008</v>
          </cell>
        </row>
        <row r="313">
          <cell r="D313" t="str">
            <v>Peakers</v>
          </cell>
          <cell r="E313" t="str">
            <v>Operations</v>
          </cell>
          <cell r="F313" t="str">
            <v>NL</v>
          </cell>
          <cell r="I313">
            <v>3676.1499999999992</v>
          </cell>
        </row>
        <row r="314">
          <cell r="D314" t="str">
            <v>Peakers</v>
          </cell>
          <cell r="E314" t="str">
            <v>Operations</v>
          </cell>
          <cell r="F314" t="str">
            <v>NL</v>
          </cell>
          <cell r="I314">
            <v>1716998.4000000008</v>
          </cell>
        </row>
        <row r="315">
          <cell r="D315" t="str">
            <v>Peakers</v>
          </cell>
          <cell r="E315" t="str">
            <v>Operations</v>
          </cell>
          <cell r="F315" t="str">
            <v>NL</v>
          </cell>
          <cell r="I315">
            <v>150320.29999999999</v>
          </cell>
        </row>
        <row r="316">
          <cell r="D316" t="str">
            <v>Peakers</v>
          </cell>
          <cell r="E316" t="str">
            <v>Operations</v>
          </cell>
          <cell r="F316" t="str">
            <v>NL</v>
          </cell>
        </row>
        <row r="317">
          <cell r="D317" t="str">
            <v>Peakers</v>
          </cell>
          <cell r="E317" t="str">
            <v>Operations</v>
          </cell>
          <cell r="F317" t="str">
            <v>NL</v>
          </cell>
          <cell r="I317">
            <v>875728.62999999966</v>
          </cell>
        </row>
        <row r="318">
          <cell r="D318" t="str">
            <v>Hydro</v>
          </cell>
          <cell r="E318" t="str">
            <v>Maintenance</v>
          </cell>
          <cell r="F318" t="str">
            <v>L</v>
          </cell>
          <cell r="I318">
            <v>6563041.7000000011</v>
          </cell>
        </row>
        <row r="319">
          <cell r="D319" t="str">
            <v>Hydro</v>
          </cell>
          <cell r="E319" t="str">
            <v>Maintenance</v>
          </cell>
          <cell r="F319" t="str">
            <v>NL</v>
          </cell>
          <cell r="I319">
            <v>19089.39</v>
          </cell>
        </row>
        <row r="320">
          <cell r="D320" t="str">
            <v>Hydro</v>
          </cell>
          <cell r="E320" t="str">
            <v>Maintenance</v>
          </cell>
          <cell r="F320" t="str">
            <v>NL</v>
          </cell>
          <cell r="I320">
            <v>1436204.9699999995</v>
          </cell>
        </row>
        <row r="321">
          <cell r="D321" t="str">
            <v>Hydro</v>
          </cell>
          <cell r="E321" t="str">
            <v>Maintenance</v>
          </cell>
          <cell r="F321" t="str">
            <v>NL</v>
          </cell>
          <cell r="I321">
            <v>785278.48000000021</v>
          </cell>
        </row>
        <row r="322">
          <cell r="D322" t="str">
            <v>Hydro</v>
          </cell>
          <cell r="E322" t="str">
            <v>Maintenance</v>
          </cell>
          <cell r="F322" t="str">
            <v>NL</v>
          </cell>
          <cell r="I322">
            <v>49620.31</v>
          </cell>
        </row>
        <row r="323">
          <cell r="D323" t="str">
            <v>Hydro</v>
          </cell>
          <cell r="E323" t="str">
            <v>Maintenance</v>
          </cell>
          <cell r="F323" t="str">
            <v>NL</v>
          </cell>
          <cell r="I323">
            <v>241335.18999999997</v>
          </cell>
        </row>
        <row r="324">
          <cell r="D324" t="str">
            <v>Hydro</v>
          </cell>
          <cell r="E324" t="str">
            <v>Operations</v>
          </cell>
          <cell r="F324" t="str">
            <v>L</v>
          </cell>
          <cell r="I324">
            <v>15676802.199999969</v>
          </cell>
        </row>
        <row r="325">
          <cell r="D325" t="str">
            <v>Hydro</v>
          </cell>
          <cell r="E325" t="str">
            <v>Operations</v>
          </cell>
          <cell r="F325" t="str">
            <v>NL</v>
          </cell>
          <cell r="I325">
            <v>3955093.0900000003</v>
          </cell>
        </row>
        <row r="326">
          <cell r="D326" t="str">
            <v>Hydro</v>
          </cell>
          <cell r="E326" t="str">
            <v>Operations</v>
          </cell>
          <cell r="F326" t="str">
            <v>NL</v>
          </cell>
          <cell r="I326">
            <v>4711499.7299999986</v>
          </cell>
        </row>
        <row r="327">
          <cell r="D327" t="str">
            <v>Hydro</v>
          </cell>
          <cell r="E327" t="str">
            <v>Operations</v>
          </cell>
          <cell r="F327" t="str">
            <v>NL</v>
          </cell>
          <cell r="I327">
            <v>957256.44000000122</v>
          </cell>
        </row>
        <row r="328">
          <cell r="D328" t="str">
            <v>Hydro</v>
          </cell>
          <cell r="E328" t="str">
            <v>Operations</v>
          </cell>
          <cell r="F328" t="str">
            <v>NL</v>
          </cell>
          <cell r="I328">
            <v>616.48</v>
          </cell>
        </row>
        <row r="329">
          <cell r="D329" t="str">
            <v>Hydro</v>
          </cell>
          <cell r="E329" t="str">
            <v>Operations</v>
          </cell>
          <cell r="F329" t="str">
            <v>NL</v>
          </cell>
          <cell r="I329">
            <v>1967363.46</v>
          </cell>
        </row>
        <row r="330">
          <cell r="D330" t="str">
            <v>Hydro</v>
          </cell>
          <cell r="E330" t="str">
            <v>Regulatory Fees</v>
          </cell>
          <cell r="F330" t="str">
            <v>L</v>
          </cell>
          <cell r="I330">
            <v>18823.159999999996</v>
          </cell>
        </row>
        <row r="331">
          <cell r="D331" t="str">
            <v>Hydro</v>
          </cell>
          <cell r="E331" t="str">
            <v>Regulatory Fees</v>
          </cell>
          <cell r="F331" t="str">
            <v>NL</v>
          </cell>
        </row>
        <row r="332">
          <cell r="D332" t="str">
            <v>Hydro</v>
          </cell>
          <cell r="E332" t="str">
            <v>Regulatory Fees</v>
          </cell>
          <cell r="F332" t="str">
            <v>NL</v>
          </cell>
          <cell r="I332">
            <v>244564.86</v>
          </cell>
        </row>
        <row r="333">
          <cell r="D333" t="str">
            <v>Hydro</v>
          </cell>
          <cell r="E333" t="str">
            <v>Regulatory Fees</v>
          </cell>
          <cell r="F333" t="str">
            <v>NL</v>
          </cell>
        </row>
        <row r="334">
          <cell r="D334" t="str">
            <v>Hydro</v>
          </cell>
          <cell r="E334" t="str">
            <v>Regulatory Fees</v>
          </cell>
          <cell r="F334" t="str">
            <v>NL</v>
          </cell>
          <cell r="I334">
            <v>4347853.74</v>
          </cell>
        </row>
        <row r="335">
          <cell r="D335" t="str">
            <v>Hydro</v>
          </cell>
          <cell r="E335" t="str">
            <v>Structures &amp; Grounds</v>
          </cell>
          <cell r="F335" t="str">
            <v>NL</v>
          </cell>
        </row>
        <row r="336">
          <cell r="D336" t="str">
            <v>Hydro</v>
          </cell>
          <cell r="E336" t="str">
            <v>Structures &amp; Grounds</v>
          </cell>
          <cell r="F336" t="str">
            <v>NL</v>
          </cell>
        </row>
        <row r="337">
          <cell r="D337" t="str">
            <v>Hydro</v>
          </cell>
          <cell r="E337" t="str">
            <v>Structures &amp; Grounds</v>
          </cell>
          <cell r="F337" t="str">
            <v>NL</v>
          </cell>
        </row>
        <row r="338">
          <cell r="D338" t="str">
            <v>Solar</v>
          </cell>
          <cell r="E338" t="str">
            <v>Maintenance</v>
          </cell>
          <cell r="F338" t="str">
            <v>L</v>
          </cell>
          <cell r="I338">
            <v>243589.38000000012</v>
          </cell>
        </row>
        <row r="339">
          <cell r="D339" t="str">
            <v>Solar</v>
          </cell>
          <cell r="E339" t="str">
            <v>Maintenance</v>
          </cell>
          <cell r="F339" t="str">
            <v>NL</v>
          </cell>
          <cell r="I339">
            <v>54396.75</v>
          </cell>
        </row>
        <row r="340">
          <cell r="D340" t="str">
            <v>Solar</v>
          </cell>
          <cell r="E340" t="str">
            <v>Maintenance</v>
          </cell>
          <cell r="F340" t="str">
            <v>NL</v>
          </cell>
          <cell r="I340">
            <v>323894.15999999997</v>
          </cell>
        </row>
        <row r="341">
          <cell r="D341" t="str">
            <v>Solar</v>
          </cell>
          <cell r="E341" t="str">
            <v>Maintenance</v>
          </cell>
          <cell r="F341" t="str">
            <v>NL</v>
          </cell>
          <cell r="I341">
            <v>84519.29</v>
          </cell>
        </row>
        <row r="342">
          <cell r="D342" t="str">
            <v>Solar</v>
          </cell>
          <cell r="E342" t="str">
            <v>Maintenance</v>
          </cell>
          <cell r="F342" t="str">
            <v>NL</v>
          </cell>
          <cell r="I342">
            <v>251994.14</v>
          </cell>
        </row>
        <row r="343">
          <cell r="D343" t="str">
            <v>Solar</v>
          </cell>
          <cell r="E343" t="str">
            <v>Operations</v>
          </cell>
          <cell r="F343" t="str">
            <v>L</v>
          </cell>
          <cell r="I343">
            <v>400098.66000000003</v>
          </cell>
        </row>
        <row r="344">
          <cell r="D344" t="str">
            <v>Solar</v>
          </cell>
          <cell r="E344" t="str">
            <v>Operations</v>
          </cell>
          <cell r="F344" t="str">
            <v>NL</v>
          </cell>
          <cell r="I344">
            <v>4988.29</v>
          </cell>
        </row>
        <row r="345">
          <cell r="D345" t="str">
            <v>Solar</v>
          </cell>
          <cell r="E345" t="str">
            <v>Operations</v>
          </cell>
          <cell r="F345" t="str">
            <v>NL</v>
          </cell>
          <cell r="I345">
            <v>76234.67</v>
          </cell>
        </row>
        <row r="346">
          <cell r="D346" t="str">
            <v>Solar</v>
          </cell>
          <cell r="E346" t="str">
            <v>Operations</v>
          </cell>
          <cell r="F346" t="str">
            <v>NL</v>
          </cell>
          <cell r="I346">
            <v>457.10999999999996</v>
          </cell>
        </row>
        <row r="347">
          <cell r="D347" t="str">
            <v>Solar</v>
          </cell>
          <cell r="E347" t="str">
            <v>Operations</v>
          </cell>
          <cell r="F347" t="str">
            <v>NL</v>
          </cell>
        </row>
        <row r="348">
          <cell r="D348" t="str">
            <v>Solar</v>
          </cell>
          <cell r="E348" t="str">
            <v>Operations</v>
          </cell>
          <cell r="F348" t="str">
            <v>NL</v>
          </cell>
          <cell r="I348">
            <v>48677.839999999989</v>
          </cell>
        </row>
        <row r="349">
          <cell r="D349" t="str">
            <v>Palo Verde</v>
          </cell>
          <cell r="E349" t="str">
            <v>Common</v>
          </cell>
          <cell r="F349" t="str">
            <v>L</v>
          </cell>
          <cell r="I349">
            <v>130154.1</v>
          </cell>
        </row>
        <row r="350">
          <cell r="D350" t="str">
            <v>Palo Verde</v>
          </cell>
          <cell r="E350" t="str">
            <v>Common</v>
          </cell>
          <cell r="F350" t="str">
            <v>NL</v>
          </cell>
          <cell r="I350">
            <v>1375</v>
          </cell>
        </row>
        <row r="351">
          <cell r="D351" t="str">
            <v>Palo Verde</v>
          </cell>
          <cell r="E351" t="str">
            <v>Common</v>
          </cell>
          <cell r="F351" t="str">
            <v>NL</v>
          </cell>
        </row>
        <row r="352">
          <cell r="D352" t="str">
            <v>Palo Verde</v>
          </cell>
          <cell r="E352" t="str">
            <v>Common</v>
          </cell>
          <cell r="F352" t="str">
            <v>NL</v>
          </cell>
          <cell r="I352">
            <v>6039773.3800000018</v>
          </cell>
        </row>
        <row r="353">
          <cell r="D353" t="str">
            <v>Palo Verde</v>
          </cell>
          <cell r="E353" t="str">
            <v>Unit 1</v>
          </cell>
          <cell r="F353" t="str">
            <v>NL</v>
          </cell>
          <cell r="I353">
            <v>37156250.460000001</v>
          </cell>
        </row>
        <row r="354">
          <cell r="D354" t="str">
            <v>Palo Verde</v>
          </cell>
          <cell r="E354" t="str">
            <v>Unit 2</v>
          </cell>
          <cell r="F354" t="str">
            <v>NL</v>
          </cell>
          <cell r="I354">
            <v>19003703.09</v>
          </cell>
        </row>
        <row r="355">
          <cell r="D355" t="str">
            <v>Palo Verde</v>
          </cell>
          <cell r="E355" t="str">
            <v>Unit 3</v>
          </cell>
          <cell r="F355" t="str">
            <v>NL</v>
          </cell>
          <cell r="I355">
            <v>24760848.539999999</v>
          </cell>
        </row>
        <row r="356">
          <cell r="D356" t="str">
            <v>Palo Verde</v>
          </cell>
          <cell r="E356" t="str">
            <v>Water Rec Facility</v>
          </cell>
          <cell r="F356" t="str">
            <v>NL</v>
          </cell>
          <cell r="I356">
            <v>9972925.6999999993</v>
          </cell>
        </row>
        <row r="357">
          <cell r="D357" t="str">
            <v>Energy Storage Deployment</v>
          </cell>
          <cell r="E357" t="str">
            <v>(blank)</v>
          </cell>
          <cell r="F357" t="str">
            <v>L</v>
          </cell>
          <cell r="I357">
            <v>2586338</v>
          </cell>
        </row>
        <row r="358">
          <cell r="D358" t="str">
            <v>Energy Storage Deployment</v>
          </cell>
          <cell r="E358" t="str">
            <v>(blank)</v>
          </cell>
          <cell r="F358" t="str">
            <v>NL</v>
          </cell>
          <cell r="I358">
            <v>333922.99000000005</v>
          </cell>
        </row>
        <row r="359">
          <cell r="D359" t="str">
            <v>Energy Storage Deployment</v>
          </cell>
          <cell r="E359" t="str">
            <v>(blank)</v>
          </cell>
          <cell r="F359" t="str">
            <v>NL</v>
          </cell>
          <cell r="I359">
            <v>930598.37</v>
          </cell>
        </row>
        <row r="360">
          <cell r="D360" t="str">
            <v>Energy Storage Deployment</v>
          </cell>
          <cell r="E360" t="str">
            <v>(blank)</v>
          </cell>
          <cell r="F360" t="str">
            <v>NL</v>
          </cell>
          <cell r="I360">
            <v>40029.779999999992</v>
          </cell>
        </row>
        <row r="361">
          <cell r="D361" t="str">
            <v>Energy Storage Deployment</v>
          </cell>
          <cell r="E361" t="str">
            <v>(blank)</v>
          </cell>
          <cell r="F361" t="str">
            <v>NL</v>
          </cell>
          <cell r="I361">
            <v>204254.98999999996</v>
          </cell>
        </row>
        <row r="362">
          <cell r="D362" t="str">
            <v>Tehachapi Wind Energy Storage Project</v>
          </cell>
          <cell r="E362" t="str">
            <v>(blank)</v>
          </cell>
          <cell r="F362" t="str">
            <v>L</v>
          </cell>
          <cell r="I362">
            <v>136676.70000000001</v>
          </cell>
        </row>
        <row r="363">
          <cell r="D363" t="str">
            <v>Tehachapi Wind Energy Storage Project</v>
          </cell>
          <cell r="E363" t="str">
            <v>(blank)</v>
          </cell>
          <cell r="F363" t="str">
            <v>NL</v>
          </cell>
          <cell r="I363">
            <v>25681.22</v>
          </cell>
        </row>
        <row r="364">
          <cell r="D364" t="str">
            <v>Tehachapi Wind Energy Storage Project</v>
          </cell>
          <cell r="E364" t="str">
            <v>(blank)</v>
          </cell>
          <cell r="F364" t="str">
            <v>NL</v>
          </cell>
          <cell r="I364">
            <v>4298019.29</v>
          </cell>
        </row>
        <row r="365">
          <cell r="D365" t="str">
            <v>Tehachapi Wind Energy Storage Project</v>
          </cell>
          <cell r="E365" t="str">
            <v>(blank)</v>
          </cell>
          <cell r="F365" t="str">
            <v>NL</v>
          </cell>
          <cell r="I365">
            <v>6880.8</v>
          </cell>
        </row>
        <row r="366">
          <cell r="D366" t="str">
            <v>Tehachapi Wind Energy Storage Project</v>
          </cell>
          <cell r="E366" t="str">
            <v>(blank)</v>
          </cell>
          <cell r="F366" t="str">
            <v>NL</v>
          </cell>
          <cell r="I366">
            <v>-69921.350000000006</v>
          </cell>
        </row>
        <row r="367">
          <cell r="D367" t="str">
            <v>Tehachapi Wind Energy Storage Project</v>
          </cell>
          <cell r="E367" t="str">
            <v>(blank)</v>
          </cell>
          <cell r="F367" t="str">
            <v>NL</v>
          </cell>
        </row>
        <row r="368">
          <cell r="D368" t="str">
            <v>Tehachapi Wind Energy Storage Project</v>
          </cell>
          <cell r="E368" t="str">
            <v>(blank)</v>
          </cell>
          <cell r="F368" t="str">
            <v>NL</v>
          </cell>
          <cell r="I368">
            <v>-3160647.12</v>
          </cell>
        </row>
        <row r="369">
          <cell r="D369" t="str">
            <v>Catalina - Diesel</v>
          </cell>
          <cell r="E369" t="str">
            <v>Maintenance</v>
          </cell>
          <cell r="F369" t="str">
            <v>L</v>
          </cell>
          <cell r="I369">
            <v>1774.48</v>
          </cell>
        </row>
        <row r="370">
          <cell r="D370" t="str">
            <v>Catalina - Diesel</v>
          </cell>
          <cell r="E370" t="str">
            <v>Maintenance</v>
          </cell>
          <cell r="F370" t="str">
            <v>NL</v>
          </cell>
        </row>
        <row r="371">
          <cell r="D371" t="str">
            <v>Catalina - Diesel</v>
          </cell>
          <cell r="E371" t="str">
            <v>Maintenance</v>
          </cell>
          <cell r="F371" t="str">
            <v>NL</v>
          </cell>
          <cell r="I371">
            <v>13007.42</v>
          </cell>
        </row>
        <row r="372">
          <cell r="D372" t="str">
            <v>Catalina - Diesel</v>
          </cell>
          <cell r="E372" t="str">
            <v>Maintenance</v>
          </cell>
          <cell r="F372" t="str">
            <v>NL</v>
          </cell>
          <cell r="I372">
            <v>20205.71</v>
          </cell>
        </row>
        <row r="373">
          <cell r="D373" t="str">
            <v>Catalina - Diesel</v>
          </cell>
          <cell r="E373" t="str">
            <v>Maintenance</v>
          </cell>
          <cell r="F373" t="str">
            <v>NL</v>
          </cell>
          <cell r="I373">
            <v>2462.98</v>
          </cell>
        </row>
        <row r="374">
          <cell r="D374" t="str">
            <v>Solar</v>
          </cell>
          <cell r="E374" t="str">
            <v>Solar Rooftop Leases</v>
          </cell>
          <cell r="F374" t="str">
            <v>L</v>
          </cell>
        </row>
        <row r="375">
          <cell r="D375" t="str">
            <v>Solar</v>
          </cell>
          <cell r="E375" t="str">
            <v>Solar Rooftop Leases</v>
          </cell>
          <cell r="F375" t="str">
            <v>NL</v>
          </cell>
          <cell r="I375">
            <v>64487.06</v>
          </cell>
        </row>
        <row r="376">
          <cell r="D376" t="str">
            <v>Solar</v>
          </cell>
          <cell r="E376" t="str">
            <v>Solar Rooftop Leases</v>
          </cell>
          <cell r="F376" t="str">
            <v>NL</v>
          </cell>
          <cell r="I376">
            <v>2361830.5099999998</v>
          </cell>
        </row>
        <row r="377">
          <cell r="D377" t="str">
            <v>Mountainview</v>
          </cell>
          <cell r="E377" t="str">
            <v>GHG Mtn View</v>
          </cell>
          <cell r="F377" t="str">
            <v>NL</v>
          </cell>
        </row>
        <row r="378">
          <cell r="D378" t="str">
            <v>Mountainview</v>
          </cell>
          <cell r="E378" t="str">
            <v>Operations</v>
          </cell>
          <cell r="F378" t="str">
            <v>L</v>
          </cell>
          <cell r="I378">
            <v>173093</v>
          </cell>
        </row>
        <row r="379">
          <cell r="D379" t="str">
            <v>Mountainview</v>
          </cell>
          <cell r="E379" t="str">
            <v>Operations</v>
          </cell>
          <cell r="F379" t="str">
            <v>NL</v>
          </cell>
        </row>
        <row r="380">
          <cell r="D380" t="str">
            <v>Mountainview</v>
          </cell>
          <cell r="E380" t="str">
            <v>Operations</v>
          </cell>
          <cell r="F380" t="str">
            <v>NL</v>
          </cell>
        </row>
        <row r="381">
          <cell r="D381" t="str">
            <v>Mountainview</v>
          </cell>
          <cell r="E381" t="str">
            <v>Operations</v>
          </cell>
          <cell r="F381" t="str">
            <v>NL</v>
          </cell>
        </row>
        <row r="382">
          <cell r="D382" t="str">
            <v>Mountainview</v>
          </cell>
          <cell r="E382" t="str">
            <v>Operations</v>
          </cell>
          <cell r="F382" t="str">
            <v>NL</v>
          </cell>
          <cell r="I382">
            <v>2129.3000000000002</v>
          </cell>
        </row>
        <row r="383">
          <cell r="D383" t="str">
            <v>Peakers</v>
          </cell>
          <cell r="E383" t="str">
            <v>Operations</v>
          </cell>
          <cell r="F383" t="str">
            <v>L</v>
          </cell>
          <cell r="I383">
            <v>173655.97</v>
          </cell>
        </row>
        <row r="384">
          <cell r="D384" t="str">
            <v>Peakers</v>
          </cell>
          <cell r="E384" t="str">
            <v>Operations</v>
          </cell>
          <cell r="F384" t="str">
            <v>NL</v>
          </cell>
        </row>
        <row r="385">
          <cell r="D385" t="str">
            <v>Peakers</v>
          </cell>
          <cell r="E385" t="str">
            <v>Operations</v>
          </cell>
          <cell r="F385" t="str">
            <v>NL</v>
          </cell>
        </row>
        <row r="386">
          <cell r="D386" t="str">
            <v>Peakers</v>
          </cell>
          <cell r="E386" t="str">
            <v>Operations</v>
          </cell>
          <cell r="F386" t="str">
            <v>NL</v>
          </cell>
          <cell r="I386">
            <v>934.97</v>
          </cell>
        </row>
        <row r="387">
          <cell r="D387" t="str">
            <v>Hydro</v>
          </cell>
          <cell r="E387" t="str">
            <v>Operations</v>
          </cell>
          <cell r="F387" t="str">
            <v>L</v>
          </cell>
          <cell r="I387">
            <v>174434.07</v>
          </cell>
        </row>
        <row r="388">
          <cell r="D388" t="str">
            <v>Hydro</v>
          </cell>
          <cell r="E388" t="str">
            <v>Operations</v>
          </cell>
          <cell r="F388" t="str">
            <v>NL</v>
          </cell>
        </row>
        <row r="389">
          <cell r="D389" t="str">
            <v>Hydro</v>
          </cell>
          <cell r="E389" t="str">
            <v>Operations</v>
          </cell>
          <cell r="F389" t="str">
            <v>NL</v>
          </cell>
          <cell r="I389">
            <v>6.07</v>
          </cell>
        </row>
        <row r="390">
          <cell r="D390" t="str">
            <v>Hydro</v>
          </cell>
          <cell r="E390" t="str">
            <v>Operations</v>
          </cell>
          <cell r="F390" t="str">
            <v>NL</v>
          </cell>
          <cell r="I390">
            <v>1036.98</v>
          </cell>
        </row>
        <row r="391">
          <cell r="D391" t="str">
            <v>Solar</v>
          </cell>
          <cell r="E391" t="str">
            <v>Operations</v>
          </cell>
          <cell r="F391" t="str">
            <v>L</v>
          </cell>
          <cell r="I391">
            <v>28626.629999999997</v>
          </cell>
        </row>
        <row r="392">
          <cell r="D392" t="str">
            <v>Solar</v>
          </cell>
          <cell r="E392" t="str">
            <v>Operations</v>
          </cell>
          <cell r="F392" t="str">
            <v>NL</v>
          </cell>
        </row>
        <row r="393">
          <cell r="D393" t="str">
            <v>Solar</v>
          </cell>
          <cell r="E393" t="str">
            <v>Operations</v>
          </cell>
          <cell r="F393" t="str">
            <v>NL</v>
          </cell>
        </row>
        <row r="394">
          <cell r="D394" t="str">
            <v>Solar</v>
          </cell>
          <cell r="E394" t="str">
            <v>Operations</v>
          </cell>
          <cell r="F394" t="str">
            <v>NL</v>
          </cell>
          <cell r="I394">
            <v>116.88</v>
          </cell>
        </row>
        <row r="395">
          <cell r="D395" t="str">
            <v>Center Peaker - GE CSA</v>
          </cell>
          <cell r="E395" t="str">
            <v>Maintenance</v>
          </cell>
          <cell r="F395" t="str">
            <v>NL</v>
          </cell>
        </row>
        <row r="396">
          <cell r="D396" t="str">
            <v>Center Peaker - GE CSA</v>
          </cell>
          <cell r="E396" t="str">
            <v>Maintenance</v>
          </cell>
          <cell r="F396" t="str">
            <v>NL</v>
          </cell>
        </row>
        <row r="397">
          <cell r="D397" t="str">
            <v>Center Peaker - GE CSA</v>
          </cell>
          <cell r="E397" t="str">
            <v>Maintenance</v>
          </cell>
          <cell r="F397" t="str">
            <v>NL</v>
          </cell>
        </row>
        <row r="398">
          <cell r="D398" t="str">
            <v>Grapeland Peaker - GE CSA</v>
          </cell>
          <cell r="E398" t="str">
            <v>Maintenance</v>
          </cell>
          <cell r="F398" t="str">
            <v>NL</v>
          </cell>
        </row>
        <row r="399">
          <cell r="D399" t="str">
            <v>Grapeland Peaker - GE CSA</v>
          </cell>
          <cell r="E399" t="str">
            <v>Maintenance</v>
          </cell>
          <cell r="F399" t="str">
            <v>NL</v>
          </cell>
        </row>
        <row r="400">
          <cell r="D400" t="str">
            <v>Grapeland Peaker - GE CSA</v>
          </cell>
          <cell r="E400" t="str">
            <v>Maintenance</v>
          </cell>
          <cell r="F400" t="str">
            <v>NL</v>
          </cell>
        </row>
        <row r="401">
          <cell r="D401" t="str">
            <v>Mira Loma Peaker - Tesla CSA</v>
          </cell>
          <cell r="E401" t="str">
            <v>Maintenance</v>
          </cell>
          <cell r="F401" t="str">
            <v>L</v>
          </cell>
          <cell r="I401">
            <v>299.25</v>
          </cell>
        </row>
        <row r="402">
          <cell r="D402" t="str">
            <v>Mira Loma Peaker - Tesla CSA</v>
          </cell>
          <cell r="E402" t="str">
            <v>Maintenance</v>
          </cell>
          <cell r="F402" t="str">
            <v>NL</v>
          </cell>
          <cell r="I402">
            <v>610800</v>
          </cell>
        </row>
        <row r="403">
          <cell r="D403" t="str">
            <v>Mira Loma Peaker - Tesla CSA</v>
          </cell>
          <cell r="E403" t="str">
            <v>Maintenance</v>
          </cell>
          <cell r="F403" t="str">
            <v>NL</v>
          </cell>
          <cell r="I403">
            <v>6291.24</v>
          </cell>
        </row>
        <row r="404">
          <cell r="D404" t="str">
            <v>Mira Loma Peaker - Tesla CSA</v>
          </cell>
          <cell r="E404" t="str">
            <v>Maintenance</v>
          </cell>
          <cell r="F404" t="str">
            <v>NL</v>
          </cell>
        </row>
        <row r="405">
          <cell r="D405" t="str">
            <v>Catalina - Diesel</v>
          </cell>
          <cell r="E405" t="str">
            <v>Maintenance</v>
          </cell>
          <cell r="F405" t="str">
            <v>L</v>
          </cell>
          <cell r="I405">
            <v>735360.7300000001</v>
          </cell>
        </row>
        <row r="406">
          <cell r="D406" t="str">
            <v>Catalina - Diesel</v>
          </cell>
          <cell r="E406" t="str">
            <v>Maintenance</v>
          </cell>
          <cell r="F406" t="str">
            <v>NL</v>
          </cell>
          <cell r="I406">
            <v>36.549999999999997</v>
          </cell>
        </row>
        <row r="407">
          <cell r="D407" t="str">
            <v>Catalina - Diesel</v>
          </cell>
          <cell r="E407" t="str">
            <v>Maintenance</v>
          </cell>
          <cell r="F407" t="str">
            <v>NL</v>
          </cell>
          <cell r="I407">
            <v>428297.31000000006</v>
          </cell>
        </row>
        <row r="408">
          <cell r="D408" t="str">
            <v>Catalina - Diesel</v>
          </cell>
          <cell r="E408" t="str">
            <v>Maintenance</v>
          </cell>
          <cell r="F408" t="str">
            <v>NL</v>
          </cell>
          <cell r="I408">
            <v>371234.27</v>
          </cell>
        </row>
        <row r="409">
          <cell r="D409" t="str">
            <v>Catalina - Diesel</v>
          </cell>
          <cell r="E409" t="str">
            <v>Maintenance</v>
          </cell>
          <cell r="F409" t="str">
            <v>NL</v>
          </cell>
          <cell r="I409">
            <v>212024.31999999998</v>
          </cell>
        </row>
        <row r="410">
          <cell r="D410" t="str">
            <v>Catalina - Diesel</v>
          </cell>
          <cell r="E410" t="str">
            <v>Operations</v>
          </cell>
          <cell r="F410" t="str">
            <v>L</v>
          </cell>
          <cell r="I410">
            <v>1776806.0999999999</v>
          </cell>
        </row>
        <row r="411">
          <cell r="D411" t="str">
            <v>Catalina - Diesel</v>
          </cell>
          <cell r="E411" t="str">
            <v>Operations</v>
          </cell>
          <cell r="F411" t="str">
            <v>NL</v>
          </cell>
          <cell r="I411">
            <v>2151.15</v>
          </cell>
        </row>
        <row r="412">
          <cell r="D412" t="str">
            <v>Catalina - Diesel</v>
          </cell>
          <cell r="E412" t="str">
            <v>Operations</v>
          </cell>
          <cell r="F412" t="str">
            <v>NL</v>
          </cell>
          <cell r="I412">
            <v>265816.71999999997</v>
          </cell>
        </row>
        <row r="413">
          <cell r="D413" t="str">
            <v>Catalina - Diesel</v>
          </cell>
          <cell r="E413" t="str">
            <v>Operations</v>
          </cell>
          <cell r="F413" t="str">
            <v>NL</v>
          </cell>
          <cell r="I413">
            <v>659415.29</v>
          </cell>
        </row>
        <row r="414">
          <cell r="D414" t="str">
            <v>Catalina - Diesel</v>
          </cell>
          <cell r="E414" t="str">
            <v>Operations</v>
          </cell>
          <cell r="F414" t="str">
            <v>NL</v>
          </cell>
          <cell r="I414">
            <v>347185.61</v>
          </cell>
        </row>
        <row r="415">
          <cell r="D415" t="str">
            <v>Fuel Cell</v>
          </cell>
          <cell r="E415" t="str">
            <v>Maintenance</v>
          </cell>
          <cell r="F415" t="str">
            <v>NL</v>
          </cell>
        </row>
        <row r="416">
          <cell r="D416" t="str">
            <v>Fuel Cell</v>
          </cell>
          <cell r="E416" t="str">
            <v>Maintenance</v>
          </cell>
          <cell r="F416" t="str">
            <v>NL</v>
          </cell>
        </row>
        <row r="417">
          <cell r="D417" t="str">
            <v>Fuel Cell</v>
          </cell>
          <cell r="E417" t="str">
            <v>Operations</v>
          </cell>
          <cell r="F417" t="str">
            <v>L</v>
          </cell>
          <cell r="I417">
            <v>26.200000000000003</v>
          </cell>
        </row>
        <row r="418">
          <cell r="D418" t="str">
            <v>Fuel Cell</v>
          </cell>
          <cell r="E418" t="str">
            <v>Operations</v>
          </cell>
          <cell r="F418" t="str">
            <v>NL</v>
          </cell>
        </row>
        <row r="419">
          <cell r="D419" t="str">
            <v>Fuel Cell</v>
          </cell>
          <cell r="E419" t="str">
            <v>Operations</v>
          </cell>
          <cell r="F419" t="str">
            <v>NL</v>
          </cell>
          <cell r="I419">
            <v>6971.12</v>
          </cell>
        </row>
        <row r="420">
          <cell r="D420" t="str">
            <v>Fuel Cell</v>
          </cell>
          <cell r="E420" t="str">
            <v>Operations</v>
          </cell>
          <cell r="F420" t="str">
            <v>NL</v>
          </cell>
          <cell r="I420">
            <v>1139274.83</v>
          </cell>
        </row>
        <row r="421">
          <cell r="D421" t="str">
            <v>Fuel Cell</v>
          </cell>
          <cell r="E421" t="str">
            <v>Operations</v>
          </cell>
          <cell r="F421" t="str">
            <v>NL</v>
          </cell>
          <cell r="I421">
            <v>40939.589999999997</v>
          </cell>
        </row>
        <row r="422">
          <cell r="D422" t="str">
            <v>Mountainview</v>
          </cell>
          <cell r="E422" t="str">
            <v>Maintenance</v>
          </cell>
          <cell r="F422" t="str">
            <v>L</v>
          </cell>
          <cell r="I422">
            <v>6533069.7899999982</v>
          </cell>
        </row>
        <row r="423">
          <cell r="D423" t="str">
            <v>Mountainview</v>
          </cell>
          <cell r="E423" t="str">
            <v>Maintenance</v>
          </cell>
          <cell r="F423" t="str">
            <v>NL</v>
          </cell>
          <cell r="I423">
            <v>16856.519999999997</v>
          </cell>
        </row>
        <row r="424">
          <cell r="D424" t="str">
            <v>Mountainview</v>
          </cell>
          <cell r="E424" t="str">
            <v>Maintenance</v>
          </cell>
          <cell r="F424" t="str">
            <v>NL</v>
          </cell>
          <cell r="I424">
            <v>9855126.2499999981</v>
          </cell>
        </row>
        <row r="425">
          <cell r="D425" t="str">
            <v>Mountainview</v>
          </cell>
          <cell r="E425" t="str">
            <v>Maintenance</v>
          </cell>
          <cell r="F425" t="str">
            <v>NL</v>
          </cell>
          <cell r="I425">
            <v>2177195.1100000003</v>
          </cell>
        </row>
        <row r="426">
          <cell r="D426" t="str">
            <v>Mountainview</v>
          </cell>
          <cell r="E426" t="str">
            <v>Maintenance</v>
          </cell>
          <cell r="F426" t="str">
            <v>NL</v>
          </cell>
          <cell r="I426">
            <v>4970828.76</v>
          </cell>
        </row>
        <row r="427">
          <cell r="D427" t="str">
            <v>Mountainview</v>
          </cell>
          <cell r="E427" t="str">
            <v>Operations</v>
          </cell>
          <cell r="F427" t="str">
            <v>L</v>
          </cell>
          <cell r="I427">
            <v>2190483.9299999997</v>
          </cell>
        </row>
        <row r="428">
          <cell r="D428" t="str">
            <v>Mountainview</v>
          </cell>
          <cell r="E428" t="str">
            <v>Operations</v>
          </cell>
          <cell r="F428" t="str">
            <v>NL</v>
          </cell>
          <cell r="I428">
            <v>72271.099999999991</v>
          </cell>
        </row>
        <row r="429">
          <cell r="D429" t="str">
            <v>Mountainview</v>
          </cell>
          <cell r="E429" t="str">
            <v>Operations</v>
          </cell>
          <cell r="F429" t="str">
            <v>NL</v>
          </cell>
          <cell r="I429">
            <v>2709179.0399999996</v>
          </cell>
        </row>
        <row r="430">
          <cell r="D430" t="str">
            <v>Mountainview</v>
          </cell>
          <cell r="E430" t="str">
            <v>Operations</v>
          </cell>
          <cell r="F430" t="str">
            <v>NL</v>
          </cell>
          <cell r="I430">
            <v>1084395.55</v>
          </cell>
        </row>
        <row r="431">
          <cell r="D431" t="str">
            <v>Mountainview</v>
          </cell>
          <cell r="E431" t="str">
            <v>Operations</v>
          </cell>
          <cell r="F431" t="str">
            <v>NL</v>
          </cell>
          <cell r="I431">
            <v>1878720.72</v>
          </cell>
        </row>
        <row r="432">
          <cell r="D432" t="str">
            <v>Peakers</v>
          </cell>
          <cell r="E432" t="str">
            <v>Maintenance</v>
          </cell>
          <cell r="F432" t="str">
            <v>L</v>
          </cell>
          <cell r="I432">
            <v>1564518.1699999992</v>
          </cell>
        </row>
        <row r="433">
          <cell r="D433" t="str">
            <v>Peakers</v>
          </cell>
          <cell r="E433" t="str">
            <v>Maintenance</v>
          </cell>
          <cell r="F433" t="str">
            <v>NL</v>
          </cell>
          <cell r="I433">
            <v>16435.979999999996</v>
          </cell>
        </row>
        <row r="434">
          <cell r="D434" t="str">
            <v>Peakers</v>
          </cell>
          <cell r="E434" t="str">
            <v>Maintenance</v>
          </cell>
          <cell r="F434" t="str">
            <v>NL</v>
          </cell>
          <cell r="I434">
            <v>-36777.900000000387</v>
          </cell>
        </row>
        <row r="435">
          <cell r="D435" t="str">
            <v>Peakers</v>
          </cell>
          <cell r="E435" t="str">
            <v>Maintenance</v>
          </cell>
          <cell r="F435" t="str">
            <v>NL</v>
          </cell>
          <cell r="I435">
            <v>301567.00999999995</v>
          </cell>
        </row>
        <row r="436">
          <cell r="D436" t="str">
            <v>Peakers</v>
          </cell>
          <cell r="E436" t="str">
            <v>Maintenance</v>
          </cell>
          <cell r="F436" t="str">
            <v>NL</v>
          </cell>
          <cell r="I436">
            <v>175330.06000000006</v>
          </cell>
        </row>
        <row r="437">
          <cell r="D437" t="str">
            <v>Peakers</v>
          </cell>
          <cell r="E437" t="str">
            <v>Operations</v>
          </cell>
          <cell r="F437" t="str">
            <v>L</v>
          </cell>
          <cell r="I437">
            <v>1524523.120000001</v>
          </cell>
        </row>
        <row r="438">
          <cell r="D438" t="str">
            <v>Peakers</v>
          </cell>
          <cell r="E438" t="str">
            <v>Operations</v>
          </cell>
          <cell r="F438" t="str">
            <v>NL</v>
          </cell>
          <cell r="I438">
            <v>21759.81</v>
          </cell>
        </row>
        <row r="439">
          <cell r="D439" t="str">
            <v>Peakers</v>
          </cell>
          <cell r="E439" t="str">
            <v>Operations</v>
          </cell>
          <cell r="F439" t="str">
            <v>NL</v>
          </cell>
          <cell r="I439">
            <v>1574194.9099999995</v>
          </cell>
        </row>
        <row r="440">
          <cell r="D440" t="str">
            <v>Peakers</v>
          </cell>
          <cell r="E440" t="str">
            <v>Operations</v>
          </cell>
          <cell r="F440" t="str">
            <v>NL</v>
          </cell>
          <cell r="I440">
            <v>142513.59</v>
          </cell>
        </row>
        <row r="441">
          <cell r="D441" t="str">
            <v>Peakers</v>
          </cell>
          <cell r="E441" t="str">
            <v>Operations</v>
          </cell>
          <cell r="F441" t="str">
            <v>NL</v>
          </cell>
        </row>
        <row r="442">
          <cell r="D442" t="str">
            <v>Peakers</v>
          </cell>
          <cell r="E442" t="str">
            <v>Operations</v>
          </cell>
          <cell r="F442" t="str">
            <v>NL</v>
          </cell>
          <cell r="I442">
            <v>655681.0900000002</v>
          </cell>
        </row>
        <row r="443">
          <cell r="D443" t="str">
            <v>Hydro</v>
          </cell>
          <cell r="E443" t="str">
            <v>Maintenance</v>
          </cell>
          <cell r="F443" t="str">
            <v>L</v>
          </cell>
          <cell r="I443">
            <v>8980636.7000000067</v>
          </cell>
        </row>
        <row r="444">
          <cell r="D444" t="str">
            <v>Hydro</v>
          </cell>
          <cell r="E444" t="str">
            <v>Maintenance</v>
          </cell>
          <cell r="F444" t="str">
            <v>NL</v>
          </cell>
          <cell r="I444">
            <v>171991.88999999996</v>
          </cell>
        </row>
        <row r="445">
          <cell r="D445" t="str">
            <v>Hydro</v>
          </cell>
          <cell r="E445" t="str">
            <v>Maintenance</v>
          </cell>
          <cell r="F445" t="str">
            <v>NL</v>
          </cell>
          <cell r="I445">
            <v>3176171.5900000036</v>
          </cell>
        </row>
        <row r="446">
          <cell r="D446" t="str">
            <v>Hydro</v>
          </cell>
          <cell r="E446" t="str">
            <v>Maintenance</v>
          </cell>
          <cell r="F446" t="str">
            <v>NL</v>
          </cell>
          <cell r="I446">
            <v>325920.29000000015</v>
          </cell>
        </row>
        <row r="447">
          <cell r="D447" t="str">
            <v>Hydro</v>
          </cell>
          <cell r="E447" t="str">
            <v>Maintenance</v>
          </cell>
          <cell r="F447" t="str">
            <v>NL</v>
          </cell>
          <cell r="I447">
            <v>9238.75</v>
          </cell>
        </row>
        <row r="448">
          <cell r="D448" t="str">
            <v>Hydro</v>
          </cell>
          <cell r="E448" t="str">
            <v>Maintenance</v>
          </cell>
          <cell r="F448" t="str">
            <v>NL</v>
          </cell>
          <cell r="I448">
            <v>457228.64</v>
          </cell>
        </row>
        <row r="449">
          <cell r="D449" t="str">
            <v>Hydro</v>
          </cell>
          <cell r="E449" t="str">
            <v>Operations</v>
          </cell>
          <cell r="F449" t="str">
            <v>L</v>
          </cell>
          <cell r="I449">
            <v>11997794.170000002</v>
          </cell>
        </row>
        <row r="450">
          <cell r="D450" t="str">
            <v>Hydro</v>
          </cell>
          <cell r="E450" t="str">
            <v>Operations</v>
          </cell>
          <cell r="F450" t="str">
            <v>NL</v>
          </cell>
          <cell r="I450">
            <v>4181408.4700000007</v>
          </cell>
        </row>
        <row r="451">
          <cell r="D451" t="str">
            <v>Hydro</v>
          </cell>
          <cell r="E451" t="str">
            <v>Operations</v>
          </cell>
          <cell r="F451" t="str">
            <v>NL</v>
          </cell>
          <cell r="I451">
            <v>4534680.6899999995</v>
          </cell>
        </row>
        <row r="452">
          <cell r="D452" t="str">
            <v>Hydro</v>
          </cell>
          <cell r="E452" t="str">
            <v>Operations</v>
          </cell>
          <cell r="F452" t="str">
            <v>NL</v>
          </cell>
          <cell r="I452">
            <v>956911.40000000107</v>
          </cell>
        </row>
        <row r="453">
          <cell r="D453" t="str">
            <v>Hydro</v>
          </cell>
          <cell r="E453" t="str">
            <v>Operations</v>
          </cell>
          <cell r="F453" t="str">
            <v>NL</v>
          </cell>
        </row>
        <row r="454">
          <cell r="D454" t="str">
            <v>Hydro</v>
          </cell>
          <cell r="E454" t="str">
            <v>Operations</v>
          </cell>
          <cell r="F454" t="str">
            <v>NL</v>
          </cell>
          <cell r="I454">
            <v>1525495.0800000005</v>
          </cell>
        </row>
        <row r="455">
          <cell r="D455" t="str">
            <v>Hydro</v>
          </cell>
          <cell r="E455" t="str">
            <v>Regulatory Fees</v>
          </cell>
          <cell r="F455" t="str">
            <v>L</v>
          </cell>
          <cell r="I455">
            <v>1176.21</v>
          </cell>
        </row>
        <row r="456">
          <cell r="D456" t="str">
            <v>Hydro</v>
          </cell>
          <cell r="E456" t="str">
            <v>Regulatory Fees</v>
          </cell>
          <cell r="F456" t="str">
            <v>NL</v>
          </cell>
        </row>
        <row r="457">
          <cell r="D457" t="str">
            <v>Hydro</v>
          </cell>
          <cell r="E457" t="str">
            <v>Regulatory Fees</v>
          </cell>
          <cell r="F457" t="str">
            <v>NL</v>
          </cell>
          <cell r="I457">
            <v>144689.96000000002</v>
          </cell>
        </row>
        <row r="458">
          <cell r="D458" t="str">
            <v>Hydro</v>
          </cell>
          <cell r="E458" t="str">
            <v>Regulatory Fees</v>
          </cell>
          <cell r="F458" t="str">
            <v>NL</v>
          </cell>
          <cell r="I458">
            <v>132.86000000000001</v>
          </cell>
        </row>
        <row r="459">
          <cell r="D459" t="str">
            <v>Hydro</v>
          </cell>
          <cell r="E459" t="str">
            <v>Regulatory Fees</v>
          </cell>
          <cell r="F459" t="str">
            <v>NL</v>
          </cell>
          <cell r="I459">
            <v>5179940.959999999</v>
          </cell>
        </row>
        <row r="460">
          <cell r="D460" t="str">
            <v>Hydro</v>
          </cell>
          <cell r="E460" t="str">
            <v>Structures &amp; Grounds</v>
          </cell>
          <cell r="F460" t="str">
            <v>NL</v>
          </cell>
        </row>
        <row r="461">
          <cell r="D461" t="str">
            <v>Hydro</v>
          </cell>
          <cell r="E461" t="str">
            <v>Structures &amp; Grounds</v>
          </cell>
          <cell r="F461" t="str">
            <v>NL</v>
          </cell>
        </row>
        <row r="462">
          <cell r="D462" t="str">
            <v>Hydro</v>
          </cell>
          <cell r="E462" t="str">
            <v>Structures &amp; Grounds</v>
          </cell>
          <cell r="F462" t="str">
            <v>NL</v>
          </cell>
        </row>
        <row r="463">
          <cell r="D463" t="str">
            <v>Solar</v>
          </cell>
          <cell r="E463" t="str">
            <v>Maintenance</v>
          </cell>
          <cell r="F463" t="str">
            <v>L</v>
          </cell>
          <cell r="I463">
            <v>237144.32000000009</v>
          </cell>
        </row>
        <row r="464">
          <cell r="D464" t="str">
            <v>Solar</v>
          </cell>
          <cell r="E464" t="str">
            <v>Maintenance</v>
          </cell>
          <cell r="F464" t="str">
            <v>NL</v>
          </cell>
          <cell r="I464">
            <v>45951.519999999997</v>
          </cell>
        </row>
        <row r="465">
          <cell r="D465" t="str">
            <v>Solar</v>
          </cell>
          <cell r="E465" t="str">
            <v>Maintenance</v>
          </cell>
          <cell r="F465" t="str">
            <v>NL</v>
          </cell>
          <cell r="I465">
            <v>277505.34999999998</v>
          </cell>
        </row>
        <row r="466">
          <cell r="D466" t="str">
            <v>Solar</v>
          </cell>
          <cell r="E466" t="str">
            <v>Maintenance</v>
          </cell>
          <cell r="F466" t="str">
            <v>NL</v>
          </cell>
          <cell r="I466">
            <v>36213.250000000007</v>
          </cell>
        </row>
        <row r="467">
          <cell r="D467" t="str">
            <v>Solar</v>
          </cell>
          <cell r="E467" t="str">
            <v>Maintenance</v>
          </cell>
          <cell r="F467" t="str">
            <v>NL</v>
          </cell>
          <cell r="I467">
            <v>-166095.36000000002</v>
          </cell>
        </row>
        <row r="468">
          <cell r="D468" t="str">
            <v>Solar</v>
          </cell>
          <cell r="E468" t="str">
            <v>Operations</v>
          </cell>
          <cell r="F468" t="str">
            <v>L</v>
          </cell>
          <cell r="I468">
            <v>218611.65</v>
          </cell>
        </row>
        <row r="469">
          <cell r="D469" t="str">
            <v>Solar</v>
          </cell>
          <cell r="E469" t="str">
            <v>Operations</v>
          </cell>
          <cell r="F469" t="str">
            <v>NL</v>
          </cell>
          <cell r="I469">
            <v>7984.05</v>
          </cell>
        </row>
        <row r="470">
          <cell r="D470" t="str">
            <v>Solar</v>
          </cell>
          <cell r="E470" t="str">
            <v>Operations</v>
          </cell>
          <cell r="F470" t="str">
            <v>NL</v>
          </cell>
          <cell r="I470">
            <v>396493.94</v>
          </cell>
        </row>
        <row r="471">
          <cell r="D471" t="str">
            <v>Solar</v>
          </cell>
          <cell r="E471" t="str">
            <v>Operations</v>
          </cell>
          <cell r="F471" t="str">
            <v>NL</v>
          </cell>
          <cell r="I471">
            <v>1013.04</v>
          </cell>
        </row>
        <row r="472">
          <cell r="D472" t="str">
            <v>Solar</v>
          </cell>
          <cell r="E472" t="str">
            <v>Operations</v>
          </cell>
          <cell r="F472" t="str">
            <v>NL</v>
          </cell>
        </row>
        <row r="473">
          <cell r="D473" t="str">
            <v>Solar</v>
          </cell>
          <cell r="E473" t="str">
            <v>Operations</v>
          </cell>
          <cell r="F473" t="str">
            <v>NL</v>
          </cell>
          <cell r="I473">
            <v>181062.87999999995</v>
          </cell>
        </row>
        <row r="474">
          <cell r="D474" t="str">
            <v>Palo Verde</v>
          </cell>
          <cell r="E474" t="str">
            <v>Common</v>
          </cell>
          <cell r="F474" t="str">
            <v>L</v>
          </cell>
          <cell r="I474">
            <v>116952.6</v>
          </cell>
        </row>
        <row r="475">
          <cell r="D475" t="str">
            <v>Palo Verde</v>
          </cell>
          <cell r="E475" t="str">
            <v>Common</v>
          </cell>
          <cell r="F475" t="str">
            <v>NL</v>
          </cell>
          <cell r="I475">
            <v>22032</v>
          </cell>
        </row>
        <row r="476">
          <cell r="D476" t="str">
            <v>Palo Verde</v>
          </cell>
          <cell r="E476" t="str">
            <v>Common</v>
          </cell>
          <cell r="F476" t="str">
            <v>NL</v>
          </cell>
          <cell r="I476">
            <v>33.840000000000003</v>
          </cell>
        </row>
        <row r="477">
          <cell r="D477" t="str">
            <v>Palo Verde</v>
          </cell>
          <cell r="E477" t="str">
            <v>Common</v>
          </cell>
          <cell r="F477" t="str">
            <v>NL</v>
          </cell>
          <cell r="I477">
            <v>9394125.1699999981</v>
          </cell>
        </row>
        <row r="478">
          <cell r="D478" t="str">
            <v>Palo Verde</v>
          </cell>
          <cell r="E478" t="str">
            <v>Unit 1</v>
          </cell>
          <cell r="F478" t="str">
            <v>NL</v>
          </cell>
          <cell r="I478">
            <v>35245225.549999997</v>
          </cell>
        </row>
        <row r="479">
          <cell r="D479" t="str">
            <v>Palo Verde</v>
          </cell>
          <cell r="E479" t="str">
            <v>Unit 2</v>
          </cell>
          <cell r="F479" t="str">
            <v>NL</v>
          </cell>
          <cell r="I479">
            <v>24351548.609999999</v>
          </cell>
        </row>
        <row r="480">
          <cell r="D480" t="str">
            <v>Palo Verde</v>
          </cell>
          <cell r="E480" t="str">
            <v>Unit 3</v>
          </cell>
          <cell r="F480" t="str">
            <v>NL</v>
          </cell>
          <cell r="I480">
            <v>18255802.670000002</v>
          </cell>
        </row>
        <row r="481">
          <cell r="D481" t="str">
            <v>Palo Verde</v>
          </cell>
          <cell r="E481" t="str">
            <v>Water Rec Facility</v>
          </cell>
          <cell r="F481" t="str">
            <v>NL</v>
          </cell>
          <cell r="I481">
            <v>10327223.150000002</v>
          </cell>
        </row>
        <row r="482">
          <cell r="D482" t="str">
            <v>Energy Storage Deployment</v>
          </cell>
          <cell r="E482" t="str">
            <v>(blank)</v>
          </cell>
          <cell r="F482" t="str">
            <v>L</v>
          </cell>
          <cell r="I482">
            <v>2694038.0900000003</v>
          </cell>
        </row>
        <row r="483">
          <cell r="D483" t="str">
            <v>Energy Storage Deployment</v>
          </cell>
          <cell r="E483" t="str">
            <v>(blank)</v>
          </cell>
          <cell r="F483" t="str">
            <v>NL</v>
          </cell>
          <cell r="I483">
            <v>191711.91</v>
          </cell>
        </row>
        <row r="484">
          <cell r="D484" t="str">
            <v>Energy Storage Deployment</v>
          </cell>
          <cell r="E484" t="str">
            <v>(blank)</v>
          </cell>
          <cell r="F484" t="str">
            <v>NL</v>
          </cell>
          <cell r="I484">
            <v>567898.84000000008</v>
          </cell>
        </row>
        <row r="485">
          <cell r="D485" t="str">
            <v>Energy Storage Deployment</v>
          </cell>
          <cell r="E485" t="str">
            <v>(blank)</v>
          </cell>
          <cell r="F485" t="str">
            <v>NL</v>
          </cell>
          <cell r="I485">
            <v>16098.759999999998</v>
          </cell>
        </row>
        <row r="486">
          <cell r="D486" t="str">
            <v>Energy Storage Deployment</v>
          </cell>
          <cell r="E486" t="str">
            <v>(blank)</v>
          </cell>
          <cell r="F486" t="str">
            <v>NL</v>
          </cell>
          <cell r="I486">
            <v>74767.23</v>
          </cell>
        </row>
        <row r="487">
          <cell r="D487" t="str">
            <v>Tehachapi Wind Energy Storage Project</v>
          </cell>
          <cell r="E487" t="str">
            <v>(blank)</v>
          </cell>
          <cell r="F487" t="str">
            <v>L</v>
          </cell>
          <cell r="I487">
            <v>59372.200000000004</v>
          </cell>
        </row>
        <row r="488">
          <cell r="D488" t="str">
            <v>Tehachapi Wind Energy Storage Project</v>
          </cell>
          <cell r="E488" t="str">
            <v>(blank)</v>
          </cell>
          <cell r="F488" t="str">
            <v>NL</v>
          </cell>
          <cell r="I488">
            <v>2098.5100000000002</v>
          </cell>
        </row>
        <row r="489">
          <cell r="D489" t="str">
            <v>Tehachapi Wind Energy Storage Project</v>
          </cell>
          <cell r="E489" t="str">
            <v>(blank)</v>
          </cell>
          <cell r="F489" t="str">
            <v>NL</v>
          </cell>
          <cell r="I489">
            <v>458527.35</v>
          </cell>
        </row>
        <row r="490">
          <cell r="D490" t="str">
            <v>Tehachapi Wind Energy Storage Project</v>
          </cell>
          <cell r="E490" t="str">
            <v>(blank)</v>
          </cell>
          <cell r="F490" t="str">
            <v>NL</v>
          </cell>
        </row>
        <row r="491">
          <cell r="D491" t="str">
            <v>Tehachapi Wind Energy Storage Project</v>
          </cell>
          <cell r="E491" t="str">
            <v>(blank)</v>
          </cell>
          <cell r="F491" t="str">
            <v>NL</v>
          </cell>
        </row>
        <row r="492">
          <cell r="D492" t="str">
            <v>Tehachapi Wind Energy Storage Project</v>
          </cell>
          <cell r="E492" t="str">
            <v>(blank)</v>
          </cell>
          <cell r="F492" t="str">
            <v>NL</v>
          </cell>
        </row>
        <row r="493">
          <cell r="D493" t="str">
            <v>Tehachapi Wind Energy Storage Project</v>
          </cell>
          <cell r="E493" t="str">
            <v>(blank)</v>
          </cell>
          <cell r="F493" t="str">
            <v>NL</v>
          </cell>
          <cell r="I493">
            <v>62621.959999999992</v>
          </cell>
        </row>
        <row r="494">
          <cell r="D494" t="str">
            <v>Catalina - Diesel</v>
          </cell>
          <cell r="E494" t="str">
            <v>Maintenance</v>
          </cell>
          <cell r="F494" t="str">
            <v>L</v>
          </cell>
          <cell r="I494">
            <v>0</v>
          </cell>
        </row>
        <row r="495">
          <cell r="D495" t="str">
            <v>Catalina - Diesel</v>
          </cell>
          <cell r="E495" t="str">
            <v>Maintenance</v>
          </cell>
          <cell r="F495" t="str">
            <v>NL</v>
          </cell>
          <cell r="I495">
            <v>-1838.26</v>
          </cell>
        </row>
        <row r="496">
          <cell r="D496" t="str">
            <v>Catalina - Diesel</v>
          </cell>
          <cell r="E496" t="str">
            <v>Maintenance</v>
          </cell>
          <cell r="F496" t="str">
            <v>NL</v>
          </cell>
          <cell r="I496">
            <v>0</v>
          </cell>
        </row>
        <row r="497">
          <cell r="D497" t="str">
            <v>Catalina - Diesel</v>
          </cell>
          <cell r="E497" t="str">
            <v>Maintenance</v>
          </cell>
          <cell r="F497" t="str">
            <v>NL</v>
          </cell>
          <cell r="I497">
            <v>1360.0299999999988</v>
          </cell>
        </row>
        <row r="498">
          <cell r="D498" t="str">
            <v>Catalina - Diesel</v>
          </cell>
          <cell r="E498" t="str">
            <v>Maintenance</v>
          </cell>
          <cell r="F498" t="str">
            <v>NL</v>
          </cell>
          <cell r="I498">
            <v>1838.26</v>
          </cell>
        </row>
        <row r="499">
          <cell r="D499" t="str">
            <v>Solar</v>
          </cell>
          <cell r="E499" t="str">
            <v>Solar Rooftop Leases</v>
          </cell>
          <cell r="F499" t="str">
            <v>L</v>
          </cell>
          <cell r="I499">
            <v>3723.9700000000003</v>
          </cell>
        </row>
        <row r="500">
          <cell r="D500" t="str">
            <v>Solar</v>
          </cell>
          <cell r="E500" t="str">
            <v>Solar Rooftop Leases</v>
          </cell>
          <cell r="F500" t="str">
            <v>NL</v>
          </cell>
          <cell r="I500">
            <v>81314.009999999995</v>
          </cell>
        </row>
        <row r="501">
          <cell r="D501" t="str">
            <v>Solar</v>
          </cell>
          <cell r="E501" t="str">
            <v>Solar Rooftop Leases</v>
          </cell>
          <cell r="F501" t="str">
            <v>NL</v>
          </cell>
          <cell r="I501">
            <v>2464366.71</v>
          </cell>
        </row>
        <row r="502">
          <cell r="D502" t="str">
            <v>Mountainview</v>
          </cell>
          <cell r="E502" t="str">
            <v>GHG Mtn View</v>
          </cell>
          <cell r="F502" t="str">
            <v>NL</v>
          </cell>
        </row>
        <row r="503">
          <cell r="D503" t="str">
            <v>Mountainview</v>
          </cell>
          <cell r="E503" t="str">
            <v>Operations</v>
          </cell>
          <cell r="F503" t="str">
            <v>L</v>
          </cell>
          <cell r="I503">
            <v>111091.23000000001</v>
          </cell>
        </row>
        <row r="504">
          <cell r="D504" t="str">
            <v>Mountainview</v>
          </cell>
          <cell r="E504" t="str">
            <v>Operations</v>
          </cell>
          <cell r="F504" t="str">
            <v>NL</v>
          </cell>
        </row>
        <row r="505">
          <cell r="D505" t="str">
            <v>Mountainview</v>
          </cell>
          <cell r="E505" t="str">
            <v>Operations</v>
          </cell>
          <cell r="F505" t="str">
            <v>NL</v>
          </cell>
          <cell r="I505">
            <v>7.03</v>
          </cell>
        </row>
        <row r="506">
          <cell r="D506" t="str">
            <v>Mountainview</v>
          </cell>
          <cell r="E506" t="str">
            <v>Operations</v>
          </cell>
          <cell r="F506" t="str">
            <v>NL</v>
          </cell>
        </row>
        <row r="507">
          <cell r="D507" t="str">
            <v>Mountainview</v>
          </cell>
          <cell r="E507" t="str">
            <v>Operations</v>
          </cell>
          <cell r="F507" t="str">
            <v>NL</v>
          </cell>
          <cell r="I507">
            <v>1580.13</v>
          </cell>
        </row>
        <row r="508">
          <cell r="D508" t="str">
            <v>Peakers</v>
          </cell>
          <cell r="E508" t="str">
            <v>Operations</v>
          </cell>
          <cell r="F508" t="str">
            <v>L</v>
          </cell>
          <cell r="I508">
            <v>111262.03</v>
          </cell>
        </row>
        <row r="509">
          <cell r="D509" t="str">
            <v>Peakers</v>
          </cell>
          <cell r="E509" t="str">
            <v>Operations</v>
          </cell>
          <cell r="F509" t="str">
            <v>NL</v>
          </cell>
          <cell r="I509">
            <v>7.02</v>
          </cell>
        </row>
        <row r="510">
          <cell r="D510" t="str">
            <v>Peakers</v>
          </cell>
          <cell r="E510" t="str">
            <v>Operations</v>
          </cell>
          <cell r="F510" t="str">
            <v>NL</v>
          </cell>
        </row>
        <row r="511">
          <cell r="D511" t="str">
            <v>Peakers</v>
          </cell>
          <cell r="E511" t="str">
            <v>Operations</v>
          </cell>
          <cell r="F511" t="str">
            <v>NL</v>
          </cell>
          <cell r="I511">
            <v>1580.18</v>
          </cell>
        </row>
        <row r="512">
          <cell r="D512" t="str">
            <v>Hydro</v>
          </cell>
          <cell r="E512" t="str">
            <v>Operations</v>
          </cell>
          <cell r="F512" t="str">
            <v>L</v>
          </cell>
          <cell r="I512">
            <v>110710.16</v>
          </cell>
        </row>
        <row r="513">
          <cell r="D513" t="str">
            <v>Hydro</v>
          </cell>
          <cell r="E513" t="str">
            <v>Operations</v>
          </cell>
          <cell r="F513" t="str">
            <v>NL</v>
          </cell>
          <cell r="I513">
            <v>7.03</v>
          </cell>
        </row>
        <row r="514">
          <cell r="D514" t="str">
            <v>Hydro</v>
          </cell>
          <cell r="E514" t="str">
            <v>Operations</v>
          </cell>
          <cell r="F514" t="str">
            <v>NL</v>
          </cell>
        </row>
        <row r="515">
          <cell r="D515" t="str">
            <v>Hydro</v>
          </cell>
          <cell r="E515" t="str">
            <v>Operations</v>
          </cell>
          <cell r="F515" t="str">
            <v>NL</v>
          </cell>
          <cell r="I515">
            <v>1580.13</v>
          </cell>
        </row>
        <row r="516">
          <cell r="D516" t="str">
            <v>Solar</v>
          </cell>
          <cell r="E516" t="str">
            <v>Operations</v>
          </cell>
          <cell r="F516" t="str">
            <v>L</v>
          </cell>
          <cell r="I516">
            <v>14602.710000000001</v>
          </cell>
        </row>
        <row r="517">
          <cell r="D517" t="str">
            <v>Solar</v>
          </cell>
          <cell r="E517" t="str">
            <v>Operations</v>
          </cell>
          <cell r="F517" t="str">
            <v>NL</v>
          </cell>
          <cell r="I517">
            <v>0.88</v>
          </cell>
        </row>
        <row r="518">
          <cell r="D518" t="str">
            <v>Solar</v>
          </cell>
          <cell r="E518" t="str">
            <v>Operations</v>
          </cell>
          <cell r="F518" t="str">
            <v>NL</v>
          </cell>
        </row>
        <row r="519">
          <cell r="D519" t="str">
            <v>Solar</v>
          </cell>
          <cell r="E519" t="str">
            <v>Operations</v>
          </cell>
          <cell r="F519" t="str">
            <v>NL</v>
          </cell>
          <cell r="I519">
            <v>197.54</v>
          </cell>
        </row>
        <row r="520">
          <cell r="D520" t="str">
            <v>Center Peaker - GE CSA</v>
          </cell>
          <cell r="E520" t="str">
            <v>Maintenance</v>
          </cell>
          <cell r="F520" t="str">
            <v>NL</v>
          </cell>
          <cell r="I520">
            <v>81000</v>
          </cell>
        </row>
        <row r="521">
          <cell r="D521" t="str">
            <v>Center Peaker - GE CSA</v>
          </cell>
          <cell r="E521" t="str">
            <v>Maintenance</v>
          </cell>
          <cell r="F521" t="str">
            <v>NL</v>
          </cell>
          <cell r="I521">
            <v>275.39999999999998</v>
          </cell>
        </row>
        <row r="522">
          <cell r="D522" t="str">
            <v>Center Peaker - GE CSA</v>
          </cell>
          <cell r="E522" t="str">
            <v>Maintenance</v>
          </cell>
          <cell r="F522" t="str">
            <v>NL</v>
          </cell>
        </row>
        <row r="523">
          <cell r="D523" t="str">
            <v>Grapeland Peaker - GE CSA</v>
          </cell>
          <cell r="E523" t="str">
            <v>Maintenance</v>
          </cell>
          <cell r="F523" t="str">
            <v>NL</v>
          </cell>
          <cell r="I523">
            <v>81000</v>
          </cell>
        </row>
        <row r="524">
          <cell r="D524" t="str">
            <v>Grapeland Peaker - GE CSA</v>
          </cell>
          <cell r="E524" t="str">
            <v>Maintenance</v>
          </cell>
          <cell r="F524" t="str">
            <v>NL</v>
          </cell>
          <cell r="I524">
            <v>275.39999999999998</v>
          </cell>
        </row>
        <row r="525">
          <cell r="D525" t="str">
            <v>Grapeland Peaker - GE CSA</v>
          </cell>
          <cell r="E525" t="str">
            <v>Maintenance</v>
          </cell>
          <cell r="F525" t="str">
            <v>NL</v>
          </cell>
        </row>
        <row r="526">
          <cell r="D526" t="str">
            <v>Mira Loma Peaker - Tesla CSA</v>
          </cell>
          <cell r="E526" t="str">
            <v>Maintenance</v>
          </cell>
          <cell r="F526" t="str">
            <v>L</v>
          </cell>
          <cell r="I526">
            <v>26.16</v>
          </cell>
        </row>
        <row r="527">
          <cell r="D527" t="str">
            <v>Mira Loma Peaker - Tesla CSA</v>
          </cell>
          <cell r="E527" t="str">
            <v>Maintenance</v>
          </cell>
          <cell r="F527" t="str">
            <v>NL</v>
          </cell>
          <cell r="I527">
            <v>394850.18</v>
          </cell>
        </row>
        <row r="528">
          <cell r="D528" t="str">
            <v>Mira Loma Peaker - Tesla CSA</v>
          </cell>
          <cell r="E528" t="str">
            <v>Maintenance</v>
          </cell>
          <cell r="F528" t="str">
            <v>NL</v>
          </cell>
          <cell r="I528">
            <v>5093.57</v>
          </cell>
        </row>
        <row r="529">
          <cell r="D529" t="str">
            <v>Mira Loma Peaker - Tesla CSA</v>
          </cell>
          <cell r="E529" t="str">
            <v>Maintenance</v>
          </cell>
          <cell r="F529" t="str">
            <v>NL</v>
          </cell>
          <cell r="I529">
            <v>0</v>
          </cell>
        </row>
        <row r="530">
          <cell r="D530" t="str">
            <v>Catalina - Diesel</v>
          </cell>
          <cell r="E530" t="str">
            <v>Maintenance</v>
          </cell>
          <cell r="F530" t="str">
            <v>L</v>
          </cell>
          <cell r="I530">
            <v>504097.29999999981</v>
          </cell>
        </row>
        <row r="531">
          <cell r="D531" t="str">
            <v>Catalina - Diesel</v>
          </cell>
          <cell r="E531" t="str">
            <v>Maintenance</v>
          </cell>
          <cell r="F531" t="str">
            <v>NL</v>
          </cell>
          <cell r="I531">
            <v>43.14</v>
          </cell>
        </row>
        <row r="532">
          <cell r="D532" t="str">
            <v>Catalina - Diesel</v>
          </cell>
          <cell r="E532" t="str">
            <v>Maintenance</v>
          </cell>
          <cell r="F532" t="str">
            <v>NL</v>
          </cell>
          <cell r="I532">
            <v>490431.66</v>
          </cell>
        </row>
        <row r="533">
          <cell r="D533" t="str">
            <v>Catalina - Diesel</v>
          </cell>
          <cell r="E533" t="str">
            <v>Maintenance</v>
          </cell>
          <cell r="F533" t="str">
            <v>NL</v>
          </cell>
          <cell r="I533">
            <v>289956.97000000003</v>
          </cell>
        </row>
        <row r="534">
          <cell r="D534" t="str">
            <v>Catalina - Diesel</v>
          </cell>
          <cell r="E534" t="str">
            <v>Maintenance</v>
          </cell>
          <cell r="F534" t="str">
            <v>NL</v>
          </cell>
          <cell r="I534">
            <v>30666.96999999979</v>
          </cell>
        </row>
        <row r="535">
          <cell r="D535" t="str">
            <v>Catalina - Diesel</v>
          </cell>
          <cell r="E535" t="str">
            <v>Operations</v>
          </cell>
          <cell r="F535" t="str">
            <v>L</v>
          </cell>
          <cell r="I535">
            <v>2360689.6199999992</v>
          </cell>
        </row>
        <row r="536">
          <cell r="D536" t="str">
            <v>Catalina - Diesel</v>
          </cell>
          <cell r="E536" t="str">
            <v>Operations</v>
          </cell>
          <cell r="F536" t="str">
            <v>NL</v>
          </cell>
          <cell r="I536">
            <v>50658.33</v>
          </cell>
        </row>
        <row r="537">
          <cell r="D537" t="str">
            <v>Catalina - Diesel</v>
          </cell>
          <cell r="E537" t="str">
            <v>Operations</v>
          </cell>
          <cell r="F537" t="str">
            <v>NL</v>
          </cell>
          <cell r="I537">
            <v>673511.62</v>
          </cell>
        </row>
        <row r="538">
          <cell r="D538" t="str">
            <v>Catalina - Diesel</v>
          </cell>
          <cell r="E538" t="str">
            <v>Operations</v>
          </cell>
          <cell r="F538" t="str">
            <v>NL</v>
          </cell>
          <cell r="I538">
            <v>386579.46</v>
          </cell>
        </row>
        <row r="539">
          <cell r="D539" t="str">
            <v>Catalina - Diesel</v>
          </cell>
          <cell r="E539" t="str">
            <v>Operations</v>
          </cell>
          <cell r="F539" t="str">
            <v>NL</v>
          </cell>
          <cell r="I539">
            <v>362567.33999999997</v>
          </cell>
        </row>
        <row r="540">
          <cell r="D540" t="str">
            <v>Fuel Cell</v>
          </cell>
          <cell r="E540" t="str">
            <v>Maintenance</v>
          </cell>
          <cell r="F540" t="str">
            <v>NL</v>
          </cell>
          <cell r="I540">
            <v>5241.67</v>
          </cell>
        </row>
        <row r="541">
          <cell r="D541" t="str">
            <v>Fuel Cell</v>
          </cell>
          <cell r="E541" t="str">
            <v>Maintenance</v>
          </cell>
          <cell r="F541" t="str">
            <v>NL</v>
          </cell>
          <cell r="I541">
            <v>126826.76000000001</v>
          </cell>
        </row>
        <row r="542">
          <cell r="D542" t="str">
            <v>Fuel Cell</v>
          </cell>
          <cell r="E542" t="str">
            <v>Operations</v>
          </cell>
          <cell r="F542" t="str">
            <v>L</v>
          </cell>
        </row>
        <row r="543">
          <cell r="D543" t="str">
            <v>Fuel Cell</v>
          </cell>
          <cell r="E543" t="str">
            <v>Operations</v>
          </cell>
          <cell r="F543" t="str">
            <v>NL</v>
          </cell>
          <cell r="I543">
            <v>530.25</v>
          </cell>
        </row>
        <row r="544">
          <cell r="D544" t="str">
            <v>Fuel Cell</v>
          </cell>
          <cell r="E544" t="str">
            <v>Operations</v>
          </cell>
          <cell r="F544" t="str">
            <v>NL</v>
          </cell>
          <cell r="I544">
            <v>4.3899999999999997</v>
          </cell>
        </row>
        <row r="545">
          <cell r="D545" t="str">
            <v>Fuel Cell</v>
          </cell>
          <cell r="E545" t="str">
            <v>Operations</v>
          </cell>
          <cell r="F545" t="str">
            <v>NL</v>
          </cell>
          <cell r="I545">
            <v>90888.14</v>
          </cell>
        </row>
        <row r="546">
          <cell r="D546" t="str">
            <v>Fuel Cell</v>
          </cell>
          <cell r="E546" t="str">
            <v>Operations</v>
          </cell>
          <cell r="F546" t="str">
            <v>NL</v>
          </cell>
          <cell r="I546">
            <v>25309.799999999996</v>
          </cell>
        </row>
        <row r="547">
          <cell r="D547" t="str">
            <v>Mountainview</v>
          </cell>
          <cell r="E547" t="str">
            <v>Maintenance</v>
          </cell>
          <cell r="F547" t="str">
            <v>L</v>
          </cell>
          <cell r="I547">
            <v>6738386.3199999975</v>
          </cell>
        </row>
        <row r="548">
          <cell r="D548" t="str">
            <v>Mountainview</v>
          </cell>
          <cell r="E548" t="str">
            <v>Maintenance</v>
          </cell>
          <cell r="F548" t="str">
            <v>NL</v>
          </cell>
          <cell r="I548">
            <v>14195.53</v>
          </cell>
        </row>
        <row r="549">
          <cell r="D549" t="str">
            <v>Mountainview</v>
          </cell>
          <cell r="E549" t="str">
            <v>Maintenance</v>
          </cell>
          <cell r="F549" t="str">
            <v>NL</v>
          </cell>
          <cell r="I549">
            <v>14844396.430000002</v>
          </cell>
        </row>
        <row r="550">
          <cell r="D550" t="str">
            <v>Mountainview</v>
          </cell>
          <cell r="E550" t="str">
            <v>Maintenance</v>
          </cell>
          <cell r="F550" t="str">
            <v>NL</v>
          </cell>
          <cell r="I550">
            <v>1368284.6600000001</v>
          </cell>
        </row>
        <row r="551">
          <cell r="D551" t="str">
            <v>Mountainview</v>
          </cell>
          <cell r="E551" t="str">
            <v>Maintenance</v>
          </cell>
          <cell r="F551" t="str">
            <v>NL</v>
          </cell>
          <cell r="I551">
            <v>-3664563.09</v>
          </cell>
        </row>
        <row r="552">
          <cell r="D552" t="str">
            <v>Mountainview</v>
          </cell>
          <cell r="E552" t="str">
            <v>Operations</v>
          </cell>
          <cell r="F552" t="str">
            <v>L</v>
          </cell>
          <cell r="I552">
            <v>2449333.1</v>
          </cell>
        </row>
        <row r="553">
          <cell r="D553" t="str">
            <v>Mountainview</v>
          </cell>
          <cell r="E553" t="str">
            <v>Operations</v>
          </cell>
          <cell r="F553" t="str">
            <v>NL</v>
          </cell>
          <cell r="I553">
            <v>37374.720000000001</v>
          </cell>
        </row>
        <row r="554">
          <cell r="D554" t="str">
            <v>Mountainview</v>
          </cell>
          <cell r="E554" t="str">
            <v>Operations</v>
          </cell>
          <cell r="F554" t="str">
            <v>NL</v>
          </cell>
          <cell r="I554">
            <v>928695.89999999991</v>
          </cell>
        </row>
        <row r="555">
          <cell r="D555" t="str">
            <v>Mountainview</v>
          </cell>
          <cell r="E555" t="str">
            <v>Operations</v>
          </cell>
          <cell r="F555" t="str">
            <v>NL</v>
          </cell>
          <cell r="I555">
            <v>744315.9600000002</v>
          </cell>
        </row>
        <row r="556">
          <cell r="D556" t="str">
            <v>Mountainview</v>
          </cell>
          <cell r="E556" t="str">
            <v>Operations</v>
          </cell>
          <cell r="F556" t="str">
            <v>NL</v>
          </cell>
          <cell r="I556">
            <v>1869623.7100000002</v>
          </cell>
        </row>
        <row r="557">
          <cell r="D557" t="str">
            <v>Peakers</v>
          </cell>
          <cell r="E557" t="str">
            <v>Maintenance</v>
          </cell>
          <cell r="F557" t="str">
            <v>L</v>
          </cell>
          <cell r="I557">
            <v>1224494.4600000004</v>
          </cell>
        </row>
        <row r="558">
          <cell r="D558" t="str">
            <v>Peakers</v>
          </cell>
          <cell r="E558" t="str">
            <v>Maintenance</v>
          </cell>
          <cell r="F558" t="str">
            <v>NL</v>
          </cell>
          <cell r="I558">
            <v>1165.18</v>
          </cell>
        </row>
        <row r="559">
          <cell r="D559" t="str">
            <v>Peakers</v>
          </cell>
          <cell r="E559" t="str">
            <v>Maintenance</v>
          </cell>
          <cell r="F559" t="str">
            <v>NL</v>
          </cell>
          <cell r="I559">
            <v>1345481.7799999998</v>
          </cell>
        </row>
        <row r="560">
          <cell r="D560" t="str">
            <v>Peakers</v>
          </cell>
          <cell r="E560" t="str">
            <v>Maintenance</v>
          </cell>
          <cell r="F560" t="str">
            <v>NL</v>
          </cell>
          <cell r="I560">
            <v>290306.69000000006</v>
          </cell>
        </row>
        <row r="561">
          <cell r="D561" t="str">
            <v>Peakers</v>
          </cell>
          <cell r="E561" t="str">
            <v>Maintenance</v>
          </cell>
          <cell r="F561" t="str">
            <v>NL</v>
          </cell>
          <cell r="I561">
            <v>107690.42999999998</v>
          </cell>
        </row>
        <row r="562">
          <cell r="D562" t="str">
            <v>Peakers</v>
          </cell>
          <cell r="E562" t="str">
            <v>Operations</v>
          </cell>
          <cell r="F562" t="str">
            <v>L</v>
          </cell>
          <cell r="I562">
            <v>1837684.1100000003</v>
          </cell>
        </row>
        <row r="563">
          <cell r="D563" t="str">
            <v>Peakers</v>
          </cell>
          <cell r="E563" t="str">
            <v>Operations</v>
          </cell>
          <cell r="F563" t="str">
            <v>NL</v>
          </cell>
          <cell r="I563">
            <v>28677.14</v>
          </cell>
        </row>
        <row r="564">
          <cell r="D564" t="str">
            <v>Peakers</v>
          </cell>
          <cell r="E564" t="str">
            <v>Operations</v>
          </cell>
          <cell r="F564" t="str">
            <v>NL</v>
          </cell>
          <cell r="I564">
            <v>1042892.5699999998</v>
          </cell>
        </row>
        <row r="565">
          <cell r="D565" t="str">
            <v>Peakers</v>
          </cell>
          <cell r="E565" t="str">
            <v>Operations</v>
          </cell>
          <cell r="F565" t="str">
            <v>NL</v>
          </cell>
          <cell r="I565">
            <v>131108.78999999998</v>
          </cell>
        </row>
        <row r="566">
          <cell r="D566" t="str">
            <v>Peakers</v>
          </cell>
          <cell r="E566" t="str">
            <v>Operations</v>
          </cell>
          <cell r="F566" t="str">
            <v>NL</v>
          </cell>
        </row>
        <row r="567">
          <cell r="D567" t="str">
            <v>Peakers</v>
          </cell>
          <cell r="E567" t="str">
            <v>Operations</v>
          </cell>
          <cell r="F567" t="str">
            <v>NL</v>
          </cell>
          <cell r="I567">
            <v>1034614.7799999998</v>
          </cell>
        </row>
        <row r="568">
          <cell r="D568" t="str">
            <v>Hydro</v>
          </cell>
          <cell r="E568" t="str">
            <v>Maintenance</v>
          </cell>
          <cell r="F568" t="str">
            <v>L</v>
          </cell>
          <cell r="I568">
            <v>8501584.9699999969</v>
          </cell>
        </row>
        <row r="569">
          <cell r="D569" t="str">
            <v>Hydro</v>
          </cell>
          <cell r="E569" t="str">
            <v>Maintenance</v>
          </cell>
          <cell r="F569" t="str">
            <v>NL</v>
          </cell>
          <cell r="I569">
            <v>69542.709999999992</v>
          </cell>
        </row>
        <row r="570">
          <cell r="D570" t="str">
            <v>Hydro</v>
          </cell>
          <cell r="E570" t="str">
            <v>Maintenance</v>
          </cell>
          <cell r="F570" t="str">
            <v>NL</v>
          </cell>
          <cell r="I570">
            <v>3141174.0000000009</v>
          </cell>
        </row>
        <row r="571">
          <cell r="D571" t="str">
            <v>Hydro</v>
          </cell>
          <cell r="E571" t="str">
            <v>Maintenance</v>
          </cell>
          <cell r="F571" t="str">
            <v>NL</v>
          </cell>
          <cell r="I571">
            <v>1177701.17</v>
          </cell>
        </row>
        <row r="572">
          <cell r="D572" t="str">
            <v>Hydro</v>
          </cell>
          <cell r="E572" t="str">
            <v>Maintenance</v>
          </cell>
          <cell r="F572" t="str">
            <v>NL</v>
          </cell>
        </row>
        <row r="573">
          <cell r="D573" t="str">
            <v>Hydro</v>
          </cell>
          <cell r="E573" t="str">
            <v>Maintenance</v>
          </cell>
          <cell r="F573" t="str">
            <v>NL</v>
          </cell>
          <cell r="I573">
            <v>1351922.8200000003</v>
          </cell>
        </row>
        <row r="574">
          <cell r="D574" t="str">
            <v>Hydro</v>
          </cell>
          <cell r="E574" t="str">
            <v>Operations</v>
          </cell>
          <cell r="F574" t="str">
            <v>L</v>
          </cell>
          <cell r="I574">
            <v>12496875.539999982</v>
          </cell>
        </row>
        <row r="575">
          <cell r="D575" t="str">
            <v>Hydro</v>
          </cell>
          <cell r="E575" t="str">
            <v>Operations</v>
          </cell>
          <cell r="F575" t="str">
            <v>NL</v>
          </cell>
          <cell r="I575">
            <v>4136514.9699999993</v>
          </cell>
        </row>
        <row r="576">
          <cell r="D576" t="str">
            <v>Hydro</v>
          </cell>
          <cell r="E576" t="str">
            <v>Operations</v>
          </cell>
          <cell r="F576" t="str">
            <v>NL</v>
          </cell>
          <cell r="I576">
            <v>3985985.9499999983</v>
          </cell>
        </row>
        <row r="577">
          <cell r="D577" t="str">
            <v>Hydro</v>
          </cell>
          <cell r="E577" t="str">
            <v>Operations</v>
          </cell>
          <cell r="F577" t="str">
            <v>NL</v>
          </cell>
          <cell r="I577">
            <v>917947.49000000046</v>
          </cell>
        </row>
        <row r="578">
          <cell r="D578" t="str">
            <v>Hydro</v>
          </cell>
          <cell r="E578" t="str">
            <v>Operations</v>
          </cell>
          <cell r="F578" t="str">
            <v>NL</v>
          </cell>
        </row>
        <row r="579">
          <cell r="D579" t="str">
            <v>Hydro</v>
          </cell>
          <cell r="E579" t="str">
            <v>Operations</v>
          </cell>
          <cell r="F579" t="str">
            <v>NL</v>
          </cell>
          <cell r="I579">
            <v>1947792.98</v>
          </cell>
        </row>
        <row r="580">
          <cell r="D580" t="str">
            <v>Hydro</v>
          </cell>
          <cell r="E580" t="str">
            <v>Regulatory Fees</v>
          </cell>
          <cell r="F580" t="str">
            <v>L</v>
          </cell>
          <cell r="I580">
            <v>531.81999999999994</v>
          </cell>
        </row>
        <row r="581">
          <cell r="D581" t="str">
            <v>Hydro</v>
          </cell>
          <cell r="E581" t="str">
            <v>Regulatory Fees</v>
          </cell>
          <cell r="F581" t="str">
            <v>NL</v>
          </cell>
        </row>
        <row r="582">
          <cell r="D582" t="str">
            <v>Hydro</v>
          </cell>
          <cell r="E582" t="str">
            <v>Regulatory Fees</v>
          </cell>
          <cell r="F582" t="str">
            <v>NL</v>
          </cell>
          <cell r="I582">
            <v>771291.09</v>
          </cell>
        </row>
        <row r="583">
          <cell r="D583" t="str">
            <v>Hydro</v>
          </cell>
          <cell r="E583" t="str">
            <v>Regulatory Fees</v>
          </cell>
          <cell r="F583" t="str">
            <v>NL</v>
          </cell>
        </row>
        <row r="584">
          <cell r="D584" t="str">
            <v>Hydro</v>
          </cell>
          <cell r="E584" t="str">
            <v>Regulatory Fees</v>
          </cell>
          <cell r="F584" t="str">
            <v>NL</v>
          </cell>
          <cell r="I584">
            <v>5613374.7599999998</v>
          </cell>
        </row>
        <row r="585">
          <cell r="D585" t="str">
            <v>Hydro</v>
          </cell>
          <cell r="E585" t="str">
            <v>Structures &amp; Grounds</v>
          </cell>
          <cell r="F585" t="str">
            <v>NL</v>
          </cell>
          <cell r="I585">
            <v>636747.96</v>
          </cell>
        </row>
        <row r="586">
          <cell r="D586" t="str">
            <v>Hydro</v>
          </cell>
          <cell r="E586" t="str">
            <v>Structures &amp; Grounds</v>
          </cell>
          <cell r="F586" t="str">
            <v>NL</v>
          </cell>
          <cell r="I586">
            <v>5182.84</v>
          </cell>
        </row>
        <row r="587">
          <cell r="D587" t="str">
            <v>Hydro</v>
          </cell>
          <cell r="E587" t="str">
            <v>Structures &amp; Grounds</v>
          </cell>
          <cell r="F587" t="str">
            <v>NL</v>
          </cell>
          <cell r="I587">
            <v>369137.21</v>
          </cell>
        </row>
        <row r="588">
          <cell r="D588" t="str">
            <v>Solar</v>
          </cell>
          <cell r="E588" t="str">
            <v>Maintenance</v>
          </cell>
          <cell r="F588" t="str">
            <v>L</v>
          </cell>
          <cell r="I588">
            <v>157627.37</v>
          </cell>
        </row>
        <row r="589">
          <cell r="D589" t="str">
            <v>Solar</v>
          </cell>
          <cell r="E589" t="str">
            <v>Maintenance</v>
          </cell>
          <cell r="F589" t="str">
            <v>NL</v>
          </cell>
          <cell r="I589">
            <v>532.53</v>
          </cell>
        </row>
        <row r="590">
          <cell r="D590" t="str">
            <v>Solar</v>
          </cell>
          <cell r="E590" t="str">
            <v>Maintenance</v>
          </cell>
          <cell r="F590" t="str">
            <v>NL</v>
          </cell>
          <cell r="I590">
            <v>283477.53000000003</v>
          </cell>
        </row>
        <row r="591">
          <cell r="D591" t="str">
            <v>Solar</v>
          </cell>
          <cell r="E591" t="str">
            <v>Maintenance</v>
          </cell>
          <cell r="F591" t="str">
            <v>NL</v>
          </cell>
          <cell r="I591">
            <v>12282.21</v>
          </cell>
        </row>
        <row r="592">
          <cell r="D592" t="str">
            <v>Solar</v>
          </cell>
          <cell r="E592" t="str">
            <v>Maintenance</v>
          </cell>
          <cell r="F592" t="str">
            <v>NL</v>
          </cell>
          <cell r="I592">
            <v>19285.120000000003</v>
          </cell>
        </row>
        <row r="593">
          <cell r="D593" t="str">
            <v>Solar</v>
          </cell>
          <cell r="E593" t="str">
            <v>Operations</v>
          </cell>
          <cell r="F593" t="str">
            <v>L</v>
          </cell>
          <cell r="I593">
            <v>262889.59999999998</v>
          </cell>
        </row>
        <row r="594">
          <cell r="D594" t="str">
            <v>Solar</v>
          </cell>
          <cell r="E594" t="str">
            <v>Operations</v>
          </cell>
          <cell r="F594" t="str">
            <v>NL</v>
          </cell>
          <cell r="I594">
            <v>8853.59</v>
          </cell>
        </row>
        <row r="595">
          <cell r="D595" t="str">
            <v>Solar</v>
          </cell>
          <cell r="E595" t="str">
            <v>Operations</v>
          </cell>
          <cell r="F595" t="str">
            <v>NL</v>
          </cell>
          <cell r="I595">
            <v>153684.18</v>
          </cell>
        </row>
        <row r="596">
          <cell r="D596" t="str">
            <v>Solar</v>
          </cell>
          <cell r="E596" t="str">
            <v>Operations</v>
          </cell>
          <cell r="F596" t="str">
            <v>NL</v>
          </cell>
          <cell r="I596">
            <v>19922.449999999997</v>
          </cell>
        </row>
        <row r="597">
          <cell r="D597" t="str">
            <v>Solar</v>
          </cell>
          <cell r="E597" t="str">
            <v>Operations</v>
          </cell>
          <cell r="F597" t="str">
            <v>NL</v>
          </cell>
          <cell r="I597">
            <v>4330.79</v>
          </cell>
        </row>
        <row r="598">
          <cell r="D598" t="str">
            <v>Solar</v>
          </cell>
          <cell r="E598" t="str">
            <v>Operations</v>
          </cell>
          <cell r="F598" t="str">
            <v>NL</v>
          </cell>
          <cell r="I598">
            <v>359550.30999999988</v>
          </cell>
        </row>
        <row r="599">
          <cell r="D599" t="str">
            <v>Palo Verde</v>
          </cell>
          <cell r="E599" t="str">
            <v>Common</v>
          </cell>
          <cell r="F599" t="str">
            <v>L</v>
          </cell>
          <cell r="I599">
            <v>149127.87</v>
          </cell>
        </row>
        <row r="600">
          <cell r="D600" t="str">
            <v>Palo Verde</v>
          </cell>
          <cell r="E600" t="str">
            <v>Common</v>
          </cell>
          <cell r="F600" t="str">
            <v>NL</v>
          </cell>
          <cell r="I600">
            <v>27545.689999999995</v>
          </cell>
        </row>
        <row r="601">
          <cell r="D601" t="str">
            <v>Palo Verde</v>
          </cell>
          <cell r="E601" t="str">
            <v>Common</v>
          </cell>
          <cell r="F601" t="str">
            <v>NL</v>
          </cell>
        </row>
        <row r="602">
          <cell r="D602" t="str">
            <v>Palo Verde</v>
          </cell>
          <cell r="E602" t="str">
            <v>Common</v>
          </cell>
          <cell r="F602" t="str">
            <v>NL</v>
          </cell>
          <cell r="I602">
            <v>2407547.75</v>
          </cell>
        </row>
        <row r="603">
          <cell r="D603" t="str">
            <v>Palo Verde</v>
          </cell>
          <cell r="E603" t="str">
            <v>Unit 1</v>
          </cell>
          <cell r="F603" t="str">
            <v>NL</v>
          </cell>
          <cell r="I603">
            <v>31621251.529999994</v>
          </cell>
        </row>
        <row r="604">
          <cell r="D604" t="str">
            <v>Palo Verde</v>
          </cell>
          <cell r="E604" t="str">
            <v>Unit 2</v>
          </cell>
          <cell r="F604" t="str">
            <v>NL</v>
          </cell>
          <cell r="I604">
            <v>25007729.149999995</v>
          </cell>
        </row>
        <row r="605">
          <cell r="D605" t="str">
            <v>Palo Verde</v>
          </cell>
          <cell r="E605" t="str">
            <v>Unit 3</v>
          </cell>
          <cell r="F605" t="str">
            <v>NL</v>
          </cell>
          <cell r="I605">
            <v>25017824.869999997</v>
          </cell>
        </row>
        <row r="606">
          <cell r="D606" t="str">
            <v>Palo Verde</v>
          </cell>
          <cell r="E606" t="str">
            <v>Water Rec Facility</v>
          </cell>
          <cell r="F606" t="str">
            <v>NL</v>
          </cell>
          <cell r="I606">
            <v>10444627.879999999</v>
          </cell>
        </row>
        <row r="607">
          <cell r="D607" t="str">
            <v>Energy Storage Deployment</v>
          </cell>
          <cell r="E607" t="str">
            <v>(blank)</v>
          </cell>
          <cell r="F607" t="str">
            <v>L</v>
          </cell>
          <cell r="I607">
            <v>931191.25000000012</v>
          </cell>
        </row>
        <row r="608">
          <cell r="D608" t="str">
            <v>Energy Storage Deployment</v>
          </cell>
          <cell r="E608" t="str">
            <v>(blank)</v>
          </cell>
          <cell r="F608" t="str">
            <v>NL</v>
          </cell>
          <cell r="I608">
            <v>100812.48000000001</v>
          </cell>
        </row>
        <row r="609">
          <cell r="D609" t="str">
            <v>Energy Storage Deployment</v>
          </cell>
          <cell r="E609" t="str">
            <v>(blank)</v>
          </cell>
          <cell r="F609" t="str">
            <v>NL</v>
          </cell>
          <cell r="I609">
            <v>523279.81</v>
          </cell>
        </row>
        <row r="610">
          <cell r="D610" t="str">
            <v>Energy Storage Deployment</v>
          </cell>
          <cell r="E610" t="str">
            <v>(blank)</v>
          </cell>
          <cell r="F610" t="str">
            <v>NL</v>
          </cell>
          <cell r="I610">
            <v>6642.91</v>
          </cell>
        </row>
        <row r="611">
          <cell r="D611" t="str">
            <v>Energy Storage Deployment</v>
          </cell>
          <cell r="E611" t="str">
            <v>(blank)</v>
          </cell>
          <cell r="F611" t="str">
            <v>NL</v>
          </cell>
          <cell r="I611">
            <v>18671.11</v>
          </cell>
        </row>
        <row r="612">
          <cell r="D612" t="str">
            <v>Tehachapi Wind Energy Storage Project</v>
          </cell>
          <cell r="E612" t="str">
            <v>(blank)</v>
          </cell>
          <cell r="F612" t="str">
            <v>L</v>
          </cell>
          <cell r="I612">
            <v>4474.6899999999996</v>
          </cell>
        </row>
        <row r="613">
          <cell r="D613" t="str">
            <v>Tehachapi Wind Energy Storage Project</v>
          </cell>
          <cell r="E613" t="str">
            <v>(blank)</v>
          </cell>
          <cell r="F613" t="str">
            <v>NL</v>
          </cell>
        </row>
        <row r="614">
          <cell r="D614" t="str">
            <v>Tehachapi Wind Energy Storage Project</v>
          </cell>
          <cell r="E614" t="str">
            <v>(blank)</v>
          </cell>
          <cell r="F614" t="str">
            <v>NL</v>
          </cell>
          <cell r="I614">
            <v>1104935.99</v>
          </cell>
        </row>
        <row r="615">
          <cell r="D615" t="str">
            <v>Tehachapi Wind Energy Storage Project</v>
          </cell>
          <cell r="E615" t="str">
            <v>(blank)</v>
          </cell>
          <cell r="F615" t="str">
            <v>NL</v>
          </cell>
          <cell r="I615">
            <v>4977.07</v>
          </cell>
        </row>
        <row r="616">
          <cell r="D616" t="str">
            <v>Tehachapi Wind Energy Storage Project</v>
          </cell>
          <cell r="E616" t="str">
            <v>(blank)</v>
          </cell>
          <cell r="F616" t="str">
            <v>NL</v>
          </cell>
        </row>
        <row r="617">
          <cell r="D617" t="str">
            <v>Tehachapi Wind Energy Storage Project</v>
          </cell>
          <cell r="E617" t="str">
            <v>(blank)</v>
          </cell>
          <cell r="F617" t="str">
            <v>NL</v>
          </cell>
        </row>
        <row r="618">
          <cell r="D618" t="str">
            <v>Tehachapi Wind Energy Storage Project</v>
          </cell>
          <cell r="E618" t="str">
            <v>(blank)</v>
          </cell>
          <cell r="F618" t="str">
            <v>NL</v>
          </cell>
          <cell r="I618">
            <v>125628</v>
          </cell>
        </row>
        <row r="619">
          <cell r="D619" t="str">
            <v>Catalina - Diesel</v>
          </cell>
          <cell r="E619" t="str">
            <v>Maintenance</v>
          </cell>
          <cell r="F619" t="str">
            <v>L</v>
          </cell>
          <cell r="I619">
            <v>-2.2737367544323206E-13</v>
          </cell>
        </row>
        <row r="620">
          <cell r="D620" t="str">
            <v>Catalina - Diesel</v>
          </cell>
          <cell r="E620" t="str">
            <v>Maintenance</v>
          </cell>
          <cell r="F620" t="str">
            <v>NL</v>
          </cell>
        </row>
        <row r="621">
          <cell r="D621" t="str">
            <v>Catalina - Diesel</v>
          </cell>
          <cell r="E621" t="str">
            <v>Maintenance</v>
          </cell>
          <cell r="F621" t="str">
            <v>NL</v>
          </cell>
          <cell r="I621">
            <v>0</v>
          </cell>
        </row>
        <row r="622">
          <cell r="D622" t="str">
            <v>Catalina - Diesel</v>
          </cell>
          <cell r="E622" t="str">
            <v>Maintenance</v>
          </cell>
          <cell r="F622" t="str">
            <v>NL</v>
          </cell>
          <cell r="I622">
            <v>0</v>
          </cell>
        </row>
        <row r="623">
          <cell r="D623" t="str">
            <v>Catalina - Diesel</v>
          </cell>
          <cell r="E623" t="str">
            <v>Maintenance</v>
          </cell>
          <cell r="F623" t="str">
            <v>NL</v>
          </cell>
          <cell r="I623">
            <v>0</v>
          </cell>
        </row>
        <row r="624">
          <cell r="D624" t="str">
            <v>Solar</v>
          </cell>
          <cell r="E624" t="str">
            <v>Solar Rooftop Leases</v>
          </cell>
          <cell r="F624" t="str">
            <v>L</v>
          </cell>
          <cell r="I624">
            <v>2825.02</v>
          </cell>
        </row>
        <row r="625">
          <cell r="D625" t="str">
            <v>Solar</v>
          </cell>
          <cell r="E625" t="str">
            <v>Solar Rooftop Leases</v>
          </cell>
          <cell r="F625" t="str">
            <v>NL</v>
          </cell>
          <cell r="I625">
            <v>83680.45</v>
          </cell>
        </row>
        <row r="626">
          <cell r="D626" t="str">
            <v>Solar</v>
          </cell>
          <cell r="E626" t="str">
            <v>Solar Rooftop Leases</v>
          </cell>
          <cell r="F626" t="str">
            <v>NL</v>
          </cell>
          <cell r="I626">
            <v>2584293.2000000002</v>
          </cell>
        </row>
        <row r="627">
          <cell r="D627" t="str">
            <v>Mountainview</v>
          </cell>
          <cell r="E627" t="str">
            <v>GHG Mtn View</v>
          </cell>
          <cell r="F627" t="str">
            <v>NL</v>
          </cell>
        </row>
        <row r="628">
          <cell r="D628" t="str">
            <v>Mountainview</v>
          </cell>
          <cell r="E628" t="str">
            <v>Operations</v>
          </cell>
          <cell r="F628" t="str">
            <v>L</v>
          </cell>
        </row>
        <row r="629">
          <cell r="D629" t="str">
            <v>Mountainview</v>
          </cell>
          <cell r="E629" t="str">
            <v>Operations</v>
          </cell>
          <cell r="F629" t="str">
            <v>NL</v>
          </cell>
        </row>
        <row r="630">
          <cell r="D630" t="str">
            <v>Mountainview</v>
          </cell>
          <cell r="E630" t="str">
            <v>Operations</v>
          </cell>
          <cell r="F630" t="str">
            <v>NL</v>
          </cell>
        </row>
        <row r="631">
          <cell r="D631" t="str">
            <v>Mountainview</v>
          </cell>
          <cell r="E631" t="str">
            <v>Operations</v>
          </cell>
          <cell r="F631" t="str">
            <v>NL</v>
          </cell>
        </row>
        <row r="632">
          <cell r="D632" t="str">
            <v>Mountainview</v>
          </cell>
          <cell r="E632" t="str">
            <v>Operations</v>
          </cell>
          <cell r="F632" t="str">
            <v>NL</v>
          </cell>
        </row>
        <row r="633">
          <cell r="D633" t="str">
            <v>Peakers</v>
          </cell>
          <cell r="E633" t="str">
            <v>Operations</v>
          </cell>
          <cell r="F633" t="str">
            <v>L</v>
          </cell>
        </row>
        <row r="634">
          <cell r="D634" t="str">
            <v>Peakers</v>
          </cell>
          <cell r="E634" t="str">
            <v>Operations</v>
          </cell>
          <cell r="F634" t="str">
            <v>NL</v>
          </cell>
        </row>
        <row r="635">
          <cell r="D635" t="str">
            <v>Peakers</v>
          </cell>
          <cell r="E635" t="str">
            <v>Operations</v>
          </cell>
          <cell r="F635" t="str">
            <v>NL</v>
          </cell>
        </row>
        <row r="636">
          <cell r="D636" t="str">
            <v>Peakers</v>
          </cell>
          <cell r="E636" t="str">
            <v>Operations</v>
          </cell>
          <cell r="F636" t="str">
            <v>NL</v>
          </cell>
        </row>
        <row r="637">
          <cell r="D637" t="str">
            <v>Hydro</v>
          </cell>
          <cell r="E637" t="str">
            <v>Operations</v>
          </cell>
          <cell r="F637" t="str">
            <v>L</v>
          </cell>
        </row>
        <row r="638">
          <cell r="D638" t="str">
            <v>Hydro</v>
          </cell>
          <cell r="E638" t="str">
            <v>Operations</v>
          </cell>
          <cell r="F638" t="str">
            <v>NL</v>
          </cell>
        </row>
        <row r="639">
          <cell r="D639" t="str">
            <v>Hydro</v>
          </cell>
          <cell r="E639" t="str">
            <v>Operations</v>
          </cell>
          <cell r="F639" t="str">
            <v>NL</v>
          </cell>
        </row>
        <row r="640">
          <cell r="D640" t="str">
            <v>Hydro</v>
          </cell>
          <cell r="E640" t="str">
            <v>Operations</v>
          </cell>
          <cell r="F640" t="str">
            <v>NL</v>
          </cell>
        </row>
        <row r="641">
          <cell r="D641" t="str">
            <v>Solar</v>
          </cell>
          <cell r="E641" t="str">
            <v>Operations</v>
          </cell>
          <cell r="F641" t="str">
            <v>L</v>
          </cell>
        </row>
        <row r="642">
          <cell r="D642" t="str">
            <v>Solar</v>
          </cell>
          <cell r="E642" t="str">
            <v>Operations</v>
          </cell>
          <cell r="F642" t="str">
            <v>NL</v>
          </cell>
        </row>
        <row r="643">
          <cell r="D643" t="str">
            <v>Solar</v>
          </cell>
          <cell r="E643" t="str">
            <v>Operations</v>
          </cell>
          <cell r="F643" t="str">
            <v>NL</v>
          </cell>
        </row>
        <row r="644">
          <cell r="D644" t="str">
            <v>Solar</v>
          </cell>
          <cell r="E644" t="str">
            <v>Operations</v>
          </cell>
          <cell r="F644" t="str">
            <v>NL</v>
          </cell>
        </row>
        <row r="645">
          <cell r="D645" t="str">
            <v>Center Peaker - GE CSA</v>
          </cell>
          <cell r="E645" t="str">
            <v>Maintenance</v>
          </cell>
          <cell r="F645" t="str">
            <v>NL</v>
          </cell>
          <cell r="I645">
            <v>101000</v>
          </cell>
        </row>
        <row r="646">
          <cell r="D646" t="str">
            <v>Center Peaker - GE CSA</v>
          </cell>
          <cell r="E646" t="str">
            <v>Maintenance</v>
          </cell>
          <cell r="F646" t="str">
            <v>NL</v>
          </cell>
        </row>
        <row r="647">
          <cell r="D647" t="str">
            <v>Center Peaker - GE CSA</v>
          </cell>
          <cell r="E647" t="str">
            <v>Maintenance</v>
          </cell>
          <cell r="F647" t="str">
            <v>NL</v>
          </cell>
        </row>
        <row r="648">
          <cell r="D648" t="str">
            <v>Grapeland Peaker - GE CSA</v>
          </cell>
          <cell r="E648" t="str">
            <v>Maintenance</v>
          </cell>
          <cell r="F648" t="str">
            <v>NL</v>
          </cell>
          <cell r="I648">
            <v>101000</v>
          </cell>
        </row>
        <row r="649">
          <cell r="D649" t="str">
            <v>Grapeland Peaker - GE CSA</v>
          </cell>
          <cell r="E649" t="str">
            <v>Maintenance</v>
          </cell>
          <cell r="F649" t="str">
            <v>NL</v>
          </cell>
        </row>
        <row r="650">
          <cell r="D650" t="str">
            <v>Grapeland Peaker - GE CSA</v>
          </cell>
          <cell r="E650" t="str">
            <v>Maintenance</v>
          </cell>
          <cell r="F650" t="str">
            <v>NL</v>
          </cell>
        </row>
        <row r="651">
          <cell r="D651" t="str">
            <v>Mira Loma Peaker - Tesla CSA</v>
          </cell>
          <cell r="E651" t="str">
            <v>Maintenance</v>
          </cell>
          <cell r="F651" t="str">
            <v>L</v>
          </cell>
        </row>
        <row r="652">
          <cell r="D652" t="str">
            <v>Mira Loma Peaker - Tesla CSA</v>
          </cell>
          <cell r="E652" t="str">
            <v>Maintenance</v>
          </cell>
          <cell r="F652" t="str">
            <v>NL</v>
          </cell>
          <cell r="I652">
            <v>1100000</v>
          </cell>
        </row>
        <row r="653">
          <cell r="D653" t="str">
            <v>Mira Loma Peaker - Tesla CSA</v>
          </cell>
          <cell r="E653" t="str">
            <v>Maintenance</v>
          </cell>
          <cell r="F653" t="str">
            <v>NL</v>
          </cell>
        </row>
        <row r="654">
          <cell r="D654" t="str">
            <v>Mira Loma Peaker - Tesla CSA</v>
          </cell>
          <cell r="E654" t="str">
            <v>Maintenance</v>
          </cell>
          <cell r="F654" t="str">
            <v>NL</v>
          </cell>
        </row>
        <row r="655">
          <cell r="D655" t="str">
            <v>Catalina - Diesel</v>
          </cell>
          <cell r="E655" t="str">
            <v>Maintenance</v>
          </cell>
          <cell r="F655" t="str">
            <v>L</v>
          </cell>
          <cell r="I655">
            <v>1779799.85</v>
          </cell>
        </row>
        <row r="656">
          <cell r="D656" t="str">
            <v>Catalina - Diesel</v>
          </cell>
          <cell r="E656" t="str">
            <v>Maintenance</v>
          </cell>
          <cell r="F656" t="str">
            <v>NL</v>
          </cell>
        </row>
        <row r="657">
          <cell r="D657" t="str">
            <v>Catalina - Diesel</v>
          </cell>
          <cell r="E657" t="str">
            <v>Maintenance</v>
          </cell>
          <cell r="F657" t="str">
            <v>NL</v>
          </cell>
          <cell r="I657">
            <v>114968.28000000001</v>
          </cell>
        </row>
        <row r="658">
          <cell r="D658" t="str">
            <v>Catalina - Diesel</v>
          </cell>
          <cell r="E658" t="str">
            <v>Maintenance</v>
          </cell>
          <cell r="F658" t="str">
            <v>NL</v>
          </cell>
          <cell r="I658">
            <v>68980.920000000013</v>
          </cell>
        </row>
        <row r="659">
          <cell r="D659" t="str">
            <v>Catalina - Diesel</v>
          </cell>
          <cell r="E659" t="str">
            <v>Maintenance</v>
          </cell>
          <cell r="F659" t="str">
            <v>NL</v>
          </cell>
          <cell r="I659">
            <v>36250.92</v>
          </cell>
        </row>
        <row r="660">
          <cell r="D660" t="str">
            <v>Catalina - Diesel</v>
          </cell>
          <cell r="E660" t="str">
            <v>Operations</v>
          </cell>
          <cell r="F660" t="str">
            <v>L</v>
          </cell>
          <cell r="I660">
            <v>2202729.3199999994</v>
          </cell>
        </row>
        <row r="661">
          <cell r="D661" t="str">
            <v>Catalina - Diesel</v>
          </cell>
          <cell r="E661" t="str">
            <v>Operations</v>
          </cell>
          <cell r="F661" t="str">
            <v>NL</v>
          </cell>
        </row>
        <row r="662">
          <cell r="D662" t="str">
            <v>Catalina - Diesel</v>
          </cell>
          <cell r="E662" t="str">
            <v>Operations</v>
          </cell>
          <cell r="F662" t="str">
            <v>NL</v>
          </cell>
          <cell r="I662">
            <v>163417.07999999999</v>
          </cell>
        </row>
        <row r="663">
          <cell r="D663" t="str">
            <v>Catalina - Diesel</v>
          </cell>
          <cell r="E663" t="str">
            <v>Operations</v>
          </cell>
          <cell r="F663" t="str">
            <v>NL</v>
          </cell>
          <cell r="I663">
            <v>98050.319999999992</v>
          </cell>
        </row>
        <row r="664">
          <cell r="D664" t="str">
            <v>Catalina - Diesel</v>
          </cell>
          <cell r="E664" t="str">
            <v>Operations</v>
          </cell>
          <cell r="F664" t="str">
            <v>NL</v>
          </cell>
          <cell r="I664">
            <v>35802.839999999989</v>
          </cell>
        </row>
        <row r="665">
          <cell r="D665" t="str">
            <v>Fuel Cell</v>
          </cell>
          <cell r="E665" t="str">
            <v>Maintenance</v>
          </cell>
          <cell r="F665" t="str">
            <v>NL</v>
          </cell>
          <cell r="I665">
            <v>600000</v>
          </cell>
        </row>
        <row r="666">
          <cell r="D666" t="str">
            <v>Fuel Cell</v>
          </cell>
          <cell r="E666" t="str">
            <v>Maintenance</v>
          </cell>
          <cell r="F666" t="str">
            <v>NL</v>
          </cell>
        </row>
        <row r="667">
          <cell r="D667" t="str">
            <v>Fuel Cell</v>
          </cell>
          <cell r="E667" t="str">
            <v>Operations</v>
          </cell>
          <cell r="F667" t="str">
            <v>L</v>
          </cell>
        </row>
        <row r="668">
          <cell r="D668" t="str">
            <v>Fuel Cell</v>
          </cell>
          <cell r="E668" t="str">
            <v>Operations</v>
          </cell>
          <cell r="F668" t="str">
            <v>NL</v>
          </cell>
        </row>
        <row r="669">
          <cell r="D669" t="str">
            <v>Fuel Cell</v>
          </cell>
          <cell r="E669" t="str">
            <v>Operations</v>
          </cell>
          <cell r="F669" t="str">
            <v>NL</v>
          </cell>
        </row>
        <row r="670">
          <cell r="D670" t="str">
            <v>Fuel Cell</v>
          </cell>
          <cell r="E670" t="str">
            <v>Operations</v>
          </cell>
          <cell r="F670" t="str">
            <v>NL</v>
          </cell>
        </row>
        <row r="671">
          <cell r="D671" t="str">
            <v>Fuel Cell</v>
          </cell>
          <cell r="E671" t="str">
            <v>Operations</v>
          </cell>
          <cell r="F671" t="str">
            <v>NL</v>
          </cell>
        </row>
        <row r="672">
          <cell r="D672" t="str">
            <v>Mountainview</v>
          </cell>
          <cell r="E672" t="str">
            <v>Maintenance</v>
          </cell>
          <cell r="F672" t="str">
            <v>L</v>
          </cell>
          <cell r="I672">
            <v>4609285.580000001</v>
          </cell>
        </row>
        <row r="673">
          <cell r="D673" t="str">
            <v>Mountainview</v>
          </cell>
          <cell r="E673" t="str">
            <v>Maintenance</v>
          </cell>
          <cell r="F673" t="str">
            <v>NL</v>
          </cell>
        </row>
        <row r="674">
          <cell r="D674" t="str">
            <v>Mountainview</v>
          </cell>
          <cell r="E674" t="str">
            <v>Maintenance</v>
          </cell>
          <cell r="F674" t="str">
            <v>NL</v>
          </cell>
          <cell r="I674">
            <v>3618096.5999999992</v>
          </cell>
        </row>
        <row r="675">
          <cell r="D675" t="str">
            <v>Mountainview</v>
          </cell>
          <cell r="E675" t="str">
            <v>Maintenance</v>
          </cell>
          <cell r="F675" t="str">
            <v>NL</v>
          </cell>
          <cell r="I675">
            <v>603016.07999999984</v>
          </cell>
        </row>
        <row r="676">
          <cell r="D676" t="str">
            <v>Mountainview</v>
          </cell>
          <cell r="E676" t="str">
            <v>Maintenance</v>
          </cell>
          <cell r="F676" t="str">
            <v>NL</v>
          </cell>
          <cell r="I676">
            <v>5580396.8799999999</v>
          </cell>
        </row>
        <row r="677">
          <cell r="D677" t="str">
            <v>Mountainview</v>
          </cell>
          <cell r="E677" t="str">
            <v>Operations</v>
          </cell>
          <cell r="F677" t="str">
            <v>L</v>
          </cell>
          <cell r="I677">
            <v>3600079.3699999996</v>
          </cell>
        </row>
        <row r="678">
          <cell r="D678" t="str">
            <v>Mountainview</v>
          </cell>
          <cell r="E678" t="str">
            <v>Operations</v>
          </cell>
          <cell r="F678" t="str">
            <v>NL</v>
          </cell>
        </row>
        <row r="679">
          <cell r="D679" t="str">
            <v>Mountainview</v>
          </cell>
          <cell r="E679" t="str">
            <v>Operations</v>
          </cell>
          <cell r="F679" t="str">
            <v>NL</v>
          </cell>
          <cell r="I679">
            <v>3734972.0399999996</v>
          </cell>
        </row>
        <row r="680">
          <cell r="D680" t="str">
            <v>Mountainview</v>
          </cell>
          <cell r="E680" t="str">
            <v>Operations</v>
          </cell>
          <cell r="F680" t="str">
            <v>NL</v>
          </cell>
          <cell r="I680">
            <v>755828.63999999978</v>
          </cell>
        </row>
        <row r="681">
          <cell r="D681" t="str">
            <v>Mountainview</v>
          </cell>
          <cell r="E681" t="str">
            <v>Operations</v>
          </cell>
          <cell r="F681" t="str">
            <v>NL</v>
          </cell>
          <cell r="I681">
            <v>398325</v>
          </cell>
        </row>
        <row r="682">
          <cell r="D682" t="str">
            <v>Peakers</v>
          </cell>
          <cell r="E682" t="str">
            <v>Maintenance</v>
          </cell>
          <cell r="F682" t="str">
            <v>L</v>
          </cell>
          <cell r="I682">
            <v>1777915.5300000003</v>
          </cell>
        </row>
        <row r="683">
          <cell r="D683" t="str">
            <v>Peakers</v>
          </cell>
          <cell r="E683" t="str">
            <v>Maintenance</v>
          </cell>
          <cell r="F683" t="str">
            <v>NL</v>
          </cell>
        </row>
        <row r="684">
          <cell r="D684" t="str">
            <v>Peakers</v>
          </cell>
          <cell r="E684" t="str">
            <v>Maintenance</v>
          </cell>
          <cell r="F684" t="str">
            <v>NL</v>
          </cell>
          <cell r="I684">
            <v>956499.95999999985</v>
          </cell>
        </row>
        <row r="685">
          <cell r="D685" t="str">
            <v>Peakers</v>
          </cell>
          <cell r="E685" t="str">
            <v>Maintenance</v>
          </cell>
          <cell r="F685" t="str">
            <v>NL</v>
          </cell>
          <cell r="I685">
            <v>191300.04000000004</v>
          </cell>
        </row>
        <row r="686">
          <cell r="D686" t="str">
            <v>Peakers</v>
          </cell>
          <cell r="E686" t="str">
            <v>Maintenance</v>
          </cell>
          <cell r="F686" t="str">
            <v>NL</v>
          </cell>
          <cell r="I686">
            <v>874284.23999999987</v>
          </cell>
        </row>
        <row r="687">
          <cell r="D687" t="str">
            <v>Peakers</v>
          </cell>
          <cell r="E687" t="str">
            <v>Operations</v>
          </cell>
          <cell r="F687" t="str">
            <v>L</v>
          </cell>
          <cell r="I687">
            <v>873282.78</v>
          </cell>
        </row>
        <row r="688">
          <cell r="D688" t="str">
            <v>Peakers</v>
          </cell>
          <cell r="E688" t="str">
            <v>Operations</v>
          </cell>
          <cell r="F688" t="str">
            <v>NL</v>
          </cell>
        </row>
        <row r="689">
          <cell r="D689" t="str">
            <v>Peakers</v>
          </cell>
          <cell r="E689" t="str">
            <v>Operations</v>
          </cell>
          <cell r="F689" t="str">
            <v>NL</v>
          </cell>
          <cell r="I689">
            <v>1120836.9599999997</v>
          </cell>
        </row>
        <row r="690">
          <cell r="D690" t="str">
            <v>Peakers</v>
          </cell>
          <cell r="E690" t="str">
            <v>Operations</v>
          </cell>
          <cell r="F690" t="str">
            <v>NL</v>
          </cell>
          <cell r="I690">
            <v>244167.36</v>
          </cell>
        </row>
        <row r="691">
          <cell r="D691" t="str">
            <v>Peakers</v>
          </cell>
          <cell r="E691" t="str">
            <v>Operations</v>
          </cell>
          <cell r="F691" t="str">
            <v>NL</v>
          </cell>
        </row>
        <row r="692">
          <cell r="D692" t="str">
            <v>Peakers</v>
          </cell>
          <cell r="E692" t="str">
            <v>Operations</v>
          </cell>
          <cell r="F692" t="str">
            <v>NL</v>
          </cell>
          <cell r="I692">
            <v>461712.96000000008</v>
          </cell>
        </row>
        <row r="693">
          <cell r="D693" t="str">
            <v>Hydro</v>
          </cell>
          <cell r="E693" t="str">
            <v>Maintenance</v>
          </cell>
          <cell r="F693" t="str">
            <v>L</v>
          </cell>
          <cell r="I693">
            <v>5733801.0199999996</v>
          </cell>
        </row>
        <row r="694">
          <cell r="D694" t="str">
            <v>Hydro</v>
          </cell>
          <cell r="E694" t="str">
            <v>Maintenance</v>
          </cell>
          <cell r="F694" t="str">
            <v>NL</v>
          </cell>
          <cell r="I694">
            <v>1636584</v>
          </cell>
        </row>
        <row r="695">
          <cell r="D695" t="str">
            <v>Hydro</v>
          </cell>
          <cell r="E695" t="str">
            <v>Maintenance</v>
          </cell>
          <cell r="F695" t="str">
            <v>NL</v>
          </cell>
          <cell r="I695">
            <v>1759023</v>
          </cell>
        </row>
        <row r="696">
          <cell r="D696" t="str">
            <v>Hydro</v>
          </cell>
          <cell r="E696" t="str">
            <v>Maintenance</v>
          </cell>
          <cell r="F696" t="str">
            <v>NL</v>
          </cell>
          <cell r="I696">
            <v>612194.52</v>
          </cell>
        </row>
        <row r="697">
          <cell r="D697" t="str">
            <v>Hydro</v>
          </cell>
          <cell r="E697" t="str">
            <v>Maintenance</v>
          </cell>
          <cell r="F697" t="str">
            <v>NL</v>
          </cell>
        </row>
        <row r="698">
          <cell r="D698" t="str">
            <v>Hydro</v>
          </cell>
          <cell r="E698" t="str">
            <v>Maintenance</v>
          </cell>
          <cell r="F698" t="str">
            <v>NL</v>
          </cell>
          <cell r="I698">
            <v>1058398.0799999998</v>
          </cell>
        </row>
        <row r="699">
          <cell r="D699" t="str">
            <v>Hydro</v>
          </cell>
          <cell r="E699" t="str">
            <v>Operations</v>
          </cell>
          <cell r="F699" t="str">
            <v>L</v>
          </cell>
          <cell r="I699">
            <v>18141089.969999999</v>
          </cell>
        </row>
        <row r="700">
          <cell r="D700" t="str">
            <v>Hydro</v>
          </cell>
          <cell r="E700" t="str">
            <v>Operations</v>
          </cell>
          <cell r="F700" t="str">
            <v>NL</v>
          </cell>
          <cell r="I700">
            <v>1611067.82</v>
          </cell>
        </row>
        <row r="701">
          <cell r="D701" t="str">
            <v>Hydro</v>
          </cell>
          <cell r="E701" t="str">
            <v>Operations</v>
          </cell>
          <cell r="F701" t="str">
            <v>NL</v>
          </cell>
          <cell r="I701">
            <v>2013349.3199999994</v>
          </cell>
        </row>
        <row r="702">
          <cell r="D702" t="str">
            <v>Hydro</v>
          </cell>
          <cell r="E702" t="str">
            <v>Operations</v>
          </cell>
          <cell r="F702" t="str">
            <v>NL</v>
          </cell>
          <cell r="I702">
            <v>629171.63999999978</v>
          </cell>
        </row>
        <row r="703">
          <cell r="D703" t="str">
            <v>Hydro</v>
          </cell>
          <cell r="E703" t="str">
            <v>Operations</v>
          </cell>
          <cell r="F703" t="str">
            <v>NL</v>
          </cell>
        </row>
        <row r="704">
          <cell r="D704" t="str">
            <v>Hydro</v>
          </cell>
          <cell r="E704" t="str">
            <v>Operations</v>
          </cell>
          <cell r="F704" t="str">
            <v>NL</v>
          </cell>
          <cell r="I704">
            <v>1114740.5300000003</v>
          </cell>
        </row>
        <row r="705">
          <cell r="D705" t="str">
            <v>Hydro</v>
          </cell>
          <cell r="E705" t="str">
            <v>Regulatory Fees</v>
          </cell>
          <cell r="F705" t="str">
            <v>L</v>
          </cell>
        </row>
        <row r="706">
          <cell r="D706" t="str">
            <v>Hydro</v>
          </cell>
          <cell r="E706" t="str">
            <v>Regulatory Fees</v>
          </cell>
          <cell r="F706" t="str">
            <v>NL</v>
          </cell>
        </row>
        <row r="707">
          <cell r="D707" t="str">
            <v>Hydro</v>
          </cell>
          <cell r="E707" t="str">
            <v>Regulatory Fees</v>
          </cell>
          <cell r="F707" t="str">
            <v>NL</v>
          </cell>
        </row>
        <row r="708">
          <cell r="D708" t="str">
            <v>Hydro</v>
          </cell>
          <cell r="E708" t="str">
            <v>Regulatory Fees</v>
          </cell>
          <cell r="F708" t="str">
            <v>NL</v>
          </cell>
        </row>
        <row r="709">
          <cell r="D709" t="str">
            <v>Hydro</v>
          </cell>
          <cell r="E709" t="str">
            <v>Regulatory Fees</v>
          </cell>
          <cell r="F709" t="str">
            <v>NL</v>
          </cell>
          <cell r="I709">
            <v>6500000.04</v>
          </cell>
        </row>
        <row r="710">
          <cell r="D710" t="str">
            <v>Hydro</v>
          </cell>
          <cell r="E710" t="str">
            <v>Structures &amp; Grounds</v>
          </cell>
          <cell r="F710" t="str">
            <v>NL</v>
          </cell>
        </row>
        <row r="711">
          <cell r="D711" t="str">
            <v>Hydro</v>
          </cell>
          <cell r="E711" t="str">
            <v>Structures &amp; Grounds</v>
          </cell>
          <cell r="F711" t="str">
            <v>NL</v>
          </cell>
        </row>
        <row r="712">
          <cell r="D712" t="str">
            <v>Hydro</v>
          </cell>
          <cell r="E712" t="str">
            <v>Structures &amp; Grounds</v>
          </cell>
          <cell r="F712" t="str">
            <v>NL</v>
          </cell>
        </row>
        <row r="713">
          <cell r="D713" t="str">
            <v>Solar</v>
          </cell>
          <cell r="E713" t="str">
            <v>Maintenance</v>
          </cell>
          <cell r="F713" t="str">
            <v>L</v>
          </cell>
          <cell r="I713">
            <v>300363.55999999994</v>
          </cell>
        </row>
        <row r="714">
          <cell r="D714" t="str">
            <v>Solar</v>
          </cell>
          <cell r="E714" t="str">
            <v>Maintenance</v>
          </cell>
          <cell r="F714" t="str">
            <v>NL</v>
          </cell>
        </row>
        <row r="715">
          <cell r="D715" t="str">
            <v>Solar</v>
          </cell>
          <cell r="E715" t="str">
            <v>Maintenance</v>
          </cell>
          <cell r="F715" t="str">
            <v>NL</v>
          </cell>
          <cell r="I715">
            <v>82436.39999999998</v>
          </cell>
        </row>
        <row r="716">
          <cell r="D716" t="str">
            <v>Solar</v>
          </cell>
          <cell r="E716" t="str">
            <v>Maintenance</v>
          </cell>
          <cell r="F716" t="str">
            <v>NL</v>
          </cell>
          <cell r="I716">
            <v>82436.39999999998</v>
          </cell>
        </row>
        <row r="717">
          <cell r="D717" t="str">
            <v>Solar</v>
          </cell>
          <cell r="E717" t="str">
            <v>Maintenance</v>
          </cell>
          <cell r="F717" t="str">
            <v>NL</v>
          </cell>
          <cell r="I717">
            <v>234763.68</v>
          </cell>
        </row>
        <row r="718">
          <cell r="D718" t="str">
            <v>Solar</v>
          </cell>
          <cell r="E718" t="str">
            <v>Operations</v>
          </cell>
          <cell r="F718" t="str">
            <v>L</v>
          </cell>
          <cell r="I718">
            <v>199384.21999999997</v>
          </cell>
        </row>
        <row r="719">
          <cell r="D719" t="str">
            <v>Solar</v>
          </cell>
          <cell r="E719" t="str">
            <v>Operations</v>
          </cell>
          <cell r="F719" t="str">
            <v>NL</v>
          </cell>
        </row>
        <row r="720">
          <cell r="D720" t="str">
            <v>Solar</v>
          </cell>
          <cell r="E720" t="str">
            <v>Operations</v>
          </cell>
          <cell r="F720" t="str">
            <v>NL</v>
          </cell>
          <cell r="I720">
            <v>65327.280000000006</v>
          </cell>
        </row>
        <row r="721">
          <cell r="D721" t="str">
            <v>Solar</v>
          </cell>
          <cell r="E721" t="str">
            <v>Operations</v>
          </cell>
          <cell r="F721" t="str">
            <v>NL</v>
          </cell>
          <cell r="I721">
            <v>65327.280000000006</v>
          </cell>
        </row>
        <row r="722">
          <cell r="D722" t="str">
            <v>Solar</v>
          </cell>
          <cell r="E722" t="str">
            <v>Operations</v>
          </cell>
          <cell r="F722" t="str">
            <v>NL</v>
          </cell>
        </row>
        <row r="723">
          <cell r="D723" t="str">
            <v>Solar</v>
          </cell>
          <cell r="E723" t="str">
            <v>Operations</v>
          </cell>
          <cell r="F723" t="str">
            <v>NL</v>
          </cell>
          <cell r="I723">
            <v>169961.28</v>
          </cell>
        </row>
        <row r="724">
          <cell r="D724" t="str">
            <v>Palo Verde</v>
          </cell>
          <cell r="E724" t="str">
            <v>Common</v>
          </cell>
          <cell r="F724" t="str">
            <v>L</v>
          </cell>
          <cell r="I724">
            <v>152949.96</v>
          </cell>
        </row>
        <row r="725">
          <cell r="D725" t="str">
            <v>Palo Verde</v>
          </cell>
          <cell r="E725" t="str">
            <v>Common</v>
          </cell>
          <cell r="F725" t="str">
            <v>NL</v>
          </cell>
        </row>
        <row r="726">
          <cell r="D726" t="str">
            <v>Palo Verde</v>
          </cell>
          <cell r="E726" t="str">
            <v>Common</v>
          </cell>
          <cell r="F726" t="str">
            <v>NL</v>
          </cell>
        </row>
        <row r="727">
          <cell r="D727" t="str">
            <v>Palo Verde</v>
          </cell>
          <cell r="E727" t="str">
            <v>Common</v>
          </cell>
          <cell r="F727" t="str">
            <v>NL</v>
          </cell>
          <cell r="I727">
            <v>5497136</v>
          </cell>
        </row>
        <row r="728">
          <cell r="D728" t="str">
            <v>Palo Verde</v>
          </cell>
          <cell r="E728" t="str">
            <v>Unit 1</v>
          </cell>
          <cell r="F728" t="str">
            <v>NL</v>
          </cell>
          <cell r="I728">
            <v>35769936</v>
          </cell>
        </row>
        <row r="729">
          <cell r="D729" t="str">
            <v>Palo Verde</v>
          </cell>
          <cell r="E729" t="str">
            <v>Unit 2</v>
          </cell>
          <cell r="F729" t="str">
            <v>NL</v>
          </cell>
          <cell r="I729">
            <v>19034734</v>
          </cell>
        </row>
        <row r="730">
          <cell r="D730" t="str">
            <v>Palo Verde</v>
          </cell>
          <cell r="E730" t="str">
            <v>Unit 3</v>
          </cell>
          <cell r="F730" t="str">
            <v>NL</v>
          </cell>
          <cell r="I730">
            <v>23721014</v>
          </cell>
        </row>
        <row r="731">
          <cell r="D731" t="str">
            <v>Palo Verde</v>
          </cell>
          <cell r="E731" t="str">
            <v>Water Rec Facility</v>
          </cell>
          <cell r="F731" t="str">
            <v>NL</v>
          </cell>
          <cell r="I731">
            <v>10808464</v>
          </cell>
        </row>
        <row r="732">
          <cell r="D732" t="str">
            <v>Energy Storage Deployment</v>
          </cell>
          <cell r="E732" t="str">
            <v>(blank)</v>
          </cell>
          <cell r="F732" t="str">
            <v>L</v>
          </cell>
          <cell r="I732">
            <v>2960533.7999999993</v>
          </cell>
        </row>
        <row r="733">
          <cell r="D733" t="str">
            <v>Energy Storage Deployment</v>
          </cell>
          <cell r="E733" t="str">
            <v>(blank)</v>
          </cell>
          <cell r="F733" t="str">
            <v>NL</v>
          </cell>
          <cell r="I733">
            <v>153294.65</v>
          </cell>
        </row>
        <row r="734">
          <cell r="D734" t="str">
            <v>Energy Storage Deployment</v>
          </cell>
          <cell r="E734" t="str">
            <v>(blank)</v>
          </cell>
          <cell r="F734" t="str">
            <v>NL</v>
          </cell>
          <cell r="I734">
            <v>926500.00999999978</v>
          </cell>
        </row>
        <row r="735">
          <cell r="D735" t="str">
            <v>Energy Storage Deployment</v>
          </cell>
          <cell r="E735" t="str">
            <v>(blank)</v>
          </cell>
          <cell r="F735" t="str">
            <v>NL</v>
          </cell>
        </row>
        <row r="736">
          <cell r="D736" t="str">
            <v>Energy Storage Deployment</v>
          </cell>
          <cell r="E736" t="str">
            <v>(blank)</v>
          </cell>
          <cell r="F736" t="str">
            <v>NL</v>
          </cell>
        </row>
        <row r="737">
          <cell r="D737" t="str">
            <v>Tehachapi Wind Energy Storage Project</v>
          </cell>
          <cell r="E737" t="str">
            <v>(blank)</v>
          </cell>
          <cell r="F737" t="str">
            <v>L</v>
          </cell>
        </row>
        <row r="738">
          <cell r="D738" t="str">
            <v>Tehachapi Wind Energy Storage Project</v>
          </cell>
          <cell r="E738" t="str">
            <v>(blank)</v>
          </cell>
          <cell r="F738" t="str">
            <v>NL</v>
          </cell>
        </row>
        <row r="739">
          <cell r="D739" t="str">
            <v>Tehachapi Wind Energy Storage Project</v>
          </cell>
          <cell r="E739" t="str">
            <v>(blank)</v>
          </cell>
          <cell r="F739" t="str">
            <v>NL</v>
          </cell>
          <cell r="I739">
            <v>1414343.51</v>
          </cell>
        </row>
        <row r="740">
          <cell r="D740" t="str">
            <v>Tehachapi Wind Energy Storage Project</v>
          </cell>
          <cell r="E740" t="str">
            <v>(blank)</v>
          </cell>
          <cell r="F740" t="str">
            <v>NL</v>
          </cell>
        </row>
        <row r="741">
          <cell r="D741" t="str">
            <v>Tehachapi Wind Energy Storage Project</v>
          </cell>
          <cell r="E741" t="str">
            <v>(blank)</v>
          </cell>
          <cell r="F741" t="str">
            <v>NL</v>
          </cell>
        </row>
        <row r="742">
          <cell r="D742" t="str">
            <v>Tehachapi Wind Energy Storage Project</v>
          </cell>
          <cell r="E742" t="str">
            <v>(blank)</v>
          </cell>
          <cell r="F742" t="str">
            <v>NL</v>
          </cell>
        </row>
        <row r="743">
          <cell r="D743" t="str">
            <v>Tehachapi Wind Energy Storage Project</v>
          </cell>
          <cell r="E743" t="str">
            <v>(blank)</v>
          </cell>
          <cell r="F743" t="str">
            <v>NL</v>
          </cell>
          <cell r="I743">
            <v>125628.01000000001</v>
          </cell>
        </row>
        <row r="744">
          <cell r="D744" t="str">
            <v>Catalina - Diesel</v>
          </cell>
          <cell r="E744" t="str">
            <v>Maintenance</v>
          </cell>
          <cell r="F744" t="str">
            <v>L</v>
          </cell>
        </row>
        <row r="745">
          <cell r="D745" t="str">
            <v>Catalina - Diesel</v>
          </cell>
          <cell r="E745" t="str">
            <v>Maintenance</v>
          </cell>
          <cell r="F745" t="str">
            <v>NL</v>
          </cell>
        </row>
        <row r="746">
          <cell r="D746" t="str">
            <v>Catalina - Diesel</v>
          </cell>
          <cell r="E746" t="str">
            <v>Maintenance</v>
          </cell>
          <cell r="F746" t="str">
            <v>NL</v>
          </cell>
        </row>
        <row r="747">
          <cell r="D747" t="str">
            <v>Catalina - Diesel</v>
          </cell>
          <cell r="E747" t="str">
            <v>Maintenance</v>
          </cell>
          <cell r="F747" t="str">
            <v>NL</v>
          </cell>
        </row>
        <row r="748">
          <cell r="D748" t="str">
            <v>Catalina - Diesel</v>
          </cell>
          <cell r="E748" t="str">
            <v>Maintenance</v>
          </cell>
          <cell r="F748" t="str">
            <v>NL</v>
          </cell>
        </row>
        <row r="749">
          <cell r="D749" t="str">
            <v>Solar</v>
          </cell>
          <cell r="E749" t="str">
            <v>Solar Rooftop Leases</v>
          </cell>
          <cell r="F749" t="str">
            <v>L</v>
          </cell>
          <cell r="I749">
            <v>5307.7400000000007</v>
          </cell>
        </row>
        <row r="750">
          <cell r="D750" t="str">
            <v>Solar</v>
          </cell>
          <cell r="E750" t="str">
            <v>Solar Rooftop Leases</v>
          </cell>
          <cell r="F750" t="str">
            <v>NL</v>
          </cell>
          <cell r="I750">
            <v>64692.330000000016</v>
          </cell>
        </row>
        <row r="751">
          <cell r="D751" t="str">
            <v>Solar</v>
          </cell>
          <cell r="E751" t="str">
            <v>Solar Rooftop Leases</v>
          </cell>
          <cell r="F751" t="str">
            <v>NL</v>
          </cell>
          <cell r="I751">
            <v>2639691.88</v>
          </cell>
        </row>
        <row r="752">
          <cell r="D752" t="str">
            <v>Mountainview</v>
          </cell>
          <cell r="E752" t="str">
            <v>GHG Mtn View</v>
          </cell>
          <cell r="F752" t="str">
            <v>NL</v>
          </cell>
        </row>
        <row r="753">
          <cell r="D753" t="str">
            <v>Mountainview</v>
          </cell>
          <cell r="E753" t="str">
            <v>Operations</v>
          </cell>
          <cell r="F753" t="str">
            <v>L</v>
          </cell>
        </row>
        <row r="754">
          <cell r="D754" t="str">
            <v>Mountainview</v>
          </cell>
          <cell r="E754" t="str">
            <v>Operations</v>
          </cell>
          <cell r="F754" t="str">
            <v>NL</v>
          </cell>
        </row>
        <row r="755">
          <cell r="D755" t="str">
            <v>Mountainview</v>
          </cell>
          <cell r="E755" t="str">
            <v>Operations</v>
          </cell>
          <cell r="F755" t="str">
            <v>NL</v>
          </cell>
        </row>
        <row r="756">
          <cell r="D756" t="str">
            <v>Mountainview</v>
          </cell>
          <cell r="E756" t="str">
            <v>Operations</v>
          </cell>
          <cell r="F756" t="str">
            <v>NL</v>
          </cell>
        </row>
        <row r="757">
          <cell r="D757" t="str">
            <v>Mountainview</v>
          </cell>
          <cell r="E757" t="str">
            <v>Operations</v>
          </cell>
          <cell r="F757" t="str">
            <v>NL</v>
          </cell>
        </row>
        <row r="758">
          <cell r="D758" t="str">
            <v>Peakers</v>
          </cell>
          <cell r="E758" t="str">
            <v>Operations</v>
          </cell>
          <cell r="F758" t="str">
            <v>L</v>
          </cell>
        </row>
        <row r="759">
          <cell r="D759" t="str">
            <v>Peakers</v>
          </cell>
          <cell r="E759" t="str">
            <v>Operations</v>
          </cell>
          <cell r="F759" t="str">
            <v>NL</v>
          </cell>
        </row>
        <row r="760">
          <cell r="D760" t="str">
            <v>Peakers</v>
          </cell>
          <cell r="E760" t="str">
            <v>Operations</v>
          </cell>
          <cell r="F760" t="str">
            <v>NL</v>
          </cell>
        </row>
        <row r="761">
          <cell r="D761" t="str">
            <v>Peakers</v>
          </cell>
          <cell r="E761" t="str">
            <v>Operations</v>
          </cell>
          <cell r="F761" t="str">
            <v>NL</v>
          </cell>
        </row>
        <row r="762">
          <cell r="D762" t="str">
            <v>Hydro</v>
          </cell>
          <cell r="E762" t="str">
            <v>Operations</v>
          </cell>
          <cell r="F762" t="str">
            <v>L</v>
          </cell>
        </row>
        <row r="763">
          <cell r="D763" t="str">
            <v>Hydro</v>
          </cell>
          <cell r="E763" t="str">
            <v>Operations</v>
          </cell>
          <cell r="F763" t="str">
            <v>NL</v>
          </cell>
        </row>
        <row r="764">
          <cell r="D764" t="str">
            <v>Hydro</v>
          </cell>
          <cell r="E764" t="str">
            <v>Operations</v>
          </cell>
          <cell r="F764" t="str">
            <v>NL</v>
          </cell>
        </row>
        <row r="765">
          <cell r="D765" t="str">
            <v>Hydro</v>
          </cell>
          <cell r="E765" t="str">
            <v>Operations</v>
          </cell>
          <cell r="F765" t="str">
            <v>NL</v>
          </cell>
        </row>
        <row r="766">
          <cell r="D766" t="str">
            <v>Solar</v>
          </cell>
          <cell r="E766" t="str">
            <v>Operations</v>
          </cell>
          <cell r="F766" t="str">
            <v>L</v>
          </cell>
        </row>
        <row r="767">
          <cell r="D767" t="str">
            <v>Solar</v>
          </cell>
          <cell r="E767" t="str">
            <v>Operations</v>
          </cell>
          <cell r="F767" t="str">
            <v>NL</v>
          </cell>
        </row>
        <row r="768">
          <cell r="D768" t="str">
            <v>Solar</v>
          </cell>
          <cell r="E768" t="str">
            <v>Operations</v>
          </cell>
          <cell r="F768" t="str">
            <v>NL</v>
          </cell>
        </row>
        <row r="769">
          <cell r="D769" t="str">
            <v>Solar</v>
          </cell>
          <cell r="E769" t="str">
            <v>Operations</v>
          </cell>
          <cell r="F769" t="str">
            <v>NL</v>
          </cell>
        </row>
        <row r="770">
          <cell r="D770" t="str">
            <v>Center Peaker - GE CSA</v>
          </cell>
          <cell r="E770" t="str">
            <v>Maintenance</v>
          </cell>
          <cell r="F770" t="str">
            <v>NL</v>
          </cell>
          <cell r="I770">
            <v>101000</v>
          </cell>
        </row>
        <row r="771">
          <cell r="D771" t="str">
            <v>Center Peaker - GE CSA</v>
          </cell>
          <cell r="E771" t="str">
            <v>Maintenance</v>
          </cell>
          <cell r="F771" t="str">
            <v>NL</v>
          </cell>
        </row>
        <row r="772">
          <cell r="D772" t="str">
            <v>Center Peaker - GE CSA</v>
          </cell>
          <cell r="E772" t="str">
            <v>Maintenance</v>
          </cell>
          <cell r="F772" t="str">
            <v>NL</v>
          </cell>
          <cell r="I772">
            <v>-20000</v>
          </cell>
        </row>
        <row r="773">
          <cell r="D773" t="str">
            <v>Grapeland Peaker - GE CSA</v>
          </cell>
          <cell r="E773" t="str">
            <v>Maintenance</v>
          </cell>
          <cell r="F773" t="str">
            <v>NL</v>
          </cell>
          <cell r="I773">
            <v>101000</v>
          </cell>
        </row>
        <row r="774">
          <cell r="D774" t="str">
            <v>Grapeland Peaker - GE CSA</v>
          </cell>
          <cell r="E774" t="str">
            <v>Maintenance</v>
          </cell>
          <cell r="F774" t="str">
            <v>NL</v>
          </cell>
        </row>
        <row r="775">
          <cell r="D775" t="str">
            <v>Grapeland Peaker - GE CSA</v>
          </cell>
          <cell r="E775" t="str">
            <v>Maintenance</v>
          </cell>
          <cell r="F775" t="str">
            <v>NL</v>
          </cell>
          <cell r="I775">
            <v>-20000</v>
          </cell>
        </row>
        <row r="776">
          <cell r="D776" t="str">
            <v>Mira Loma Peaker - Tesla CSA</v>
          </cell>
          <cell r="E776" t="str">
            <v>Maintenance</v>
          </cell>
          <cell r="F776" t="str">
            <v>L</v>
          </cell>
        </row>
        <row r="777">
          <cell r="D777" t="str">
            <v>Mira Loma Peaker - Tesla CSA</v>
          </cell>
          <cell r="E777" t="str">
            <v>Maintenance</v>
          </cell>
          <cell r="F777" t="str">
            <v>NL</v>
          </cell>
          <cell r="I777">
            <v>1100000</v>
          </cell>
        </row>
        <row r="778">
          <cell r="D778" t="str">
            <v>Mira Loma Peaker - Tesla CSA</v>
          </cell>
          <cell r="E778" t="str">
            <v>Maintenance</v>
          </cell>
          <cell r="F778" t="str">
            <v>NL</v>
          </cell>
        </row>
        <row r="779">
          <cell r="D779" t="str">
            <v>Mira Loma Peaker - Tesla CSA</v>
          </cell>
          <cell r="E779" t="str">
            <v>Maintenance</v>
          </cell>
          <cell r="F779" t="str">
            <v>NL</v>
          </cell>
          <cell r="I779">
            <v>-669415</v>
          </cell>
        </row>
        <row r="780">
          <cell r="D780" t="str">
            <v>Catalina - Diesel</v>
          </cell>
          <cell r="E780" t="str">
            <v>Maintenance</v>
          </cell>
          <cell r="F780" t="str">
            <v>L</v>
          </cell>
          <cell r="I780">
            <v>712804</v>
          </cell>
        </row>
        <row r="781">
          <cell r="D781" t="str">
            <v>Catalina - Diesel</v>
          </cell>
          <cell r="E781" t="str">
            <v>Maintenance</v>
          </cell>
          <cell r="F781" t="str">
            <v>NL</v>
          </cell>
        </row>
        <row r="782">
          <cell r="D782" t="str">
            <v>Catalina - Diesel</v>
          </cell>
          <cell r="E782" t="str">
            <v>Maintenance</v>
          </cell>
          <cell r="F782" t="str">
            <v>NL</v>
          </cell>
          <cell r="I782">
            <v>119224.31</v>
          </cell>
        </row>
        <row r="783">
          <cell r="D783" t="str">
            <v>Catalina - Diesel</v>
          </cell>
          <cell r="E783" t="str">
            <v>Maintenance</v>
          </cell>
          <cell r="F783" t="str">
            <v>NL</v>
          </cell>
          <cell r="I783">
            <v>71534.58</v>
          </cell>
        </row>
        <row r="784">
          <cell r="D784" t="str">
            <v>Catalina - Diesel</v>
          </cell>
          <cell r="E784" t="str">
            <v>Maintenance</v>
          </cell>
          <cell r="F784" t="str">
            <v>NL</v>
          </cell>
          <cell r="I784">
            <v>979295.11</v>
          </cell>
        </row>
        <row r="785">
          <cell r="D785" t="str">
            <v>Catalina - Diesel</v>
          </cell>
          <cell r="E785" t="str">
            <v>Operations</v>
          </cell>
          <cell r="F785" t="str">
            <v>L</v>
          </cell>
          <cell r="I785">
            <v>1927703</v>
          </cell>
        </row>
        <row r="786">
          <cell r="D786" t="str">
            <v>Catalina - Diesel</v>
          </cell>
          <cell r="E786" t="str">
            <v>Operations</v>
          </cell>
          <cell r="F786" t="str">
            <v>NL</v>
          </cell>
        </row>
        <row r="787">
          <cell r="D787" t="str">
            <v>Catalina - Diesel</v>
          </cell>
          <cell r="E787" t="str">
            <v>Operations</v>
          </cell>
          <cell r="F787" t="str">
            <v>NL</v>
          </cell>
          <cell r="I787">
            <v>169162.77</v>
          </cell>
        </row>
        <row r="788">
          <cell r="D788" t="str">
            <v>Catalina - Diesel</v>
          </cell>
          <cell r="E788" t="str">
            <v>Operations</v>
          </cell>
          <cell r="F788" t="str">
            <v>NL</v>
          </cell>
          <cell r="I788">
            <v>101497.66</v>
          </cell>
        </row>
        <row r="789">
          <cell r="D789" t="str">
            <v>Catalina - Diesel</v>
          </cell>
          <cell r="E789" t="str">
            <v>Operations</v>
          </cell>
          <cell r="F789" t="str">
            <v>NL</v>
          </cell>
          <cell r="I789">
            <v>1161188.57</v>
          </cell>
        </row>
        <row r="790">
          <cell r="D790" t="str">
            <v>Fuel Cell</v>
          </cell>
          <cell r="E790" t="str">
            <v>Maintenance</v>
          </cell>
          <cell r="F790" t="str">
            <v>NL</v>
          </cell>
          <cell r="I790">
            <v>618000</v>
          </cell>
        </row>
        <row r="791">
          <cell r="D791" t="str">
            <v>Fuel Cell</v>
          </cell>
          <cell r="E791" t="str">
            <v>Maintenance</v>
          </cell>
          <cell r="F791" t="str">
            <v>NL</v>
          </cell>
          <cell r="I791">
            <v>0</v>
          </cell>
        </row>
        <row r="792">
          <cell r="D792" t="str">
            <v>Fuel Cell</v>
          </cell>
          <cell r="E792" t="str">
            <v>Operations</v>
          </cell>
          <cell r="F792" t="str">
            <v>L</v>
          </cell>
        </row>
        <row r="793">
          <cell r="D793" t="str">
            <v>Fuel Cell</v>
          </cell>
          <cell r="E793" t="str">
            <v>Operations</v>
          </cell>
          <cell r="F793" t="str">
            <v>NL</v>
          </cell>
        </row>
        <row r="794">
          <cell r="D794" t="str">
            <v>Fuel Cell</v>
          </cell>
          <cell r="E794" t="str">
            <v>Operations</v>
          </cell>
          <cell r="F794" t="str">
            <v>NL</v>
          </cell>
        </row>
        <row r="795">
          <cell r="D795" t="str">
            <v>Fuel Cell</v>
          </cell>
          <cell r="E795" t="str">
            <v>Operations</v>
          </cell>
          <cell r="F795" t="str">
            <v>NL</v>
          </cell>
        </row>
        <row r="796">
          <cell r="D796" t="str">
            <v>Fuel Cell</v>
          </cell>
          <cell r="E796" t="str">
            <v>Operations</v>
          </cell>
          <cell r="F796" t="str">
            <v>NL</v>
          </cell>
        </row>
        <row r="797">
          <cell r="D797" t="str">
            <v>Mountainview</v>
          </cell>
          <cell r="E797" t="str">
            <v>Maintenance</v>
          </cell>
          <cell r="F797" t="str">
            <v>L</v>
          </cell>
          <cell r="I797">
            <v>5892213</v>
          </cell>
        </row>
        <row r="798">
          <cell r="D798" t="str">
            <v>Mountainview</v>
          </cell>
          <cell r="E798" t="str">
            <v>Maintenance</v>
          </cell>
          <cell r="F798" t="str">
            <v>NL</v>
          </cell>
        </row>
        <row r="799">
          <cell r="D799" t="str">
            <v>Mountainview</v>
          </cell>
          <cell r="E799" t="str">
            <v>Maintenance</v>
          </cell>
          <cell r="F799" t="str">
            <v>NL</v>
          </cell>
          <cell r="I799">
            <v>17803491.140000001</v>
          </cell>
        </row>
        <row r="800">
          <cell r="D800" t="str">
            <v>Mountainview</v>
          </cell>
          <cell r="E800" t="str">
            <v>Maintenance</v>
          </cell>
          <cell r="F800" t="str">
            <v>NL</v>
          </cell>
          <cell r="I800">
            <v>2967248.52</v>
          </cell>
        </row>
        <row r="801">
          <cell r="D801" t="str">
            <v>Mountainview</v>
          </cell>
          <cell r="E801" t="str">
            <v>Maintenance</v>
          </cell>
          <cell r="F801" t="str">
            <v>NL</v>
          </cell>
          <cell r="I801">
            <v>-2722739.66</v>
          </cell>
        </row>
        <row r="802">
          <cell r="D802" t="str">
            <v>Mountainview</v>
          </cell>
          <cell r="E802" t="str">
            <v>Operations</v>
          </cell>
          <cell r="F802" t="str">
            <v>L</v>
          </cell>
          <cell r="I802">
            <v>2391491</v>
          </cell>
        </row>
        <row r="803">
          <cell r="D803" t="str">
            <v>Mountainview</v>
          </cell>
          <cell r="E803" t="str">
            <v>Operations</v>
          </cell>
          <cell r="F803" t="str">
            <v>NL</v>
          </cell>
        </row>
        <row r="804">
          <cell r="D804" t="str">
            <v>Mountainview</v>
          </cell>
          <cell r="E804" t="str">
            <v>Operations</v>
          </cell>
          <cell r="F804" t="str">
            <v>NL</v>
          </cell>
          <cell r="I804">
            <v>6329947.1200000001</v>
          </cell>
        </row>
        <row r="805">
          <cell r="D805" t="str">
            <v>Mountainview</v>
          </cell>
          <cell r="E805" t="str">
            <v>Operations</v>
          </cell>
          <cell r="F805" t="str">
            <v>NL</v>
          </cell>
          <cell r="I805">
            <v>1054991.19</v>
          </cell>
        </row>
        <row r="806">
          <cell r="D806" t="str">
            <v>Mountainview</v>
          </cell>
          <cell r="E806" t="str">
            <v>Operations</v>
          </cell>
          <cell r="F806" t="str">
            <v>NL</v>
          </cell>
          <cell r="I806">
            <v>-2886441.3099999996</v>
          </cell>
        </row>
        <row r="807">
          <cell r="D807" t="str">
            <v>Peakers</v>
          </cell>
          <cell r="E807" t="str">
            <v>Maintenance</v>
          </cell>
          <cell r="F807" t="str">
            <v>L</v>
          </cell>
          <cell r="I807">
            <v>1403271</v>
          </cell>
        </row>
        <row r="808">
          <cell r="D808" t="str">
            <v>Peakers</v>
          </cell>
          <cell r="E808" t="str">
            <v>Maintenance</v>
          </cell>
          <cell r="F808" t="str">
            <v>NL</v>
          </cell>
        </row>
        <row r="809">
          <cell r="D809" t="str">
            <v>Peakers</v>
          </cell>
          <cell r="E809" t="str">
            <v>Maintenance</v>
          </cell>
          <cell r="F809" t="str">
            <v>NL</v>
          </cell>
          <cell r="I809">
            <v>986199.48</v>
          </cell>
        </row>
        <row r="810">
          <cell r="D810" t="str">
            <v>Peakers</v>
          </cell>
          <cell r="E810" t="str">
            <v>Maintenance</v>
          </cell>
          <cell r="F810" t="str">
            <v>NL</v>
          </cell>
          <cell r="I810">
            <v>197239.9</v>
          </cell>
        </row>
        <row r="811">
          <cell r="D811" t="str">
            <v>Peakers</v>
          </cell>
          <cell r="E811" t="str">
            <v>Maintenance</v>
          </cell>
          <cell r="F811" t="str">
            <v>NL</v>
          </cell>
          <cell r="I811">
            <v>467453.62</v>
          </cell>
        </row>
        <row r="812">
          <cell r="D812" t="str">
            <v>Peakers</v>
          </cell>
          <cell r="E812" t="str">
            <v>Operations</v>
          </cell>
          <cell r="F812" t="str">
            <v>L</v>
          </cell>
          <cell r="I812">
            <v>1900098</v>
          </cell>
        </row>
        <row r="813">
          <cell r="D813" t="str">
            <v>Peakers</v>
          </cell>
          <cell r="E813" t="str">
            <v>Operations</v>
          </cell>
          <cell r="F813" t="str">
            <v>NL</v>
          </cell>
        </row>
        <row r="814">
          <cell r="D814" t="str">
            <v>Peakers</v>
          </cell>
          <cell r="E814" t="str">
            <v>Operations</v>
          </cell>
          <cell r="F814" t="str">
            <v>NL</v>
          </cell>
          <cell r="I814">
            <v>1257865.1599999999</v>
          </cell>
        </row>
        <row r="815">
          <cell r="D815" t="str">
            <v>Peakers</v>
          </cell>
          <cell r="E815" t="str">
            <v>Operations</v>
          </cell>
          <cell r="F815" t="str">
            <v>NL</v>
          </cell>
          <cell r="I815">
            <v>251573.03</v>
          </cell>
        </row>
        <row r="816">
          <cell r="D816" t="str">
            <v>Peakers</v>
          </cell>
          <cell r="E816" t="str">
            <v>Operations</v>
          </cell>
          <cell r="F816" t="str">
            <v>NL</v>
          </cell>
        </row>
        <row r="817">
          <cell r="D817" t="str">
            <v>Peakers</v>
          </cell>
          <cell r="E817" t="str">
            <v>Operations</v>
          </cell>
          <cell r="F817" t="str">
            <v>NL</v>
          </cell>
          <cell r="I817">
            <v>976279.80999999994</v>
          </cell>
        </row>
        <row r="818">
          <cell r="D818" t="str">
            <v>Hydro</v>
          </cell>
          <cell r="E818" t="str">
            <v>Maintenance</v>
          </cell>
          <cell r="F818" t="str">
            <v>L</v>
          </cell>
          <cell r="I818">
            <v>8238372</v>
          </cell>
        </row>
        <row r="819">
          <cell r="D819" t="str">
            <v>Hydro</v>
          </cell>
          <cell r="E819" t="str">
            <v>Maintenance</v>
          </cell>
          <cell r="F819" t="str">
            <v>NL</v>
          </cell>
          <cell r="I819">
            <v>1912458.08</v>
          </cell>
        </row>
        <row r="820">
          <cell r="D820" t="str">
            <v>Hydro</v>
          </cell>
          <cell r="E820" t="str">
            <v>Maintenance</v>
          </cell>
          <cell r="F820" t="str">
            <v>NL</v>
          </cell>
          <cell r="I820">
            <v>2039955.29</v>
          </cell>
        </row>
        <row r="821">
          <cell r="D821" t="str">
            <v>Hydro</v>
          </cell>
          <cell r="E821" t="str">
            <v>Maintenance</v>
          </cell>
          <cell r="F821" t="str">
            <v>NL</v>
          </cell>
          <cell r="I821">
            <v>637486.03</v>
          </cell>
        </row>
        <row r="822">
          <cell r="D822" t="str">
            <v>Hydro</v>
          </cell>
          <cell r="E822" t="str">
            <v>Maintenance</v>
          </cell>
          <cell r="F822" t="str">
            <v>NL</v>
          </cell>
        </row>
        <row r="823">
          <cell r="D823" t="str">
            <v>Hydro</v>
          </cell>
          <cell r="E823" t="str">
            <v>Maintenance</v>
          </cell>
          <cell r="F823" t="str">
            <v>NL</v>
          </cell>
          <cell r="I823">
            <v>478534.59999999986</v>
          </cell>
        </row>
        <row r="824">
          <cell r="D824" t="str">
            <v>Hydro</v>
          </cell>
          <cell r="E824" t="str">
            <v>Operations</v>
          </cell>
          <cell r="F824" t="str">
            <v>L</v>
          </cell>
          <cell r="I824">
            <v>13387801.000000002</v>
          </cell>
        </row>
        <row r="825">
          <cell r="D825" t="str">
            <v>Hydro</v>
          </cell>
          <cell r="E825" t="str">
            <v>Operations</v>
          </cell>
          <cell r="F825" t="str">
            <v>NL</v>
          </cell>
          <cell r="I825">
            <v>1931269.36</v>
          </cell>
        </row>
        <row r="826">
          <cell r="D826" t="str">
            <v>Hydro</v>
          </cell>
          <cell r="E826" t="str">
            <v>Operations</v>
          </cell>
          <cell r="F826" t="str">
            <v>NL</v>
          </cell>
          <cell r="I826">
            <v>2088627.58</v>
          </cell>
        </row>
        <row r="827">
          <cell r="D827" t="str">
            <v>Hydro</v>
          </cell>
          <cell r="E827" t="str">
            <v>Operations</v>
          </cell>
          <cell r="F827" t="str">
            <v>NL</v>
          </cell>
          <cell r="I827">
            <v>652696.12</v>
          </cell>
        </row>
        <row r="828">
          <cell r="D828" t="str">
            <v>Hydro</v>
          </cell>
          <cell r="E828" t="str">
            <v>Operations</v>
          </cell>
          <cell r="F828" t="str">
            <v>NL</v>
          </cell>
        </row>
        <row r="829">
          <cell r="D829" t="str">
            <v>Hydro</v>
          </cell>
          <cell r="E829" t="str">
            <v>Operations</v>
          </cell>
          <cell r="F829" t="str">
            <v>NL</v>
          </cell>
          <cell r="I829">
            <v>6666793.9399999995</v>
          </cell>
        </row>
        <row r="830">
          <cell r="D830" t="str">
            <v>Hydro</v>
          </cell>
          <cell r="E830" t="str">
            <v>Regulatory Fees</v>
          </cell>
          <cell r="F830" t="str">
            <v>L</v>
          </cell>
        </row>
        <row r="831">
          <cell r="D831" t="str">
            <v>Hydro</v>
          </cell>
          <cell r="E831" t="str">
            <v>Regulatory Fees</v>
          </cell>
          <cell r="F831" t="str">
            <v>NL</v>
          </cell>
        </row>
        <row r="832">
          <cell r="D832" t="str">
            <v>Hydro</v>
          </cell>
          <cell r="E832" t="str">
            <v>Regulatory Fees</v>
          </cell>
          <cell r="F832" t="str">
            <v>NL</v>
          </cell>
        </row>
        <row r="833">
          <cell r="D833" t="str">
            <v>Hydro</v>
          </cell>
          <cell r="E833" t="str">
            <v>Regulatory Fees</v>
          </cell>
          <cell r="F833" t="str">
            <v>NL</v>
          </cell>
        </row>
        <row r="834">
          <cell r="D834" t="str">
            <v>Hydro</v>
          </cell>
          <cell r="E834" t="str">
            <v>Regulatory Fees</v>
          </cell>
          <cell r="F834" t="str">
            <v>NL</v>
          </cell>
          <cell r="I834">
            <v>5580124</v>
          </cell>
        </row>
        <row r="835">
          <cell r="D835" t="str">
            <v>Hydro</v>
          </cell>
          <cell r="E835" t="str">
            <v>Structures &amp; Grounds</v>
          </cell>
          <cell r="F835" t="str">
            <v>NL</v>
          </cell>
        </row>
        <row r="836">
          <cell r="D836" t="str">
            <v>Hydro</v>
          </cell>
          <cell r="E836" t="str">
            <v>Structures &amp; Grounds</v>
          </cell>
          <cell r="F836" t="str">
            <v>NL</v>
          </cell>
        </row>
        <row r="837">
          <cell r="D837" t="str">
            <v>Hydro</v>
          </cell>
          <cell r="E837" t="str">
            <v>Structures &amp; Grounds</v>
          </cell>
          <cell r="F837" t="str">
            <v>NL</v>
          </cell>
        </row>
        <row r="838">
          <cell r="D838" t="str">
            <v>Solar</v>
          </cell>
          <cell r="E838" t="str">
            <v>Maintenance</v>
          </cell>
          <cell r="F838" t="str">
            <v>L</v>
          </cell>
          <cell r="I838">
            <v>220323</v>
          </cell>
        </row>
        <row r="839">
          <cell r="D839" t="str">
            <v>Solar</v>
          </cell>
          <cell r="E839" t="str">
            <v>Maintenance</v>
          </cell>
          <cell r="F839" t="str">
            <v>NL</v>
          </cell>
        </row>
        <row r="840">
          <cell r="D840" t="str">
            <v>Solar</v>
          </cell>
          <cell r="E840" t="str">
            <v>Maintenance</v>
          </cell>
          <cell r="F840" t="str">
            <v>NL</v>
          </cell>
          <cell r="I840">
            <v>87019.92</v>
          </cell>
        </row>
        <row r="841">
          <cell r="D841" t="str">
            <v>Solar</v>
          </cell>
          <cell r="E841" t="str">
            <v>Maintenance</v>
          </cell>
          <cell r="F841" t="str">
            <v>NL</v>
          </cell>
          <cell r="I841">
            <v>87019.92</v>
          </cell>
        </row>
        <row r="842">
          <cell r="D842" t="str">
            <v>Solar</v>
          </cell>
          <cell r="E842" t="str">
            <v>Maintenance</v>
          </cell>
          <cell r="F842" t="str">
            <v>NL</v>
          </cell>
          <cell r="I842">
            <v>239730.16</v>
          </cell>
        </row>
        <row r="843">
          <cell r="D843" t="str">
            <v>Solar</v>
          </cell>
          <cell r="E843" t="str">
            <v>Operations</v>
          </cell>
          <cell r="F843" t="str">
            <v>L</v>
          </cell>
          <cell r="I843">
            <v>304310</v>
          </cell>
        </row>
        <row r="844">
          <cell r="D844" t="str">
            <v>Solar</v>
          </cell>
          <cell r="E844" t="str">
            <v>Operations</v>
          </cell>
          <cell r="F844" t="str">
            <v>NL</v>
          </cell>
        </row>
        <row r="845">
          <cell r="D845" t="str">
            <v>Solar</v>
          </cell>
          <cell r="E845" t="str">
            <v>Operations</v>
          </cell>
          <cell r="F845" t="str">
            <v>NL</v>
          </cell>
          <cell r="I845">
            <v>69895.59</v>
          </cell>
        </row>
        <row r="846">
          <cell r="D846" t="str">
            <v>Solar</v>
          </cell>
          <cell r="E846" t="str">
            <v>Operations</v>
          </cell>
          <cell r="F846" t="str">
            <v>NL</v>
          </cell>
          <cell r="I846">
            <v>69895.59</v>
          </cell>
        </row>
        <row r="847">
          <cell r="D847" t="str">
            <v>Solar</v>
          </cell>
          <cell r="E847" t="str">
            <v>Operations</v>
          </cell>
          <cell r="F847" t="str">
            <v>NL</v>
          </cell>
        </row>
        <row r="848">
          <cell r="D848" t="str">
            <v>Solar</v>
          </cell>
          <cell r="E848" t="str">
            <v>Operations</v>
          </cell>
          <cell r="F848" t="str">
            <v>NL</v>
          </cell>
          <cell r="I848">
            <v>284035.82</v>
          </cell>
        </row>
        <row r="849">
          <cell r="D849" t="str">
            <v>Palo Verde</v>
          </cell>
          <cell r="E849" t="str">
            <v>Common</v>
          </cell>
          <cell r="F849" t="str">
            <v>L</v>
          </cell>
          <cell r="I849">
            <v>152936.56</v>
          </cell>
        </row>
        <row r="850">
          <cell r="D850" t="str">
            <v>Palo Verde</v>
          </cell>
          <cell r="E850" t="str">
            <v>Common</v>
          </cell>
          <cell r="F850" t="str">
            <v>NL</v>
          </cell>
        </row>
        <row r="851">
          <cell r="D851" t="str">
            <v>Palo Verde</v>
          </cell>
          <cell r="E851" t="str">
            <v>Common</v>
          </cell>
          <cell r="F851" t="str">
            <v>NL</v>
          </cell>
        </row>
        <row r="852">
          <cell r="D852" t="str">
            <v>Palo Verde</v>
          </cell>
          <cell r="E852" t="str">
            <v>Common</v>
          </cell>
          <cell r="F852" t="str">
            <v>NL</v>
          </cell>
          <cell r="I852">
            <v>5496652.96</v>
          </cell>
        </row>
        <row r="853">
          <cell r="D853" t="str">
            <v>Palo Verde</v>
          </cell>
          <cell r="E853" t="str">
            <v>Unit 1</v>
          </cell>
          <cell r="F853" t="str">
            <v>NL</v>
          </cell>
          <cell r="I853">
            <v>35766792.890000001</v>
          </cell>
        </row>
        <row r="854">
          <cell r="D854" t="str">
            <v>Palo Verde</v>
          </cell>
          <cell r="E854" t="str">
            <v>Unit 2</v>
          </cell>
          <cell r="F854" t="str">
            <v>NL</v>
          </cell>
          <cell r="I854">
            <v>19033061.41</v>
          </cell>
        </row>
        <row r="855">
          <cell r="D855" t="str">
            <v>Palo Verde</v>
          </cell>
          <cell r="E855" t="str">
            <v>Unit 3</v>
          </cell>
          <cell r="F855" t="str">
            <v>NL</v>
          </cell>
          <cell r="I855">
            <v>23718929.620000001</v>
          </cell>
        </row>
        <row r="856">
          <cell r="D856" t="str">
            <v>Palo Verde</v>
          </cell>
          <cell r="E856" t="str">
            <v>Water Rec Facility</v>
          </cell>
          <cell r="F856" t="str">
            <v>NL</v>
          </cell>
          <cell r="I856">
            <v>10807514.259999998</v>
          </cell>
        </row>
        <row r="857">
          <cell r="D857" t="str">
            <v>Energy Storage Deployment</v>
          </cell>
          <cell r="E857" t="str">
            <v>(blank)</v>
          </cell>
          <cell r="F857" t="str">
            <v>L</v>
          </cell>
          <cell r="I857">
            <v>2675554.0299999998</v>
          </cell>
        </row>
        <row r="858">
          <cell r="D858" t="str">
            <v>Energy Storage Deployment</v>
          </cell>
          <cell r="E858" t="str">
            <v>(blank)</v>
          </cell>
          <cell r="F858" t="str">
            <v>NL</v>
          </cell>
          <cell r="I858">
            <v>156316.82</v>
          </cell>
        </row>
        <row r="859">
          <cell r="D859" t="str">
            <v>Energy Storage Deployment</v>
          </cell>
          <cell r="E859" t="str">
            <v>(blank)</v>
          </cell>
          <cell r="F859" t="str">
            <v>NL</v>
          </cell>
          <cell r="I859">
            <v>1200250</v>
          </cell>
        </row>
        <row r="860">
          <cell r="D860" t="str">
            <v>Energy Storage Deployment</v>
          </cell>
          <cell r="E860" t="str">
            <v>(blank)</v>
          </cell>
          <cell r="F860" t="str">
            <v>NL</v>
          </cell>
        </row>
        <row r="861">
          <cell r="D861" t="str">
            <v>Energy Storage Deployment</v>
          </cell>
          <cell r="E861" t="str">
            <v>(blank)</v>
          </cell>
          <cell r="F861" t="str">
            <v>NL</v>
          </cell>
        </row>
        <row r="862">
          <cell r="D862" t="str">
            <v>Tehachapi Wind Energy Storage Project</v>
          </cell>
          <cell r="E862" t="str">
            <v>(blank)</v>
          </cell>
          <cell r="F862" t="str">
            <v>L</v>
          </cell>
        </row>
        <row r="863">
          <cell r="D863" t="str">
            <v>Tehachapi Wind Energy Storage Project</v>
          </cell>
          <cell r="E863" t="str">
            <v>(blank)</v>
          </cell>
          <cell r="F863" t="str">
            <v>NL</v>
          </cell>
        </row>
        <row r="864">
          <cell r="D864" t="str">
            <v>Tehachapi Wind Energy Storage Project</v>
          </cell>
          <cell r="E864" t="str">
            <v>(blank)</v>
          </cell>
          <cell r="F864" t="str">
            <v>NL</v>
          </cell>
          <cell r="I864">
            <v>408063.49</v>
          </cell>
        </row>
        <row r="865">
          <cell r="D865" t="str">
            <v>Tehachapi Wind Energy Storage Project</v>
          </cell>
          <cell r="E865" t="str">
            <v>(blank)</v>
          </cell>
          <cell r="F865" t="str">
            <v>NL</v>
          </cell>
        </row>
        <row r="866">
          <cell r="D866" t="str">
            <v>Tehachapi Wind Energy Storage Project</v>
          </cell>
          <cell r="E866" t="str">
            <v>(blank)</v>
          </cell>
          <cell r="F866" t="str">
            <v>NL</v>
          </cell>
        </row>
        <row r="867">
          <cell r="D867" t="str">
            <v>Tehachapi Wind Energy Storage Project</v>
          </cell>
          <cell r="E867" t="str">
            <v>(blank)</v>
          </cell>
          <cell r="F867" t="str">
            <v>NL</v>
          </cell>
        </row>
        <row r="868">
          <cell r="D868" t="str">
            <v>Tehachapi Wind Energy Storage Project</v>
          </cell>
          <cell r="E868" t="str">
            <v>(blank)</v>
          </cell>
          <cell r="F868" t="str">
            <v>NL</v>
          </cell>
          <cell r="I868">
            <v>125628</v>
          </cell>
        </row>
        <row r="869">
          <cell r="D869" t="str">
            <v>Catalina - Diesel</v>
          </cell>
          <cell r="E869" t="str">
            <v>Maintenance</v>
          </cell>
          <cell r="F869" t="str">
            <v>L</v>
          </cell>
        </row>
        <row r="870">
          <cell r="D870" t="str">
            <v>Catalina - Diesel</v>
          </cell>
          <cell r="E870" t="str">
            <v>Maintenance</v>
          </cell>
          <cell r="F870" t="str">
            <v>NL</v>
          </cell>
        </row>
        <row r="871">
          <cell r="D871" t="str">
            <v>Catalina - Diesel</v>
          </cell>
          <cell r="E871" t="str">
            <v>Maintenance</v>
          </cell>
          <cell r="F871" t="str">
            <v>NL</v>
          </cell>
        </row>
        <row r="872">
          <cell r="D872" t="str">
            <v>Catalina - Diesel</v>
          </cell>
          <cell r="E872" t="str">
            <v>Maintenance</v>
          </cell>
          <cell r="F872" t="str">
            <v>NL</v>
          </cell>
        </row>
        <row r="873">
          <cell r="D873" t="str">
            <v>Catalina - Diesel</v>
          </cell>
          <cell r="E873" t="str">
            <v>Maintenance</v>
          </cell>
          <cell r="F873" t="str">
            <v>NL</v>
          </cell>
        </row>
        <row r="874">
          <cell r="D874" t="str">
            <v>Solar</v>
          </cell>
          <cell r="E874" t="str">
            <v>Solar Rooftop Leases</v>
          </cell>
          <cell r="F874" t="str">
            <v>L</v>
          </cell>
          <cell r="I874">
            <v>5466.97</v>
          </cell>
        </row>
        <row r="875">
          <cell r="D875" t="str">
            <v>Solar</v>
          </cell>
          <cell r="E875" t="str">
            <v>Solar Rooftop Leases</v>
          </cell>
          <cell r="F875" t="str">
            <v>NL</v>
          </cell>
          <cell r="I875">
            <v>74486.140000000014</v>
          </cell>
        </row>
        <row r="876">
          <cell r="D876" t="str">
            <v>Solar</v>
          </cell>
          <cell r="E876" t="str">
            <v>Solar Rooftop Leases</v>
          </cell>
          <cell r="F876" t="str">
            <v>NL</v>
          </cell>
          <cell r="I876">
            <v>2718882.62</v>
          </cell>
        </row>
        <row r="877">
          <cell r="D877" t="str">
            <v>Mountainview</v>
          </cell>
          <cell r="E877" t="str">
            <v>GHG Mtn View</v>
          </cell>
          <cell r="F877" t="str">
            <v>NL</v>
          </cell>
        </row>
        <row r="878">
          <cell r="D878" t="str">
            <v>Mountainview</v>
          </cell>
          <cell r="E878" t="str">
            <v>Operations</v>
          </cell>
          <cell r="F878" t="str">
            <v>L</v>
          </cell>
        </row>
        <row r="879">
          <cell r="D879" t="str">
            <v>Mountainview</v>
          </cell>
          <cell r="E879" t="str">
            <v>Operations</v>
          </cell>
          <cell r="F879" t="str">
            <v>NL</v>
          </cell>
        </row>
        <row r="880">
          <cell r="D880" t="str">
            <v>Mountainview</v>
          </cell>
          <cell r="E880" t="str">
            <v>Operations</v>
          </cell>
          <cell r="F880" t="str">
            <v>NL</v>
          </cell>
        </row>
        <row r="881">
          <cell r="D881" t="str">
            <v>Mountainview</v>
          </cell>
          <cell r="E881" t="str">
            <v>Operations</v>
          </cell>
          <cell r="F881" t="str">
            <v>NL</v>
          </cell>
        </row>
        <row r="882">
          <cell r="D882" t="str">
            <v>Mountainview</v>
          </cell>
          <cell r="E882" t="str">
            <v>Operations</v>
          </cell>
          <cell r="F882" t="str">
            <v>NL</v>
          </cell>
        </row>
        <row r="883">
          <cell r="D883" t="str">
            <v>Peakers</v>
          </cell>
          <cell r="E883" t="str">
            <v>Operations</v>
          </cell>
          <cell r="F883" t="str">
            <v>L</v>
          </cell>
        </row>
        <row r="884">
          <cell r="D884" t="str">
            <v>Peakers</v>
          </cell>
          <cell r="E884" t="str">
            <v>Operations</v>
          </cell>
          <cell r="F884" t="str">
            <v>NL</v>
          </cell>
        </row>
        <row r="885">
          <cell r="D885" t="str">
            <v>Peakers</v>
          </cell>
          <cell r="E885" t="str">
            <v>Operations</v>
          </cell>
          <cell r="F885" t="str">
            <v>NL</v>
          </cell>
        </row>
        <row r="886">
          <cell r="D886" t="str">
            <v>Peakers</v>
          </cell>
          <cell r="E886" t="str">
            <v>Operations</v>
          </cell>
          <cell r="F886" t="str">
            <v>NL</v>
          </cell>
        </row>
        <row r="887">
          <cell r="D887" t="str">
            <v>Hydro</v>
          </cell>
          <cell r="E887" t="str">
            <v>Operations</v>
          </cell>
          <cell r="F887" t="str">
            <v>L</v>
          </cell>
        </row>
        <row r="888">
          <cell r="D888" t="str">
            <v>Hydro</v>
          </cell>
          <cell r="E888" t="str">
            <v>Operations</v>
          </cell>
          <cell r="F888" t="str">
            <v>NL</v>
          </cell>
        </row>
        <row r="889">
          <cell r="D889" t="str">
            <v>Hydro</v>
          </cell>
          <cell r="E889" t="str">
            <v>Operations</v>
          </cell>
          <cell r="F889" t="str">
            <v>NL</v>
          </cell>
        </row>
        <row r="890">
          <cell r="D890" t="str">
            <v>Hydro</v>
          </cell>
          <cell r="E890" t="str">
            <v>Operations</v>
          </cell>
          <cell r="F890" t="str">
            <v>NL</v>
          </cell>
        </row>
        <row r="891">
          <cell r="D891" t="str">
            <v>Solar</v>
          </cell>
          <cell r="E891" t="str">
            <v>Operations</v>
          </cell>
          <cell r="F891" t="str">
            <v>L</v>
          </cell>
        </row>
        <row r="892">
          <cell r="D892" t="str">
            <v>Solar</v>
          </cell>
          <cell r="E892" t="str">
            <v>Operations</v>
          </cell>
          <cell r="F892" t="str">
            <v>NL</v>
          </cell>
        </row>
        <row r="893">
          <cell r="D893" t="str">
            <v>Solar</v>
          </cell>
          <cell r="E893" t="str">
            <v>Operations</v>
          </cell>
          <cell r="F893" t="str">
            <v>NL</v>
          </cell>
        </row>
        <row r="894">
          <cell r="D894" t="str">
            <v>Solar</v>
          </cell>
          <cell r="E894" t="str">
            <v>Operations</v>
          </cell>
          <cell r="F894" t="str">
            <v>NL</v>
          </cell>
        </row>
        <row r="895">
          <cell r="D895" t="str">
            <v>Center Peaker - GE CSA</v>
          </cell>
          <cell r="E895" t="str">
            <v>Maintenance</v>
          </cell>
          <cell r="F895" t="str">
            <v>NL</v>
          </cell>
          <cell r="I895">
            <v>101000</v>
          </cell>
        </row>
        <row r="896">
          <cell r="D896" t="str">
            <v>Center Peaker - GE CSA</v>
          </cell>
          <cell r="E896" t="str">
            <v>Maintenance</v>
          </cell>
          <cell r="F896" t="str">
            <v>NL</v>
          </cell>
        </row>
        <row r="897">
          <cell r="D897" t="str">
            <v>Center Peaker - GE CSA</v>
          </cell>
          <cell r="E897" t="str">
            <v>Maintenance</v>
          </cell>
          <cell r="F897" t="str">
            <v>NL</v>
          </cell>
          <cell r="I897">
            <v>-20000</v>
          </cell>
        </row>
        <row r="898">
          <cell r="D898" t="str">
            <v>Grapeland Peaker - GE CSA</v>
          </cell>
          <cell r="E898" t="str">
            <v>Maintenance</v>
          </cell>
          <cell r="F898" t="str">
            <v>NL</v>
          </cell>
          <cell r="I898">
            <v>101000</v>
          </cell>
        </row>
        <row r="899">
          <cell r="D899" t="str">
            <v>Grapeland Peaker - GE CSA</v>
          </cell>
          <cell r="E899" t="str">
            <v>Maintenance</v>
          </cell>
          <cell r="F899" t="str">
            <v>NL</v>
          </cell>
        </row>
        <row r="900">
          <cell r="D900" t="str">
            <v>Grapeland Peaker - GE CSA</v>
          </cell>
          <cell r="E900" t="str">
            <v>Maintenance</v>
          </cell>
          <cell r="F900" t="str">
            <v>NL</v>
          </cell>
          <cell r="I900">
            <v>-20000</v>
          </cell>
        </row>
        <row r="901">
          <cell r="D901" t="str">
            <v>Mira Loma Peaker - Tesla CSA</v>
          </cell>
          <cell r="E901" t="str">
            <v>Maintenance</v>
          </cell>
          <cell r="F901" t="str">
            <v>L</v>
          </cell>
        </row>
        <row r="902">
          <cell r="D902" t="str">
            <v>Mira Loma Peaker - Tesla CSA</v>
          </cell>
          <cell r="E902" t="str">
            <v>Maintenance</v>
          </cell>
          <cell r="F902" t="str">
            <v>NL</v>
          </cell>
          <cell r="I902">
            <v>1100000</v>
          </cell>
        </row>
        <row r="903">
          <cell r="D903" t="str">
            <v>Mira Loma Peaker - Tesla CSA</v>
          </cell>
          <cell r="E903" t="str">
            <v>Maintenance</v>
          </cell>
          <cell r="F903" t="str">
            <v>NL</v>
          </cell>
        </row>
        <row r="904">
          <cell r="D904" t="str">
            <v>Mira Loma Peaker - Tesla CSA</v>
          </cell>
          <cell r="E904" t="str">
            <v>Maintenance</v>
          </cell>
          <cell r="F904" t="str">
            <v>NL</v>
          </cell>
          <cell r="I904">
            <v>-669415</v>
          </cell>
        </row>
        <row r="905">
          <cell r="D905" t="str">
            <v>Catalina - Diesel</v>
          </cell>
          <cell r="E905" t="str">
            <v>Maintenance</v>
          </cell>
          <cell r="F905" t="str">
            <v>L</v>
          </cell>
          <cell r="I905">
            <v>719931.99999999988</v>
          </cell>
        </row>
        <row r="906">
          <cell r="D906" t="str">
            <v>Catalina - Diesel</v>
          </cell>
          <cell r="E906" t="str">
            <v>Maintenance</v>
          </cell>
          <cell r="F906" t="str">
            <v>NL</v>
          </cell>
        </row>
        <row r="907">
          <cell r="D907" t="str">
            <v>Catalina - Diesel</v>
          </cell>
          <cell r="E907" t="str">
            <v>Maintenance</v>
          </cell>
          <cell r="F907" t="str">
            <v>NL</v>
          </cell>
          <cell r="I907">
            <v>112042.77</v>
          </cell>
        </row>
        <row r="908">
          <cell r="D908" t="str">
            <v>Catalina - Diesel</v>
          </cell>
          <cell r="E908" t="str">
            <v>Maintenance</v>
          </cell>
          <cell r="F908" t="str">
            <v>NL</v>
          </cell>
          <cell r="I908">
            <v>67225.66</v>
          </cell>
        </row>
        <row r="909">
          <cell r="D909" t="str">
            <v>Catalina - Diesel</v>
          </cell>
          <cell r="E909" t="str">
            <v>Maintenance</v>
          </cell>
          <cell r="F909" t="str">
            <v>NL</v>
          </cell>
          <cell r="I909">
            <v>1002486.5700000001</v>
          </cell>
        </row>
        <row r="910">
          <cell r="D910" t="str">
            <v>Catalina - Diesel</v>
          </cell>
          <cell r="E910" t="str">
            <v>Operations</v>
          </cell>
          <cell r="F910" t="str">
            <v>L</v>
          </cell>
          <cell r="I910">
            <v>1946979.9999999998</v>
          </cell>
        </row>
        <row r="911">
          <cell r="D911" t="str">
            <v>Catalina - Diesel</v>
          </cell>
          <cell r="E911" t="str">
            <v>Operations</v>
          </cell>
          <cell r="F911" t="str">
            <v>NL</v>
          </cell>
        </row>
        <row r="912">
          <cell r="D912" t="str">
            <v>Catalina - Diesel</v>
          </cell>
          <cell r="E912" t="str">
            <v>Operations</v>
          </cell>
          <cell r="F912" t="str">
            <v>NL</v>
          </cell>
          <cell r="I912">
            <v>195578.8</v>
          </cell>
        </row>
        <row r="913">
          <cell r="D913" t="str">
            <v>Catalina - Diesel</v>
          </cell>
          <cell r="E913" t="str">
            <v>Operations</v>
          </cell>
          <cell r="F913" t="str">
            <v>NL</v>
          </cell>
          <cell r="I913">
            <v>117347.28</v>
          </cell>
        </row>
        <row r="914">
          <cell r="D914" t="str">
            <v>Catalina - Diesel</v>
          </cell>
          <cell r="E914" t="str">
            <v>Operations</v>
          </cell>
          <cell r="F914" t="str">
            <v>NL</v>
          </cell>
          <cell r="I914">
            <v>1133241.9200000002</v>
          </cell>
        </row>
        <row r="915">
          <cell r="D915" t="str">
            <v>Fuel Cell</v>
          </cell>
          <cell r="E915" t="str">
            <v>Maintenance</v>
          </cell>
          <cell r="F915" t="str">
            <v>NL</v>
          </cell>
          <cell r="I915">
            <v>600000</v>
          </cell>
        </row>
        <row r="916">
          <cell r="D916" t="str">
            <v>Fuel Cell</v>
          </cell>
          <cell r="E916" t="str">
            <v>Maintenance</v>
          </cell>
          <cell r="F916" t="str">
            <v>NL</v>
          </cell>
          <cell r="I916">
            <v>0</v>
          </cell>
        </row>
        <row r="917">
          <cell r="D917" t="str">
            <v>Fuel Cell</v>
          </cell>
          <cell r="E917" t="str">
            <v>Operations</v>
          </cell>
          <cell r="F917" t="str">
            <v>L</v>
          </cell>
        </row>
        <row r="918">
          <cell r="D918" t="str">
            <v>Fuel Cell</v>
          </cell>
          <cell r="E918" t="str">
            <v>Operations</v>
          </cell>
          <cell r="F918" t="str">
            <v>NL</v>
          </cell>
        </row>
        <row r="919">
          <cell r="D919" t="str">
            <v>Fuel Cell</v>
          </cell>
          <cell r="E919" t="str">
            <v>Operations</v>
          </cell>
          <cell r="F919" t="str">
            <v>NL</v>
          </cell>
        </row>
        <row r="920">
          <cell r="D920" t="str">
            <v>Fuel Cell</v>
          </cell>
          <cell r="E920" t="str">
            <v>Operations</v>
          </cell>
          <cell r="F920" t="str">
            <v>NL</v>
          </cell>
        </row>
        <row r="921">
          <cell r="D921" t="str">
            <v>Fuel Cell</v>
          </cell>
          <cell r="E921" t="str">
            <v>Operations</v>
          </cell>
          <cell r="F921" t="str">
            <v>NL</v>
          </cell>
        </row>
        <row r="922">
          <cell r="D922" t="str">
            <v>Mountainview</v>
          </cell>
          <cell r="E922" t="str">
            <v>Maintenance</v>
          </cell>
          <cell r="F922" t="str">
            <v>L</v>
          </cell>
          <cell r="I922">
            <v>5951135.0000000009</v>
          </cell>
        </row>
        <row r="923">
          <cell r="D923" t="str">
            <v>Mountainview</v>
          </cell>
          <cell r="E923" t="str">
            <v>Maintenance</v>
          </cell>
          <cell r="F923" t="str">
            <v>NL</v>
          </cell>
        </row>
        <row r="924">
          <cell r="D924" t="str">
            <v>Mountainview</v>
          </cell>
          <cell r="E924" t="str">
            <v>Maintenance</v>
          </cell>
          <cell r="F924" t="str">
            <v>NL</v>
          </cell>
          <cell r="I924">
            <v>3712078.89</v>
          </cell>
        </row>
        <row r="925">
          <cell r="D925" t="str">
            <v>Mountainview</v>
          </cell>
          <cell r="E925" t="str">
            <v>Maintenance</v>
          </cell>
          <cell r="F925" t="str">
            <v>NL</v>
          </cell>
          <cell r="I925">
            <v>618679.81999999995</v>
          </cell>
        </row>
        <row r="926">
          <cell r="D926" t="str">
            <v>Mountainview</v>
          </cell>
          <cell r="E926" t="str">
            <v>Maintenance</v>
          </cell>
          <cell r="F926" t="str">
            <v>NL</v>
          </cell>
          <cell r="I926">
            <v>14853241.289999999</v>
          </cell>
        </row>
        <row r="927">
          <cell r="D927" t="str">
            <v>Mountainview</v>
          </cell>
          <cell r="E927" t="str">
            <v>Operations</v>
          </cell>
          <cell r="F927" t="str">
            <v>L</v>
          </cell>
          <cell r="I927">
            <v>2415406</v>
          </cell>
        </row>
        <row r="928">
          <cell r="D928" t="str">
            <v>Mountainview</v>
          </cell>
          <cell r="E928" t="str">
            <v>Operations</v>
          </cell>
          <cell r="F928" t="str">
            <v>NL</v>
          </cell>
        </row>
        <row r="929">
          <cell r="D929" t="str">
            <v>Mountainview</v>
          </cell>
          <cell r="E929" t="str">
            <v>Operations</v>
          </cell>
          <cell r="F929" t="str">
            <v>NL</v>
          </cell>
          <cell r="I929">
            <v>4866754.71</v>
          </cell>
        </row>
        <row r="930">
          <cell r="D930" t="str">
            <v>Mountainview</v>
          </cell>
          <cell r="E930" t="str">
            <v>Operations</v>
          </cell>
          <cell r="F930" t="str">
            <v>NL</v>
          </cell>
          <cell r="I930">
            <v>811125.78</v>
          </cell>
        </row>
        <row r="931">
          <cell r="D931" t="str">
            <v>Mountainview</v>
          </cell>
          <cell r="E931" t="str">
            <v>Operations</v>
          </cell>
          <cell r="F931" t="str">
            <v>NL</v>
          </cell>
          <cell r="I931">
            <v>-1134398.49</v>
          </cell>
        </row>
        <row r="932">
          <cell r="D932" t="str">
            <v>Peakers</v>
          </cell>
          <cell r="E932" t="str">
            <v>Maintenance</v>
          </cell>
          <cell r="F932" t="str">
            <v>L</v>
          </cell>
          <cell r="I932">
            <v>1417304</v>
          </cell>
        </row>
        <row r="933">
          <cell r="D933" t="str">
            <v>Peakers</v>
          </cell>
          <cell r="E933" t="str">
            <v>Maintenance</v>
          </cell>
          <cell r="F933" t="str">
            <v>NL</v>
          </cell>
        </row>
        <row r="934">
          <cell r="D934" t="str">
            <v>Peakers</v>
          </cell>
          <cell r="E934" t="str">
            <v>Maintenance</v>
          </cell>
          <cell r="F934" t="str">
            <v>NL</v>
          </cell>
          <cell r="I934">
            <v>1012965.02</v>
          </cell>
        </row>
        <row r="935">
          <cell r="D935" t="str">
            <v>Peakers</v>
          </cell>
          <cell r="E935" t="str">
            <v>Maintenance</v>
          </cell>
          <cell r="F935" t="str">
            <v>NL</v>
          </cell>
          <cell r="I935">
            <v>202593</v>
          </cell>
        </row>
        <row r="936">
          <cell r="D936" t="str">
            <v>Peakers</v>
          </cell>
          <cell r="E936" t="str">
            <v>Maintenance</v>
          </cell>
          <cell r="F936" t="str">
            <v>NL</v>
          </cell>
          <cell r="I936">
            <v>451842.98</v>
          </cell>
        </row>
        <row r="937">
          <cell r="D937" t="str">
            <v>Peakers</v>
          </cell>
          <cell r="E937" t="str">
            <v>Operations</v>
          </cell>
          <cell r="F937" t="str">
            <v>L</v>
          </cell>
          <cell r="I937">
            <v>1919098</v>
          </cell>
        </row>
        <row r="938">
          <cell r="D938" t="str">
            <v>Peakers</v>
          </cell>
          <cell r="E938" t="str">
            <v>Operations</v>
          </cell>
          <cell r="F938" t="str">
            <v>NL</v>
          </cell>
        </row>
        <row r="939">
          <cell r="D939" t="str">
            <v>Peakers</v>
          </cell>
          <cell r="E939" t="str">
            <v>Operations</v>
          </cell>
          <cell r="F939" t="str">
            <v>NL</v>
          </cell>
          <cell r="I939">
            <v>1315028.01</v>
          </cell>
        </row>
        <row r="940">
          <cell r="D940" t="str">
            <v>Peakers</v>
          </cell>
          <cell r="E940" t="str">
            <v>Operations</v>
          </cell>
          <cell r="F940" t="str">
            <v>NL</v>
          </cell>
          <cell r="I940">
            <v>263005.59999999998</v>
          </cell>
        </row>
        <row r="941">
          <cell r="D941" t="str">
            <v>Peakers</v>
          </cell>
          <cell r="E941" t="str">
            <v>Operations</v>
          </cell>
          <cell r="F941" t="str">
            <v>NL</v>
          </cell>
        </row>
        <row r="942">
          <cell r="D942" t="str">
            <v>Peakers</v>
          </cell>
          <cell r="E942" t="str">
            <v>Operations</v>
          </cell>
          <cell r="F942" t="str">
            <v>NL</v>
          </cell>
          <cell r="I942">
            <v>932541.3899999999</v>
          </cell>
        </row>
        <row r="943">
          <cell r="D943" t="str">
            <v>Hydro</v>
          </cell>
          <cell r="E943" t="str">
            <v>Maintenance</v>
          </cell>
          <cell r="F943" t="str">
            <v>L</v>
          </cell>
          <cell r="I943">
            <v>8320755</v>
          </cell>
        </row>
        <row r="944">
          <cell r="D944" t="str">
            <v>Hydro</v>
          </cell>
          <cell r="E944" t="str">
            <v>Maintenance</v>
          </cell>
          <cell r="F944" t="str">
            <v>NL</v>
          </cell>
          <cell r="I944">
            <v>1885378.75</v>
          </cell>
        </row>
        <row r="945">
          <cell r="D945" t="str">
            <v>Hydro</v>
          </cell>
          <cell r="E945" t="str">
            <v>Maintenance</v>
          </cell>
          <cell r="F945" t="str">
            <v>NL</v>
          </cell>
          <cell r="I945">
            <v>2011070.67</v>
          </cell>
        </row>
        <row r="946">
          <cell r="D946" t="str">
            <v>Hydro</v>
          </cell>
          <cell r="E946" t="str">
            <v>Maintenance</v>
          </cell>
          <cell r="F946" t="str">
            <v>NL</v>
          </cell>
          <cell r="I946">
            <v>628459.57999999996</v>
          </cell>
        </row>
        <row r="947">
          <cell r="D947" t="str">
            <v>Hydro</v>
          </cell>
          <cell r="E947" t="str">
            <v>Maintenance</v>
          </cell>
          <cell r="F947" t="str">
            <v>NL</v>
          </cell>
        </row>
        <row r="948">
          <cell r="D948" t="str">
            <v>Hydro</v>
          </cell>
          <cell r="E948" t="str">
            <v>Maintenance</v>
          </cell>
          <cell r="F948" t="str">
            <v>NL</v>
          </cell>
          <cell r="I948">
            <v>185208.99999999988</v>
          </cell>
        </row>
        <row r="949">
          <cell r="D949" t="str">
            <v>Hydro</v>
          </cell>
          <cell r="E949" t="str">
            <v>Operations</v>
          </cell>
          <cell r="F949" t="str">
            <v>L</v>
          </cell>
          <cell r="I949">
            <v>13521679</v>
          </cell>
        </row>
        <row r="950">
          <cell r="D950" t="str">
            <v>Hydro</v>
          </cell>
          <cell r="E950" t="str">
            <v>Operations</v>
          </cell>
          <cell r="F950" t="str">
            <v>NL</v>
          </cell>
          <cell r="I950">
            <v>1897297.77</v>
          </cell>
        </row>
        <row r="951">
          <cell r="D951" t="str">
            <v>Hydro</v>
          </cell>
          <cell r="E951" t="str">
            <v>Operations</v>
          </cell>
          <cell r="F951" t="str">
            <v>NL</v>
          </cell>
          <cell r="I951">
            <v>2052391.22</v>
          </cell>
        </row>
        <row r="952">
          <cell r="D952" t="str">
            <v>Hydro</v>
          </cell>
          <cell r="E952" t="str">
            <v>Operations</v>
          </cell>
          <cell r="F952" t="str">
            <v>NL</v>
          </cell>
          <cell r="I952">
            <v>641372.26</v>
          </cell>
        </row>
        <row r="953">
          <cell r="D953" t="str">
            <v>Hydro</v>
          </cell>
          <cell r="E953" t="str">
            <v>Operations</v>
          </cell>
          <cell r="F953" t="str">
            <v>NL</v>
          </cell>
        </row>
        <row r="954">
          <cell r="D954" t="str">
            <v>Hydro</v>
          </cell>
          <cell r="E954" t="str">
            <v>Operations</v>
          </cell>
          <cell r="F954" t="str">
            <v>NL</v>
          </cell>
          <cell r="I954">
            <v>6861718.75</v>
          </cell>
        </row>
        <row r="955">
          <cell r="D955" t="str">
            <v>Hydro</v>
          </cell>
          <cell r="E955" t="str">
            <v>Regulatory Fees</v>
          </cell>
          <cell r="F955" t="str">
            <v>L</v>
          </cell>
        </row>
        <row r="956">
          <cell r="D956" t="str">
            <v>Hydro</v>
          </cell>
          <cell r="E956" t="str">
            <v>Regulatory Fees</v>
          </cell>
          <cell r="F956" t="str">
            <v>NL</v>
          </cell>
        </row>
        <row r="957">
          <cell r="D957" t="str">
            <v>Hydro</v>
          </cell>
          <cell r="E957" t="str">
            <v>Regulatory Fees</v>
          </cell>
          <cell r="F957" t="str">
            <v>NL</v>
          </cell>
        </row>
        <row r="958">
          <cell r="D958" t="str">
            <v>Hydro</v>
          </cell>
          <cell r="E958" t="str">
            <v>Regulatory Fees</v>
          </cell>
          <cell r="F958" t="str">
            <v>NL</v>
          </cell>
        </row>
        <row r="959">
          <cell r="D959" t="str">
            <v>Hydro</v>
          </cell>
          <cell r="E959" t="str">
            <v>Regulatory Fees</v>
          </cell>
          <cell r="F959" t="str">
            <v>NL</v>
          </cell>
          <cell r="I959">
            <v>5635925</v>
          </cell>
        </row>
        <row r="960">
          <cell r="D960" t="str">
            <v>Hydro</v>
          </cell>
          <cell r="E960" t="str">
            <v>Structures &amp; Grounds</v>
          </cell>
          <cell r="F960" t="str">
            <v>NL</v>
          </cell>
        </row>
        <row r="961">
          <cell r="D961" t="str">
            <v>Hydro</v>
          </cell>
          <cell r="E961" t="str">
            <v>Structures &amp; Grounds</v>
          </cell>
          <cell r="F961" t="str">
            <v>NL</v>
          </cell>
        </row>
        <row r="962">
          <cell r="D962" t="str">
            <v>Hydro</v>
          </cell>
          <cell r="E962" t="str">
            <v>Structures &amp; Grounds</v>
          </cell>
          <cell r="F962" t="str">
            <v>NL</v>
          </cell>
        </row>
        <row r="963">
          <cell r="D963" t="str">
            <v>Solar</v>
          </cell>
          <cell r="E963" t="str">
            <v>Maintenance</v>
          </cell>
          <cell r="F963" t="str">
            <v>L</v>
          </cell>
          <cell r="I963">
            <v>220323</v>
          </cell>
        </row>
        <row r="964">
          <cell r="D964" t="str">
            <v>Solar</v>
          </cell>
          <cell r="E964" t="str">
            <v>Maintenance</v>
          </cell>
          <cell r="F964" t="str">
            <v>NL</v>
          </cell>
        </row>
        <row r="965">
          <cell r="D965" t="str">
            <v>Solar</v>
          </cell>
          <cell r="E965" t="str">
            <v>Maintenance</v>
          </cell>
          <cell r="F965" t="str">
            <v>NL</v>
          </cell>
          <cell r="I965">
            <v>73553.75</v>
          </cell>
        </row>
        <row r="966">
          <cell r="D966" t="str">
            <v>Solar</v>
          </cell>
          <cell r="E966" t="str">
            <v>Maintenance</v>
          </cell>
          <cell r="F966" t="str">
            <v>NL</v>
          </cell>
          <cell r="I966">
            <v>73553.75</v>
          </cell>
        </row>
        <row r="967">
          <cell r="D967" t="str">
            <v>Solar</v>
          </cell>
          <cell r="E967" t="str">
            <v>Maintenance</v>
          </cell>
          <cell r="F967" t="str">
            <v>NL</v>
          </cell>
          <cell r="I967">
            <v>266662.5</v>
          </cell>
        </row>
        <row r="968">
          <cell r="D968" t="str">
            <v>Solar</v>
          </cell>
          <cell r="E968" t="str">
            <v>Operations</v>
          </cell>
          <cell r="F968" t="str">
            <v>L</v>
          </cell>
          <cell r="I968">
            <v>304310</v>
          </cell>
        </row>
        <row r="969">
          <cell r="D969" t="str">
            <v>Solar</v>
          </cell>
          <cell r="E969" t="str">
            <v>Operations</v>
          </cell>
          <cell r="F969" t="str">
            <v>NL</v>
          </cell>
        </row>
        <row r="970">
          <cell r="D970" t="str">
            <v>Solar</v>
          </cell>
          <cell r="E970" t="str">
            <v>Operations</v>
          </cell>
          <cell r="F970" t="str">
            <v>NL</v>
          </cell>
          <cell r="I970">
            <v>59431.01</v>
          </cell>
        </row>
        <row r="971">
          <cell r="D971" t="str">
            <v>Solar</v>
          </cell>
          <cell r="E971" t="str">
            <v>Operations</v>
          </cell>
          <cell r="F971" t="str">
            <v>NL</v>
          </cell>
          <cell r="I971">
            <v>59431.01</v>
          </cell>
        </row>
        <row r="972">
          <cell r="D972" t="str">
            <v>Solar</v>
          </cell>
          <cell r="E972" t="str">
            <v>Operations</v>
          </cell>
          <cell r="F972" t="str">
            <v>NL</v>
          </cell>
        </row>
        <row r="973">
          <cell r="D973" t="str">
            <v>Solar</v>
          </cell>
          <cell r="E973" t="str">
            <v>Operations</v>
          </cell>
          <cell r="F973" t="str">
            <v>NL</v>
          </cell>
          <cell r="I973">
            <v>304964.98</v>
          </cell>
        </row>
        <row r="974">
          <cell r="D974" t="str">
            <v>Palo Verde</v>
          </cell>
          <cell r="E974" t="str">
            <v>Common</v>
          </cell>
          <cell r="F974" t="str">
            <v>L</v>
          </cell>
          <cell r="I974">
            <v>152942.87</v>
          </cell>
        </row>
        <row r="975">
          <cell r="D975" t="str">
            <v>Palo Verde</v>
          </cell>
          <cell r="E975" t="str">
            <v>Common</v>
          </cell>
          <cell r="F975" t="str">
            <v>NL</v>
          </cell>
        </row>
        <row r="976">
          <cell r="D976" t="str">
            <v>Palo Verde</v>
          </cell>
          <cell r="E976" t="str">
            <v>Common</v>
          </cell>
          <cell r="F976" t="str">
            <v>NL</v>
          </cell>
        </row>
        <row r="977">
          <cell r="D977" t="str">
            <v>Palo Verde</v>
          </cell>
          <cell r="E977" t="str">
            <v>Common</v>
          </cell>
          <cell r="F977" t="str">
            <v>NL</v>
          </cell>
          <cell r="I977">
            <v>5496879.7999999989</v>
          </cell>
        </row>
        <row r="978">
          <cell r="D978" t="str">
            <v>Palo Verde</v>
          </cell>
          <cell r="E978" t="str">
            <v>Unit 1</v>
          </cell>
          <cell r="F978" t="str">
            <v>NL</v>
          </cell>
          <cell r="I978">
            <v>35768268.850000009</v>
          </cell>
        </row>
        <row r="979">
          <cell r="D979" t="str">
            <v>Palo Verde</v>
          </cell>
          <cell r="E979" t="str">
            <v>Unit 2</v>
          </cell>
          <cell r="F979" t="str">
            <v>NL</v>
          </cell>
          <cell r="I979">
            <v>19033846.849999998</v>
          </cell>
        </row>
        <row r="980">
          <cell r="D980" t="str">
            <v>Palo Verde</v>
          </cell>
          <cell r="E980" t="str">
            <v>Unit 3</v>
          </cell>
          <cell r="F980" t="str">
            <v>NL</v>
          </cell>
          <cell r="I980">
            <v>23719908.43</v>
          </cell>
        </row>
        <row r="981">
          <cell r="D981" t="str">
            <v>Palo Verde</v>
          </cell>
          <cell r="E981" t="str">
            <v>Water Rec Facility</v>
          </cell>
          <cell r="F981" t="str">
            <v>NL</v>
          </cell>
          <cell r="I981">
            <v>10807960.25</v>
          </cell>
        </row>
        <row r="982">
          <cell r="D982" t="str">
            <v>Energy Storage Deployment</v>
          </cell>
          <cell r="E982" t="str">
            <v>(blank)</v>
          </cell>
          <cell r="F982" t="str">
            <v>L</v>
          </cell>
          <cell r="I982">
            <v>2844548.45</v>
          </cell>
        </row>
        <row r="983">
          <cell r="D983" t="str">
            <v>Energy Storage Deployment</v>
          </cell>
          <cell r="E983" t="str">
            <v>(blank)</v>
          </cell>
          <cell r="F983" t="str">
            <v>NL</v>
          </cell>
          <cell r="I983">
            <v>159345.24</v>
          </cell>
        </row>
        <row r="984">
          <cell r="D984" t="str">
            <v>Energy Storage Deployment</v>
          </cell>
          <cell r="E984" t="str">
            <v>(blank)</v>
          </cell>
          <cell r="F984" t="str">
            <v>NL</v>
          </cell>
          <cell r="I984">
            <v>1332000</v>
          </cell>
        </row>
        <row r="985">
          <cell r="D985" t="str">
            <v>Energy Storage Deployment</v>
          </cell>
          <cell r="E985" t="str">
            <v>(blank)</v>
          </cell>
          <cell r="F985" t="str">
            <v>NL</v>
          </cell>
        </row>
        <row r="986">
          <cell r="D986" t="str">
            <v>Energy Storage Deployment</v>
          </cell>
          <cell r="E986" t="str">
            <v>(blank)</v>
          </cell>
          <cell r="F986" t="str">
            <v>NL</v>
          </cell>
        </row>
        <row r="987">
          <cell r="D987" t="str">
            <v>Tehachapi Wind Energy Storage Project</v>
          </cell>
          <cell r="E987" t="str">
            <v>(blank)</v>
          </cell>
          <cell r="F987" t="str">
            <v>L</v>
          </cell>
        </row>
        <row r="988">
          <cell r="D988" t="str">
            <v>Tehachapi Wind Energy Storage Project</v>
          </cell>
          <cell r="E988" t="str">
            <v>(blank)</v>
          </cell>
          <cell r="F988" t="str">
            <v>NL</v>
          </cell>
        </row>
        <row r="989">
          <cell r="D989" t="str">
            <v>Tehachapi Wind Energy Storage Project</v>
          </cell>
          <cell r="E989" t="str">
            <v>(blank)</v>
          </cell>
          <cell r="F989" t="str">
            <v>NL</v>
          </cell>
          <cell r="I989">
            <v>408063.49</v>
          </cell>
        </row>
        <row r="990">
          <cell r="D990" t="str">
            <v>Tehachapi Wind Energy Storage Project</v>
          </cell>
          <cell r="E990" t="str">
            <v>(blank)</v>
          </cell>
          <cell r="F990" t="str">
            <v>NL</v>
          </cell>
        </row>
        <row r="991">
          <cell r="D991" t="str">
            <v>Tehachapi Wind Energy Storage Project</v>
          </cell>
          <cell r="E991" t="str">
            <v>(blank)</v>
          </cell>
          <cell r="F991" t="str">
            <v>NL</v>
          </cell>
        </row>
        <row r="992">
          <cell r="D992" t="str">
            <v>Tehachapi Wind Energy Storage Project</v>
          </cell>
          <cell r="E992" t="str">
            <v>(blank)</v>
          </cell>
          <cell r="F992" t="str">
            <v>NL</v>
          </cell>
        </row>
        <row r="993">
          <cell r="D993" t="str">
            <v>Tehachapi Wind Energy Storage Project</v>
          </cell>
          <cell r="E993" t="str">
            <v>(blank)</v>
          </cell>
          <cell r="F993" t="str">
            <v>NL</v>
          </cell>
          <cell r="I993">
            <v>125628</v>
          </cell>
        </row>
        <row r="994">
          <cell r="D994" t="str">
            <v>Catalina - Diesel</v>
          </cell>
          <cell r="E994" t="str">
            <v>Maintenance</v>
          </cell>
          <cell r="F994" t="str">
            <v>L</v>
          </cell>
        </row>
        <row r="995">
          <cell r="D995" t="str">
            <v>Catalina - Diesel</v>
          </cell>
          <cell r="E995" t="str">
            <v>Maintenance</v>
          </cell>
          <cell r="F995" t="str">
            <v>NL</v>
          </cell>
        </row>
        <row r="996">
          <cell r="D996" t="str">
            <v>Catalina - Diesel</v>
          </cell>
          <cell r="E996" t="str">
            <v>Maintenance</v>
          </cell>
          <cell r="F996" t="str">
            <v>NL</v>
          </cell>
        </row>
        <row r="997">
          <cell r="D997" t="str">
            <v>Catalina - Diesel</v>
          </cell>
          <cell r="E997" t="str">
            <v>Maintenance</v>
          </cell>
          <cell r="F997" t="str">
            <v>NL</v>
          </cell>
        </row>
        <row r="998">
          <cell r="D998" t="str">
            <v>Catalina - Diesel</v>
          </cell>
          <cell r="E998" t="str">
            <v>Maintenance</v>
          </cell>
          <cell r="F998" t="str">
            <v>NL</v>
          </cell>
        </row>
        <row r="999">
          <cell r="D999" t="str">
            <v>Solar</v>
          </cell>
          <cell r="E999" t="str">
            <v>Solar Rooftop Leases</v>
          </cell>
          <cell r="F999" t="str">
            <v>L</v>
          </cell>
          <cell r="I999">
            <v>5630.98</v>
          </cell>
        </row>
        <row r="1000">
          <cell r="D1000" t="str">
            <v>Solar</v>
          </cell>
          <cell r="E1000" t="str">
            <v>Solar Rooftop Leases</v>
          </cell>
          <cell r="F1000" t="str">
            <v>NL</v>
          </cell>
          <cell r="I1000">
            <v>73584.600000000006</v>
          </cell>
        </row>
        <row r="1001">
          <cell r="D1001" t="str">
            <v>Solar</v>
          </cell>
          <cell r="E1001" t="str">
            <v>Solar Rooftop Leases</v>
          </cell>
          <cell r="F1001" t="str">
            <v>NL</v>
          </cell>
          <cell r="I1001">
            <v>2800449.1</v>
          </cell>
        </row>
        <row r="1002">
          <cell r="D1002" t="str">
            <v>Mountainview</v>
          </cell>
          <cell r="E1002" t="str">
            <v>GHG Mtn View</v>
          </cell>
          <cell r="F1002" t="str">
            <v>NL</v>
          </cell>
        </row>
        <row r="1003">
          <cell r="D1003" t="str">
            <v>Mountainview</v>
          </cell>
          <cell r="E1003" t="str">
            <v>Operations</v>
          </cell>
          <cell r="F1003" t="str">
            <v>L</v>
          </cell>
        </row>
        <row r="1004">
          <cell r="D1004" t="str">
            <v>Mountainview</v>
          </cell>
          <cell r="E1004" t="str">
            <v>Operations</v>
          </cell>
          <cell r="F1004" t="str">
            <v>NL</v>
          </cell>
        </row>
        <row r="1005">
          <cell r="D1005" t="str">
            <v>Mountainview</v>
          </cell>
          <cell r="E1005" t="str">
            <v>Operations</v>
          </cell>
          <cell r="F1005" t="str">
            <v>NL</v>
          </cell>
        </row>
        <row r="1006">
          <cell r="D1006" t="str">
            <v>Mountainview</v>
          </cell>
          <cell r="E1006" t="str">
            <v>Operations</v>
          </cell>
          <cell r="F1006" t="str">
            <v>NL</v>
          </cell>
        </row>
        <row r="1007">
          <cell r="D1007" t="str">
            <v>Mountainview</v>
          </cell>
          <cell r="E1007" t="str">
            <v>Operations</v>
          </cell>
          <cell r="F1007" t="str">
            <v>NL</v>
          </cell>
        </row>
        <row r="1008">
          <cell r="D1008" t="str">
            <v>Peakers</v>
          </cell>
          <cell r="E1008" t="str">
            <v>Operations</v>
          </cell>
          <cell r="F1008" t="str">
            <v>L</v>
          </cell>
        </row>
        <row r="1009">
          <cell r="D1009" t="str">
            <v>Peakers</v>
          </cell>
          <cell r="E1009" t="str">
            <v>Operations</v>
          </cell>
          <cell r="F1009" t="str">
            <v>NL</v>
          </cell>
        </row>
        <row r="1010">
          <cell r="D1010" t="str">
            <v>Peakers</v>
          </cell>
          <cell r="E1010" t="str">
            <v>Operations</v>
          </cell>
          <cell r="F1010" t="str">
            <v>NL</v>
          </cell>
        </row>
        <row r="1011">
          <cell r="D1011" t="str">
            <v>Peakers</v>
          </cell>
          <cell r="E1011" t="str">
            <v>Operations</v>
          </cell>
          <cell r="F1011" t="str">
            <v>NL</v>
          </cell>
        </row>
        <row r="1012">
          <cell r="D1012" t="str">
            <v>Hydro</v>
          </cell>
          <cell r="E1012" t="str">
            <v>Operations</v>
          </cell>
          <cell r="F1012" t="str">
            <v>L</v>
          </cell>
        </row>
        <row r="1013">
          <cell r="D1013" t="str">
            <v>Hydro</v>
          </cell>
          <cell r="E1013" t="str">
            <v>Operations</v>
          </cell>
          <cell r="F1013" t="str">
            <v>NL</v>
          </cell>
        </row>
        <row r="1014">
          <cell r="D1014" t="str">
            <v>Hydro</v>
          </cell>
          <cell r="E1014" t="str">
            <v>Operations</v>
          </cell>
          <cell r="F1014" t="str">
            <v>NL</v>
          </cell>
        </row>
        <row r="1015">
          <cell r="D1015" t="str">
            <v>Hydro</v>
          </cell>
          <cell r="E1015" t="str">
            <v>Operations</v>
          </cell>
          <cell r="F1015" t="str">
            <v>NL</v>
          </cell>
        </row>
        <row r="1016">
          <cell r="D1016" t="str">
            <v>Solar</v>
          </cell>
          <cell r="E1016" t="str">
            <v>Operations</v>
          </cell>
          <cell r="F1016" t="str">
            <v>L</v>
          </cell>
        </row>
        <row r="1017">
          <cell r="D1017" t="str">
            <v>Solar</v>
          </cell>
          <cell r="E1017" t="str">
            <v>Operations</v>
          </cell>
          <cell r="F1017" t="str">
            <v>NL</v>
          </cell>
        </row>
        <row r="1018">
          <cell r="D1018" t="str">
            <v>Solar</v>
          </cell>
          <cell r="E1018" t="str">
            <v>Operations</v>
          </cell>
          <cell r="F1018" t="str">
            <v>NL</v>
          </cell>
        </row>
        <row r="1019">
          <cell r="D1019" t="str">
            <v>Solar</v>
          </cell>
          <cell r="E1019" t="str">
            <v>Operations</v>
          </cell>
          <cell r="F1019" t="str">
            <v>NL</v>
          </cell>
        </row>
        <row r="1020">
          <cell r="D1020" t="str">
            <v>Center Peaker - GE CSA</v>
          </cell>
          <cell r="E1020" t="str">
            <v>Maintenance</v>
          </cell>
          <cell r="F1020" t="str">
            <v>NL</v>
          </cell>
          <cell r="I1020">
            <v>101000</v>
          </cell>
        </row>
        <row r="1021">
          <cell r="D1021" t="str">
            <v>Center Peaker - GE CSA</v>
          </cell>
          <cell r="E1021" t="str">
            <v>Maintenance</v>
          </cell>
          <cell r="F1021" t="str">
            <v>NL</v>
          </cell>
        </row>
        <row r="1022">
          <cell r="D1022" t="str">
            <v>Center Peaker - GE CSA</v>
          </cell>
          <cell r="E1022" t="str">
            <v>Maintenance</v>
          </cell>
          <cell r="F1022" t="str">
            <v>NL</v>
          </cell>
          <cell r="I1022">
            <v>-20000</v>
          </cell>
        </row>
        <row r="1023">
          <cell r="D1023" t="str">
            <v>Grapeland Peaker - GE CSA</v>
          </cell>
          <cell r="E1023" t="str">
            <v>Maintenance</v>
          </cell>
          <cell r="F1023" t="str">
            <v>NL</v>
          </cell>
          <cell r="I1023">
            <v>101000</v>
          </cell>
        </row>
        <row r="1024">
          <cell r="D1024" t="str">
            <v>Grapeland Peaker - GE CSA</v>
          </cell>
          <cell r="E1024" t="str">
            <v>Maintenance</v>
          </cell>
          <cell r="F1024" t="str">
            <v>NL</v>
          </cell>
        </row>
        <row r="1025">
          <cell r="D1025" t="str">
            <v>Grapeland Peaker - GE CSA</v>
          </cell>
          <cell r="E1025" t="str">
            <v>Maintenance</v>
          </cell>
          <cell r="F1025" t="str">
            <v>NL</v>
          </cell>
          <cell r="I1025">
            <v>-20000</v>
          </cell>
        </row>
        <row r="1026">
          <cell r="D1026" t="str">
            <v>Mira Loma Peaker - Tesla CSA</v>
          </cell>
          <cell r="E1026" t="str">
            <v>Maintenance</v>
          </cell>
          <cell r="F1026" t="str">
            <v>L</v>
          </cell>
        </row>
        <row r="1027">
          <cell r="D1027" t="str">
            <v>Mira Loma Peaker - Tesla CSA</v>
          </cell>
          <cell r="E1027" t="str">
            <v>Maintenance</v>
          </cell>
          <cell r="F1027" t="str">
            <v>NL</v>
          </cell>
          <cell r="I1027">
            <v>1100000</v>
          </cell>
        </row>
        <row r="1028">
          <cell r="D1028" t="str">
            <v>Mira Loma Peaker - Tesla CSA</v>
          </cell>
          <cell r="E1028" t="str">
            <v>Maintenance</v>
          </cell>
          <cell r="F1028" t="str">
            <v>NL</v>
          </cell>
        </row>
        <row r="1029">
          <cell r="D1029" t="str">
            <v>Mira Loma Peaker - Tesla CSA</v>
          </cell>
          <cell r="E1029" t="str">
            <v>Maintenance</v>
          </cell>
          <cell r="F1029" t="str">
            <v>NL</v>
          </cell>
          <cell r="I1029">
            <v>-669415</v>
          </cell>
        </row>
        <row r="1030">
          <cell r="D1030" t="str">
            <v>Catalina - Diesel</v>
          </cell>
          <cell r="E1030" t="str">
            <v>Maintenance</v>
          </cell>
          <cell r="F1030" t="str">
            <v>L</v>
          </cell>
          <cell r="I1030">
            <v>727132</v>
          </cell>
        </row>
        <row r="1031">
          <cell r="D1031" t="str">
            <v>Catalina - Diesel</v>
          </cell>
          <cell r="E1031" t="str">
            <v>Maintenance</v>
          </cell>
          <cell r="F1031" t="str">
            <v>NL</v>
          </cell>
        </row>
        <row r="1032">
          <cell r="D1032" t="str">
            <v>Catalina - Diesel</v>
          </cell>
          <cell r="E1032" t="str">
            <v>Maintenance</v>
          </cell>
          <cell r="F1032" t="str">
            <v>NL</v>
          </cell>
          <cell r="I1032">
            <v>82023.38</v>
          </cell>
        </row>
        <row r="1033">
          <cell r="D1033" t="str">
            <v>Catalina - Diesel</v>
          </cell>
          <cell r="E1033" t="str">
            <v>Maintenance</v>
          </cell>
          <cell r="F1033" t="str">
            <v>NL</v>
          </cell>
          <cell r="I1033">
            <v>49214.03</v>
          </cell>
        </row>
        <row r="1034">
          <cell r="D1034" t="str">
            <v>Catalina - Diesel</v>
          </cell>
          <cell r="E1034" t="str">
            <v>Maintenance</v>
          </cell>
          <cell r="F1034" t="str">
            <v>NL</v>
          </cell>
          <cell r="I1034">
            <v>1062334.5900000001</v>
          </cell>
        </row>
        <row r="1035">
          <cell r="D1035" t="str">
            <v>Catalina - Diesel</v>
          </cell>
          <cell r="E1035" t="str">
            <v>Operations</v>
          </cell>
          <cell r="F1035" t="str">
            <v>L</v>
          </cell>
          <cell r="I1035">
            <v>1966450</v>
          </cell>
        </row>
        <row r="1036">
          <cell r="D1036" t="str">
            <v>Catalina - Diesel</v>
          </cell>
          <cell r="E1036" t="str">
            <v>Operations</v>
          </cell>
          <cell r="F1036" t="str">
            <v>NL</v>
          </cell>
        </row>
        <row r="1037">
          <cell r="D1037" t="str">
            <v>Catalina - Diesel</v>
          </cell>
          <cell r="E1037" t="str">
            <v>Operations</v>
          </cell>
          <cell r="F1037" t="str">
            <v>NL</v>
          </cell>
          <cell r="I1037">
            <v>155052.63</v>
          </cell>
        </row>
        <row r="1038">
          <cell r="D1038" t="str">
            <v>Catalina - Diesel</v>
          </cell>
          <cell r="E1038" t="str">
            <v>Operations</v>
          </cell>
          <cell r="F1038" t="str">
            <v>NL</v>
          </cell>
          <cell r="I1038">
            <v>93031.58</v>
          </cell>
        </row>
        <row r="1039">
          <cell r="D1039" t="str">
            <v>Catalina - Diesel</v>
          </cell>
          <cell r="E1039" t="str">
            <v>Operations</v>
          </cell>
          <cell r="F1039" t="str">
            <v>NL</v>
          </cell>
          <cell r="I1039">
            <v>1212544.79</v>
          </cell>
        </row>
        <row r="1040">
          <cell r="D1040" t="str">
            <v>Fuel Cell</v>
          </cell>
          <cell r="E1040" t="str">
            <v>Maintenance</v>
          </cell>
          <cell r="F1040" t="str">
            <v>NL</v>
          </cell>
          <cell r="I1040">
            <v>600000</v>
          </cell>
        </row>
        <row r="1041">
          <cell r="D1041" t="str">
            <v>Fuel Cell</v>
          </cell>
          <cell r="E1041" t="str">
            <v>Maintenance</v>
          </cell>
          <cell r="F1041" t="str">
            <v>NL</v>
          </cell>
          <cell r="I1041">
            <v>0</v>
          </cell>
        </row>
        <row r="1042">
          <cell r="D1042" t="str">
            <v>Fuel Cell</v>
          </cell>
          <cell r="E1042" t="str">
            <v>Operations</v>
          </cell>
          <cell r="F1042" t="str">
            <v>L</v>
          </cell>
        </row>
        <row r="1043">
          <cell r="D1043" t="str">
            <v>Fuel Cell</v>
          </cell>
          <cell r="E1043" t="str">
            <v>Operations</v>
          </cell>
          <cell r="F1043" t="str">
            <v>NL</v>
          </cell>
        </row>
        <row r="1044">
          <cell r="D1044" t="str">
            <v>Fuel Cell</v>
          </cell>
          <cell r="E1044" t="str">
            <v>Operations</v>
          </cell>
          <cell r="F1044" t="str">
            <v>NL</v>
          </cell>
        </row>
        <row r="1045">
          <cell r="D1045" t="str">
            <v>Fuel Cell</v>
          </cell>
          <cell r="E1045" t="str">
            <v>Operations</v>
          </cell>
          <cell r="F1045" t="str">
            <v>NL</v>
          </cell>
        </row>
        <row r="1046">
          <cell r="D1046" t="str">
            <v>Fuel Cell</v>
          </cell>
          <cell r="E1046" t="str">
            <v>Operations</v>
          </cell>
          <cell r="F1046" t="str">
            <v>NL</v>
          </cell>
        </row>
        <row r="1047">
          <cell r="D1047" t="str">
            <v>Mountainview</v>
          </cell>
          <cell r="E1047" t="str">
            <v>Maintenance</v>
          </cell>
          <cell r="F1047" t="str">
            <v>L</v>
          </cell>
          <cell r="I1047">
            <v>6010647</v>
          </cell>
        </row>
        <row r="1048">
          <cell r="D1048" t="str">
            <v>Mountainview</v>
          </cell>
          <cell r="E1048" t="str">
            <v>Maintenance</v>
          </cell>
          <cell r="F1048" t="str">
            <v>NL</v>
          </cell>
        </row>
        <row r="1049">
          <cell r="D1049" t="str">
            <v>Mountainview</v>
          </cell>
          <cell r="E1049" t="str">
            <v>Maintenance</v>
          </cell>
          <cell r="F1049" t="str">
            <v>NL</v>
          </cell>
          <cell r="I1049">
            <v>4012890.01</v>
          </cell>
        </row>
        <row r="1050">
          <cell r="D1050" t="str">
            <v>Mountainview</v>
          </cell>
          <cell r="E1050" t="str">
            <v>Maintenance</v>
          </cell>
          <cell r="F1050" t="str">
            <v>NL</v>
          </cell>
          <cell r="I1050">
            <v>668815</v>
          </cell>
        </row>
        <row r="1051">
          <cell r="D1051" t="str">
            <v>Mountainview</v>
          </cell>
          <cell r="E1051" t="str">
            <v>Maintenance</v>
          </cell>
          <cell r="F1051" t="str">
            <v>NL</v>
          </cell>
          <cell r="I1051">
            <v>10010294.99</v>
          </cell>
        </row>
        <row r="1052">
          <cell r="D1052" t="str">
            <v>Mountainview</v>
          </cell>
          <cell r="E1052" t="str">
            <v>Operations</v>
          </cell>
          <cell r="F1052" t="str">
            <v>L</v>
          </cell>
          <cell r="I1052">
            <v>2439560</v>
          </cell>
        </row>
        <row r="1053">
          <cell r="D1053" t="str">
            <v>Mountainview</v>
          </cell>
          <cell r="E1053" t="str">
            <v>Operations</v>
          </cell>
          <cell r="F1053" t="str">
            <v>NL</v>
          </cell>
        </row>
        <row r="1054">
          <cell r="D1054" t="str">
            <v>Mountainview</v>
          </cell>
          <cell r="E1054" t="str">
            <v>Operations</v>
          </cell>
          <cell r="F1054" t="str">
            <v>NL</v>
          </cell>
          <cell r="I1054">
            <v>5030210.17</v>
          </cell>
        </row>
        <row r="1055">
          <cell r="D1055" t="str">
            <v>Mountainview</v>
          </cell>
          <cell r="E1055" t="str">
            <v>Operations</v>
          </cell>
          <cell r="F1055" t="str">
            <v>NL</v>
          </cell>
          <cell r="I1055">
            <v>838368.36</v>
          </cell>
        </row>
        <row r="1056">
          <cell r="D1056" t="str">
            <v>Mountainview</v>
          </cell>
          <cell r="E1056" t="str">
            <v>Operations</v>
          </cell>
          <cell r="F1056" t="str">
            <v>NL</v>
          </cell>
          <cell r="I1056">
            <v>-1279661.53</v>
          </cell>
        </row>
        <row r="1057">
          <cell r="D1057" t="str">
            <v>Peakers</v>
          </cell>
          <cell r="E1057" t="str">
            <v>Maintenance</v>
          </cell>
          <cell r="F1057" t="str">
            <v>L</v>
          </cell>
          <cell r="I1057">
            <v>1431477</v>
          </cell>
        </row>
        <row r="1058">
          <cell r="D1058" t="str">
            <v>Peakers</v>
          </cell>
          <cell r="E1058" t="str">
            <v>Maintenance</v>
          </cell>
          <cell r="F1058" t="str">
            <v>NL</v>
          </cell>
        </row>
        <row r="1059">
          <cell r="D1059" t="str">
            <v>Peakers</v>
          </cell>
          <cell r="E1059" t="str">
            <v>Maintenance</v>
          </cell>
          <cell r="F1059" t="str">
            <v>NL</v>
          </cell>
          <cell r="I1059">
            <v>1040257.31</v>
          </cell>
        </row>
        <row r="1060">
          <cell r="D1060" t="str">
            <v>Peakers</v>
          </cell>
          <cell r="E1060" t="str">
            <v>Maintenance</v>
          </cell>
          <cell r="F1060" t="str">
            <v>NL</v>
          </cell>
          <cell r="I1060">
            <v>208051.46</v>
          </cell>
        </row>
        <row r="1061">
          <cell r="D1061" t="str">
            <v>Peakers</v>
          </cell>
          <cell r="E1061" t="str">
            <v>Maintenance</v>
          </cell>
          <cell r="F1061" t="str">
            <v>NL</v>
          </cell>
          <cell r="I1061">
            <v>435767.23</v>
          </cell>
        </row>
        <row r="1062">
          <cell r="D1062" t="str">
            <v>Peakers</v>
          </cell>
          <cell r="E1062" t="str">
            <v>Operations</v>
          </cell>
          <cell r="F1062" t="str">
            <v>L</v>
          </cell>
          <cell r="I1062">
            <v>1938288.9999999998</v>
          </cell>
        </row>
        <row r="1063">
          <cell r="D1063" t="str">
            <v>Peakers</v>
          </cell>
          <cell r="E1063" t="str">
            <v>Operations</v>
          </cell>
          <cell r="F1063" t="str">
            <v>NL</v>
          </cell>
        </row>
        <row r="1064">
          <cell r="D1064" t="str">
            <v>Peakers</v>
          </cell>
          <cell r="E1064" t="str">
            <v>Operations</v>
          </cell>
          <cell r="F1064" t="str">
            <v>NL</v>
          </cell>
          <cell r="I1064">
            <v>1361685.64</v>
          </cell>
        </row>
        <row r="1065">
          <cell r="D1065" t="str">
            <v>Peakers</v>
          </cell>
          <cell r="E1065" t="str">
            <v>Operations</v>
          </cell>
          <cell r="F1065" t="str">
            <v>NL</v>
          </cell>
          <cell r="I1065">
            <v>272337.13</v>
          </cell>
        </row>
        <row r="1066">
          <cell r="D1066" t="str">
            <v>Peakers</v>
          </cell>
          <cell r="E1066" t="str">
            <v>Operations</v>
          </cell>
          <cell r="F1066" t="str">
            <v>NL</v>
          </cell>
        </row>
        <row r="1067">
          <cell r="D1067" t="str">
            <v>Peakers</v>
          </cell>
          <cell r="E1067" t="str">
            <v>Operations</v>
          </cell>
          <cell r="F1067" t="str">
            <v>NL</v>
          </cell>
          <cell r="I1067">
            <v>901658.23</v>
          </cell>
        </row>
        <row r="1068">
          <cell r="D1068" t="str">
            <v>Hydro</v>
          </cell>
          <cell r="E1068" t="str">
            <v>Maintenance</v>
          </cell>
          <cell r="F1068" t="str">
            <v>L</v>
          </cell>
          <cell r="I1068">
            <v>8403963</v>
          </cell>
        </row>
        <row r="1069">
          <cell r="D1069" t="str">
            <v>Hydro</v>
          </cell>
          <cell r="E1069" t="str">
            <v>Maintenance</v>
          </cell>
          <cell r="F1069" t="str">
            <v>NL</v>
          </cell>
          <cell r="I1069">
            <v>1891111.64</v>
          </cell>
        </row>
        <row r="1070">
          <cell r="D1070" t="str">
            <v>Hydro</v>
          </cell>
          <cell r="E1070" t="str">
            <v>Maintenance</v>
          </cell>
          <cell r="F1070" t="str">
            <v>NL</v>
          </cell>
          <cell r="I1070">
            <v>2017185.75</v>
          </cell>
        </row>
        <row r="1071">
          <cell r="D1071" t="str">
            <v>Hydro</v>
          </cell>
          <cell r="E1071" t="str">
            <v>Maintenance</v>
          </cell>
          <cell r="F1071" t="str">
            <v>NL</v>
          </cell>
          <cell r="I1071">
            <v>630370.55000000005</v>
          </cell>
        </row>
        <row r="1072">
          <cell r="D1072" t="str">
            <v>Hydro</v>
          </cell>
          <cell r="E1072" t="str">
            <v>Maintenance</v>
          </cell>
          <cell r="F1072" t="str">
            <v>NL</v>
          </cell>
        </row>
        <row r="1073">
          <cell r="D1073" t="str">
            <v>Hydro</v>
          </cell>
          <cell r="E1073" t="str">
            <v>Maintenance</v>
          </cell>
          <cell r="F1073" t="str">
            <v>NL</v>
          </cell>
          <cell r="I1073">
            <v>213551.05999999994</v>
          </cell>
        </row>
        <row r="1074">
          <cell r="D1074" t="str">
            <v>Hydro</v>
          </cell>
          <cell r="E1074" t="str">
            <v>Operations</v>
          </cell>
          <cell r="F1074" t="str">
            <v>L</v>
          </cell>
          <cell r="I1074">
            <v>13656896</v>
          </cell>
        </row>
        <row r="1075">
          <cell r="D1075" t="str">
            <v>Hydro</v>
          </cell>
          <cell r="E1075" t="str">
            <v>Operations</v>
          </cell>
          <cell r="F1075" t="str">
            <v>NL</v>
          </cell>
          <cell r="I1075">
            <v>1995403.34</v>
          </cell>
        </row>
        <row r="1076">
          <cell r="D1076" t="str">
            <v>Hydro</v>
          </cell>
          <cell r="E1076" t="str">
            <v>Operations</v>
          </cell>
          <cell r="F1076" t="str">
            <v>NL</v>
          </cell>
          <cell r="I1076">
            <v>2157037.16</v>
          </cell>
        </row>
        <row r="1077">
          <cell r="D1077" t="str">
            <v>Hydro</v>
          </cell>
          <cell r="E1077" t="str">
            <v>Operations</v>
          </cell>
          <cell r="F1077" t="str">
            <v>NL</v>
          </cell>
          <cell r="I1077">
            <v>674074.11</v>
          </cell>
        </row>
        <row r="1078">
          <cell r="D1078" t="str">
            <v>Hydro</v>
          </cell>
          <cell r="E1078" t="str">
            <v>Operations</v>
          </cell>
          <cell r="F1078" t="str">
            <v>NL</v>
          </cell>
        </row>
        <row r="1079">
          <cell r="D1079" t="str">
            <v>Hydro</v>
          </cell>
          <cell r="E1079" t="str">
            <v>Operations</v>
          </cell>
          <cell r="F1079" t="str">
            <v>NL</v>
          </cell>
          <cell r="I1079">
            <v>6740793.3899999997</v>
          </cell>
        </row>
        <row r="1080">
          <cell r="D1080" t="str">
            <v>Hydro</v>
          </cell>
          <cell r="E1080" t="str">
            <v>Regulatory Fees</v>
          </cell>
          <cell r="F1080" t="str">
            <v>L</v>
          </cell>
        </row>
        <row r="1081">
          <cell r="D1081" t="str">
            <v>Hydro</v>
          </cell>
          <cell r="E1081" t="str">
            <v>Regulatory Fees</v>
          </cell>
          <cell r="F1081" t="str">
            <v>NL</v>
          </cell>
        </row>
        <row r="1082">
          <cell r="D1082" t="str">
            <v>Hydro</v>
          </cell>
          <cell r="E1082" t="str">
            <v>Regulatory Fees</v>
          </cell>
          <cell r="F1082" t="str">
            <v>NL</v>
          </cell>
        </row>
        <row r="1083">
          <cell r="D1083" t="str">
            <v>Hydro</v>
          </cell>
          <cell r="E1083" t="str">
            <v>Regulatory Fees</v>
          </cell>
          <cell r="F1083" t="str">
            <v>NL</v>
          </cell>
        </row>
        <row r="1084">
          <cell r="D1084" t="str">
            <v>Hydro</v>
          </cell>
          <cell r="E1084" t="str">
            <v>Regulatory Fees</v>
          </cell>
          <cell r="F1084" t="str">
            <v>NL</v>
          </cell>
          <cell r="I1084">
            <v>5692284</v>
          </cell>
        </row>
        <row r="1085">
          <cell r="D1085" t="str">
            <v>Hydro</v>
          </cell>
          <cell r="E1085" t="str">
            <v>Structures &amp; Grounds</v>
          </cell>
          <cell r="F1085" t="str">
            <v>NL</v>
          </cell>
        </row>
        <row r="1086">
          <cell r="D1086" t="str">
            <v>Hydro</v>
          </cell>
          <cell r="E1086" t="str">
            <v>Structures &amp; Grounds</v>
          </cell>
          <cell r="F1086" t="str">
            <v>NL</v>
          </cell>
        </row>
        <row r="1087">
          <cell r="D1087" t="str">
            <v>Hydro</v>
          </cell>
          <cell r="E1087" t="str">
            <v>Structures &amp; Grounds</v>
          </cell>
          <cell r="F1087" t="str">
            <v>NL</v>
          </cell>
        </row>
        <row r="1088">
          <cell r="D1088" t="str">
            <v>Solar</v>
          </cell>
          <cell r="E1088" t="str">
            <v>Maintenance</v>
          </cell>
          <cell r="F1088" t="str">
            <v>L</v>
          </cell>
          <cell r="I1088">
            <v>220323</v>
          </cell>
        </row>
        <row r="1089">
          <cell r="D1089" t="str">
            <v>Solar</v>
          </cell>
          <cell r="E1089" t="str">
            <v>Maintenance</v>
          </cell>
          <cell r="F1089" t="str">
            <v>NL</v>
          </cell>
        </row>
        <row r="1090">
          <cell r="D1090" t="str">
            <v>Solar</v>
          </cell>
          <cell r="E1090" t="str">
            <v>Maintenance</v>
          </cell>
          <cell r="F1090" t="str">
            <v>NL</v>
          </cell>
          <cell r="I1090">
            <v>68994.3</v>
          </cell>
        </row>
        <row r="1091">
          <cell r="D1091" t="str">
            <v>Solar</v>
          </cell>
          <cell r="E1091" t="str">
            <v>Maintenance</v>
          </cell>
          <cell r="F1091" t="str">
            <v>NL</v>
          </cell>
          <cell r="I1091">
            <v>68994.3</v>
          </cell>
        </row>
        <row r="1092">
          <cell r="D1092" t="str">
            <v>Solar</v>
          </cell>
          <cell r="E1092" t="str">
            <v>Maintenance</v>
          </cell>
          <cell r="F1092" t="str">
            <v>NL</v>
          </cell>
          <cell r="I1092">
            <v>275781.40000000002</v>
          </cell>
        </row>
        <row r="1093">
          <cell r="D1093" t="str">
            <v>Solar</v>
          </cell>
          <cell r="E1093" t="str">
            <v>Operations</v>
          </cell>
          <cell r="F1093" t="str">
            <v>L</v>
          </cell>
          <cell r="I1093">
            <v>304310</v>
          </cell>
        </row>
        <row r="1094">
          <cell r="D1094" t="str">
            <v>Solar</v>
          </cell>
          <cell r="E1094" t="str">
            <v>Operations</v>
          </cell>
          <cell r="F1094" t="str">
            <v>NL</v>
          </cell>
        </row>
        <row r="1095">
          <cell r="D1095" t="str">
            <v>Solar</v>
          </cell>
          <cell r="E1095" t="str">
            <v>Operations</v>
          </cell>
          <cell r="F1095" t="str">
            <v>NL</v>
          </cell>
          <cell r="I1095">
            <v>56404.23</v>
          </cell>
        </row>
        <row r="1096">
          <cell r="D1096" t="str">
            <v>Solar</v>
          </cell>
          <cell r="E1096" t="str">
            <v>Operations</v>
          </cell>
          <cell r="F1096" t="str">
            <v>NL</v>
          </cell>
          <cell r="I1096">
            <v>56404.23</v>
          </cell>
        </row>
        <row r="1097">
          <cell r="D1097" t="str">
            <v>Solar</v>
          </cell>
          <cell r="E1097" t="str">
            <v>Operations</v>
          </cell>
          <cell r="F1097" t="str">
            <v>NL</v>
          </cell>
        </row>
        <row r="1098">
          <cell r="D1098" t="str">
            <v>Solar</v>
          </cell>
          <cell r="E1098" t="str">
            <v>Operations</v>
          </cell>
          <cell r="F1098" t="str">
            <v>NL</v>
          </cell>
          <cell r="I1098">
            <v>311018.53999999998</v>
          </cell>
        </row>
        <row r="1099">
          <cell r="D1099" t="str">
            <v>Palo Verde</v>
          </cell>
          <cell r="E1099" t="str">
            <v>Common</v>
          </cell>
          <cell r="F1099" t="str">
            <v>L</v>
          </cell>
          <cell r="I1099">
            <v>154094.25</v>
          </cell>
        </row>
        <row r="1100">
          <cell r="D1100" t="str">
            <v>Palo Verde</v>
          </cell>
          <cell r="E1100" t="str">
            <v>Common</v>
          </cell>
          <cell r="F1100" t="str">
            <v>NL</v>
          </cell>
        </row>
        <row r="1101">
          <cell r="D1101" t="str">
            <v>Palo Verde</v>
          </cell>
          <cell r="E1101" t="str">
            <v>Common</v>
          </cell>
          <cell r="F1101" t="str">
            <v>NL</v>
          </cell>
        </row>
        <row r="1102">
          <cell r="D1102" t="str">
            <v>Palo Verde</v>
          </cell>
          <cell r="E1102" t="str">
            <v>Common</v>
          </cell>
          <cell r="F1102" t="str">
            <v>NL</v>
          </cell>
          <cell r="I1102">
            <v>5538261.0299999984</v>
          </cell>
        </row>
        <row r="1103">
          <cell r="D1103" t="str">
            <v>Palo Verde</v>
          </cell>
          <cell r="E1103" t="str">
            <v>Unit 1</v>
          </cell>
          <cell r="F1103" t="str">
            <v>NL</v>
          </cell>
          <cell r="I1103">
            <v>36037537.259999998</v>
          </cell>
        </row>
        <row r="1104">
          <cell r="D1104" t="str">
            <v>Palo Verde</v>
          </cell>
          <cell r="E1104" t="str">
            <v>Unit 2</v>
          </cell>
          <cell r="F1104" t="str">
            <v>NL</v>
          </cell>
          <cell r="I1104">
            <v>19177136.250000004</v>
          </cell>
        </row>
        <row r="1105">
          <cell r="D1105" t="str">
            <v>Palo Verde</v>
          </cell>
          <cell r="E1105" t="str">
            <v>Unit 3</v>
          </cell>
          <cell r="F1105" t="str">
            <v>NL</v>
          </cell>
          <cell r="I1105">
            <v>23898475.109999999</v>
          </cell>
        </row>
        <row r="1106">
          <cell r="D1106" t="str">
            <v>Palo Verde</v>
          </cell>
          <cell r="E1106" t="str">
            <v>Water Rec Facility</v>
          </cell>
          <cell r="F1106" t="str">
            <v>NL</v>
          </cell>
          <cell r="I1106">
            <v>10889324.060000001</v>
          </cell>
        </row>
        <row r="1107">
          <cell r="D1107" t="str">
            <v>Energy Storage Deployment</v>
          </cell>
          <cell r="E1107" t="str">
            <v>(blank)</v>
          </cell>
          <cell r="F1107" t="str">
            <v>L</v>
          </cell>
          <cell r="I1107">
            <v>2958608.0500000003</v>
          </cell>
        </row>
        <row r="1108">
          <cell r="D1108" t="str">
            <v>Energy Storage Deployment</v>
          </cell>
          <cell r="E1108" t="str">
            <v>(blank)</v>
          </cell>
          <cell r="F1108" t="str">
            <v>NL</v>
          </cell>
          <cell r="I1108">
            <v>162509.56</v>
          </cell>
        </row>
        <row r="1109">
          <cell r="D1109" t="str">
            <v>Energy Storage Deployment</v>
          </cell>
          <cell r="E1109" t="str">
            <v>(blank)</v>
          </cell>
          <cell r="F1109" t="str">
            <v>NL</v>
          </cell>
          <cell r="I1109">
            <v>1594500</v>
          </cell>
        </row>
        <row r="1110">
          <cell r="D1110" t="str">
            <v>Energy Storage Deployment</v>
          </cell>
          <cell r="E1110" t="str">
            <v>(blank)</v>
          </cell>
          <cell r="F1110" t="str">
            <v>NL</v>
          </cell>
        </row>
        <row r="1111">
          <cell r="D1111" t="str">
            <v>Energy Storage Deployment</v>
          </cell>
          <cell r="E1111" t="str">
            <v>(blank)</v>
          </cell>
          <cell r="F1111" t="str">
            <v>NL</v>
          </cell>
        </row>
        <row r="1112">
          <cell r="D1112" t="str">
            <v>Tehachapi Wind Energy Storage Project</v>
          </cell>
          <cell r="E1112" t="str">
            <v>(blank)</v>
          </cell>
          <cell r="F1112" t="str">
            <v>L</v>
          </cell>
        </row>
        <row r="1113">
          <cell r="D1113" t="str">
            <v>Tehachapi Wind Energy Storage Project</v>
          </cell>
          <cell r="E1113" t="str">
            <v>(blank)</v>
          </cell>
          <cell r="F1113" t="str">
            <v>NL</v>
          </cell>
        </row>
        <row r="1114">
          <cell r="D1114" t="str">
            <v>Tehachapi Wind Energy Storage Project</v>
          </cell>
          <cell r="E1114" t="str">
            <v>(blank)</v>
          </cell>
          <cell r="F1114" t="str">
            <v>NL</v>
          </cell>
          <cell r="I1114">
            <v>408063.49</v>
          </cell>
        </row>
        <row r="1115">
          <cell r="D1115" t="str">
            <v>Tehachapi Wind Energy Storage Project</v>
          </cell>
          <cell r="E1115" t="str">
            <v>(blank)</v>
          </cell>
          <cell r="F1115" t="str">
            <v>NL</v>
          </cell>
        </row>
        <row r="1116">
          <cell r="D1116" t="str">
            <v>Tehachapi Wind Energy Storage Project</v>
          </cell>
          <cell r="E1116" t="str">
            <v>(blank)</v>
          </cell>
          <cell r="F1116" t="str">
            <v>NL</v>
          </cell>
        </row>
        <row r="1117">
          <cell r="D1117" t="str">
            <v>Tehachapi Wind Energy Storage Project</v>
          </cell>
          <cell r="E1117" t="str">
            <v>(blank)</v>
          </cell>
          <cell r="F1117" t="str">
            <v>NL</v>
          </cell>
        </row>
        <row r="1118">
          <cell r="D1118" t="str">
            <v>Tehachapi Wind Energy Storage Project</v>
          </cell>
          <cell r="E1118" t="str">
            <v>(blank)</v>
          </cell>
          <cell r="F1118" t="str">
            <v>NL</v>
          </cell>
          <cell r="I1118">
            <v>125628</v>
          </cell>
        </row>
        <row r="1119">
          <cell r="D1119" t="str">
            <v>Catalina - Diesel</v>
          </cell>
          <cell r="E1119" t="str">
            <v>Maintenance</v>
          </cell>
          <cell r="F1119" t="str">
            <v>L</v>
          </cell>
        </row>
        <row r="1120">
          <cell r="D1120" t="str">
            <v>Catalina - Diesel</v>
          </cell>
          <cell r="E1120" t="str">
            <v>Maintenance</v>
          </cell>
          <cell r="F1120" t="str">
            <v>NL</v>
          </cell>
        </row>
        <row r="1121">
          <cell r="D1121" t="str">
            <v>Catalina - Diesel</v>
          </cell>
          <cell r="E1121" t="str">
            <v>Maintenance</v>
          </cell>
          <cell r="F1121" t="str">
            <v>NL</v>
          </cell>
        </row>
        <row r="1122">
          <cell r="D1122" t="str">
            <v>Catalina - Diesel</v>
          </cell>
          <cell r="E1122" t="str">
            <v>Maintenance</v>
          </cell>
          <cell r="F1122" t="str">
            <v>NL</v>
          </cell>
        </row>
        <row r="1123">
          <cell r="D1123" t="str">
            <v>Catalina - Diesel</v>
          </cell>
          <cell r="E1123" t="str">
            <v>Maintenance</v>
          </cell>
          <cell r="F1123" t="str">
            <v>NL</v>
          </cell>
        </row>
        <row r="1124">
          <cell r="D1124" t="str">
            <v>Solar</v>
          </cell>
          <cell r="E1124" t="str">
            <v>Solar Rooftop Leases</v>
          </cell>
          <cell r="F1124" t="str">
            <v>L</v>
          </cell>
          <cell r="I1124">
            <v>5799.91</v>
          </cell>
        </row>
        <row r="1125">
          <cell r="D1125" t="str">
            <v>Solar</v>
          </cell>
          <cell r="E1125" t="str">
            <v>Solar Rooftop Leases</v>
          </cell>
          <cell r="F1125" t="str">
            <v>NL</v>
          </cell>
          <cell r="I1125">
            <v>71780.610000000015</v>
          </cell>
        </row>
        <row r="1126">
          <cell r="D1126" t="str">
            <v>Solar</v>
          </cell>
          <cell r="E1126" t="str">
            <v>Solar Rooftop Leases</v>
          </cell>
          <cell r="F1126" t="str">
            <v>NL</v>
          </cell>
          <cell r="I1126">
            <v>2884462.57</v>
          </cell>
        </row>
        <row r="1127">
          <cell r="D1127" t="str">
            <v>Mountainview</v>
          </cell>
          <cell r="E1127" t="str">
            <v>GHG Mtn View</v>
          </cell>
          <cell r="F1127" t="str">
            <v>NL</v>
          </cell>
        </row>
        <row r="1128">
          <cell r="D1128" t="str">
            <v>Mountainview</v>
          </cell>
          <cell r="E1128" t="str">
            <v>Operations</v>
          </cell>
          <cell r="F1128" t="str">
            <v>L</v>
          </cell>
        </row>
        <row r="1129">
          <cell r="D1129" t="str">
            <v>Mountainview</v>
          </cell>
          <cell r="E1129" t="str">
            <v>Operations</v>
          </cell>
          <cell r="F1129" t="str">
            <v>NL</v>
          </cell>
        </row>
        <row r="1130">
          <cell r="D1130" t="str">
            <v>Mountainview</v>
          </cell>
          <cell r="E1130" t="str">
            <v>Operations</v>
          </cell>
          <cell r="F1130" t="str">
            <v>NL</v>
          </cell>
        </row>
        <row r="1131">
          <cell r="D1131" t="str">
            <v>Mountainview</v>
          </cell>
          <cell r="E1131" t="str">
            <v>Operations</v>
          </cell>
          <cell r="F1131" t="str">
            <v>NL</v>
          </cell>
        </row>
        <row r="1132">
          <cell r="D1132" t="str">
            <v>Mountainview</v>
          </cell>
          <cell r="E1132" t="str">
            <v>Operations</v>
          </cell>
          <cell r="F1132" t="str">
            <v>NL</v>
          </cell>
        </row>
        <row r="1133">
          <cell r="D1133" t="str">
            <v>Peakers</v>
          </cell>
          <cell r="E1133" t="str">
            <v>Operations</v>
          </cell>
          <cell r="F1133" t="str">
            <v>L</v>
          </cell>
        </row>
        <row r="1134">
          <cell r="D1134" t="str">
            <v>Peakers</v>
          </cell>
          <cell r="E1134" t="str">
            <v>Operations</v>
          </cell>
          <cell r="F1134" t="str">
            <v>NL</v>
          </cell>
        </row>
        <row r="1135">
          <cell r="D1135" t="str">
            <v>Peakers</v>
          </cell>
          <cell r="E1135" t="str">
            <v>Operations</v>
          </cell>
          <cell r="F1135" t="str">
            <v>NL</v>
          </cell>
        </row>
        <row r="1136">
          <cell r="D1136" t="str">
            <v>Peakers</v>
          </cell>
          <cell r="E1136" t="str">
            <v>Operations</v>
          </cell>
          <cell r="F1136" t="str">
            <v>NL</v>
          </cell>
        </row>
        <row r="1137">
          <cell r="D1137" t="str">
            <v>Hydro</v>
          </cell>
          <cell r="E1137" t="str">
            <v>Operations</v>
          </cell>
          <cell r="F1137" t="str">
            <v>L</v>
          </cell>
        </row>
        <row r="1138">
          <cell r="D1138" t="str">
            <v>Hydro</v>
          </cell>
          <cell r="E1138" t="str">
            <v>Operations</v>
          </cell>
          <cell r="F1138" t="str">
            <v>NL</v>
          </cell>
        </row>
        <row r="1139">
          <cell r="D1139" t="str">
            <v>Hydro</v>
          </cell>
          <cell r="E1139" t="str">
            <v>Operations</v>
          </cell>
          <cell r="F1139" t="str">
            <v>NL</v>
          </cell>
        </row>
        <row r="1140">
          <cell r="D1140" t="str">
            <v>Hydro</v>
          </cell>
          <cell r="E1140" t="str">
            <v>Operations</v>
          </cell>
          <cell r="F1140" t="str">
            <v>NL</v>
          </cell>
        </row>
        <row r="1141">
          <cell r="D1141" t="str">
            <v>Solar</v>
          </cell>
          <cell r="E1141" t="str">
            <v>Operations</v>
          </cell>
          <cell r="F1141" t="str">
            <v>L</v>
          </cell>
        </row>
        <row r="1142">
          <cell r="D1142" t="str">
            <v>Solar</v>
          </cell>
          <cell r="E1142" t="str">
            <v>Operations</v>
          </cell>
          <cell r="F1142" t="str">
            <v>NL</v>
          </cell>
        </row>
        <row r="1143">
          <cell r="D1143" t="str">
            <v>Solar</v>
          </cell>
          <cell r="E1143" t="str">
            <v>Operations</v>
          </cell>
          <cell r="F1143" t="str">
            <v>NL</v>
          </cell>
        </row>
        <row r="1144">
          <cell r="D1144" t="str">
            <v>Solar</v>
          </cell>
          <cell r="E1144" t="str">
            <v>Operations</v>
          </cell>
          <cell r="F1144" t="str">
            <v>NL</v>
          </cell>
        </row>
        <row r="1145">
          <cell r="D1145" t="str">
            <v>Center Peaker - GE CSA</v>
          </cell>
          <cell r="E1145" t="str">
            <v>Maintenance</v>
          </cell>
          <cell r="F1145" t="str">
            <v>NL</v>
          </cell>
          <cell r="I1145">
            <v>101000</v>
          </cell>
        </row>
        <row r="1146">
          <cell r="D1146" t="str">
            <v>Center Peaker - GE CSA</v>
          </cell>
          <cell r="E1146" t="str">
            <v>Maintenance</v>
          </cell>
          <cell r="F1146" t="str">
            <v>NL</v>
          </cell>
        </row>
        <row r="1147">
          <cell r="D1147" t="str">
            <v>Center Peaker - GE CSA</v>
          </cell>
          <cell r="E1147" t="str">
            <v>Maintenance</v>
          </cell>
          <cell r="F1147" t="str">
            <v>NL</v>
          </cell>
          <cell r="I1147">
            <v>-20000</v>
          </cell>
        </row>
        <row r="1148">
          <cell r="D1148" t="str">
            <v>Grapeland Peaker - GE CSA</v>
          </cell>
          <cell r="E1148" t="str">
            <v>Maintenance</v>
          </cell>
          <cell r="F1148" t="str">
            <v>NL</v>
          </cell>
          <cell r="I1148">
            <v>101000</v>
          </cell>
        </row>
        <row r="1149">
          <cell r="D1149" t="str">
            <v>Grapeland Peaker - GE CSA</v>
          </cell>
          <cell r="E1149" t="str">
            <v>Maintenance</v>
          </cell>
          <cell r="F1149" t="str">
            <v>NL</v>
          </cell>
        </row>
        <row r="1150">
          <cell r="D1150" t="str">
            <v>Grapeland Peaker - GE CSA</v>
          </cell>
          <cell r="E1150" t="str">
            <v>Maintenance</v>
          </cell>
          <cell r="F1150" t="str">
            <v>NL</v>
          </cell>
          <cell r="I1150">
            <v>-20000</v>
          </cell>
        </row>
        <row r="1151">
          <cell r="D1151" t="str">
            <v>Mira Loma Peaker - Tesla CSA</v>
          </cell>
          <cell r="E1151" t="str">
            <v>Maintenance</v>
          </cell>
          <cell r="F1151" t="str">
            <v>L</v>
          </cell>
        </row>
        <row r="1152">
          <cell r="D1152" t="str">
            <v>Mira Loma Peaker - Tesla CSA</v>
          </cell>
          <cell r="E1152" t="str">
            <v>Maintenance</v>
          </cell>
          <cell r="F1152" t="str">
            <v>NL</v>
          </cell>
          <cell r="I1152">
            <v>1100000</v>
          </cell>
        </row>
        <row r="1153">
          <cell r="D1153" t="str">
            <v>Mira Loma Peaker - Tesla CSA</v>
          </cell>
          <cell r="E1153" t="str">
            <v>Maintenance</v>
          </cell>
          <cell r="F1153" t="str">
            <v>NL</v>
          </cell>
        </row>
        <row r="1154">
          <cell r="D1154" t="str">
            <v>Mira Loma Peaker - Tesla CSA</v>
          </cell>
          <cell r="E1154" t="str">
            <v>Maintenance</v>
          </cell>
          <cell r="F1154" t="str">
            <v>NL</v>
          </cell>
          <cell r="I1154">
            <v>-669415</v>
          </cell>
        </row>
        <row r="1155">
          <cell r="D1155" t="str">
            <v>Catalina - Diesel</v>
          </cell>
          <cell r="E1155" t="str">
            <v>Maintenance</v>
          </cell>
          <cell r="F1155" t="str">
            <v>L</v>
          </cell>
          <cell r="I1155">
            <v>734403</v>
          </cell>
        </row>
        <row r="1156">
          <cell r="D1156" t="str">
            <v>Catalina - Diesel</v>
          </cell>
          <cell r="E1156" t="str">
            <v>Maintenance</v>
          </cell>
          <cell r="F1156" t="str">
            <v>NL</v>
          </cell>
        </row>
        <row r="1157">
          <cell r="D1157" t="str">
            <v>Catalina - Diesel</v>
          </cell>
          <cell r="E1157" t="str">
            <v>Maintenance</v>
          </cell>
          <cell r="F1157" t="str">
            <v>NL</v>
          </cell>
          <cell r="I1157">
            <v>106659.93</v>
          </cell>
        </row>
        <row r="1158">
          <cell r="D1158" t="str">
            <v>Catalina - Diesel</v>
          </cell>
          <cell r="E1158" t="str">
            <v>Maintenance</v>
          </cell>
          <cell r="F1158" t="str">
            <v>NL</v>
          </cell>
          <cell r="I1158">
            <v>63995.96</v>
          </cell>
        </row>
        <row r="1159">
          <cell r="D1159" t="str">
            <v>Catalina - Diesel</v>
          </cell>
          <cell r="E1159" t="str">
            <v>Maintenance</v>
          </cell>
          <cell r="F1159" t="str">
            <v>NL</v>
          </cell>
          <cell r="I1159">
            <v>1034852.11</v>
          </cell>
        </row>
        <row r="1160">
          <cell r="D1160" t="str">
            <v>Catalina - Diesel</v>
          </cell>
          <cell r="E1160" t="str">
            <v>Operations</v>
          </cell>
          <cell r="F1160" t="str">
            <v>L</v>
          </cell>
          <cell r="I1160">
            <v>1986114.0000000005</v>
          </cell>
        </row>
        <row r="1161">
          <cell r="D1161" t="str">
            <v>Catalina - Diesel</v>
          </cell>
          <cell r="E1161" t="str">
            <v>Operations</v>
          </cell>
          <cell r="F1161" t="str">
            <v>NL</v>
          </cell>
        </row>
        <row r="1162">
          <cell r="D1162" t="str">
            <v>Catalina - Diesel</v>
          </cell>
          <cell r="E1162" t="str">
            <v>Operations</v>
          </cell>
          <cell r="F1162" t="str">
            <v>NL</v>
          </cell>
          <cell r="I1162">
            <v>168867.52</v>
          </cell>
        </row>
        <row r="1163">
          <cell r="D1163" t="str">
            <v>Catalina - Diesel</v>
          </cell>
          <cell r="E1163" t="str">
            <v>Operations</v>
          </cell>
          <cell r="F1163" t="str">
            <v>NL</v>
          </cell>
          <cell r="I1163">
            <v>101320.51</v>
          </cell>
        </row>
        <row r="1164">
          <cell r="D1164" t="str">
            <v>Catalina - Diesel</v>
          </cell>
          <cell r="E1164" t="str">
            <v>Operations</v>
          </cell>
          <cell r="F1164" t="str">
            <v>NL</v>
          </cell>
          <cell r="I1164">
            <v>1205047.9700000002</v>
          </cell>
        </row>
        <row r="1165">
          <cell r="D1165" t="str">
            <v>Fuel Cell</v>
          </cell>
          <cell r="E1165" t="str">
            <v>Maintenance</v>
          </cell>
          <cell r="F1165" t="str">
            <v>NL</v>
          </cell>
          <cell r="I1165">
            <v>600000</v>
          </cell>
        </row>
        <row r="1166">
          <cell r="D1166" t="str">
            <v>Fuel Cell</v>
          </cell>
          <cell r="E1166" t="str">
            <v>Maintenance</v>
          </cell>
          <cell r="F1166" t="str">
            <v>NL</v>
          </cell>
          <cell r="I1166">
            <v>0</v>
          </cell>
        </row>
        <row r="1167">
          <cell r="D1167" t="str">
            <v>Fuel Cell</v>
          </cell>
          <cell r="E1167" t="str">
            <v>Operations</v>
          </cell>
          <cell r="F1167" t="str">
            <v>L</v>
          </cell>
        </row>
        <row r="1168">
          <cell r="D1168" t="str">
            <v>Fuel Cell</v>
          </cell>
          <cell r="E1168" t="str">
            <v>Operations</v>
          </cell>
          <cell r="F1168" t="str">
            <v>NL</v>
          </cell>
        </row>
        <row r="1169">
          <cell r="D1169" t="str">
            <v>Fuel Cell</v>
          </cell>
          <cell r="E1169" t="str">
            <v>Operations</v>
          </cell>
          <cell r="F1169" t="str">
            <v>NL</v>
          </cell>
        </row>
        <row r="1170">
          <cell r="D1170" t="str">
            <v>Fuel Cell</v>
          </cell>
          <cell r="E1170" t="str">
            <v>Operations</v>
          </cell>
          <cell r="F1170" t="str">
            <v>NL</v>
          </cell>
        </row>
        <row r="1171">
          <cell r="D1171" t="str">
            <v>Fuel Cell</v>
          </cell>
          <cell r="E1171" t="str">
            <v>Operations</v>
          </cell>
          <cell r="F1171" t="str">
            <v>NL</v>
          </cell>
        </row>
        <row r="1172">
          <cell r="D1172" t="str">
            <v>Mountainview</v>
          </cell>
          <cell r="E1172" t="str">
            <v>Maintenance</v>
          </cell>
          <cell r="F1172" t="str">
            <v>L</v>
          </cell>
          <cell r="I1172">
            <v>6070753</v>
          </cell>
        </row>
        <row r="1173">
          <cell r="D1173" t="str">
            <v>Mountainview</v>
          </cell>
          <cell r="E1173" t="str">
            <v>Maintenance</v>
          </cell>
          <cell r="F1173" t="str">
            <v>NL</v>
          </cell>
        </row>
        <row r="1174">
          <cell r="D1174" t="str">
            <v>Mountainview</v>
          </cell>
          <cell r="E1174" t="str">
            <v>Maintenance</v>
          </cell>
          <cell r="F1174" t="str">
            <v>NL</v>
          </cell>
          <cell r="I1174">
            <v>10328032.09</v>
          </cell>
        </row>
        <row r="1175">
          <cell r="D1175" t="str">
            <v>Mountainview</v>
          </cell>
          <cell r="E1175" t="str">
            <v>Maintenance</v>
          </cell>
          <cell r="F1175" t="str">
            <v>NL</v>
          </cell>
          <cell r="I1175">
            <v>1721338.68</v>
          </cell>
        </row>
        <row r="1176">
          <cell r="D1176" t="str">
            <v>Mountainview</v>
          </cell>
          <cell r="E1176" t="str">
            <v>Maintenance</v>
          </cell>
          <cell r="F1176" t="str">
            <v>NL</v>
          </cell>
          <cell r="I1176">
            <v>4297549.2300000004</v>
          </cell>
        </row>
        <row r="1177">
          <cell r="D1177" t="str">
            <v>Mountainview</v>
          </cell>
          <cell r="E1177" t="str">
            <v>Operations</v>
          </cell>
          <cell r="F1177" t="str">
            <v>L</v>
          </cell>
          <cell r="I1177">
            <v>2463956</v>
          </cell>
        </row>
        <row r="1178">
          <cell r="D1178" t="str">
            <v>Mountainview</v>
          </cell>
          <cell r="E1178" t="str">
            <v>Operations</v>
          </cell>
          <cell r="F1178" t="str">
            <v>NL</v>
          </cell>
        </row>
        <row r="1179">
          <cell r="D1179" t="str">
            <v>Mountainview</v>
          </cell>
          <cell r="E1179" t="str">
            <v>Operations</v>
          </cell>
          <cell r="F1179" t="str">
            <v>NL</v>
          </cell>
          <cell r="I1179">
            <v>5190861.9000000004</v>
          </cell>
        </row>
        <row r="1180">
          <cell r="D1180" t="str">
            <v>Mountainview</v>
          </cell>
          <cell r="E1180" t="str">
            <v>Operations</v>
          </cell>
          <cell r="F1180" t="str">
            <v>NL</v>
          </cell>
          <cell r="I1180">
            <v>865143.65</v>
          </cell>
        </row>
        <row r="1181">
          <cell r="D1181" t="str">
            <v>Mountainview</v>
          </cell>
          <cell r="E1181" t="str">
            <v>Operations</v>
          </cell>
          <cell r="F1181" t="str">
            <v>NL</v>
          </cell>
          <cell r="I1181">
            <v>-1421199.55</v>
          </cell>
        </row>
        <row r="1182">
          <cell r="D1182" t="str">
            <v>Peakers</v>
          </cell>
          <cell r="E1182" t="str">
            <v>Maintenance</v>
          </cell>
          <cell r="F1182" t="str">
            <v>L</v>
          </cell>
          <cell r="I1182">
            <v>1445792</v>
          </cell>
        </row>
        <row r="1183">
          <cell r="D1183" t="str">
            <v>Peakers</v>
          </cell>
          <cell r="E1183" t="str">
            <v>Maintenance</v>
          </cell>
          <cell r="F1183" t="str">
            <v>NL</v>
          </cell>
        </row>
        <row r="1184">
          <cell r="D1184" t="str">
            <v>Peakers</v>
          </cell>
          <cell r="E1184" t="str">
            <v>Maintenance</v>
          </cell>
          <cell r="F1184" t="str">
            <v>NL</v>
          </cell>
          <cell r="I1184">
            <v>1066464.46</v>
          </cell>
        </row>
        <row r="1185">
          <cell r="D1185" t="str">
            <v>Peakers</v>
          </cell>
          <cell r="E1185" t="str">
            <v>Maintenance</v>
          </cell>
          <cell r="F1185" t="str">
            <v>NL</v>
          </cell>
          <cell r="I1185">
            <v>213292.89</v>
          </cell>
        </row>
        <row r="1186">
          <cell r="D1186" t="str">
            <v>Peakers</v>
          </cell>
          <cell r="E1186" t="str">
            <v>Maintenance</v>
          </cell>
          <cell r="F1186" t="str">
            <v>NL</v>
          </cell>
          <cell r="I1186">
            <v>421158.64999999997</v>
          </cell>
        </row>
        <row r="1187">
          <cell r="D1187" t="str">
            <v>Peakers</v>
          </cell>
          <cell r="E1187" t="str">
            <v>Operations</v>
          </cell>
          <cell r="F1187" t="str">
            <v>L</v>
          </cell>
          <cell r="I1187">
            <v>1957672</v>
          </cell>
        </row>
        <row r="1188">
          <cell r="D1188" t="str">
            <v>Peakers</v>
          </cell>
          <cell r="E1188" t="str">
            <v>Operations</v>
          </cell>
          <cell r="F1188" t="str">
            <v>NL</v>
          </cell>
        </row>
        <row r="1189">
          <cell r="D1189" t="str">
            <v>Peakers</v>
          </cell>
          <cell r="E1189" t="str">
            <v>Operations</v>
          </cell>
          <cell r="F1189" t="str">
            <v>NL</v>
          </cell>
          <cell r="I1189">
            <v>1407839.32</v>
          </cell>
        </row>
        <row r="1190">
          <cell r="D1190" t="str">
            <v>Peakers</v>
          </cell>
          <cell r="E1190" t="str">
            <v>Operations</v>
          </cell>
          <cell r="F1190" t="str">
            <v>NL</v>
          </cell>
          <cell r="I1190">
            <v>281567.86</v>
          </cell>
        </row>
        <row r="1191">
          <cell r="D1191" t="str">
            <v>Peakers</v>
          </cell>
          <cell r="E1191" t="str">
            <v>Operations</v>
          </cell>
          <cell r="F1191" t="str">
            <v>NL</v>
          </cell>
        </row>
        <row r="1192">
          <cell r="D1192" t="str">
            <v>Peakers</v>
          </cell>
          <cell r="E1192" t="str">
            <v>Operations</v>
          </cell>
          <cell r="F1192" t="str">
            <v>NL</v>
          </cell>
          <cell r="I1192">
            <v>871629.82</v>
          </cell>
        </row>
        <row r="1193">
          <cell r="D1193" t="str">
            <v>Hydro</v>
          </cell>
          <cell r="E1193" t="str">
            <v>Maintenance</v>
          </cell>
          <cell r="F1193" t="str">
            <v>L</v>
          </cell>
          <cell r="I1193">
            <v>8488003</v>
          </cell>
        </row>
        <row r="1194">
          <cell r="D1194" t="str">
            <v>Hydro</v>
          </cell>
          <cell r="E1194" t="str">
            <v>Maintenance</v>
          </cell>
          <cell r="F1194" t="str">
            <v>NL</v>
          </cell>
          <cell r="I1194">
            <v>2133606.56</v>
          </cell>
        </row>
        <row r="1195">
          <cell r="D1195" t="str">
            <v>Hydro</v>
          </cell>
          <cell r="E1195" t="str">
            <v>Maintenance</v>
          </cell>
          <cell r="F1195" t="str">
            <v>NL</v>
          </cell>
          <cell r="I1195">
            <v>2275847</v>
          </cell>
        </row>
        <row r="1196">
          <cell r="D1196" t="str">
            <v>Hydro</v>
          </cell>
          <cell r="E1196" t="str">
            <v>Maintenance</v>
          </cell>
          <cell r="F1196" t="str">
            <v>NL</v>
          </cell>
          <cell r="I1196">
            <v>711202.19</v>
          </cell>
        </row>
        <row r="1197">
          <cell r="D1197" t="str">
            <v>Hydro</v>
          </cell>
          <cell r="E1197" t="str">
            <v>Maintenance</v>
          </cell>
          <cell r="F1197" t="str">
            <v>NL</v>
          </cell>
        </row>
        <row r="1198">
          <cell r="D1198" t="str">
            <v>Hydro</v>
          </cell>
          <cell r="E1198" t="str">
            <v>Maintenance</v>
          </cell>
          <cell r="F1198" t="str">
            <v>NL</v>
          </cell>
          <cell r="I1198">
            <v>343086.25</v>
          </cell>
        </row>
        <row r="1199">
          <cell r="D1199" t="str">
            <v>Hydro</v>
          </cell>
          <cell r="E1199" t="str">
            <v>Operations</v>
          </cell>
          <cell r="F1199" t="str">
            <v>L</v>
          </cell>
          <cell r="I1199">
            <v>13793464.999999998</v>
          </cell>
        </row>
        <row r="1200">
          <cell r="D1200" t="str">
            <v>Hydro</v>
          </cell>
          <cell r="E1200" t="str">
            <v>Operations</v>
          </cell>
          <cell r="F1200" t="str">
            <v>NL</v>
          </cell>
          <cell r="I1200">
            <v>2121354.7999999998</v>
          </cell>
        </row>
        <row r="1201">
          <cell r="D1201" t="str">
            <v>Hydro</v>
          </cell>
          <cell r="E1201" t="str">
            <v>Operations</v>
          </cell>
          <cell r="F1201" t="str">
            <v>NL</v>
          </cell>
          <cell r="I1201">
            <v>2291385.39</v>
          </cell>
        </row>
        <row r="1202">
          <cell r="D1202" t="str">
            <v>Hydro</v>
          </cell>
          <cell r="E1202" t="str">
            <v>Operations</v>
          </cell>
          <cell r="F1202" t="str">
            <v>NL</v>
          </cell>
          <cell r="I1202">
            <v>716057.93</v>
          </cell>
        </row>
        <row r="1203">
          <cell r="D1203" t="str">
            <v>Hydro</v>
          </cell>
          <cell r="E1203" t="str">
            <v>Operations</v>
          </cell>
          <cell r="F1203" t="str">
            <v>NL</v>
          </cell>
        </row>
        <row r="1204">
          <cell r="D1204" t="str">
            <v>Hydro</v>
          </cell>
          <cell r="E1204" t="str">
            <v>Operations</v>
          </cell>
          <cell r="F1204" t="str">
            <v>NL</v>
          </cell>
          <cell r="I1204">
            <v>6554182.8799999999</v>
          </cell>
        </row>
        <row r="1205">
          <cell r="D1205" t="str">
            <v>Hydro</v>
          </cell>
          <cell r="E1205" t="str">
            <v>Regulatory Fees</v>
          </cell>
          <cell r="F1205" t="str">
            <v>L</v>
          </cell>
        </row>
        <row r="1206">
          <cell r="D1206" t="str">
            <v>Hydro</v>
          </cell>
          <cell r="E1206" t="str">
            <v>Regulatory Fees</v>
          </cell>
          <cell r="F1206" t="str">
            <v>NL</v>
          </cell>
        </row>
        <row r="1207">
          <cell r="D1207" t="str">
            <v>Hydro</v>
          </cell>
          <cell r="E1207" t="str">
            <v>Regulatory Fees</v>
          </cell>
          <cell r="F1207" t="str">
            <v>NL</v>
          </cell>
        </row>
        <row r="1208">
          <cell r="D1208" t="str">
            <v>Hydro</v>
          </cell>
          <cell r="E1208" t="str">
            <v>Regulatory Fees</v>
          </cell>
          <cell r="F1208" t="str">
            <v>NL</v>
          </cell>
        </row>
        <row r="1209">
          <cell r="D1209" t="str">
            <v>Hydro</v>
          </cell>
          <cell r="E1209" t="str">
            <v>Regulatory Fees</v>
          </cell>
          <cell r="F1209" t="str">
            <v>NL</v>
          </cell>
          <cell r="I1209">
            <v>5749207</v>
          </cell>
        </row>
        <row r="1210">
          <cell r="D1210" t="str">
            <v>Hydro</v>
          </cell>
          <cell r="E1210" t="str">
            <v>Structures &amp; Grounds</v>
          </cell>
          <cell r="F1210" t="str">
            <v>NL</v>
          </cell>
        </row>
        <row r="1211">
          <cell r="D1211" t="str">
            <v>Hydro</v>
          </cell>
          <cell r="E1211" t="str">
            <v>Structures &amp; Grounds</v>
          </cell>
          <cell r="F1211" t="str">
            <v>NL</v>
          </cell>
        </row>
        <row r="1212">
          <cell r="D1212" t="str">
            <v>Hydro</v>
          </cell>
          <cell r="E1212" t="str">
            <v>Structures &amp; Grounds</v>
          </cell>
          <cell r="F1212" t="str">
            <v>NL</v>
          </cell>
        </row>
        <row r="1213">
          <cell r="D1213" t="str">
            <v>Solar</v>
          </cell>
          <cell r="E1213" t="str">
            <v>Maintenance</v>
          </cell>
          <cell r="F1213" t="str">
            <v>L</v>
          </cell>
          <cell r="I1213">
            <v>220323</v>
          </cell>
        </row>
        <row r="1214">
          <cell r="D1214" t="str">
            <v>Solar</v>
          </cell>
          <cell r="E1214" t="str">
            <v>Maintenance</v>
          </cell>
          <cell r="F1214" t="str">
            <v>NL</v>
          </cell>
        </row>
        <row r="1215">
          <cell r="D1215" t="str">
            <v>Solar</v>
          </cell>
          <cell r="E1215" t="str">
            <v>Maintenance</v>
          </cell>
          <cell r="F1215" t="str">
            <v>NL</v>
          </cell>
          <cell r="I1215">
            <v>64297.86</v>
          </cell>
        </row>
        <row r="1216">
          <cell r="D1216" t="str">
            <v>Solar</v>
          </cell>
          <cell r="E1216" t="str">
            <v>Maintenance</v>
          </cell>
          <cell r="F1216" t="str">
            <v>NL</v>
          </cell>
          <cell r="I1216">
            <v>64297.86</v>
          </cell>
        </row>
        <row r="1217">
          <cell r="D1217" t="str">
            <v>Solar</v>
          </cell>
          <cell r="E1217" t="str">
            <v>Maintenance</v>
          </cell>
          <cell r="F1217" t="str">
            <v>NL</v>
          </cell>
          <cell r="I1217">
            <v>285174.28000000003</v>
          </cell>
        </row>
        <row r="1218">
          <cell r="D1218" t="str">
            <v>Solar</v>
          </cell>
          <cell r="E1218" t="str">
            <v>Operations</v>
          </cell>
          <cell r="F1218" t="str">
            <v>L</v>
          </cell>
          <cell r="I1218">
            <v>304310</v>
          </cell>
        </row>
        <row r="1219">
          <cell r="D1219" t="str">
            <v>Solar</v>
          </cell>
          <cell r="E1219" t="str">
            <v>Operations</v>
          </cell>
          <cell r="F1219" t="str">
            <v>NL</v>
          </cell>
        </row>
        <row r="1220">
          <cell r="D1220" t="str">
            <v>Solar</v>
          </cell>
          <cell r="E1220" t="str">
            <v>Operations</v>
          </cell>
          <cell r="F1220" t="str">
            <v>NL</v>
          </cell>
          <cell r="I1220">
            <v>53286.86</v>
          </cell>
        </row>
        <row r="1221">
          <cell r="D1221" t="str">
            <v>Solar</v>
          </cell>
          <cell r="E1221" t="str">
            <v>Operations</v>
          </cell>
          <cell r="F1221" t="str">
            <v>NL</v>
          </cell>
          <cell r="I1221">
            <v>53286.86</v>
          </cell>
        </row>
        <row r="1222">
          <cell r="D1222" t="str">
            <v>Solar</v>
          </cell>
          <cell r="E1222" t="str">
            <v>Operations</v>
          </cell>
          <cell r="F1222" t="str">
            <v>NL</v>
          </cell>
        </row>
        <row r="1223">
          <cell r="D1223" t="str">
            <v>Solar</v>
          </cell>
          <cell r="E1223" t="str">
            <v>Operations</v>
          </cell>
          <cell r="F1223" t="str">
            <v>NL</v>
          </cell>
          <cell r="I1223">
            <v>317253.28000000003</v>
          </cell>
        </row>
        <row r="1224">
          <cell r="D1224" t="str">
            <v>Palo Verde</v>
          </cell>
          <cell r="E1224" t="str">
            <v>Common</v>
          </cell>
          <cell r="F1224" t="str">
            <v>L</v>
          </cell>
          <cell r="I1224">
            <v>152955.97</v>
          </cell>
        </row>
        <row r="1225">
          <cell r="D1225" t="str">
            <v>Palo Verde</v>
          </cell>
          <cell r="E1225" t="str">
            <v>Common</v>
          </cell>
          <cell r="F1225" t="str">
            <v>NL</v>
          </cell>
        </row>
        <row r="1226">
          <cell r="D1226" t="str">
            <v>Palo Verde</v>
          </cell>
          <cell r="E1226" t="str">
            <v>Common</v>
          </cell>
          <cell r="F1226" t="str">
            <v>NL</v>
          </cell>
        </row>
        <row r="1227">
          <cell r="D1227" t="str">
            <v>Palo Verde</v>
          </cell>
          <cell r="E1227" t="str">
            <v>Common</v>
          </cell>
          <cell r="F1227" t="str">
            <v>NL</v>
          </cell>
          <cell r="I1227">
            <v>5497350.6099999994</v>
          </cell>
        </row>
        <row r="1228">
          <cell r="D1228" t="str">
            <v>Palo Verde</v>
          </cell>
          <cell r="E1228" t="str">
            <v>Unit 1</v>
          </cell>
          <cell r="F1228" t="str">
            <v>NL</v>
          </cell>
          <cell r="I1228">
            <v>35771332.430000007</v>
          </cell>
        </row>
        <row r="1229">
          <cell r="D1229" t="str">
            <v>Palo Verde</v>
          </cell>
          <cell r="E1229" t="str">
            <v>Unit 2</v>
          </cell>
          <cell r="F1229" t="str">
            <v>NL</v>
          </cell>
          <cell r="I1229">
            <v>19035477.110000003</v>
          </cell>
        </row>
        <row r="1230">
          <cell r="D1230" t="str">
            <v>Palo Verde</v>
          </cell>
          <cell r="E1230" t="str">
            <v>Unit 3</v>
          </cell>
          <cell r="F1230" t="str">
            <v>NL</v>
          </cell>
          <cell r="I1230">
            <v>23721940.07</v>
          </cell>
        </row>
        <row r="1231">
          <cell r="D1231" t="str">
            <v>Palo Verde</v>
          </cell>
          <cell r="E1231" t="str">
            <v>Water Rec Facility</v>
          </cell>
          <cell r="F1231" t="str">
            <v>NL</v>
          </cell>
          <cell r="I1231">
            <v>10808885.970000001</v>
          </cell>
        </row>
        <row r="1232">
          <cell r="D1232" t="str">
            <v>Energy Storage Deployment</v>
          </cell>
          <cell r="E1232" t="str">
            <v>(blank)</v>
          </cell>
          <cell r="F1232" t="str">
            <v>L</v>
          </cell>
          <cell r="I1232">
            <v>3055000.1300000004</v>
          </cell>
        </row>
        <row r="1233">
          <cell r="D1233" t="str">
            <v>Energy Storage Deployment</v>
          </cell>
          <cell r="E1233" t="str">
            <v>(blank)</v>
          </cell>
          <cell r="F1233" t="str">
            <v>NL</v>
          </cell>
          <cell r="I1233">
            <v>165730.59999999998</v>
          </cell>
        </row>
        <row r="1234">
          <cell r="D1234" t="str">
            <v>Energy Storage Deployment</v>
          </cell>
          <cell r="E1234" t="str">
            <v>(blank)</v>
          </cell>
          <cell r="F1234" t="str">
            <v>NL</v>
          </cell>
          <cell r="I1234">
            <v>1647000</v>
          </cell>
        </row>
        <row r="1235">
          <cell r="D1235" t="str">
            <v>Energy Storage Deployment</v>
          </cell>
          <cell r="E1235" t="str">
            <v>(blank)</v>
          </cell>
          <cell r="F1235" t="str">
            <v>NL</v>
          </cell>
        </row>
        <row r="1236">
          <cell r="D1236" t="str">
            <v>Energy Storage Deployment</v>
          </cell>
          <cell r="E1236" t="str">
            <v>(blank)</v>
          </cell>
          <cell r="F1236" t="str">
            <v>NL</v>
          </cell>
        </row>
        <row r="1237">
          <cell r="D1237" t="str">
            <v>Tehachapi Wind Energy Storage Project</v>
          </cell>
          <cell r="E1237" t="str">
            <v>(blank)</v>
          </cell>
          <cell r="F1237" t="str">
            <v>L</v>
          </cell>
        </row>
        <row r="1238">
          <cell r="D1238" t="str">
            <v>Tehachapi Wind Energy Storage Project</v>
          </cell>
          <cell r="E1238" t="str">
            <v>(blank)</v>
          </cell>
          <cell r="F1238" t="str">
            <v>NL</v>
          </cell>
        </row>
        <row r="1239">
          <cell r="D1239" t="str">
            <v>Tehachapi Wind Energy Storage Project</v>
          </cell>
          <cell r="E1239" t="str">
            <v>(blank)</v>
          </cell>
          <cell r="F1239" t="str">
            <v>NL</v>
          </cell>
          <cell r="I1239">
            <v>408063.49</v>
          </cell>
        </row>
        <row r="1240">
          <cell r="D1240" t="str">
            <v>Tehachapi Wind Energy Storage Project</v>
          </cell>
          <cell r="E1240" t="str">
            <v>(blank)</v>
          </cell>
          <cell r="F1240" t="str">
            <v>NL</v>
          </cell>
        </row>
        <row r="1241">
          <cell r="D1241" t="str">
            <v>Tehachapi Wind Energy Storage Project</v>
          </cell>
          <cell r="E1241" t="str">
            <v>(blank)</v>
          </cell>
          <cell r="F1241" t="str">
            <v>NL</v>
          </cell>
        </row>
        <row r="1242">
          <cell r="D1242" t="str">
            <v>Tehachapi Wind Energy Storage Project</v>
          </cell>
          <cell r="E1242" t="str">
            <v>(blank)</v>
          </cell>
          <cell r="F1242" t="str">
            <v>NL</v>
          </cell>
        </row>
        <row r="1243">
          <cell r="D1243" t="str">
            <v>Tehachapi Wind Energy Storage Project</v>
          </cell>
          <cell r="E1243" t="str">
            <v>(blank)</v>
          </cell>
          <cell r="F1243" t="str">
            <v>NL</v>
          </cell>
          <cell r="I1243">
            <v>125628</v>
          </cell>
        </row>
        <row r="1244">
          <cell r="D1244" t="str">
            <v>Catalina - Diesel</v>
          </cell>
          <cell r="E1244" t="str">
            <v>Maintenance</v>
          </cell>
          <cell r="F1244" t="str">
            <v>L</v>
          </cell>
        </row>
        <row r="1245">
          <cell r="D1245" t="str">
            <v>Catalina - Diesel</v>
          </cell>
          <cell r="E1245" t="str">
            <v>Maintenance</v>
          </cell>
          <cell r="F1245" t="str">
            <v>NL</v>
          </cell>
        </row>
        <row r="1246">
          <cell r="D1246" t="str">
            <v>Catalina - Diesel</v>
          </cell>
          <cell r="E1246" t="str">
            <v>Maintenance</v>
          </cell>
          <cell r="F1246" t="str">
            <v>NL</v>
          </cell>
        </row>
        <row r="1247">
          <cell r="D1247" t="str">
            <v>Catalina - Diesel</v>
          </cell>
          <cell r="E1247" t="str">
            <v>Maintenance</v>
          </cell>
          <cell r="F1247" t="str">
            <v>NL</v>
          </cell>
        </row>
        <row r="1248">
          <cell r="D1248" t="str">
            <v>Catalina - Diesel</v>
          </cell>
          <cell r="E1248" t="str">
            <v>Maintenance</v>
          </cell>
          <cell r="F1248" t="str">
            <v>NL</v>
          </cell>
        </row>
        <row r="1249">
          <cell r="D1249" t="str">
            <v>Solar</v>
          </cell>
          <cell r="E1249" t="str">
            <v>Solar Rooftop Leases</v>
          </cell>
          <cell r="F1249" t="str">
            <v>L</v>
          </cell>
          <cell r="I1249">
            <v>5973.91</v>
          </cell>
        </row>
        <row r="1250">
          <cell r="D1250" t="str">
            <v>Solar</v>
          </cell>
          <cell r="E1250" t="str">
            <v>Solar Rooftop Leases</v>
          </cell>
          <cell r="F1250" t="str">
            <v>NL</v>
          </cell>
          <cell r="I1250">
            <v>65969.850000000006</v>
          </cell>
        </row>
        <row r="1251">
          <cell r="D1251" t="str">
            <v>Solar</v>
          </cell>
          <cell r="E1251" t="str">
            <v>Solar Rooftop Leases</v>
          </cell>
          <cell r="F1251" t="str">
            <v>NL</v>
          </cell>
          <cell r="I1251">
            <v>2970996.45</v>
          </cell>
        </row>
      </sheetData>
      <sheetData sheetId="19">
        <row r="2">
          <cell r="C2" t="str">
            <v>Energy Storage</v>
          </cell>
          <cell r="D2" t="str">
            <v>Peakers</v>
          </cell>
          <cell r="E2" t="str">
            <v>Capital Refurbishment/Replacement</v>
          </cell>
          <cell r="H2" t="str">
            <v>2014R</v>
          </cell>
        </row>
        <row r="3">
          <cell r="C3" t="str">
            <v>Energy Storage</v>
          </cell>
          <cell r="D3" t="str">
            <v>Peakers</v>
          </cell>
          <cell r="E3" t="str">
            <v>Capital Refurbishment/Replacement</v>
          </cell>
          <cell r="H3" t="str">
            <v>2014R</v>
          </cell>
          <cell r="I3">
            <v>1.29</v>
          </cell>
        </row>
        <row r="4">
          <cell r="C4" t="str">
            <v>Energy Storage</v>
          </cell>
          <cell r="D4" t="str">
            <v>Peakers</v>
          </cell>
          <cell r="E4" t="str">
            <v>Capital Refurbishment/Replacement</v>
          </cell>
          <cell r="H4" t="str">
            <v>2014R</v>
          </cell>
          <cell r="I4">
            <v>-30548.959999999999</v>
          </cell>
        </row>
        <row r="5">
          <cell r="C5" t="str">
            <v>Energy Storage</v>
          </cell>
          <cell r="D5" t="str">
            <v>Peakers</v>
          </cell>
          <cell r="E5" t="str">
            <v>Capital Refurbishment/Replacement</v>
          </cell>
          <cell r="H5" t="str">
            <v>2014R</v>
          </cell>
          <cell r="I5">
            <v>-314.64999999999998</v>
          </cell>
        </row>
        <row r="6">
          <cell r="C6" t="str">
            <v>Energy Storage</v>
          </cell>
          <cell r="D6" t="str">
            <v>Peakers</v>
          </cell>
          <cell r="E6" t="str">
            <v>Capital Refurbishment/Replacement</v>
          </cell>
          <cell r="H6" t="str">
            <v>2014R</v>
          </cell>
          <cell r="I6">
            <v>499.41</v>
          </cell>
        </row>
        <row r="7">
          <cell r="C7" t="str">
            <v>Energy Storage</v>
          </cell>
          <cell r="D7" t="str">
            <v>Peakers</v>
          </cell>
          <cell r="E7" t="str">
            <v>Capital Refurbishment/Replacement</v>
          </cell>
          <cell r="H7" t="str">
            <v>2014R</v>
          </cell>
          <cell r="I7">
            <v>-1723.97</v>
          </cell>
        </row>
        <row r="8">
          <cell r="C8" t="str">
            <v>Energy Storage</v>
          </cell>
          <cell r="D8" t="str">
            <v>Peakers</v>
          </cell>
          <cell r="E8" t="str">
            <v>Capital Refurbishment/Replacement</v>
          </cell>
          <cell r="H8" t="str">
            <v>2014R</v>
          </cell>
        </row>
        <row r="9">
          <cell r="C9" t="str">
            <v>Fossil Fuel Generation</v>
          </cell>
          <cell r="D9" t="str">
            <v>Catalina - Diesel</v>
          </cell>
          <cell r="E9" t="str">
            <v>Capital Refurbishment/Replacement</v>
          </cell>
          <cell r="H9" t="str">
            <v>2014R</v>
          </cell>
          <cell r="I9">
            <v>26450.75</v>
          </cell>
        </row>
        <row r="10">
          <cell r="C10" t="str">
            <v>Fossil Fuel Generation</v>
          </cell>
          <cell r="D10" t="str">
            <v>Catalina - Diesel</v>
          </cell>
          <cell r="E10" t="str">
            <v>Capital Refurbishment/Replacement</v>
          </cell>
          <cell r="H10" t="str">
            <v>2014R</v>
          </cell>
          <cell r="I10">
            <v>-444.32</v>
          </cell>
        </row>
        <row r="11">
          <cell r="C11" t="str">
            <v>Fossil Fuel Generation</v>
          </cell>
          <cell r="D11" t="str">
            <v>Catalina - Diesel</v>
          </cell>
          <cell r="E11" t="str">
            <v>Capital Refurbishment/Replacement</v>
          </cell>
          <cell r="H11" t="str">
            <v>2014R</v>
          </cell>
          <cell r="I11">
            <v>770312.85</v>
          </cell>
        </row>
        <row r="12">
          <cell r="C12" t="str">
            <v>Fossil Fuel Generation</v>
          </cell>
          <cell r="D12" t="str">
            <v>Catalina - Diesel</v>
          </cell>
          <cell r="E12" t="str">
            <v>Capital Refurbishment/Replacement</v>
          </cell>
          <cell r="H12" t="str">
            <v>2014R</v>
          </cell>
          <cell r="I12">
            <v>112.74</v>
          </cell>
        </row>
        <row r="13">
          <cell r="C13" t="str">
            <v>Fossil Fuel Generation</v>
          </cell>
          <cell r="D13" t="str">
            <v>Catalina - Diesel</v>
          </cell>
          <cell r="E13" t="str">
            <v>Capital Refurbishment/Replacement</v>
          </cell>
          <cell r="H13" t="str">
            <v>2014R</v>
          </cell>
          <cell r="I13">
            <v>40689.57</v>
          </cell>
        </row>
        <row r="14">
          <cell r="C14" t="str">
            <v>Fossil Fuel Generation</v>
          </cell>
          <cell r="D14" t="str">
            <v>Catalina - Diesel</v>
          </cell>
          <cell r="E14" t="str">
            <v>Capital Refurbishment/Replacement</v>
          </cell>
          <cell r="H14" t="str">
            <v>2014R</v>
          </cell>
          <cell r="I14">
            <v>1029755.7</v>
          </cell>
        </row>
        <row r="15">
          <cell r="C15" t="str">
            <v>Fossil Fuel Generation</v>
          </cell>
          <cell r="D15" t="str">
            <v>Catalina - Diesel</v>
          </cell>
          <cell r="E15" t="str">
            <v>Capital Refurbishment/Replacement</v>
          </cell>
          <cell r="H15" t="str">
            <v>2014R</v>
          </cell>
          <cell r="I15">
            <v>403948.93</v>
          </cell>
        </row>
        <row r="16">
          <cell r="C16" t="str">
            <v>Fossil Fuel Generation</v>
          </cell>
          <cell r="D16" t="str">
            <v>Mohave</v>
          </cell>
          <cell r="E16" t="str">
            <v>Capital Refurbishment/Replacement</v>
          </cell>
          <cell r="H16" t="str">
            <v>2014R</v>
          </cell>
          <cell r="I16">
            <v>3174.92</v>
          </cell>
        </row>
        <row r="17">
          <cell r="C17" t="str">
            <v>Fossil Fuel Generation</v>
          </cell>
          <cell r="D17" t="str">
            <v>Mohave</v>
          </cell>
          <cell r="E17" t="str">
            <v>Capital Refurbishment/Replacement</v>
          </cell>
          <cell r="H17" t="str">
            <v>2014R</v>
          </cell>
          <cell r="I17">
            <v>1476.4</v>
          </cell>
        </row>
        <row r="18">
          <cell r="C18" t="str">
            <v>Fossil Fuel Generation</v>
          </cell>
          <cell r="D18" t="str">
            <v>Mohave</v>
          </cell>
          <cell r="E18" t="str">
            <v>Capital Refurbishment/Replacement</v>
          </cell>
          <cell r="H18" t="str">
            <v>2014R</v>
          </cell>
          <cell r="I18">
            <v>203343.66</v>
          </cell>
        </row>
        <row r="19">
          <cell r="C19" t="str">
            <v>Fossil Fuel Generation</v>
          </cell>
          <cell r="D19" t="str">
            <v>Mohave</v>
          </cell>
          <cell r="E19" t="str">
            <v>Capital Refurbishment/Replacement</v>
          </cell>
          <cell r="H19" t="str">
            <v>2014R</v>
          </cell>
          <cell r="I19">
            <v>2030.44</v>
          </cell>
        </row>
        <row r="20">
          <cell r="C20" t="str">
            <v>Fossil Fuel Generation</v>
          </cell>
          <cell r="D20" t="str">
            <v>Mohave</v>
          </cell>
          <cell r="E20" t="str">
            <v>Capital Refurbishment/Replacement</v>
          </cell>
          <cell r="H20" t="str">
            <v>2014R</v>
          </cell>
          <cell r="I20">
            <v>452550.92</v>
          </cell>
        </row>
        <row r="21">
          <cell r="C21" t="str">
            <v>Fossil Fuel Generation</v>
          </cell>
          <cell r="D21" t="str">
            <v>Mohave</v>
          </cell>
          <cell r="E21" t="str">
            <v>Capital Refurbishment/Replacement</v>
          </cell>
          <cell r="H21" t="str">
            <v>2014R</v>
          </cell>
          <cell r="I21">
            <v>-217132.15999999997</v>
          </cell>
        </row>
        <row r="22">
          <cell r="C22" t="str">
            <v>Fossil Fuel Generation</v>
          </cell>
          <cell r="D22" t="str">
            <v>Mohave</v>
          </cell>
          <cell r="E22" t="str">
            <v>Capital Refurbishment/Replacement</v>
          </cell>
          <cell r="H22" t="str">
            <v>2014R</v>
          </cell>
          <cell r="I22">
            <v>-957536.7</v>
          </cell>
        </row>
        <row r="23">
          <cell r="C23" t="str">
            <v>Fossil Fuel Generation</v>
          </cell>
          <cell r="D23" t="str">
            <v>Mountainview</v>
          </cell>
          <cell r="E23" t="str">
            <v>Capital Refurbishment/Replacement</v>
          </cell>
          <cell r="H23" t="str">
            <v>2014R</v>
          </cell>
          <cell r="I23">
            <v>135147.79999999999</v>
          </cell>
        </row>
        <row r="24">
          <cell r="C24" t="str">
            <v>Fossil Fuel Generation</v>
          </cell>
          <cell r="D24" t="str">
            <v>Mountainview</v>
          </cell>
          <cell r="E24" t="str">
            <v>Capital Refurbishment/Replacement</v>
          </cell>
          <cell r="H24" t="str">
            <v>2014R</v>
          </cell>
          <cell r="I24">
            <v>179.41</v>
          </cell>
        </row>
        <row r="25">
          <cell r="C25" t="str">
            <v>Fossil Fuel Generation</v>
          </cell>
          <cell r="D25" t="str">
            <v>Mountainview</v>
          </cell>
          <cell r="E25" t="str">
            <v>Capital Refurbishment/Replacement</v>
          </cell>
          <cell r="H25" t="str">
            <v>2014R</v>
          </cell>
          <cell r="I25">
            <v>404920.32999999996</v>
          </cell>
        </row>
        <row r="26">
          <cell r="C26" t="str">
            <v>Fossil Fuel Generation</v>
          </cell>
          <cell r="D26" t="str">
            <v>Mountainview</v>
          </cell>
          <cell r="E26" t="str">
            <v>Capital Refurbishment/Replacement</v>
          </cell>
          <cell r="H26" t="str">
            <v>2014R</v>
          </cell>
          <cell r="I26">
            <v>12265.27</v>
          </cell>
        </row>
        <row r="27">
          <cell r="C27" t="str">
            <v>Fossil Fuel Generation</v>
          </cell>
          <cell r="D27" t="str">
            <v>Mountainview</v>
          </cell>
          <cell r="E27" t="str">
            <v>Capital Refurbishment/Replacement</v>
          </cell>
          <cell r="H27" t="str">
            <v>2014R</v>
          </cell>
          <cell r="I27">
            <v>836984.04</v>
          </cell>
        </row>
        <row r="28">
          <cell r="C28" t="str">
            <v>Fossil Fuel Generation</v>
          </cell>
          <cell r="D28" t="str">
            <v>Mountainview</v>
          </cell>
          <cell r="E28" t="str">
            <v>Capital Refurbishment/Replacement</v>
          </cell>
          <cell r="H28" t="str">
            <v>2014R</v>
          </cell>
          <cell r="I28">
            <v>26956.619999999995</v>
          </cell>
        </row>
        <row r="29">
          <cell r="C29" t="str">
            <v>Fossil Fuel Generation</v>
          </cell>
          <cell r="D29" t="str">
            <v>Mountainview</v>
          </cell>
          <cell r="E29" t="str">
            <v>Capital Refurbishment/Replacement</v>
          </cell>
          <cell r="H29" t="str">
            <v>2014R</v>
          </cell>
          <cell r="I29">
            <v>1389.98</v>
          </cell>
        </row>
        <row r="30">
          <cell r="C30" t="str">
            <v>Fossil Fuel Generation</v>
          </cell>
          <cell r="D30" t="str">
            <v>Peakers</v>
          </cell>
          <cell r="E30" t="str">
            <v>Capital Refurbishment/Replacement</v>
          </cell>
          <cell r="H30" t="str">
            <v>2014R</v>
          </cell>
          <cell r="I30">
            <v>151967.26</v>
          </cell>
        </row>
        <row r="31">
          <cell r="C31" t="str">
            <v>Fossil Fuel Generation</v>
          </cell>
          <cell r="D31" t="str">
            <v>Peakers</v>
          </cell>
          <cell r="E31" t="str">
            <v>Capital Refurbishment/Replacement</v>
          </cell>
          <cell r="H31" t="str">
            <v>2014R</v>
          </cell>
          <cell r="I31">
            <v>1429.53</v>
          </cell>
        </row>
        <row r="32">
          <cell r="C32" t="str">
            <v>Fossil Fuel Generation</v>
          </cell>
          <cell r="D32" t="str">
            <v>Peakers</v>
          </cell>
          <cell r="E32" t="str">
            <v>Capital Refurbishment/Replacement</v>
          </cell>
          <cell r="H32" t="str">
            <v>2014R</v>
          </cell>
          <cell r="I32">
            <v>1062568.32</v>
          </cell>
        </row>
        <row r="33">
          <cell r="C33" t="str">
            <v>Fossil Fuel Generation</v>
          </cell>
          <cell r="D33" t="str">
            <v>Peakers</v>
          </cell>
          <cell r="E33" t="str">
            <v>Capital Refurbishment/Replacement</v>
          </cell>
          <cell r="H33" t="str">
            <v>2014R</v>
          </cell>
          <cell r="I33">
            <v>25466.639999999999</v>
          </cell>
        </row>
        <row r="34">
          <cell r="C34" t="str">
            <v>Fossil Fuel Generation</v>
          </cell>
          <cell r="D34" t="str">
            <v>Peakers</v>
          </cell>
          <cell r="E34" t="str">
            <v>Capital Refurbishment/Replacement</v>
          </cell>
          <cell r="H34" t="str">
            <v>2014R</v>
          </cell>
          <cell r="I34">
            <v>1701851.88</v>
          </cell>
        </row>
        <row r="35">
          <cell r="C35" t="str">
            <v>Fossil Fuel Generation</v>
          </cell>
          <cell r="D35" t="str">
            <v>Peakers</v>
          </cell>
          <cell r="E35" t="str">
            <v>Capital Refurbishment/Replacement</v>
          </cell>
          <cell r="H35" t="str">
            <v>2014R</v>
          </cell>
          <cell r="I35">
            <v>347132.94</v>
          </cell>
        </row>
        <row r="36">
          <cell r="C36" t="str">
            <v>Fossil Fuel Generation</v>
          </cell>
          <cell r="D36" t="str">
            <v>Peakers</v>
          </cell>
          <cell r="E36" t="str">
            <v>Capital Refurbishment/Replacement</v>
          </cell>
          <cell r="H36" t="str">
            <v>2014R</v>
          </cell>
          <cell r="I36">
            <v>821186.66999999993</v>
          </cell>
        </row>
        <row r="37">
          <cell r="C37" t="str">
            <v>Hydro</v>
          </cell>
          <cell r="D37" t="str">
            <v>Hydro</v>
          </cell>
          <cell r="E37" t="str">
            <v>Dams &amp; Waterways</v>
          </cell>
          <cell r="H37" t="str">
            <v>2014R</v>
          </cell>
          <cell r="I37">
            <v>1243626.3899999994</v>
          </cell>
        </row>
        <row r="38">
          <cell r="C38" t="str">
            <v>Hydro</v>
          </cell>
          <cell r="D38" t="str">
            <v>Hydro</v>
          </cell>
          <cell r="E38" t="str">
            <v>Dams &amp; Waterways</v>
          </cell>
          <cell r="H38" t="str">
            <v>2014R</v>
          </cell>
          <cell r="I38">
            <v>9555.27</v>
          </cell>
        </row>
        <row r="39">
          <cell r="C39" t="str">
            <v>Hydro</v>
          </cell>
          <cell r="D39" t="str">
            <v>Hydro</v>
          </cell>
          <cell r="E39" t="str">
            <v>Dams &amp; Waterways</v>
          </cell>
          <cell r="H39" t="str">
            <v>2014R</v>
          </cell>
          <cell r="I39">
            <v>32373412.629999999</v>
          </cell>
        </row>
        <row r="40">
          <cell r="C40" t="str">
            <v>Hydro</v>
          </cell>
          <cell r="D40" t="str">
            <v>Hydro</v>
          </cell>
          <cell r="E40" t="str">
            <v>Dams &amp; Waterways</v>
          </cell>
          <cell r="H40" t="str">
            <v>2014R</v>
          </cell>
          <cell r="I40">
            <v>336846.3000000001</v>
          </cell>
        </row>
        <row r="41">
          <cell r="C41" t="str">
            <v>Hydro</v>
          </cell>
          <cell r="D41" t="str">
            <v>Hydro</v>
          </cell>
          <cell r="E41" t="str">
            <v>Dams &amp; Waterways</v>
          </cell>
          <cell r="H41" t="str">
            <v>2014R</v>
          </cell>
          <cell r="I41">
            <v>352430.27000000008</v>
          </cell>
        </row>
        <row r="42">
          <cell r="C42" t="str">
            <v>Hydro</v>
          </cell>
          <cell r="D42" t="str">
            <v>Hydro</v>
          </cell>
          <cell r="E42" t="str">
            <v>Dams &amp; Waterways</v>
          </cell>
          <cell r="H42" t="str">
            <v>2014R</v>
          </cell>
          <cell r="I42">
            <v>3845503.3500000006</v>
          </cell>
        </row>
        <row r="43">
          <cell r="C43" t="str">
            <v>Hydro</v>
          </cell>
          <cell r="D43" t="str">
            <v>Hydro</v>
          </cell>
          <cell r="E43" t="str">
            <v>Dams &amp; Waterways</v>
          </cell>
          <cell r="H43" t="str">
            <v>2014R</v>
          </cell>
          <cell r="I43">
            <v>26817.580000000009</v>
          </cell>
        </row>
        <row r="44">
          <cell r="C44" t="str">
            <v>Hydro</v>
          </cell>
          <cell r="D44" t="str">
            <v>Hydro</v>
          </cell>
          <cell r="E44" t="str">
            <v>Decommissioning</v>
          </cell>
          <cell r="H44" t="str">
            <v>2014R</v>
          </cell>
          <cell r="I44">
            <v>31178.17</v>
          </cell>
        </row>
        <row r="45">
          <cell r="C45" t="str">
            <v>Hydro</v>
          </cell>
          <cell r="D45" t="str">
            <v>Hydro</v>
          </cell>
          <cell r="E45" t="str">
            <v>Decommissioning</v>
          </cell>
          <cell r="H45" t="str">
            <v>2014R</v>
          </cell>
          <cell r="I45">
            <v>472.5</v>
          </cell>
        </row>
        <row r="46">
          <cell r="C46" t="str">
            <v>Hydro</v>
          </cell>
          <cell r="D46" t="str">
            <v>Hydro</v>
          </cell>
          <cell r="E46" t="str">
            <v>Decommissioning</v>
          </cell>
          <cell r="H46" t="str">
            <v>2014R</v>
          </cell>
          <cell r="I46">
            <v>248474.87</v>
          </cell>
        </row>
        <row r="47">
          <cell r="C47" t="str">
            <v>Hydro</v>
          </cell>
          <cell r="D47" t="str">
            <v>Hydro</v>
          </cell>
          <cell r="E47" t="str">
            <v>Decommissioning</v>
          </cell>
          <cell r="H47" t="str">
            <v>2014R</v>
          </cell>
          <cell r="I47">
            <v>2559.2800000000002</v>
          </cell>
        </row>
        <row r="48">
          <cell r="C48" t="str">
            <v>Hydro</v>
          </cell>
          <cell r="D48" t="str">
            <v>Hydro</v>
          </cell>
          <cell r="E48" t="str">
            <v>Decommissioning</v>
          </cell>
          <cell r="H48" t="str">
            <v>2014R</v>
          </cell>
        </row>
        <row r="49">
          <cell r="C49" t="str">
            <v>Hydro</v>
          </cell>
          <cell r="D49" t="str">
            <v>Hydro</v>
          </cell>
          <cell r="E49" t="str">
            <v>Decommissioning</v>
          </cell>
          <cell r="H49" t="str">
            <v>2014R</v>
          </cell>
          <cell r="I49">
            <v>40798.259999999995</v>
          </cell>
        </row>
        <row r="50">
          <cell r="C50" t="str">
            <v>Hydro</v>
          </cell>
          <cell r="D50" t="str">
            <v>Hydro</v>
          </cell>
          <cell r="E50" t="str">
            <v>Decommissioning</v>
          </cell>
          <cell r="H50" t="str">
            <v>2014R</v>
          </cell>
          <cell r="I50">
            <v>1252.79</v>
          </cell>
        </row>
        <row r="51">
          <cell r="C51" t="str">
            <v>Hydro</v>
          </cell>
          <cell r="D51" t="str">
            <v>Hydro</v>
          </cell>
          <cell r="E51" t="str">
            <v>Electrical Equipment</v>
          </cell>
          <cell r="H51" t="str">
            <v>2014R</v>
          </cell>
          <cell r="I51">
            <v>1085218.2500000002</v>
          </cell>
        </row>
        <row r="52">
          <cell r="C52" t="str">
            <v>Hydro</v>
          </cell>
          <cell r="D52" t="str">
            <v>Hydro</v>
          </cell>
          <cell r="E52" t="str">
            <v>Electrical Equipment</v>
          </cell>
          <cell r="H52" t="str">
            <v>2014R</v>
          </cell>
          <cell r="I52">
            <v>-31015.700000000004</v>
          </cell>
        </row>
        <row r="53">
          <cell r="C53" t="str">
            <v>Hydro</v>
          </cell>
          <cell r="D53" t="str">
            <v>Hydro</v>
          </cell>
          <cell r="E53" t="str">
            <v>Electrical Equipment</v>
          </cell>
          <cell r="H53" t="str">
            <v>2014R</v>
          </cell>
          <cell r="I53">
            <v>6122227.5700000012</v>
          </cell>
        </row>
        <row r="54">
          <cell r="C54" t="str">
            <v>Hydro</v>
          </cell>
          <cell r="D54" t="str">
            <v>Hydro</v>
          </cell>
          <cell r="E54" t="str">
            <v>Electrical Equipment</v>
          </cell>
          <cell r="H54" t="str">
            <v>2014R</v>
          </cell>
          <cell r="I54">
            <v>68400.60000000002</v>
          </cell>
        </row>
        <row r="55">
          <cell r="C55" t="str">
            <v>Hydro</v>
          </cell>
          <cell r="D55" t="str">
            <v>Hydro</v>
          </cell>
          <cell r="E55" t="str">
            <v>Electrical Equipment</v>
          </cell>
          <cell r="H55" t="str">
            <v>2014R</v>
          </cell>
          <cell r="I55">
            <v>338481.07</v>
          </cell>
        </row>
        <row r="56">
          <cell r="C56" t="str">
            <v>Hydro</v>
          </cell>
          <cell r="D56" t="str">
            <v>Hydro</v>
          </cell>
          <cell r="E56" t="str">
            <v>Electrical Equipment</v>
          </cell>
          <cell r="H56" t="str">
            <v>2014R</v>
          </cell>
          <cell r="I56">
            <v>2033112.67</v>
          </cell>
        </row>
        <row r="57">
          <cell r="C57" t="str">
            <v>Hydro</v>
          </cell>
          <cell r="D57" t="str">
            <v>Hydro</v>
          </cell>
          <cell r="E57" t="str">
            <v>Electrical Equipment</v>
          </cell>
          <cell r="H57" t="str">
            <v>2014R</v>
          </cell>
          <cell r="I57">
            <v>125653.57000000004</v>
          </cell>
        </row>
        <row r="58">
          <cell r="C58" t="str">
            <v>Hydro</v>
          </cell>
          <cell r="D58" t="str">
            <v>Hydro</v>
          </cell>
          <cell r="E58" t="str">
            <v>Prime Movers</v>
          </cell>
          <cell r="H58" t="str">
            <v>2014R</v>
          </cell>
          <cell r="I58">
            <v>696914.20999999985</v>
          </cell>
        </row>
        <row r="59">
          <cell r="C59" t="str">
            <v>Hydro</v>
          </cell>
          <cell r="D59" t="str">
            <v>Hydro</v>
          </cell>
          <cell r="E59" t="str">
            <v>Prime Movers</v>
          </cell>
          <cell r="H59" t="str">
            <v>2014R</v>
          </cell>
          <cell r="I59">
            <v>10464.07</v>
          </cell>
        </row>
        <row r="60">
          <cell r="C60" t="str">
            <v>Hydro</v>
          </cell>
          <cell r="D60" t="str">
            <v>Hydro</v>
          </cell>
          <cell r="E60" t="str">
            <v>Prime Movers</v>
          </cell>
          <cell r="H60" t="str">
            <v>2014R</v>
          </cell>
          <cell r="I60">
            <v>1595831.8800000001</v>
          </cell>
        </row>
        <row r="61">
          <cell r="C61" t="str">
            <v>Hydro</v>
          </cell>
          <cell r="D61" t="str">
            <v>Hydro</v>
          </cell>
          <cell r="E61" t="str">
            <v>Prime Movers</v>
          </cell>
          <cell r="H61" t="str">
            <v>2014R</v>
          </cell>
          <cell r="I61">
            <v>42175.020000000004</v>
          </cell>
        </row>
        <row r="62">
          <cell r="C62" t="str">
            <v>Hydro</v>
          </cell>
          <cell r="D62" t="str">
            <v>Hydro</v>
          </cell>
          <cell r="E62" t="str">
            <v>Prime Movers</v>
          </cell>
          <cell r="H62" t="str">
            <v>2014R</v>
          </cell>
          <cell r="I62">
            <v>2209522.88</v>
          </cell>
        </row>
        <row r="63">
          <cell r="C63" t="str">
            <v>Hydro</v>
          </cell>
          <cell r="D63" t="str">
            <v>Hydro</v>
          </cell>
          <cell r="E63" t="str">
            <v>Prime Movers</v>
          </cell>
          <cell r="H63" t="str">
            <v>2014R</v>
          </cell>
          <cell r="I63">
            <v>582359.98999999987</v>
          </cell>
        </row>
        <row r="64">
          <cell r="C64" t="str">
            <v>Hydro</v>
          </cell>
          <cell r="D64" t="str">
            <v>Hydro</v>
          </cell>
          <cell r="E64" t="str">
            <v>Prime Movers</v>
          </cell>
          <cell r="H64" t="str">
            <v>2014R</v>
          </cell>
          <cell r="I64">
            <v>23938.620000000003</v>
          </cell>
        </row>
        <row r="65">
          <cell r="C65" t="str">
            <v>Hydro</v>
          </cell>
          <cell r="D65" t="str">
            <v>Hydro</v>
          </cell>
          <cell r="E65" t="str">
            <v>Relicensing</v>
          </cell>
          <cell r="H65" t="str">
            <v>2014R</v>
          </cell>
          <cell r="I65">
            <v>138234.5</v>
          </cell>
        </row>
        <row r="66">
          <cell r="C66" t="str">
            <v>Hydro</v>
          </cell>
          <cell r="D66" t="str">
            <v>Hydro</v>
          </cell>
          <cell r="E66" t="str">
            <v>Relicensing</v>
          </cell>
          <cell r="H66" t="str">
            <v>2014R</v>
          </cell>
          <cell r="I66">
            <v>26949.190000000006</v>
          </cell>
        </row>
        <row r="67">
          <cell r="C67" t="str">
            <v>Hydro</v>
          </cell>
          <cell r="D67" t="str">
            <v>Hydro</v>
          </cell>
          <cell r="E67" t="str">
            <v>Relicensing</v>
          </cell>
          <cell r="H67" t="str">
            <v>2014R</v>
          </cell>
          <cell r="I67">
            <v>3797118.830000001</v>
          </cell>
        </row>
        <row r="68">
          <cell r="C68" t="str">
            <v>Hydro</v>
          </cell>
          <cell r="D68" t="str">
            <v>Hydro</v>
          </cell>
          <cell r="E68" t="str">
            <v>Relicensing</v>
          </cell>
          <cell r="H68" t="str">
            <v>2014R</v>
          </cell>
          <cell r="I68">
            <v>40401.35</v>
          </cell>
        </row>
        <row r="69">
          <cell r="C69" t="str">
            <v>Hydro</v>
          </cell>
          <cell r="D69" t="str">
            <v>Hydro</v>
          </cell>
          <cell r="E69" t="str">
            <v>Relicensing</v>
          </cell>
          <cell r="H69" t="str">
            <v>2014R</v>
          </cell>
          <cell r="I69">
            <v>128521.95000000001</v>
          </cell>
        </row>
        <row r="70">
          <cell r="C70" t="str">
            <v>Hydro</v>
          </cell>
          <cell r="D70" t="str">
            <v>Hydro</v>
          </cell>
          <cell r="E70" t="str">
            <v>Relicensing</v>
          </cell>
          <cell r="H70" t="str">
            <v>2014R</v>
          </cell>
          <cell r="I70">
            <v>2044092.68</v>
          </cell>
        </row>
        <row r="71">
          <cell r="C71" t="str">
            <v>Hydro</v>
          </cell>
          <cell r="D71" t="str">
            <v>Hydro</v>
          </cell>
          <cell r="E71" t="str">
            <v>Relicensing</v>
          </cell>
          <cell r="H71" t="str">
            <v>2014R</v>
          </cell>
          <cell r="I71">
            <v>12137.460000000001</v>
          </cell>
        </row>
        <row r="72">
          <cell r="C72" t="str">
            <v>Hydro</v>
          </cell>
          <cell r="D72" t="str">
            <v>Hydro</v>
          </cell>
          <cell r="E72" t="str">
            <v>Structures &amp; Grounds</v>
          </cell>
          <cell r="H72" t="str">
            <v>2014R</v>
          </cell>
          <cell r="I72">
            <v>276644.32</v>
          </cell>
        </row>
        <row r="73">
          <cell r="C73" t="str">
            <v>Hydro</v>
          </cell>
          <cell r="D73" t="str">
            <v>Hydro</v>
          </cell>
          <cell r="E73" t="str">
            <v>Structures &amp; Grounds</v>
          </cell>
          <cell r="H73" t="str">
            <v>2014R</v>
          </cell>
          <cell r="I73">
            <v>2380.86</v>
          </cell>
        </row>
        <row r="74">
          <cell r="C74" t="str">
            <v>Hydro</v>
          </cell>
          <cell r="D74" t="str">
            <v>Hydro</v>
          </cell>
          <cell r="E74" t="str">
            <v>Structures &amp; Grounds</v>
          </cell>
          <cell r="H74" t="str">
            <v>2014R</v>
          </cell>
          <cell r="I74">
            <v>2147458.8299999996</v>
          </cell>
        </row>
        <row r="75">
          <cell r="C75" t="str">
            <v>Hydro</v>
          </cell>
          <cell r="D75" t="str">
            <v>Hydro</v>
          </cell>
          <cell r="E75" t="str">
            <v>Structures &amp; Grounds</v>
          </cell>
          <cell r="H75" t="str">
            <v>2014R</v>
          </cell>
          <cell r="I75">
            <v>24255.74</v>
          </cell>
        </row>
        <row r="76">
          <cell r="C76" t="str">
            <v>Hydro</v>
          </cell>
          <cell r="D76" t="str">
            <v>Hydro</v>
          </cell>
          <cell r="E76" t="str">
            <v>Structures &amp; Grounds</v>
          </cell>
          <cell r="H76" t="str">
            <v>2014R</v>
          </cell>
          <cell r="I76">
            <v>222300.52</v>
          </cell>
        </row>
        <row r="77">
          <cell r="C77" t="str">
            <v>Hydro</v>
          </cell>
          <cell r="D77" t="str">
            <v>Hydro</v>
          </cell>
          <cell r="E77" t="str">
            <v>Structures &amp; Grounds</v>
          </cell>
          <cell r="H77" t="str">
            <v>2014R</v>
          </cell>
          <cell r="I77">
            <v>620990.57999999996</v>
          </cell>
        </row>
        <row r="78">
          <cell r="C78" t="str">
            <v>Hydro</v>
          </cell>
          <cell r="D78" t="str">
            <v>Hydro</v>
          </cell>
          <cell r="E78" t="str">
            <v>Structures &amp; Grounds</v>
          </cell>
          <cell r="H78" t="str">
            <v>2014R</v>
          </cell>
          <cell r="I78">
            <v>38889.410000000003</v>
          </cell>
        </row>
        <row r="79">
          <cell r="C79" t="str">
            <v>Solar</v>
          </cell>
          <cell r="D79" t="str">
            <v>Solar</v>
          </cell>
          <cell r="E79" t="str">
            <v>Capital Refurbishment/Replacement</v>
          </cell>
          <cell r="H79" t="str">
            <v>2014R</v>
          </cell>
          <cell r="I79">
            <v>51567.039999999994</v>
          </cell>
        </row>
        <row r="80">
          <cell r="C80" t="str">
            <v>Solar</v>
          </cell>
          <cell r="D80" t="str">
            <v>Solar</v>
          </cell>
          <cell r="E80" t="str">
            <v>Capital Refurbishment/Replacement</v>
          </cell>
          <cell r="H80" t="str">
            <v>2014R</v>
          </cell>
          <cell r="I80">
            <v>415.21</v>
          </cell>
        </row>
        <row r="81">
          <cell r="C81" t="str">
            <v>Solar</v>
          </cell>
          <cell r="D81" t="str">
            <v>Solar</v>
          </cell>
          <cell r="E81" t="str">
            <v>Capital Refurbishment/Replacement</v>
          </cell>
          <cell r="H81" t="str">
            <v>2014R</v>
          </cell>
          <cell r="I81">
            <v>988640.19000000006</v>
          </cell>
        </row>
        <row r="82">
          <cell r="C82" t="str">
            <v>Solar</v>
          </cell>
          <cell r="D82" t="str">
            <v>Solar</v>
          </cell>
          <cell r="E82" t="str">
            <v>Capital Refurbishment/Replacement</v>
          </cell>
          <cell r="H82" t="str">
            <v>2014R</v>
          </cell>
          <cell r="I82">
            <v>7256.42</v>
          </cell>
        </row>
        <row r="83">
          <cell r="C83" t="str">
            <v>Solar</v>
          </cell>
          <cell r="D83" t="str">
            <v>Solar</v>
          </cell>
          <cell r="E83" t="str">
            <v>Capital Refurbishment/Replacement</v>
          </cell>
          <cell r="H83" t="str">
            <v>2014R</v>
          </cell>
          <cell r="I83">
            <v>327117.95</v>
          </cell>
        </row>
        <row r="84">
          <cell r="C84" t="str">
            <v>Solar</v>
          </cell>
          <cell r="D84" t="str">
            <v>Solar</v>
          </cell>
          <cell r="E84" t="str">
            <v>Capital Refurbishment/Replacement</v>
          </cell>
          <cell r="H84" t="str">
            <v>2014R</v>
          </cell>
          <cell r="I84">
            <v>477540.18</v>
          </cell>
        </row>
        <row r="85">
          <cell r="C85" t="str">
            <v>Solar</v>
          </cell>
          <cell r="D85" t="str">
            <v>Solar</v>
          </cell>
          <cell r="E85" t="str">
            <v>Capital Refurbishment/Replacement</v>
          </cell>
          <cell r="H85" t="str">
            <v>2014R</v>
          </cell>
          <cell r="I85">
            <v>-477401.52</v>
          </cell>
        </row>
        <row r="86">
          <cell r="C86" t="str">
            <v>Fossil Fuel Generation</v>
          </cell>
          <cell r="D86" t="str">
            <v>Catalina - Diesel</v>
          </cell>
          <cell r="E86" t="str">
            <v>Operations</v>
          </cell>
          <cell r="H86" t="str">
            <v>2014R</v>
          </cell>
          <cell r="I86">
            <v>108001.13</v>
          </cell>
        </row>
        <row r="87">
          <cell r="C87" t="str">
            <v>Fossil Fuel Generation</v>
          </cell>
          <cell r="D87" t="str">
            <v>Catalina - Diesel</v>
          </cell>
          <cell r="E87" t="str">
            <v>Operations</v>
          </cell>
          <cell r="H87" t="str">
            <v>2014R</v>
          </cell>
          <cell r="I87">
            <v>4588.9399999999996</v>
          </cell>
        </row>
        <row r="88">
          <cell r="C88" t="str">
            <v>Fossil Fuel Generation</v>
          </cell>
          <cell r="D88" t="str">
            <v>Catalina - Diesel</v>
          </cell>
          <cell r="E88" t="str">
            <v>Operations</v>
          </cell>
          <cell r="H88" t="str">
            <v>2014R</v>
          </cell>
          <cell r="I88">
            <v>92827.56</v>
          </cell>
        </row>
        <row r="89">
          <cell r="C89" t="str">
            <v>Fossil Fuel Generation</v>
          </cell>
          <cell r="D89" t="str">
            <v>Catalina - Diesel</v>
          </cell>
          <cell r="E89" t="str">
            <v>Operations</v>
          </cell>
          <cell r="H89" t="str">
            <v>2014R</v>
          </cell>
          <cell r="I89">
            <v>18540.740000000002</v>
          </cell>
        </row>
        <row r="90">
          <cell r="C90" t="str">
            <v>Fossil Fuel Generation</v>
          </cell>
          <cell r="D90" t="str">
            <v>Catalina - Diesel</v>
          </cell>
          <cell r="E90" t="str">
            <v>Operations</v>
          </cell>
          <cell r="H90" t="str">
            <v>2014R</v>
          </cell>
          <cell r="I90">
            <v>2038292.1</v>
          </cell>
        </row>
        <row r="91">
          <cell r="C91" t="str">
            <v>Fossil Fuel Generation</v>
          </cell>
          <cell r="D91" t="str">
            <v>Catalina - Diesel</v>
          </cell>
          <cell r="E91" t="str">
            <v>Operations</v>
          </cell>
          <cell r="H91" t="str">
            <v>2014R</v>
          </cell>
          <cell r="I91">
            <v>204511.57999999996</v>
          </cell>
        </row>
        <row r="92">
          <cell r="C92" t="str">
            <v>Fossil Fuel Generation</v>
          </cell>
          <cell r="D92" t="str">
            <v>Catalina - Diesel</v>
          </cell>
          <cell r="E92" t="str">
            <v>Operations</v>
          </cell>
          <cell r="H92" t="str">
            <v>2014R</v>
          </cell>
          <cell r="I92">
            <v>7674.06</v>
          </cell>
        </row>
        <row r="93">
          <cell r="C93" t="str">
            <v>Fossil Fuel Generation</v>
          </cell>
          <cell r="D93" t="str">
            <v>Mountainview</v>
          </cell>
          <cell r="E93" t="str">
            <v>Technology Solutions</v>
          </cell>
          <cell r="H93" t="str">
            <v>2014R</v>
          </cell>
        </row>
        <row r="94">
          <cell r="C94" t="str">
            <v>Fossil Fuel Generation</v>
          </cell>
          <cell r="D94" t="str">
            <v>Mountainview</v>
          </cell>
          <cell r="E94" t="str">
            <v>Technology Solutions</v>
          </cell>
          <cell r="H94" t="str">
            <v>2014R</v>
          </cell>
          <cell r="I94">
            <v>0.61</v>
          </cell>
        </row>
        <row r="95">
          <cell r="C95" t="str">
            <v>Fossil Fuel Generation</v>
          </cell>
          <cell r="D95" t="str">
            <v>Mountainview</v>
          </cell>
          <cell r="E95" t="str">
            <v>Technology Solutions</v>
          </cell>
          <cell r="H95" t="str">
            <v>2014R</v>
          </cell>
          <cell r="I95">
            <v>990</v>
          </cell>
        </row>
        <row r="96">
          <cell r="C96" t="str">
            <v>Fossil Fuel Generation</v>
          </cell>
          <cell r="D96" t="str">
            <v>Mountainview</v>
          </cell>
          <cell r="E96" t="str">
            <v>Technology Solutions</v>
          </cell>
          <cell r="H96" t="str">
            <v>2014R</v>
          </cell>
          <cell r="I96">
            <v>8.61</v>
          </cell>
        </row>
        <row r="97">
          <cell r="C97" t="str">
            <v>Fossil Fuel Generation</v>
          </cell>
          <cell r="D97" t="str">
            <v>Mountainview</v>
          </cell>
          <cell r="E97" t="str">
            <v>Technology Solutions</v>
          </cell>
          <cell r="H97" t="str">
            <v>2014R</v>
          </cell>
        </row>
        <row r="98">
          <cell r="C98" t="str">
            <v>Fossil Fuel Generation</v>
          </cell>
          <cell r="D98" t="str">
            <v>Mountainview</v>
          </cell>
          <cell r="E98" t="str">
            <v>Technology Solutions</v>
          </cell>
          <cell r="H98" t="str">
            <v>2014R</v>
          </cell>
          <cell r="I98">
            <v>17.45</v>
          </cell>
        </row>
        <row r="99">
          <cell r="C99" t="str">
            <v>Fossil Fuel Generation</v>
          </cell>
          <cell r="D99" t="str">
            <v>Mountainview</v>
          </cell>
          <cell r="E99" t="str">
            <v>Technology Solutions</v>
          </cell>
          <cell r="H99" t="str">
            <v>2014R</v>
          </cell>
        </row>
        <row r="100">
          <cell r="C100" t="str">
            <v>Hydro</v>
          </cell>
          <cell r="D100" t="str">
            <v>Hydro</v>
          </cell>
          <cell r="E100" t="str">
            <v>Grid Network Solutions</v>
          </cell>
          <cell r="H100" t="str">
            <v>2014R</v>
          </cell>
        </row>
        <row r="101">
          <cell r="C101" t="str">
            <v>Hydro</v>
          </cell>
          <cell r="D101" t="str">
            <v>Hydro</v>
          </cell>
          <cell r="E101" t="str">
            <v>Grid Network Solutions</v>
          </cell>
          <cell r="H101" t="str">
            <v>2014R</v>
          </cell>
        </row>
        <row r="102">
          <cell r="C102" t="str">
            <v>Hydro</v>
          </cell>
          <cell r="D102" t="str">
            <v>Hydro</v>
          </cell>
          <cell r="E102" t="str">
            <v>Grid Network Solutions</v>
          </cell>
          <cell r="H102" t="str">
            <v>2014R</v>
          </cell>
        </row>
        <row r="103">
          <cell r="C103" t="str">
            <v>Hydro</v>
          </cell>
          <cell r="D103" t="str">
            <v>Hydro</v>
          </cell>
          <cell r="E103" t="str">
            <v>Grid Network Solutions</v>
          </cell>
          <cell r="H103" t="str">
            <v>2014R</v>
          </cell>
        </row>
        <row r="104">
          <cell r="C104" t="str">
            <v>Hydro</v>
          </cell>
          <cell r="D104" t="str">
            <v>Hydro</v>
          </cell>
          <cell r="E104" t="str">
            <v>Grid Network Solutions</v>
          </cell>
          <cell r="H104" t="str">
            <v>2014R</v>
          </cell>
        </row>
        <row r="105">
          <cell r="C105" t="str">
            <v>Hydro</v>
          </cell>
          <cell r="D105" t="str">
            <v>Hydro</v>
          </cell>
          <cell r="E105" t="str">
            <v>Grid Network Solutions</v>
          </cell>
          <cell r="H105" t="str">
            <v>2014R</v>
          </cell>
        </row>
        <row r="106">
          <cell r="C106" t="str">
            <v>Hydro</v>
          </cell>
          <cell r="D106" t="str">
            <v>Hydro</v>
          </cell>
          <cell r="E106" t="str">
            <v>Grid Network Solutions</v>
          </cell>
          <cell r="H106" t="str">
            <v>2014R</v>
          </cell>
        </row>
        <row r="107">
          <cell r="C107" t="str">
            <v>Hydro</v>
          </cell>
          <cell r="D107" t="str">
            <v>Hydro</v>
          </cell>
          <cell r="E107" t="str">
            <v>Technology Solutions</v>
          </cell>
          <cell r="H107" t="str">
            <v>2014R</v>
          </cell>
          <cell r="I107">
            <v>1073.1099999999999</v>
          </cell>
        </row>
        <row r="108">
          <cell r="C108" t="str">
            <v>Hydro</v>
          </cell>
          <cell r="D108" t="str">
            <v>Hydro</v>
          </cell>
          <cell r="E108" t="str">
            <v>Technology Solutions</v>
          </cell>
          <cell r="H108" t="str">
            <v>2014R</v>
          </cell>
          <cell r="I108">
            <v>-255.31</v>
          </cell>
        </row>
        <row r="109">
          <cell r="C109" t="str">
            <v>Hydro</v>
          </cell>
          <cell r="D109" t="str">
            <v>Hydro</v>
          </cell>
          <cell r="E109" t="str">
            <v>Technology Solutions</v>
          </cell>
          <cell r="H109" t="str">
            <v>2014R</v>
          </cell>
          <cell r="I109">
            <v>600</v>
          </cell>
        </row>
        <row r="110">
          <cell r="C110" t="str">
            <v>Hydro</v>
          </cell>
          <cell r="D110" t="str">
            <v>Hydro</v>
          </cell>
          <cell r="E110" t="str">
            <v>Technology Solutions</v>
          </cell>
          <cell r="H110" t="str">
            <v>2014R</v>
          </cell>
          <cell r="I110">
            <v>-94.94</v>
          </cell>
        </row>
        <row r="111">
          <cell r="C111" t="str">
            <v>Hydro</v>
          </cell>
          <cell r="D111" t="str">
            <v>Hydro</v>
          </cell>
          <cell r="E111" t="str">
            <v>Technology Solutions</v>
          </cell>
          <cell r="H111" t="str">
            <v>2014R</v>
          </cell>
          <cell r="I111">
            <v>-11529.939999999999</v>
          </cell>
        </row>
        <row r="112">
          <cell r="C112" t="str">
            <v>Hydro</v>
          </cell>
          <cell r="D112" t="str">
            <v>Hydro</v>
          </cell>
          <cell r="E112" t="str">
            <v>Technology Solutions</v>
          </cell>
          <cell r="H112" t="str">
            <v>2014R</v>
          </cell>
          <cell r="I112">
            <v>7448.9500000000007</v>
          </cell>
        </row>
        <row r="113">
          <cell r="C113" t="str">
            <v>Hydro</v>
          </cell>
          <cell r="D113" t="str">
            <v>Hydro</v>
          </cell>
          <cell r="E113" t="str">
            <v>Technology Solutions</v>
          </cell>
          <cell r="H113" t="str">
            <v>2014R</v>
          </cell>
          <cell r="I113">
            <v>0</v>
          </cell>
        </row>
        <row r="114">
          <cell r="C114" t="str">
            <v>Solar</v>
          </cell>
          <cell r="D114" t="str">
            <v>Solar</v>
          </cell>
          <cell r="E114" t="str">
            <v>Operations</v>
          </cell>
          <cell r="H114" t="str">
            <v>2014R</v>
          </cell>
          <cell r="I114">
            <v>0</v>
          </cell>
        </row>
        <row r="115">
          <cell r="C115" t="str">
            <v>Solar</v>
          </cell>
          <cell r="D115" t="str">
            <v>Solar</v>
          </cell>
          <cell r="E115" t="str">
            <v>Operations</v>
          </cell>
          <cell r="H115" t="str">
            <v>2014R</v>
          </cell>
          <cell r="I115">
            <v>33.85</v>
          </cell>
        </row>
        <row r="116">
          <cell r="C116" t="str">
            <v>Solar</v>
          </cell>
          <cell r="D116" t="str">
            <v>Solar</v>
          </cell>
          <cell r="E116" t="str">
            <v>Operations</v>
          </cell>
          <cell r="H116" t="str">
            <v>2014R</v>
          </cell>
        </row>
        <row r="117">
          <cell r="C117" t="str">
            <v>Solar</v>
          </cell>
          <cell r="D117" t="str">
            <v>Solar</v>
          </cell>
          <cell r="E117" t="str">
            <v>Operations</v>
          </cell>
          <cell r="H117" t="str">
            <v>2014R</v>
          </cell>
          <cell r="I117">
            <v>3.05</v>
          </cell>
        </row>
        <row r="118">
          <cell r="C118" t="str">
            <v>Solar</v>
          </cell>
          <cell r="D118" t="str">
            <v>Solar</v>
          </cell>
          <cell r="E118" t="str">
            <v>Operations</v>
          </cell>
          <cell r="H118" t="str">
            <v>2014R</v>
          </cell>
          <cell r="I118">
            <v>351</v>
          </cell>
        </row>
        <row r="119">
          <cell r="C119" t="str">
            <v>Solar</v>
          </cell>
          <cell r="D119" t="str">
            <v>Solar</v>
          </cell>
          <cell r="E119" t="str">
            <v>Operations</v>
          </cell>
          <cell r="H119" t="str">
            <v>2014R</v>
          </cell>
          <cell r="I119">
            <v>-18837.559999999998</v>
          </cell>
        </row>
        <row r="120">
          <cell r="C120" t="str">
            <v>Solar</v>
          </cell>
          <cell r="D120" t="str">
            <v>Solar</v>
          </cell>
          <cell r="E120" t="str">
            <v>Operations</v>
          </cell>
          <cell r="H120" t="str">
            <v>2014R</v>
          </cell>
          <cell r="I120">
            <v>0</v>
          </cell>
        </row>
        <row r="121">
          <cell r="C121" t="str">
            <v>Palo Verde</v>
          </cell>
          <cell r="D121" t="str">
            <v>Palo Verde</v>
          </cell>
          <cell r="E121" t="str">
            <v>Common</v>
          </cell>
          <cell r="H121" t="str">
            <v>2014R</v>
          </cell>
        </row>
        <row r="122">
          <cell r="C122" t="str">
            <v>Palo Verde</v>
          </cell>
          <cell r="D122" t="str">
            <v>Palo Verde</v>
          </cell>
          <cell r="E122" t="str">
            <v>Common</v>
          </cell>
          <cell r="H122" t="str">
            <v>2014R</v>
          </cell>
          <cell r="I122">
            <v>3308562.6900000004</v>
          </cell>
        </row>
        <row r="123">
          <cell r="C123" t="str">
            <v>Palo Verde</v>
          </cell>
          <cell r="D123" t="str">
            <v>Palo Verde</v>
          </cell>
          <cell r="E123" t="str">
            <v>Common</v>
          </cell>
          <cell r="H123" t="str">
            <v>2014R</v>
          </cell>
          <cell r="I123">
            <v>12978106.4</v>
          </cell>
        </row>
        <row r="124">
          <cell r="C124" t="str">
            <v>Palo Verde</v>
          </cell>
          <cell r="D124" t="str">
            <v>Palo Verde</v>
          </cell>
          <cell r="E124" t="str">
            <v>Unit 1</v>
          </cell>
          <cell r="H124" t="str">
            <v>2014R</v>
          </cell>
          <cell r="I124">
            <v>301.14</v>
          </cell>
        </row>
        <row r="125">
          <cell r="C125" t="str">
            <v>Palo Verde</v>
          </cell>
          <cell r="D125" t="str">
            <v>Palo Verde</v>
          </cell>
          <cell r="E125" t="str">
            <v>Unit 1</v>
          </cell>
          <cell r="H125" t="str">
            <v>2014R</v>
          </cell>
          <cell r="I125">
            <v>0</v>
          </cell>
        </row>
        <row r="126">
          <cell r="C126" t="str">
            <v>Palo Verde</v>
          </cell>
          <cell r="D126" t="str">
            <v>Palo Verde</v>
          </cell>
          <cell r="E126" t="str">
            <v>Unit 1</v>
          </cell>
          <cell r="H126" t="str">
            <v>2014R</v>
          </cell>
          <cell r="I126">
            <v>0</v>
          </cell>
        </row>
        <row r="127">
          <cell r="C127" t="str">
            <v>Palo Verde</v>
          </cell>
          <cell r="D127" t="str">
            <v>Palo Verde</v>
          </cell>
          <cell r="E127" t="str">
            <v>Unit 1</v>
          </cell>
          <cell r="H127" t="str">
            <v>2014R</v>
          </cell>
          <cell r="I127">
            <v>745670.13</v>
          </cell>
        </row>
        <row r="128">
          <cell r="C128" t="str">
            <v>Palo Verde</v>
          </cell>
          <cell r="D128" t="str">
            <v>Palo Verde</v>
          </cell>
          <cell r="E128" t="str">
            <v>Unit 1</v>
          </cell>
          <cell r="H128" t="str">
            <v>2014R</v>
          </cell>
          <cell r="I128">
            <v>9423582.0300000012</v>
          </cell>
        </row>
        <row r="129">
          <cell r="C129" t="str">
            <v>Palo Verde</v>
          </cell>
          <cell r="D129" t="str">
            <v>Palo Verde</v>
          </cell>
          <cell r="E129" t="str">
            <v>Unit 2</v>
          </cell>
          <cell r="H129" t="str">
            <v>2014R</v>
          </cell>
        </row>
        <row r="130">
          <cell r="C130" t="str">
            <v>Palo Verde</v>
          </cell>
          <cell r="D130" t="str">
            <v>Palo Verde</v>
          </cell>
          <cell r="E130" t="str">
            <v>Unit 2</v>
          </cell>
          <cell r="H130" t="str">
            <v>2014R</v>
          </cell>
          <cell r="I130">
            <v>850315.08</v>
          </cell>
        </row>
        <row r="131">
          <cell r="C131" t="str">
            <v>Palo Verde</v>
          </cell>
          <cell r="D131" t="str">
            <v>Palo Verde</v>
          </cell>
          <cell r="E131" t="str">
            <v>Unit 2</v>
          </cell>
          <cell r="H131" t="str">
            <v>2014R</v>
          </cell>
          <cell r="I131">
            <v>9851523.4100000001</v>
          </cell>
        </row>
        <row r="132">
          <cell r="C132" t="str">
            <v>Palo Verde</v>
          </cell>
          <cell r="D132" t="str">
            <v>Palo Verde</v>
          </cell>
          <cell r="E132" t="str">
            <v>Unit 3</v>
          </cell>
          <cell r="H132" t="str">
            <v>2014R</v>
          </cell>
        </row>
        <row r="133">
          <cell r="C133" t="str">
            <v>Palo Verde</v>
          </cell>
          <cell r="D133" t="str">
            <v>Palo Verde</v>
          </cell>
          <cell r="E133" t="str">
            <v>Unit 3</v>
          </cell>
          <cell r="H133" t="str">
            <v>2014R</v>
          </cell>
        </row>
        <row r="134">
          <cell r="C134" t="str">
            <v>Palo Verde</v>
          </cell>
          <cell r="D134" t="str">
            <v>Palo Verde</v>
          </cell>
          <cell r="E134" t="str">
            <v>Unit 3</v>
          </cell>
          <cell r="H134" t="str">
            <v>2014R</v>
          </cell>
          <cell r="I134">
            <v>311008.48999999993</v>
          </cell>
        </row>
        <row r="135">
          <cell r="C135" t="str">
            <v>Palo Verde</v>
          </cell>
          <cell r="D135" t="str">
            <v>Palo Verde</v>
          </cell>
          <cell r="E135" t="str">
            <v>Unit 3</v>
          </cell>
          <cell r="H135" t="str">
            <v>2014R</v>
          </cell>
          <cell r="I135">
            <v>133341.52000000002</v>
          </cell>
        </row>
        <row r="136">
          <cell r="C136" t="str">
            <v>Palo Verde</v>
          </cell>
          <cell r="D136" t="str">
            <v>Palo Verde</v>
          </cell>
          <cell r="E136" t="str">
            <v>Water Rec Facility</v>
          </cell>
          <cell r="H136" t="str">
            <v>2014R</v>
          </cell>
        </row>
        <row r="137">
          <cell r="C137" t="str">
            <v>Palo Verde</v>
          </cell>
          <cell r="D137" t="str">
            <v>Palo Verde</v>
          </cell>
          <cell r="E137" t="str">
            <v>Water Rec Facility</v>
          </cell>
          <cell r="H137" t="str">
            <v>2014R</v>
          </cell>
        </row>
        <row r="138">
          <cell r="C138" t="str">
            <v>Palo Verde</v>
          </cell>
          <cell r="D138" t="str">
            <v>Palo Verde</v>
          </cell>
          <cell r="E138" t="str">
            <v>Water Rec Facility</v>
          </cell>
          <cell r="H138" t="str">
            <v>2014R</v>
          </cell>
          <cell r="I138">
            <v>274276.66999999993</v>
          </cell>
        </row>
        <row r="139">
          <cell r="C139" t="str">
            <v>Palo Verde</v>
          </cell>
          <cell r="D139" t="str">
            <v>Palo Verde</v>
          </cell>
          <cell r="E139" t="str">
            <v>Water Rec Facility</v>
          </cell>
          <cell r="H139" t="str">
            <v>2014R</v>
          </cell>
          <cell r="I139">
            <v>4513234.49</v>
          </cell>
        </row>
        <row r="140">
          <cell r="C140" t="str">
            <v>Energy Storage</v>
          </cell>
          <cell r="D140" t="str">
            <v>Energy Storage Deployment</v>
          </cell>
          <cell r="E140" t="str">
            <v>(blank)</v>
          </cell>
          <cell r="H140" t="str">
            <v>2014R</v>
          </cell>
        </row>
        <row r="141">
          <cell r="C141" t="str">
            <v>Energy Storage</v>
          </cell>
          <cell r="D141" t="str">
            <v>Energy Storage Deployment</v>
          </cell>
          <cell r="E141" t="str">
            <v>(blank)</v>
          </cell>
          <cell r="H141" t="str">
            <v>2014R</v>
          </cell>
        </row>
        <row r="142">
          <cell r="C142" t="str">
            <v>Energy Storage</v>
          </cell>
          <cell r="D142" t="str">
            <v>Energy Storage Deployment</v>
          </cell>
          <cell r="E142" t="str">
            <v>(blank)</v>
          </cell>
          <cell r="H142" t="str">
            <v>2014R</v>
          </cell>
        </row>
        <row r="143">
          <cell r="C143" t="str">
            <v>Energy Storage</v>
          </cell>
          <cell r="D143" t="str">
            <v>Energy Storage Deployment</v>
          </cell>
          <cell r="E143" t="str">
            <v>(blank)</v>
          </cell>
          <cell r="H143" t="str">
            <v>2014R</v>
          </cell>
        </row>
        <row r="144">
          <cell r="C144" t="str">
            <v>Energy Storage</v>
          </cell>
          <cell r="D144" t="str">
            <v>Energy Storage Deployment</v>
          </cell>
          <cell r="E144" t="str">
            <v>(blank)</v>
          </cell>
          <cell r="H144" t="str">
            <v>2014R</v>
          </cell>
        </row>
        <row r="145">
          <cell r="C145" t="str">
            <v>Energy Storage</v>
          </cell>
          <cell r="D145" t="str">
            <v>Energy Storage Deployment</v>
          </cell>
          <cell r="E145" t="str">
            <v>(blank)</v>
          </cell>
          <cell r="H145" t="str">
            <v>2014R</v>
          </cell>
        </row>
        <row r="146">
          <cell r="C146" t="str">
            <v>Energy Storage</v>
          </cell>
          <cell r="D146" t="str">
            <v>Energy Storage Deployment</v>
          </cell>
          <cell r="E146" t="str">
            <v>(blank)</v>
          </cell>
          <cell r="H146" t="str">
            <v>2014R</v>
          </cell>
        </row>
        <row r="147">
          <cell r="C147" t="str">
            <v>Energy Storage</v>
          </cell>
          <cell r="D147" t="str">
            <v>Peakers</v>
          </cell>
          <cell r="E147" t="str">
            <v>Capital Refurbishment/Replacement</v>
          </cell>
          <cell r="H147" t="str">
            <v>2015R</v>
          </cell>
          <cell r="I147"/>
        </row>
        <row r="148">
          <cell r="C148" t="str">
            <v>Energy Storage</v>
          </cell>
          <cell r="D148" t="str">
            <v>Peakers</v>
          </cell>
          <cell r="E148" t="str">
            <v>Capital Refurbishment/Replacement</v>
          </cell>
          <cell r="H148" t="str">
            <v>2015R</v>
          </cell>
          <cell r="I148"/>
        </row>
        <row r="149">
          <cell r="C149" t="str">
            <v>Energy Storage</v>
          </cell>
          <cell r="D149" t="str">
            <v>Peakers</v>
          </cell>
          <cell r="E149" t="str">
            <v>Capital Refurbishment/Replacement</v>
          </cell>
          <cell r="H149" t="str">
            <v>2015R</v>
          </cell>
          <cell r="I149"/>
        </row>
        <row r="150">
          <cell r="C150" t="str">
            <v>Energy Storage</v>
          </cell>
          <cell r="D150" t="str">
            <v>Peakers</v>
          </cell>
          <cell r="E150" t="str">
            <v>Capital Refurbishment/Replacement</v>
          </cell>
          <cell r="H150" t="str">
            <v>2015R</v>
          </cell>
          <cell r="I150"/>
        </row>
        <row r="151">
          <cell r="C151" t="str">
            <v>Energy Storage</v>
          </cell>
          <cell r="D151" t="str">
            <v>Peakers</v>
          </cell>
          <cell r="E151" t="str">
            <v>Capital Refurbishment/Replacement</v>
          </cell>
          <cell r="H151" t="str">
            <v>2015R</v>
          </cell>
          <cell r="I151"/>
        </row>
        <row r="152">
          <cell r="C152" t="str">
            <v>Energy Storage</v>
          </cell>
          <cell r="D152" t="str">
            <v>Peakers</v>
          </cell>
          <cell r="E152" t="str">
            <v>Capital Refurbishment/Replacement</v>
          </cell>
          <cell r="H152" t="str">
            <v>2015R</v>
          </cell>
          <cell r="I152">
            <v>0</v>
          </cell>
        </row>
        <row r="153">
          <cell r="C153" t="str">
            <v>Energy Storage</v>
          </cell>
          <cell r="D153" t="str">
            <v>Peakers</v>
          </cell>
          <cell r="E153" t="str">
            <v>Capital Refurbishment/Replacement</v>
          </cell>
          <cell r="H153" t="str">
            <v>2015R</v>
          </cell>
          <cell r="I153">
            <v>0</v>
          </cell>
        </row>
        <row r="154">
          <cell r="C154" t="str">
            <v>Fossil Fuel Generation</v>
          </cell>
          <cell r="D154" t="str">
            <v>Catalina - Diesel</v>
          </cell>
          <cell r="E154" t="str">
            <v>Capital Refurbishment/Replacement</v>
          </cell>
          <cell r="H154" t="str">
            <v>2015R</v>
          </cell>
          <cell r="I154">
            <v>184449.47</v>
          </cell>
        </row>
        <row r="155">
          <cell r="C155" t="str">
            <v>Fossil Fuel Generation</v>
          </cell>
          <cell r="D155" t="str">
            <v>Catalina - Diesel</v>
          </cell>
          <cell r="E155" t="str">
            <v>Capital Refurbishment/Replacement</v>
          </cell>
          <cell r="H155" t="str">
            <v>2015R</v>
          </cell>
          <cell r="I155">
            <v>-11551.27</v>
          </cell>
        </row>
        <row r="156">
          <cell r="C156" t="str">
            <v>Fossil Fuel Generation</v>
          </cell>
          <cell r="D156" t="str">
            <v>Catalina - Diesel</v>
          </cell>
          <cell r="E156" t="str">
            <v>Capital Refurbishment/Replacement</v>
          </cell>
          <cell r="H156" t="str">
            <v>2015R</v>
          </cell>
          <cell r="I156">
            <v>2445952.33</v>
          </cell>
        </row>
        <row r="157">
          <cell r="C157" t="str">
            <v>Fossil Fuel Generation</v>
          </cell>
          <cell r="D157" t="str">
            <v>Catalina - Diesel</v>
          </cell>
          <cell r="E157" t="str">
            <v>Capital Refurbishment/Replacement</v>
          </cell>
          <cell r="H157" t="str">
            <v>2015R</v>
          </cell>
          <cell r="I157">
            <v>1099.6600000000001</v>
          </cell>
        </row>
        <row r="158">
          <cell r="C158" t="str">
            <v>Fossil Fuel Generation</v>
          </cell>
          <cell r="D158" t="str">
            <v>Catalina - Diesel</v>
          </cell>
          <cell r="E158" t="str">
            <v>Capital Refurbishment/Replacement</v>
          </cell>
          <cell r="H158" t="str">
            <v>2015R</v>
          </cell>
          <cell r="I158">
            <v>1016178.46</v>
          </cell>
        </row>
        <row r="159">
          <cell r="C159" t="str">
            <v>Fossil Fuel Generation</v>
          </cell>
          <cell r="D159" t="str">
            <v>Catalina - Diesel</v>
          </cell>
          <cell r="E159" t="str">
            <v>Capital Refurbishment/Replacement</v>
          </cell>
          <cell r="H159" t="str">
            <v>2015R</v>
          </cell>
          <cell r="I159">
            <v>1135050.3899999999</v>
          </cell>
        </row>
        <row r="160">
          <cell r="C160" t="str">
            <v>Fossil Fuel Generation</v>
          </cell>
          <cell r="D160" t="str">
            <v>Catalina - Diesel</v>
          </cell>
          <cell r="E160" t="str">
            <v>Capital Refurbishment/Replacement</v>
          </cell>
          <cell r="H160" t="str">
            <v>2015R</v>
          </cell>
          <cell r="I160">
            <v>-950698.01</v>
          </cell>
        </row>
        <row r="161">
          <cell r="C161" t="str">
            <v>Fossil Fuel Generation</v>
          </cell>
          <cell r="D161" t="str">
            <v>Mohave</v>
          </cell>
          <cell r="E161" t="str">
            <v>Capital Refurbishment/Replacement</v>
          </cell>
          <cell r="H161" t="str">
            <v>2015R</v>
          </cell>
          <cell r="I161">
            <v>-6720.62</v>
          </cell>
        </row>
        <row r="162">
          <cell r="C162" t="str">
            <v>Fossil Fuel Generation</v>
          </cell>
          <cell r="D162" t="str">
            <v>Mohave</v>
          </cell>
          <cell r="E162" t="str">
            <v>Capital Refurbishment/Replacement</v>
          </cell>
          <cell r="H162" t="str">
            <v>2015R</v>
          </cell>
          <cell r="I162">
            <v>12473.69</v>
          </cell>
        </row>
        <row r="163">
          <cell r="C163" t="str">
            <v>Fossil Fuel Generation</v>
          </cell>
          <cell r="D163" t="str">
            <v>Mohave</v>
          </cell>
          <cell r="E163" t="str">
            <v>Capital Refurbishment/Replacement</v>
          </cell>
          <cell r="H163" t="str">
            <v>2015R</v>
          </cell>
          <cell r="I163">
            <v>191252.39</v>
          </cell>
        </row>
        <row r="164">
          <cell r="C164" t="str">
            <v>Fossil Fuel Generation</v>
          </cell>
          <cell r="D164" t="str">
            <v>Mohave</v>
          </cell>
          <cell r="E164" t="str">
            <v>Capital Refurbishment/Replacement</v>
          </cell>
          <cell r="H164" t="str">
            <v>2015R</v>
          </cell>
          <cell r="I164">
            <v>1477.28</v>
          </cell>
        </row>
        <row r="165">
          <cell r="C165" t="str">
            <v>Fossil Fuel Generation</v>
          </cell>
          <cell r="D165" t="str">
            <v>Mohave</v>
          </cell>
          <cell r="E165" t="str">
            <v>Capital Refurbishment/Replacement</v>
          </cell>
          <cell r="H165" t="str">
            <v>2015R</v>
          </cell>
          <cell r="I165"/>
        </row>
        <row r="166">
          <cell r="C166" t="str">
            <v>Fossil Fuel Generation</v>
          </cell>
          <cell r="D166" t="str">
            <v>Mohave</v>
          </cell>
          <cell r="E166" t="str">
            <v>Capital Refurbishment/Replacement</v>
          </cell>
          <cell r="H166" t="str">
            <v>2015R</v>
          </cell>
          <cell r="I166">
            <v>-20725.360000000011</v>
          </cell>
        </row>
        <row r="167">
          <cell r="C167" t="str">
            <v>Fossil Fuel Generation</v>
          </cell>
          <cell r="D167" t="str">
            <v>Mohave</v>
          </cell>
          <cell r="E167" t="str">
            <v>Capital Refurbishment/Replacement</v>
          </cell>
          <cell r="H167" t="str">
            <v>2015R</v>
          </cell>
          <cell r="I167">
            <v>-95248.510000000009</v>
          </cell>
        </row>
        <row r="168">
          <cell r="C168" t="str">
            <v>Fossil Fuel Generation</v>
          </cell>
          <cell r="D168" t="str">
            <v>Mountainview</v>
          </cell>
          <cell r="E168" t="str">
            <v>Capital Refurbishment/Replacement</v>
          </cell>
          <cell r="H168" t="str">
            <v>2015R</v>
          </cell>
          <cell r="I168">
            <v>161684.51999999996</v>
          </cell>
        </row>
        <row r="169">
          <cell r="C169" t="str">
            <v>Fossil Fuel Generation</v>
          </cell>
          <cell r="D169" t="str">
            <v>Mountainview</v>
          </cell>
          <cell r="E169" t="str">
            <v>Capital Refurbishment/Replacement</v>
          </cell>
          <cell r="H169" t="str">
            <v>2015R</v>
          </cell>
          <cell r="I169">
            <v>257.20999999999998</v>
          </cell>
        </row>
        <row r="170">
          <cell r="C170" t="str">
            <v>Fossil Fuel Generation</v>
          </cell>
          <cell r="D170" t="str">
            <v>Mountainview</v>
          </cell>
          <cell r="E170" t="str">
            <v>Capital Refurbishment/Replacement</v>
          </cell>
          <cell r="H170" t="str">
            <v>2015R</v>
          </cell>
          <cell r="I170">
            <v>2470887.81</v>
          </cell>
        </row>
        <row r="171">
          <cell r="C171" t="str">
            <v>Fossil Fuel Generation</v>
          </cell>
          <cell r="D171" t="str">
            <v>Mountainview</v>
          </cell>
          <cell r="E171" t="str">
            <v>Capital Refurbishment/Replacement</v>
          </cell>
          <cell r="H171" t="str">
            <v>2015R</v>
          </cell>
          <cell r="I171">
            <v>752108.03999999992</v>
          </cell>
        </row>
        <row r="172">
          <cell r="C172" t="str">
            <v>Fossil Fuel Generation</v>
          </cell>
          <cell r="D172" t="str">
            <v>Mountainview</v>
          </cell>
          <cell r="E172" t="str">
            <v>Capital Refurbishment/Replacement</v>
          </cell>
          <cell r="H172" t="str">
            <v>2015R</v>
          </cell>
          <cell r="I172">
            <v>73391927.700000003</v>
          </cell>
        </row>
        <row r="173">
          <cell r="C173" t="str">
            <v>Fossil Fuel Generation</v>
          </cell>
          <cell r="D173" t="str">
            <v>Mountainview</v>
          </cell>
          <cell r="E173" t="str">
            <v>Capital Refurbishment/Replacement</v>
          </cell>
          <cell r="H173" t="str">
            <v>2015R</v>
          </cell>
          <cell r="I173">
            <v>207339.36999999997</v>
          </cell>
        </row>
        <row r="174">
          <cell r="C174" t="str">
            <v>Fossil Fuel Generation</v>
          </cell>
          <cell r="D174" t="str">
            <v>Mountainview</v>
          </cell>
          <cell r="E174" t="str">
            <v>Capital Refurbishment/Replacement</v>
          </cell>
          <cell r="H174" t="str">
            <v>2015R</v>
          </cell>
          <cell r="I174">
            <v>399334.26999999996</v>
          </cell>
        </row>
        <row r="175">
          <cell r="C175" t="str">
            <v>Fossil Fuel Generation</v>
          </cell>
          <cell r="D175" t="str">
            <v>Peakers</v>
          </cell>
          <cell r="E175" t="str">
            <v>Capital Refurbishment/Replacement</v>
          </cell>
          <cell r="H175" t="str">
            <v>2015R</v>
          </cell>
          <cell r="I175">
            <v>166866.87</v>
          </cell>
        </row>
        <row r="176">
          <cell r="C176" t="str">
            <v>Fossil Fuel Generation</v>
          </cell>
          <cell r="D176" t="str">
            <v>Peakers</v>
          </cell>
          <cell r="E176" t="str">
            <v>Capital Refurbishment/Replacement</v>
          </cell>
          <cell r="H176" t="str">
            <v>2015R</v>
          </cell>
          <cell r="I176">
            <v>81.97</v>
          </cell>
        </row>
        <row r="177">
          <cell r="C177" t="str">
            <v>Fossil Fuel Generation</v>
          </cell>
          <cell r="D177" t="str">
            <v>Peakers</v>
          </cell>
          <cell r="E177" t="str">
            <v>Capital Refurbishment/Replacement</v>
          </cell>
          <cell r="H177" t="str">
            <v>2015R</v>
          </cell>
          <cell r="I177">
            <v>459183.19</v>
          </cell>
        </row>
        <row r="178">
          <cell r="C178" t="str">
            <v>Fossil Fuel Generation</v>
          </cell>
          <cell r="D178" t="str">
            <v>Peakers</v>
          </cell>
          <cell r="E178" t="str">
            <v>Capital Refurbishment/Replacement</v>
          </cell>
          <cell r="H178" t="str">
            <v>2015R</v>
          </cell>
          <cell r="I178">
            <v>6329.5700000000006</v>
          </cell>
        </row>
        <row r="179">
          <cell r="C179" t="str">
            <v>Fossil Fuel Generation</v>
          </cell>
          <cell r="D179" t="str">
            <v>Peakers</v>
          </cell>
          <cell r="E179" t="str">
            <v>Capital Refurbishment/Replacement</v>
          </cell>
          <cell r="H179" t="str">
            <v>2015R</v>
          </cell>
          <cell r="I179">
            <v>222209.50999999998</v>
          </cell>
        </row>
        <row r="180">
          <cell r="C180" t="str">
            <v>Fossil Fuel Generation</v>
          </cell>
          <cell r="D180" t="str">
            <v>Peakers</v>
          </cell>
          <cell r="E180" t="str">
            <v>Capital Refurbishment/Replacement</v>
          </cell>
          <cell r="H180" t="str">
            <v>2015R</v>
          </cell>
          <cell r="I180">
            <v>164406.37</v>
          </cell>
        </row>
        <row r="181">
          <cell r="C181" t="str">
            <v>Fossil Fuel Generation</v>
          </cell>
          <cell r="D181" t="str">
            <v>Peakers</v>
          </cell>
          <cell r="E181" t="str">
            <v>Capital Refurbishment/Replacement</v>
          </cell>
          <cell r="H181" t="str">
            <v>2015R</v>
          </cell>
          <cell r="I181">
            <v>-9974.25</v>
          </cell>
        </row>
        <row r="182">
          <cell r="C182" t="str">
            <v>Hydro</v>
          </cell>
          <cell r="D182" t="str">
            <v>Hydro</v>
          </cell>
          <cell r="E182" t="str">
            <v>Dams &amp; Waterways</v>
          </cell>
          <cell r="H182" t="str">
            <v>2015R</v>
          </cell>
          <cell r="I182">
            <v>1635393.9600000007</v>
          </cell>
        </row>
        <row r="183">
          <cell r="C183" t="str">
            <v>Hydro</v>
          </cell>
          <cell r="D183" t="str">
            <v>Hydro</v>
          </cell>
          <cell r="E183" t="str">
            <v>Dams &amp; Waterways</v>
          </cell>
          <cell r="H183" t="str">
            <v>2015R</v>
          </cell>
          <cell r="I183">
            <v>23660.61</v>
          </cell>
        </row>
        <row r="184">
          <cell r="C184" t="str">
            <v>Hydro</v>
          </cell>
          <cell r="D184" t="str">
            <v>Hydro</v>
          </cell>
          <cell r="E184" t="str">
            <v>Dams &amp; Waterways</v>
          </cell>
          <cell r="H184" t="str">
            <v>2015R</v>
          </cell>
          <cell r="I184">
            <v>10559509.770000003</v>
          </cell>
        </row>
        <row r="185">
          <cell r="C185" t="str">
            <v>Hydro</v>
          </cell>
          <cell r="D185" t="str">
            <v>Hydro</v>
          </cell>
          <cell r="E185" t="str">
            <v>Dams &amp; Waterways</v>
          </cell>
          <cell r="H185" t="str">
            <v>2015R</v>
          </cell>
          <cell r="I185">
            <v>111868.21999999996</v>
          </cell>
        </row>
        <row r="186">
          <cell r="C186" t="str">
            <v>Hydro</v>
          </cell>
          <cell r="D186" t="str">
            <v>Hydro</v>
          </cell>
          <cell r="E186" t="str">
            <v>Dams &amp; Waterways</v>
          </cell>
          <cell r="H186" t="str">
            <v>2015R</v>
          </cell>
          <cell r="I186">
            <v>364814.73999999993</v>
          </cell>
        </row>
        <row r="187">
          <cell r="C187" t="str">
            <v>Hydro</v>
          </cell>
          <cell r="D187" t="str">
            <v>Hydro</v>
          </cell>
          <cell r="E187" t="str">
            <v>Dams &amp; Waterways</v>
          </cell>
          <cell r="H187" t="str">
            <v>2015R</v>
          </cell>
          <cell r="I187">
            <v>3022754.2200000011</v>
          </cell>
        </row>
        <row r="188">
          <cell r="C188" t="str">
            <v>Hydro</v>
          </cell>
          <cell r="D188" t="str">
            <v>Hydro</v>
          </cell>
          <cell r="E188" t="str">
            <v>Dams &amp; Waterways</v>
          </cell>
          <cell r="H188" t="str">
            <v>2015R</v>
          </cell>
          <cell r="I188">
            <v>81965.259999999995</v>
          </cell>
        </row>
        <row r="189">
          <cell r="C189" t="str">
            <v>Hydro</v>
          </cell>
          <cell r="D189" t="str">
            <v>Hydro</v>
          </cell>
          <cell r="E189" t="str">
            <v>Decommissioning</v>
          </cell>
          <cell r="H189" t="str">
            <v>2015R</v>
          </cell>
          <cell r="I189">
            <v>10187.26</v>
          </cell>
        </row>
        <row r="190">
          <cell r="C190" t="str">
            <v>Hydro</v>
          </cell>
          <cell r="D190" t="str">
            <v>Hydro</v>
          </cell>
          <cell r="E190" t="str">
            <v>Decommissioning</v>
          </cell>
          <cell r="H190" t="str">
            <v>2015R</v>
          </cell>
          <cell r="I190"/>
        </row>
        <row r="191">
          <cell r="C191" t="str">
            <v>Hydro</v>
          </cell>
          <cell r="D191" t="str">
            <v>Hydro</v>
          </cell>
          <cell r="E191" t="str">
            <v>Decommissioning</v>
          </cell>
          <cell r="H191" t="str">
            <v>2015R</v>
          </cell>
          <cell r="I191">
            <v>274048.27</v>
          </cell>
        </row>
        <row r="192">
          <cell r="C192" t="str">
            <v>Hydro</v>
          </cell>
          <cell r="D192" t="str">
            <v>Hydro</v>
          </cell>
          <cell r="E192" t="str">
            <v>Decommissioning</v>
          </cell>
          <cell r="H192" t="str">
            <v>2015R</v>
          </cell>
          <cell r="I192">
            <v>2822.71</v>
          </cell>
        </row>
        <row r="193">
          <cell r="C193" t="str">
            <v>Hydro</v>
          </cell>
          <cell r="D193" t="str">
            <v>Hydro</v>
          </cell>
          <cell r="E193" t="str">
            <v>Decommissioning</v>
          </cell>
          <cell r="H193" t="str">
            <v>2015R</v>
          </cell>
          <cell r="I193"/>
        </row>
        <row r="194">
          <cell r="C194" t="str">
            <v>Hydro</v>
          </cell>
          <cell r="D194" t="str">
            <v>Hydro</v>
          </cell>
          <cell r="E194" t="str">
            <v>Decommissioning</v>
          </cell>
          <cell r="H194" t="str">
            <v>2015R</v>
          </cell>
          <cell r="I194">
            <v>18317.79</v>
          </cell>
        </row>
        <row r="195">
          <cell r="C195" t="str">
            <v>Hydro</v>
          </cell>
          <cell r="D195" t="str">
            <v>Hydro</v>
          </cell>
          <cell r="E195" t="str">
            <v>Decommissioning</v>
          </cell>
          <cell r="H195" t="str">
            <v>2015R</v>
          </cell>
          <cell r="I195">
            <v>20668.169999999998</v>
          </cell>
        </row>
        <row r="196">
          <cell r="C196" t="str">
            <v>Hydro</v>
          </cell>
          <cell r="D196" t="str">
            <v>Hydro</v>
          </cell>
          <cell r="E196" t="str">
            <v>Electrical Equipment</v>
          </cell>
          <cell r="H196" t="str">
            <v>2015R</v>
          </cell>
          <cell r="I196">
            <v>789714.15000000014</v>
          </cell>
        </row>
        <row r="197">
          <cell r="C197" t="str">
            <v>Hydro</v>
          </cell>
          <cell r="D197" t="str">
            <v>Hydro</v>
          </cell>
          <cell r="E197" t="str">
            <v>Electrical Equipment</v>
          </cell>
          <cell r="H197" t="str">
            <v>2015R</v>
          </cell>
          <cell r="I197">
            <v>-14755.559999999998</v>
          </cell>
        </row>
        <row r="198">
          <cell r="C198" t="str">
            <v>Hydro</v>
          </cell>
          <cell r="D198" t="str">
            <v>Hydro</v>
          </cell>
          <cell r="E198" t="str">
            <v>Electrical Equipment</v>
          </cell>
          <cell r="H198" t="str">
            <v>2015R</v>
          </cell>
          <cell r="I198">
            <v>1684120.3700000003</v>
          </cell>
        </row>
        <row r="199">
          <cell r="C199" t="str">
            <v>Hydro</v>
          </cell>
          <cell r="D199" t="str">
            <v>Hydro</v>
          </cell>
          <cell r="E199" t="str">
            <v>Electrical Equipment</v>
          </cell>
          <cell r="H199" t="str">
            <v>2015R</v>
          </cell>
          <cell r="I199">
            <v>30096.099999999988</v>
          </cell>
        </row>
        <row r="200">
          <cell r="C200" t="str">
            <v>Hydro</v>
          </cell>
          <cell r="D200" t="str">
            <v>Hydro</v>
          </cell>
          <cell r="E200" t="str">
            <v>Electrical Equipment</v>
          </cell>
          <cell r="H200" t="str">
            <v>2015R</v>
          </cell>
          <cell r="I200">
            <v>610586.03</v>
          </cell>
        </row>
        <row r="201">
          <cell r="C201" t="str">
            <v>Hydro</v>
          </cell>
          <cell r="D201" t="str">
            <v>Hydro</v>
          </cell>
          <cell r="E201" t="str">
            <v>Electrical Equipment</v>
          </cell>
          <cell r="H201" t="str">
            <v>2015R</v>
          </cell>
          <cell r="I201">
            <v>1328014.1299999999</v>
          </cell>
        </row>
        <row r="202">
          <cell r="C202" t="str">
            <v>Hydro</v>
          </cell>
          <cell r="D202" t="str">
            <v>Hydro</v>
          </cell>
          <cell r="E202" t="str">
            <v>Electrical Equipment</v>
          </cell>
          <cell r="H202" t="str">
            <v>2015R</v>
          </cell>
          <cell r="I202">
            <v>-188751.56000000003</v>
          </cell>
        </row>
        <row r="203">
          <cell r="C203" t="str">
            <v>Hydro</v>
          </cell>
          <cell r="D203" t="str">
            <v>Hydro</v>
          </cell>
          <cell r="E203" t="str">
            <v>Prime Movers</v>
          </cell>
          <cell r="H203" t="str">
            <v>2015R</v>
          </cell>
          <cell r="I203">
            <v>951023.18000000017</v>
          </cell>
        </row>
        <row r="204">
          <cell r="C204" t="str">
            <v>Hydro</v>
          </cell>
          <cell r="D204" t="str">
            <v>Hydro</v>
          </cell>
          <cell r="E204" t="str">
            <v>Prime Movers</v>
          </cell>
          <cell r="H204" t="str">
            <v>2015R</v>
          </cell>
          <cell r="I204">
            <v>8820.2100000000009</v>
          </cell>
        </row>
        <row r="205">
          <cell r="C205" t="str">
            <v>Hydro</v>
          </cell>
          <cell r="D205" t="str">
            <v>Hydro</v>
          </cell>
          <cell r="E205" t="str">
            <v>Prime Movers</v>
          </cell>
          <cell r="H205" t="str">
            <v>2015R</v>
          </cell>
          <cell r="I205">
            <v>3008955.7200000007</v>
          </cell>
        </row>
        <row r="206">
          <cell r="C206" t="str">
            <v>Hydro</v>
          </cell>
          <cell r="D206" t="str">
            <v>Hydro</v>
          </cell>
          <cell r="E206" t="str">
            <v>Prime Movers</v>
          </cell>
          <cell r="H206" t="str">
            <v>2015R</v>
          </cell>
          <cell r="I206">
            <v>37662.089999999989</v>
          </cell>
        </row>
        <row r="207">
          <cell r="C207" t="str">
            <v>Hydro</v>
          </cell>
          <cell r="D207" t="str">
            <v>Hydro</v>
          </cell>
          <cell r="E207" t="str">
            <v>Prime Movers</v>
          </cell>
          <cell r="H207" t="str">
            <v>2015R</v>
          </cell>
          <cell r="I207">
            <v>650604.72999999986</v>
          </cell>
        </row>
        <row r="208">
          <cell r="C208" t="str">
            <v>Hydro</v>
          </cell>
          <cell r="D208" t="str">
            <v>Hydro</v>
          </cell>
          <cell r="E208" t="str">
            <v>Prime Movers</v>
          </cell>
          <cell r="H208" t="str">
            <v>2015R</v>
          </cell>
          <cell r="I208">
            <v>1315455.3500000003</v>
          </cell>
        </row>
        <row r="209">
          <cell r="C209" t="str">
            <v>Hydro</v>
          </cell>
          <cell r="D209" t="str">
            <v>Hydro</v>
          </cell>
          <cell r="E209" t="str">
            <v>Prime Movers</v>
          </cell>
          <cell r="H209" t="str">
            <v>2015R</v>
          </cell>
          <cell r="I209">
            <v>51314.03</v>
          </cell>
        </row>
        <row r="210">
          <cell r="C210" t="str">
            <v>Hydro</v>
          </cell>
          <cell r="D210" t="str">
            <v>Hydro</v>
          </cell>
          <cell r="E210" t="str">
            <v>Relicensing</v>
          </cell>
          <cell r="H210" t="str">
            <v>2015R</v>
          </cell>
          <cell r="I210">
            <v>204707.03999999998</v>
          </cell>
        </row>
        <row r="211">
          <cell r="C211" t="str">
            <v>Hydro</v>
          </cell>
          <cell r="D211" t="str">
            <v>Hydro</v>
          </cell>
          <cell r="E211" t="str">
            <v>Relicensing</v>
          </cell>
          <cell r="H211" t="str">
            <v>2015R</v>
          </cell>
          <cell r="I211">
            <v>16489.530000000002</v>
          </cell>
        </row>
        <row r="212">
          <cell r="C212" t="str">
            <v>Hydro</v>
          </cell>
          <cell r="D212" t="str">
            <v>Hydro</v>
          </cell>
          <cell r="E212" t="str">
            <v>Relicensing</v>
          </cell>
          <cell r="H212" t="str">
            <v>2015R</v>
          </cell>
          <cell r="I212">
            <v>3394929.85</v>
          </cell>
        </row>
        <row r="213">
          <cell r="C213" t="str">
            <v>Hydro</v>
          </cell>
          <cell r="D213" t="str">
            <v>Hydro</v>
          </cell>
          <cell r="E213" t="str">
            <v>Relicensing</v>
          </cell>
          <cell r="H213" t="str">
            <v>2015R</v>
          </cell>
          <cell r="I213">
            <v>36402.26</v>
          </cell>
        </row>
        <row r="214">
          <cell r="C214" t="str">
            <v>Hydro</v>
          </cell>
          <cell r="D214" t="str">
            <v>Hydro</v>
          </cell>
          <cell r="E214" t="str">
            <v>Relicensing</v>
          </cell>
          <cell r="H214" t="str">
            <v>2015R</v>
          </cell>
          <cell r="I214">
            <v>-7259.1399999999994</v>
          </cell>
        </row>
        <row r="215">
          <cell r="C215" t="str">
            <v>Hydro</v>
          </cell>
          <cell r="D215" t="str">
            <v>Hydro</v>
          </cell>
          <cell r="E215" t="str">
            <v>Relicensing</v>
          </cell>
          <cell r="H215" t="str">
            <v>2015R</v>
          </cell>
          <cell r="I215">
            <v>2366112.35</v>
          </cell>
        </row>
        <row r="216">
          <cell r="C216" t="str">
            <v>Hydro</v>
          </cell>
          <cell r="D216" t="str">
            <v>Hydro</v>
          </cell>
          <cell r="E216" t="str">
            <v>Relicensing</v>
          </cell>
          <cell r="H216" t="str">
            <v>2015R</v>
          </cell>
          <cell r="I216">
            <v>388200.96000000002</v>
          </cell>
        </row>
        <row r="217">
          <cell r="C217" t="str">
            <v>Hydro</v>
          </cell>
          <cell r="D217" t="str">
            <v>Hydro</v>
          </cell>
          <cell r="E217" t="str">
            <v>Structures &amp; Grounds</v>
          </cell>
          <cell r="H217" t="str">
            <v>2015R</v>
          </cell>
          <cell r="I217">
            <v>235502.44</v>
          </cell>
        </row>
        <row r="218">
          <cell r="C218" t="str">
            <v>Hydro</v>
          </cell>
          <cell r="D218" t="str">
            <v>Hydro</v>
          </cell>
          <cell r="E218" t="str">
            <v>Structures &amp; Grounds</v>
          </cell>
          <cell r="H218" t="str">
            <v>2015R</v>
          </cell>
          <cell r="I218">
            <v>66.220000000000013</v>
          </cell>
        </row>
        <row r="219">
          <cell r="C219" t="str">
            <v>Hydro</v>
          </cell>
          <cell r="D219" t="str">
            <v>Hydro</v>
          </cell>
          <cell r="E219" t="str">
            <v>Structures &amp; Grounds</v>
          </cell>
          <cell r="H219" t="str">
            <v>2015R</v>
          </cell>
          <cell r="I219">
            <v>1184884.54</v>
          </cell>
        </row>
        <row r="220">
          <cell r="C220" t="str">
            <v>Hydro</v>
          </cell>
          <cell r="D220" t="str">
            <v>Hydro</v>
          </cell>
          <cell r="E220" t="str">
            <v>Structures &amp; Grounds</v>
          </cell>
          <cell r="H220" t="str">
            <v>2015R</v>
          </cell>
          <cell r="I220">
            <v>16687.040000000005</v>
          </cell>
        </row>
        <row r="221">
          <cell r="C221" t="str">
            <v>Hydro</v>
          </cell>
          <cell r="D221" t="str">
            <v>Hydro</v>
          </cell>
          <cell r="E221" t="str">
            <v>Structures &amp; Grounds</v>
          </cell>
          <cell r="H221" t="str">
            <v>2015R</v>
          </cell>
          <cell r="I221">
            <v>463444.81</v>
          </cell>
        </row>
        <row r="222">
          <cell r="C222" t="str">
            <v>Hydro</v>
          </cell>
          <cell r="D222" t="str">
            <v>Hydro</v>
          </cell>
          <cell r="E222" t="str">
            <v>Structures &amp; Grounds</v>
          </cell>
          <cell r="H222" t="str">
            <v>2015R</v>
          </cell>
          <cell r="I222">
            <v>481970.79000000004</v>
          </cell>
        </row>
        <row r="223">
          <cell r="C223" t="str">
            <v>Hydro</v>
          </cell>
          <cell r="D223" t="str">
            <v>Hydro</v>
          </cell>
          <cell r="E223" t="str">
            <v>Structures &amp; Grounds</v>
          </cell>
          <cell r="H223" t="str">
            <v>2015R</v>
          </cell>
          <cell r="I223">
            <v>291940.50000000006</v>
          </cell>
        </row>
        <row r="224">
          <cell r="C224" t="str">
            <v>Solar</v>
          </cell>
          <cell r="D224" t="str">
            <v>Solar</v>
          </cell>
          <cell r="E224" t="str">
            <v>Capital Refurbishment/Replacement</v>
          </cell>
          <cell r="H224" t="str">
            <v>2015R</v>
          </cell>
          <cell r="I224">
            <v>7931.1399999999994</v>
          </cell>
        </row>
        <row r="225">
          <cell r="C225" t="str">
            <v>Solar</v>
          </cell>
          <cell r="D225" t="str">
            <v>Solar</v>
          </cell>
          <cell r="E225" t="str">
            <v>Capital Refurbishment/Replacement</v>
          </cell>
          <cell r="H225" t="str">
            <v>2015R</v>
          </cell>
          <cell r="I225">
            <v>298.19</v>
          </cell>
        </row>
        <row r="226">
          <cell r="C226" t="str">
            <v>Solar</v>
          </cell>
          <cell r="D226" t="str">
            <v>Solar</v>
          </cell>
          <cell r="E226" t="str">
            <v>Capital Refurbishment/Replacement</v>
          </cell>
          <cell r="H226" t="str">
            <v>2015R</v>
          </cell>
          <cell r="I226">
            <v>-70662.430000000008</v>
          </cell>
        </row>
        <row r="227">
          <cell r="C227" t="str">
            <v>Solar</v>
          </cell>
          <cell r="D227" t="str">
            <v>Solar</v>
          </cell>
          <cell r="E227" t="str">
            <v>Capital Refurbishment/Replacement</v>
          </cell>
          <cell r="H227" t="str">
            <v>2015R</v>
          </cell>
          <cell r="I227">
            <v>6307.09</v>
          </cell>
        </row>
        <row r="228">
          <cell r="C228" t="str">
            <v>Solar</v>
          </cell>
          <cell r="D228" t="str">
            <v>Solar</v>
          </cell>
          <cell r="E228" t="str">
            <v>Capital Refurbishment/Replacement</v>
          </cell>
          <cell r="H228" t="str">
            <v>2015R</v>
          </cell>
          <cell r="I228">
            <v>683200</v>
          </cell>
        </row>
        <row r="229">
          <cell r="C229" t="str">
            <v>Solar</v>
          </cell>
          <cell r="D229" t="str">
            <v>Solar</v>
          </cell>
          <cell r="E229" t="str">
            <v>Capital Refurbishment/Replacement</v>
          </cell>
          <cell r="H229" t="str">
            <v>2015R</v>
          </cell>
          <cell r="I229">
            <v>-550.91999999999916</v>
          </cell>
        </row>
        <row r="230">
          <cell r="C230" t="str">
            <v>Solar</v>
          </cell>
          <cell r="D230" t="str">
            <v>Solar</v>
          </cell>
          <cell r="E230" t="str">
            <v>Capital Refurbishment/Replacement</v>
          </cell>
          <cell r="H230" t="str">
            <v>2015R</v>
          </cell>
          <cell r="I230">
            <v>39.76</v>
          </cell>
        </row>
        <row r="231">
          <cell r="C231" t="str">
            <v>Fossil Fuel Generation</v>
          </cell>
          <cell r="D231" t="str">
            <v>Catalina - Diesel</v>
          </cell>
          <cell r="E231" t="str">
            <v>Operations</v>
          </cell>
          <cell r="H231" t="str">
            <v>2015R</v>
          </cell>
          <cell r="I231">
            <v>7619.25</v>
          </cell>
        </row>
        <row r="232">
          <cell r="C232" t="str">
            <v>Fossil Fuel Generation</v>
          </cell>
          <cell r="D232" t="str">
            <v>Catalina - Diesel</v>
          </cell>
          <cell r="E232" t="str">
            <v>Operations</v>
          </cell>
          <cell r="H232" t="str">
            <v>2015R</v>
          </cell>
          <cell r="I232">
            <v>182.19</v>
          </cell>
        </row>
        <row r="233">
          <cell r="C233" t="str">
            <v>Fossil Fuel Generation</v>
          </cell>
          <cell r="D233" t="str">
            <v>Catalina - Diesel</v>
          </cell>
          <cell r="E233" t="str">
            <v>Operations</v>
          </cell>
          <cell r="H233" t="str">
            <v>2015R</v>
          </cell>
          <cell r="I233">
            <v>2261.09</v>
          </cell>
        </row>
        <row r="234">
          <cell r="C234" t="str">
            <v>Fossil Fuel Generation</v>
          </cell>
          <cell r="D234" t="str">
            <v>Catalina - Diesel</v>
          </cell>
          <cell r="E234" t="str">
            <v>Operations</v>
          </cell>
          <cell r="H234" t="str">
            <v>2015R</v>
          </cell>
          <cell r="I234">
            <v>412.27</v>
          </cell>
        </row>
        <row r="235">
          <cell r="C235" t="str">
            <v>Fossil Fuel Generation</v>
          </cell>
          <cell r="D235" t="str">
            <v>Catalina - Diesel</v>
          </cell>
          <cell r="E235" t="str">
            <v>Operations</v>
          </cell>
          <cell r="H235" t="str">
            <v>2015R</v>
          </cell>
          <cell r="I235">
            <v>45125.27</v>
          </cell>
        </row>
        <row r="236">
          <cell r="C236" t="str">
            <v>Fossil Fuel Generation</v>
          </cell>
          <cell r="D236" t="str">
            <v>Catalina - Diesel</v>
          </cell>
          <cell r="E236" t="str">
            <v>Operations</v>
          </cell>
          <cell r="H236" t="str">
            <v>2015R</v>
          </cell>
          <cell r="I236">
            <v>-22612.949999999997</v>
          </cell>
        </row>
        <row r="237">
          <cell r="C237" t="str">
            <v>Fossil Fuel Generation</v>
          </cell>
          <cell r="D237" t="str">
            <v>Catalina - Diesel</v>
          </cell>
          <cell r="E237" t="str">
            <v>Operations</v>
          </cell>
          <cell r="H237" t="str">
            <v>2015R</v>
          </cell>
          <cell r="I237"/>
        </row>
        <row r="238">
          <cell r="C238" t="str">
            <v>Fossil Fuel Generation</v>
          </cell>
          <cell r="D238" t="str">
            <v>Mountainview</v>
          </cell>
          <cell r="E238" t="str">
            <v>Technology Solutions</v>
          </cell>
          <cell r="H238" t="str">
            <v>2015R</v>
          </cell>
          <cell r="I238">
            <v>31674.080000000002</v>
          </cell>
        </row>
        <row r="239">
          <cell r="C239" t="str">
            <v>Fossil Fuel Generation</v>
          </cell>
          <cell r="D239" t="str">
            <v>Mountainview</v>
          </cell>
          <cell r="E239" t="str">
            <v>Technology Solutions</v>
          </cell>
          <cell r="H239" t="str">
            <v>2015R</v>
          </cell>
          <cell r="I239">
            <v>387.22</v>
          </cell>
        </row>
        <row r="240">
          <cell r="C240" t="str">
            <v>Fossil Fuel Generation</v>
          </cell>
          <cell r="D240" t="str">
            <v>Mountainview</v>
          </cell>
          <cell r="E240" t="str">
            <v>Technology Solutions</v>
          </cell>
          <cell r="H240" t="str">
            <v>2015R</v>
          </cell>
          <cell r="I240">
            <v>173735</v>
          </cell>
        </row>
        <row r="241">
          <cell r="C241" t="str">
            <v>Fossil Fuel Generation</v>
          </cell>
          <cell r="D241" t="str">
            <v>Mountainview</v>
          </cell>
          <cell r="E241" t="str">
            <v>Technology Solutions</v>
          </cell>
          <cell r="H241" t="str">
            <v>2015R</v>
          </cell>
          <cell r="I241">
            <v>73.209999999999994</v>
          </cell>
        </row>
        <row r="242">
          <cell r="C242" t="str">
            <v>Fossil Fuel Generation</v>
          </cell>
          <cell r="D242" t="str">
            <v>Mountainview</v>
          </cell>
          <cell r="E242" t="str">
            <v>Technology Solutions</v>
          </cell>
          <cell r="H242" t="str">
            <v>2015R</v>
          </cell>
          <cell r="I242"/>
        </row>
        <row r="243">
          <cell r="C243" t="str">
            <v>Fossil Fuel Generation</v>
          </cell>
          <cell r="D243" t="str">
            <v>Mountainview</v>
          </cell>
          <cell r="E243" t="str">
            <v>Technology Solutions</v>
          </cell>
          <cell r="H243" t="str">
            <v>2015R</v>
          </cell>
          <cell r="I243">
            <v>34762.14</v>
          </cell>
        </row>
        <row r="244">
          <cell r="C244" t="str">
            <v>Fossil Fuel Generation</v>
          </cell>
          <cell r="D244" t="str">
            <v>Mountainview</v>
          </cell>
          <cell r="E244" t="str">
            <v>Technology Solutions</v>
          </cell>
          <cell r="H244" t="str">
            <v>2015R</v>
          </cell>
          <cell r="I244">
            <v>10000</v>
          </cell>
        </row>
        <row r="245">
          <cell r="C245" t="str">
            <v>Hydro</v>
          </cell>
          <cell r="D245" t="str">
            <v>Hydro</v>
          </cell>
          <cell r="E245" t="str">
            <v>Grid Network Solutions</v>
          </cell>
          <cell r="H245" t="str">
            <v>2015R</v>
          </cell>
          <cell r="I245">
            <v>111090.13</v>
          </cell>
        </row>
        <row r="246">
          <cell r="C246" t="str">
            <v>Hydro</v>
          </cell>
          <cell r="D246" t="str">
            <v>Hydro</v>
          </cell>
          <cell r="E246" t="str">
            <v>Grid Network Solutions</v>
          </cell>
          <cell r="H246" t="str">
            <v>2015R</v>
          </cell>
          <cell r="I246">
            <v>30167.91</v>
          </cell>
        </row>
        <row r="247">
          <cell r="C247" t="str">
            <v>Hydro</v>
          </cell>
          <cell r="D247" t="str">
            <v>Hydro</v>
          </cell>
          <cell r="E247" t="str">
            <v>Grid Network Solutions</v>
          </cell>
          <cell r="H247" t="str">
            <v>2015R</v>
          </cell>
          <cell r="I247">
            <v>2615.21</v>
          </cell>
        </row>
        <row r="248">
          <cell r="C248" t="str">
            <v>Hydro</v>
          </cell>
          <cell r="D248" t="str">
            <v>Hydro</v>
          </cell>
          <cell r="E248" t="str">
            <v>Grid Network Solutions</v>
          </cell>
          <cell r="H248" t="str">
            <v>2015R</v>
          </cell>
          <cell r="I248">
            <v>999.6</v>
          </cell>
        </row>
        <row r="249">
          <cell r="C249" t="str">
            <v>Hydro</v>
          </cell>
          <cell r="D249" t="str">
            <v>Hydro</v>
          </cell>
          <cell r="E249" t="str">
            <v>Grid Network Solutions</v>
          </cell>
          <cell r="H249" t="str">
            <v>2015R</v>
          </cell>
          <cell r="I249">
            <v>85922.12</v>
          </cell>
        </row>
        <row r="250">
          <cell r="C250" t="str">
            <v>Hydro</v>
          </cell>
          <cell r="D250" t="str">
            <v>Hydro</v>
          </cell>
          <cell r="E250" t="str">
            <v>Grid Network Solutions</v>
          </cell>
          <cell r="H250" t="str">
            <v>2015R</v>
          </cell>
          <cell r="I250">
            <v>91113.93</v>
          </cell>
        </row>
        <row r="251">
          <cell r="C251" t="str">
            <v>Hydro</v>
          </cell>
          <cell r="D251" t="str">
            <v>Hydro</v>
          </cell>
          <cell r="E251" t="str">
            <v>Grid Network Solutions</v>
          </cell>
          <cell r="H251" t="str">
            <v>2015R</v>
          </cell>
          <cell r="I251">
            <v>12650.23</v>
          </cell>
        </row>
        <row r="252">
          <cell r="C252" t="str">
            <v>Hydro</v>
          </cell>
          <cell r="D252" t="str">
            <v>Hydro</v>
          </cell>
          <cell r="E252" t="str">
            <v>Technology Solutions</v>
          </cell>
          <cell r="H252" t="str">
            <v>2015R</v>
          </cell>
          <cell r="I252">
            <v>0</v>
          </cell>
        </row>
        <row r="253">
          <cell r="C253" t="str">
            <v>Hydro</v>
          </cell>
          <cell r="D253" t="str">
            <v>Hydro</v>
          </cell>
          <cell r="E253" t="str">
            <v>Technology Solutions</v>
          </cell>
          <cell r="H253" t="str">
            <v>2015R</v>
          </cell>
          <cell r="I253">
            <v>-1018.85</v>
          </cell>
        </row>
        <row r="254">
          <cell r="C254" t="str">
            <v>Hydro</v>
          </cell>
          <cell r="D254" t="str">
            <v>Hydro</v>
          </cell>
          <cell r="E254" t="str">
            <v>Technology Solutions</v>
          </cell>
          <cell r="H254" t="str">
            <v>2015R</v>
          </cell>
          <cell r="I254">
            <v>450.28</v>
          </cell>
        </row>
        <row r="255">
          <cell r="C255" t="str">
            <v>Hydro</v>
          </cell>
          <cell r="D255" t="str">
            <v>Hydro</v>
          </cell>
          <cell r="E255" t="str">
            <v>Technology Solutions</v>
          </cell>
          <cell r="H255" t="str">
            <v>2015R</v>
          </cell>
          <cell r="I255">
            <v>-34.119999999999997</v>
          </cell>
        </row>
        <row r="256">
          <cell r="C256" t="str">
            <v>Hydro</v>
          </cell>
          <cell r="D256" t="str">
            <v>Hydro</v>
          </cell>
          <cell r="E256" t="str">
            <v>Technology Solutions</v>
          </cell>
          <cell r="H256" t="str">
            <v>2015R</v>
          </cell>
          <cell r="I256">
            <v>-4374.24</v>
          </cell>
        </row>
        <row r="257">
          <cell r="C257" t="str">
            <v>Hydro</v>
          </cell>
          <cell r="D257" t="str">
            <v>Hydro</v>
          </cell>
          <cell r="E257" t="str">
            <v>Technology Solutions</v>
          </cell>
          <cell r="H257" t="str">
            <v>2015R</v>
          </cell>
          <cell r="I257">
            <v>-1407.91</v>
          </cell>
        </row>
        <row r="258">
          <cell r="C258" t="str">
            <v>Hydro</v>
          </cell>
          <cell r="D258" t="str">
            <v>Hydro</v>
          </cell>
          <cell r="E258" t="str">
            <v>Technology Solutions</v>
          </cell>
          <cell r="H258" t="str">
            <v>2015R</v>
          </cell>
          <cell r="I258">
            <v>874</v>
          </cell>
        </row>
        <row r="259">
          <cell r="C259" t="str">
            <v>Solar</v>
          </cell>
          <cell r="D259" t="str">
            <v>Solar</v>
          </cell>
          <cell r="E259" t="str">
            <v>Operations</v>
          </cell>
          <cell r="H259" t="str">
            <v>2015R</v>
          </cell>
          <cell r="I259"/>
        </row>
        <row r="260">
          <cell r="C260" t="str">
            <v>Solar</v>
          </cell>
          <cell r="D260" t="str">
            <v>Solar</v>
          </cell>
          <cell r="E260" t="str">
            <v>Operations</v>
          </cell>
          <cell r="H260" t="str">
            <v>2015R</v>
          </cell>
          <cell r="I260"/>
        </row>
        <row r="261">
          <cell r="C261" t="str">
            <v>Solar</v>
          </cell>
          <cell r="D261" t="str">
            <v>Solar</v>
          </cell>
          <cell r="E261" t="str">
            <v>Operations</v>
          </cell>
          <cell r="H261" t="str">
            <v>2015R</v>
          </cell>
          <cell r="I261"/>
        </row>
        <row r="262">
          <cell r="C262" t="str">
            <v>Solar</v>
          </cell>
          <cell r="D262" t="str">
            <v>Solar</v>
          </cell>
          <cell r="E262" t="str">
            <v>Operations</v>
          </cell>
          <cell r="H262" t="str">
            <v>2015R</v>
          </cell>
          <cell r="I262"/>
        </row>
        <row r="263">
          <cell r="C263" t="str">
            <v>Solar</v>
          </cell>
          <cell r="D263" t="str">
            <v>Solar</v>
          </cell>
          <cell r="E263" t="str">
            <v>Operations</v>
          </cell>
          <cell r="H263" t="str">
            <v>2015R</v>
          </cell>
          <cell r="I263"/>
        </row>
        <row r="264">
          <cell r="C264" t="str">
            <v>Solar</v>
          </cell>
          <cell r="D264" t="str">
            <v>Solar</v>
          </cell>
          <cell r="E264" t="str">
            <v>Operations</v>
          </cell>
          <cell r="H264" t="str">
            <v>2015R</v>
          </cell>
          <cell r="I264">
            <v>-231.26000000000002</v>
          </cell>
        </row>
        <row r="265">
          <cell r="C265" t="str">
            <v>Solar</v>
          </cell>
          <cell r="D265" t="str">
            <v>Solar</v>
          </cell>
          <cell r="E265" t="str">
            <v>Operations</v>
          </cell>
          <cell r="H265" t="str">
            <v>2015R</v>
          </cell>
          <cell r="I265"/>
        </row>
        <row r="266">
          <cell r="C266" t="str">
            <v>Palo Verde</v>
          </cell>
          <cell r="D266" t="str">
            <v>Palo Verde</v>
          </cell>
          <cell r="E266" t="str">
            <v>Common</v>
          </cell>
          <cell r="H266" t="str">
            <v>2015R</v>
          </cell>
          <cell r="I266"/>
        </row>
        <row r="267">
          <cell r="C267" t="str">
            <v>Palo Verde</v>
          </cell>
          <cell r="D267" t="str">
            <v>Palo Verde</v>
          </cell>
          <cell r="E267" t="str">
            <v>Common</v>
          </cell>
          <cell r="H267" t="str">
            <v>2015R</v>
          </cell>
          <cell r="I267">
            <v>2431855.14</v>
          </cell>
        </row>
        <row r="268">
          <cell r="C268" t="str">
            <v>Palo Verde</v>
          </cell>
          <cell r="D268" t="str">
            <v>Palo Verde</v>
          </cell>
          <cell r="E268" t="str">
            <v>Common</v>
          </cell>
          <cell r="H268" t="str">
            <v>2015R</v>
          </cell>
          <cell r="I268">
            <v>10472502.57</v>
          </cell>
        </row>
        <row r="269">
          <cell r="C269" t="str">
            <v>Palo Verde</v>
          </cell>
          <cell r="D269" t="str">
            <v>Palo Verde</v>
          </cell>
          <cell r="E269" t="str">
            <v>Unit 1</v>
          </cell>
          <cell r="H269" t="str">
            <v>2015R</v>
          </cell>
          <cell r="I269"/>
        </row>
        <row r="270">
          <cell r="C270" t="str">
            <v>Palo Verde</v>
          </cell>
          <cell r="D270" t="str">
            <v>Palo Verde</v>
          </cell>
          <cell r="E270" t="str">
            <v>Unit 1</v>
          </cell>
          <cell r="H270" t="str">
            <v>2015R</v>
          </cell>
          <cell r="I270"/>
        </row>
        <row r="271">
          <cell r="C271" t="str">
            <v>Palo Verde</v>
          </cell>
          <cell r="D271" t="str">
            <v>Palo Verde</v>
          </cell>
          <cell r="E271" t="str">
            <v>Unit 1</v>
          </cell>
          <cell r="H271" t="str">
            <v>2015R</v>
          </cell>
          <cell r="I271"/>
        </row>
        <row r="272">
          <cell r="C272" t="str">
            <v>Palo Verde</v>
          </cell>
          <cell r="D272" t="str">
            <v>Palo Verde</v>
          </cell>
          <cell r="E272" t="str">
            <v>Unit 1</v>
          </cell>
          <cell r="H272" t="str">
            <v>2015R</v>
          </cell>
          <cell r="I272">
            <v>596350.62</v>
          </cell>
        </row>
        <row r="273">
          <cell r="C273" t="str">
            <v>Palo Verde</v>
          </cell>
          <cell r="D273" t="str">
            <v>Palo Verde</v>
          </cell>
          <cell r="E273" t="str">
            <v>Unit 1</v>
          </cell>
          <cell r="H273" t="str">
            <v>2015R</v>
          </cell>
          <cell r="I273">
            <v>3907925.92</v>
          </cell>
        </row>
        <row r="274">
          <cell r="C274" t="str">
            <v>Palo Verde</v>
          </cell>
          <cell r="D274" t="str">
            <v>Palo Verde</v>
          </cell>
          <cell r="E274" t="str">
            <v>Unit 2</v>
          </cell>
          <cell r="H274" t="str">
            <v>2015R</v>
          </cell>
          <cell r="I274"/>
        </row>
        <row r="275">
          <cell r="C275" t="str">
            <v>Palo Verde</v>
          </cell>
          <cell r="D275" t="str">
            <v>Palo Verde</v>
          </cell>
          <cell r="E275" t="str">
            <v>Unit 2</v>
          </cell>
          <cell r="H275" t="str">
            <v>2015R</v>
          </cell>
          <cell r="I275">
            <v>1028004.98</v>
          </cell>
        </row>
        <row r="276">
          <cell r="C276" t="str">
            <v>Palo Verde</v>
          </cell>
          <cell r="D276" t="str">
            <v>Palo Verde</v>
          </cell>
          <cell r="E276" t="str">
            <v>Unit 2</v>
          </cell>
          <cell r="H276" t="str">
            <v>2015R</v>
          </cell>
          <cell r="I276">
            <v>9550743.7200000007</v>
          </cell>
        </row>
        <row r="277">
          <cell r="C277" t="str">
            <v>Palo Verde</v>
          </cell>
          <cell r="D277" t="str">
            <v>Palo Verde</v>
          </cell>
          <cell r="E277" t="str">
            <v>Unit 3</v>
          </cell>
          <cell r="H277" t="str">
            <v>2015R</v>
          </cell>
          <cell r="I277">
            <v>0</v>
          </cell>
        </row>
        <row r="278">
          <cell r="C278" t="str">
            <v>Palo Verde</v>
          </cell>
          <cell r="D278" t="str">
            <v>Palo Verde</v>
          </cell>
          <cell r="E278" t="str">
            <v>Unit 3</v>
          </cell>
          <cell r="H278" t="str">
            <v>2015R</v>
          </cell>
          <cell r="I278"/>
        </row>
        <row r="279">
          <cell r="C279" t="str">
            <v>Palo Verde</v>
          </cell>
          <cell r="D279" t="str">
            <v>Palo Verde</v>
          </cell>
          <cell r="E279" t="str">
            <v>Unit 3</v>
          </cell>
          <cell r="H279" t="str">
            <v>2015R</v>
          </cell>
          <cell r="I279">
            <v>599712.32000000007</v>
          </cell>
        </row>
        <row r="280">
          <cell r="C280" t="str">
            <v>Palo Verde</v>
          </cell>
          <cell r="D280" t="str">
            <v>Palo Verde</v>
          </cell>
          <cell r="E280" t="str">
            <v>Unit 3</v>
          </cell>
          <cell r="H280" t="str">
            <v>2015R</v>
          </cell>
          <cell r="I280">
            <v>8020400.3999999994</v>
          </cell>
        </row>
        <row r="281">
          <cell r="C281" t="str">
            <v>Palo Verde</v>
          </cell>
          <cell r="D281" t="str">
            <v>Palo Verde</v>
          </cell>
          <cell r="E281" t="str">
            <v>Water Rec Facility</v>
          </cell>
          <cell r="H281" t="str">
            <v>2015R</v>
          </cell>
          <cell r="I281">
            <v>537.07000000000005</v>
          </cell>
        </row>
        <row r="282">
          <cell r="C282" t="str">
            <v>Palo Verde</v>
          </cell>
          <cell r="D282" t="str">
            <v>Palo Verde</v>
          </cell>
          <cell r="E282" t="str">
            <v>Water Rec Facility</v>
          </cell>
          <cell r="H282" t="str">
            <v>2015R</v>
          </cell>
          <cell r="I282"/>
        </row>
        <row r="283">
          <cell r="C283" t="str">
            <v>Palo Verde</v>
          </cell>
          <cell r="D283" t="str">
            <v>Palo Verde</v>
          </cell>
          <cell r="E283" t="str">
            <v>Water Rec Facility</v>
          </cell>
          <cell r="H283" t="str">
            <v>2015R</v>
          </cell>
          <cell r="I283">
            <v>532354.5</v>
          </cell>
        </row>
        <row r="284">
          <cell r="C284" t="str">
            <v>Palo Verde</v>
          </cell>
          <cell r="D284" t="str">
            <v>Palo Verde</v>
          </cell>
          <cell r="E284" t="str">
            <v>Water Rec Facility</v>
          </cell>
          <cell r="H284" t="str">
            <v>2015R</v>
          </cell>
          <cell r="I284">
            <v>4583432.1100000003</v>
          </cell>
        </row>
        <row r="285">
          <cell r="C285" t="str">
            <v>Energy Storage</v>
          </cell>
          <cell r="D285" t="str">
            <v>Energy Storage Deployment</v>
          </cell>
          <cell r="E285" t="str">
            <v>(blank)</v>
          </cell>
          <cell r="H285" t="str">
            <v>2015R</v>
          </cell>
          <cell r="I285">
            <v>20425.71</v>
          </cell>
        </row>
        <row r="286">
          <cell r="C286" t="str">
            <v>Energy Storage</v>
          </cell>
          <cell r="D286" t="str">
            <v>Energy Storage Deployment</v>
          </cell>
          <cell r="E286" t="str">
            <v>(blank)</v>
          </cell>
          <cell r="H286" t="str">
            <v>2015R</v>
          </cell>
          <cell r="I286">
            <v>7563.9499999999989</v>
          </cell>
        </row>
        <row r="287">
          <cell r="C287" t="str">
            <v>Energy Storage</v>
          </cell>
          <cell r="D287" t="str">
            <v>Energy Storage Deployment</v>
          </cell>
          <cell r="E287" t="str">
            <v>(blank)</v>
          </cell>
          <cell r="H287" t="str">
            <v>2015R</v>
          </cell>
          <cell r="I287">
            <v>8933.4600000000009</v>
          </cell>
        </row>
        <row r="288">
          <cell r="C288" t="str">
            <v>Energy Storage</v>
          </cell>
          <cell r="D288" t="str">
            <v>Energy Storage Deployment</v>
          </cell>
          <cell r="E288" t="str">
            <v>(blank)</v>
          </cell>
          <cell r="H288" t="str">
            <v>2015R</v>
          </cell>
          <cell r="I288">
            <v>1277.5899999999999</v>
          </cell>
        </row>
        <row r="289">
          <cell r="C289" t="str">
            <v>Energy Storage</v>
          </cell>
          <cell r="D289" t="str">
            <v>Energy Storage Deployment</v>
          </cell>
          <cell r="E289" t="str">
            <v>(blank)</v>
          </cell>
          <cell r="H289" t="str">
            <v>2015R</v>
          </cell>
          <cell r="I289">
            <v>41695.479999999996</v>
          </cell>
        </row>
        <row r="290">
          <cell r="C290" t="str">
            <v>Energy Storage</v>
          </cell>
          <cell r="D290" t="str">
            <v>Energy Storage Deployment</v>
          </cell>
          <cell r="E290" t="str">
            <v>(blank)</v>
          </cell>
          <cell r="H290" t="str">
            <v>2015R</v>
          </cell>
          <cell r="I290">
            <v>44971.750000000007</v>
          </cell>
        </row>
        <row r="291">
          <cell r="C291" t="str">
            <v>Energy Storage</v>
          </cell>
          <cell r="D291" t="str">
            <v>Energy Storage Deployment</v>
          </cell>
          <cell r="E291" t="str">
            <v>(blank)</v>
          </cell>
          <cell r="H291" t="str">
            <v>2015R</v>
          </cell>
          <cell r="I291">
            <v>10200</v>
          </cell>
        </row>
        <row r="292">
          <cell r="C292" t="str">
            <v>Energy Storage</v>
          </cell>
          <cell r="D292" t="str">
            <v>Peakers</v>
          </cell>
          <cell r="E292" t="str">
            <v>Capital Refurbishment/Replacement</v>
          </cell>
          <cell r="H292" t="str">
            <v>2016R</v>
          </cell>
          <cell r="I292">
            <v>501663.70000000007</v>
          </cell>
        </row>
        <row r="293">
          <cell r="C293" t="str">
            <v>Energy Storage</v>
          </cell>
          <cell r="D293" t="str">
            <v>Peakers</v>
          </cell>
          <cell r="E293" t="str">
            <v>Capital Refurbishment/Replacement</v>
          </cell>
          <cell r="H293" t="str">
            <v>2016R</v>
          </cell>
          <cell r="I293">
            <v>908.55</v>
          </cell>
        </row>
        <row r="294">
          <cell r="C294" t="str">
            <v>Energy Storage</v>
          </cell>
          <cell r="D294" t="str">
            <v>Peakers</v>
          </cell>
          <cell r="E294" t="str">
            <v>Capital Refurbishment/Replacement</v>
          </cell>
          <cell r="H294" t="str">
            <v>2016R</v>
          </cell>
          <cell r="I294">
            <v>49423366.57</v>
          </cell>
        </row>
        <row r="295">
          <cell r="C295" t="str">
            <v>Energy Storage</v>
          </cell>
          <cell r="D295" t="str">
            <v>Peakers</v>
          </cell>
          <cell r="E295" t="str">
            <v>Capital Refurbishment/Replacement</v>
          </cell>
          <cell r="H295" t="str">
            <v>2016R</v>
          </cell>
          <cell r="I295">
            <v>502395.41000000003</v>
          </cell>
        </row>
        <row r="296">
          <cell r="C296" t="str">
            <v>Energy Storage</v>
          </cell>
          <cell r="D296" t="str">
            <v>Peakers</v>
          </cell>
          <cell r="E296" t="str">
            <v>Capital Refurbishment/Replacement</v>
          </cell>
          <cell r="H296" t="str">
            <v>2016R</v>
          </cell>
          <cell r="I296">
            <v>358363.92</v>
          </cell>
        </row>
        <row r="297">
          <cell r="C297" t="str">
            <v>Energy Storage</v>
          </cell>
          <cell r="D297" t="str">
            <v>Peakers</v>
          </cell>
          <cell r="E297" t="str">
            <v>Capital Refurbishment/Replacement</v>
          </cell>
          <cell r="H297" t="str">
            <v>2016R</v>
          </cell>
          <cell r="I297">
            <v>1644819.6300000001</v>
          </cell>
        </row>
        <row r="298">
          <cell r="C298" t="str">
            <v>Energy Storage</v>
          </cell>
          <cell r="D298" t="str">
            <v>Peakers</v>
          </cell>
          <cell r="E298" t="str">
            <v>Capital Refurbishment/Replacement</v>
          </cell>
          <cell r="H298" t="str">
            <v>2016R</v>
          </cell>
          <cell r="I298">
            <v>394350.66</v>
          </cell>
        </row>
        <row r="299">
          <cell r="C299" t="str">
            <v>Fossil Fuel Generation</v>
          </cell>
          <cell r="D299" t="str">
            <v>Catalina - Diesel</v>
          </cell>
          <cell r="E299" t="str">
            <v>Capital Refurbishment/Replacement</v>
          </cell>
          <cell r="H299" t="str">
            <v>2016R</v>
          </cell>
          <cell r="I299">
            <v>106376.43</v>
          </cell>
        </row>
        <row r="300">
          <cell r="C300" t="str">
            <v>Fossil Fuel Generation</v>
          </cell>
          <cell r="D300" t="str">
            <v>Catalina - Diesel</v>
          </cell>
          <cell r="E300" t="str">
            <v>Capital Refurbishment/Replacement</v>
          </cell>
          <cell r="H300" t="str">
            <v>2016R</v>
          </cell>
          <cell r="I300">
            <v>1603.85</v>
          </cell>
        </row>
        <row r="301">
          <cell r="C301" t="str">
            <v>Fossil Fuel Generation</v>
          </cell>
          <cell r="D301" t="str">
            <v>Catalina - Diesel</v>
          </cell>
          <cell r="E301" t="str">
            <v>Capital Refurbishment/Replacement</v>
          </cell>
          <cell r="H301" t="str">
            <v>2016R</v>
          </cell>
          <cell r="I301">
            <v>3143466.52</v>
          </cell>
        </row>
        <row r="302">
          <cell r="C302" t="str">
            <v>Fossil Fuel Generation</v>
          </cell>
          <cell r="D302" t="str">
            <v>Catalina - Diesel</v>
          </cell>
          <cell r="E302" t="str">
            <v>Capital Refurbishment/Replacement</v>
          </cell>
          <cell r="H302" t="str">
            <v>2016R</v>
          </cell>
          <cell r="I302">
            <v>764.52</v>
          </cell>
        </row>
        <row r="303">
          <cell r="C303" t="str">
            <v>Fossil Fuel Generation</v>
          </cell>
          <cell r="D303" t="str">
            <v>Catalina - Diesel</v>
          </cell>
          <cell r="E303" t="str">
            <v>Capital Refurbishment/Replacement</v>
          </cell>
          <cell r="H303" t="str">
            <v>2016R</v>
          </cell>
          <cell r="I303">
            <v>112620.62999999999</v>
          </cell>
        </row>
        <row r="304">
          <cell r="C304" t="str">
            <v>Fossil Fuel Generation</v>
          </cell>
          <cell r="D304" t="str">
            <v>Catalina - Diesel</v>
          </cell>
          <cell r="E304" t="str">
            <v>Capital Refurbishment/Replacement</v>
          </cell>
          <cell r="H304" t="str">
            <v>2016R</v>
          </cell>
          <cell r="I304">
            <v>1634683.26</v>
          </cell>
        </row>
        <row r="305">
          <cell r="C305" t="str">
            <v>Fossil Fuel Generation</v>
          </cell>
          <cell r="D305" t="str">
            <v>Catalina - Diesel</v>
          </cell>
          <cell r="E305" t="str">
            <v>Capital Refurbishment/Replacement</v>
          </cell>
          <cell r="H305" t="str">
            <v>2016R</v>
          </cell>
          <cell r="I305">
            <v>27732.02</v>
          </cell>
        </row>
        <row r="306">
          <cell r="C306" t="str">
            <v>Fossil Fuel Generation</v>
          </cell>
          <cell r="D306" t="str">
            <v>Mohave</v>
          </cell>
          <cell r="E306" t="str">
            <v>Capital Refurbishment/Replacement</v>
          </cell>
          <cell r="H306" t="str">
            <v>2016R</v>
          </cell>
          <cell r="I306">
            <v>133.41</v>
          </cell>
        </row>
        <row r="307">
          <cell r="C307" t="str">
            <v>Fossil Fuel Generation</v>
          </cell>
          <cell r="D307" t="str">
            <v>Mohave</v>
          </cell>
          <cell r="E307" t="str">
            <v>Capital Refurbishment/Replacement</v>
          </cell>
          <cell r="H307" t="str">
            <v>2016R</v>
          </cell>
          <cell r="I307">
            <v>-46.769999999999996</v>
          </cell>
        </row>
        <row r="308">
          <cell r="C308" t="str">
            <v>Fossil Fuel Generation</v>
          </cell>
          <cell r="D308" t="str">
            <v>Mohave</v>
          </cell>
          <cell r="E308" t="str">
            <v>Capital Refurbishment/Replacement</v>
          </cell>
          <cell r="H308" t="str">
            <v>2016R</v>
          </cell>
          <cell r="I308">
            <v>2377.5</v>
          </cell>
        </row>
        <row r="309">
          <cell r="C309" t="str">
            <v>Fossil Fuel Generation</v>
          </cell>
          <cell r="D309" t="str">
            <v>Mohave</v>
          </cell>
          <cell r="E309" t="str">
            <v>Capital Refurbishment/Replacement</v>
          </cell>
          <cell r="H309" t="str">
            <v>2016R</v>
          </cell>
          <cell r="I309">
            <v>-3170.4</v>
          </cell>
        </row>
        <row r="310">
          <cell r="C310" t="str">
            <v>Fossil Fuel Generation</v>
          </cell>
          <cell r="D310" t="str">
            <v>Mohave</v>
          </cell>
          <cell r="E310" t="str">
            <v>Capital Refurbishment/Replacement</v>
          </cell>
          <cell r="H310" t="str">
            <v>2016R</v>
          </cell>
          <cell r="I310">
            <v>720.69</v>
          </cell>
        </row>
        <row r="311">
          <cell r="C311" t="str">
            <v>Fossil Fuel Generation</v>
          </cell>
          <cell r="D311" t="str">
            <v>Mohave</v>
          </cell>
          <cell r="E311" t="str">
            <v>Capital Refurbishment/Replacement</v>
          </cell>
          <cell r="H311" t="str">
            <v>2016R</v>
          </cell>
          <cell r="I311">
            <v>5233.070000000007</v>
          </cell>
        </row>
        <row r="312">
          <cell r="C312" t="str">
            <v>Fossil Fuel Generation</v>
          </cell>
          <cell r="D312" t="str">
            <v>Mohave</v>
          </cell>
          <cell r="E312" t="str">
            <v>Capital Refurbishment/Replacement</v>
          </cell>
          <cell r="H312" t="str">
            <v>2016R</v>
          </cell>
          <cell r="I312">
            <v>-4855.34</v>
          </cell>
        </row>
        <row r="313">
          <cell r="C313" t="str">
            <v>Fossil Fuel Generation</v>
          </cell>
          <cell r="D313" t="str">
            <v>Mountainview</v>
          </cell>
          <cell r="E313" t="str">
            <v>Capital Refurbishment/Replacement</v>
          </cell>
          <cell r="H313" t="str">
            <v>2016R</v>
          </cell>
          <cell r="I313">
            <v>608774.92000000004</v>
          </cell>
        </row>
        <row r="314">
          <cell r="C314" t="str">
            <v>Fossil Fuel Generation</v>
          </cell>
          <cell r="D314" t="str">
            <v>Mountainview</v>
          </cell>
          <cell r="E314" t="str">
            <v>Capital Refurbishment/Replacement</v>
          </cell>
          <cell r="H314" t="str">
            <v>2016R</v>
          </cell>
          <cell r="I314">
            <v>7035.8399999999992</v>
          </cell>
        </row>
        <row r="315">
          <cell r="C315" t="str">
            <v>Fossil Fuel Generation</v>
          </cell>
          <cell r="D315" t="str">
            <v>Mountainview</v>
          </cell>
          <cell r="E315" t="str">
            <v>Capital Refurbishment/Replacement</v>
          </cell>
          <cell r="H315" t="str">
            <v>2016R</v>
          </cell>
          <cell r="I315">
            <v>8267282.7200000007</v>
          </cell>
        </row>
        <row r="316">
          <cell r="C316" t="str">
            <v>Fossil Fuel Generation</v>
          </cell>
          <cell r="D316" t="str">
            <v>Mountainview</v>
          </cell>
          <cell r="E316" t="str">
            <v>Capital Refurbishment/Replacement</v>
          </cell>
          <cell r="H316" t="str">
            <v>2016R</v>
          </cell>
          <cell r="I316">
            <v>372400.82</v>
          </cell>
        </row>
        <row r="317">
          <cell r="C317" t="str">
            <v>Fossil Fuel Generation</v>
          </cell>
          <cell r="D317" t="str">
            <v>Mountainview</v>
          </cell>
          <cell r="E317" t="str">
            <v>Capital Refurbishment/Replacement</v>
          </cell>
          <cell r="H317" t="str">
            <v>2016R</v>
          </cell>
          <cell r="I317">
            <v>44264823.499999993</v>
          </cell>
        </row>
        <row r="318">
          <cell r="C318" t="str">
            <v>Fossil Fuel Generation</v>
          </cell>
          <cell r="D318" t="str">
            <v>Mountainview</v>
          </cell>
          <cell r="E318" t="str">
            <v>Capital Refurbishment/Replacement</v>
          </cell>
          <cell r="H318" t="str">
            <v>2016R</v>
          </cell>
          <cell r="I318">
            <v>3234889.39</v>
          </cell>
        </row>
        <row r="319">
          <cell r="C319" t="str">
            <v>Fossil Fuel Generation</v>
          </cell>
          <cell r="D319" t="str">
            <v>Mountainview</v>
          </cell>
          <cell r="E319" t="str">
            <v>Capital Refurbishment/Replacement</v>
          </cell>
          <cell r="H319" t="str">
            <v>2016R</v>
          </cell>
          <cell r="I319">
            <v>-376264.72999999992</v>
          </cell>
        </row>
        <row r="320">
          <cell r="C320" t="str">
            <v>Fossil Fuel Generation</v>
          </cell>
          <cell r="D320" t="str">
            <v>Peakers</v>
          </cell>
          <cell r="E320" t="str">
            <v>Capital Refurbishment/Replacement</v>
          </cell>
          <cell r="H320" t="str">
            <v>2016R</v>
          </cell>
          <cell r="I320">
            <v>151811.76999999999</v>
          </cell>
        </row>
        <row r="321">
          <cell r="C321" t="str">
            <v>Fossil Fuel Generation</v>
          </cell>
          <cell r="D321" t="str">
            <v>Peakers</v>
          </cell>
          <cell r="E321" t="str">
            <v>Capital Refurbishment/Replacement</v>
          </cell>
          <cell r="H321" t="str">
            <v>2016R</v>
          </cell>
          <cell r="I321">
            <v>446.27</v>
          </cell>
        </row>
        <row r="322">
          <cell r="C322" t="str">
            <v>Fossil Fuel Generation</v>
          </cell>
          <cell r="D322" t="str">
            <v>Peakers</v>
          </cell>
          <cell r="E322" t="str">
            <v>Capital Refurbishment/Replacement</v>
          </cell>
          <cell r="H322" t="str">
            <v>2016R</v>
          </cell>
          <cell r="I322">
            <v>571573.72</v>
          </cell>
        </row>
        <row r="323">
          <cell r="C323" t="str">
            <v>Fossil Fuel Generation</v>
          </cell>
          <cell r="D323" t="str">
            <v>Peakers</v>
          </cell>
          <cell r="E323" t="str">
            <v>Capital Refurbishment/Replacement</v>
          </cell>
          <cell r="H323" t="str">
            <v>2016R</v>
          </cell>
          <cell r="I323">
            <v>15123.960000000001</v>
          </cell>
        </row>
        <row r="324">
          <cell r="C324" t="str">
            <v>Fossil Fuel Generation</v>
          </cell>
          <cell r="D324" t="str">
            <v>Peakers</v>
          </cell>
          <cell r="E324" t="str">
            <v>Capital Refurbishment/Replacement</v>
          </cell>
          <cell r="H324" t="str">
            <v>2016R</v>
          </cell>
          <cell r="I324">
            <v>913789.17</v>
          </cell>
        </row>
        <row r="325">
          <cell r="C325" t="str">
            <v>Fossil Fuel Generation</v>
          </cell>
          <cell r="D325" t="str">
            <v>Peakers</v>
          </cell>
          <cell r="E325" t="str">
            <v>Capital Refurbishment/Replacement</v>
          </cell>
          <cell r="H325" t="str">
            <v>2016R</v>
          </cell>
          <cell r="I325">
            <v>232597.98</v>
          </cell>
        </row>
        <row r="326">
          <cell r="C326" t="str">
            <v>Fossil Fuel Generation</v>
          </cell>
          <cell r="D326" t="str">
            <v>Peakers</v>
          </cell>
          <cell r="E326" t="str">
            <v>Capital Refurbishment/Replacement</v>
          </cell>
          <cell r="H326" t="str">
            <v>2016R</v>
          </cell>
          <cell r="I326">
            <v>-18672.510000000002</v>
          </cell>
        </row>
        <row r="327">
          <cell r="C327" t="str">
            <v>Hydro</v>
          </cell>
          <cell r="D327" t="str">
            <v>Hydro</v>
          </cell>
          <cell r="E327" t="str">
            <v>Dams &amp; Waterways</v>
          </cell>
          <cell r="H327" t="str">
            <v>2016R</v>
          </cell>
          <cell r="I327">
            <v>984079.75999999989</v>
          </cell>
        </row>
        <row r="328">
          <cell r="C328" t="str">
            <v>Hydro</v>
          </cell>
          <cell r="D328" t="str">
            <v>Hydro</v>
          </cell>
          <cell r="E328" t="str">
            <v>Dams &amp; Waterways</v>
          </cell>
          <cell r="H328" t="str">
            <v>2016R</v>
          </cell>
          <cell r="I328">
            <v>43104.759999999987</v>
          </cell>
        </row>
        <row r="329">
          <cell r="C329" t="str">
            <v>Hydro</v>
          </cell>
          <cell r="D329" t="str">
            <v>Hydro</v>
          </cell>
          <cell r="E329" t="str">
            <v>Dams &amp; Waterways</v>
          </cell>
          <cell r="H329" t="str">
            <v>2016R</v>
          </cell>
          <cell r="I329">
            <v>5574851.6199999992</v>
          </cell>
        </row>
        <row r="330">
          <cell r="C330" t="str">
            <v>Hydro</v>
          </cell>
          <cell r="D330" t="str">
            <v>Hydro</v>
          </cell>
          <cell r="E330" t="str">
            <v>Dams &amp; Waterways</v>
          </cell>
          <cell r="H330" t="str">
            <v>2016R</v>
          </cell>
          <cell r="I330">
            <v>59247.060000000005</v>
          </cell>
        </row>
        <row r="331">
          <cell r="C331" t="str">
            <v>Hydro</v>
          </cell>
          <cell r="D331" t="str">
            <v>Hydro</v>
          </cell>
          <cell r="E331" t="str">
            <v>Dams &amp; Waterways</v>
          </cell>
          <cell r="H331" t="str">
            <v>2016R</v>
          </cell>
          <cell r="I331">
            <v>206320.1</v>
          </cell>
        </row>
        <row r="332">
          <cell r="C332" t="str">
            <v>Hydro</v>
          </cell>
          <cell r="D332" t="str">
            <v>Hydro</v>
          </cell>
          <cell r="E332" t="str">
            <v>Dams &amp; Waterways</v>
          </cell>
          <cell r="H332" t="str">
            <v>2016R</v>
          </cell>
          <cell r="I332">
            <v>2837320.879999999</v>
          </cell>
        </row>
        <row r="333">
          <cell r="C333" t="str">
            <v>Hydro</v>
          </cell>
          <cell r="D333" t="str">
            <v>Hydro</v>
          </cell>
          <cell r="E333" t="str">
            <v>Dams &amp; Waterways</v>
          </cell>
          <cell r="H333" t="str">
            <v>2016R</v>
          </cell>
          <cell r="I333">
            <v>114171.66000000002</v>
          </cell>
        </row>
        <row r="334">
          <cell r="C334" t="str">
            <v>Hydro</v>
          </cell>
          <cell r="D334" t="str">
            <v>Hydro</v>
          </cell>
          <cell r="E334" t="str">
            <v>Decommissioning</v>
          </cell>
          <cell r="H334" t="str">
            <v>2016R</v>
          </cell>
          <cell r="I334">
            <v>2700.5299999999997</v>
          </cell>
        </row>
        <row r="335">
          <cell r="C335" t="str">
            <v>Hydro</v>
          </cell>
          <cell r="D335" t="str">
            <v>Hydro</v>
          </cell>
          <cell r="E335" t="str">
            <v>Decommissioning</v>
          </cell>
          <cell r="H335" t="str">
            <v>2016R</v>
          </cell>
          <cell r="I335">
            <v>109.69</v>
          </cell>
        </row>
        <row r="336">
          <cell r="C336" t="str">
            <v>Hydro</v>
          </cell>
          <cell r="D336" t="str">
            <v>Hydro</v>
          </cell>
          <cell r="E336" t="str">
            <v>Decommissioning</v>
          </cell>
          <cell r="H336" t="str">
            <v>2016R</v>
          </cell>
          <cell r="I336">
            <v>178863.38</v>
          </cell>
        </row>
        <row r="337">
          <cell r="C337" t="str">
            <v>Hydro</v>
          </cell>
          <cell r="D337" t="str">
            <v>Hydro</v>
          </cell>
          <cell r="E337" t="str">
            <v>Decommissioning</v>
          </cell>
          <cell r="H337" t="str">
            <v>2016R</v>
          </cell>
          <cell r="I337">
            <v>1842.28</v>
          </cell>
        </row>
        <row r="338">
          <cell r="C338" t="str">
            <v>Hydro</v>
          </cell>
          <cell r="D338" t="str">
            <v>Hydro</v>
          </cell>
          <cell r="E338" t="str">
            <v>Decommissioning</v>
          </cell>
          <cell r="H338" t="str">
            <v>2016R</v>
          </cell>
        </row>
        <row r="339">
          <cell r="C339" t="str">
            <v>Hydro</v>
          </cell>
          <cell r="D339" t="str">
            <v>Hydro</v>
          </cell>
          <cell r="E339" t="str">
            <v>Decommissioning</v>
          </cell>
          <cell r="H339" t="str">
            <v>2016R</v>
          </cell>
          <cell r="I339">
            <v>-48032.4</v>
          </cell>
        </row>
        <row r="340">
          <cell r="C340" t="str">
            <v>Hydro</v>
          </cell>
          <cell r="D340" t="str">
            <v>Hydro</v>
          </cell>
          <cell r="E340" t="str">
            <v>Decommissioning</v>
          </cell>
          <cell r="H340" t="str">
            <v>2016R</v>
          </cell>
          <cell r="I340">
            <v>23297.360000000001</v>
          </cell>
        </row>
        <row r="341">
          <cell r="C341" t="str">
            <v>Hydro</v>
          </cell>
          <cell r="D341" t="str">
            <v>Hydro</v>
          </cell>
          <cell r="E341" t="str">
            <v>Electrical Equipment</v>
          </cell>
          <cell r="H341" t="str">
            <v>2016R</v>
          </cell>
          <cell r="I341">
            <v>801191.64000000013</v>
          </cell>
        </row>
        <row r="342">
          <cell r="C342" t="str">
            <v>Hydro</v>
          </cell>
          <cell r="D342" t="str">
            <v>Hydro</v>
          </cell>
          <cell r="E342" t="str">
            <v>Electrical Equipment</v>
          </cell>
          <cell r="H342" t="str">
            <v>2016R</v>
          </cell>
          <cell r="I342">
            <v>5154.25</v>
          </cell>
        </row>
        <row r="343">
          <cell r="C343" t="str">
            <v>Hydro</v>
          </cell>
          <cell r="D343" t="str">
            <v>Hydro</v>
          </cell>
          <cell r="E343" t="str">
            <v>Electrical Equipment</v>
          </cell>
          <cell r="H343" t="str">
            <v>2016R</v>
          </cell>
          <cell r="I343">
            <v>4706864.0999999996</v>
          </cell>
        </row>
        <row r="344">
          <cell r="C344" t="str">
            <v>Hydro</v>
          </cell>
          <cell r="D344" t="str">
            <v>Hydro</v>
          </cell>
          <cell r="E344" t="str">
            <v>Electrical Equipment</v>
          </cell>
          <cell r="H344" t="str">
            <v>2016R</v>
          </cell>
          <cell r="I344">
            <v>78475.12</v>
          </cell>
        </row>
        <row r="345">
          <cell r="C345" t="str">
            <v>Hydro</v>
          </cell>
          <cell r="D345" t="str">
            <v>Hydro</v>
          </cell>
          <cell r="E345" t="str">
            <v>Electrical Equipment</v>
          </cell>
          <cell r="H345" t="str">
            <v>2016R</v>
          </cell>
          <cell r="I345">
            <v>1298992.77</v>
          </cell>
        </row>
        <row r="346">
          <cell r="C346" t="str">
            <v>Hydro</v>
          </cell>
          <cell r="D346" t="str">
            <v>Hydro</v>
          </cell>
          <cell r="E346" t="str">
            <v>Electrical Equipment</v>
          </cell>
          <cell r="H346" t="str">
            <v>2016R</v>
          </cell>
          <cell r="I346">
            <v>1737613.59</v>
          </cell>
        </row>
        <row r="347">
          <cell r="C347" t="str">
            <v>Hydro</v>
          </cell>
          <cell r="D347" t="str">
            <v>Hydro</v>
          </cell>
          <cell r="E347" t="str">
            <v>Electrical Equipment</v>
          </cell>
          <cell r="H347" t="str">
            <v>2016R</v>
          </cell>
          <cell r="I347">
            <v>65767.679999999993</v>
          </cell>
        </row>
        <row r="348">
          <cell r="C348" t="str">
            <v>Hydro</v>
          </cell>
          <cell r="D348" t="str">
            <v>Hydro</v>
          </cell>
          <cell r="E348" t="str">
            <v>Prime Movers</v>
          </cell>
          <cell r="H348" t="str">
            <v>2016R</v>
          </cell>
          <cell r="I348">
            <v>1259940.6100000001</v>
          </cell>
        </row>
        <row r="349">
          <cell r="C349" t="str">
            <v>Hydro</v>
          </cell>
          <cell r="D349" t="str">
            <v>Hydro</v>
          </cell>
          <cell r="E349" t="str">
            <v>Prime Movers</v>
          </cell>
          <cell r="H349" t="str">
            <v>2016R</v>
          </cell>
          <cell r="I349">
            <v>-112363.36000000002</v>
          </cell>
        </row>
        <row r="350">
          <cell r="C350" t="str">
            <v>Hydro</v>
          </cell>
          <cell r="D350" t="str">
            <v>Hydro</v>
          </cell>
          <cell r="E350" t="str">
            <v>Prime Movers</v>
          </cell>
          <cell r="H350" t="str">
            <v>2016R</v>
          </cell>
          <cell r="I350">
            <v>5174305.3</v>
          </cell>
        </row>
        <row r="351">
          <cell r="C351" t="str">
            <v>Hydro</v>
          </cell>
          <cell r="D351" t="str">
            <v>Hydro</v>
          </cell>
          <cell r="E351" t="str">
            <v>Prime Movers</v>
          </cell>
          <cell r="H351" t="str">
            <v>2016R</v>
          </cell>
          <cell r="I351">
            <v>58660.179999999993</v>
          </cell>
        </row>
        <row r="352">
          <cell r="C352" t="str">
            <v>Hydro</v>
          </cell>
          <cell r="D352" t="str">
            <v>Hydro</v>
          </cell>
          <cell r="E352" t="str">
            <v>Prime Movers</v>
          </cell>
          <cell r="H352" t="str">
            <v>2016R</v>
          </cell>
          <cell r="I352">
            <v>423535.01999999996</v>
          </cell>
        </row>
        <row r="353">
          <cell r="C353" t="str">
            <v>Hydro</v>
          </cell>
          <cell r="D353" t="str">
            <v>Hydro</v>
          </cell>
          <cell r="E353" t="str">
            <v>Prime Movers</v>
          </cell>
          <cell r="H353" t="str">
            <v>2016R</v>
          </cell>
          <cell r="I353">
            <v>1334731.57</v>
          </cell>
        </row>
        <row r="354">
          <cell r="C354" t="str">
            <v>Hydro</v>
          </cell>
          <cell r="D354" t="str">
            <v>Hydro</v>
          </cell>
          <cell r="E354" t="str">
            <v>Prime Movers</v>
          </cell>
          <cell r="H354" t="str">
            <v>2016R</v>
          </cell>
          <cell r="I354">
            <v>43210.070000000007</v>
          </cell>
        </row>
        <row r="355">
          <cell r="C355" t="str">
            <v>Hydro</v>
          </cell>
          <cell r="D355" t="str">
            <v>Hydro</v>
          </cell>
          <cell r="E355" t="str">
            <v>Relicensing</v>
          </cell>
          <cell r="H355" t="str">
            <v>2016R</v>
          </cell>
          <cell r="I355">
            <v>135035.85</v>
          </cell>
        </row>
        <row r="356">
          <cell r="C356" t="str">
            <v>Hydro</v>
          </cell>
          <cell r="D356" t="str">
            <v>Hydro</v>
          </cell>
          <cell r="E356" t="str">
            <v>Relicensing</v>
          </cell>
          <cell r="H356" t="str">
            <v>2016R</v>
          </cell>
          <cell r="I356">
            <v>15020.039999999999</v>
          </cell>
        </row>
        <row r="357">
          <cell r="C357" t="str">
            <v>Hydro</v>
          </cell>
          <cell r="D357" t="str">
            <v>Hydro</v>
          </cell>
          <cell r="E357" t="str">
            <v>Relicensing</v>
          </cell>
          <cell r="H357" t="str">
            <v>2016R</v>
          </cell>
          <cell r="I357">
            <v>4274816.66</v>
          </cell>
        </row>
        <row r="358">
          <cell r="C358" t="str">
            <v>Hydro</v>
          </cell>
          <cell r="D358" t="str">
            <v>Hydro</v>
          </cell>
          <cell r="E358" t="str">
            <v>Relicensing</v>
          </cell>
          <cell r="H358" t="str">
            <v>2016R</v>
          </cell>
          <cell r="I358">
            <v>47909.660000000011</v>
          </cell>
        </row>
        <row r="359">
          <cell r="C359" t="str">
            <v>Hydro</v>
          </cell>
          <cell r="D359" t="str">
            <v>Hydro</v>
          </cell>
          <cell r="E359" t="str">
            <v>Relicensing</v>
          </cell>
          <cell r="H359" t="str">
            <v>2016R</v>
          </cell>
          <cell r="I359">
            <v>379705.63</v>
          </cell>
        </row>
        <row r="360">
          <cell r="C360" t="str">
            <v>Hydro</v>
          </cell>
          <cell r="D360" t="str">
            <v>Hydro</v>
          </cell>
          <cell r="E360" t="str">
            <v>Relicensing</v>
          </cell>
          <cell r="H360" t="str">
            <v>2016R</v>
          </cell>
          <cell r="I360">
            <v>500945.56000000017</v>
          </cell>
        </row>
        <row r="361">
          <cell r="C361" t="str">
            <v>Hydro</v>
          </cell>
          <cell r="D361" t="str">
            <v>Hydro</v>
          </cell>
          <cell r="E361" t="str">
            <v>Relicensing</v>
          </cell>
          <cell r="H361" t="str">
            <v>2016R</v>
          </cell>
          <cell r="I361">
            <v>147579.9</v>
          </cell>
        </row>
        <row r="362">
          <cell r="C362" t="str">
            <v>Hydro</v>
          </cell>
          <cell r="D362" t="str">
            <v>Hydro</v>
          </cell>
          <cell r="E362" t="str">
            <v>Structures &amp; Grounds</v>
          </cell>
          <cell r="H362" t="str">
            <v>2016R</v>
          </cell>
          <cell r="I362">
            <v>81456.340000000026</v>
          </cell>
        </row>
        <row r="363">
          <cell r="C363" t="str">
            <v>Hydro</v>
          </cell>
          <cell r="D363" t="str">
            <v>Hydro</v>
          </cell>
          <cell r="E363" t="str">
            <v>Structures &amp; Grounds</v>
          </cell>
          <cell r="H363" t="str">
            <v>2016R</v>
          </cell>
          <cell r="I363">
            <v>1218.8799999999999</v>
          </cell>
        </row>
        <row r="364">
          <cell r="C364" t="str">
            <v>Hydro</v>
          </cell>
          <cell r="D364" t="str">
            <v>Hydro</v>
          </cell>
          <cell r="E364" t="str">
            <v>Structures &amp; Grounds</v>
          </cell>
          <cell r="H364" t="str">
            <v>2016R</v>
          </cell>
          <cell r="I364">
            <v>1484923.8799999997</v>
          </cell>
        </row>
        <row r="365">
          <cell r="C365" t="str">
            <v>Hydro</v>
          </cell>
          <cell r="D365" t="str">
            <v>Hydro</v>
          </cell>
          <cell r="E365" t="str">
            <v>Structures &amp; Grounds</v>
          </cell>
          <cell r="H365" t="str">
            <v>2016R</v>
          </cell>
          <cell r="I365">
            <v>16051.16</v>
          </cell>
        </row>
        <row r="366">
          <cell r="C366" t="str">
            <v>Hydro</v>
          </cell>
          <cell r="D366" t="str">
            <v>Hydro</v>
          </cell>
          <cell r="E366" t="str">
            <v>Structures &amp; Grounds</v>
          </cell>
          <cell r="H366" t="str">
            <v>2016R</v>
          </cell>
          <cell r="I366">
            <v>965581.77</v>
          </cell>
        </row>
        <row r="367">
          <cell r="C367" t="str">
            <v>Hydro</v>
          </cell>
          <cell r="D367" t="str">
            <v>Hydro</v>
          </cell>
          <cell r="E367" t="str">
            <v>Structures &amp; Grounds</v>
          </cell>
          <cell r="H367" t="str">
            <v>2016R</v>
          </cell>
          <cell r="I367">
            <v>449061.75999999995</v>
          </cell>
        </row>
        <row r="368">
          <cell r="C368" t="str">
            <v>Hydro</v>
          </cell>
          <cell r="D368" t="str">
            <v>Hydro</v>
          </cell>
          <cell r="E368" t="str">
            <v>Structures &amp; Grounds</v>
          </cell>
          <cell r="H368" t="str">
            <v>2016R</v>
          </cell>
          <cell r="I368">
            <v>-235007.91</v>
          </cell>
        </row>
        <row r="369">
          <cell r="C369" t="str">
            <v>Solar</v>
          </cell>
          <cell r="D369" t="str">
            <v>Solar</v>
          </cell>
          <cell r="E369" t="str">
            <v>Capital Refurbishment/Replacement</v>
          </cell>
          <cell r="H369" t="str">
            <v>2016R</v>
          </cell>
          <cell r="I369">
            <v>0</v>
          </cell>
        </row>
        <row r="370">
          <cell r="C370" t="str">
            <v>Solar</v>
          </cell>
          <cell r="D370" t="str">
            <v>Solar</v>
          </cell>
          <cell r="E370" t="str">
            <v>Capital Refurbishment/Replacement</v>
          </cell>
          <cell r="H370" t="str">
            <v>2016R</v>
          </cell>
        </row>
        <row r="371">
          <cell r="C371" t="str">
            <v>Solar</v>
          </cell>
          <cell r="D371" t="str">
            <v>Solar</v>
          </cell>
          <cell r="E371" t="str">
            <v>Capital Refurbishment/Replacement</v>
          </cell>
          <cell r="H371" t="str">
            <v>2016R</v>
          </cell>
          <cell r="I371">
            <v>3773.82</v>
          </cell>
        </row>
        <row r="372">
          <cell r="C372" t="str">
            <v>Solar</v>
          </cell>
          <cell r="D372" t="str">
            <v>Solar</v>
          </cell>
          <cell r="E372" t="str">
            <v>Capital Refurbishment/Replacement</v>
          </cell>
          <cell r="H372" t="str">
            <v>2016R</v>
          </cell>
          <cell r="I372">
            <v>38.869999999999997</v>
          </cell>
        </row>
        <row r="373">
          <cell r="C373" t="str">
            <v>Solar</v>
          </cell>
          <cell r="D373" t="str">
            <v>Solar</v>
          </cell>
          <cell r="E373" t="str">
            <v>Capital Refurbishment/Replacement</v>
          </cell>
          <cell r="H373" t="str">
            <v>2016R</v>
          </cell>
        </row>
        <row r="374">
          <cell r="C374" t="str">
            <v>Solar</v>
          </cell>
          <cell r="D374" t="str">
            <v>Solar</v>
          </cell>
          <cell r="E374" t="str">
            <v>Capital Refurbishment/Replacement</v>
          </cell>
          <cell r="H374" t="str">
            <v>2016R</v>
          </cell>
          <cell r="I374">
            <v>3889.1099999999997</v>
          </cell>
        </row>
        <row r="375">
          <cell r="C375" t="str">
            <v>Solar</v>
          </cell>
          <cell r="D375" t="str">
            <v>Solar</v>
          </cell>
          <cell r="E375" t="str">
            <v>Capital Refurbishment/Replacement</v>
          </cell>
          <cell r="H375" t="str">
            <v>2016R</v>
          </cell>
          <cell r="I375">
            <v>0</v>
          </cell>
        </row>
        <row r="376">
          <cell r="C376" t="str">
            <v>Fossil Fuel Generation</v>
          </cell>
          <cell r="D376" t="str">
            <v>Catalina - Diesel</v>
          </cell>
          <cell r="E376" t="str">
            <v>Operations</v>
          </cell>
          <cell r="H376" t="str">
            <v>2016R</v>
          </cell>
          <cell r="I376">
            <v>73.66</v>
          </cell>
        </row>
        <row r="377">
          <cell r="C377" t="str">
            <v>Fossil Fuel Generation</v>
          </cell>
          <cell r="D377" t="str">
            <v>Catalina - Diesel</v>
          </cell>
          <cell r="E377" t="str">
            <v>Operations</v>
          </cell>
          <cell r="H377" t="str">
            <v>2016R</v>
          </cell>
          <cell r="I377">
            <v>0.08</v>
          </cell>
        </row>
        <row r="378">
          <cell r="C378" t="str">
            <v>Fossil Fuel Generation</v>
          </cell>
          <cell r="D378" t="str">
            <v>Catalina - Diesel</v>
          </cell>
          <cell r="E378" t="str">
            <v>Operations</v>
          </cell>
          <cell r="H378" t="str">
            <v>2016R</v>
          </cell>
        </row>
        <row r="379">
          <cell r="C379" t="str">
            <v>Fossil Fuel Generation</v>
          </cell>
          <cell r="D379" t="str">
            <v>Catalina - Diesel</v>
          </cell>
          <cell r="E379" t="str">
            <v>Operations</v>
          </cell>
          <cell r="H379" t="str">
            <v>2016R</v>
          </cell>
        </row>
        <row r="380">
          <cell r="C380" t="str">
            <v>Fossil Fuel Generation</v>
          </cell>
          <cell r="D380" t="str">
            <v>Catalina - Diesel</v>
          </cell>
          <cell r="E380" t="str">
            <v>Operations</v>
          </cell>
          <cell r="H380" t="str">
            <v>2016R</v>
          </cell>
        </row>
        <row r="381">
          <cell r="C381" t="str">
            <v>Fossil Fuel Generation</v>
          </cell>
          <cell r="D381" t="str">
            <v>Catalina - Diesel</v>
          </cell>
          <cell r="E381" t="str">
            <v>Operations</v>
          </cell>
          <cell r="H381" t="str">
            <v>2016R</v>
          </cell>
          <cell r="I381">
            <v>61</v>
          </cell>
        </row>
        <row r="382">
          <cell r="C382" t="str">
            <v>Fossil Fuel Generation</v>
          </cell>
          <cell r="D382" t="str">
            <v>Catalina - Diesel</v>
          </cell>
          <cell r="E382" t="str">
            <v>Operations</v>
          </cell>
          <cell r="H382" t="str">
            <v>2016R</v>
          </cell>
        </row>
        <row r="383">
          <cell r="C383" t="str">
            <v>Fossil Fuel Generation</v>
          </cell>
          <cell r="D383" t="str">
            <v>Mountainview</v>
          </cell>
          <cell r="E383" t="str">
            <v>Technology Solutions</v>
          </cell>
          <cell r="H383" t="str">
            <v>2016R</v>
          </cell>
          <cell r="I383">
            <v>140723.73000000001</v>
          </cell>
        </row>
        <row r="384">
          <cell r="C384" t="str">
            <v>Fossil Fuel Generation</v>
          </cell>
          <cell r="D384" t="str">
            <v>Mountainview</v>
          </cell>
          <cell r="E384" t="str">
            <v>Technology Solutions</v>
          </cell>
          <cell r="H384" t="str">
            <v>2016R</v>
          </cell>
          <cell r="I384">
            <v>2724.82</v>
          </cell>
        </row>
        <row r="385">
          <cell r="C385" t="str">
            <v>Fossil Fuel Generation</v>
          </cell>
          <cell r="D385" t="str">
            <v>Mountainview</v>
          </cell>
          <cell r="E385" t="str">
            <v>Technology Solutions</v>
          </cell>
          <cell r="H385" t="str">
            <v>2016R</v>
          </cell>
          <cell r="I385">
            <v>1972251.8</v>
          </cell>
        </row>
        <row r="386">
          <cell r="C386" t="str">
            <v>Fossil Fuel Generation</v>
          </cell>
          <cell r="D386" t="str">
            <v>Mountainview</v>
          </cell>
          <cell r="E386" t="str">
            <v>Technology Solutions</v>
          </cell>
          <cell r="H386" t="str">
            <v>2016R</v>
          </cell>
          <cell r="I386">
            <v>5064.55</v>
          </cell>
        </row>
        <row r="387">
          <cell r="C387" t="str">
            <v>Fossil Fuel Generation</v>
          </cell>
          <cell r="D387" t="str">
            <v>Mountainview</v>
          </cell>
          <cell r="E387" t="str">
            <v>Technology Solutions</v>
          </cell>
          <cell r="H387" t="str">
            <v>2016R</v>
          </cell>
          <cell r="I387">
            <v>392836.9</v>
          </cell>
        </row>
        <row r="388">
          <cell r="C388" t="str">
            <v>Fossil Fuel Generation</v>
          </cell>
          <cell r="D388" t="str">
            <v>Mountainview</v>
          </cell>
          <cell r="E388" t="str">
            <v>Technology Solutions</v>
          </cell>
          <cell r="H388" t="str">
            <v>2016R</v>
          </cell>
          <cell r="I388">
            <v>225131.79</v>
          </cell>
        </row>
        <row r="389">
          <cell r="C389" t="str">
            <v>Fossil Fuel Generation</v>
          </cell>
          <cell r="D389" t="str">
            <v>Mountainview</v>
          </cell>
          <cell r="E389" t="str">
            <v>Technology Solutions</v>
          </cell>
          <cell r="H389" t="str">
            <v>2016R</v>
          </cell>
          <cell r="I389">
            <v>0</v>
          </cell>
        </row>
        <row r="390">
          <cell r="C390" t="str">
            <v>Hydro</v>
          </cell>
          <cell r="D390" t="str">
            <v>Hydro</v>
          </cell>
          <cell r="E390" t="str">
            <v>Grid Network Solutions</v>
          </cell>
          <cell r="H390" t="str">
            <v>2016R</v>
          </cell>
          <cell r="I390">
            <v>125776.59</v>
          </cell>
        </row>
        <row r="391">
          <cell r="C391" t="str">
            <v>Hydro</v>
          </cell>
          <cell r="D391" t="str">
            <v>Hydro</v>
          </cell>
          <cell r="E391" t="str">
            <v>Grid Network Solutions</v>
          </cell>
          <cell r="H391" t="str">
            <v>2016R</v>
          </cell>
          <cell r="I391">
            <v>62030.34</v>
          </cell>
        </row>
        <row r="392">
          <cell r="C392" t="str">
            <v>Hydro</v>
          </cell>
          <cell r="D392" t="str">
            <v>Hydro</v>
          </cell>
          <cell r="E392" t="str">
            <v>Grid Network Solutions</v>
          </cell>
          <cell r="H392" t="str">
            <v>2016R</v>
          </cell>
          <cell r="I392">
            <v>121499.72</v>
          </cell>
        </row>
        <row r="393">
          <cell r="C393" t="str">
            <v>Hydro</v>
          </cell>
          <cell r="D393" t="str">
            <v>Hydro</v>
          </cell>
          <cell r="E393" t="str">
            <v>Grid Network Solutions</v>
          </cell>
          <cell r="H393" t="str">
            <v>2016R</v>
          </cell>
          <cell r="I393">
            <v>2983.94</v>
          </cell>
        </row>
        <row r="394">
          <cell r="C394" t="str">
            <v>Hydro</v>
          </cell>
          <cell r="D394" t="str">
            <v>Hydro</v>
          </cell>
          <cell r="E394" t="str">
            <v>Grid Network Solutions</v>
          </cell>
          <cell r="H394" t="str">
            <v>2016R</v>
          </cell>
          <cell r="I394">
            <v>170057.00999999998</v>
          </cell>
        </row>
        <row r="395">
          <cell r="C395" t="str">
            <v>Hydro</v>
          </cell>
          <cell r="D395" t="str">
            <v>Hydro</v>
          </cell>
          <cell r="E395" t="str">
            <v>Grid Network Solutions</v>
          </cell>
          <cell r="H395" t="str">
            <v>2016R</v>
          </cell>
          <cell r="I395">
            <v>113582.59999999999</v>
          </cell>
        </row>
        <row r="396">
          <cell r="C396" t="str">
            <v>Hydro</v>
          </cell>
          <cell r="D396" t="str">
            <v>Hydro</v>
          </cell>
          <cell r="E396" t="str">
            <v>Grid Network Solutions</v>
          </cell>
          <cell r="H396" t="str">
            <v>2016R</v>
          </cell>
          <cell r="I396">
            <v>16100.81</v>
          </cell>
        </row>
        <row r="397">
          <cell r="C397" t="str">
            <v>Hydro</v>
          </cell>
          <cell r="D397" t="str">
            <v>Hydro</v>
          </cell>
          <cell r="E397" t="str">
            <v>Technology Solutions</v>
          </cell>
          <cell r="H397" t="str">
            <v>2016R</v>
          </cell>
        </row>
        <row r="398">
          <cell r="C398" t="str">
            <v>Hydro</v>
          </cell>
          <cell r="D398" t="str">
            <v>Hydro</v>
          </cell>
          <cell r="E398" t="str">
            <v>Technology Solutions</v>
          </cell>
          <cell r="H398" t="str">
            <v>2016R</v>
          </cell>
        </row>
        <row r="399">
          <cell r="C399" t="str">
            <v>Hydro</v>
          </cell>
          <cell r="D399" t="str">
            <v>Hydro</v>
          </cell>
          <cell r="E399" t="str">
            <v>Technology Solutions</v>
          </cell>
          <cell r="H399" t="str">
            <v>2016R</v>
          </cell>
        </row>
        <row r="400">
          <cell r="C400" t="str">
            <v>Hydro</v>
          </cell>
          <cell r="D400" t="str">
            <v>Hydro</v>
          </cell>
          <cell r="E400" t="str">
            <v>Technology Solutions</v>
          </cell>
          <cell r="H400" t="str">
            <v>2016R</v>
          </cell>
        </row>
        <row r="401">
          <cell r="C401" t="str">
            <v>Hydro</v>
          </cell>
          <cell r="D401" t="str">
            <v>Hydro</v>
          </cell>
          <cell r="E401" t="str">
            <v>Technology Solutions</v>
          </cell>
          <cell r="H401" t="str">
            <v>2016R</v>
          </cell>
        </row>
        <row r="402">
          <cell r="C402" t="str">
            <v>Hydro</v>
          </cell>
          <cell r="D402" t="str">
            <v>Hydro</v>
          </cell>
          <cell r="E402" t="str">
            <v>Technology Solutions</v>
          </cell>
          <cell r="H402" t="str">
            <v>2016R</v>
          </cell>
        </row>
        <row r="403">
          <cell r="C403" t="str">
            <v>Hydro</v>
          </cell>
          <cell r="D403" t="str">
            <v>Hydro</v>
          </cell>
          <cell r="E403" t="str">
            <v>Technology Solutions</v>
          </cell>
          <cell r="H403" t="str">
            <v>2016R</v>
          </cell>
        </row>
        <row r="404">
          <cell r="C404" t="str">
            <v>Solar</v>
          </cell>
          <cell r="D404" t="str">
            <v>Solar</v>
          </cell>
          <cell r="E404" t="str">
            <v>Operations</v>
          </cell>
          <cell r="H404" t="str">
            <v>2016R</v>
          </cell>
          <cell r="I404">
            <v>32585.42</v>
          </cell>
        </row>
        <row r="405">
          <cell r="C405" t="str">
            <v>Solar</v>
          </cell>
          <cell r="D405" t="str">
            <v>Solar</v>
          </cell>
          <cell r="E405" t="str">
            <v>Operations</v>
          </cell>
          <cell r="H405" t="str">
            <v>2016R</v>
          </cell>
          <cell r="I405">
            <v>7833.59</v>
          </cell>
        </row>
        <row r="406">
          <cell r="C406" t="str">
            <v>Solar</v>
          </cell>
          <cell r="D406" t="str">
            <v>Solar</v>
          </cell>
          <cell r="E406" t="str">
            <v>Operations</v>
          </cell>
          <cell r="H406" t="str">
            <v>2016R</v>
          </cell>
          <cell r="I406">
            <v>1084.42</v>
          </cell>
        </row>
        <row r="407">
          <cell r="C407" t="str">
            <v>Solar</v>
          </cell>
          <cell r="D407" t="str">
            <v>Solar</v>
          </cell>
          <cell r="E407" t="str">
            <v>Operations</v>
          </cell>
          <cell r="H407" t="str">
            <v>2016R</v>
          </cell>
          <cell r="I407">
            <v>161.16999999999999</v>
          </cell>
        </row>
        <row r="408">
          <cell r="C408" t="str">
            <v>Solar</v>
          </cell>
          <cell r="D408" t="str">
            <v>Solar</v>
          </cell>
          <cell r="E408" t="str">
            <v>Operations</v>
          </cell>
          <cell r="H408" t="str">
            <v>2016R</v>
          </cell>
          <cell r="I408">
            <v>18836.93</v>
          </cell>
        </row>
        <row r="409">
          <cell r="C409" t="str">
            <v>Solar</v>
          </cell>
          <cell r="D409" t="str">
            <v>Solar</v>
          </cell>
          <cell r="E409" t="str">
            <v>Operations</v>
          </cell>
          <cell r="H409" t="str">
            <v>2016R</v>
          </cell>
          <cell r="I409">
            <v>31925.4</v>
          </cell>
        </row>
        <row r="410">
          <cell r="C410" t="str">
            <v>Solar</v>
          </cell>
          <cell r="D410" t="str">
            <v>Solar</v>
          </cell>
          <cell r="E410" t="str">
            <v>Operations</v>
          </cell>
          <cell r="H410" t="str">
            <v>2016R</v>
          </cell>
          <cell r="I410">
            <v>2527.56</v>
          </cell>
        </row>
        <row r="411">
          <cell r="C411" t="str">
            <v>Palo Verde</v>
          </cell>
          <cell r="D411" t="str">
            <v>Palo Verde</v>
          </cell>
          <cell r="E411" t="str">
            <v>Common</v>
          </cell>
          <cell r="H411" t="str">
            <v>2016R</v>
          </cell>
        </row>
        <row r="412">
          <cell r="C412" t="str">
            <v>Palo Verde</v>
          </cell>
          <cell r="D412" t="str">
            <v>Palo Verde</v>
          </cell>
          <cell r="E412" t="str">
            <v>Common</v>
          </cell>
          <cell r="H412" t="str">
            <v>2016R</v>
          </cell>
          <cell r="I412">
            <v>2158307.73</v>
          </cell>
        </row>
        <row r="413">
          <cell r="C413" t="str">
            <v>Palo Verde</v>
          </cell>
          <cell r="D413" t="str">
            <v>Palo Verde</v>
          </cell>
          <cell r="E413" t="str">
            <v>Common</v>
          </cell>
          <cell r="H413" t="str">
            <v>2016R</v>
          </cell>
          <cell r="I413">
            <v>10108017.92</v>
          </cell>
        </row>
        <row r="414">
          <cell r="C414" t="str">
            <v>Palo Verde</v>
          </cell>
          <cell r="D414" t="str">
            <v>Palo Verde</v>
          </cell>
          <cell r="E414" t="str">
            <v>Unit 1</v>
          </cell>
          <cell r="H414" t="str">
            <v>2016R</v>
          </cell>
        </row>
        <row r="415">
          <cell r="C415" t="str">
            <v>Palo Verde</v>
          </cell>
          <cell r="D415" t="str">
            <v>Palo Verde</v>
          </cell>
          <cell r="E415" t="str">
            <v>Unit 1</v>
          </cell>
          <cell r="H415" t="str">
            <v>2016R</v>
          </cell>
        </row>
        <row r="416">
          <cell r="C416" t="str">
            <v>Palo Verde</v>
          </cell>
          <cell r="D416" t="str">
            <v>Palo Verde</v>
          </cell>
          <cell r="E416" t="str">
            <v>Unit 1</v>
          </cell>
          <cell r="H416" t="str">
            <v>2016R</v>
          </cell>
        </row>
        <row r="417">
          <cell r="C417" t="str">
            <v>Palo Verde</v>
          </cell>
          <cell r="D417" t="str">
            <v>Palo Verde</v>
          </cell>
          <cell r="E417" t="str">
            <v>Unit 1</v>
          </cell>
          <cell r="H417" t="str">
            <v>2016R</v>
          </cell>
          <cell r="I417">
            <v>938543.67000000016</v>
          </cell>
        </row>
        <row r="418">
          <cell r="C418" t="str">
            <v>Palo Verde</v>
          </cell>
          <cell r="D418" t="str">
            <v>Palo Verde</v>
          </cell>
          <cell r="E418" t="str">
            <v>Unit 1</v>
          </cell>
          <cell r="H418" t="str">
            <v>2016R</v>
          </cell>
          <cell r="I418">
            <v>8911349.6300000008</v>
          </cell>
        </row>
        <row r="419">
          <cell r="C419" t="str">
            <v>Palo Verde</v>
          </cell>
          <cell r="D419" t="str">
            <v>Palo Verde</v>
          </cell>
          <cell r="E419" t="str">
            <v>Unit 2</v>
          </cell>
          <cell r="H419" t="str">
            <v>2016R</v>
          </cell>
        </row>
        <row r="420">
          <cell r="C420" t="str">
            <v>Palo Verde</v>
          </cell>
          <cell r="D420" t="str">
            <v>Palo Verde</v>
          </cell>
          <cell r="E420" t="str">
            <v>Unit 2</v>
          </cell>
          <cell r="H420" t="str">
            <v>2016R</v>
          </cell>
          <cell r="I420">
            <v>367533.12</v>
          </cell>
        </row>
        <row r="421">
          <cell r="C421" t="str">
            <v>Palo Verde</v>
          </cell>
          <cell r="D421" t="str">
            <v>Palo Verde</v>
          </cell>
          <cell r="E421" t="str">
            <v>Unit 2</v>
          </cell>
          <cell r="H421" t="str">
            <v>2016R</v>
          </cell>
          <cell r="I421">
            <v>3927028.9099999997</v>
          </cell>
        </row>
        <row r="422">
          <cell r="C422" t="str">
            <v>Palo Verde</v>
          </cell>
          <cell r="D422" t="str">
            <v>Palo Verde</v>
          </cell>
          <cell r="E422" t="str">
            <v>Unit 3</v>
          </cell>
          <cell r="H422" t="str">
            <v>2016R</v>
          </cell>
        </row>
        <row r="423">
          <cell r="C423" t="str">
            <v>Palo Verde</v>
          </cell>
          <cell r="D423" t="str">
            <v>Palo Verde</v>
          </cell>
          <cell r="E423" t="str">
            <v>Unit 3</v>
          </cell>
          <cell r="H423" t="str">
            <v>2016R</v>
          </cell>
        </row>
        <row r="424">
          <cell r="C424" t="str">
            <v>Palo Verde</v>
          </cell>
          <cell r="D424" t="str">
            <v>Palo Verde</v>
          </cell>
          <cell r="E424" t="str">
            <v>Unit 3</v>
          </cell>
          <cell r="H424" t="str">
            <v>2016R</v>
          </cell>
          <cell r="I424">
            <v>676884.02</v>
          </cell>
        </row>
        <row r="425">
          <cell r="C425" t="str">
            <v>Palo Verde</v>
          </cell>
          <cell r="D425" t="str">
            <v>Palo Verde</v>
          </cell>
          <cell r="E425" t="str">
            <v>Unit 3</v>
          </cell>
          <cell r="H425" t="str">
            <v>2016R</v>
          </cell>
          <cell r="I425">
            <v>9318718.2100000009</v>
          </cell>
        </row>
        <row r="426">
          <cell r="C426" t="str">
            <v>Palo Verde</v>
          </cell>
          <cell r="D426" t="str">
            <v>Palo Verde</v>
          </cell>
          <cell r="E426" t="str">
            <v>Water Rec Facility</v>
          </cell>
          <cell r="H426" t="str">
            <v>2016R</v>
          </cell>
          <cell r="I426">
            <v>-508.07</v>
          </cell>
        </row>
        <row r="427">
          <cell r="C427" t="str">
            <v>Palo Verde</v>
          </cell>
          <cell r="D427" t="str">
            <v>Palo Verde</v>
          </cell>
          <cell r="E427" t="str">
            <v>Water Rec Facility</v>
          </cell>
          <cell r="H427" t="str">
            <v>2016R</v>
          </cell>
        </row>
        <row r="428">
          <cell r="C428" t="str">
            <v>Palo Verde</v>
          </cell>
          <cell r="D428" t="str">
            <v>Palo Verde</v>
          </cell>
          <cell r="E428" t="str">
            <v>Water Rec Facility</v>
          </cell>
          <cell r="H428" t="str">
            <v>2016R</v>
          </cell>
          <cell r="I428">
            <v>415731.8</v>
          </cell>
        </row>
        <row r="429">
          <cell r="C429" t="str">
            <v>Palo Verde</v>
          </cell>
          <cell r="D429" t="str">
            <v>Palo Verde</v>
          </cell>
          <cell r="E429" t="str">
            <v>Water Rec Facility</v>
          </cell>
          <cell r="H429" t="str">
            <v>2016R</v>
          </cell>
          <cell r="I429">
            <v>3851560.19</v>
          </cell>
        </row>
        <row r="430">
          <cell r="C430" t="str">
            <v>Energy Storage</v>
          </cell>
          <cell r="D430" t="str">
            <v>Energy Storage Deployment</v>
          </cell>
          <cell r="E430" t="str">
            <v>(blank)</v>
          </cell>
          <cell r="H430" t="str">
            <v>2016R</v>
          </cell>
          <cell r="I430">
            <v>24338.21</v>
          </cell>
        </row>
        <row r="431">
          <cell r="C431" t="str">
            <v>Energy Storage</v>
          </cell>
          <cell r="D431" t="str">
            <v>Energy Storage Deployment</v>
          </cell>
          <cell r="E431" t="str">
            <v>(blank)</v>
          </cell>
          <cell r="H431" t="str">
            <v>2016R</v>
          </cell>
          <cell r="I431">
            <v>122424.67</v>
          </cell>
        </row>
        <row r="432">
          <cell r="C432" t="str">
            <v>Energy Storage</v>
          </cell>
          <cell r="D432" t="str">
            <v>Energy Storage Deployment</v>
          </cell>
          <cell r="E432" t="str">
            <v>(blank)</v>
          </cell>
          <cell r="H432" t="str">
            <v>2016R</v>
          </cell>
          <cell r="I432">
            <v>565283.05000000005</v>
          </cell>
        </row>
        <row r="433">
          <cell r="C433" t="str">
            <v>Energy Storage</v>
          </cell>
          <cell r="D433" t="str">
            <v>Energy Storage Deployment</v>
          </cell>
          <cell r="E433" t="str">
            <v>(blank)</v>
          </cell>
          <cell r="H433" t="str">
            <v>2016R</v>
          </cell>
          <cell r="I433">
            <v>4255.07</v>
          </cell>
        </row>
        <row r="434">
          <cell r="C434" t="str">
            <v>Energy Storage</v>
          </cell>
          <cell r="D434" t="str">
            <v>Energy Storage Deployment</v>
          </cell>
          <cell r="E434" t="str">
            <v>(blank)</v>
          </cell>
          <cell r="H434" t="str">
            <v>2016R</v>
          </cell>
          <cell r="I434">
            <v>11840.439999999999</v>
          </cell>
        </row>
        <row r="435">
          <cell r="C435" t="str">
            <v>Energy Storage</v>
          </cell>
          <cell r="D435" t="str">
            <v>Energy Storage Deployment</v>
          </cell>
          <cell r="E435" t="str">
            <v>(blank)</v>
          </cell>
          <cell r="H435" t="str">
            <v>2016R</v>
          </cell>
          <cell r="I435">
            <v>65915.39</v>
          </cell>
        </row>
        <row r="436">
          <cell r="C436" t="str">
            <v>Energy Storage</v>
          </cell>
          <cell r="D436" t="str">
            <v>Energy Storage Deployment</v>
          </cell>
          <cell r="E436" t="str">
            <v>(blank)</v>
          </cell>
          <cell r="H436" t="str">
            <v>2016R</v>
          </cell>
          <cell r="I436">
            <v>63.72</v>
          </cell>
        </row>
        <row r="437">
          <cell r="C437" t="str">
            <v>Energy Storage</v>
          </cell>
          <cell r="D437" t="str">
            <v>Peakers</v>
          </cell>
          <cell r="E437" t="str">
            <v>Capital Refurbishment/Replacement</v>
          </cell>
          <cell r="H437" t="str">
            <v>2017R</v>
          </cell>
          <cell r="I437">
            <v>504250.75999999989</v>
          </cell>
        </row>
        <row r="438">
          <cell r="C438" t="str">
            <v>Energy Storage</v>
          </cell>
          <cell r="D438" t="str">
            <v>Peakers</v>
          </cell>
          <cell r="E438" t="str">
            <v>Capital Refurbishment/Replacement</v>
          </cell>
          <cell r="H438" t="str">
            <v>2017R</v>
          </cell>
          <cell r="I438">
            <v>903.07999999999993</v>
          </cell>
        </row>
        <row r="439">
          <cell r="C439" t="str">
            <v>Energy Storage</v>
          </cell>
          <cell r="D439" t="str">
            <v>Peakers</v>
          </cell>
          <cell r="E439" t="str">
            <v>Capital Refurbishment/Replacement</v>
          </cell>
          <cell r="H439" t="str">
            <v>2017R</v>
          </cell>
          <cell r="I439">
            <v>21365745.18</v>
          </cell>
        </row>
        <row r="440">
          <cell r="C440" t="str">
            <v>Energy Storage</v>
          </cell>
          <cell r="D440" t="str">
            <v>Peakers</v>
          </cell>
          <cell r="E440" t="str">
            <v>Capital Refurbishment/Replacement</v>
          </cell>
          <cell r="H440" t="str">
            <v>2017R</v>
          </cell>
          <cell r="I440">
            <v>275458.13</v>
          </cell>
        </row>
        <row r="441">
          <cell r="C441" t="str">
            <v>Energy Storage</v>
          </cell>
          <cell r="D441" t="str">
            <v>Peakers</v>
          </cell>
          <cell r="E441" t="str">
            <v>Capital Refurbishment/Replacement</v>
          </cell>
          <cell r="H441" t="str">
            <v>2017R</v>
          </cell>
          <cell r="I441">
            <v>87504.39</v>
          </cell>
        </row>
        <row r="442">
          <cell r="C442" t="str">
            <v>Energy Storage</v>
          </cell>
          <cell r="D442" t="str">
            <v>Peakers</v>
          </cell>
          <cell r="E442" t="str">
            <v>Capital Refurbishment/Replacement</v>
          </cell>
          <cell r="H442" t="str">
            <v>2017R</v>
          </cell>
          <cell r="I442">
            <v>1332533.5599999998</v>
          </cell>
        </row>
        <row r="443">
          <cell r="C443" t="str">
            <v>Energy Storage</v>
          </cell>
          <cell r="D443" t="str">
            <v>Peakers</v>
          </cell>
          <cell r="E443" t="str">
            <v>Capital Refurbishment/Replacement</v>
          </cell>
          <cell r="H443" t="str">
            <v>2017R</v>
          </cell>
          <cell r="I443">
            <v>-153671.34000000003</v>
          </cell>
        </row>
        <row r="444">
          <cell r="C444" t="str">
            <v>Fossil Fuel Generation</v>
          </cell>
          <cell r="D444" t="str">
            <v>Catalina - Diesel</v>
          </cell>
          <cell r="E444" t="str">
            <v>Capital Refurbishment/Replacement</v>
          </cell>
          <cell r="H444" t="str">
            <v>2017R</v>
          </cell>
          <cell r="I444">
            <v>395907.30000000005</v>
          </cell>
        </row>
        <row r="445">
          <cell r="C445" t="str">
            <v>Fossil Fuel Generation</v>
          </cell>
          <cell r="D445" t="str">
            <v>Catalina - Diesel</v>
          </cell>
          <cell r="E445" t="str">
            <v>Capital Refurbishment/Replacement</v>
          </cell>
          <cell r="H445" t="str">
            <v>2017R</v>
          </cell>
          <cell r="I445">
            <v>-27543.009999999995</v>
          </cell>
        </row>
        <row r="446">
          <cell r="C446" t="str">
            <v>Fossil Fuel Generation</v>
          </cell>
          <cell r="D446" t="str">
            <v>Catalina - Diesel</v>
          </cell>
          <cell r="E446" t="str">
            <v>Capital Refurbishment/Replacement</v>
          </cell>
          <cell r="H446" t="str">
            <v>2017R</v>
          </cell>
          <cell r="I446">
            <v>5326098.040000001</v>
          </cell>
        </row>
        <row r="447">
          <cell r="C447" t="str">
            <v>Fossil Fuel Generation</v>
          </cell>
          <cell r="D447" t="str">
            <v>Catalina - Diesel</v>
          </cell>
          <cell r="E447" t="str">
            <v>Capital Refurbishment/Replacement</v>
          </cell>
          <cell r="H447" t="str">
            <v>2017R</v>
          </cell>
          <cell r="I447">
            <v>20824.699999999997</v>
          </cell>
        </row>
        <row r="448">
          <cell r="C448" t="str">
            <v>Fossil Fuel Generation</v>
          </cell>
          <cell r="D448" t="str">
            <v>Catalina - Diesel</v>
          </cell>
          <cell r="E448" t="str">
            <v>Capital Refurbishment/Replacement</v>
          </cell>
          <cell r="H448" t="str">
            <v>2017R</v>
          </cell>
          <cell r="I448">
            <v>264200.8</v>
          </cell>
        </row>
        <row r="449">
          <cell r="C449" t="str">
            <v>Fossil Fuel Generation</v>
          </cell>
          <cell r="D449" t="str">
            <v>Catalina - Diesel</v>
          </cell>
          <cell r="E449" t="str">
            <v>Capital Refurbishment/Replacement</v>
          </cell>
          <cell r="H449" t="str">
            <v>2017R</v>
          </cell>
          <cell r="I449">
            <v>737375.42999999993</v>
          </cell>
        </row>
        <row r="450">
          <cell r="C450" t="str">
            <v>Fossil Fuel Generation</v>
          </cell>
          <cell r="D450" t="str">
            <v>Catalina - Diesel</v>
          </cell>
          <cell r="E450" t="str">
            <v>Capital Refurbishment/Replacement</v>
          </cell>
          <cell r="H450" t="str">
            <v>2017R</v>
          </cell>
          <cell r="I450">
            <v>335407.09999999998</v>
          </cell>
        </row>
        <row r="451">
          <cell r="C451" t="str">
            <v>Fossil Fuel Generation</v>
          </cell>
          <cell r="D451" t="str">
            <v>Mohave</v>
          </cell>
          <cell r="E451" t="str">
            <v>Capital Refurbishment/Replacement</v>
          </cell>
          <cell r="H451" t="str">
            <v>2017R</v>
          </cell>
          <cell r="I451">
            <v>0</v>
          </cell>
        </row>
        <row r="452">
          <cell r="C452" t="str">
            <v>Fossil Fuel Generation</v>
          </cell>
          <cell r="D452" t="str">
            <v>Mohave</v>
          </cell>
          <cell r="E452" t="str">
            <v>Capital Refurbishment/Replacement</v>
          </cell>
          <cell r="H452" t="str">
            <v>2017R</v>
          </cell>
          <cell r="I452">
            <v>284.19</v>
          </cell>
        </row>
        <row r="453">
          <cell r="C453" t="str">
            <v>Fossil Fuel Generation</v>
          </cell>
          <cell r="D453" t="str">
            <v>Mohave</v>
          </cell>
          <cell r="E453" t="str">
            <v>Capital Refurbishment/Replacement</v>
          </cell>
          <cell r="H453" t="str">
            <v>2017R</v>
          </cell>
          <cell r="I453">
            <v>0</v>
          </cell>
        </row>
        <row r="454">
          <cell r="C454" t="str">
            <v>Fossil Fuel Generation</v>
          </cell>
          <cell r="D454" t="str">
            <v>Mohave</v>
          </cell>
          <cell r="E454" t="str">
            <v>Capital Refurbishment/Replacement</v>
          </cell>
          <cell r="H454" t="str">
            <v>2017R</v>
          </cell>
          <cell r="I454">
            <v>1.58</v>
          </cell>
        </row>
        <row r="455">
          <cell r="C455" t="str">
            <v>Fossil Fuel Generation</v>
          </cell>
          <cell r="D455" t="str">
            <v>Mohave</v>
          </cell>
          <cell r="E455" t="str">
            <v>Capital Refurbishment/Replacement</v>
          </cell>
          <cell r="H455" t="str">
            <v>2017R</v>
          </cell>
          <cell r="I455">
            <v>-549.28</v>
          </cell>
        </row>
        <row r="456">
          <cell r="C456" t="str">
            <v>Fossil Fuel Generation</v>
          </cell>
          <cell r="D456" t="str">
            <v>Mohave</v>
          </cell>
          <cell r="E456" t="str">
            <v>Capital Refurbishment/Replacement</v>
          </cell>
          <cell r="H456" t="str">
            <v>2017R</v>
          </cell>
          <cell r="I456">
            <v>1936676.58</v>
          </cell>
        </row>
        <row r="457">
          <cell r="C457" t="str">
            <v>Fossil Fuel Generation</v>
          </cell>
          <cell r="D457" t="str">
            <v>Mohave</v>
          </cell>
          <cell r="E457" t="str">
            <v>Capital Refurbishment/Replacement</v>
          </cell>
          <cell r="H457" t="str">
            <v>2017R</v>
          </cell>
          <cell r="I457">
            <v>414.74</v>
          </cell>
        </row>
        <row r="458">
          <cell r="C458" t="str">
            <v>Fossil Fuel Generation</v>
          </cell>
          <cell r="D458" t="str">
            <v>Mountainview</v>
          </cell>
          <cell r="E458" t="str">
            <v>Capital Refurbishment/Replacement</v>
          </cell>
          <cell r="H458" t="str">
            <v>2017R</v>
          </cell>
          <cell r="I458">
            <v>267451.43000000005</v>
          </cell>
        </row>
        <row r="459">
          <cell r="C459" t="str">
            <v>Fossil Fuel Generation</v>
          </cell>
          <cell r="D459" t="str">
            <v>Mountainview</v>
          </cell>
          <cell r="E459" t="str">
            <v>Capital Refurbishment/Replacement</v>
          </cell>
          <cell r="H459" t="str">
            <v>2017R</v>
          </cell>
          <cell r="I459">
            <v>-4964.6200000000026</v>
          </cell>
        </row>
        <row r="460">
          <cell r="C460" t="str">
            <v>Fossil Fuel Generation</v>
          </cell>
          <cell r="D460" t="str">
            <v>Mountainview</v>
          </cell>
          <cell r="E460" t="str">
            <v>Capital Refurbishment/Replacement</v>
          </cell>
          <cell r="H460" t="str">
            <v>2017R</v>
          </cell>
          <cell r="I460">
            <v>4346978.3600000003</v>
          </cell>
        </row>
        <row r="461">
          <cell r="C461" t="str">
            <v>Fossil Fuel Generation</v>
          </cell>
          <cell r="D461" t="str">
            <v>Mountainview</v>
          </cell>
          <cell r="E461" t="str">
            <v>Capital Refurbishment/Replacement</v>
          </cell>
          <cell r="H461" t="str">
            <v>2017R</v>
          </cell>
          <cell r="I461">
            <v>113876.91000000002</v>
          </cell>
        </row>
        <row r="462">
          <cell r="C462" t="str">
            <v>Fossil Fuel Generation</v>
          </cell>
          <cell r="D462" t="str">
            <v>Mountainview</v>
          </cell>
          <cell r="E462" t="str">
            <v>Capital Refurbishment/Replacement</v>
          </cell>
          <cell r="H462" t="str">
            <v>2017R</v>
          </cell>
          <cell r="I462">
            <v>2232532.9500000002</v>
          </cell>
        </row>
        <row r="463">
          <cell r="C463" t="str">
            <v>Fossil Fuel Generation</v>
          </cell>
          <cell r="D463" t="str">
            <v>Mountainview</v>
          </cell>
          <cell r="E463" t="str">
            <v>Capital Refurbishment/Replacement</v>
          </cell>
          <cell r="H463" t="str">
            <v>2017R</v>
          </cell>
          <cell r="I463">
            <v>-1700352.9699999995</v>
          </cell>
        </row>
        <row r="464">
          <cell r="C464" t="str">
            <v>Fossil Fuel Generation</v>
          </cell>
          <cell r="D464" t="str">
            <v>Mountainview</v>
          </cell>
          <cell r="E464" t="str">
            <v>Capital Refurbishment/Replacement</v>
          </cell>
          <cell r="H464" t="str">
            <v>2017R</v>
          </cell>
          <cell r="I464">
            <v>128985.82999999997</v>
          </cell>
        </row>
        <row r="465">
          <cell r="C465" t="str">
            <v>Fossil Fuel Generation</v>
          </cell>
          <cell r="D465" t="str">
            <v>Peakers</v>
          </cell>
          <cell r="E465" t="str">
            <v>Capital Refurbishment/Replacement</v>
          </cell>
          <cell r="H465" t="str">
            <v>2017R</v>
          </cell>
          <cell r="I465">
            <v>87386.82</v>
          </cell>
        </row>
        <row r="466">
          <cell r="C466" t="str">
            <v>Fossil Fuel Generation</v>
          </cell>
          <cell r="D466" t="str">
            <v>Peakers</v>
          </cell>
          <cell r="E466" t="str">
            <v>Capital Refurbishment/Replacement</v>
          </cell>
          <cell r="H466" t="str">
            <v>2017R</v>
          </cell>
          <cell r="I466">
            <v>1350.02</v>
          </cell>
        </row>
        <row r="467">
          <cell r="C467" t="str">
            <v>Fossil Fuel Generation</v>
          </cell>
          <cell r="D467" t="str">
            <v>Peakers</v>
          </cell>
          <cell r="E467" t="str">
            <v>Capital Refurbishment/Replacement</v>
          </cell>
          <cell r="H467" t="str">
            <v>2017R</v>
          </cell>
          <cell r="I467">
            <v>1294453.71</v>
          </cell>
        </row>
        <row r="468">
          <cell r="C468" t="str">
            <v>Fossil Fuel Generation</v>
          </cell>
          <cell r="D468" t="str">
            <v>Peakers</v>
          </cell>
          <cell r="E468" t="str">
            <v>Capital Refurbishment/Replacement</v>
          </cell>
          <cell r="H468" t="str">
            <v>2017R</v>
          </cell>
          <cell r="I468">
            <v>19014.18</v>
          </cell>
        </row>
        <row r="469">
          <cell r="C469" t="str">
            <v>Fossil Fuel Generation</v>
          </cell>
          <cell r="D469" t="str">
            <v>Peakers</v>
          </cell>
          <cell r="E469" t="str">
            <v>Capital Refurbishment/Replacement</v>
          </cell>
          <cell r="H469" t="str">
            <v>2017R</v>
          </cell>
          <cell r="I469">
            <v>190469.11000000002</v>
          </cell>
        </row>
        <row r="470">
          <cell r="C470" t="str">
            <v>Fossil Fuel Generation</v>
          </cell>
          <cell r="D470" t="str">
            <v>Peakers</v>
          </cell>
          <cell r="E470" t="str">
            <v>Capital Refurbishment/Replacement</v>
          </cell>
          <cell r="H470" t="str">
            <v>2017R</v>
          </cell>
          <cell r="I470">
            <v>464505.52000000008</v>
          </cell>
        </row>
        <row r="471">
          <cell r="C471" t="str">
            <v>Fossil Fuel Generation</v>
          </cell>
          <cell r="D471" t="str">
            <v>Peakers</v>
          </cell>
          <cell r="E471" t="str">
            <v>Capital Refurbishment/Replacement</v>
          </cell>
          <cell r="H471" t="str">
            <v>2017R</v>
          </cell>
          <cell r="I471">
            <v>-166948.98000000001</v>
          </cell>
        </row>
        <row r="472">
          <cell r="C472" t="str">
            <v>Hydro</v>
          </cell>
          <cell r="D472" t="str">
            <v>Hydro</v>
          </cell>
          <cell r="E472" t="str">
            <v>Dams &amp; Waterways</v>
          </cell>
          <cell r="H472" t="str">
            <v>2017R</v>
          </cell>
          <cell r="I472">
            <v>1588316.0399999996</v>
          </cell>
        </row>
        <row r="473">
          <cell r="C473" t="str">
            <v>Hydro</v>
          </cell>
          <cell r="D473" t="str">
            <v>Hydro</v>
          </cell>
          <cell r="E473" t="str">
            <v>Dams &amp; Waterways</v>
          </cell>
          <cell r="H473" t="str">
            <v>2017R</v>
          </cell>
          <cell r="I473">
            <v>176634.73</v>
          </cell>
        </row>
        <row r="474">
          <cell r="C474" t="str">
            <v>Hydro</v>
          </cell>
          <cell r="D474" t="str">
            <v>Hydro</v>
          </cell>
          <cell r="E474" t="str">
            <v>Dams &amp; Waterways</v>
          </cell>
          <cell r="H474" t="str">
            <v>2017R</v>
          </cell>
          <cell r="I474">
            <v>19663348.25</v>
          </cell>
        </row>
        <row r="475">
          <cell r="C475" t="str">
            <v>Hydro</v>
          </cell>
          <cell r="D475" t="str">
            <v>Hydro</v>
          </cell>
          <cell r="E475" t="str">
            <v>Dams &amp; Waterways</v>
          </cell>
          <cell r="H475" t="str">
            <v>2017R</v>
          </cell>
          <cell r="I475">
            <v>188039.24</v>
          </cell>
        </row>
        <row r="476">
          <cell r="C476" t="str">
            <v>Hydro</v>
          </cell>
          <cell r="D476" t="str">
            <v>Hydro</v>
          </cell>
          <cell r="E476" t="str">
            <v>Dams &amp; Waterways</v>
          </cell>
          <cell r="H476" t="str">
            <v>2017R</v>
          </cell>
          <cell r="I476">
            <v>1052001.5699999998</v>
          </cell>
        </row>
        <row r="477">
          <cell r="C477" t="str">
            <v>Hydro</v>
          </cell>
          <cell r="D477" t="str">
            <v>Hydro</v>
          </cell>
          <cell r="E477" t="str">
            <v>Dams &amp; Waterways</v>
          </cell>
          <cell r="H477" t="str">
            <v>2017R</v>
          </cell>
          <cell r="I477">
            <v>3776326.8300000024</v>
          </cell>
        </row>
        <row r="478">
          <cell r="C478" t="str">
            <v>Hydro</v>
          </cell>
          <cell r="D478" t="str">
            <v>Hydro</v>
          </cell>
          <cell r="E478" t="str">
            <v>Dams &amp; Waterways</v>
          </cell>
          <cell r="H478" t="str">
            <v>2017R</v>
          </cell>
          <cell r="I478">
            <v>2421338.2300000009</v>
          </cell>
        </row>
        <row r="479">
          <cell r="C479" t="str">
            <v>Hydro</v>
          </cell>
          <cell r="D479" t="str">
            <v>Hydro</v>
          </cell>
          <cell r="E479" t="str">
            <v>Decommissioning</v>
          </cell>
          <cell r="H479" t="str">
            <v>2017R</v>
          </cell>
          <cell r="I479">
            <v>43411.040000000001</v>
          </cell>
        </row>
        <row r="480">
          <cell r="C480" t="str">
            <v>Hydro</v>
          </cell>
          <cell r="D480" t="str">
            <v>Hydro</v>
          </cell>
          <cell r="E480" t="str">
            <v>Decommissioning</v>
          </cell>
          <cell r="H480" t="str">
            <v>2017R</v>
          </cell>
        </row>
        <row r="481">
          <cell r="C481" t="str">
            <v>Hydro</v>
          </cell>
          <cell r="D481" t="str">
            <v>Hydro</v>
          </cell>
          <cell r="E481" t="str">
            <v>Decommissioning</v>
          </cell>
          <cell r="H481" t="str">
            <v>2017R</v>
          </cell>
          <cell r="I481">
            <v>125194.49</v>
          </cell>
        </row>
        <row r="482">
          <cell r="C482" t="str">
            <v>Hydro</v>
          </cell>
          <cell r="D482" t="str">
            <v>Hydro</v>
          </cell>
          <cell r="E482" t="str">
            <v>Decommissioning</v>
          </cell>
          <cell r="H482" t="str">
            <v>2017R</v>
          </cell>
          <cell r="I482">
            <v>1740.1599999999999</v>
          </cell>
        </row>
        <row r="483">
          <cell r="C483" t="str">
            <v>Hydro</v>
          </cell>
          <cell r="D483" t="str">
            <v>Hydro</v>
          </cell>
          <cell r="E483" t="str">
            <v>Decommissioning</v>
          </cell>
          <cell r="H483" t="str">
            <v>2017R</v>
          </cell>
        </row>
        <row r="484">
          <cell r="C484" t="str">
            <v>Hydro</v>
          </cell>
          <cell r="D484" t="str">
            <v>Hydro</v>
          </cell>
          <cell r="E484" t="str">
            <v>Decommissioning</v>
          </cell>
          <cell r="H484" t="str">
            <v>2017R</v>
          </cell>
          <cell r="I484">
            <v>46529.770000000004</v>
          </cell>
        </row>
        <row r="485">
          <cell r="C485" t="str">
            <v>Hydro</v>
          </cell>
          <cell r="D485" t="str">
            <v>Hydro</v>
          </cell>
          <cell r="E485" t="str">
            <v>Decommissioning</v>
          </cell>
          <cell r="H485" t="str">
            <v>2017R</v>
          </cell>
          <cell r="I485">
            <v>87085.18</v>
          </cell>
        </row>
        <row r="486">
          <cell r="C486" t="str">
            <v>Hydro</v>
          </cell>
          <cell r="D486" t="str">
            <v>Hydro</v>
          </cell>
          <cell r="E486" t="str">
            <v>Electrical Equipment</v>
          </cell>
          <cell r="H486" t="str">
            <v>2017R</v>
          </cell>
          <cell r="I486">
            <v>713604.52000000014</v>
          </cell>
        </row>
        <row r="487">
          <cell r="C487" t="str">
            <v>Hydro</v>
          </cell>
          <cell r="D487" t="str">
            <v>Hydro</v>
          </cell>
          <cell r="E487" t="str">
            <v>Electrical Equipment</v>
          </cell>
          <cell r="H487" t="str">
            <v>2017R</v>
          </cell>
          <cell r="I487">
            <v>25933.54</v>
          </cell>
        </row>
        <row r="488">
          <cell r="C488" t="str">
            <v>Hydro</v>
          </cell>
          <cell r="D488" t="str">
            <v>Hydro</v>
          </cell>
          <cell r="E488" t="str">
            <v>Electrical Equipment</v>
          </cell>
          <cell r="H488" t="str">
            <v>2017R</v>
          </cell>
          <cell r="I488">
            <v>3585451.37</v>
          </cell>
        </row>
        <row r="489">
          <cell r="C489" t="str">
            <v>Hydro</v>
          </cell>
          <cell r="D489" t="str">
            <v>Hydro</v>
          </cell>
          <cell r="E489" t="str">
            <v>Electrical Equipment</v>
          </cell>
          <cell r="H489" t="str">
            <v>2017R</v>
          </cell>
          <cell r="I489">
            <v>54069.549999999996</v>
          </cell>
        </row>
        <row r="490">
          <cell r="C490" t="str">
            <v>Hydro</v>
          </cell>
          <cell r="D490" t="str">
            <v>Hydro</v>
          </cell>
          <cell r="E490" t="str">
            <v>Electrical Equipment</v>
          </cell>
          <cell r="H490" t="str">
            <v>2017R</v>
          </cell>
          <cell r="I490">
            <v>715395.49</v>
          </cell>
        </row>
        <row r="491">
          <cell r="C491" t="str">
            <v>Hydro</v>
          </cell>
          <cell r="D491" t="str">
            <v>Hydro</v>
          </cell>
          <cell r="E491" t="str">
            <v>Electrical Equipment</v>
          </cell>
          <cell r="H491" t="str">
            <v>2017R</v>
          </cell>
          <cell r="I491">
            <v>1027516.4500000002</v>
          </cell>
        </row>
        <row r="492">
          <cell r="C492" t="str">
            <v>Hydro</v>
          </cell>
          <cell r="D492" t="str">
            <v>Hydro</v>
          </cell>
          <cell r="E492" t="str">
            <v>Electrical Equipment</v>
          </cell>
          <cell r="H492" t="str">
            <v>2017R</v>
          </cell>
          <cell r="I492">
            <v>118658.69000000002</v>
          </cell>
        </row>
        <row r="493">
          <cell r="C493" t="str">
            <v>Hydro</v>
          </cell>
          <cell r="D493" t="str">
            <v>Hydro</v>
          </cell>
          <cell r="E493" t="str">
            <v>Prime Movers</v>
          </cell>
          <cell r="H493" t="str">
            <v>2017R</v>
          </cell>
          <cell r="I493">
            <v>839658.55</v>
          </cell>
        </row>
        <row r="494">
          <cell r="C494" t="str">
            <v>Hydro</v>
          </cell>
          <cell r="D494" t="str">
            <v>Hydro</v>
          </cell>
          <cell r="E494" t="str">
            <v>Prime Movers</v>
          </cell>
          <cell r="H494" t="str">
            <v>2017R</v>
          </cell>
        </row>
        <row r="495">
          <cell r="C495" t="str">
            <v>Hydro</v>
          </cell>
          <cell r="D495" t="str">
            <v>Hydro</v>
          </cell>
          <cell r="E495" t="str">
            <v>Prime Movers</v>
          </cell>
          <cell r="H495" t="str">
            <v>2017R</v>
          </cell>
          <cell r="I495">
            <v>2699346.45</v>
          </cell>
        </row>
        <row r="496">
          <cell r="C496" t="str">
            <v>Hydro</v>
          </cell>
          <cell r="D496" t="str">
            <v>Hydro</v>
          </cell>
          <cell r="E496" t="str">
            <v>Prime Movers</v>
          </cell>
          <cell r="H496" t="str">
            <v>2017R</v>
          </cell>
          <cell r="I496">
            <v>31459.24</v>
          </cell>
        </row>
        <row r="497">
          <cell r="C497" t="str">
            <v>Hydro</v>
          </cell>
          <cell r="D497" t="str">
            <v>Hydro</v>
          </cell>
          <cell r="E497" t="str">
            <v>Prime Movers</v>
          </cell>
          <cell r="H497" t="str">
            <v>2017R</v>
          </cell>
          <cell r="I497">
            <v>74698.939999999988</v>
          </cell>
        </row>
        <row r="498">
          <cell r="C498" t="str">
            <v>Hydro</v>
          </cell>
          <cell r="D498" t="str">
            <v>Hydro</v>
          </cell>
          <cell r="E498" t="str">
            <v>Prime Movers</v>
          </cell>
          <cell r="H498" t="str">
            <v>2017R</v>
          </cell>
          <cell r="I498">
            <v>811310.10000000021</v>
          </cell>
        </row>
        <row r="499">
          <cell r="C499" t="str">
            <v>Hydro</v>
          </cell>
          <cell r="D499" t="str">
            <v>Hydro</v>
          </cell>
          <cell r="E499" t="str">
            <v>Prime Movers</v>
          </cell>
          <cell r="H499" t="str">
            <v>2017R</v>
          </cell>
          <cell r="I499">
            <v>63594.759999999995</v>
          </cell>
        </row>
        <row r="500">
          <cell r="C500" t="str">
            <v>Hydro</v>
          </cell>
          <cell r="D500" t="str">
            <v>Hydro</v>
          </cell>
          <cell r="E500" t="str">
            <v>Relicensing</v>
          </cell>
          <cell r="H500" t="str">
            <v>2017R</v>
          </cell>
          <cell r="I500">
            <v>141786.42000000001</v>
          </cell>
        </row>
        <row r="501">
          <cell r="C501" t="str">
            <v>Hydro</v>
          </cell>
          <cell r="D501" t="str">
            <v>Hydro</v>
          </cell>
          <cell r="E501" t="str">
            <v>Relicensing</v>
          </cell>
          <cell r="H501" t="str">
            <v>2017R</v>
          </cell>
          <cell r="I501">
            <v>18835.900000000001</v>
          </cell>
        </row>
        <row r="502">
          <cell r="C502" t="str">
            <v>Hydro</v>
          </cell>
          <cell r="D502" t="str">
            <v>Hydro</v>
          </cell>
          <cell r="E502" t="str">
            <v>Relicensing</v>
          </cell>
          <cell r="H502" t="str">
            <v>2017R</v>
          </cell>
          <cell r="I502">
            <v>1050105.25</v>
          </cell>
        </row>
        <row r="503">
          <cell r="C503" t="str">
            <v>Hydro</v>
          </cell>
          <cell r="D503" t="str">
            <v>Hydro</v>
          </cell>
          <cell r="E503" t="str">
            <v>Relicensing</v>
          </cell>
          <cell r="H503" t="str">
            <v>2017R</v>
          </cell>
          <cell r="I503">
            <v>13668.110000000002</v>
          </cell>
        </row>
        <row r="504">
          <cell r="C504" t="str">
            <v>Hydro</v>
          </cell>
          <cell r="D504" t="str">
            <v>Hydro</v>
          </cell>
          <cell r="E504" t="str">
            <v>Relicensing</v>
          </cell>
          <cell r="H504" t="str">
            <v>2017R</v>
          </cell>
          <cell r="I504">
            <v>12004.03</v>
          </cell>
        </row>
        <row r="505">
          <cell r="C505" t="str">
            <v>Hydro</v>
          </cell>
          <cell r="D505" t="str">
            <v>Hydro</v>
          </cell>
          <cell r="E505" t="str">
            <v>Relicensing</v>
          </cell>
          <cell r="H505" t="str">
            <v>2017R</v>
          </cell>
          <cell r="I505">
            <v>618067.89000000025</v>
          </cell>
        </row>
        <row r="506">
          <cell r="C506" t="str">
            <v>Hydro</v>
          </cell>
          <cell r="D506" t="str">
            <v>Hydro</v>
          </cell>
          <cell r="E506" t="str">
            <v>Relicensing</v>
          </cell>
          <cell r="H506" t="str">
            <v>2017R</v>
          </cell>
          <cell r="I506">
            <v>20577.319999999992</v>
          </cell>
        </row>
        <row r="507">
          <cell r="C507" t="str">
            <v>Hydro</v>
          </cell>
          <cell r="D507" t="str">
            <v>Hydro</v>
          </cell>
          <cell r="E507" t="str">
            <v>Structures &amp; Grounds</v>
          </cell>
          <cell r="H507" t="str">
            <v>2017R</v>
          </cell>
          <cell r="I507">
            <v>237472.2</v>
          </cell>
        </row>
        <row r="508">
          <cell r="C508" t="str">
            <v>Hydro</v>
          </cell>
          <cell r="D508" t="str">
            <v>Hydro</v>
          </cell>
          <cell r="E508" t="str">
            <v>Structures &amp; Grounds</v>
          </cell>
          <cell r="H508" t="str">
            <v>2017R</v>
          </cell>
          <cell r="I508">
            <v>1597.87</v>
          </cell>
        </row>
        <row r="509">
          <cell r="C509" t="str">
            <v>Hydro</v>
          </cell>
          <cell r="D509" t="str">
            <v>Hydro</v>
          </cell>
          <cell r="E509" t="str">
            <v>Structures &amp; Grounds</v>
          </cell>
          <cell r="H509" t="str">
            <v>2017R</v>
          </cell>
          <cell r="I509">
            <v>1438120.4000000001</v>
          </cell>
        </row>
        <row r="510">
          <cell r="C510" t="str">
            <v>Hydro</v>
          </cell>
          <cell r="D510" t="str">
            <v>Hydro</v>
          </cell>
          <cell r="E510" t="str">
            <v>Structures &amp; Grounds</v>
          </cell>
          <cell r="H510" t="str">
            <v>2017R</v>
          </cell>
          <cell r="I510">
            <v>-3950.970000000003</v>
          </cell>
        </row>
        <row r="511">
          <cell r="C511" t="str">
            <v>Hydro</v>
          </cell>
          <cell r="D511" t="str">
            <v>Hydro</v>
          </cell>
          <cell r="E511" t="str">
            <v>Structures &amp; Grounds</v>
          </cell>
          <cell r="H511" t="str">
            <v>2017R</v>
          </cell>
          <cell r="I511">
            <v>28597.070000000032</v>
          </cell>
        </row>
        <row r="512">
          <cell r="C512" t="str">
            <v>Hydro</v>
          </cell>
          <cell r="D512" t="str">
            <v>Hydro</v>
          </cell>
          <cell r="E512" t="str">
            <v>Structures &amp; Grounds</v>
          </cell>
          <cell r="H512" t="str">
            <v>2017R</v>
          </cell>
          <cell r="I512">
            <v>453646.73</v>
          </cell>
        </row>
        <row r="513">
          <cell r="C513" t="str">
            <v>Hydro</v>
          </cell>
          <cell r="D513" t="str">
            <v>Hydro</v>
          </cell>
          <cell r="E513" t="str">
            <v>Structures &amp; Grounds</v>
          </cell>
          <cell r="H513" t="str">
            <v>2017R</v>
          </cell>
          <cell r="I513">
            <v>1184409.27</v>
          </cell>
        </row>
        <row r="514">
          <cell r="C514" t="str">
            <v>Solar</v>
          </cell>
          <cell r="D514" t="str">
            <v>Solar</v>
          </cell>
          <cell r="E514" t="str">
            <v>Capital Refurbishment/Replacement</v>
          </cell>
          <cell r="H514" t="str">
            <v>2017R</v>
          </cell>
        </row>
        <row r="515">
          <cell r="C515" t="str">
            <v>Solar</v>
          </cell>
          <cell r="D515" t="str">
            <v>Solar</v>
          </cell>
          <cell r="E515" t="str">
            <v>Capital Refurbishment/Replacement</v>
          </cell>
          <cell r="H515" t="str">
            <v>2017R</v>
          </cell>
        </row>
        <row r="516">
          <cell r="C516" t="str">
            <v>Solar</v>
          </cell>
          <cell r="D516" t="str">
            <v>Solar</v>
          </cell>
          <cell r="E516" t="str">
            <v>Capital Refurbishment/Replacement</v>
          </cell>
          <cell r="H516" t="str">
            <v>2017R</v>
          </cell>
          <cell r="I516">
            <v>-6653.25</v>
          </cell>
        </row>
        <row r="517">
          <cell r="C517" t="str">
            <v>Solar</v>
          </cell>
          <cell r="D517" t="str">
            <v>Solar</v>
          </cell>
          <cell r="E517" t="str">
            <v>Capital Refurbishment/Replacement</v>
          </cell>
          <cell r="H517" t="str">
            <v>2017R</v>
          </cell>
          <cell r="I517">
            <v>-68.53</v>
          </cell>
        </row>
        <row r="518">
          <cell r="C518" t="str">
            <v>Solar</v>
          </cell>
          <cell r="D518" t="str">
            <v>Solar</v>
          </cell>
          <cell r="E518" t="str">
            <v>Capital Refurbishment/Replacement</v>
          </cell>
          <cell r="H518" t="str">
            <v>2017R</v>
          </cell>
        </row>
        <row r="519">
          <cell r="C519" t="str">
            <v>Solar</v>
          </cell>
          <cell r="D519" t="str">
            <v>Solar</v>
          </cell>
          <cell r="E519" t="str">
            <v>Capital Refurbishment/Replacement</v>
          </cell>
          <cell r="H519" t="str">
            <v>2017R</v>
          </cell>
        </row>
        <row r="520">
          <cell r="C520" t="str">
            <v>Solar</v>
          </cell>
          <cell r="D520" t="str">
            <v>Solar</v>
          </cell>
          <cell r="E520" t="str">
            <v>Capital Refurbishment/Replacement</v>
          </cell>
          <cell r="H520" t="str">
            <v>2017R</v>
          </cell>
        </row>
        <row r="521">
          <cell r="C521" t="str">
            <v>Fossil Fuel Generation</v>
          </cell>
          <cell r="D521" t="str">
            <v>Catalina - Diesel</v>
          </cell>
          <cell r="E521" t="str">
            <v>Operations</v>
          </cell>
          <cell r="H521" t="str">
            <v>2017R</v>
          </cell>
          <cell r="I521">
            <v>151.06</v>
          </cell>
        </row>
        <row r="522">
          <cell r="C522" t="str">
            <v>Fossil Fuel Generation</v>
          </cell>
          <cell r="D522" t="str">
            <v>Catalina - Diesel</v>
          </cell>
          <cell r="E522" t="str">
            <v>Operations</v>
          </cell>
          <cell r="H522" t="str">
            <v>2017R</v>
          </cell>
          <cell r="I522">
            <v>1.42</v>
          </cell>
        </row>
        <row r="523">
          <cell r="C523" t="str">
            <v>Fossil Fuel Generation</v>
          </cell>
          <cell r="D523" t="str">
            <v>Catalina - Diesel</v>
          </cell>
          <cell r="E523" t="str">
            <v>Operations</v>
          </cell>
          <cell r="H523" t="str">
            <v>2017R</v>
          </cell>
        </row>
        <row r="524">
          <cell r="C524" t="str">
            <v>Fossil Fuel Generation</v>
          </cell>
          <cell r="D524" t="str">
            <v>Catalina - Diesel</v>
          </cell>
          <cell r="E524" t="str">
            <v>Operations</v>
          </cell>
          <cell r="H524" t="str">
            <v>2017R</v>
          </cell>
          <cell r="I524">
            <v>8.06</v>
          </cell>
        </row>
        <row r="525">
          <cell r="C525" t="str">
            <v>Fossil Fuel Generation</v>
          </cell>
          <cell r="D525" t="str">
            <v>Catalina - Diesel</v>
          </cell>
          <cell r="E525" t="str">
            <v>Operations</v>
          </cell>
          <cell r="H525" t="str">
            <v>2017R</v>
          </cell>
          <cell r="I525">
            <v>451.26</v>
          </cell>
        </row>
        <row r="526">
          <cell r="C526" t="str">
            <v>Fossil Fuel Generation</v>
          </cell>
          <cell r="D526" t="str">
            <v>Catalina - Diesel</v>
          </cell>
          <cell r="E526" t="str">
            <v>Operations</v>
          </cell>
          <cell r="H526" t="str">
            <v>2017R</v>
          </cell>
          <cell r="I526">
            <v>128.38</v>
          </cell>
        </row>
        <row r="527">
          <cell r="C527" t="str">
            <v>Fossil Fuel Generation</v>
          </cell>
          <cell r="D527" t="str">
            <v>Catalina - Diesel</v>
          </cell>
          <cell r="E527" t="str">
            <v>Operations</v>
          </cell>
          <cell r="H527" t="str">
            <v>2017R</v>
          </cell>
        </row>
        <row r="528">
          <cell r="C528" t="str">
            <v>Fossil Fuel Generation</v>
          </cell>
          <cell r="D528" t="str">
            <v>Mountainview</v>
          </cell>
          <cell r="E528" t="str">
            <v>Technology Solutions</v>
          </cell>
          <cell r="H528" t="str">
            <v>2017R</v>
          </cell>
          <cell r="I528">
            <v>100794.47</v>
          </cell>
        </row>
        <row r="529">
          <cell r="C529" t="str">
            <v>Fossil Fuel Generation</v>
          </cell>
          <cell r="D529" t="str">
            <v>Mountainview</v>
          </cell>
          <cell r="E529" t="str">
            <v>Technology Solutions</v>
          </cell>
          <cell r="H529" t="str">
            <v>2017R</v>
          </cell>
          <cell r="I529">
            <v>1723.6399999999999</v>
          </cell>
        </row>
        <row r="530">
          <cell r="C530" t="str">
            <v>Fossil Fuel Generation</v>
          </cell>
          <cell r="D530" t="str">
            <v>Mountainview</v>
          </cell>
          <cell r="E530" t="str">
            <v>Technology Solutions</v>
          </cell>
          <cell r="H530" t="str">
            <v>2017R</v>
          </cell>
          <cell r="I530">
            <v>777532.85</v>
          </cell>
        </row>
        <row r="531">
          <cell r="C531" t="str">
            <v>Fossil Fuel Generation</v>
          </cell>
          <cell r="D531" t="str">
            <v>Mountainview</v>
          </cell>
          <cell r="E531" t="str">
            <v>Technology Solutions</v>
          </cell>
          <cell r="H531" t="str">
            <v>2017R</v>
          </cell>
          <cell r="I531">
            <v>-13071.55</v>
          </cell>
        </row>
        <row r="532">
          <cell r="C532" t="str">
            <v>Fossil Fuel Generation</v>
          </cell>
          <cell r="D532" t="str">
            <v>Mountainview</v>
          </cell>
          <cell r="E532" t="str">
            <v>Technology Solutions</v>
          </cell>
          <cell r="H532" t="str">
            <v>2017R</v>
          </cell>
          <cell r="I532">
            <v>14948.060000000001</v>
          </cell>
        </row>
        <row r="533">
          <cell r="C533" t="str">
            <v>Fossil Fuel Generation</v>
          </cell>
          <cell r="D533" t="str">
            <v>Mountainview</v>
          </cell>
          <cell r="E533" t="str">
            <v>Technology Solutions</v>
          </cell>
          <cell r="H533" t="str">
            <v>2017R</v>
          </cell>
          <cell r="I533">
            <v>-121866.04000000002</v>
          </cell>
        </row>
        <row r="534">
          <cell r="C534" t="str">
            <v>Fossil Fuel Generation</v>
          </cell>
          <cell r="D534" t="str">
            <v>Mountainview</v>
          </cell>
          <cell r="E534" t="str">
            <v>Technology Solutions</v>
          </cell>
          <cell r="H534" t="str">
            <v>2017R</v>
          </cell>
          <cell r="I534">
            <v>245.48</v>
          </cell>
        </row>
        <row r="535">
          <cell r="C535" t="str">
            <v>Hydro</v>
          </cell>
          <cell r="D535" t="str">
            <v>Hydro</v>
          </cell>
          <cell r="E535" t="str">
            <v>Grid Network Solutions</v>
          </cell>
          <cell r="H535" t="str">
            <v>2017R</v>
          </cell>
          <cell r="I535">
            <v>14677.380000000001</v>
          </cell>
        </row>
        <row r="536">
          <cell r="C536" t="str">
            <v>Hydro</v>
          </cell>
          <cell r="D536" t="str">
            <v>Hydro</v>
          </cell>
          <cell r="E536" t="str">
            <v>Grid Network Solutions</v>
          </cell>
          <cell r="H536" t="str">
            <v>2017R</v>
          </cell>
          <cell r="I536">
            <v>9281.5400000000009</v>
          </cell>
        </row>
        <row r="537">
          <cell r="C537" t="str">
            <v>Hydro</v>
          </cell>
          <cell r="D537" t="str">
            <v>Hydro</v>
          </cell>
          <cell r="E537" t="str">
            <v>Grid Network Solutions</v>
          </cell>
          <cell r="H537" t="str">
            <v>2017R</v>
          </cell>
          <cell r="I537">
            <v>290</v>
          </cell>
        </row>
        <row r="538">
          <cell r="C538" t="str">
            <v>Hydro</v>
          </cell>
          <cell r="D538" t="str">
            <v>Hydro</v>
          </cell>
          <cell r="E538" t="str">
            <v>Grid Network Solutions</v>
          </cell>
          <cell r="H538" t="str">
            <v>2017R</v>
          </cell>
          <cell r="I538">
            <v>45.47</v>
          </cell>
        </row>
        <row r="539">
          <cell r="C539" t="str">
            <v>Hydro</v>
          </cell>
          <cell r="D539" t="str">
            <v>Hydro</v>
          </cell>
          <cell r="E539" t="str">
            <v>Grid Network Solutions</v>
          </cell>
          <cell r="H539" t="str">
            <v>2017R</v>
          </cell>
          <cell r="I539">
            <v>2096.8200000000002</v>
          </cell>
        </row>
        <row r="540">
          <cell r="C540" t="str">
            <v>Hydro</v>
          </cell>
          <cell r="D540" t="str">
            <v>Hydro</v>
          </cell>
          <cell r="E540" t="str">
            <v>Grid Network Solutions</v>
          </cell>
          <cell r="H540" t="str">
            <v>2017R</v>
          </cell>
          <cell r="I540">
            <v>11662.939999999999</v>
          </cell>
        </row>
        <row r="541">
          <cell r="C541" t="str">
            <v>Hydro</v>
          </cell>
          <cell r="D541" t="str">
            <v>Hydro</v>
          </cell>
          <cell r="E541" t="str">
            <v>Grid Network Solutions</v>
          </cell>
          <cell r="H541" t="str">
            <v>2017R</v>
          </cell>
          <cell r="I541">
            <v>2801.86</v>
          </cell>
        </row>
        <row r="542">
          <cell r="C542" t="str">
            <v>Hydro</v>
          </cell>
          <cell r="D542" t="str">
            <v>Hydro</v>
          </cell>
          <cell r="E542" t="str">
            <v>Technology Solutions</v>
          </cell>
          <cell r="H542" t="str">
            <v>2017R</v>
          </cell>
          <cell r="I542">
            <v>273514.08</v>
          </cell>
        </row>
        <row r="543">
          <cell r="C543" t="str">
            <v>Hydro</v>
          </cell>
          <cell r="D543" t="str">
            <v>Hydro</v>
          </cell>
          <cell r="E543" t="str">
            <v>Technology Solutions</v>
          </cell>
          <cell r="H543" t="str">
            <v>2017R</v>
          </cell>
          <cell r="I543">
            <v>50426.450000000004</v>
          </cell>
        </row>
        <row r="544">
          <cell r="C544" t="str">
            <v>Hydro</v>
          </cell>
          <cell r="D544" t="str">
            <v>Hydro</v>
          </cell>
          <cell r="E544" t="str">
            <v>Technology Solutions</v>
          </cell>
          <cell r="H544" t="str">
            <v>2017R</v>
          </cell>
          <cell r="I544">
            <v>202856.25</v>
          </cell>
        </row>
        <row r="545">
          <cell r="C545" t="str">
            <v>Hydro</v>
          </cell>
          <cell r="D545" t="str">
            <v>Hydro</v>
          </cell>
          <cell r="E545" t="str">
            <v>Technology Solutions</v>
          </cell>
          <cell r="H545" t="str">
            <v>2017R</v>
          </cell>
          <cell r="I545">
            <v>2559.1000000000004</v>
          </cell>
        </row>
        <row r="546">
          <cell r="C546" t="str">
            <v>Hydro</v>
          </cell>
          <cell r="D546" t="str">
            <v>Hydro</v>
          </cell>
          <cell r="E546" t="str">
            <v>Technology Solutions</v>
          </cell>
          <cell r="H546" t="str">
            <v>2017R</v>
          </cell>
          <cell r="I546">
            <v>144052.93000000002</v>
          </cell>
        </row>
        <row r="547">
          <cell r="C547" t="str">
            <v>Hydro</v>
          </cell>
          <cell r="D547" t="str">
            <v>Hydro</v>
          </cell>
          <cell r="E547" t="str">
            <v>Technology Solutions</v>
          </cell>
          <cell r="H547" t="str">
            <v>2017R</v>
          </cell>
          <cell r="I547">
            <v>224732.86</v>
          </cell>
        </row>
        <row r="548">
          <cell r="C548" t="str">
            <v>Hydro</v>
          </cell>
          <cell r="D548" t="str">
            <v>Hydro</v>
          </cell>
          <cell r="E548" t="str">
            <v>Technology Solutions</v>
          </cell>
          <cell r="H548" t="str">
            <v>2017R</v>
          </cell>
          <cell r="I548">
            <v>26166.22</v>
          </cell>
        </row>
        <row r="549">
          <cell r="C549" t="str">
            <v>Solar</v>
          </cell>
          <cell r="D549" t="str">
            <v>Solar</v>
          </cell>
          <cell r="E549" t="str">
            <v>Operations</v>
          </cell>
          <cell r="H549" t="str">
            <v>2017R</v>
          </cell>
        </row>
        <row r="550">
          <cell r="C550" t="str">
            <v>Solar</v>
          </cell>
          <cell r="D550" t="str">
            <v>Solar</v>
          </cell>
          <cell r="E550" t="str">
            <v>Operations</v>
          </cell>
          <cell r="H550" t="str">
            <v>2017R</v>
          </cell>
        </row>
        <row r="551">
          <cell r="C551" t="str">
            <v>Solar</v>
          </cell>
          <cell r="D551" t="str">
            <v>Solar</v>
          </cell>
          <cell r="E551" t="str">
            <v>Operations</v>
          </cell>
          <cell r="H551" t="str">
            <v>2017R</v>
          </cell>
        </row>
        <row r="552">
          <cell r="C552" t="str">
            <v>Solar</v>
          </cell>
          <cell r="D552" t="str">
            <v>Solar</v>
          </cell>
          <cell r="E552" t="str">
            <v>Operations</v>
          </cell>
          <cell r="H552" t="str">
            <v>2017R</v>
          </cell>
        </row>
        <row r="553">
          <cell r="C553" t="str">
            <v>Solar</v>
          </cell>
          <cell r="D553" t="str">
            <v>Solar</v>
          </cell>
          <cell r="E553" t="str">
            <v>Operations</v>
          </cell>
          <cell r="H553" t="str">
            <v>2017R</v>
          </cell>
        </row>
        <row r="554">
          <cell r="C554" t="str">
            <v>Solar</v>
          </cell>
          <cell r="D554" t="str">
            <v>Solar</v>
          </cell>
          <cell r="E554" t="str">
            <v>Operations</v>
          </cell>
          <cell r="H554" t="str">
            <v>2017R</v>
          </cell>
          <cell r="I554">
            <v>-14123.97</v>
          </cell>
        </row>
        <row r="555">
          <cell r="C555" t="str">
            <v>Solar</v>
          </cell>
          <cell r="D555" t="str">
            <v>Solar</v>
          </cell>
          <cell r="E555" t="str">
            <v>Operations</v>
          </cell>
          <cell r="H555" t="str">
            <v>2017R</v>
          </cell>
          <cell r="I555">
            <v>-80830.52</v>
          </cell>
        </row>
        <row r="556">
          <cell r="C556" t="str">
            <v>Palo Verde</v>
          </cell>
          <cell r="D556" t="str">
            <v>Palo Verde</v>
          </cell>
          <cell r="E556" t="str">
            <v>Common</v>
          </cell>
          <cell r="H556" t="str">
            <v>2017R</v>
          </cell>
          <cell r="I556">
            <v>14410.57</v>
          </cell>
        </row>
        <row r="557">
          <cell r="C557" t="str">
            <v>Palo Verde</v>
          </cell>
          <cell r="D557" t="str">
            <v>Palo Verde</v>
          </cell>
          <cell r="E557" t="str">
            <v>Common</v>
          </cell>
          <cell r="H557" t="str">
            <v>2017R</v>
          </cell>
          <cell r="I557">
            <v>1387167.8800000001</v>
          </cell>
        </row>
        <row r="558">
          <cell r="C558" t="str">
            <v>Palo Verde</v>
          </cell>
          <cell r="D558" t="str">
            <v>Palo Verde</v>
          </cell>
          <cell r="E558" t="str">
            <v>Common</v>
          </cell>
          <cell r="H558" t="str">
            <v>2017R</v>
          </cell>
          <cell r="I558">
            <v>5908563.8799999999</v>
          </cell>
        </row>
        <row r="559">
          <cell r="C559" t="str">
            <v>Palo Verde</v>
          </cell>
          <cell r="D559" t="str">
            <v>Palo Verde</v>
          </cell>
          <cell r="E559" t="str">
            <v>Unit 1</v>
          </cell>
          <cell r="H559" t="str">
            <v>2017R</v>
          </cell>
        </row>
        <row r="560">
          <cell r="C560" t="str">
            <v>Palo Verde</v>
          </cell>
          <cell r="D560" t="str">
            <v>Palo Verde</v>
          </cell>
          <cell r="E560" t="str">
            <v>Unit 1</v>
          </cell>
          <cell r="H560" t="str">
            <v>2017R</v>
          </cell>
        </row>
        <row r="561">
          <cell r="C561" t="str">
            <v>Palo Verde</v>
          </cell>
          <cell r="D561" t="str">
            <v>Palo Verde</v>
          </cell>
          <cell r="E561" t="str">
            <v>Unit 1</v>
          </cell>
          <cell r="H561" t="str">
            <v>2017R</v>
          </cell>
          <cell r="I561">
            <v>13233.34</v>
          </cell>
        </row>
        <row r="562">
          <cell r="C562" t="str">
            <v>Palo Verde</v>
          </cell>
          <cell r="D562" t="str">
            <v>Palo Verde</v>
          </cell>
          <cell r="E562" t="str">
            <v>Unit 1</v>
          </cell>
          <cell r="H562" t="str">
            <v>2017R</v>
          </cell>
          <cell r="I562">
            <v>672670.60000000009</v>
          </cell>
        </row>
        <row r="563">
          <cell r="C563" t="str">
            <v>Palo Verde</v>
          </cell>
          <cell r="D563" t="str">
            <v>Palo Verde</v>
          </cell>
          <cell r="E563" t="str">
            <v>Unit 1</v>
          </cell>
          <cell r="H563" t="str">
            <v>2017R</v>
          </cell>
          <cell r="I563">
            <v>7869404.3000000007</v>
          </cell>
        </row>
        <row r="564">
          <cell r="C564" t="str">
            <v>Palo Verde</v>
          </cell>
          <cell r="D564" t="str">
            <v>Palo Verde</v>
          </cell>
          <cell r="E564" t="str">
            <v>Unit 2</v>
          </cell>
          <cell r="H564" t="str">
            <v>2017R</v>
          </cell>
          <cell r="I564">
            <v>18015.989999999998</v>
          </cell>
        </row>
        <row r="565">
          <cell r="C565" t="str">
            <v>Palo Verde</v>
          </cell>
          <cell r="D565" t="str">
            <v>Palo Verde</v>
          </cell>
          <cell r="E565" t="str">
            <v>Unit 2</v>
          </cell>
          <cell r="H565" t="str">
            <v>2017R</v>
          </cell>
          <cell r="I565">
            <v>874645.2</v>
          </cell>
        </row>
        <row r="566">
          <cell r="C566" t="str">
            <v>Palo Verde</v>
          </cell>
          <cell r="D566" t="str">
            <v>Palo Verde</v>
          </cell>
          <cell r="E566" t="str">
            <v>Unit 2</v>
          </cell>
          <cell r="H566" t="str">
            <v>2017R</v>
          </cell>
          <cell r="I566">
            <v>9528883.8600000013</v>
          </cell>
        </row>
        <row r="567">
          <cell r="C567" t="str">
            <v>Palo Verde</v>
          </cell>
          <cell r="D567" t="str">
            <v>Palo Verde</v>
          </cell>
          <cell r="E567" t="str">
            <v>Unit 3</v>
          </cell>
          <cell r="H567" t="str">
            <v>2017R</v>
          </cell>
          <cell r="I567">
            <v>0</v>
          </cell>
        </row>
        <row r="568">
          <cell r="C568" t="str">
            <v>Palo Verde</v>
          </cell>
          <cell r="D568" t="str">
            <v>Palo Verde</v>
          </cell>
          <cell r="E568" t="str">
            <v>Unit 3</v>
          </cell>
          <cell r="H568" t="str">
            <v>2017R</v>
          </cell>
          <cell r="I568">
            <v>13317.05</v>
          </cell>
        </row>
        <row r="569">
          <cell r="C569" t="str">
            <v>Palo Verde</v>
          </cell>
          <cell r="D569" t="str">
            <v>Palo Verde</v>
          </cell>
          <cell r="E569" t="str">
            <v>Unit 3</v>
          </cell>
          <cell r="H569" t="str">
            <v>2017R</v>
          </cell>
          <cell r="I569">
            <v>668247.18999999994</v>
          </cell>
        </row>
        <row r="570">
          <cell r="C570" t="str">
            <v>Palo Verde</v>
          </cell>
          <cell r="D570" t="str">
            <v>Palo Verde</v>
          </cell>
          <cell r="E570" t="str">
            <v>Unit 3</v>
          </cell>
          <cell r="H570" t="str">
            <v>2017R</v>
          </cell>
          <cell r="I570">
            <v>6609521.9099999992</v>
          </cell>
        </row>
        <row r="571">
          <cell r="C571" t="str">
            <v>Palo Verde</v>
          </cell>
          <cell r="D571" t="str">
            <v>Palo Verde</v>
          </cell>
          <cell r="E571" t="str">
            <v>Water Rec Facility</v>
          </cell>
          <cell r="H571" t="str">
            <v>2017R</v>
          </cell>
        </row>
        <row r="572">
          <cell r="C572" t="str">
            <v>Palo Verde</v>
          </cell>
          <cell r="D572" t="str">
            <v>Palo Verde</v>
          </cell>
          <cell r="E572" t="str">
            <v>Water Rec Facility</v>
          </cell>
          <cell r="H572" t="str">
            <v>2017R</v>
          </cell>
          <cell r="I572">
            <v>6674.74</v>
          </cell>
        </row>
        <row r="573">
          <cell r="C573" t="str">
            <v>Palo Verde</v>
          </cell>
          <cell r="D573" t="str">
            <v>Palo Verde</v>
          </cell>
          <cell r="E573" t="str">
            <v>Water Rec Facility</v>
          </cell>
          <cell r="H573" t="str">
            <v>2017R</v>
          </cell>
          <cell r="I573">
            <v>464983.02</v>
          </cell>
        </row>
        <row r="574">
          <cell r="C574" t="str">
            <v>Palo Verde</v>
          </cell>
          <cell r="D574" t="str">
            <v>Palo Verde</v>
          </cell>
          <cell r="E574" t="str">
            <v>Water Rec Facility</v>
          </cell>
          <cell r="H574" t="str">
            <v>2017R</v>
          </cell>
          <cell r="I574">
            <v>4875226.05</v>
          </cell>
        </row>
        <row r="575">
          <cell r="C575" t="str">
            <v>Energy Storage</v>
          </cell>
          <cell r="D575" t="str">
            <v>Energy Storage Deployment</v>
          </cell>
          <cell r="E575" t="str">
            <v>(blank)</v>
          </cell>
          <cell r="H575" t="str">
            <v>2017R</v>
          </cell>
          <cell r="I575">
            <v>325608.55999999994</v>
          </cell>
        </row>
        <row r="576">
          <cell r="C576" t="str">
            <v>Energy Storage</v>
          </cell>
          <cell r="D576" t="str">
            <v>Energy Storage Deployment</v>
          </cell>
          <cell r="E576" t="str">
            <v>(blank)</v>
          </cell>
          <cell r="H576" t="str">
            <v>2017R</v>
          </cell>
          <cell r="I576">
            <v>433354.86</v>
          </cell>
        </row>
        <row r="577">
          <cell r="C577" t="str">
            <v>Energy Storage</v>
          </cell>
          <cell r="D577" t="str">
            <v>Energy Storage Deployment</v>
          </cell>
          <cell r="E577" t="str">
            <v>(blank)</v>
          </cell>
          <cell r="H577" t="str">
            <v>2017R</v>
          </cell>
          <cell r="I577">
            <v>2398136.4900000002</v>
          </cell>
        </row>
        <row r="578">
          <cell r="C578" t="str">
            <v>Energy Storage</v>
          </cell>
          <cell r="D578" t="str">
            <v>Energy Storage Deployment</v>
          </cell>
          <cell r="E578" t="str">
            <v>(blank)</v>
          </cell>
          <cell r="H578" t="str">
            <v>2017R</v>
          </cell>
          <cell r="I578">
            <v>25331.07</v>
          </cell>
        </row>
        <row r="579">
          <cell r="C579" t="str">
            <v>Energy Storage</v>
          </cell>
          <cell r="D579" t="str">
            <v>Energy Storage Deployment</v>
          </cell>
          <cell r="E579" t="str">
            <v>(blank)</v>
          </cell>
          <cell r="H579" t="str">
            <v>2017R</v>
          </cell>
          <cell r="I579">
            <v>19407.079999999998</v>
          </cell>
        </row>
        <row r="580">
          <cell r="C580" t="str">
            <v>Energy Storage</v>
          </cell>
          <cell r="D580" t="str">
            <v>Energy Storage Deployment</v>
          </cell>
          <cell r="E580" t="str">
            <v>(blank)</v>
          </cell>
          <cell r="H580" t="str">
            <v>2017R</v>
          </cell>
          <cell r="I580">
            <v>605405.54</v>
          </cell>
        </row>
        <row r="581">
          <cell r="C581" t="str">
            <v>Energy Storage</v>
          </cell>
          <cell r="D581" t="str">
            <v>Energy Storage Deployment</v>
          </cell>
          <cell r="E581" t="str">
            <v>(blank)</v>
          </cell>
          <cell r="H581" t="str">
            <v>2017R</v>
          </cell>
          <cell r="I581">
            <v>922926.78999999992</v>
          </cell>
        </row>
        <row r="582">
          <cell r="C582" t="str">
            <v>Energy Storage</v>
          </cell>
          <cell r="D582" t="str">
            <v>Peakers</v>
          </cell>
          <cell r="E582" t="str">
            <v>Capital Refurbishment/Replacement</v>
          </cell>
          <cell r="H582" t="str">
            <v>2018R
Base Year</v>
          </cell>
          <cell r="I582">
            <v>212941.33000000002</v>
          </cell>
        </row>
        <row r="583">
          <cell r="C583" t="str">
            <v>Energy Storage</v>
          </cell>
          <cell r="D583" t="str">
            <v>Peakers</v>
          </cell>
          <cell r="E583" t="str">
            <v>Capital Refurbishment/Replacement</v>
          </cell>
          <cell r="H583" t="str">
            <v>2018R
Base Year</v>
          </cell>
          <cell r="I583">
            <v>11805.59</v>
          </cell>
        </row>
        <row r="584">
          <cell r="C584" t="str">
            <v>Energy Storage</v>
          </cell>
          <cell r="D584" t="str">
            <v>Peakers</v>
          </cell>
          <cell r="E584" t="str">
            <v>Capital Refurbishment/Replacement</v>
          </cell>
          <cell r="H584" t="str">
            <v>2018R
Base Year</v>
          </cell>
          <cell r="I584">
            <v>3803091.53</v>
          </cell>
        </row>
        <row r="585">
          <cell r="C585" t="str">
            <v>Energy Storage</v>
          </cell>
          <cell r="D585" t="str">
            <v>Peakers</v>
          </cell>
          <cell r="E585" t="str">
            <v>Capital Refurbishment/Replacement</v>
          </cell>
          <cell r="H585" t="str">
            <v>2018R
Base Year</v>
          </cell>
          <cell r="I585">
            <v>30490.899999999998</v>
          </cell>
        </row>
        <row r="586">
          <cell r="C586" t="str">
            <v>Energy Storage</v>
          </cell>
          <cell r="D586" t="str">
            <v>Peakers</v>
          </cell>
          <cell r="E586" t="str">
            <v>Capital Refurbishment/Replacement</v>
          </cell>
          <cell r="H586" t="str">
            <v>2018R
Base Year</v>
          </cell>
          <cell r="I586">
            <v>36588.400000000001</v>
          </cell>
        </row>
        <row r="587">
          <cell r="C587" t="str">
            <v>Energy Storage</v>
          </cell>
          <cell r="D587" t="str">
            <v>Peakers</v>
          </cell>
          <cell r="E587" t="str">
            <v>Capital Refurbishment/Replacement</v>
          </cell>
          <cell r="H587" t="str">
            <v>2018R
Base Year</v>
          </cell>
          <cell r="I587">
            <v>405696.11999999994</v>
          </cell>
        </row>
        <row r="588">
          <cell r="C588" t="str">
            <v>Energy Storage</v>
          </cell>
          <cell r="D588" t="str">
            <v>Peakers</v>
          </cell>
          <cell r="E588" t="str">
            <v>Capital Refurbishment/Replacement</v>
          </cell>
          <cell r="H588" t="str">
            <v>2018R
Base Year</v>
          </cell>
          <cell r="I588">
            <v>140220.32000000004</v>
          </cell>
        </row>
        <row r="589">
          <cell r="C589" t="str">
            <v>Fossil Fuel Generation</v>
          </cell>
          <cell r="D589" t="str">
            <v>Catalina - Diesel</v>
          </cell>
          <cell r="E589" t="str">
            <v>Capital Refurbishment/Replacement</v>
          </cell>
          <cell r="H589" t="str">
            <v>2018R
Base Year</v>
          </cell>
          <cell r="I589">
            <v>301109.41999999987</v>
          </cell>
        </row>
        <row r="590">
          <cell r="C590" t="str">
            <v>Fossil Fuel Generation</v>
          </cell>
          <cell r="D590" t="str">
            <v>Catalina - Diesel</v>
          </cell>
          <cell r="E590" t="str">
            <v>Capital Refurbishment/Replacement</v>
          </cell>
          <cell r="H590" t="str">
            <v>2018R
Base Year</v>
          </cell>
          <cell r="I590">
            <v>280890.69</v>
          </cell>
        </row>
        <row r="591">
          <cell r="C591" t="str">
            <v>Fossil Fuel Generation</v>
          </cell>
          <cell r="D591" t="str">
            <v>Catalina - Diesel</v>
          </cell>
          <cell r="E591" t="str">
            <v>Capital Refurbishment/Replacement</v>
          </cell>
          <cell r="H591" t="str">
            <v>2018R
Base Year</v>
          </cell>
          <cell r="I591">
            <v>4967354.3</v>
          </cell>
        </row>
        <row r="592">
          <cell r="C592" t="str">
            <v>Fossil Fuel Generation</v>
          </cell>
          <cell r="D592" t="str">
            <v>Catalina - Diesel</v>
          </cell>
          <cell r="E592" t="str">
            <v>Capital Refurbishment/Replacement</v>
          </cell>
          <cell r="H592" t="str">
            <v>2018R
Base Year</v>
          </cell>
          <cell r="I592">
            <v>83737.10000000002</v>
          </cell>
        </row>
        <row r="593">
          <cell r="C593" t="str">
            <v>Fossil Fuel Generation</v>
          </cell>
          <cell r="D593" t="str">
            <v>Catalina - Diesel</v>
          </cell>
          <cell r="E593" t="str">
            <v>Capital Refurbishment/Replacement</v>
          </cell>
          <cell r="H593" t="str">
            <v>2018R
Base Year</v>
          </cell>
          <cell r="I593">
            <v>921529.69</v>
          </cell>
        </row>
        <row r="594">
          <cell r="C594" t="str">
            <v>Fossil Fuel Generation</v>
          </cell>
          <cell r="D594" t="str">
            <v>Catalina - Diesel</v>
          </cell>
          <cell r="E594" t="str">
            <v>Capital Refurbishment/Replacement</v>
          </cell>
          <cell r="H594" t="str">
            <v>2018R
Base Year</v>
          </cell>
          <cell r="I594">
            <v>447733.4499999999</v>
          </cell>
        </row>
        <row r="595">
          <cell r="C595" t="str">
            <v>Fossil Fuel Generation</v>
          </cell>
          <cell r="D595" t="str">
            <v>Catalina - Diesel</v>
          </cell>
          <cell r="E595" t="str">
            <v>Capital Refurbishment/Replacement</v>
          </cell>
          <cell r="H595" t="str">
            <v>2018R
Base Year</v>
          </cell>
          <cell r="I595">
            <v>417721.78999999992</v>
          </cell>
        </row>
        <row r="596">
          <cell r="C596" t="str">
            <v>Fossil Fuel Generation</v>
          </cell>
          <cell r="D596" t="str">
            <v>Mohave</v>
          </cell>
          <cell r="E596" t="str">
            <v>Capital Refurbishment/Replacement</v>
          </cell>
          <cell r="H596" t="str">
            <v>2018R
Base Year</v>
          </cell>
        </row>
        <row r="597">
          <cell r="C597" t="str">
            <v>Fossil Fuel Generation</v>
          </cell>
          <cell r="D597" t="str">
            <v>Mohave</v>
          </cell>
          <cell r="E597" t="str">
            <v>Capital Refurbishment/Replacement</v>
          </cell>
          <cell r="H597" t="str">
            <v>2018R
Base Year</v>
          </cell>
        </row>
        <row r="598">
          <cell r="C598" t="str">
            <v>Fossil Fuel Generation</v>
          </cell>
          <cell r="D598" t="str">
            <v>Mohave</v>
          </cell>
          <cell r="E598" t="str">
            <v>Capital Refurbishment/Replacement</v>
          </cell>
          <cell r="H598" t="str">
            <v>2018R
Base Year</v>
          </cell>
        </row>
        <row r="599">
          <cell r="C599" t="str">
            <v>Fossil Fuel Generation</v>
          </cell>
          <cell r="D599" t="str">
            <v>Mohave</v>
          </cell>
          <cell r="E599" t="str">
            <v>Capital Refurbishment/Replacement</v>
          </cell>
          <cell r="H599" t="str">
            <v>2018R
Base Year</v>
          </cell>
        </row>
        <row r="600">
          <cell r="C600" t="str">
            <v>Fossil Fuel Generation</v>
          </cell>
          <cell r="D600" t="str">
            <v>Mohave</v>
          </cell>
          <cell r="E600" t="str">
            <v>Capital Refurbishment/Replacement</v>
          </cell>
          <cell r="H600" t="str">
            <v>2018R
Base Year</v>
          </cell>
          <cell r="I600">
            <v>0</v>
          </cell>
        </row>
        <row r="601">
          <cell r="C601" t="str">
            <v>Fossil Fuel Generation</v>
          </cell>
          <cell r="D601" t="str">
            <v>Mohave</v>
          </cell>
          <cell r="E601" t="str">
            <v>Capital Refurbishment/Replacement</v>
          </cell>
          <cell r="H601" t="str">
            <v>2018R
Base Year</v>
          </cell>
          <cell r="I601">
            <v>0</v>
          </cell>
        </row>
        <row r="602">
          <cell r="C602" t="str">
            <v>Fossil Fuel Generation</v>
          </cell>
          <cell r="D602" t="str">
            <v>Mohave</v>
          </cell>
          <cell r="E602" t="str">
            <v>Capital Refurbishment/Replacement</v>
          </cell>
          <cell r="H602" t="str">
            <v>2018R
Base Year</v>
          </cell>
        </row>
        <row r="603">
          <cell r="C603" t="str">
            <v>Fossil Fuel Generation</v>
          </cell>
          <cell r="D603" t="str">
            <v>Mountainview</v>
          </cell>
          <cell r="E603" t="str">
            <v>Capital Refurbishment/Replacement</v>
          </cell>
          <cell r="H603" t="str">
            <v>2018R
Base Year</v>
          </cell>
          <cell r="I603">
            <v>668293.9</v>
          </cell>
        </row>
        <row r="604">
          <cell r="C604" t="str">
            <v>Fossil Fuel Generation</v>
          </cell>
          <cell r="D604" t="str">
            <v>Mountainview</v>
          </cell>
          <cell r="E604" t="str">
            <v>Capital Refurbishment/Replacement</v>
          </cell>
          <cell r="H604" t="str">
            <v>2018R
Base Year</v>
          </cell>
          <cell r="I604">
            <v>26617.27</v>
          </cell>
        </row>
        <row r="605">
          <cell r="C605" t="str">
            <v>Fossil Fuel Generation</v>
          </cell>
          <cell r="D605" t="str">
            <v>Mountainview</v>
          </cell>
          <cell r="E605" t="str">
            <v>Capital Refurbishment/Replacement</v>
          </cell>
          <cell r="H605" t="str">
            <v>2018R
Base Year</v>
          </cell>
          <cell r="I605">
            <v>7652010.7200000007</v>
          </cell>
        </row>
        <row r="606">
          <cell r="C606" t="str">
            <v>Fossil Fuel Generation</v>
          </cell>
          <cell r="D606" t="str">
            <v>Mountainview</v>
          </cell>
          <cell r="E606" t="str">
            <v>Capital Refurbishment/Replacement</v>
          </cell>
          <cell r="H606" t="str">
            <v>2018R
Base Year</v>
          </cell>
          <cell r="I606">
            <v>123165.29999999997</v>
          </cell>
        </row>
        <row r="607">
          <cell r="C607" t="str">
            <v>Fossil Fuel Generation</v>
          </cell>
          <cell r="D607" t="str">
            <v>Mountainview</v>
          </cell>
          <cell r="E607" t="str">
            <v>Capital Refurbishment/Replacement</v>
          </cell>
          <cell r="H607" t="str">
            <v>2018R
Base Year</v>
          </cell>
          <cell r="I607">
            <v>3443600.2399999993</v>
          </cell>
        </row>
        <row r="608">
          <cell r="C608" t="str">
            <v>Fossil Fuel Generation</v>
          </cell>
          <cell r="D608" t="str">
            <v>Mountainview</v>
          </cell>
          <cell r="E608" t="str">
            <v>Capital Refurbishment/Replacement</v>
          </cell>
          <cell r="H608" t="str">
            <v>2018R
Base Year</v>
          </cell>
          <cell r="I608">
            <v>540768.66999999993</v>
          </cell>
        </row>
        <row r="609">
          <cell r="C609" t="str">
            <v>Fossil Fuel Generation</v>
          </cell>
          <cell r="D609" t="str">
            <v>Mountainview</v>
          </cell>
          <cell r="E609" t="str">
            <v>Capital Refurbishment/Replacement</v>
          </cell>
          <cell r="H609" t="str">
            <v>2018R
Base Year</v>
          </cell>
          <cell r="I609">
            <v>1280442.08</v>
          </cell>
        </row>
        <row r="610">
          <cell r="C610" t="str">
            <v>Fossil Fuel Generation</v>
          </cell>
          <cell r="D610" t="str">
            <v>Peakers</v>
          </cell>
          <cell r="E610" t="str">
            <v>Capital Refurbishment/Replacement</v>
          </cell>
          <cell r="H610" t="str">
            <v>2018R
Base Year</v>
          </cell>
          <cell r="I610">
            <v>26191.430000000004</v>
          </cell>
        </row>
        <row r="611">
          <cell r="C611" t="str">
            <v>Fossil Fuel Generation</v>
          </cell>
          <cell r="D611" t="str">
            <v>Peakers</v>
          </cell>
          <cell r="E611" t="str">
            <v>Capital Refurbishment/Replacement</v>
          </cell>
          <cell r="H611" t="str">
            <v>2018R
Base Year</v>
          </cell>
          <cell r="I611">
            <v>1268.54</v>
          </cell>
        </row>
        <row r="612">
          <cell r="C612" t="str">
            <v>Fossil Fuel Generation</v>
          </cell>
          <cell r="D612" t="str">
            <v>Peakers</v>
          </cell>
          <cell r="E612" t="str">
            <v>Capital Refurbishment/Replacement</v>
          </cell>
          <cell r="H612" t="str">
            <v>2018R
Base Year</v>
          </cell>
          <cell r="I612">
            <v>213862.81</v>
          </cell>
        </row>
        <row r="613">
          <cell r="C613" t="str">
            <v>Fossil Fuel Generation</v>
          </cell>
          <cell r="D613" t="str">
            <v>Peakers</v>
          </cell>
          <cell r="E613" t="str">
            <v>Capital Refurbishment/Replacement</v>
          </cell>
          <cell r="H613" t="str">
            <v>2018R
Base Year</v>
          </cell>
          <cell r="I613">
            <v>2050.0800000000004</v>
          </cell>
        </row>
        <row r="614">
          <cell r="C614" t="str">
            <v>Fossil Fuel Generation</v>
          </cell>
          <cell r="D614" t="str">
            <v>Peakers</v>
          </cell>
          <cell r="E614" t="str">
            <v>Capital Refurbishment/Replacement</v>
          </cell>
          <cell r="H614" t="str">
            <v>2018R
Base Year</v>
          </cell>
          <cell r="I614">
            <v>1093.9500000000048</v>
          </cell>
        </row>
        <row r="615">
          <cell r="C615" t="str">
            <v>Fossil Fuel Generation</v>
          </cell>
          <cell r="D615" t="str">
            <v>Peakers</v>
          </cell>
          <cell r="E615" t="str">
            <v>Capital Refurbishment/Replacement</v>
          </cell>
          <cell r="H615" t="str">
            <v>2018R
Base Year</v>
          </cell>
          <cell r="I615">
            <v>19469.120000000003</v>
          </cell>
        </row>
        <row r="616">
          <cell r="C616" t="str">
            <v>Fossil Fuel Generation</v>
          </cell>
          <cell r="D616" t="str">
            <v>Peakers</v>
          </cell>
          <cell r="E616" t="str">
            <v>Capital Refurbishment/Replacement</v>
          </cell>
          <cell r="H616" t="str">
            <v>2018R
Base Year</v>
          </cell>
          <cell r="I616">
            <v>15307.469999999998</v>
          </cell>
        </row>
        <row r="617">
          <cell r="C617" t="str">
            <v>Hydro</v>
          </cell>
          <cell r="D617" t="str">
            <v>Hydro</v>
          </cell>
          <cell r="E617" t="str">
            <v>Dams &amp; Waterways</v>
          </cell>
          <cell r="H617" t="str">
            <v>2018R
Base Year</v>
          </cell>
          <cell r="I617">
            <v>1508908.3699999996</v>
          </cell>
        </row>
        <row r="618">
          <cell r="C618" t="str">
            <v>Hydro</v>
          </cell>
          <cell r="D618" t="str">
            <v>Hydro</v>
          </cell>
          <cell r="E618" t="str">
            <v>Dams &amp; Waterways</v>
          </cell>
          <cell r="H618" t="str">
            <v>2018R
Base Year</v>
          </cell>
          <cell r="I618">
            <v>36658.15</v>
          </cell>
        </row>
        <row r="619">
          <cell r="C619" t="str">
            <v>Hydro</v>
          </cell>
          <cell r="D619" t="str">
            <v>Hydro</v>
          </cell>
          <cell r="E619" t="str">
            <v>Dams &amp; Waterways</v>
          </cell>
          <cell r="H619" t="str">
            <v>2018R
Base Year</v>
          </cell>
          <cell r="I619">
            <v>12045189.390000002</v>
          </cell>
        </row>
        <row r="620">
          <cell r="C620" t="str">
            <v>Hydro</v>
          </cell>
          <cell r="D620" t="str">
            <v>Hydro</v>
          </cell>
          <cell r="E620" t="str">
            <v>Dams &amp; Waterways</v>
          </cell>
          <cell r="H620" t="str">
            <v>2018R
Base Year</v>
          </cell>
          <cell r="I620">
            <v>121697.54</v>
          </cell>
        </row>
        <row r="621">
          <cell r="C621" t="str">
            <v>Hydro</v>
          </cell>
          <cell r="D621" t="str">
            <v>Hydro</v>
          </cell>
          <cell r="E621" t="str">
            <v>Dams &amp; Waterways</v>
          </cell>
          <cell r="H621" t="str">
            <v>2018R
Base Year</v>
          </cell>
          <cell r="I621">
            <v>100148.00000000001</v>
          </cell>
        </row>
        <row r="622">
          <cell r="C622" t="str">
            <v>Hydro</v>
          </cell>
          <cell r="D622" t="str">
            <v>Hydro</v>
          </cell>
          <cell r="E622" t="str">
            <v>Dams &amp; Waterways</v>
          </cell>
          <cell r="H622" t="str">
            <v>2018R
Base Year</v>
          </cell>
          <cell r="I622">
            <v>2009039.4799999995</v>
          </cell>
        </row>
        <row r="623">
          <cell r="C623" t="str">
            <v>Hydro</v>
          </cell>
          <cell r="D623" t="str">
            <v>Hydro</v>
          </cell>
          <cell r="E623" t="str">
            <v>Dams &amp; Waterways</v>
          </cell>
          <cell r="H623" t="str">
            <v>2018R
Base Year</v>
          </cell>
          <cell r="I623">
            <v>477784.71000000014</v>
          </cell>
        </row>
        <row r="624">
          <cell r="C624" t="str">
            <v>Hydro</v>
          </cell>
          <cell r="D624" t="str">
            <v>Hydro</v>
          </cell>
          <cell r="E624" t="str">
            <v>Decommissioning</v>
          </cell>
          <cell r="H624" t="str">
            <v>2018R
Base Year</v>
          </cell>
          <cell r="I624">
            <v>57755.06</v>
          </cell>
        </row>
        <row r="625">
          <cell r="C625" t="str">
            <v>Hydro</v>
          </cell>
          <cell r="D625" t="str">
            <v>Hydro</v>
          </cell>
          <cell r="E625" t="str">
            <v>Decommissioning</v>
          </cell>
          <cell r="H625" t="str">
            <v>2018R
Base Year</v>
          </cell>
          <cell r="I625">
            <v>7509.3600000000006</v>
          </cell>
        </row>
        <row r="626">
          <cell r="C626" t="str">
            <v>Hydro</v>
          </cell>
          <cell r="D626" t="str">
            <v>Hydro</v>
          </cell>
          <cell r="E626" t="str">
            <v>Decommissioning</v>
          </cell>
          <cell r="H626" t="str">
            <v>2018R
Base Year</v>
          </cell>
          <cell r="I626">
            <v>450643.1</v>
          </cell>
        </row>
        <row r="627">
          <cell r="C627" t="str">
            <v>Hydro</v>
          </cell>
          <cell r="D627" t="str">
            <v>Hydro</v>
          </cell>
          <cell r="E627" t="str">
            <v>Decommissioning</v>
          </cell>
          <cell r="H627" t="str">
            <v>2018R
Base Year</v>
          </cell>
          <cell r="I627">
            <v>5052.07</v>
          </cell>
        </row>
        <row r="628">
          <cell r="C628" t="str">
            <v>Hydro</v>
          </cell>
          <cell r="D628" t="str">
            <v>Hydro</v>
          </cell>
          <cell r="E628" t="str">
            <v>Decommissioning</v>
          </cell>
          <cell r="H628" t="str">
            <v>2018R
Base Year</v>
          </cell>
          <cell r="I628">
            <v>2569.9300000000003</v>
          </cell>
        </row>
        <row r="629">
          <cell r="C629" t="str">
            <v>Hydro</v>
          </cell>
          <cell r="D629" t="str">
            <v>Hydro</v>
          </cell>
          <cell r="E629" t="str">
            <v>Decommissioning</v>
          </cell>
          <cell r="H629" t="str">
            <v>2018R
Base Year</v>
          </cell>
          <cell r="I629">
            <v>58736.670000000006</v>
          </cell>
        </row>
        <row r="630">
          <cell r="C630" t="str">
            <v>Hydro</v>
          </cell>
          <cell r="D630" t="str">
            <v>Hydro</v>
          </cell>
          <cell r="E630" t="str">
            <v>Decommissioning</v>
          </cell>
          <cell r="H630" t="str">
            <v>2018R
Base Year</v>
          </cell>
          <cell r="I630">
            <v>51104.09</v>
          </cell>
        </row>
        <row r="631">
          <cell r="C631" t="str">
            <v>Hydro</v>
          </cell>
          <cell r="D631" t="str">
            <v>Hydro</v>
          </cell>
          <cell r="E631" t="str">
            <v>Electrical Equipment</v>
          </cell>
          <cell r="H631" t="str">
            <v>2018R
Base Year</v>
          </cell>
          <cell r="I631">
            <v>615229.97000000009</v>
          </cell>
        </row>
        <row r="632">
          <cell r="C632" t="str">
            <v>Hydro</v>
          </cell>
          <cell r="D632" t="str">
            <v>Hydro</v>
          </cell>
          <cell r="E632" t="str">
            <v>Electrical Equipment</v>
          </cell>
          <cell r="H632" t="str">
            <v>2018R
Base Year</v>
          </cell>
          <cell r="I632">
            <v>5252.2500000000009</v>
          </cell>
        </row>
        <row r="633">
          <cell r="C633" t="str">
            <v>Hydro</v>
          </cell>
          <cell r="D633" t="str">
            <v>Hydro</v>
          </cell>
          <cell r="E633" t="str">
            <v>Electrical Equipment</v>
          </cell>
          <cell r="H633" t="str">
            <v>2018R
Base Year</v>
          </cell>
          <cell r="I633">
            <v>7345246.3799999971</v>
          </cell>
        </row>
        <row r="634">
          <cell r="C634" t="str">
            <v>Hydro</v>
          </cell>
          <cell r="D634" t="str">
            <v>Hydro</v>
          </cell>
          <cell r="E634" t="str">
            <v>Electrical Equipment</v>
          </cell>
          <cell r="H634" t="str">
            <v>2018R
Base Year</v>
          </cell>
          <cell r="I634">
            <v>57629.80000000001</v>
          </cell>
        </row>
        <row r="635">
          <cell r="C635" t="str">
            <v>Hydro</v>
          </cell>
          <cell r="D635" t="str">
            <v>Hydro</v>
          </cell>
          <cell r="E635" t="str">
            <v>Electrical Equipment</v>
          </cell>
          <cell r="H635" t="str">
            <v>2018R
Base Year</v>
          </cell>
          <cell r="I635">
            <v>-2494.9199999999832</v>
          </cell>
        </row>
        <row r="636">
          <cell r="C636" t="str">
            <v>Hydro</v>
          </cell>
          <cell r="D636" t="str">
            <v>Hydro</v>
          </cell>
          <cell r="E636" t="str">
            <v>Electrical Equipment</v>
          </cell>
          <cell r="H636" t="str">
            <v>2018R
Base Year</v>
          </cell>
          <cell r="I636">
            <v>1244992.4100000006</v>
          </cell>
        </row>
        <row r="637">
          <cell r="C637" t="str">
            <v>Hydro</v>
          </cell>
          <cell r="D637" t="str">
            <v>Hydro</v>
          </cell>
          <cell r="E637" t="str">
            <v>Electrical Equipment</v>
          </cell>
          <cell r="H637" t="str">
            <v>2018R
Base Year</v>
          </cell>
          <cell r="I637">
            <v>105676.66</v>
          </cell>
        </row>
        <row r="638">
          <cell r="C638" t="str">
            <v>Hydro</v>
          </cell>
          <cell r="D638" t="str">
            <v>Hydro</v>
          </cell>
          <cell r="E638" t="str">
            <v>Prime Movers</v>
          </cell>
          <cell r="H638" t="str">
            <v>2018R
Base Year</v>
          </cell>
          <cell r="I638">
            <v>932287.84999999986</v>
          </cell>
        </row>
        <row r="639">
          <cell r="C639" t="str">
            <v>Hydro</v>
          </cell>
          <cell r="D639" t="str">
            <v>Hydro</v>
          </cell>
          <cell r="E639" t="str">
            <v>Prime Movers</v>
          </cell>
          <cell r="H639" t="str">
            <v>2018R
Base Year</v>
          </cell>
          <cell r="I639">
            <v>116481.34999999999</v>
          </cell>
        </row>
        <row r="640">
          <cell r="C640" t="str">
            <v>Hydro</v>
          </cell>
          <cell r="D640" t="str">
            <v>Hydro</v>
          </cell>
          <cell r="E640" t="str">
            <v>Prime Movers</v>
          </cell>
          <cell r="H640" t="str">
            <v>2018R
Base Year</v>
          </cell>
          <cell r="I640">
            <v>6668160.5099999998</v>
          </cell>
        </row>
        <row r="641">
          <cell r="C641" t="str">
            <v>Hydro</v>
          </cell>
          <cell r="D641" t="str">
            <v>Hydro</v>
          </cell>
          <cell r="E641" t="str">
            <v>Prime Movers</v>
          </cell>
          <cell r="H641" t="str">
            <v>2018R
Base Year</v>
          </cell>
          <cell r="I641">
            <v>42725.180000000015</v>
          </cell>
        </row>
        <row r="642">
          <cell r="C642" t="str">
            <v>Hydro</v>
          </cell>
          <cell r="D642" t="str">
            <v>Hydro</v>
          </cell>
          <cell r="E642" t="str">
            <v>Prime Movers</v>
          </cell>
          <cell r="H642" t="str">
            <v>2018R
Base Year</v>
          </cell>
          <cell r="I642">
            <v>121222.20999999999</v>
          </cell>
        </row>
        <row r="643">
          <cell r="C643" t="str">
            <v>Hydro</v>
          </cell>
          <cell r="D643" t="str">
            <v>Hydro</v>
          </cell>
          <cell r="E643" t="str">
            <v>Prime Movers</v>
          </cell>
          <cell r="H643" t="str">
            <v>2018R
Base Year</v>
          </cell>
          <cell r="I643">
            <v>1253844.4899999988</v>
          </cell>
        </row>
        <row r="644">
          <cell r="C644" t="str">
            <v>Hydro</v>
          </cell>
          <cell r="D644" t="str">
            <v>Hydro</v>
          </cell>
          <cell r="E644" t="str">
            <v>Prime Movers</v>
          </cell>
          <cell r="H644" t="str">
            <v>2018R
Base Year</v>
          </cell>
          <cell r="I644">
            <v>-378326.08999999991</v>
          </cell>
        </row>
        <row r="645">
          <cell r="C645" t="str">
            <v>Hydro</v>
          </cell>
          <cell r="D645" t="str">
            <v>Hydro</v>
          </cell>
          <cell r="E645" t="str">
            <v>Relicensing</v>
          </cell>
          <cell r="H645" t="str">
            <v>2018R
Base Year</v>
          </cell>
          <cell r="I645">
            <v>316208.9800000001</v>
          </cell>
        </row>
        <row r="646">
          <cell r="C646" t="str">
            <v>Hydro</v>
          </cell>
          <cell r="D646" t="str">
            <v>Hydro</v>
          </cell>
          <cell r="E646" t="str">
            <v>Relicensing</v>
          </cell>
          <cell r="H646" t="str">
            <v>2018R
Base Year</v>
          </cell>
          <cell r="I646">
            <v>3659.9699999999993</v>
          </cell>
        </row>
        <row r="647">
          <cell r="C647" t="str">
            <v>Hydro</v>
          </cell>
          <cell r="D647" t="str">
            <v>Hydro</v>
          </cell>
          <cell r="E647" t="str">
            <v>Relicensing</v>
          </cell>
          <cell r="H647" t="str">
            <v>2018R
Base Year</v>
          </cell>
          <cell r="I647">
            <v>4070827.4499999979</v>
          </cell>
        </row>
        <row r="648">
          <cell r="C648" t="str">
            <v>Hydro</v>
          </cell>
          <cell r="D648" t="str">
            <v>Hydro</v>
          </cell>
          <cell r="E648" t="str">
            <v>Relicensing</v>
          </cell>
          <cell r="H648" t="str">
            <v>2018R
Base Year</v>
          </cell>
          <cell r="I648">
            <v>40634.989999999969</v>
          </cell>
        </row>
        <row r="649">
          <cell r="C649" t="str">
            <v>Hydro</v>
          </cell>
          <cell r="D649" t="str">
            <v>Hydro</v>
          </cell>
          <cell r="E649" t="str">
            <v>Relicensing</v>
          </cell>
          <cell r="H649" t="str">
            <v>2018R
Base Year</v>
          </cell>
          <cell r="I649">
            <v>2881.31</v>
          </cell>
        </row>
        <row r="650">
          <cell r="C650" t="str">
            <v>Hydro</v>
          </cell>
          <cell r="D650" t="str">
            <v>Hydro</v>
          </cell>
          <cell r="E650" t="str">
            <v>Relicensing</v>
          </cell>
          <cell r="H650" t="str">
            <v>2018R
Base Year</v>
          </cell>
          <cell r="I650">
            <v>542160.31000000006</v>
          </cell>
        </row>
        <row r="651">
          <cell r="C651" t="str">
            <v>Hydro</v>
          </cell>
          <cell r="D651" t="str">
            <v>Hydro</v>
          </cell>
          <cell r="E651" t="str">
            <v>Relicensing</v>
          </cell>
          <cell r="H651" t="str">
            <v>2018R
Base Year</v>
          </cell>
          <cell r="I651">
            <v>17295.619999999966</v>
          </cell>
        </row>
        <row r="652">
          <cell r="C652" t="str">
            <v>Hydro</v>
          </cell>
          <cell r="D652" t="str">
            <v>Hydro</v>
          </cell>
          <cell r="E652" t="str">
            <v>Structures &amp; Grounds</v>
          </cell>
          <cell r="H652" t="str">
            <v>2018R
Base Year</v>
          </cell>
          <cell r="I652">
            <v>445460.22000000003</v>
          </cell>
        </row>
        <row r="653">
          <cell r="C653" t="str">
            <v>Hydro</v>
          </cell>
          <cell r="D653" t="str">
            <v>Hydro</v>
          </cell>
          <cell r="E653" t="str">
            <v>Structures &amp; Grounds</v>
          </cell>
          <cell r="H653" t="str">
            <v>2018R
Base Year</v>
          </cell>
          <cell r="I653">
            <v>4073.1499999999996</v>
          </cell>
        </row>
        <row r="654">
          <cell r="C654" t="str">
            <v>Hydro</v>
          </cell>
          <cell r="D654" t="str">
            <v>Hydro</v>
          </cell>
          <cell r="E654" t="str">
            <v>Structures &amp; Grounds</v>
          </cell>
          <cell r="H654" t="str">
            <v>2018R
Base Year</v>
          </cell>
          <cell r="I654">
            <v>4010886.98</v>
          </cell>
        </row>
        <row r="655">
          <cell r="C655" t="str">
            <v>Hydro</v>
          </cell>
          <cell r="D655" t="str">
            <v>Hydro</v>
          </cell>
          <cell r="E655" t="str">
            <v>Structures &amp; Grounds</v>
          </cell>
          <cell r="H655" t="str">
            <v>2018R
Base Year</v>
          </cell>
          <cell r="I655">
            <v>33807.07</v>
          </cell>
        </row>
        <row r="656">
          <cell r="C656" t="str">
            <v>Hydro</v>
          </cell>
          <cell r="D656" t="str">
            <v>Hydro</v>
          </cell>
          <cell r="E656" t="str">
            <v>Structures &amp; Grounds</v>
          </cell>
          <cell r="H656" t="str">
            <v>2018R
Base Year</v>
          </cell>
          <cell r="I656">
            <v>499784.84000000026</v>
          </cell>
        </row>
        <row r="657">
          <cell r="C657" t="str">
            <v>Hydro</v>
          </cell>
          <cell r="D657" t="str">
            <v>Hydro</v>
          </cell>
          <cell r="E657" t="str">
            <v>Structures &amp; Grounds</v>
          </cell>
          <cell r="H657" t="str">
            <v>2018R
Base Year</v>
          </cell>
          <cell r="I657">
            <v>571148.89999999967</v>
          </cell>
        </row>
        <row r="658">
          <cell r="C658" t="str">
            <v>Hydro</v>
          </cell>
          <cell r="D658" t="str">
            <v>Hydro</v>
          </cell>
          <cell r="E658" t="str">
            <v>Structures &amp; Grounds</v>
          </cell>
          <cell r="H658" t="str">
            <v>2018R
Base Year</v>
          </cell>
          <cell r="I658">
            <v>-901471.05999999971</v>
          </cell>
        </row>
        <row r="659">
          <cell r="C659" t="str">
            <v>Solar</v>
          </cell>
          <cell r="D659" t="str">
            <v>Solar</v>
          </cell>
          <cell r="E659" t="str">
            <v>Capital Refurbishment/Replacement</v>
          </cell>
          <cell r="H659" t="str">
            <v>2018R
Base Year</v>
          </cell>
        </row>
        <row r="660">
          <cell r="C660" t="str">
            <v>Solar</v>
          </cell>
          <cell r="D660" t="str">
            <v>Solar</v>
          </cell>
          <cell r="E660" t="str">
            <v>Capital Refurbishment/Replacement</v>
          </cell>
          <cell r="H660" t="str">
            <v>2018R
Base Year</v>
          </cell>
        </row>
        <row r="661">
          <cell r="C661" t="str">
            <v>Solar</v>
          </cell>
          <cell r="D661" t="str">
            <v>Solar</v>
          </cell>
          <cell r="E661" t="str">
            <v>Capital Refurbishment/Replacement</v>
          </cell>
          <cell r="H661" t="str">
            <v>2018R
Base Year</v>
          </cell>
        </row>
        <row r="662">
          <cell r="C662" t="str">
            <v>Solar</v>
          </cell>
          <cell r="D662" t="str">
            <v>Solar</v>
          </cell>
          <cell r="E662" t="str">
            <v>Capital Refurbishment/Replacement</v>
          </cell>
          <cell r="H662" t="str">
            <v>2018R
Base Year</v>
          </cell>
        </row>
        <row r="663">
          <cell r="C663" t="str">
            <v>Solar</v>
          </cell>
          <cell r="D663" t="str">
            <v>Solar</v>
          </cell>
          <cell r="E663" t="str">
            <v>Capital Refurbishment/Replacement</v>
          </cell>
          <cell r="H663" t="str">
            <v>2018R
Base Year</v>
          </cell>
        </row>
        <row r="664">
          <cell r="C664" t="str">
            <v>Solar</v>
          </cell>
          <cell r="D664" t="str">
            <v>Solar</v>
          </cell>
          <cell r="E664" t="str">
            <v>Capital Refurbishment/Replacement</v>
          </cell>
          <cell r="H664" t="str">
            <v>2018R
Base Year</v>
          </cell>
        </row>
        <row r="665">
          <cell r="C665" t="str">
            <v>Solar</v>
          </cell>
          <cell r="D665" t="str">
            <v>Solar</v>
          </cell>
          <cell r="E665" t="str">
            <v>Capital Refurbishment/Replacement</v>
          </cell>
          <cell r="H665" t="str">
            <v>2018R
Base Year</v>
          </cell>
        </row>
        <row r="666">
          <cell r="C666" t="str">
            <v>Fossil Fuel Generation</v>
          </cell>
          <cell r="D666" t="str">
            <v>Catalina - Diesel</v>
          </cell>
          <cell r="E666" t="str">
            <v>Operations</v>
          </cell>
          <cell r="H666" t="str">
            <v>2018R
Base Year</v>
          </cell>
        </row>
        <row r="667">
          <cell r="C667" t="str">
            <v>Fossil Fuel Generation</v>
          </cell>
          <cell r="D667" t="str">
            <v>Catalina - Diesel</v>
          </cell>
          <cell r="E667" t="str">
            <v>Operations</v>
          </cell>
          <cell r="H667" t="str">
            <v>2018R
Base Year</v>
          </cell>
        </row>
        <row r="668">
          <cell r="C668" t="str">
            <v>Fossil Fuel Generation</v>
          </cell>
          <cell r="D668" t="str">
            <v>Catalina - Diesel</v>
          </cell>
          <cell r="E668" t="str">
            <v>Operations</v>
          </cell>
          <cell r="H668" t="str">
            <v>2018R
Base Year</v>
          </cell>
        </row>
        <row r="669">
          <cell r="C669" t="str">
            <v>Fossil Fuel Generation</v>
          </cell>
          <cell r="D669" t="str">
            <v>Catalina - Diesel</v>
          </cell>
          <cell r="E669" t="str">
            <v>Operations</v>
          </cell>
          <cell r="H669" t="str">
            <v>2018R
Base Year</v>
          </cell>
        </row>
        <row r="670">
          <cell r="C670" t="str">
            <v>Fossil Fuel Generation</v>
          </cell>
          <cell r="D670" t="str">
            <v>Catalina - Diesel</v>
          </cell>
          <cell r="E670" t="str">
            <v>Operations</v>
          </cell>
          <cell r="H670" t="str">
            <v>2018R
Base Year</v>
          </cell>
        </row>
        <row r="671">
          <cell r="C671" t="str">
            <v>Fossil Fuel Generation</v>
          </cell>
          <cell r="D671" t="str">
            <v>Catalina - Diesel</v>
          </cell>
          <cell r="E671" t="str">
            <v>Operations</v>
          </cell>
          <cell r="H671" t="str">
            <v>2018R
Base Year</v>
          </cell>
        </row>
        <row r="672">
          <cell r="C672" t="str">
            <v>Fossil Fuel Generation</v>
          </cell>
          <cell r="D672" t="str">
            <v>Catalina - Diesel</v>
          </cell>
          <cell r="E672" t="str">
            <v>Operations</v>
          </cell>
          <cell r="H672" t="str">
            <v>2018R
Base Year</v>
          </cell>
        </row>
        <row r="673">
          <cell r="C673" t="str">
            <v>Fossil Fuel Generation</v>
          </cell>
          <cell r="D673" t="str">
            <v>Mountainview</v>
          </cell>
          <cell r="E673" t="str">
            <v>Technology Solutions</v>
          </cell>
          <cell r="H673" t="str">
            <v>2018R
Base Year</v>
          </cell>
          <cell r="I673">
            <v>641525.92000000004</v>
          </cell>
        </row>
        <row r="674">
          <cell r="C674" t="str">
            <v>Fossil Fuel Generation</v>
          </cell>
          <cell r="D674" t="str">
            <v>Mountainview</v>
          </cell>
          <cell r="E674" t="str">
            <v>Technology Solutions</v>
          </cell>
          <cell r="H674" t="str">
            <v>2018R
Base Year</v>
          </cell>
          <cell r="I674">
            <v>41330.230000000003</v>
          </cell>
        </row>
        <row r="675">
          <cell r="C675" t="str">
            <v>Fossil Fuel Generation</v>
          </cell>
          <cell r="D675" t="str">
            <v>Mountainview</v>
          </cell>
          <cell r="E675" t="str">
            <v>Technology Solutions</v>
          </cell>
          <cell r="H675" t="str">
            <v>2018R
Base Year</v>
          </cell>
          <cell r="I675">
            <v>1474821.75</v>
          </cell>
        </row>
        <row r="676">
          <cell r="C676" t="str">
            <v>Fossil Fuel Generation</v>
          </cell>
          <cell r="D676" t="str">
            <v>Mountainview</v>
          </cell>
          <cell r="E676" t="str">
            <v>Technology Solutions</v>
          </cell>
          <cell r="H676" t="str">
            <v>2018R
Base Year</v>
          </cell>
          <cell r="I676">
            <v>18028.87</v>
          </cell>
        </row>
        <row r="677">
          <cell r="C677" t="str">
            <v>Fossil Fuel Generation</v>
          </cell>
          <cell r="D677" t="str">
            <v>Mountainview</v>
          </cell>
          <cell r="E677" t="str">
            <v>Technology Solutions</v>
          </cell>
          <cell r="H677" t="str">
            <v>2018R
Base Year</v>
          </cell>
          <cell r="I677">
            <v>132051.23000000001</v>
          </cell>
        </row>
        <row r="678">
          <cell r="C678" t="str">
            <v>Fossil Fuel Generation</v>
          </cell>
          <cell r="D678" t="str">
            <v>Mountainview</v>
          </cell>
          <cell r="E678" t="str">
            <v>Technology Solutions</v>
          </cell>
          <cell r="H678" t="str">
            <v>2018R
Base Year</v>
          </cell>
          <cell r="I678">
            <v>371891.31999999995</v>
          </cell>
        </row>
        <row r="679">
          <cell r="C679" t="str">
            <v>Fossil Fuel Generation</v>
          </cell>
          <cell r="D679" t="str">
            <v>Mountainview</v>
          </cell>
          <cell r="E679" t="str">
            <v>Technology Solutions</v>
          </cell>
          <cell r="H679" t="str">
            <v>2018R
Base Year</v>
          </cell>
          <cell r="I679">
            <v>303715.83</v>
          </cell>
        </row>
        <row r="680">
          <cell r="C680" t="str">
            <v>Hydro</v>
          </cell>
          <cell r="D680" t="str">
            <v>Hydro</v>
          </cell>
          <cell r="E680" t="str">
            <v>Grid Network Solutions</v>
          </cell>
          <cell r="H680" t="str">
            <v>2018R
Base Year</v>
          </cell>
          <cell r="I680">
            <v>4237.28</v>
          </cell>
        </row>
        <row r="681">
          <cell r="C681" t="str">
            <v>Hydro</v>
          </cell>
          <cell r="D681" t="str">
            <v>Hydro</v>
          </cell>
          <cell r="E681" t="str">
            <v>Grid Network Solutions</v>
          </cell>
          <cell r="H681" t="str">
            <v>2018R
Base Year</v>
          </cell>
          <cell r="I681">
            <v>20749.829999999998</v>
          </cell>
        </row>
        <row r="682">
          <cell r="C682" t="str">
            <v>Hydro</v>
          </cell>
          <cell r="D682" t="str">
            <v>Hydro</v>
          </cell>
          <cell r="E682" t="str">
            <v>Grid Network Solutions</v>
          </cell>
          <cell r="H682" t="str">
            <v>2018R
Base Year</v>
          </cell>
          <cell r="I682">
            <v>88053.33</v>
          </cell>
        </row>
        <row r="683">
          <cell r="C683" t="str">
            <v>Hydro</v>
          </cell>
          <cell r="D683" t="str">
            <v>Hydro</v>
          </cell>
          <cell r="E683" t="str">
            <v>Grid Network Solutions</v>
          </cell>
          <cell r="H683" t="str">
            <v>2018R
Base Year</v>
          </cell>
          <cell r="I683">
            <v>2466.6500000000005</v>
          </cell>
        </row>
        <row r="684">
          <cell r="C684" t="str">
            <v>Hydro</v>
          </cell>
          <cell r="D684" t="str">
            <v>Hydro</v>
          </cell>
          <cell r="E684" t="str">
            <v>Grid Network Solutions</v>
          </cell>
          <cell r="H684" t="str">
            <v>2018R
Base Year</v>
          </cell>
          <cell r="I684">
            <v>15513.38</v>
          </cell>
        </row>
        <row r="685">
          <cell r="C685" t="str">
            <v>Hydro</v>
          </cell>
          <cell r="D685" t="str">
            <v>Hydro</v>
          </cell>
          <cell r="E685" t="str">
            <v>Grid Network Solutions</v>
          </cell>
          <cell r="H685" t="str">
            <v>2018R
Base Year</v>
          </cell>
          <cell r="I685">
            <v>19090.589999999997</v>
          </cell>
        </row>
        <row r="686">
          <cell r="C686" t="str">
            <v>Hydro</v>
          </cell>
          <cell r="D686" t="str">
            <v>Hydro</v>
          </cell>
          <cell r="E686" t="str">
            <v>Grid Network Solutions</v>
          </cell>
          <cell r="H686" t="str">
            <v>2018R
Base Year</v>
          </cell>
          <cell r="I686">
            <v>277.37</v>
          </cell>
        </row>
        <row r="687">
          <cell r="C687" t="str">
            <v>Hydro</v>
          </cell>
          <cell r="D687" t="str">
            <v>Hydro</v>
          </cell>
          <cell r="E687" t="str">
            <v>Technology Solutions</v>
          </cell>
          <cell r="H687" t="str">
            <v>2018R
Base Year</v>
          </cell>
          <cell r="I687">
            <v>282934.01000000007</v>
          </cell>
        </row>
        <row r="688">
          <cell r="C688" t="str">
            <v>Hydro</v>
          </cell>
          <cell r="D688" t="str">
            <v>Hydro</v>
          </cell>
          <cell r="E688" t="str">
            <v>Technology Solutions</v>
          </cell>
          <cell r="H688" t="str">
            <v>2018R
Base Year</v>
          </cell>
          <cell r="I688">
            <v>113434.43</v>
          </cell>
        </row>
        <row r="689">
          <cell r="C689" t="str">
            <v>Hydro</v>
          </cell>
          <cell r="D689" t="str">
            <v>Hydro</v>
          </cell>
          <cell r="E689" t="str">
            <v>Technology Solutions</v>
          </cell>
          <cell r="H689" t="str">
            <v>2018R
Base Year</v>
          </cell>
          <cell r="I689">
            <v>1079681.8400000001</v>
          </cell>
        </row>
        <row r="690">
          <cell r="C690" t="str">
            <v>Hydro</v>
          </cell>
          <cell r="D690" t="str">
            <v>Hydro</v>
          </cell>
          <cell r="E690" t="str">
            <v>Technology Solutions</v>
          </cell>
          <cell r="H690" t="str">
            <v>2018R
Base Year</v>
          </cell>
          <cell r="I690">
            <v>38371.57</v>
          </cell>
        </row>
        <row r="691">
          <cell r="C691" t="str">
            <v>Hydro</v>
          </cell>
          <cell r="D691" t="str">
            <v>Hydro</v>
          </cell>
          <cell r="E691" t="str">
            <v>Technology Solutions</v>
          </cell>
          <cell r="H691" t="str">
            <v>2018R
Base Year</v>
          </cell>
          <cell r="I691">
            <v>2175289.4300000002</v>
          </cell>
        </row>
        <row r="692">
          <cell r="C692" t="str">
            <v>Hydro</v>
          </cell>
          <cell r="D692" t="str">
            <v>Hydro</v>
          </cell>
          <cell r="E692" t="str">
            <v>Technology Solutions</v>
          </cell>
          <cell r="H692" t="str">
            <v>2018R
Base Year</v>
          </cell>
          <cell r="I692">
            <v>397538.07000000007</v>
          </cell>
        </row>
        <row r="693">
          <cell r="C693" t="str">
            <v>Hydro</v>
          </cell>
          <cell r="D693" t="str">
            <v>Hydro</v>
          </cell>
          <cell r="E693" t="str">
            <v>Technology Solutions</v>
          </cell>
          <cell r="H693" t="str">
            <v>2018R
Base Year</v>
          </cell>
          <cell r="I693">
            <v>52165.030000000006</v>
          </cell>
        </row>
        <row r="694">
          <cell r="C694" t="str">
            <v>Solar</v>
          </cell>
          <cell r="D694" t="str">
            <v>Solar</v>
          </cell>
          <cell r="E694" t="str">
            <v>Operations</v>
          </cell>
          <cell r="H694" t="str">
            <v>2018R
Base Year</v>
          </cell>
        </row>
        <row r="695">
          <cell r="C695" t="str">
            <v>Solar</v>
          </cell>
          <cell r="D695" t="str">
            <v>Solar</v>
          </cell>
          <cell r="E695" t="str">
            <v>Operations</v>
          </cell>
          <cell r="H695" t="str">
            <v>2018R
Base Year</v>
          </cell>
        </row>
        <row r="696">
          <cell r="C696" t="str">
            <v>Solar</v>
          </cell>
          <cell r="D696" t="str">
            <v>Solar</v>
          </cell>
          <cell r="E696" t="str">
            <v>Operations</v>
          </cell>
          <cell r="H696" t="str">
            <v>2018R
Base Year</v>
          </cell>
        </row>
        <row r="697">
          <cell r="C697" t="str">
            <v>Solar</v>
          </cell>
          <cell r="D697" t="str">
            <v>Solar</v>
          </cell>
          <cell r="E697" t="str">
            <v>Operations</v>
          </cell>
          <cell r="H697" t="str">
            <v>2018R
Base Year</v>
          </cell>
        </row>
        <row r="698">
          <cell r="C698" t="str">
            <v>Solar</v>
          </cell>
          <cell r="D698" t="str">
            <v>Solar</v>
          </cell>
          <cell r="E698" t="str">
            <v>Operations</v>
          </cell>
          <cell r="H698" t="str">
            <v>2018R
Base Year</v>
          </cell>
        </row>
        <row r="699">
          <cell r="C699" t="str">
            <v>Solar</v>
          </cell>
          <cell r="D699" t="str">
            <v>Solar</v>
          </cell>
          <cell r="E699" t="str">
            <v>Operations</v>
          </cell>
          <cell r="H699" t="str">
            <v>2018R
Base Year</v>
          </cell>
        </row>
        <row r="700">
          <cell r="C700" t="str">
            <v>Solar</v>
          </cell>
          <cell r="D700" t="str">
            <v>Solar</v>
          </cell>
          <cell r="E700" t="str">
            <v>Operations</v>
          </cell>
          <cell r="H700" t="str">
            <v>2018R
Base Year</v>
          </cell>
        </row>
        <row r="701">
          <cell r="C701" t="str">
            <v>Palo Verde</v>
          </cell>
          <cell r="D701" t="str">
            <v>Palo Verde</v>
          </cell>
          <cell r="E701" t="str">
            <v>Common</v>
          </cell>
          <cell r="H701" t="str">
            <v>2018R
Base Year</v>
          </cell>
          <cell r="I701">
            <v>20588.060000000001</v>
          </cell>
        </row>
        <row r="702">
          <cell r="C702" t="str">
            <v>Palo Verde</v>
          </cell>
          <cell r="D702" t="str">
            <v>Palo Verde</v>
          </cell>
          <cell r="E702" t="str">
            <v>Common</v>
          </cell>
          <cell r="H702" t="str">
            <v>2018R
Base Year</v>
          </cell>
          <cell r="I702">
            <v>1397708.5200000005</v>
          </cell>
        </row>
        <row r="703">
          <cell r="C703" t="str">
            <v>Palo Verde</v>
          </cell>
          <cell r="D703" t="str">
            <v>Palo Verde</v>
          </cell>
          <cell r="E703" t="str">
            <v>Common</v>
          </cell>
          <cell r="H703" t="str">
            <v>2018R
Base Year</v>
          </cell>
          <cell r="I703">
            <v>12215579.199999999</v>
          </cell>
        </row>
        <row r="704">
          <cell r="C704" t="str">
            <v>Palo Verde</v>
          </cell>
          <cell r="D704" t="str">
            <v>Palo Verde</v>
          </cell>
          <cell r="E704" t="str">
            <v>Unit 1</v>
          </cell>
          <cell r="H704" t="str">
            <v>2018R
Base Year</v>
          </cell>
        </row>
        <row r="705">
          <cell r="C705" t="str">
            <v>Palo Verde</v>
          </cell>
          <cell r="D705" t="str">
            <v>Palo Verde</v>
          </cell>
          <cell r="E705" t="str">
            <v>Unit 1</v>
          </cell>
          <cell r="H705" t="str">
            <v>2018R
Base Year</v>
          </cell>
        </row>
        <row r="706">
          <cell r="C706" t="str">
            <v>Palo Verde</v>
          </cell>
          <cell r="D706" t="str">
            <v>Palo Verde</v>
          </cell>
          <cell r="E706" t="str">
            <v>Unit 1</v>
          </cell>
          <cell r="H706" t="str">
            <v>2018R
Base Year</v>
          </cell>
          <cell r="I706">
            <v>8295.2000000000007</v>
          </cell>
        </row>
        <row r="707">
          <cell r="C707" t="str">
            <v>Palo Verde</v>
          </cell>
          <cell r="D707" t="str">
            <v>Palo Verde</v>
          </cell>
          <cell r="E707" t="str">
            <v>Unit 1</v>
          </cell>
          <cell r="H707" t="str">
            <v>2018R
Base Year</v>
          </cell>
          <cell r="I707">
            <v>565728.98</v>
          </cell>
        </row>
        <row r="708">
          <cell r="C708" t="str">
            <v>Palo Verde</v>
          </cell>
          <cell r="D708" t="str">
            <v>Palo Verde</v>
          </cell>
          <cell r="E708" t="str">
            <v>Unit 1</v>
          </cell>
          <cell r="H708" t="str">
            <v>2018R
Base Year</v>
          </cell>
          <cell r="I708">
            <v>4536682.3100000005</v>
          </cell>
        </row>
        <row r="709">
          <cell r="C709" t="str">
            <v>Palo Verde</v>
          </cell>
          <cell r="D709" t="str">
            <v>Palo Verde</v>
          </cell>
          <cell r="E709" t="str">
            <v>Unit 2</v>
          </cell>
          <cell r="H709" t="str">
            <v>2018R
Base Year</v>
          </cell>
          <cell r="I709">
            <v>13560.499999999998</v>
          </cell>
        </row>
        <row r="710">
          <cell r="C710" t="str">
            <v>Palo Verde</v>
          </cell>
          <cell r="D710" t="str">
            <v>Palo Verde</v>
          </cell>
          <cell r="E710" t="str">
            <v>Unit 2</v>
          </cell>
          <cell r="H710" t="str">
            <v>2018R
Base Year</v>
          </cell>
          <cell r="I710">
            <v>964923.32</v>
          </cell>
        </row>
        <row r="711">
          <cell r="C711" t="str">
            <v>Palo Verde</v>
          </cell>
          <cell r="D711" t="str">
            <v>Palo Verde</v>
          </cell>
          <cell r="E711" t="str">
            <v>Unit 2</v>
          </cell>
          <cell r="H711" t="str">
            <v>2018R
Base Year</v>
          </cell>
          <cell r="I711">
            <v>8744459.5899999999</v>
          </cell>
        </row>
        <row r="712">
          <cell r="C712" t="str">
            <v>Palo Verde</v>
          </cell>
          <cell r="D712" t="str">
            <v>Palo Verde</v>
          </cell>
          <cell r="E712" t="str">
            <v>Unit 3</v>
          </cell>
          <cell r="H712" t="str">
            <v>2018R
Base Year</v>
          </cell>
        </row>
        <row r="713">
          <cell r="C713" t="str">
            <v>Palo Verde</v>
          </cell>
          <cell r="D713" t="str">
            <v>Palo Verde</v>
          </cell>
          <cell r="E713" t="str">
            <v>Unit 3</v>
          </cell>
          <cell r="H713" t="str">
            <v>2018R
Base Year</v>
          </cell>
          <cell r="I713">
            <v>10460.409999999998</v>
          </cell>
        </row>
        <row r="714">
          <cell r="C714" t="str">
            <v>Palo Verde</v>
          </cell>
          <cell r="D714" t="str">
            <v>Palo Verde</v>
          </cell>
          <cell r="E714" t="str">
            <v>Unit 3</v>
          </cell>
          <cell r="H714" t="str">
            <v>2018R
Base Year</v>
          </cell>
          <cell r="I714">
            <v>737740.3899999999</v>
          </cell>
        </row>
        <row r="715">
          <cell r="C715" t="str">
            <v>Palo Verde</v>
          </cell>
          <cell r="D715" t="str">
            <v>Palo Verde</v>
          </cell>
          <cell r="E715" t="str">
            <v>Unit 3</v>
          </cell>
          <cell r="H715" t="str">
            <v>2018R
Base Year</v>
          </cell>
          <cell r="I715">
            <v>6821992.0799999991</v>
          </cell>
        </row>
        <row r="716">
          <cell r="C716" t="str">
            <v>Palo Verde</v>
          </cell>
          <cell r="D716" t="str">
            <v>Palo Verde</v>
          </cell>
          <cell r="E716" t="str">
            <v>Water Rec Facility</v>
          </cell>
          <cell r="H716" t="str">
            <v>2018R
Base Year</v>
          </cell>
        </row>
        <row r="717">
          <cell r="C717" t="str">
            <v>Palo Verde</v>
          </cell>
          <cell r="D717" t="str">
            <v>Palo Verde</v>
          </cell>
          <cell r="E717" t="str">
            <v>Water Rec Facility</v>
          </cell>
          <cell r="H717" t="str">
            <v>2018R
Base Year</v>
          </cell>
          <cell r="I717">
            <v>9419.010000000002</v>
          </cell>
        </row>
        <row r="718">
          <cell r="C718" t="str">
            <v>Palo Verde</v>
          </cell>
          <cell r="D718" t="str">
            <v>Palo Verde</v>
          </cell>
          <cell r="E718" t="str">
            <v>Water Rec Facility</v>
          </cell>
          <cell r="H718" t="str">
            <v>2018R
Base Year</v>
          </cell>
          <cell r="I718">
            <v>519351.22000000003</v>
          </cell>
        </row>
        <row r="719">
          <cell r="C719" t="str">
            <v>Palo Verde</v>
          </cell>
          <cell r="D719" t="str">
            <v>Palo Verde</v>
          </cell>
          <cell r="E719" t="str">
            <v>Water Rec Facility</v>
          </cell>
          <cell r="H719" t="str">
            <v>2018R
Base Year</v>
          </cell>
          <cell r="I719">
            <v>5443286.8199999994</v>
          </cell>
        </row>
        <row r="720">
          <cell r="C720" t="str">
            <v>Energy Storage</v>
          </cell>
          <cell r="D720" t="str">
            <v>Energy Storage Deployment</v>
          </cell>
          <cell r="E720" t="str">
            <v>(blank)</v>
          </cell>
          <cell r="H720" t="str">
            <v>2018R
Base Year</v>
          </cell>
          <cell r="I720">
            <v>404301.98</v>
          </cell>
        </row>
        <row r="721">
          <cell r="C721" t="str">
            <v>Energy Storage</v>
          </cell>
          <cell r="D721" t="str">
            <v>Energy Storage Deployment</v>
          </cell>
          <cell r="E721" t="str">
            <v>(blank)</v>
          </cell>
          <cell r="H721" t="str">
            <v>2018R
Base Year</v>
          </cell>
          <cell r="I721">
            <v>10152.91</v>
          </cell>
        </row>
        <row r="722">
          <cell r="C722" t="str">
            <v>Energy Storage</v>
          </cell>
          <cell r="D722" t="str">
            <v>Energy Storage Deployment</v>
          </cell>
          <cell r="E722" t="str">
            <v>(blank)</v>
          </cell>
          <cell r="H722" t="str">
            <v>2018R
Base Year</v>
          </cell>
          <cell r="I722">
            <v>9517636.8599999994</v>
          </cell>
        </row>
        <row r="723">
          <cell r="C723" t="str">
            <v>Energy Storage</v>
          </cell>
          <cell r="D723" t="str">
            <v>Energy Storage Deployment</v>
          </cell>
          <cell r="E723" t="str">
            <v>(blank)</v>
          </cell>
          <cell r="H723" t="str">
            <v>2018R
Base Year</v>
          </cell>
          <cell r="I723">
            <v>102537.22</v>
          </cell>
        </row>
        <row r="724">
          <cell r="C724" t="str">
            <v>Energy Storage</v>
          </cell>
          <cell r="D724" t="str">
            <v>Energy Storage Deployment</v>
          </cell>
          <cell r="E724" t="str">
            <v>(blank)</v>
          </cell>
          <cell r="H724" t="str">
            <v>2018R
Base Year</v>
          </cell>
          <cell r="I724">
            <v>2087.59</v>
          </cell>
        </row>
        <row r="725">
          <cell r="C725" t="str">
            <v>Energy Storage</v>
          </cell>
          <cell r="D725" t="str">
            <v>Energy Storage Deployment</v>
          </cell>
          <cell r="E725" t="str">
            <v>(blank)</v>
          </cell>
          <cell r="H725" t="str">
            <v>2018R
Base Year</v>
          </cell>
          <cell r="I725">
            <v>1410988.9599999997</v>
          </cell>
        </row>
        <row r="726">
          <cell r="C726" t="str">
            <v>Energy Storage</v>
          </cell>
          <cell r="D726" t="str">
            <v>Energy Storage Deployment</v>
          </cell>
          <cell r="E726" t="str">
            <v>(blank)</v>
          </cell>
          <cell r="H726" t="str">
            <v>2018R
Base Year</v>
          </cell>
          <cell r="I726">
            <v>-766292.21</v>
          </cell>
        </row>
        <row r="727">
          <cell r="C727" t="str">
            <v>Energy Storage</v>
          </cell>
          <cell r="D727" t="str">
            <v>Peakers</v>
          </cell>
          <cell r="E727" t="str">
            <v>Capital Refurbishment/Replacement</v>
          </cell>
          <cell r="H727" t="str">
            <v>2019F</v>
          </cell>
          <cell r="I727">
            <v>0</v>
          </cell>
        </row>
        <row r="728">
          <cell r="C728" t="str">
            <v>Energy Storage</v>
          </cell>
          <cell r="D728" t="str">
            <v>Peakers</v>
          </cell>
          <cell r="E728" t="str">
            <v>Capital Refurbishment/Replacement</v>
          </cell>
          <cell r="H728" t="str">
            <v>2019F</v>
          </cell>
        </row>
        <row r="729">
          <cell r="C729" t="str">
            <v>Energy Storage</v>
          </cell>
          <cell r="D729" t="str">
            <v>Peakers</v>
          </cell>
          <cell r="E729" t="str">
            <v>Capital Refurbishment/Replacement</v>
          </cell>
          <cell r="H729" t="str">
            <v>2019F</v>
          </cell>
          <cell r="I729">
            <v>0</v>
          </cell>
        </row>
        <row r="730">
          <cell r="C730" t="str">
            <v>Energy Storage</v>
          </cell>
          <cell r="D730" t="str">
            <v>Peakers</v>
          </cell>
          <cell r="E730" t="str">
            <v>Capital Refurbishment/Replacement</v>
          </cell>
          <cell r="H730" t="str">
            <v>2019F</v>
          </cell>
        </row>
        <row r="731">
          <cell r="C731" t="str">
            <v>Energy Storage</v>
          </cell>
          <cell r="D731" t="str">
            <v>Peakers</v>
          </cell>
          <cell r="E731" t="str">
            <v>Capital Refurbishment/Replacement</v>
          </cell>
          <cell r="H731" t="str">
            <v>2019F</v>
          </cell>
          <cell r="I731">
            <v>0</v>
          </cell>
        </row>
        <row r="732">
          <cell r="C732" t="str">
            <v>Energy Storage</v>
          </cell>
          <cell r="D732" t="str">
            <v>Peakers</v>
          </cell>
          <cell r="E732" t="str">
            <v>Capital Refurbishment/Replacement</v>
          </cell>
          <cell r="H732" t="str">
            <v>2019F</v>
          </cell>
        </row>
        <row r="733">
          <cell r="C733" t="str">
            <v>Energy Storage</v>
          </cell>
          <cell r="D733" t="str">
            <v>Peakers</v>
          </cell>
          <cell r="E733" t="str">
            <v>Capital Refurbishment/Replacement</v>
          </cell>
          <cell r="H733" t="str">
            <v>2019F</v>
          </cell>
          <cell r="I733">
            <v>0</v>
          </cell>
        </row>
        <row r="734">
          <cell r="C734" t="str">
            <v>Fossil Fuel Generation</v>
          </cell>
          <cell r="D734" t="str">
            <v>Catalina - Diesel</v>
          </cell>
          <cell r="E734" t="str">
            <v>Capital Refurbishment/Replacement</v>
          </cell>
          <cell r="H734" t="str">
            <v>2019F</v>
          </cell>
          <cell r="I734">
            <v>0</v>
          </cell>
        </row>
        <row r="735">
          <cell r="C735" t="str">
            <v>Fossil Fuel Generation</v>
          </cell>
          <cell r="D735" t="str">
            <v>Catalina - Diesel</v>
          </cell>
          <cell r="E735" t="str">
            <v>Capital Refurbishment/Replacement</v>
          </cell>
          <cell r="H735" t="str">
            <v>2019F</v>
          </cell>
        </row>
        <row r="736">
          <cell r="C736" t="str">
            <v>Fossil Fuel Generation</v>
          </cell>
          <cell r="D736" t="str">
            <v>Catalina - Diesel</v>
          </cell>
          <cell r="E736" t="str">
            <v>Capital Refurbishment/Replacement</v>
          </cell>
          <cell r="H736" t="str">
            <v>2019F</v>
          </cell>
          <cell r="I736">
            <v>2851612.9</v>
          </cell>
        </row>
        <row r="737">
          <cell r="C737" t="str">
            <v>Fossil Fuel Generation</v>
          </cell>
          <cell r="D737" t="str">
            <v>Catalina - Diesel</v>
          </cell>
          <cell r="E737" t="str">
            <v>Capital Refurbishment/Replacement</v>
          </cell>
          <cell r="H737" t="str">
            <v>2019F</v>
          </cell>
        </row>
        <row r="738">
          <cell r="C738" t="str">
            <v>Fossil Fuel Generation</v>
          </cell>
          <cell r="D738" t="str">
            <v>Catalina - Diesel</v>
          </cell>
          <cell r="E738" t="str">
            <v>Capital Refurbishment/Replacement</v>
          </cell>
          <cell r="H738" t="str">
            <v>2019F</v>
          </cell>
          <cell r="I738">
            <v>182795.7</v>
          </cell>
        </row>
        <row r="739">
          <cell r="C739" t="str">
            <v>Fossil Fuel Generation</v>
          </cell>
          <cell r="D739" t="str">
            <v>Catalina - Diesel</v>
          </cell>
          <cell r="E739" t="str">
            <v>Capital Refurbishment/Replacement</v>
          </cell>
          <cell r="H739" t="str">
            <v>2019F</v>
          </cell>
        </row>
        <row r="740">
          <cell r="C740" t="str">
            <v>Fossil Fuel Generation</v>
          </cell>
          <cell r="D740" t="str">
            <v>Catalina - Diesel</v>
          </cell>
          <cell r="E740" t="str">
            <v>Capital Refurbishment/Replacement</v>
          </cell>
          <cell r="H740" t="str">
            <v>2019F</v>
          </cell>
          <cell r="I740">
            <v>365591.4</v>
          </cell>
        </row>
        <row r="741">
          <cell r="C741" t="str">
            <v>Fossil Fuel Generation</v>
          </cell>
          <cell r="D741" t="str">
            <v>Mohave</v>
          </cell>
          <cell r="E741" t="str">
            <v>Capital Refurbishment/Replacement</v>
          </cell>
          <cell r="H741" t="str">
            <v>2019F</v>
          </cell>
        </row>
        <row r="742">
          <cell r="C742" t="str">
            <v>Fossil Fuel Generation</v>
          </cell>
          <cell r="D742" t="str">
            <v>Mohave</v>
          </cell>
          <cell r="E742" t="str">
            <v>Capital Refurbishment/Replacement</v>
          </cell>
          <cell r="H742" t="str">
            <v>2019F</v>
          </cell>
        </row>
        <row r="743">
          <cell r="C743" t="str">
            <v>Fossil Fuel Generation</v>
          </cell>
          <cell r="D743" t="str">
            <v>Mohave</v>
          </cell>
          <cell r="E743" t="str">
            <v>Capital Refurbishment/Replacement</v>
          </cell>
          <cell r="H743" t="str">
            <v>2019F</v>
          </cell>
        </row>
        <row r="744">
          <cell r="C744" t="str">
            <v>Fossil Fuel Generation</v>
          </cell>
          <cell r="D744" t="str">
            <v>Mohave</v>
          </cell>
          <cell r="E744" t="str">
            <v>Capital Refurbishment/Replacement</v>
          </cell>
          <cell r="H744" t="str">
            <v>2019F</v>
          </cell>
        </row>
        <row r="745">
          <cell r="C745" t="str">
            <v>Fossil Fuel Generation</v>
          </cell>
          <cell r="D745" t="str">
            <v>Mohave</v>
          </cell>
          <cell r="E745" t="str">
            <v>Capital Refurbishment/Replacement</v>
          </cell>
          <cell r="H745" t="str">
            <v>2019F</v>
          </cell>
        </row>
        <row r="746">
          <cell r="C746" t="str">
            <v>Fossil Fuel Generation</v>
          </cell>
          <cell r="D746" t="str">
            <v>Mohave</v>
          </cell>
          <cell r="E746" t="str">
            <v>Capital Refurbishment/Replacement</v>
          </cell>
          <cell r="H746" t="str">
            <v>2019F</v>
          </cell>
        </row>
        <row r="747">
          <cell r="C747" t="str">
            <v>Fossil Fuel Generation</v>
          </cell>
          <cell r="D747" t="str">
            <v>Mohave</v>
          </cell>
          <cell r="E747" t="str">
            <v>Capital Refurbishment/Replacement</v>
          </cell>
          <cell r="H747" t="str">
            <v>2019F</v>
          </cell>
        </row>
        <row r="748">
          <cell r="C748" t="str">
            <v>Fossil Fuel Generation</v>
          </cell>
          <cell r="D748" t="str">
            <v>Mountainview</v>
          </cell>
          <cell r="E748" t="str">
            <v>Capital Refurbishment/Replacement</v>
          </cell>
          <cell r="H748" t="str">
            <v>2019F</v>
          </cell>
          <cell r="I748">
            <v>693173.54999999993</v>
          </cell>
        </row>
        <row r="749">
          <cell r="C749" t="str">
            <v>Fossil Fuel Generation</v>
          </cell>
          <cell r="D749" t="str">
            <v>Mountainview</v>
          </cell>
          <cell r="E749" t="str">
            <v>Capital Refurbishment/Replacement</v>
          </cell>
          <cell r="H749" t="str">
            <v>2019F</v>
          </cell>
        </row>
        <row r="750">
          <cell r="C750" t="str">
            <v>Fossil Fuel Generation</v>
          </cell>
          <cell r="D750" t="str">
            <v>Mountainview</v>
          </cell>
          <cell r="E750" t="str">
            <v>Capital Refurbishment/Replacement</v>
          </cell>
          <cell r="H750" t="str">
            <v>2019F</v>
          </cell>
          <cell r="I750">
            <v>2629479.86</v>
          </cell>
        </row>
        <row r="751">
          <cell r="C751" t="str">
            <v>Fossil Fuel Generation</v>
          </cell>
          <cell r="D751" t="str">
            <v>Mountainview</v>
          </cell>
          <cell r="E751" t="str">
            <v>Capital Refurbishment/Replacement</v>
          </cell>
          <cell r="H751" t="str">
            <v>2019F</v>
          </cell>
        </row>
        <row r="752">
          <cell r="C752" t="str">
            <v>Fossil Fuel Generation</v>
          </cell>
          <cell r="D752" t="str">
            <v>Mountainview</v>
          </cell>
          <cell r="E752" t="str">
            <v>Capital Refurbishment/Replacement</v>
          </cell>
          <cell r="H752" t="str">
            <v>2019F</v>
          </cell>
          <cell r="I752">
            <v>1293871.04</v>
          </cell>
        </row>
        <row r="753">
          <cell r="C753" t="str">
            <v>Fossil Fuel Generation</v>
          </cell>
          <cell r="D753" t="str">
            <v>Mountainview</v>
          </cell>
          <cell r="E753" t="str">
            <v>Capital Refurbishment/Replacement</v>
          </cell>
          <cell r="H753" t="str">
            <v>2019F</v>
          </cell>
        </row>
        <row r="754">
          <cell r="C754" t="str">
            <v>Fossil Fuel Generation</v>
          </cell>
          <cell r="D754" t="str">
            <v>Mountainview</v>
          </cell>
          <cell r="E754" t="str">
            <v>Capital Refurbishment/Replacement</v>
          </cell>
          <cell r="H754" t="str">
            <v>2019F</v>
          </cell>
          <cell r="I754">
            <v>83475.55</v>
          </cell>
        </row>
        <row r="755">
          <cell r="C755" t="str">
            <v>Fossil Fuel Generation</v>
          </cell>
          <cell r="D755" t="str">
            <v>Peakers</v>
          </cell>
          <cell r="E755" t="str">
            <v>Capital Refurbishment/Replacement</v>
          </cell>
          <cell r="H755" t="str">
            <v>2019F</v>
          </cell>
          <cell r="I755">
            <v>433237.49</v>
          </cell>
        </row>
        <row r="756">
          <cell r="C756" t="str">
            <v>Fossil Fuel Generation</v>
          </cell>
          <cell r="D756" t="str">
            <v>Peakers</v>
          </cell>
          <cell r="E756" t="str">
            <v>Capital Refurbishment/Replacement</v>
          </cell>
          <cell r="H756" t="str">
            <v>2019F</v>
          </cell>
        </row>
        <row r="757">
          <cell r="C757" t="str">
            <v>Fossil Fuel Generation</v>
          </cell>
          <cell r="D757" t="str">
            <v>Peakers</v>
          </cell>
          <cell r="E757" t="str">
            <v>Capital Refurbishment/Replacement</v>
          </cell>
          <cell r="H757" t="str">
            <v>2019F</v>
          </cell>
          <cell r="I757">
            <v>3195321.61</v>
          </cell>
        </row>
        <row r="758">
          <cell r="C758" t="str">
            <v>Fossil Fuel Generation</v>
          </cell>
          <cell r="D758" t="str">
            <v>Peakers</v>
          </cell>
          <cell r="E758" t="str">
            <v>Capital Refurbishment/Replacement</v>
          </cell>
          <cell r="H758" t="str">
            <v>2019F</v>
          </cell>
        </row>
        <row r="759">
          <cell r="C759" t="str">
            <v>Fossil Fuel Generation</v>
          </cell>
          <cell r="D759" t="str">
            <v>Peakers</v>
          </cell>
          <cell r="E759" t="str">
            <v>Capital Refurbishment/Replacement</v>
          </cell>
          <cell r="H759" t="str">
            <v>2019F</v>
          </cell>
          <cell r="I759">
            <v>209529.29</v>
          </cell>
        </row>
        <row r="760">
          <cell r="C760" t="str">
            <v>Fossil Fuel Generation</v>
          </cell>
          <cell r="D760" t="str">
            <v>Peakers</v>
          </cell>
          <cell r="E760" t="str">
            <v>Capital Refurbishment/Replacement</v>
          </cell>
          <cell r="H760" t="str">
            <v>2019F</v>
          </cell>
        </row>
        <row r="761">
          <cell r="C761" t="str">
            <v>Fossil Fuel Generation</v>
          </cell>
          <cell r="D761" t="str">
            <v>Peakers</v>
          </cell>
          <cell r="E761" t="str">
            <v>Capital Refurbishment/Replacement</v>
          </cell>
          <cell r="H761" t="str">
            <v>2019F</v>
          </cell>
          <cell r="I761">
            <v>261911.61</v>
          </cell>
        </row>
        <row r="762">
          <cell r="C762" t="str">
            <v>Hydro</v>
          </cell>
          <cell r="D762" t="str">
            <v>Hydro</v>
          </cell>
          <cell r="E762" t="str">
            <v>Dams &amp; Waterways</v>
          </cell>
          <cell r="H762" t="str">
            <v>2019F</v>
          </cell>
          <cell r="I762">
            <v>675828.45000000007</v>
          </cell>
        </row>
        <row r="763">
          <cell r="C763" t="str">
            <v>Hydro</v>
          </cell>
          <cell r="D763" t="str">
            <v>Hydro</v>
          </cell>
          <cell r="E763" t="str">
            <v>Dams &amp; Waterways</v>
          </cell>
          <cell r="H763" t="str">
            <v>2019F</v>
          </cell>
        </row>
        <row r="764">
          <cell r="C764" t="str">
            <v>Hydro</v>
          </cell>
          <cell r="D764" t="str">
            <v>Hydro</v>
          </cell>
          <cell r="E764" t="str">
            <v>Dams &amp; Waterways</v>
          </cell>
          <cell r="H764" t="str">
            <v>2019F</v>
          </cell>
          <cell r="I764">
            <v>10144584.4</v>
          </cell>
        </row>
        <row r="765">
          <cell r="C765" t="str">
            <v>Hydro</v>
          </cell>
          <cell r="D765" t="str">
            <v>Hydro</v>
          </cell>
          <cell r="E765" t="str">
            <v>Dams &amp; Waterways</v>
          </cell>
          <cell r="H765" t="str">
            <v>2019F</v>
          </cell>
        </row>
        <row r="766">
          <cell r="C766" t="str">
            <v>Hydro</v>
          </cell>
          <cell r="D766" t="str">
            <v>Hydro</v>
          </cell>
          <cell r="E766" t="str">
            <v>Dams &amp; Waterways</v>
          </cell>
          <cell r="H766" t="str">
            <v>2019F</v>
          </cell>
          <cell r="I766">
            <v>684676.2</v>
          </cell>
        </row>
        <row r="767">
          <cell r="C767" t="str">
            <v>Hydro</v>
          </cell>
          <cell r="D767" t="str">
            <v>Hydro</v>
          </cell>
          <cell r="E767" t="str">
            <v>Dams &amp; Waterways</v>
          </cell>
          <cell r="H767" t="str">
            <v>2019F</v>
          </cell>
        </row>
        <row r="768">
          <cell r="C768" t="str">
            <v>Hydro</v>
          </cell>
          <cell r="D768" t="str">
            <v>Hydro</v>
          </cell>
          <cell r="E768" t="str">
            <v>Dams &amp; Waterways</v>
          </cell>
          <cell r="H768" t="str">
            <v>2019F</v>
          </cell>
          <cell r="I768">
            <v>1369352.39</v>
          </cell>
        </row>
        <row r="769">
          <cell r="C769" t="str">
            <v>Hydro</v>
          </cell>
          <cell r="D769" t="str">
            <v>Hydro</v>
          </cell>
          <cell r="E769" t="str">
            <v>Decommissioning</v>
          </cell>
          <cell r="H769" t="str">
            <v>2019F</v>
          </cell>
          <cell r="I769">
            <v>20794.72</v>
          </cell>
        </row>
        <row r="770">
          <cell r="C770" t="str">
            <v>Hydro</v>
          </cell>
          <cell r="D770" t="str">
            <v>Hydro</v>
          </cell>
          <cell r="E770" t="str">
            <v>Decommissioning</v>
          </cell>
          <cell r="H770" t="str">
            <v>2019F</v>
          </cell>
        </row>
        <row r="771">
          <cell r="C771" t="str">
            <v>Hydro</v>
          </cell>
          <cell r="D771" t="str">
            <v>Hydro</v>
          </cell>
          <cell r="E771" t="str">
            <v>Decommissioning</v>
          </cell>
          <cell r="H771" t="str">
            <v>2019F</v>
          </cell>
          <cell r="I771">
            <v>316004.40000000002</v>
          </cell>
        </row>
        <row r="772">
          <cell r="C772" t="str">
            <v>Hydro</v>
          </cell>
          <cell r="D772" t="str">
            <v>Hydro</v>
          </cell>
          <cell r="E772" t="str">
            <v>Decommissioning</v>
          </cell>
          <cell r="H772" t="str">
            <v>2019F</v>
          </cell>
        </row>
        <row r="773">
          <cell r="C773" t="str">
            <v>Hydro</v>
          </cell>
          <cell r="D773" t="str">
            <v>Hydro</v>
          </cell>
          <cell r="E773" t="str">
            <v>Decommissioning</v>
          </cell>
          <cell r="H773" t="str">
            <v>2019F</v>
          </cell>
          <cell r="I773">
            <v>21066.959999999999</v>
          </cell>
        </row>
        <row r="774">
          <cell r="C774" t="str">
            <v>Hydro</v>
          </cell>
          <cell r="D774" t="str">
            <v>Hydro</v>
          </cell>
          <cell r="E774" t="str">
            <v>Decommissioning</v>
          </cell>
          <cell r="H774" t="str">
            <v>2019F</v>
          </cell>
        </row>
        <row r="775">
          <cell r="C775" t="str">
            <v>Hydro</v>
          </cell>
          <cell r="D775" t="str">
            <v>Hydro</v>
          </cell>
          <cell r="E775" t="str">
            <v>Decommissioning</v>
          </cell>
          <cell r="H775" t="str">
            <v>2019F</v>
          </cell>
          <cell r="I775">
            <v>42133.919999999998</v>
          </cell>
        </row>
        <row r="776">
          <cell r="C776" t="str">
            <v>Hydro</v>
          </cell>
          <cell r="D776" t="str">
            <v>Hydro</v>
          </cell>
          <cell r="E776" t="str">
            <v>Electrical Equipment</v>
          </cell>
          <cell r="H776" t="str">
            <v>2019F</v>
          </cell>
          <cell r="I776">
            <v>545861.44999999995</v>
          </cell>
        </row>
        <row r="777">
          <cell r="C777" t="str">
            <v>Hydro</v>
          </cell>
          <cell r="D777" t="str">
            <v>Hydro</v>
          </cell>
          <cell r="E777" t="str">
            <v>Electrical Equipment</v>
          </cell>
          <cell r="H777" t="str">
            <v>2019F</v>
          </cell>
        </row>
        <row r="778">
          <cell r="C778" t="str">
            <v>Hydro</v>
          </cell>
          <cell r="D778" t="str">
            <v>Hydro</v>
          </cell>
          <cell r="E778" t="str">
            <v>Electrical Equipment</v>
          </cell>
          <cell r="H778" t="str">
            <v>2019F</v>
          </cell>
          <cell r="I778">
            <v>8295115.46</v>
          </cell>
        </row>
        <row r="779">
          <cell r="C779" t="str">
            <v>Hydro</v>
          </cell>
          <cell r="D779" t="str">
            <v>Hydro</v>
          </cell>
          <cell r="E779" t="str">
            <v>Electrical Equipment</v>
          </cell>
          <cell r="H779" t="str">
            <v>2019F</v>
          </cell>
        </row>
        <row r="780">
          <cell r="C780" t="str">
            <v>Hydro</v>
          </cell>
          <cell r="D780" t="str">
            <v>Hydro</v>
          </cell>
          <cell r="E780" t="str">
            <v>Electrical Equipment</v>
          </cell>
          <cell r="H780" t="str">
            <v>2019F</v>
          </cell>
          <cell r="I780">
            <v>553007.69999999995</v>
          </cell>
        </row>
        <row r="781">
          <cell r="C781" t="str">
            <v>Hydro</v>
          </cell>
          <cell r="D781" t="str">
            <v>Hydro</v>
          </cell>
          <cell r="E781" t="str">
            <v>Electrical Equipment</v>
          </cell>
          <cell r="H781" t="str">
            <v>2019F</v>
          </cell>
        </row>
        <row r="782">
          <cell r="C782" t="str">
            <v>Hydro</v>
          </cell>
          <cell r="D782" t="str">
            <v>Hydro</v>
          </cell>
          <cell r="E782" t="str">
            <v>Electrical Equipment</v>
          </cell>
          <cell r="H782" t="str">
            <v>2019F</v>
          </cell>
          <cell r="I782">
            <v>1106015.3899999999</v>
          </cell>
        </row>
        <row r="783">
          <cell r="C783" t="str">
            <v>Hydro</v>
          </cell>
          <cell r="D783" t="str">
            <v>Hydro</v>
          </cell>
          <cell r="E783" t="str">
            <v>Prime Movers</v>
          </cell>
          <cell r="H783" t="str">
            <v>2019F</v>
          </cell>
          <cell r="I783">
            <v>373459.42</v>
          </cell>
        </row>
        <row r="784">
          <cell r="C784" t="str">
            <v>Hydro</v>
          </cell>
          <cell r="D784" t="str">
            <v>Hydro</v>
          </cell>
          <cell r="E784" t="str">
            <v>Prime Movers</v>
          </cell>
          <cell r="H784" t="str">
            <v>2019F</v>
          </cell>
        </row>
        <row r="785">
          <cell r="C785" t="str">
            <v>Hydro</v>
          </cell>
          <cell r="D785" t="str">
            <v>Hydro</v>
          </cell>
          <cell r="E785" t="str">
            <v>Prime Movers</v>
          </cell>
          <cell r="H785" t="str">
            <v>2019F</v>
          </cell>
          <cell r="I785">
            <v>5688783.8200000003</v>
          </cell>
        </row>
        <row r="786">
          <cell r="C786" t="str">
            <v>Hydro</v>
          </cell>
          <cell r="D786" t="str">
            <v>Hydro</v>
          </cell>
          <cell r="E786" t="str">
            <v>Prime Movers</v>
          </cell>
          <cell r="H786" t="str">
            <v>2019F</v>
          </cell>
        </row>
        <row r="787">
          <cell r="C787" t="str">
            <v>Hydro</v>
          </cell>
          <cell r="D787" t="str">
            <v>Hydro</v>
          </cell>
          <cell r="E787" t="str">
            <v>Prime Movers</v>
          </cell>
          <cell r="H787" t="str">
            <v>2019F</v>
          </cell>
          <cell r="I787">
            <v>379252.25</v>
          </cell>
        </row>
        <row r="788">
          <cell r="C788" t="str">
            <v>Hydro</v>
          </cell>
          <cell r="D788" t="str">
            <v>Hydro</v>
          </cell>
          <cell r="E788" t="str">
            <v>Prime Movers</v>
          </cell>
          <cell r="H788" t="str">
            <v>2019F</v>
          </cell>
        </row>
        <row r="789">
          <cell r="C789" t="str">
            <v>Hydro</v>
          </cell>
          <cell r="D789" t="str">
            <v>Hydro</v>
          </cell>
          <cell r="E789" t="str">
            <v>Prime Movers</v>
          </cell>
          <cell r="H789" t="str">
            <v>2019F</v>
          </cell>
          <cell r="I789">
            <v>758504.51</v>
          </cell>
        </row>
        <row r="790">
          <cell r="C790" t="str">
            <v>Hydro</v>
          </cell>
          <cell r="D790" t="str">
            <v>Hydro</v>
          </cell>
          <cell r="E790" t="str">
            <v>Relicensing</v>
          </cell>
          <cell r="H790" t="str">
            <v>2019F</v>
          </cell>
          <cell r="I790">
            <v>259934.02000000002</v>
          </cell>
        </row>
        <row r="791">
          <cell r="C791" t="str">
            <v>Hydro</v>
          </cell>
          <cell r="D791" t="str">
            <v>Hydro</v>
          </cell>
          <cell r="E791" t="str">
            <v>Relicensing</v>
          </cell>
          <cell r="H791" t="str">
            <v>2019F</v>
          </cell>
        </row>
        <row r="792">
          <cell r="C792" t="str">
            <v>Hydro</v>
          </cell>
          <cell r="D792" t="str">
            <v>Hydro</v>
          </cell>
          <cell r="E792" t="str">
            <v>Relicensing</v>
          </cell>
          <cell r="H792" t="str">
            <v>2019F</v>
          </cell>
          <cell r="I792">
            <v>3950054.98</v>
          </cell>
        </row>
        <row r="793">
          <cell r="C793" t="str">
            <v>Hydro</v>
          </cell>
          <cell r="D793" t="str">
            <v>Hydro</v>
          </cell>
          <cell r="E793" t="str">
            <v>Relicensing</v>
          </cell>
          <cell r="H793" t="str">
            <v>2019F</v>
          </cell>
        </row>
        <row r="794">
          <cell r="C794" t="str">
            <v>Hydro</v>
          </cell>
          <cell r="D794" t="str">
            <v>Hydro</v>
          </cell>
          <cell r="E794" t="str">
            <v>Relicensing</v>
          </cell>
          <cell r="H794" t="str">
            <v>2019F</v>
          </cell>
          <cell r="I794">
            <v>263337</v>
          </cell>
        </row>
        <row r="795">
          <cell r="C795" t="str">
            <v>Hydro</v>
          </cell>
          <cell r="D795" t="str">
            <v>Hydro</v>
          </cell>
          <cell r="E795" t="str">
            <v>Relicensing</v>
          </cell>
          <cell r="H795" t="str">
            <v>2019F</v>
          </cell>
        </row>
        <row r="796">
          <cell r="C796" t="str">
            <v>Hydro</v>
          </cell>
          <cell r="D796" t="str">
            <v>Hydro</v>
          </cell>
          <cell r="E796" t="str">
            <v>Relicensing</v>
          </cell>
          <cell r="H796" t="str">
            <v>2019F</v>
          </cell>
          <cell r="I796">
            <v>526674</v>
          </cell>
        </row>
        <row r="797">
          <cell r="C797" t="str">
            <v>Hydro</v>
          </cell>
          <cell r="D797" t="str">
            <v>Hydro</v>
          </cell>
          <cell r="E797" t="str">
            <v>Structures &amp; Grounds</v>
          </cell>
          <cell r="H797" t="str">
            <v>2019F</v>
          </cell>
          <cell r="I797">
            <v>124768.33</v>
          </cell>
        </row>
        <row r="798">
          <cell r="C798" t="str">
            <v>Hydro</v>
          </cell>
          <cell r="D798" t="str">
            <v>Hydro</v>
          </cell>
          <cell r="E798" t="str">
            <v>Structures &amp; Grounds</v>
          </cell>
          <cell r="H798" t="str">
            <v>2019F</v>
          </cell>
        </row>
        <row r="799">
          <cell r="C799" t="str">
            <v>Hydro</v>
          </cell>
          <cell r="D799" t="str">
            <v>Hydro</v>
          </cell>
          <cell r="E799" t="str">
            <v>Structures &amp; Grounds</v>
          </cell>
          <cell r="H799" t="str">
            <v>2019F</v>
          </cell>
          <cell r="I799">
            <v>1896026.39</v>
          </cell>
        </row>
        <row r="800">
          <cell r="C800" t="str">
            <v>Hydro</v>
          </cell>
          <cell r="D800" t="str">
            <v>Hydro</v>
          </cell>
          <cell r="E800" t="str">
            <v>Structures &amp; Grounds</v>
          </cell>
          <cell r="H800" t="str">
            <v>2019F</v>
          </cell>
        </row>
        <row r="801">
          <cell r="C801" t="str">
            <v>Hydro</v>
          </cell>
          <cell r="D801" t="str">
            <v>Hydro</v>
          </cell>
          <cell r="E801" t="str">
            <v>Structures &amp; Grounds</v>
          </cell>
          <cell r="H801" t="str">
            <v>2019F</v>
          </cell>
          <cell r="I801">
            <v>126401.76</v>
          </cell>
        </row>
        <row r="802">
          <cell r="C802" t="str">
            <v>Hydro</v>
          </cell>
          <cell r="D802" t="str">
            <v>Hydro</v>
          </cell>
          <cell r="E802" t="str">
            <v>Structures &amp; Grounds</v>
          </cell>
          <cell r="H802" t="str">
            <v>2019F</v>
          </cell>
        </row>
        <row r="803">
          <cell r="C803" t="str">
            <v>Hydro</v>
          </cell>
          <cell r="D803" t="str">
            <v>Hydro</v>
          </cell>
          <cell r="E803" t="str">
            <v>Structures &amp; Grounds</v>
          </cell>
          <cell r="H803" t="str">
            <v>2019F</v>
          </cell>
          <cell r="I803">
            <v>252803.52</v>
          </cell>
        </row>
        <row r="804">
          <cell r="C804" t="str">
            <v>Solar</v>
          </cell>
          <cell r="D804" t="str">
            <v>Solar</v>
          </cell>
          <cell r="E804" t="str">
            <v>Capital Refurbishment/Replacement</v>
          </cell>
          <cell r="H804" t="str">
            <v>2019F</v>
          </cell>
          <cell r="I804">
            <v>125558.55</v>
          </cell>
        </row>
        <row r="805">
          <cell r="C805" t="str">
            <v>Solar</v>
          </cell>
          <cell r="D805" t="str">
            <v>Solar</v>
          </cell>
          <cell r="E805" t="str">
            <v>Capital Refurbishment/Replacement</v>
          </cell>
          <cell r="H805" t="str">
            <v>2019F</v>
          </cell>
        </row>
        <row r="806">
          <cell r="C806" t="str">
            <v>Solar</v>
          </cell>
          <cell r="D806" t="str">
            <v>Solar</v>
          </cell>
          <cell r="E806" t="str">
            <v>Capital Refurbishment/Replacement</v>
          </cell>
          <cell r="H806" t="str">
            <v>2019F</v>
          </cell>
          <cell r="I806">
            <v>0</v>
          </cell>
        </row>
        <row r="807">
          <cell r="C807" t="str">
            <v>Solar</v>
          </cell>
          <cell r="D807" t="str">
            <v>Solar</v>
          </cell>
          <cell r="E807" t="str">
            <v>Capital Refurbishment/Replacement</v>
          </cell>
          <cell r="H807" t="str">
            <v>2019F</v>
          </cell>
        </row>
        <row r="808">
          <cell r="C808" t="str">
            <v>Solar</v>
          </cell>
          <cell r="D808" t="str">
            <v>Solar</v>
          </cell>
          <cell r="E808" t="str">
            <v>Capital Refurbishment/Replacement</v>
          </cell>
          <cell r="H808" t="str">
            <v>2019F</v>
          </cell>
          <cell r="I808">
            <v>0</v>
          </cell>
        </row>
        <row r="809">
          <cell r="C809" t="str">
            <v>Solar</v>
          </cell>
          <cell r="D809" t="str">
            <v>Solar</v>
          </cell>
          <cell r="E809" t="str">
            <v>Capital Refurbishment/Replacement</v>
          </cell>
          <cell r="H809" t="str">
            <v>2019F</v>
          </cell>
        </row>
        <row r="810">
          <cell r="C810" t="str">
            <v>Solar</v>
          </cell>
          <cell r="D810" t="str">
            <v>Solar</v>
          </cell>
          <cell r="E810" t="str">
            <v>Capital Refurbishment/Replacement</v>
          </cell>
          <cell r="H810" t="str">
            <v>2019F</v>
          </cell>
          <cell r="I810">
            <v>0</v>
          </cell>
        </row>
        <row r="811">
          <cell r="C811" t="str">
            <v>Fossil Fuel Generation</v>
          </cell>
          <cell r="D811" t="str">
            <v>Catalina - Diesel</v>
          </cell>
          <cell r="E811" t="str">
            <v>Operations</v>
          </cell>
          <cell r="H811" t="str">
            <v>2019F</v>
          </cell>
        </row>
        <row r="812">
          <cell r="C812" t="str">
            <v>Fossil Fuel Generation</v>
          </cell>
          <cell r="D812" t="str">
            <v>Catalina - Diesel</v>
          </cell>
          <cell r="E812" t="str">
            <v>Operations</v>
          </cell>
          <cell r="H812" t="str">
            <v>2019F</v>
          </cell>
        </row>
        <row r="813">
          <cell r="C813" t="str">
            <v>Fossil Fuel Generation</v>
          </cell>
          <cell r="D813" t="str">
            <v>Catalina - Diesel</v>
          </cell>
          <cell r="E813" t="str">
            <v>Operations</v>
          </cell>
          <cell r="H813" t="str">
            <v>2019F</v>
          </cell>
        </row>
        <row r="814">
          <cell r="C814" t="str">
            <v>Fossil Fuel Generation</v>
          </cell>
          <cell r="D814" t="str">
            <v>Catalina - Diesel</v>
          </cell>
          <cell r="E814" t="str">
            <v>Operations</v>
          </cell>
          <cell r="H814" t="str">
            <v>2019F</v>
          </cell>
        </row>
        <row r="815">
          <cell r="C815" t="str">
            <v>Fossil Fuel Generation</v>
          </cell>
          <cell r="D815" t="str">
            <v>Catalina - Diesel</v>
          </cell>
          <cell r="E815" t="str">
            <v>Operations</v>
          </cell>
          <cell r="H815" t="str">
            <v>2019F</v>
          </cell>
        </row>
        <row r="816">
          <cell r="C816" t="str">
            <v>Fossil Fuel Generation</v>
          </cell>
          <cell r="D816" t="str">
            <v>Catalina - Diesel</v>
          </cell>
          <cell r="E816" t="str">
            <v>Operations</v>
          </cell>
          <cell r="H816" t="str">
            <v>2019F</v>
          </cell>
        </row>
        <row r="817">
          <cell r="C817" t="str">
            <v>Fossil Fuel Generation</v>
          </cell>
          <cell r="D817" t="str">
            <v>Catalina - Diesel</v>
          </cell>
          <cell r="E817" t="str">
            <v>Operations</v>
          </cell>
          <cell r="H817" t="str">
            <v>2019F</v>
          </cell>
        </row>
        <row r="818">
          <cell r="C818" t="str">
            <v>Fossil Fuel Generation</v>
          </cell>
          <cell r="D818" t="str">
            <v>Mountainview</v>
          </cell>
          <cell r="E818" t="str">
            <v>Technology Solutions</v>
          </cell>
          <cell r="H818" t="str">
            <v>2019F</v>
          </cell>
          <cell r="I818">
            <v>21993.41</v>
          </cell>
        </row>
        <row r="819">
          <cell r="C819" t="str">
            <v>Fossil Fuel Generation</v>
          </cell>
          <cell r="D819" t="str">
            <v>Mountainview</v>
          </cell>
          <cell r="E819" t="str">
            <v>Technology Solutions</v>
          </cell>
          <cell r="H819" t="str">
            <v>2019F</v>
          </cell>
        </row>
        <row r="820">
          <cell r="C820" t="str">
            <v>Fossil Fuel Generation</v>
          </cell>
          <cell r="D820" t="str">
            <v>Mountainview</v>
          </cell>
          <cell r="E820" t="str">
            <v>Technology Solutions</v>
          </cell>
          <cell r="H820" t="str">
            <v>2019F</v>
          </cell>
          <cell r="I820">
            <v>358006.59</v>
          </cell>
        </row>
        <row r="821">
          <cell r="C821" t="str">
            <v>Fossil Fuel Generation</v>
          </cell>
          <cell r="D821" t="str">
            <v>Mountainview</v>
          </cell>
          <cell r="E821" t="str">
            <v>Technology Solutions</v>
          </cell>
          <cell r="H821" t="str">
            <v>2019F</v>
          </cell>
        </row>
        <row r="822">
          <cell r="C822" t="str">
            <v>Fossil Fuel Generation</v>
          </cell>
          <cell r="D822" t="str">
            <v>Mountainview</v>
          </cell>
          <cell r="E822" t="str">
            <v>Technology Solutions</v>
          </cell>
          <cell r="H822" t="str">
            <v>2019F</v>
          </cell>
          <cell r="I822">
            <v>20000</v>
          </cell>
        </row>
        <row r="823">
          <cell r="C823" t="str">
            <v>Fossil Fuel Generation</v>
          </cell>
          <cell r="D823" t="str">
            <v>Mountainview</v>
          </cell>
          <cell r="E823" t="str">
            <v>Technology Solutions</v>
          </cell>
          <cell r="H823" t="str">
            <v>2019F</v>
          </cell>
        </row>
        <row r="824">
          <cell r="C824" t="str">
            <v>Fossil Fuel Generation</v>
          </cell>
          <cell r="D824" t="str">
            <v>Mountainview</v>
          </cell>
          <cell r="E824" t="str">
            <v>Technology Solutions</v>
          </cell>
          <cell r="H824" t="str">
            <v>2019F</v>
          </cell>
          <cell r="I824">
            <v>0</v>
          </cell>
        </row>
        <row r="825">
          <cell r="C825" t="str">
            <v>Hydro</v>
          </cell>
          <cell r="D825" t="str">
            <v>Hydro</v>
          </cell>
          <cell r="E825" t="str">
            <v>Grid Network Solutions</v>
          </cell>
          <cell r="H825" t="str">
            <v>2019F</v>
          </cell>
        </row>
        <row r="826">
          <cell r="C826" t="str">
            <v>Hydro</v>
          </cell>
          <cell r="D826" t="str">
            <v>Hydro</v>
          </cell>
          <cell r="E826" t="str">
            <v>Grid Network Solutions</v>
          </cell>
          <cell r="H826" t="str">
            <v>2019F</v>
          </cell>
        </row>
        <row r="827">
          <cell r="C827" t="str">
            <v>Hydro</v>
          </cell>
          <cell r="D827" t="str">
            <v>Hydro</v>
          </cell>
          <cell r="E827" t="str">
            <v>Grid Network Solutions</v>
          </cell>
          <cell r="H827" t="str">
            <v>2019F</v>
          </cell>
        </row>
        <row r="828">
          <cell r="C828" t="str">
            <v>Hydro</v>
          </cell>
          <cell r="D828" t="str">
            <v>Hydro</v>
          </cell>
          <cell r="E828" t="str">
            <v>Grid Network Solutions</v>
          </cell>
          <cell r="H828" t="str">
            <v>2019F</v>
          </cell>
        </row>
        <row r="829">
          <cell r="C829" t="str">
            <v>Hydro</v>
          </cell>
          <cell r="D829" t="str">
            <v>Hydro</v>
          </cell>
          <cell r="E829" t="str">
            <v>Grid Network Solutions</v>
          </cell>
          <cell r="H829" t="str">
            <v>2019F</v>
          </cell>
        </row>
        <row r="830">
          <cell r="C830" t="str">
            <v>Hydro</v>
          </cell>
          <cell r="D830" t="str">
            <v>Hydro</v>
          </cell>
          <cell r="E830" t="str">
            <v>Grid Network Solutions</v>
          </cell>
          <cell r="H830" t="str">
            <v>2019F</v>
          </cell>
        </row>
        <row r="831">
          <cell r="C831" t="str">
            <v>Hydro</v>
          </cell>
          <cell r="D831" t="str">
            <v>Hydro</v>
          </cell>
          <cell r="E831" t="str">
            <v>Grid Network Solutions</v>
          </cell>
          <cell r="H831" t="str">
            <v>2019F</v>
          </cell>
        </row>
        <row r="832">
          <cell r="C832" t="str">
            <v>Hydro</v>
          </cell>
          <cell r="D832" t="str">
            <v>Hydro</v>
          </cell>
          <cell r="E832" t="str">
            <v>Technology Solutions</v>
          </cell>
          <cell r="H832" t="str">
            <v>2019F</v>
          </cell>
          <cell r="I832">
            <v>243283.38</v>
          </cell>
        </row>
        <row r="833">
          <cell r="C833" t="str">
            <v>Hydro</v>
          </cell>
          <cell r="D833" t="str">
            <v>Hydro</v>
          </cell>
          <cell r="E833" t="str">
            <v>Technology Solutions</v>
          </cell>
          <cell r="H833" t="str">
            <v>2019F</v>
          </cell>
        </row>
        <row r="834">
          <cell r="C834" t="str">
            <v>Hydro</v>
          </cell>
          <cell r="D834" t="str">
            <v>Hydro</v>
          </cell>
          <cell r="E834" t="str">
            <v>Technology Solutions</v>
          </cell>
          <cell r="H834" t="str">
            <v>2019F</v>
          </cell>
          <cell r="I834">
            <v>2446239.6800000002</v>
          </cell>
        </row>
        <row r="835">
          <cell r="C835" t="str">
            <v>Hydro</v>
          </cell>
          <cell r="D835" t="str">
            <v>Hydro</v>
          </cell>
          <cell r="E835" t="str">
            <v>Technology Solutions</v>
          </cell>
          <cell r="H835" t="str">
            <v>2019F</v>
          </cell>
        </row>
        <row r="836">
          <cell r="C836" t="str">
            <v>Hydro</v>
          </cell>
          <cell r="D836" t="str">
            <v>Hydro</v>
          </cell>
          <cell r="E836" t="str">
            <v>Technology Solutions</v>
          </cell>
          <cell r="H836" t="str">
            <v>2019F</v>
          </cell>
          <cell r="I836">
            <v>785000</v>
          </cell>
        </row>
        <row r="837">
          <cell r="C837" t="str">
            <v>Hydro</v>
          </cell>
          <cell r="D837" t="str">
            <v>Hydro</v>
          </cell>
          <cell r="E837" t="str">
            <v>Technology Solutions</v>
          </cell>
          <cell r="H837" t="str">
            <v>2019F</v>
          </cell>
        </row>
        <row r="838">
          <cell r="C838" t="str">
            <v>Hydro</v>
          </cell>
          <cell r="D838" t="str">
            <v>Hydro</v>
          </cell>
          <cell r="E838" t="str">
            <v>Technology Solutions</v>
          </cell>
          <cell r="H838" t="str">
            <v>2019F</v>
          </cell>
          <cell r="I838">
            <v>70122</v>
          </cell>
        </row>
        <row r="839">
          <cell r="C839" t="str">
            <v>Solar</v>
          </cell>
          <cell r="D839" t="str">
            <v>Solar</v>
          </cell>
          <cell r="E839" t="str">
            <v>Operations</v>
          </cell>
          <cell r="H839" t="str">
            <v>2019F</v>
          </cell>
        </row>
        <row r="840">
          <cell r="C840" t="str">
            <v>Solar</v>
          </cell>
          <cell r="D840" t="str">
            <v>Solar</v>
          </cell>
          <cell r="E840" t="str">
            <v>Operations</v>
          </cell>
          <cell r="H840" t="str">
            <v>2019F</v>
          </cell>
        </row>
        <row r="841">
          <cell r="C841" t="str">
            <v>Solar</v>
          </cell>
          <cell r="D841" t="str">
            <v>Solar</v>
          </cell>
          <cell r="E841" t="str">
            <v>Operations</v>
          </cell>
          <cell r="H841" t="str">
            <v>2019F</v>
          </cell>
        </row>
        <row r="842">
          <cell r="C842" t="str">
            <v>Solar</v>
          </cell>
          <cell r="D842" t="str">
            <v>Solar</v>
          </cell>
          <cell r="E842" t="str">
            <v>Operations</v>
          </cell>
          <cell r="H842" t="str">
            <v>2019F</v>
          </cell>
        </row>
        <row r="843">
          <cell r="C843" t="str">
            <v>Solar</v>
          </cell>
          <cell r="D843" t="str">
            <v>Solar</v>
          </cell>
          <cell r="E843" t="str">
            <v>Operations</v>
          </cell>
          <cell r="H843" t="str">
            <v>2019F</v>
          </cell>
        </row>
        <row r="844">
          <cell r="C844" t="str">
            <v>Solar</v>
          </cell>
          <cell r="D844" t="str">
            <v>Solar</v>
          </cell>
          <cell r="E844" t="str">
            <v>Operations</v>
          </cell>
          <cell r="H844" t="str">
            <v>2019F</v>
          </cell>
        </row>
        <row r="845">
          <cell r="C845" t="str">
            <v>Solar</v>
          </cell>
          <cell r="D845" t="str">
            <v>Solar</v>
          </cell>
          <cell r="E845" t="str">
            <v>Operations</v>
          </cell>
          <cell r="H845" t="str">
            <v>2019F</v>
          </cell>
        </row>
        <row r="846">
          <cell r="C846" t="str">
            <v>Palo Verde</v>
          </cell>
          <cell r="D846" t="str">
            <v>Palo Verde</v>
          </cell>
          <cell r="E846" t="str">
            <v>Common</v>
          </cell>
          <cell r="H846" t="str">
            <v>2019F</v>
          </cell>
        </row>
        <row r="847">
          <cell r="C847" t="str">
            <v>Palo Verde</v>
          </cell>
          <cell r="D847" t="str">
            <v>Palo Verde</v>
          </cell>
          <cell r="E847" t="str">
            <v>Common</v>
          </cell>
          <cell r="H847" t="str">
            <v>2019F</v>
          </cell>
        </row>
        <row r="848">
          <cell r="C848" t="str">
            <v>Palo Verde</v>
          </cell>
          <cell r="D848" t="str">
            <v>Palo Verde</v>
          </cell>
          <cell r="E848" t="str">
            <v>Common</v>
          </cell>
          <cell r="H848" t="str">
            <v>2019F</v>
          </cell>
          <cell r="I848">
            <v>12565898</v>
          </cell>
        </row>
        <row r="849">
          <cell r="C849" t="str">
            <v>Palo Verde</v>
          </cell>
          <cell r="D849" t="str">
            <v>Palo Verde</v>
          </cell>
          <cell r="E849" t="str">
            <v>Unit 1</v>
          </cell>
          <cell r="H849" t="str">
            <v>2019F</v>
          </cell>
        </row>
        <row r="850">
          <cell r="C850" t="str">
            <v>Palo Verde</v>
          </cell>
          <cell r="D850" t="str">
            <v>Palo Verde</v>
          </cell>
          <cell r="E850" t="str">
            <v>Unit 1</v>
          </cell>
          <cell r="H850" t="str">
            <v>2019F</v>
          </cell>
        </row>
        <row r="851">
          <cell r="C851" t="str">
            <v>Palo Verde</v>
          </cell>
          <cell r="D851" t="str">
            <v>Palo Verde</v>
          </cell>
          <cell r="E851" t="str">
            <v>Unit 1</v>
          </cell>
          <cell r="H851" t="str">
            <v>2019F</v>
          </cell>
        </row>
        <row r="852">
          <cell r="C852" t="str">
            <v>Palo Verde</v>
          </cell>
          <cell r="D852" t="str">
            <v>Palo Verde</v>
          </cell>
          <cell r="E852" t="str">
            <v>Unit 1</v>
          </cell>
          <cell r="H852" t="str">
            <v>2019F</v>
          </cell>
        </row>
        <row r="853">
          <cell r="C853" t="str">
            <v>Palo Verde</v>
          </cell>
          <cell r="D853" t="str">
            <v>Palo Verde</v>
          </cell>
          <cell r="E853" t="str">
            <v>Unit 1</v>
          </cell>
          <cell r="H853" t="str">
            <v>2019F</v>
          </cell>
          <cell r="I853">
            <v>7384920</v>
          </cell>
        </row>
        <row r="854">
          <cell r="C854" t="str">
            <v>Palo Verde</v>
          </cell>
          <cell r="D854" t="str">
            <v>Palo Verde</v>
          </cell>
          <cell r="E854" t="str">
            <v>Unit 2</v>
          </cell>
          <cell r="H854" t="str">
            <v>2019F</v>
          </cell>
        </row>
        <row r="855">
          <cell r="C855" t="str">
            <v>Palo Verde</v>
          </cell>
          <cell r="D855" t="str">
            <v>Palo Verde</v>
          </cell>
          <cell r="E855" t="str">
            <v>Unit 2</v>
          </cell>
          <cell r="H855" t="str">
            <v>2019F</v>
          </cell>
        </row>
        <row r="856">
          <cell r="C856" t="str">
            <v>Palo Verde</v>
          </cell>
          <cell r="D856" t="str">
            <v>Palo Verde</v>
          </cell>
          <cell r="E856" t="str">
            <v>Unit 2</v>
          </cell>
          <cell r="H856" t="str">
            <v>2019F</v>
          </cell>
          <cell r="I856">
            <v>1900108</v>
          </cell>
        </row>
        <row r="857">
          <cell r="C857" t="str">
            <v>Palo Verde</v>
          </cell>
          <cell r="D857" t="str">
            <v>Palo Verde</v>
          </cell>
          <cell r="E857" t="str">
            <v>Unit 3</v>
          </cell>
          <cell r="H857" t="str">
            <v>2019F</v>
          </cell>
        </row>
        <row r="858">
          <cell r="C858" t="str">
            <v>Palo Verde</v>
          </cell>
          <cell r="D858" t="str">
            <v>Palo Verde</v>
          </cell>
          <cell r="E858" t="str">
            <v>Unit 3</v>
          </cell>
          <cell r="H858" t="str">
            <v>2019F</v>
          </cell>
        </row>
        <row r="859">
          <cell r="C859" t="str">
            <v>Palo Verde</v>
          </cell>
          <cell r="D859" t="str">
            <v>Palo Verde</v>
          </cell>
          <cell r="E859" t="str">
            <v>Unit 3</v>
          </cell>
          <cell r="H859" t="str">
            <v>2019F</v>
          </cell>
        </row>
        <row r="860">
          <cell r="C860" t="str">
            <v>Palo Verde</v>
          </cell>
          <cell r="D860" t="str">
            <v>Palo Verde</v>
          </cell>
          <cell r="E860" t="str">
            <v>Unit 3</v>
          </cell>
          <cell r="H860" t="str">
            <v>2019F</v>
          </cell>
          <cell r="I860">
            <v>10783500</v>
          </cell>
        </row>
        <row r="861">
          <cell r="C861" t="str">
            <v>Palo Verde</v>
          </cell>
          <cell r="D861" t="str">
            <v>Palo Verde</v>
          </cell>
          <cell r="E861" t="str">
            <v>Water Rec Facility</v>
          </cell>
          <cell r="H861" t="str">
            <v>2019F</v>
          </cell>
        </row>
        <row r="862">
          <cell r="C862" t="str">
            <v>Palo Verde</v>
          </cell>
          <cell r="D862" t="str">
            <v>Palo Verde</v>
          </cell>
          <cell r="E862" t="str">
            <v>Water Rec Facility</v>
          </cell>
          <cell r="H862" t="str">
            <v>2019F</v>
          </cell>
        </row>
        <row r="863">
          <cell r="C863" t="str">
            <v>Palo Verde</v>
          </cell>
          <cell r="D863" t="str">
            <v>Palo Verde</v>
          </cell>
          <cell r="E863" t="str">
            <v>Water Rec Facility</v>
          </cell>
          <cell r="H863" t="str">
            <v>2019F</v>
          </cell>
        </row>
        <row r="864">
          <cell r="C864" t="str">
            <v>Palo Verde</v>
          </cell>
          <cell r="D864" t="str">
            <v>Palo Verde</v>
          </cell>
          <cell r="E864" t="str">
            <v>Water Rec Facility</v>
          </cell>
          <cell r="H864" t="str">
            <v>2019F</v>
          </cell>
          <cell r="I864">
            <v>5285574</v>
          </cell>
        </row>
        <row r="865">
          <cell r="C865" t="str">
            <v>Energy Storage</v>
          </cell>
          <cell r="D865" t="str">
            <v>Energy Storage Deployment</v>
          </cell>
          <cell r="E865" t="str">
            <v>(blank)</v>
          </cell>
          <cell r="H865" t="str">
            <v>2019F</v>
          </cell>
          <cell r="I865">
            <v>605767.02</v>
          </cell>
        </row>
        <row r="866">
          <cell r="C866" t="str">
            <v>Energy Storage</v>
          </cell>
          <cell r="D866" t="str">
            <v>Energy Storage Deployment</v>
          </cell>
          <cell r="E866" t="str">
            <v>(blank)</v>
          </cell>
          <cell r="H866" t="str">
            <v>2019F</v>
          </cell>
          <cell r="I866">
            <v>0</v>
          </cell>
        </row>
        <row r="867">
          <cell r="C867" t="str">
            <v>Energy Storage</v>
          </cell>
          <cell r="D867" t="str">
            <v>Energy Storage Deployment</v>
          </cell>
          <cell r="E867" t="str">
            <v>(blank)</v>
          </cell>
          <cell r="H867" t="str">
            <v>2019F</v>
          </cell>
          <cell r="I867">
            <v>12082140.41</v>
          </cell>
        </row>
        <row r="868">
          <cell r="C868" t="str">
            <v>Energy Storage</v>
          </cell>
          <cell r="D868" t="str">
            <v>Energy Storage Deployment</v>
          </cell>
          <cell r="E868" t="str">
            <v>(blank)</v>
          </cell>
          <cell r="H868" t="str">
            <v>2019F</v>
          </cell>
        </row>
        <row r="869">
          <cell r="C869" t="str">
            <v>Energy Storage</v>
          </cell>
          <cell r="D869" t="str">
            <v>Energy Storage Deployment</v>
          </cell>
          <cell r="E869" t="str">
            <v>(blank)</v>
          </cell>
          <cell r="H869" t="str">
            <v>2019F</v>
          </cell>
          <cell r="I869">
            <v>0</v>
          </cell>
        </row>
        <row r="870">
          <cell r="C870" t="str">
            <v>Energy Storage</v>
          </cell>
          <cell r="D870" t="str">
            <v>Energy Storage Deployment</v>
          </cell>
          <cell r="E870" t="str">
            <v>(blank)</v>
          </cell>
          <cell r="H870" t="str">
            <v>2019F</v>
          </cell>
        </row>
        <row r="871">
          <cell r="C871" t="str">
            <v>Energy Storage</v>
          </cell>
          <cell r="D871" t="str">
            <v>Energy Storage Deployment</v>
          </cell>
          <cell r="E871" t="str">
            <v>(blank)</v>
          </cell>
          <cell r="H871" t="str">
            <v>2019F</v>
          </cell>
          <cell r="I871">
            <v>5951002.0499999998</v>
          </cell>
        </row>
        <row r="872">
          <cell r="C872" t="str">
            <v>Energy Storage</v>
          </cell>
          <cell r="D872" t="str">
            <v>Peakers</v>
          </cell>
          <cell r="E872" t="str">
            <v>Capital Refurbishment/Replacement</v>
          </cell>
          <cell r="H872" t="str">
            <v>2020F</v>
          </cell>
          <cell r="I872">
            <v>0</v>
          </cell>
        </row>
        <row r="873">
          <cell r="C873" t="str">
            <v>Energy Storage</v>
          </cell>
          <cell r="D873" t="str">
            <v>Peakers</v>
          </cell>
          <cell r="E873" t="str">
            <v>Capital Refurbishment/Replacement</v>
          </cell>
          <cell r="H873" t="str">
            <v>2020F</v>
          </cell>
        </row>
        <row r="874">
          <cell r="C874" t="str">
            <v>Energy Storage</v>
          </cell>
          <cell r="D874" t="str">
            <v>Peakers</v>
          </cell>
          <cell r="E874" t="str">
            <v>Capital Refurbishment/Replacement</v>
          </cell>
          <cell r="H874" t="str">
            <v>2020F</v>
          </cell>
          <cell r="I874">
            <v>0</v>
          </cell>
        </row>
        <row r="875">
          <cell r="C875" t="str">
            <v>Energy Storage</v>
          </cell>
          <cell r="D875" t="str">
            <v>Peakers</v>
          </cell>
          <cell r="E875" t="str">
            <v>Capital Refurbishment/Replacement</v>
          </cell>
          <cell r="H875" t="str">
            <v>2020F</v>
          </cell>
        </row>
        <row r="876">
          <cell r="C876" t="str">
            <v>Energy Storage</v>
          </cell>
          <cell r="D876" t="str">
            <v>Peakers</v>
          </cell>
          <cell r="E876" t="str">
            <v>Capital Refurbishment/Replacement</v>
          </cell>
          <cell r="H876" t="str">
            <v>2020F</v>
          </cell>
          <cell r="I876">
            <v>0</v>
          </cell>
        </row>
        <row r="877">
          <cell r="C877" t="str">
            <v>Energy Storage</v>
          </cell>
          <cell r="D877" t="str">
            <v>Peakers</v>
          </cell>
          <cell r="E877" t="str">
            <v>Capital Refurbishment/Replacement</v>
          </cell>
          <cell r="H877" t="str">
            <v>2020F</v>
          </cell>
        </row>
        <row r="878">
          <cell r="C878" t="str">
            <v>Energy Storage</v>
          </cell>
          <cell r="D878" t="str">
            <v>Peakers</v>
          </cell>
          <cell r="E878" t="str">
            <v>Capital Refurbishment/Replacement</v>
          </cell>
          <cell r="H878" t="str">
            <v>2020F</v>
          </cell>
          <cell r="I878">
            <v>0</v>
          </cell>
        </row>
        <row r="879">
          <cell r="C879" t="str">
            <v>Fossil Fuel Generation</v>
          </cell>
          <cell r="D879" t="str">
            <v>Catalina - Diesel</v>
          </cell>
          <cell r="E879" t="str">
            <v>Capital Refurbishment/Replacement</v>
          </cell>
          <cell r="H879" t="str">
            <v>2020F</v>
          </cell>
          <cell r="I879">
            <v>150000</v>
          </cell>
        </row>
        <row r="880">
          <cell r="C880" t="str">
            <v>Fossil Fuel Generation</v>
          </cell>
          <cell r="D880" t="str">
            <v>Catalina - Diesel</v>
          </cell>
          <cell r="E880" t="str">
            <v>Capital Refurbishment/Replacement</v>
          </cell>
          <cell r="H880" t="str">
            <v>2020F</v>
          </cell>
        </row>
        <row r="881">
          <cell r="C881" t="str">
            <v>Fossil Fuel Generation</v>
          </cell>
          <cell r="D881" t="str">
            <v>Catalina - Diesel</v>
          </cell>
          <cell r="E881" t="str">
            <v>Capital Refurbishment/Replacement</v>
          </cell>
          <cell r="H881" t="str">
            <v>2020F</v>
          </cell>
          <cell r="I881">
            <v>2851612.9</v>
          </cell>
        </row>
        <row r="882">
          <cell r="C882" t="str">
            <v>Fossil Fuel Generation</v>
          </cell>
          <cell r="D882" t="str">
            <v>Catalina - Diesel</v>
          </cell>
          <cell r="E882" t="str">
            <v>Capital Refurbishment/Replacement</v>
          </cell>
          <cell r="H882" t="str">
            <v>2020F</v>
          </cell>
        </row>
        <row r="883">
          <cell r="C883" t="str">
            <v>Fossil Fuel Generation</v>
          </cell>
          <cell r="D883" t="str">
            <v>Catalina - Diesel</v>
          </cell>
          <cell r="E883" t="str">
            <v>Capital Refurbishment/Replacement</v>
          </cell>
          <cell r="H883" t="str">
            <v>2020F</v>
          </cell>
          <cell r="I883">
            <v>182795.7</v>
          </cell>
        </row>
        <row r="884">
          <cell r="C884" t="str">
            <v>Fossil Fuel Generation</v>
          </cell>
          <cell r="D884" t="str">
            <v>Catalina - Diesel</v>
          </cell>
          <cell r="E884" t="str">
            <v>Capital Refurbishment/Replacement</v>
          </cell>
          <cell r="H884" t="str">
            <v>2020F</v>
          </cell>
        </row>
        <row r="885">
          <cell r="C885" t="str">
            <v>Fossil Fuel Generation</v>
          </cell>
          <cell r="D885" t="str">
            <v>Catalina - Diesel</v>
          </cell>
          <cell r="E885" t="str">
            <v>Capital Refurbishment/Replacement</v>
          </cell>
          <cell r="H885" t="str">
            <v>2020F</v>
          </cell>
          <cell r="I885">
            <v>315591.40000000002</v>
          </cell>
        </row>
        <row r="886">
          <cell r="C886" t="str">
            <v>Fossil Fuel Generation</v>
          </cell>
          <cell r="D886" t="str">
            <v>Mohave</v>
          </cell>
          <cell r="E886" t="str">
            <v>Capital Refurbishment/Replacement</v>
          </cell>
          <cell r="H886" t="str">
            <v>2020F</v>
          </cell>
        </row>
        <row r="887">
          <cell r="C887" t="str">
            <v>Fossil Fuel Generation</v>
          </cell>
          <cell r="D887" t="str">
            <v>Mohave</v>
          </cell>
          <cell r="E887" t="str">
            <v>Capital Refurbishment/Replacement</v>
          </cell>
          <cell r="H887" t="str">
            <v>2020F</v>
          </cell>
        </row>
        <row r="888">
          <cell r="C888" t="str">
            <v>Fossil Fuel Generation</v>
          </cell>
          <cell r="D888" t="str">
            <v>Mohave</v>
          </cell>
          <cell r="E888" t="str">
            <v>Capital Refurbishment/Replacement</v>
          </cell>
          <cell r="H888" t="str">
            <v>2020F</v>
          </cell>
        </row>
        <row r="889">
          <cell r="C889" t="str">
            <v>Fossil Fuel Generation</v>
          </cell>
          <cell r="D889" t="str">
            <v>Mohave</v>
          </cell>
          <cell r="E889" t="str">
            <v>Capital Refurbishment/Replacement</v>
          </cell>
          <cell r="H889" t="str">
            <v>2020F</v>
          </cell>
        </row>
        <row r="890">
          <cell r="C890" t="str">
            <v>Fossil Fuel Generation</v>
          </cell>
          <cell r="D890" t="str">
            <v>Mohave</v>
          </cell>
          <cell r="E890" t="str">
            <v>Capital Refurbishment/Replacement</v>
          </cell>
          <cell r="H890" t="str">
            <v>2020F</v>
          </cell>
        </row>
        <row r="891">
          <cell r="C891" t="str">
            <v>Fossil Fuel Generation</v>
          </cell>
          <cell r="D891" t="str">
            <v>Mohave</v>
          </cell>
          <cell r="E891" t="str">
            <v>Capital Refurbishment/Replacement</v>
          </cell>
          <cell r="H891" t="str">
            <v>2020F</v>
          </cell>
        </row>
        <row r="892">
          <cell r="C892" t="str">
            <v>Fossil Fuel Generation</v>
          </cell>
          <cell r="D892" t="str">
            <v>Mohave</v>
          </cell>
          <cell r="E892" t="str">
            <v>Capital Refurbishment/Replacement</v>
          </cell>
          <cell r="H892" t="str">
            <v>2020F</v>
          </cell>
        </row>
        <row r="893">
          <cell r="C893" t="str">
            <v>Fossil Fuel Generation</v>
          </cell>
          <cell r="D893" t="str">
            <v>Mountainview</v>
          </cell>
          <cell r="E893" t="str">
            <v>Capital Refurbishment/Replacement</v>
          </cell>
          <cell r="H893" t="str">
            <v>2020F</v>
          </cell>
          <cell r="I893">
            <v>713558.64</v>
          </cell>
        </row>
        <row r="894">
          <cell r="C894" t="str">
            <v>Fossil Fuel Generation</v>
          </cell>
          <cell r="D894" t="str">
            <v>Mountainview</v>
          </cell>
          <cell r="E894" t="str">
            <v>Capital Refurbishment/Replacement</v>
          </cell>
          <cell r="H894" t="str">
            <v>2020F</v>
          </cell>
        </row>
        <row r="895">
          <cell r="C895" t="str">
            <v>Fossil Fuel Generation</v>
          </cell>
          <cell r="D895" t="str">
            <v>Mountainview</v>
          </cell>
          <cell r="E895" t="str">
            <v>Capital Refurbishment/Replacement</v>
          </cell>
          <cell r="H895" t="str">
            <v>2020F</v>
          </cell>
          <cell r="I895">
            <v>2616102.14</v>
          </cell>
        </row>
        <row r="896">
          <cell r="C896" t="str">
            <v>Fossil Fuel Generation</v>
          </cell>
          <cell r="D896" t="str">
            <v>Mountainview</v>
          </cell>
          <cell r="E896" t="str">
            <v>Capital Refurbishment/Replacement</v>
          </cell>
          <cell r="H896" t="str">
            <v>2020F</v>
          </cell>
        </row>
        <row r="897">
          <cell r="C897" t="str">
            <v>Fossil Fuel Generation</v>
          </cell>
          <cell r="D897" t="str">
            <v>Mountainview</v>
          </cell>
          <cell r="E897" t="str">
            <v>Capital Refurbishment/Replacement</v>
          </cell>
          <cell r="H897" t="str">
            <v>2020F</v>
          </cell>
          <cell r="I897">
            <v>1287288.3600000001</v>
          </cell>
        </row>
        <row r="898">
          <cell r="C898" t="str">
            <v>Fossil Fuel Generation</v>
          </cell>
          <cell r="D898" t="str">
            <v>Mountainview</v>
          </cell>
          <cell r="E898" t="str">
            <v>Capital Refurbishment/Replacement</v>
          </cell>
          <cell r="H898" t="str">
            <v>2020F</v>
          </cell>
        </row>
        <row r="899">
          <cell r="C899" t="str">
            <v>Fossil Fuel Generation</v>
          </cell>
          <cell r="D899" t="str">
            <v>Mountainview</v>
          </cell>
          <cell r="E899" t="str">
            <v>Capital Refurbishment/Replacement</v>
          </cell>
          <cell r="H899" t="str">
            <v>2020F</v>
          </cell>
          <cell r="I899">
            <v>17583050.859999999</v>
          </cell>
        </row>
        <row r="900">
          <cell r="C900" t="str">
            <v>Fossil Fuel Generation</v>
          </cell>
          <cell r="D900" t="str">
            <v>Peakers</v>
          </cell>
          <cell r="E900" t="str">
            <v>Capital Refurbishment/Replacement</v>
          </cell>
          <cell r="H900" t="str">
            <v>2020F</v>
          </cell>
          <cell r="I900">
            <v>195978.16999999998</v>
          </cell>
        </row>
        <row r="901">
          <cell r="C901" t="str">
            <v>Fossil Fuel Generation</v>
          </cell>
          <cell r="D901" t="str">
            <v>Peakers</v>
          </cell>
          <cell r="E901" t="str">
            <v>Capital Refurbishment/Replacement</v>
          </cell>
          <cell r="H901" t="str">
            <v>2020F</v>
          </cell>
        </row>
        <row r="902">
          <cell r="C902" t="str">
            <v>Fossil Fuel Generation</v>
          </cell>
          <cell r="D902" t="str">
            <v>Peakers</v>
          </cell>
          <cell r="E902" t="str">
            <v>Capital Refurbishment/Replacement</v>
          </cell>
          <cell r="H902" t="str">
            <v>2020F</v>
          </cell>
          <cell r="I902">
            <v>3184219.02</v>
          </cell>
        </row>
        <row r="903">
          <cell r="C903" t="str">
            <v>Fossil Fuel Generation</v>
          </cell>
          <cell r="D903" t="str">
            <v>Peakers</v>
          </cell>
          <cell r="E903" t="str">
            <v>Capital Refurbishment/Replacement</v>
          </cell>
          <cell r="H903" t="str">
            <v>2020F</v>
          </cell>
        </row>
        <row r="904">
          <cell r="C904" t="str">
            <v>Fossil Fuel Generation</v>
          </cell>
          <cell r="D904" t="str">
            <v>Peakers</v>
          </cell>
          <cell r="E904" t="str">
            <v>Capital Refurbishment/Replacement</v>
          </cell>
          <cell r="H904" t="str">
            <v>2020F</v>
          </cell>
          <cell r="I904">
            <v>208801.25</v>
          </cell>
        </row>
        <row r="905">
          <cell r="C905" t="str">
            <v>Fossil Fuel Generation</v>
          </cell>
          <cell r="D905" t="str">
            <v>Peakers</v>
          </cell>
          <cell r="E905" t="str">
            <v>Capital Refurbishment/Replacement</v>
          </cell>
          <cell r="H905" t="str">
            <v>2020F</v>
          </cell>
        </row>
        <row r="906">
          <cell r="C906" t="str">
            <v>Fossil Fuel Generation</v>
          </cell>
          <cell r="D906" t="str">
            <v>Peakers</v>
          </cell>
          <cell r="E906" t="str">
            <v>Capital Refurbishment/Replacement</v>
          </cell>
          <cell r="H906" t="str">
            <v>2020F</v>
          </cell>
          <cell r="I906">
            <v>-2788998.44</v>
          </cell>
        </row>
        <row r="907">
          <cell r="C907" t="str">
            <v>Hydro</v>
          </cell>
          <cell r="D907" t="str">
            <v>Hydro</v>
          </cell>
          <cell r="E907" t="str">
            <v>Dams &amp; Waterways</v>
          </cell>
          <cell r="H907" t="str">
            <v>2020F</v>
          </cell>
          <cell r="I907">
            <v>695703.14</v>
          </cell>
        </row>
        <row r="908">
          <cell r="C908" t="str">
            <v>Hydro</v>
          </cell>
          <cell r="D908" t="str">
            <v>Hydro</v>
          </cell>
          <cell r="E908" t="str">
            <v>Dams &amp; Waterways</v>
          </cell>
          <cell r="H908" t="str">
            <v>2020F</v>
          </cell>
        </row>
        <row r="909">
          <cell r="C909" t="str">
            <v>Hydro</v>
          </cell>
          <cell r="D909" t="str">
            <v>Hydro</v>
          </cell>
          <cell r="E909" t="str">
            <v>Dams &amp; Waterways</v>
          </cell>
          <cell r="H909" t="str">
            <v>2020F</v>
          </cell>
          <cell r="I909">
            <v>14290996.380000001</v>
          </cell>
        </row>
        <row r="910">
          <cell r="C910" t="str">
            <v>Hydro</v>
          </cell>
          <cell r="D910" t="str">
            <v>Hydro</v>
          </cell>
          <cell r="E910" t="str">
            <v>Dams &amp; Waterways</v>
          </cell>
          <cell r="H910" t="str">
            <v>2020F</v>
          </cell>
        </row>
        <row r="911">
          <cell r="C911" t="str">
            <v>Hydro</v>
          </cell>
          <cell r="D911" t="str">
            <v>Hydro</v>
          </cell>
          <cell r="E911" t="str">
            <v>Dams &amp; Waterways</v>
          </cell>
          <cell r="H911" t="str">
            <v>2020F</v>
          </cell>
          <cell r="I911">
            <v>961349.83</v>
          </cell>
        </row>
        <row r="912">
          <cell r="C912" t="str">
            <v>Hydro</v>
          </cell>
          <cell r="D912" t="str">
            <v>Hydro</v>
          </cell>
          <cell r="E912" t="str">
            <v>Dams &amp; Waterways</v>
          </cell>
          <cell r="H912" t="str">
            <v>2020F</v>
          </cell>
        </row>
        <row r="913">
          <cell r="C913" t="str">
            <v>Hydro</v>
          </cell>
          <cell r="D913" t="str">
            <v>Hydro</v>
          </cell>
          <cell r="E913" t="str">
            <v>Dams &amp; Waterways</v>
          </cell>
          <cell r="H913" t="str">
            <v>2020F</v>
          </cell>
          <cell r="I913">
            <v>-4683049.3499999996</v>
          </cell>
        </row>
        <row r="914">
          <cell r="C914" t="str">
            <v>Hydro</v>
          </cell>
          <cell r="D914" t="str">
            <v>Hydro</v>
          </cell>
          <cell r="E914" t="str">
            <v>Decommissioning</v>
          </cell>
          <cell r="H914" t="str">
            <v>2020F</v>
          </cell>
          <cell r="I914">
            <v>121406.25</v>
          </cell>
        </row>
        <row r="915">
          <cell r="C915" t="str">
            <v>Hydro</v>
          </cell>
          <cell r="D915" t="str">
            <v>Hydro</v>
          </cell>
          <cell r="E915" t="str">
            <v>Decommissioning</v>
          </cell>
          <cell r="H915" t="str">
            <v>2020F</v>
          </cell>
        </row>
        <row r="916">
          <cell r="C916" t="str">
            <v>Hydro</v>
          </cell>
          <cell r="D916" t="str">
            <v>Hydro</v>
          </cell>
          <cell r="E916" t="str">
            <v>Decommissioning</v>
          </cell>
          <cell r="H916" t="str">
            <v>2020F</v>
          </cell>
          <cell r="I916">
            <v>8898828.1199999992</v>
          </cell>
        </row>
        <row r="917">
          <cell r="C917" t="str">
            <v>Hydro</v>
          </cell>
          <cell r="D917" t="str">
            <v>Hydro</v>
          </cell>
          <cell r="E917" t="str">
            <v>Decommissioning</v>
          </cell>
          <cell r="H917" t="str">
            <v>2020F</v>
          </cell>
        </row>
        <row r="918">
          <cell r="C918" t="str">
            <v>Hydro</v>
          </cell>
          <cell r="D918" t="str">
            <v>Hydro</v>
          </cell>
          <cell r="E918" t="str">
            <v>Decommissioning</v>
          </cell>
          <cell r="H918" t="str">
            <v>2020F</v>
          </cell>
          <cell r="I918">
            <v>593255.21</v>
          </cell>
        </row>
        <row r="919">
          <cell r="C919" t="str">
            <v>Hydro</v>
          </cell>
          <cell r="D919" t="str">
            <v>Hydro</v>
          </cell>
          <cell r="E919" t="str">
            <v>Decommissioning</v>
          </cell>
          <cell r="H919" t="str">
            <v>2020F</v>
          </cell>
        </row>
        <row r="920">
          <cell r="C920" t="str">
            <v>Hydro</v>
          </cell>
          <cell r="D920" t="str">
            <v>Hydro</v>
          </cell>
          <cell r="E920" t="str">
            <v>Decommissioning</v>
          </cell>
          <cell r="H920" t="str">
            <v>2020F</v>
          </cell>
          <cell r="I920">
            <v>-7363489.5800000001</v>
          </cell>
        </row>
        <row r="921">
          <cell r="C921" t="str">
            <v>Hydro</v>
          </cell>
          <cell r="D921" t="str">
            <v>Hydro</v>
          </cell>
          <cell r="E921" t="str">
            <v>Electrical Equipment</v>
          </cell>
          <cell r="H921" t="str">
            <v>2020F</v>
          </cell>
          <cell r="I921">
            <v>261914.08000000002</v>
          </cell>
        </row>
        <row r="922">
          <cell r="C922" t="str">
            <v>Hydro</v>
          </cell>
          <cell r="D922" t="str">
            <v>Hydro</v>
          </cell>
          <cell r="E922" t="str">
            <v>Electrical Equipment</v>
          </cell>
          <cell r="H922" t="str">
            <v>2020F</v>
          </cell>
        </row>
        <row r="923">
          <cell r="C923" t="str">
            <v>Hydro</v>
          </cell>
          <cell r="D923" t="str">
            <v>Hydro</v>
          </cell>
          <cell r="E923" t="str">
            <v>Electrical Equipment</v>
          </cell>
          <cell r="H923" t="str">
            <v>2020F</v>
          </cell>
          <cell r="I923">
            <v>8281738.2699999996</v>
          </cell>
        </row>
        <row r="924">
          <cell r="C924" t="str">
            <v>Hydro</v>
          </cell>
          <cell r="D924" t="str">
            <v>Hydro</v>
          </cell>
          <cell r="E924" t="str">
            <v>Electrical Equipment</v>
          </cell>
          <cell r="H924" t="str">
            <v>2020F</v>
          </cell>
        </row>
        <row r="925">
          <cell r="C925" t="str">
            <v>Hydro</v>
          </cell>
          <cell r="D925" t="str">
            <v>Hydro</v>
          </cell>
          <cell r="E925" t="str">
            <v>Electrical Equipment</v>
          </cell>
          <cell r="H925" t="str">
            <v>2020F</v>
          </cell>
          <cell r="I925">
            <v>552115.88</v>
          </cell>
        </row>
        <row r="926">
          <cell r="C926" t="str">
            <v>Hydro</v>
          </cell>
          <cell r="D926" t="str">
            <v>Hydro</v>
          </cell>
          <cell r="E926" t="str">
            <v>Electrical Equipment</v>
          </cell>
          <cell r="H926" t="str">
            <v>2020F</v>
          </cell>
        </row>
        <row r="927">
          <cell r="C927" t="str">
            <v>Hydro</v>
          </cell>
          <cell r="D927" t="str">
            <v>Hydro</v>
          </cell>
          <cell r="E927" t="str">
            <v>Electrical Equipment</v>
          </cell>
          <cell r="H927" t="str">
            <v>2020F</v>
          </cell>
          <cell r="I927">
            <v>-7245768.2300000004</v>
          </cell>
        </row>
        <row r="928">
          <cell r="C928" t="str">
            <v>Hydro</v>
          </cell>
          <cell r="D928" t="str">
            <v>Hydro</v>
          </cell>
          <cell r="E928" t="str">
            <v>Prime Movers</v>
          </cell>
          <cell r="H928" t="str">
            <v>2020F</v>
          </cell>
          <cell r="I928">
            <v>384442.07</v>
          </cell>
        </row>
        <row r="929">
          <cell r="C929" t="str">
            <v>Hydro</v>
          </cell>
          <cell r="D929" t="str">
            <v>Hydro</v>
          </cell>
          <cell r="E929" t="str">
            <v>Prime Movers</v>
          </cell>
          <cell r="H929" t="str">
            <v>2020F</v>
          </cell>
        </row>
        <row r="930">
          <cell r="C930" t="str">
            <v>Hydro</v>
          </cell>
          <cell r="D930" t="str">
            <v>Hydro</v>
          </cell>
          <cell r="E930" t="str">
            <v>Prime Movers</v>
          </cell>
          <cell r="H930" t="str">
            <v>2020F</v>
          </cell>
          <cell r="I930">
            <v>5679631.6100000003</v>
          </cell>
        </row>
        <row r="931">
          <cell r="C931" t="str">
            <v>Hydro</v>
          </cell>
          <cell r="D931" t="str">
            <v>Hydro</v>
          </cell>
          <cell r="E931" t="str">
            <v>Prime Movers</v>
          </cell>
          <cell r="H931" t="str">
            <v>2020F</v>
          </cell>
        </row>
        <row r="932">
          <cell r="C932" t="str">
            <v>Hydro</v>
          </cell>
          <cell r="D932" t="str">
            <v>Hydro</v>
          </cell>
          <cell r="E932" t="str">
            <v>Prime Movers</v>
          </cell>
          <cell r="H932" t="str">
            <v>2020F</v>
          </cell>
          <cell r="I932">
            <v>378642.11</v>
          </cell>
        </row>
        <row r="933">
          <cell r="C933" t="str">
            <v>Hydro</v>
          </cell>
          <cell r="D933" t="str">
            <v>Hydro</v>
          </cell>
          <cell r="E933" t="str">
            <v>Prime Movers</v>
          </cell>
          <cell r="H933" t="str">
            <v>2020F</v>
          </cell>
        </row>
        <row r="934">
          <cell r="C934" t="str">
            <v>Hydro</v>
          </cell>
          <cell r="D934" t="str">
            <v>Hydro</v>
          </cell>
          <cell r="E934" t="str">
            <v>Prime Movers</v>
          </cell>
          <cell r="H934" t="str">
            <v>2020F</v>
          </cell>
          <cell r="I934">
            <v>987284.21</v>
          </cell>
        </row>
        <row r="935">
          <cell r="C935" t="str">
            <v>Hydro</v>
          </cell>
          <cell r="D935" t="str">
            <v>Hydro</v>
          </cell>
          <cell r="E935" t="str">
            <v>Relicensing</v>
          </cell>
          <cell r="H935" t="str">
            <v>2020F</v>
          </cell>
          <cell r="I935">
            <v>696829.13</v>
          </cell>
        </row>
        <row r="936">
          <cell r="C936" t="str">
            <v>Hydro</v>
          </cell>
          <cell r="D936" t="str">
            <v>Hydro</v>
          </cell>
          <cell r="E936" t="str">
            <v>Relicensing</v>
          </cell>
          <cell r="H936" t="str">
            <v>2020F</v>
          </cell>
        </row>
        <row r="937">
          <cell r="C937" t="str">
            <v>Hydro</v>
          </cell>
          <cell r="D937" t="str">
            <v>Hydro</v>
          </cell>
          <cell r="E937" t="str">
            <v>Relicensing</v>
          </cell>
          <cell r="H937" t="str">
            <v>2020F</v>
          </cell>
          <cell r="I937">
            <v>3943684.89</v>
          </cell>
        </row>
        <row r="938">
          <cell r="C938" t="str">
            <v>Hydro</v>
          </cell>
          <cell r="D938" t="str">
            <v>Hydro</v>
          </cell>
          <cell r="E938" t="str">
            <v>Relicensing</v>
          </cell>
          <cell r="H938" t="str">
            <v>2020F</v>
          </cell>
        </row>
        <row r="939">
          <cell r="C939" t="str">
            <v>Hydro</v>
          </cell>
          <cell r="D939" t="str">
            <v>Hydro</v>
          </cell>
          <cell r="E939" t="str">
            <v>Relicensing</v>
          </cell>
          <cell r="H939" t="str">
            <v>2020F</v>
          </cell>
          <cell r="I939">
            <v>262912.33</v>
          </cell>
        </row>
        <row r="940">
          <cell r="C940" t="str">
            <v>Hydro</v>
          </cell>
          <cell r="D940" t="str">
            <v>Hydro</v>
          </cell>
          <cell r="E940" t="str">
            <v>Relicensing</v>
          </cell>
          <cell r="H940" t="str">
            <v>2020F</v>
          </cell>
        </row>
        <row r="941">
          <cell r="C941" t="str">
            <v>Hydro</v>
          </cell>
          <cell r="D941" t="str">
            <v>Hydro</v>
          </cell>
          <cell r="E941" t="str">
            <v>Relicensing</v>
          </cell>
          <cell r="H941" t="str">
            <v>2020F</v>
          </cell>
          <cell r="I941">
            <v>10851573.65</v>
          </cell>
        </row>
        <row r="942">
          <cell r="C942" t="str">
            <v>Hydro</v>
          </cell>
          <cell r="D942" t="str">
            <v>Hydro</v>
          </cell>
          <cell r="E942" t="str">
            <v>Structures &amp; Grounds</v>
          </cell>
          <cell r="H942" t="str">
            <v>2020F</v>
          </cell>
          <cell r="I942">
            <v>128437.50000000001</v>
          </cell>
        </row>
        <row r="943">
          <cell r="C943" t="str">
            <v>Hydro</v>
          </cell>
          <cell r="D943" t="str">
            <v>Hydro</v>
          </cell>
          <cell r="E943" t="str">
            <v>Structures &amp; Grounds</v>
          </cell>
          <cell r="H943" t="str">
            <v>2020F</v>
          </cell>
        </row>
        <row r="944">
          <cell r="C944" t="str">
            <v>Hydro</v>
          </cell>
          <cell r="D944" t="str">
            <v>Hydro</v>
          </cell>
          <cell r="E944" t="str">
            <v>Structures &amp; Grounds</v>
          </cell>
          <cell r="H944" t="str">
            <v>2020F</v>
          </cell>
          <cell r="I944">
            <v>1892968.75</v>
          </cell>
        </row>
        <row r="945">
          <cell r="C945" t="str">
            <v>Hydro</v>
          </cell>
          <cell r="D945" t="str">
            <v>Hydro</v>
          </cell>
          <cell r="E945" t="str">
            <v>Structures &amp; Grounds</v>
          </cell>
          <cell r="H945" t="str">
            <v>2020F</v>
          </cell>
        </row>
        <row r="946">
          <cell r="C946" t="str">
            <v>Hydro</v>
          </cell>
          <cell r="D946" t="str">
            <v>Hydro</v>
          </cell>
          <cell r="E946" t="str">
            <v>Structures &amp; Grounds</v>
          </cell>
          <cell r="H946" t="str">
            <v>2020F</v>
          </cell>
          <cell r="I946">
            <v>126197.92</v>
          </cell>
        </row>
        <row r="947">
          <cell r="C947" t="str">
            <v>Hydro</v>
          </cell>
          <cell r="D947" t="str">
            <v>Hydro</v>
          </cell>
          <cell r="E947" t="str">
            <v>Structures &amp; Grounds</v>
          </cell>
          <cell r="H947" t="str">
            <v>2020F</v>
          </cell>
        </row>
        <row r="948">
          <cell r="C948" t="str">
            <v>Hydro</v>
          </cell>
          <cell r="D948" t="str">
            <v>Hydro</v>
          </cell>
          <cell r="E948" t="str">
            <v>Structures &amp; Grounds</v>
          </cell>
          <cell r="H948" t="str">
            <v>2020F</v>
          </cell>
          <cell r="I948">
            <v>702395.83</v>
          </cell>
        </row>
        <row r="949">
          <cell r="C949" t="str">
            <v>Solar</v>
          </cell>
          <cell r="D949" t="str">
            <v>Solar</v>
          </cell>
          <cell r="E949" t="str">
            <v>Capital Refurbishment/Replacement</v>
          </cell>
          <cell r="H949" t="str">
            <v>2020F</v>
          </cell>
          <cell r="I949">
            <v>0</v>
          </cell>
        </row>
        <row r="950">
          <cell r="C950" t="str">
            <v>Solar</v>
          </cell>
          <cell r="D950" t="str">
            <v>Solar</v>
          </cell>
          <cell r="E950" t="str">
            <v>Capital Refurbishment/Replacement</v>
          </cell>
          <cell r="H950" t="str">
            <v>2020F</v>
          </cell>
        </row>
        <row r="951">
          <cell r="C951" t="str">
            <v>Solar</v>
          </cell>
          <cell r="D951" t="str">
            <v>Solar</v>
          </cell>
          <cell r="E951" t="str">
            <v>Capital Refurbishment/Replacement</v>
          </cell>
          <cell r="H951" t="str">
            <v>2020F</v>
          </cell>
        </row>
        <row r="952">
          <cell r="C952" t="str">
            <v>Solar</v>
          </cell>
          <cell r="D952" t="str">
            <v>Solar</v>
          </cell>
          <cell r="E952" t="str">
            <v>Capital Refurbishment/Replacement</v>
          </cell>
          <cell r="H952" t="str">
            <v>2020F</v>
          </cell>
        </row>
        <row r="953">
          <cell r="C953" t="str">
            <v>Solar</v>
          </cell>
          <cell r="D953" t="str">
            <v>Solar</v>
          </cell>
          <cell r="E953" t="str">
            <v>Capital Refurbishment/Replacement</v>
          </cell>
          <cell r="H953" t="str">
            <v>2020F</v>
          </cell>
        </row>
        <row r="954">
          <cell r="C954" t="str">
            <v>Solar</v>
          </cell>
          <cell r="D954" t="str">
            <v>Solar</v>
          </cell>
          <cell r="E954" t="str">
            <v>Capital Refurbishment/Replacement</v>
          </cell>
          <cell r="H954" t="str">
            <v>2020F</v>
          </cell>
        </row>
        <row r="955">
          <cell r="C955" t="str">
            <v>Solar</v>
          </cell>
          <cell r="D955" t="str">
            <v>Solar</v>
          </cell>
          <cell r="E955" t="str">
            <v>Capital Refurbishment/Replacement</v>
          </cell>
          <cell r="H955" t="str">
            <v>2020F</v>
          </cell>
        </row>
        <row r="956">
          <cell r="C956" t="str">
            <v>Fossil Fuel Generation</v>
          </cell>
          <cell r="D956" t="str">
            <v>Catalina - Diesel</v>
          </cell>
          <cell r="E956" t="str">
            <v>Operations</v>
          </cell>
          <cell r="H956" t="str">
            <v>2020F</v>
          </cell>
        </row>
        <row r="957">
          <cell r="C957" t="str">
            <v>Fossil Fuel Generation</v>
          </cell>
          <cell r="D957" t="str">
            <v>Catalina - Diesel</v>
          </cell>
          <cell r="E957" t="str">
            <v>Operations</v>
          </cell>
          <cell r="H957" t="str">
            <v>2020F</v>
          </cell>
        </row>
        <row r="958">
          <cell r="C958" t="str">
            <v>Fossil Fuel Generation</v>
          </cell>
          <cell r="D958" t="str">
            <v>Catalina - Diesel</v>
          </cell>
          <cell r="E958" t="str">
            <v>Operations</v>
          </cell>
          <cell r="H958" t="str">
            <v>2020F</v>
          </cell>
        </row>
        <row r="959">
          <cell r="C959" t="str">
            <v>Fossil Fuel Generation</v>
          </cell>
          <cell r="D959" t="str">
            <v>Catalina - Diesel</v>
          </cell>
          <cell r="E959" t="str">
            <v>Operations</v>
          </cell>
          <cell r="H959" t="str">
            <v>2020F</v>
          </cell>
        </row>
        <row r="960">
          <cell r="C960" t="str">
            <v>Fossil Fuel Generation</v>
          </cell>
          <cell r="D960" t="str">
            <v>Catalina - Diesel</v>
          </cell>
          <cell r="E960" t="str">
            <v>Operations</v>
          </cell>
          <cell r="H960" t="str">
            <v>2020F</v>
          </cell>
        </row>
        <row r="961">
          <cell r="C961" t="str">
            <v>Fossil Fuel Generation</v>
          </cell>
          <cell r="D961" t="str">
            <v>Catalina - Diesel</v>
          </cell>
          <cell r="E961" t="str">
            <v>Operations</v>
          </cell>
          <cell r="H961" t="str">
            <v>2020F</v>
          </cell>
        </row>
        <row r="962">
          <cell r="C962" t="str">
            <v>Fossil Fuel Generation</v>
          </cell>
          <cell r="D962" t="str">
            <v>Catalina - Diesel</v>
          </cell>
          <cell r="E962" t="str">
            <v>Operations</v>
          </cell>
          <cell r="H962" t="str">
            <v>2020F</v>
          </cell>
        </row>
        <row r="963">
          <cell r="C963" t="str">
            <v>Fossil Fuel Generation</v>
          </cell>
          <cell r="D963" t="str">
            <v>Mountainview</v>
          </cell>
          <cell r="E963" t="str">
            <v>Technology Solutions</v>
          </cell>
          <cell r="H963" t="str">
            <v>2020F</v>
          </cell>
          <cell r="I963">
            <v>984458.03999999992</v>
          </cell>
        </row>
        <row r="964">
          <cell r="C964" t="str">
            <v>Fossil Fuel Generation</v>
          </cell>
          <cell r="D964" t="str">
            <v>Mountainview</v>
          </cell>
          <cell r="E964" t="str">
            <v>Technology Solutions</v>
          </cell>
          <cell r="H964" t="str">
            <v>2020F</v>
          </cell>
        </row>
        <row r="965">
          <cell r="C965" t="str">
            <v>Fossil Fuel Generation</v>
          </cell>
          <cell r="D965" t="str">
            <v>Mountainview</v>
          </cell>
          <cell r="E965" t="str">
            <v>Technology Solutions</v>
          </cell>
          <cell r="H965" t="str">
            <v>2020F</v>
          </cell>
          <cell r="I965">
            <v>1982077.9599999997</v>
          </cell>
        </row>
        <row r="966">
          <cell r="C966" t="str">
            <v>Fossil Fuel Generation</v>
          </cell>
          <cell r="D966" t="str">
            <v>Mountainview</v>
          </cell>
          <cell r="E966" t="str">
            <v>Technology Solutions</v>
          </cell>
          <cell r="H966" t="str">
            <v>2020F</v>
          </cell>
        </row>
        <row r="967">
          <cell r="C967" t="str">
            <v>Fossil Fuel Generation</v>
          </cell>
          <cell r="D967" t="str">
            <v>Mountainview</v>
          </cell>
          <cell r="E967" t="str">
            <v>Technology Solutions</v>
          </cell>
          <cell r="H967" t="str">
            <v>2020F</v>
          </cell>
          <cell r="I967">
            <v>1631272</v>
          </cell>
        </row>
        <row r="968">
          <cell r="C968" t="str">
            <v>Fossil Fuel Generation</v>
          </cell>
          <cell r="D968" t="str">
            <v>Mountainview</v>
          </cell>
          <cell r="E968" t="str">
            <v>Technology Solutions</v>
          </cell>
          <cell r="H968" t="str">
            <v>2020F</v>
          </cell>
        </row>
        <row r="969">
          <cell r="C969" t="str">
            <v>Fossil Fuel Generation</v>
          </cell>
          <cell r="D969" t="str">
            <v>Mountainview</v>
          </cell>
          <cell r="E969" t="str">
            <v>Technology Solutions</v>
          </cell>
          <cell r="H969" t="str">
            <v>2020F</v>
          </cell>
          <cell r="I969">
            <v>1000000</v>
          </cell>
        </row>
        <row r="970">
          <cell r="C970" t="str">
            <v>Hydro</v>
          </cell>
          <cell r="D970" t="str">
            <v>Hydro</v>
          </cell>
          <cell r="E970" t="str">
            <v>Grid Network Solutions</v>
          </cell>
          <cell r="H970" t="str">
            <v>2020F</v>
          </cell>
        </row>
        <row r="971">
          <cell r="C971" t="str">
            <v>Hydro</v>
          </cell>
          <cell r="D971" t="str">
            <v>Hydro</v>
          </cell>
          <cell r="E971" t="str">
            <v>Grid Network Solutions</v>
          </cell>
          <cell r="H971" t="str">
            <v>2020F</v>
          </cell>
        </row>
        <row r="972">
          <cell r="C972" t="str">
            <v>Hydro</v>
          </cell>
          <cell r="D972" t="str">
            <v>Hydro</v>
          </cell>
          <cell r="E972" t="str">
            <v>Grid Network Solutions</v>
          </cell>
          <cell r="H972" t="str">
            <v>2020F</v>
          </cell>
        </row>
        <row r="973">
          <cell r="C973" t="str">
            <v>Hydro</v>
          </cell>
          <cell r="D973" t="str">
            <v>Hydro</v>
          </cell>
          <cell r="E973" t="str">
            <v>Grid Network Solutions</v>
          </cell>
          <cell r="H973" t="str">
            <v>2020F</v>
          </cell>
        </row>
        <row r="974">
          <cell r="C974" t="str">
            <v>Hydro</v>
          </cell>
          <cell r="D974" t="str">
            <v>Hydro</v>
          </cell>
          <cell r="E974" t="str">
            <v>Grid Network Solutions</v>
          </cell>
          <cell r="H974" t="str">
            <v>2020F</v>
          </cell>
        </row>
        <row r="975">
          <cell r="C975" t="str">
            <v>Hydro</v>
          </cell>
          <cell r="D975" t="str">
            <v>Hydro</v>
          </cell>
          <cell r="E975" t="str">
            <v>Grid Network Solutions</v>
          </cell>
          <cell r="H975" t="str">
            <v>2020F</v>
          </cell>
        </row>
        <row r="976">
          <cell r="C976" t="str">
            <v>Hydro</v>
          </cell>
          <cell r="D976" t="str">
            <v>Hydro</v>
          </cell>
          <cell r="E976" t="str">
            <v>Grid Network Solutions</v>
          </cell>
          <cell r="H976" t="str">
            <v>2020F</v>
          </cell>
        </row>
        <row r="977">
          <cell r="C977" t="str">
            <v>Hydro</v>
          </cell>
          <cell r="D977" t="str">
            <v>Hydro</v>
          </cell>
          <cell r="E977" t="str">
            <v>Technology Solutions</v>
          </cell>
          <cell r="H977" t="str">
            <v>2020F</v>
          </cell>
          <cell r="I977">
            <v>91880.73</v>
          </cell>
        </row>
        <row r="978">
          <cell r="C978" t="str">
            <v>Hydro</v>
          </cell>
          <cell r="D978" t="str">
            <v>Hydro</v>
          </cell>
          <cell r="E978" t="str">
            <v>Technology Solutions</v>
          </cell>
          <cell r="H978" t="str">
            <v>2020F</v>
          </cell>
        </row>
        <row r="979">
          <cell r="C979" t="str">
            <v>Hydro</v>
          </cell>
          <cell r="D979" t="str">
            <v>Hydro</v>
          </cell>
          <cell r="E979" t="str">
            <v>Technology Solutions</v>
          </cell>
          <cell r="H979" t="str">
            <v>2020F</v>
          </cell>
          <cell r="I979">
            <v>586435.32999999996</v>
          </cell>
        </row>
        <row r="980">
          <cell r="C980" t="str">
            <v>Hydro</v>
          </cell>
          <cell r="D980" t="str">
            <v>Hydro</v>
          </cell>
          <cell r="E980" t="str">
            <v>Technology Solutions</v>
          </cell>
          <cell r="H980" t="str">
            <v>2020F</v>
          </cell>
        </row>
        <row r="981">
          <cell r="C981" t="str">
            <v>Hydro</v>
          </cell>
          <cell r="D981" t="str">
            <v>Hydro</v>
          </cell>
          <cell r="E981" t="str">
            <v>Technology Solutions</v>
          </cell>
          <cell r="H981" t="str">
            <v>2020F</v>
          </cell>
          <cell r="I981">
            <v>126817.13</v>
          </cell>
        </row>
        <row r="982">
          <cell r="C982" t="str">
            <v>Hydro</v>
          </cell>
          <cell r="D982" t="str">
            <v>Hydro</v>
          </cell>
          <cell r="E982" t="str">
            <v>Technology Solutions</v>
          </cell>
          <cell r="H982" t="str">
            <v>2020F</v>
          </cell>
        </row>
        <row r="983">
          <cell r="C983" t="str">
            <v>Hydro</v>
          </cell>
          <cell r="D983" t="str">
            <v>Hydro</v>
          </cell>
          <cell r="E983" t="str">
            <v>Technology Solutions</v>
          </cell>
          <cell r="H983" t="str">
            <v>2020F</v>
          </cell>
          <cell r="I983">
            <v>5098068.49</v>
          </cell>
        </row>
        <row r="984">
          <cell r="C984" t="str">
            <v>Solar</v>
          </cell>
          <cell r="D984" t="str">
            <v>Solar</v>
          </cell>
          <cell r="E984" t="str">
            <v>Operations</v>
          </cell>
          <cell r="H984" t="str">
            <v>2020F</v>
          </cell>
        </row>
        <row r="985">
          <cell r="C985" t="str">
            <v>Solar</v>
          </cell>
          <cell r="D985" t="str">
            <v>Solar</v>
          </cell>
          <cell r="E985" t="str">
            <v>Operations</v>
          </cell>
          <cell r="H985" t="str">
            <v>2020F</v>
          </cell>
        </row>
        <row r="986">
          <cell r="C986" t="str">
            <v>Solar</v>
          </cell>
          <cell r="D986" t="str">
            <v>Solar</v>
          </cell>
          <cell r="E986" t="str">
            <v>Operations</v>
          </cell>
          <cell r="H986" t="str">
            <v>2020F</v>
          </cell>
        </row>
        <row r="987">
          <cell r="C987" t="str">
            <v>Solar</v>
          </cell>
          <cell r="D987" t="str">
            <v>Solar</v>
          </cell>
          <cell r="E987" t="str">
            <v>Operations</v>
          </cell>
          <cell r="H987" t="str">
            <v>2020F</v>
          </cell>
        </row>
        <row r="988">
          <cell r="C988" t="str">
            <v>Solar</v>
          </cell>
          <cell r="D988" t="str">
            <v>Solar</v>
          </cell>
          <cell r="E988" t="str">
            <v>Operations</v>
          </cell>
          <cell r="H988" t="str">
            <v>2020F</v>
          </cell>
        </row>
        <row r="989">
          <cell r="C989" t="str">
            <v>Solar</v>
          </cell>
          <cell r="D989" t="str">
            <v>Solar</v>
          </cell>
          <cell r="E989" t="str">
            <v>Operations</v>
          </cell>
          <cell r="H989" t="str">
            <v>2020F</v>
          </cell>
        </row>
        <row r="990">
          <cell r="C990" t="str">
            <v>Solar</v>
          </cell>
          <cell r="D990" t="str">
            <v>Solar</v>
          </cell>
          <cell r="E990" t="str">
            <v>Operations</v>
          </cell>
          <cell r="H990" t="str">
            <v>2020F</v>
          </cell>
        </row>
        <row r="991">
          <cell r="C991" t="str">
            <v>Palo Verde</v>
          </cell>
          <cell r="D991" t="str">
            <v>Palo Verde</v>
          </cell>
          <cell r="E991" t="str">
            <v>Common</v>
          </cell>
          <cell r="H991" t="str">
            <v>2020F</v>
          </cell>
        </row>
        <row r="992">
          <cell r="C992" t="str">
            <v>Palo Verde</v>
          </cell>
          <cell r="D992" t="str">
            <v>Palo Verde</v>
          </cell>
          <cell r="E992" t="str">
            <v>Common</v>
          </cell>
          <cell r="H992" t="str">
            <v>2020F</v>
          </cell>
        </row>
        <row r="993">
          <cell r="C993" t="str">
            <v>Palo Verde</v>
          </cell>
          <cell r="D993" t="str">
            <v>Palo Verde</v>
          </cell>
          <cell r="E993" t="str">
            <v>Common</v>
          </cell>
          <cell r="H993" t="str">
            <v>2020F</v>
          </cell>
          <cell r="I993">
            <v>12199392.640000001</v>
          </cell>
        </row>
        <row r="994">
          <cell r="C994" t="str">
            <v>Palo Verde</v>
          </cell>
          <cell r="D994" t="str">
            <v>Palo Verde</v>
          </cell>
          <cell r="E994" t="str">
            <v>Unit 1</v>
          </cell>
          <cell r="H994" t="str">
            <v>2020F</v>
          </cell>
        </row>
        <row r="995">
          <cell r="C995" t="str">
            <v>Palo Verde</v>
          </cell>
          <cell r="D995" t="str">
            <v>Palo Verde</v>
          </cell>
          <cell r="E995" t="str">
            <v>Unit 1</v>
          </cell>
          <cell r="H995" t="str">
            <v>2020F</v>
          </cell>
        </row>
        <row r="996">
          <cell r="C996" t="str">
            <v>Palo Verde</v>
          </cell>
          <cell r="D996" t="str">
            <v>Palo Verde</v>
          </cell>
          <cell r="E996" t="str">
            <v>Unit 1</v>
          </cell>
          <cell r="H996" t="str">
            <v>2020F</v>
          </cell>
        </row>
        <row r="997">
          <cell r="C997" t="str">
            <v>Palo Verde</v>
          </cell>
          <cell r="D997" t="str">
            <v>Palo Verde</v>
          </cell>
          <cell r="E997" t="str">
            <v>Unit 1</v>
          </cell>
          <cell r="H997" t="str">
            <v>2020F</v>
          </cell>
        </row>
        <row r="998">
          <cell r="C998" t="str">
            <v>Palo Verde</v>
          </cell>
          <cell r="D998" t="str">
            <v>Palo Verde</v>
          </cell>
          <cell r="E998" t="str">
            <v>Unit 1</v>
          </cell>
          <cell r="H998" t="str">
            <v>2020F</v>
          </cell>
          <cell r="I998">
            <v>7169526.5</v>
          </cell>
        </row>
        <row r="999">
          <cell r="C999" t="str">
            <v>Palo Verde</v>
          </cell>
          <cell r="D999" t="str">
            <v>Palo Verde</v>
          </cell>
          <cell r="E999" t="str">
            <v>Unit 2</v>
          </cell>
          <cell r="H999" t="str">
            <v>2020F</v>
          </cell>
        </row>
        <row r="1000">
          <cell r="C1000" t="str">
            <v>Palo Verde</v>
          </cell>
          <cell r="D1000" t="str">
            <v>Palo Verde</v>
          </cell>
          <cell r="E1000" t="str">
            <v>Unit 2</v>
          </cell>
          <cell r="H1000" t="str">
            <v>2020F</v>
          </cell>
        </row>
        <row r="1001">
          <cell r="C1001" t="str">
            <v>Palo Verde</v>
          </cell>
          <cell r="D1001" t="str">
            <v>Palo Verde</v>
          </cell>
          <cell r="E1001" t="str">
            <v>Unit 2</v>
          </cell>
          <cell r="H1001" t="str">
            <v>2020F</v>
          </cell>
          <cell r="I1001">
            <v>1844688.18</v>
          </cell>
        </row>
        <row r="1002">
          <cell r="C1002" t="str">
            <v>Palo Verde</v>
          </cell>
          <cell r="D1002" t="str">
            <v>Palo Verde</v>
          </cell>
          <cell r="E1002" t="str">
            <v>Unit 3</v>
          </cell>
          <cell r="H1002" t="str">
            <v>2020F</v>
          </cell>
        </row>
        <row r="1003">
          <cell r="C1003" t="str">
            <v>Palo Verde</v>
          </cell>
          <cell r="D1003" t="str">
            <v>Palo Verde</v>
          </cell>
          <cell r="E1003" t="str">
            <v>Unit 3</v>
          </cell>
          <cell r="H1003" t="str">
            <v>2020F</v>
          </cell>
        </row>
        <row r="1004">
          <cell r="C1004" t="str">
            <v>Palo Verde</v>
          </cell>
          <cell r="D1004" t="str">
            <v>Palo Verde</v>
          </cell>
          <cell r="E1004" t="str">
            <v>Unit 3</v>
          </cell>
          <cell r="H1004" t="str">
            <v>2020F</v>
          </cell>
        </row>
        <row r="1005">
          <cell r="C1005" t="str">
            <v>Palo Verde</v>
          </cell>
          <cell r="D1005" t="str">
            <v>Palo Verde</v>
          </cell>
          <cell r="E1005" t="str">
            <v>Unit 3</v>
          </cell>
          <cell r="H1005" t="str">
            <v>2020F</v>
          </cell>
          <cell r="I1005">
            <v>10468981.25</v>
          </cell>
        </row>
        <row r="1006">
          <cell r="C1006" t="str">
            <v>Palo Verde</v>
          </cell>
          <cell r="D1006" t="str">
            <v>Palo Verde</v>
          </cell>
          <cell r="E1006" t="str">
            <v>Water Rec Facility</v>
          </cell>
          <cell r="H1006" t="str">
            <v>2020F</v>
          </cell>
        </row>
        <row r="1007">
          <cell r="C1007" t="str">
            <v>Palo Verde</v>
          </cell>
          <cell r="D1007" t="str">
            <v>Palo Verde</v>
          </cell>
          <cell r="E1007" t="str">
            <v>Water Rec Facility</v>
          </cell>
          <cell r="H1007" t="str">
            <v>2020F</v>
          </cell>
        </row>
        <row r="1008">
          <cell r="C1008" t="str">
            <v>Palo Verde</v>
          </cell>
          <cell r="D1008" t="str">
            <v>Palo Verde</v>
          </cell>
          <cell r="E1008" t="str">
            <v>Water Rec Facility</v>
          </cell>
          <cell r="H1008" t="str">
            <v>2020F</v>
          </cell>
        </row>
        <row r="1009">
          <cell r="C1009" t="str">
            <v>Palo Verde</v>
          </cell>
          <cell r="D1009" t="str">
            <v>Palo Verde</v>
          </cell>
          <cell r="E1009" t="str">
            <v>Water Rec Facility</v>
          </cell>
          <cell r="H1009" t="str">
            <v>2020F</v>
          </cell>
          <cell r="I1009">
            <v>5131411.42</v>
          </cell>
        </row>
        <row r="1010">
          <cell r="C1010" t="str">
            <v>Energy Storage</v>
          </cell>
          <cell r="D1010" t="str">
            <v>Energy Storage Deployment</v>
          </cell>
          <cell r="E1010" t="str">
            <v>(blank)</v>
          </cell>
          <cell r="H1010" t="str">
            <v>2020F</v>
          </cell>
          <cell r="I1010">
            <v>1149049.8999999999</v>
          </cell>
        </row>
        <row r="1011">
          <cell r="C1011" t="str">
            <v>Energy Storage</v>
          </cell>
          <cell r="D1011" t="str">
            <v>Energy Storage Deployment</v>
          </cell>
          <cell r="E1011" t="str">
            <v>(blank)</v>
          </cell>
          <cell r="H1011" t="str">
            <v>2020F</v>
          </cell>
          <cell r="I1011">
            <v>1090393.23</v>
          </cell>
        </row>
        <row r="1012">
          <cell r="C1012" t="str">
            <v>Energy Storage</v>
          </cell>
          <cell r="D1012" t="str">
            <v>Energy Storage Deployment</v>
          </cell>
          <cell r="E1012" t="str">
            <v>(blank)</v>
          </cell>
          <cell r="H1012" t="str">
            <v>2020F</v>
          </cell>
          <cell r="I1012">
            <v>48290527.730000004</v>
          </cell>
        </row>
        <row r="1013">
          <cell r="C1013" t="str">
            <v>Energy Storage</v>
          </cell>
          <cell r="D1013" t="str">
            <v>Energy Storage Deployment</v>
          </cell>
          <cell r="E1013" t="str">
            <v>(blank)</v>
          </cell>
          <cell r="H1013" t="str">
            <v>2020F</v>
          </cell>
        </row>
        <row r="1014">
          <cell r="C1014" t="str">
            <v>Energy Storage</v>
          </cell>
          <cell r="D1014" t="str">
            <v>Energy Storage Deployment</v>
          </cell>
          <cell r="E1014" t="str">
            <v>(blank)</v>
          </cell>
          <cell r="H1014" t="str">
            <v>2020F</v>
          </cell>
          <cell r="I1014">
            <v>52539.77</v>
          </cell>
        </row>
        <row r="1015">
          <cell r="C1015" t="str">
            <v>Energy Storage</v>
          </cell>
          <cell r="D1015" t="str">
            <v>Energy Storage Deployment</v>
          </cell>
          <cell r="E1015" t="str">
            <v>(blank)</v>
          </cell>
          <cell r="H1015" t="str">
            <v>2020F</v>
          </cell>
        </row>
        <row r="1016">
          <cell r="C1016" t="str">
            <v>Energy Storage</v>
          </cell>
          <cell r="D1016" t="str">
            <v>Energy Storage Deployment</v>
          </cell>
          <cell r="E1016" t="str">
            <v>(blank)</v>
          </cell>
          <cell r="H1016" t="str">
            <v>2020F</v>
          </cell>
          <cell r="I1016">
            <v>2219332.33</v>
          </cell>
        </row>
        <row r="1017">
          <cell r="C1017" t="str">
            <v>Energy Storage</v>
          </cell>
          <cell r="D1017" t="str">
            <v>Peakers</v>
          </cell>
          <cell r="E1017" t="str">
            <v>Capital Refurbishment/Replacement</v>
          </cell>
          <cell r="H1017" t="str">
            <v>2021F
Test Year</v>
          </cell>
          <cell r="I1017">
            <v>99901.06</v>
          </cell>
        </row>
        <row r="1018">
          <cell r="C1018" t="str">
            <v>Energy Storage</v>
          </cell>
          <cell r="D1018" t="str">
            <v>Peakers</v>
          </cell>
          <cell r="E1018" t="str">
            <v>Capital Refurbishment/Replacement</v>
          </cell>
          <cell r="H1018" t="str">
            <v>2021F
Test Year</v>
          </cell>
        </row>
        <row r="1019">
          <cell r="C1019" t="str">
            <v>Energy Storage</v>
          </cell>
          <cell r="D1019" t="str">
            <v>Peakers</v>
          </cell>
          <cell r="E1019" t="str">
            <v>Capital Refurbishment/Replacement</v>
          </cell>
          <cell r="H1019" t="str">
            <v>2021F
Test Year</v>
          </cell>
          <cell r="I1019">
            <v>21069831</v>
          </cell>
        </row>
        <row r="1020">
          <cell r="C1020" t="str">
            <v>Energy Storage</v>
          </cell>
          <cell r="D1020" t="str">
            <v>Peakers</v>
          </cell>
          <cell r="E1020" t="str">
            <v>Capital Refurbishment/Replacement</v>
          </cell>
          <cell r="H1020" t="str">
            <v>2021F
Test Year</v>
          </cell>
        </row>
        <row r="1021">
          <cell r="C1021" t="str">
            <v>Energy Storage</v>
          </cell>
          <cell r="D1021" t="str">
            <v>Peakers</v>
          </cell>
          <cell r="E1021" t="str">
            <v>Capital Refurbishment/Replacement</v>
          </cell>
          <cell r="H1021" t="str">
            <v>2021F
Test Year</v>
          </cell>
          <cell r="I1021">
            <v>271243</v>
          </cell>
        </row>
        <row r="1022">
          <cell r="C1022" t="str">
            <v>Energy Storage</v>
          </cell>
          <cell r="D1022" t="str">
            <v>Peakers</v>
          </cell>
          <cell r="E1022" t="str">
            <v>Capital Refurbishment/Replacement</v>
          </cell>
          <cell r="H1022" t="str">
            <v>2021F
Test Year</v>
          </cell>
        </row>
        <row r="1023">
          <cell r="C1023" t="str">
            <v>Energy Storage</v>
          </cell>
          <cell r="D1023" t="str">
            <v>Peakers</v>
          </cell>
          <cell r="E1023" t="str">
            <v>Capital Refurbishment/Replacement</v>
          </cell>
          <cell r="H1023" t="str">
            <v>2021F
Test Year</v>
          </cell>
          <cell r="I1023">
            <v>1689024.94</v>
          </cell>
        </row>
        <row r="1024">
          <cell r="C1024" t="str">
            <v>Fossil Fuel Generation</v>
          </cell>
          <cell r="D1024" t="str">
            <v>Catalina - Diesel</v>
          </cell>
          <cell r="E1024" t="str">
            <v>Capital Refurbishment/Replacement</v>
          </cell>
          <cell r="H1024" t="str">
            <v>2021F
Test Year</v>
          </cell>
          <cell r="I1024">
            <v>425876.36</v>
          </cell>
        </row>
        <row r="1025">
          <cell r="C1025" t="str">
            <v>Fossil Fuel Generation</v>
          </cell>
          <cell r="D1025" t="str">
            <v>Catalina - Diesel</v>
          </cell>
          <cell r="E1025" t="str">
            <v>Capital Refurbishment/Replacement</v>
          </cell>
          <cell r="H1025" t="str">
            <v>2021F
Test Year</v>
          </cell>
        </row>
        <row r="1026">
          <cell r="C1026" t="str">
            <v>Fossil Fuel Generation</v>
          </cell>
          <cell r="D1026" t="str">
            <v>Catalina - Diesel</v>
          </cell>
          <cell r="E1026" t="str">
            <v>Capital Refurbishment/Replacement</v>
          </cell>
          <cell r="H1026" t="str">
            <v>2021F
Test Year</v>
          </cell>
          <cell r="I1026">
            <v>6206451.6099999994</v>
          </cell>
        </row>
        <row r="1027">
          <cell r="C1027" t="str">
            <v>Fossil Fuel Generation</v>
          </cell>
          <cell r="D1027" t="str">
            <v>Catalina - Diesel</v>
          </cell>
          <cell r="E1027" t="str">
            <v>Capital Refurbishment/Replacement</v>
          </cell>
          <cell r="H1027" t="str">
            <v>2021F
Test Year</v>
          </cell>
        </row>
        <row r="1028">
          <cell r="C1028" t="str">
            <v>Fossil Fuel Generation</v>
          </cell>
          <cell r="D1028" t="str">
            <v>Catalina - Diesel</v>
          </cell>
          <cell r="E1028" t="str">
            <v>Capital Refurbishment/Replacement</v>
          </cell>
          <cell r="H1028" t="str">
            <v>2021F
Test Year</v>
          </cell>
          <cell r="I1028">
            <v>397849.46</v>
          </cell>
        </row>
        <row r="1029">
          <cell r="C1029" t="str">
            <v>Fossil Fuel Generation</v>
          </cell>
          <cell r="D1029" t="str">
            <v>Catalina - Diesel</v>
          </cell>
          <cell r="E1029" t="str">
            <v>Capital Refurbishment/Replacement</v>
          </cell>
          <cell r="H1029" t="str">
            <v>2021F
Test Year</v>
          </cell>
        </row>
        <row r="1030">
          <cell r="C1030" t="str">
            <v>Fossil Fuel Generation</v>
          </cell>
          <cell r="D1030" t="str">
            <v>Catalina - Diesel</v>
          </cell>
          <cell r="E1030" t="str">
            <v>Capital Refurbishment/Replacement</v>
          </cell>
          <cell r="H1030" t="str">
            <v>2021F
Test Year</v>
          </cell>
          <cell r="I1030">
            <v>2969822.5700000003</v>
          </cell>
        </row>
        <row r="1031">
          <cell r="C1031" t="str">
            <v>Fossil Fuel Generation</v>
          </cell>
          <cell r="D1031" t="str">
            <v>Mohave</v>
          </cell>
          <cell r="E1031" t="str">
            <v>Capital Refurbishment/Replacement</v>
          </cell>
          <cell r="H1031" t="str">
            <v>2021F
Test Year</v>
          </cell>
        </row>
        <row r="1032">
          <cell r="C1032" t="str">
            <v>Fossil Fuel Generation</v>
          </cell>
          <cell r="D1032" t="str">
            <v>Mohave</v>
          </cell>
          <cell r="E1032" t="str">
            <v>Capital Refurbishment/Replacement</v>
          </cell>
          <cell r="H1032" t="str">
            <v>2021F
Test Year</v>
          </cell>
        </row>
        <row r="1033">
          <cell r="C1033" t="str">
            <v>Fossil Fuel Generation</v>
          </cell>
          <cell r="D1033" t="str">
            <v>Mohave</v>
          </cell>
          <cell r="E1033" t="str">
            <v>Capital Refurbishment/Replacement</v>
          </cell>
          <cell r="H1033" t="str">
            <v>2021F
Test Year</v>
          </cell>
        </row>
        <row r="1034">
          <cell r="C1034" t="str">
            <v>Fossil Fuel Generation</v>
          </cell>
          <cell r="D1034" t="str">
            <v>Mohave</v>
          </cell>
          <cell r="E1034" t="str">
            <v>Capital Refurbishment/Replacement</v>
          </cell>
          <cell r="H1034" t="str">
            <v>2021F
Test Year</v>
          </cell>
        </row>
        <row r="1035">
          <cell r="C1035" t="str">
            <v>Fossil Fuel Generation</v>
          </cell>
          <cell r="D1035" t="str">
            <v>Mohave</v>
          </cell>
          <cell r="E1035" t="str">
            <v>Capital Refurbishment/Replacement</v>
          </cell>
          <cell r="H1035" t="str">
            <v>2021F
Test Year</v>
          </cell>
        </row>
        <row r="1036">
          <cell r="C1036" t="str">
            <v>Fossil Fuel Generation</v>
          </cell>
          <cell r="D1036" t="str">
            <v>Mohave</v>
          </cell>
          <cell r="E1036" t="str">
            <v>Capital Refurbishment/Replacement</v>
          </cell>
          <cell r="H1036" t="str">
            <v>2021F
Test Year</v>
          </cell>
        </row>
        <row r="1037">
          <cell r="C1037" t="str">
            <v>Fossil Fuel Generation</v>
          </cell>
          <cell r="D1037" t="str">
            <v>Mohave</v>
          </cell>
          <cell r="E1037" t="str">
            <v>Capital Refurbishment/Replacement</v>
          </cell>
          <cell r="H1037" t="str">
            <v>2021F
Test Year</v>
          </cell>
        </row>
        <row r="1038">
          <cell r="C1038" t="str">
            <v>Fossil Fuel Generation</v>
          </cell>
          <cell r="D1038" t="str">
            <v>Mountainview</v>
          </cell>
          <cell r="E1038" t="str">
            <v>Capital Refurbishment/Replacement</v>
          </cell>
          <cell r="H1038" t="str">
            <v>2021F
Test Year</v>
          </cell>
          <cell r="I1038">
            <v>734170.65</v>
          </cell>
        </row>
        <row r="1039">
          <cell r="C1039" t="str">
            <v>Fossil Fuel Generation</v>
          </cell>
          <cell r="D1039" t="str">
            <v>Mountainview</v>
          </cell>
          <cell r="E1039" t="str">
            <v>Capital Refurbishment/Replacement</v>
          </cell>
          <cell r="H1039" t="str">
            <v>2021F
Test Year</v>
          </cell>
        </row>
        <row r="1040">
          <cell r="C1040" t="str">
            <v>Fossil Fuel Generation</v>
          </cell>
          <cell r="D1040" t="str">
            <v>Mountainview</v>
          </cell>
          <cell r="E1040" t="str">
            <v>Capital Refurbishment/Replacement</v>
          </cell>
          <cell r="H1040" t="str">
            <v>2021F
Test Year</v>
          </cell>
          <cell r="I1040">
            <v>2602575.5099999998</v>
          </cell>
        </row>
        <row r="1041">
          <cell r="C1041" t="str">
            <v>Fossil Fuel Generation</v>
          </cell>
          <cell r="D1041" t="str">
            <v>Mountainview</v>
          </cell>
          <cell r="E1041" t="str">
            <v>Capital Refurbishment/Replacement</v>
          </cell>
          <cell r="H1041" t="str">
            <v>2021F
Test Year</v>
          </cell>
        </row>
        <row r="1042">
          <cell r="C1042" t="str">
            <v>Fossil Fuel Generation</v>
          </cell>
          <cell r="D1042" t="str">
            <v>Mountainview</v>
          </cell>
          <cell r="E1042" t="str">
            <v>Capital Refurbishment/Replacement</v>
          </cell>
          <cell r="H1042" t="str">
            <v>2021F
Test Year</v>
          </cell>
          <cell r="I1042">
            <v>1280632.3899999999</v>
          </cell>
        </row>
        <row r="1043">
          <cell r="C1043" t="str">
            <v>Fossil Fuel Generation</v>
          </cell>
          <cell r="D1043" t="str">
            <v>Mountainview</v>
          </cell>
          <cell r="E1043" t="str">
            <v>Capital Refurbishment/Replacement</v>
          </cell>
          <cell r="H1043" t="str">
            <v>2021F
Test Year</v>
          </cell>
        </row>
        <row r="1044">
          <cell r="C1044" t="str">
            <v>Fossil Fuel Generation</v>
          </cell>
          <cell r="D1044" t="str">
            <v>Mountainview</v>
          </cell>
          <cell r="E1044" t="str">
            <v>Capital Refurbishment/Replacement</v>
          </cell>
          <cell r="H1044" t="str">
            <v>2021F
Test Year</v>
          </cell>
          <cell r="I1044">
            <v>37382621.449999996</v>
          </cell>
        </row>
        <row r="1045">
          <cell r="C1045" t="str">
            <v>Fossil Fuel Generation</v>
          </cell>
          <cell r="D1045" t="str">
            <v>Peakers</v>
          </cell>
          <cell r="E1045" t="str">
            <v>Capital Refurbishment/Replacement</v>
          </cell>
          <cell r="H1045" t="str">
            <v>2021F
Test Year</v>
          </cell>
          <cell r="I1045">
            <v>5.8207660913467407E-11</v>
          </cell>
        </row>
        <row r="1046">
          <cell r="C1046" t="str">
            <v>Fossil Fuel Generation</v>
          </cell>
          <cell r="D1046" t="str">
            <v>Peakers</v>
          </cell>
          <cell r="E1046" t="str">
            <v>Capital Refurbishment/Replacement</v>
          </cell>
          <cell r="H1046" t="str">
            <v>2021F
Test Year</v>
          </cell>
        </row>
        <row r="1047">
          <cell r="C1047" t="str">
            <v>Fossil Fuel Generation</v>
          </cell>
          <cell r="D1047" t="str">
            <v>Peakers</v>
          </cell>
          <cell r="E1047" t="str">
            <v>Capital Refurbishment/Replacement</v>
          </cell>
          <cell r="H1047" t="str">
            <v>2021F
Test Year</v>
          </cell>
          <cell r="I1047">
            <v>3172992.57</v>
          </cell>
        </row>
        <row r="1048">
          <cell r="C1048" t="str">
            <v>Fossil Fuel Generation</v>
          </cell>
          <cell r="D1048" t="str">
            <v>Peakers</v>
          </cell>
          <cell r="E1048" t="str">
            <v>Capital Refurbishment/Replacement</v>
          </cell>
          <cell r="H1048" t="str">
            <v>2021F
Test Year</v>
          </cell>
        </row>
        <row r="1049">
          <cell r="C1049" t="str">
            <v>Fossil Fuel Generation</v>
          </cell>
          <cell r="D1049" t="str">
            <v>Peakers</v>
          </cell>
          <cell r="E1049" t="str">
            <v>Capital Refurbishment/Replacement</v>
          </cell>
          <cell r="H1049" t="str">
            <v>2021F
Test Year</v>
          </cell>
          <cell r="I1049">
            <v>208065.09</v>
          </cell>
        </row>
        <row r="1050">
          <cell r="C1050" t="str">
            <v>Fossil Fuel Generation</v>
          </cell>
          <cell r="D1050" t="str">
            <v>Peakers</v>
          </cell>
          <cell r="E1050" t="str">
            <v>Capital Refurbishment/Replacement</v>
          </cell>
          <cell r="H1050" t="str">
            <v>2021F
Test Year</v>
          </cell>
        </row>
        <row r="1051">
          <cell r="C1051" t="str">
            <v>Fossil Fuel Generation</v>
          </cell>
          <cell r="D1051" t="str">
            <v>Peakers</v>
          </cell>
          <cell r="E1051" t="str">
            <v>Capital Refurbishment/Replacement</v>
          </cell>
          <cell r="H1051" t="str">
            <v>2021F
Test Year</v>
          </cell>
          <cell r="I1051">
            <v>-3381057.66</v>
          </cell>
        </row>
        <row r="1052">
          <cell r="C1052" t="str">
            <v>Hydro</v>
          </cell>
          <cell r="D1052" t="str">
            <v>Hydro</v>
          </cell>
          <cell r="E1052" t="str">
            <v>Dams &amp; Waterways</v>
          </cell>
          <cell r="H1052" t="str">
            <v>2021F
Test Year</v>
          </cell>
          <cell r="I1052">
            <v>695703.14</v>
          </cell>
        </row>
        <row r="1053">
          <cell r="C1053" t="str">
            <v>Hydro</v>
          </cell>
          <cell r="D1053" t="str">
            <v>Hydro</v>
          </cell>
          <cell r="E1053" t="str">
            <v>Dams &amp; Waterways</v>
          </cell>
          <cell r="H1053" t="str">
            <v>2021F
Test Year</v>
          </cell>
        </row>
        <row r="1054">
          <cell r="C1054" t="str">
            <v>Hydro</v>
          </cell>
          <cell r="D1054" t="str">
            <v>Hydro</v>
          </cell>
          <cell r="E1054" t="str">
            <v>Dams &amp; Waterways</v>
          </cell>
          <cell r="H1054" t="str">
            <v>2021F
Test Year</v>
          </cell>
          <cell r="I1054">
            <v>10103848.960000001</v>
          </cell>
        </row>
        <row r="1055">
          <cell r="C1055" t="str">
            <v>Hydro</v>
          </cell>
          <cell r="D1055" t="str">
            <v>Hydro</v>
          </cell>
          <cell r="E1055" t="str">
            <v>Dams &amp; Waterways</v>
          </cell>
          <cell r="H1055" t="str">
            <v>2021F
Test Year</v>
          </cell>
        </row>
        <row r="1056">
          <cell r="C1056" t="str">
            <v>Hydro</v>
          </cell>
          <cell r="D1056" t="str">
            <v>Hydro</v>
          </cell>
          <cell r="E1056" t="str">
            <v>Dams &amp; Waterways</v>
          </cell>
          <cell r="H1056" t="str">
            <v>2021F
Test Year</v>
          </cell>
          <cell r="I1056">
            <v>682455.57</v>
          </cell>
        </row>
        <row r="1057">
          <cell r="C1057" t="str">
            <v>Hydro</v>
          </cell>
          <cell r="D1057" t="str">
            <v>Hydro</v>
          </cell>
          <cell r="E1057" t="str">
            <v>Dams &amp; Waterways</v>
          </cell>
          <cell r="H1057" t="str">
            <v>2021F
Test Year</v>
          </cell>
        </row>
        <row r="1058">
          <cell r="C1058" t="str">
            <v>Hydro</v>
          </cell>
          <cell r="D1058" t="str">
            <v>Hydro</v>
          </cell>
          <cell r="E1058" t="str">
            <v>Dams &amp; Waterways</v>
          </cell>
          <cell r="H1058" t="str">
            <v>2021F
Test Year</v>
          </cell>
          <cell r="I1058">
            <v>732992.33</v>
          </cell>
        </row>
        <row r="1059">
          <cell r="C1059" t="str">
            <v>Hydro</v>
          </cell>
          <cell r="D1059" t="str">
            <v>Hydro</v>
          </cell>
          <cell r="E1059" t="str">
            <v>Decommissioning</v>
          </cell>
          <cell r="H1059" t="str">
            <v>2021F
Test Year</v>
          </cell>
          <cell r="I1059">
            <v>122024.61</v>
          </cell>
        </row>
        <row r="1060">
          <cell r="C1060" t="str">
            <v>Hydro</v>
          </cell>
          <cell r="D1060" t="str">
            <v>Hydro</v>
          </cell>
          <cell r="E1060" t="str">
            <v>Decommissioning</v>
          </cell>
          <cell r="H1060" t="str">
            <v>2021F
Test Year</v>
          </cell>
        </row>
        <row r="1061">
          <cell r="C1061" t="str">
            <v>Hydro</v>
          </cell>
          <cell r="D1061" t="str">
            <v>Hydro</v>
          </cell>
          <cell r="E1061" t="str">
            <v>Decommissioning</v>
          </cell>
          <cell r="H1061" t="str">
            <v>2021F
Test Year</v>
          </cell>
          <cell r="I1061">
            <v>314979.5</v>
          </cell>
        </row>
        <row r="1062">
          <cell r="C1062" t="str">
            <v>Hydro</v>
          </cell>
          <cell r="D1062" t="str">
            <v>Hydro</v>
          </cell>
          <cell r="E1062" t="str">
            <v>Decommissioning</v>
          </cell>
          <cell r="H1062" t="str">
            <v>2021F
Test Year</v>
          </cell>
        </row>
        <row r="1063">
          <cell r="C1063" t="str">
            <v>Hydro</v>
          </cell>
          <cell r="D1063" t="str">
            <v>Hydro</v>
          </cell>
          <cell r="E1063" t="str">
            <v>Decommissioning</v>
          </cell>
          <cell r="H1063" t="str">
            <v>2021F
Test Year</v>
          </cell>
          <cell r="I1063">
            <v>20998.63</v>
          </cell>
        </row>
        <row r="1064">
          <cell r="C1064" t="str">
            <v>Hydro</v>
          </cell>
          <cell r="D1064" t="str">
            <v>Hydro</v>
          </cell>
          <cell r="E1064" t="str">
            <v>Decommissioning</v>
          </cell>
          <cell r="H1064" t="str">
            <v>2021F
Test Year</v>
          </cell>
        </row>
        <row r="1065">
          <cell r="C1065" t="str">
            <v>Hydro</v>
          </cell>
          <cell r="D1065" t="str">
            <v>Hydro</v>
          </cell>
          <cell r="E1065" t="str">
            <v>Decommissioning</v>
          </cell>
          <cell r="H1065" t="str">
            <v>2021F
Test Year</v>
          </cell>
          <cell r="I1065">
            <v>1791997.26</v>
          </cell>
        </row>
        <row r="1066">
          <cell r="C1066" t="str">
            <v>Hydro</v>
          </cell>
          <cell r="D1066" t="str">
            <v>Hydro</v>
          </cell>
          <cell r="E1066" t="str">
            <v>Electrical Equipment</v>
          </cell>
          <cell r="H1066" t="str">
            <v>2021F
Test Year</v>
          </cell>
          <cell r="I1066">
            <v>275307.57</v>
          </cell>
        </row>
        <row r="1067">
          <cell r="C1067" t="str">
            <v>Hydro</v>
          </cell>
          <cell r="D1067" t="str">
            <v>Hydro</v>
          </cell>
          <cell r="E1067" t="str">
            <v>Electrical Equipment</v>
          </cell>
          <cell r="H1067" t="str">
            <v>2021F
Test Year</v>
          </cell>
        </row>
        <row r="1068">
          <cell r="C1068" t="str">
            <v>Hydro</v>
          </cell>
          <cell r="D1068" t="str">
            <v>Hydro</v>
          </cell>
          <cell r="E1068" t="str">
            <v>Electrical Equipment</v>
          </cell>
          <cell r="H1068" t="str">
            <v>2021F
Test Year</v>
          </cell>
          <cell r="I1068">
            <v>8268211.75</v>
          </cell>
        </row>
        <row r="1069">
          <cell r="C1069" t="str">
            <v>Hydro</v>
          </cell>
          <cell r="D1069" t="str">
            <v>Hydro</v>
          </cell>
          <cell r="E1069" t="str">
            <v>Electrical Equipment</v>
          </cell>
          <cell r="H1069" t="str">
            <v>2021F
Test Year</v>
          </cell>
        </row>
        <row r="1070">
          <cell r="C1070" t="str">
            <v>Hydro</v>
          </cell>
          <cell r="D1070" t="str">
            <v>Hydro</v>
          </cell>
          <cell r="E1070" t="str">
            <v>Electrical Equipment</v>
          </cell>
          <cell r="H1070" t="str">
            <v>2021F
Test Year</v>
          </cell>
          <cell r="I1070">
            <v>551214.12</v>
          </cell>
        </row>
        <row r="1071">
          <cell r="C1071" t="str">
            <v>Hydro</v>
          </cell>
          <cell r="D1071" t="str">
            <v>Hydro</v>
          </cell>
          <cell r="E1071" t="str">
            <v>Electrical Equipment</v>
          </cell>
          <cell r="H1071" t="str">
            <v>2021F
Test Year</v>
          </cell>
        </row>
        <row r="1072">
          <cell r="C1072" t="str">
            <v>Hydro</v>
          </cell>
          <cell r="D1072" t="str">
            <v>Hydro</v>
          </cell>
          <cell r="E1072" t="str">
            <v>Electrical Equipment</v>
          </cell>
          <cell r="H1072" t="str">
            <v>2021F
Test Year</v>
          </cell>
          <cell r="I1072">
            <v>-5644733.4399999995</v>
          </cell>
        </row>
        <row r="1073">
          <cell r="C1073" t="str">
            <v>Hydro</v>
          </cell>
          <cell r="D1073" t="str">
            <v>Hydro</v>
          </cell>
          <cell r="E1073" t="str">
            <v>Prime Movers</v>
          </cell>
          <cell r="H1073" t="str">
            <v>2021F
Test Year</v>
          </cell>
          <cell r="I1073">
            <v>395547.32</v>
          </cell>
        </row>
        <row r="1074">
          <cell r="C1074" t="str">
            <v>Hydro</v>
          </cell>
          <cell r="D1074" t="str">
            <v>Hydro</v>
          </cell>
          <cell r="E1074" t="str">
            <v>Prime Movers</v>
          </cell>
          <cell r="H1074" t="str">
            <v>2021F
Test Year</v>
          </cell>
        </row>
        <row r="1075">
          <cell r="C1075" t="str">
            <v>Hydro</v>
          </cell>
          <cell r="D1075" t="str">
            <v>Hydro</v>
          </cell>
          <cell r="E1075" t="str">
            <v>Prime Movers</v>
          </cell>
          <cell r="H1075" t="str">
            <v>2021F
Test Year</v>
          </cell>
          <cell r="I1075">
            <v>7337043.9000000004</v>
          </cell>
        </row>
        <row r="1076">
          <cell r="C1076" t="str">
            <v>Hydro</v>
          </cell>
          <cell r="D1076" t="str">
            <v>Hydro</v>
          </cell>
          <cell r="E1076" t="str">
            <v>Prime Movers</v>
          </cell>
          <cell r="H1076" t="str">
            <v>2021F
Test Year</v>
          </cell>
        </row>
        <row r="1077">
          <cell r="C1077" t="str">
            <v>Hydro</v>
          </cell>
          <cell r="D1077" t="str">
            <v>Hydro</v>
          </cell>
          <cell r="E1077" t="str">
            <v>Prime Movers</v>
          </cell>
          <cell r="H1077" t="str">
            <v>2021F
Test Year</v>
          </cell>
          <cell r="I1077">
            <v>489136.26</v>
          </cell>
        </row>
        <row r="1078">
          <cell r="C1078" t="str">
            <v>Hydro</v>
          </cell>
          <cell r="D1078" t="str">
            <v>Hydro</v>
          </cell>
          <cell r="E1078" t="str">
            <v>Prime Movers</v>
          </cell>
          <cell r="H1078" t="str">
            <v>2021F
Test Year</v>
          </cell>
        </row>
        <row r="1079">
          <cell r="C1079" t="str">
            <v>Hydro</v>
          </cell>
          <cell r="D1079" t="str">
            <v>Hydro</v>
          </cell>
          <cell r="E1079" t="str">
            <v>Prime Movers</v>
          </cell>
          <cell r="H1079" t="str">
            <v>2021F
Test Year</v>
          </cell>
          <cell r="I1079">
            <v>918272.52</v>
          </cell>
        </row>
        <row r="1080">
          <cell r="C1080" t="str">
            <v>Hydro</v>
          </cell>
          <cell r="D1080" t="str">
            <v>Hydro</v>
          </cell>
          <cell r="E1080" t="str">
            <v>Relicensing</v>
          </cell>
          <cell r="H1080" t="str">
            <v>2021F
Test Year</v>
          </cell>
          <cell r="I1080">
            <v>578145.91</v>
          </cell>
        </row>
        <row r="1081">
          <cell r="C1081" t="str">
            <v>Hydro</v>
          </cell>
          <cell r="D1081" t="str">
            <v>Hydro</v>
          </cell>
          <cell r="E1081" t="str">
            <v>Relicensing</v>
          </cell>
          <cell r="H1081" t="str">
            <v>2021F
Test Year</v>
          </cell>
        </row>
        <row r="1082">
          <cell r="C1082" t="str">
            <v>Hydro</v>
          </cell>
          <cell r="D1082" t="str">
            <v>Hydro</v>
          </cell>
          <cell r="E1082" t="str">
            <v>Relicensing</v>
          </cell>
          <cell r="H1082" t="str">
            <v>2021F
Test Year</v>
          </cell>
          <cell r="I1082">
            <v>3937243.69</v>
          </cell>
        </row>
        <row r="1083">
          <cell r="C1083" t="str">
            <v>Hydro</v>
          </cell>
          <cell r="D1083" t="str">
            <v>Hydro</v>
          </cell>
          <cell r="E1083" t="str">
            <v>Relicensing</v>
          </cell>
          <cell r="H1083" t="str">
            <v>2021F
Test Year</v>
          </cell>
        </row>
        <row r="1084">
          <cell r="C1084" t="str">
            <v>Hydro</v>
          </cell>
          <cell r="D1084" t="str">
            <v>Hydro</v>
          </cell>
          <cell r="E1084" t="str">
            <v>Relicensing</v>
          </cell>
          <cell r="H1084" t="str">
            <v>2021F
Test Year</v>
          </cell>
          <cell r="I1084">
            <v>262482.90999999997</v>
          </cell>
        </row>
        <row r="1085">
          <cell r="C1085" t="str">
            <v>Hydro</v>
          </cell>
          <cell r="D1085" t="str">
            <v>Hydro</v>
          </cell>
          <cell r="E1085" t="str">
            <v>Relicensing</v>
          </cell>
          <cell r="H1085" t="str">
            <v>2021F
Test Year</v>
          </cell>
        </row>
        <row r="1086">
          <cell r="C1086" t="str">
            <v>Hydro</v>
          </cell>
          <cell r="D1086" t="str">
            <v>Hydro</v>
          </cell>
          <cell r="E1086" t="str">
            <v>Relicensing</v>
          </cell>
          <cell r="H1086" t="str">
            <v>2021F
Test Year</v>
          </cell>
          <cell r="I1086">
            <v>9709127.4900000002</v>
          </cell>
        </row>
        <row r="1087">
          <cell r="C1087" t="str">
            <v>Hydro</v>
          </cell>
          <cell r="D1087" t="str">
            <v>Hydro</v>
          </cell>
          <cell r="E1087" t="str">
            <v>Structures &amp; Grounds</v>
          </cell>
          <cell r="H1087" t="str">
            <v>2021F
Test Year</v>
          </cell>
          <cell r="I1087">
            <v>132147.63999999998</v>
          </cell>
        </row>
        <row r="1088">
          <cell r="C1088" t="str">
            <v>Hydro</v>
          </cell>
          <cell r="D1088" t="str">
            <v>Hydro</v>
          </cell>
          <cell r="E1088" t="str">
            <v>Structures &amp; Grounds</v>
          </cell>
          <cell r="H1088" t="str">
            <v>2021F
Test Year</v>
          </cell>
        </row>
        <row r="1089">
          <cell r="C1089" t="str">
            <v>Hydro</v>
          </cell>
          <cell r="D1089" t="str">
            <v>Hydro</v>
          </cell>
          <cell r="E1089" t="str">
            <v>Structures &amp; Grounds</v>
          </cell>
          <cell r="H1089" t="str">
            <v>2021F
Test Year</v>
          </cell>
          <cell r="I1089">
            <v>1889876.97</v>
          </cell>
        </row>
        <row r="1090">
          <cell r="C1090" t="str">
            <v>Hydro</v>
          </cell>
          <cell r="D1090" t="str">
            <v>Hydro</v>
          </cell>
          <cell r="E1090" t="str">
            <v>Structures &amp; Grounds</v>
          </cell>
          <cell r="H1090" t="str">
            <v>2021F
Test Year</v>
          </cell>
        </row>
        <row r="1091">
          <cell r="C1091" t="str">
            <v>Hydro</v>
          </cell>
          <cell r="D1091" t="str">
            <v>Hydro</v>
          </cell>
          <cell r="E1091" t="str">
            <v>Structures &amp; Grounds</v>
          </cell>
          <cell r="H1091" t="str">
            <v>2021F
Test Year</v>
          </cell>
          <cell r="I1091">
            <v>125991.8</v>
          </cell>
        </row>
        <row r="1092">
          <cell r="C1092" t="str">
            <v>Hydro</v>
          </cell>
          <cell r="D1092" t="str">
            <v>Hydro</v>
          </cell>
          <cell r="E1092" t="str">
            <v>Structures &amp; Grounds</v>
          </cell>
          <cell r="H1092" t="str">
            <v>2021F
Test Year</v>
          </cell>
        </row>
        <row r="1093">
          <cell r="C1093" t="str">
            <v>Hydro</v>
          </cell>
          <cell r="D1093" t="str">
            <v>Hydro</v>
          </cell>
          <cell r="E1093" t="str">
            <v>Structures &amp; Grounds</v>
          </cell>
          <cell r="H1093" t="str">
            <v>2021F
Test Year</v>
          </cell>
          <cell r="I1093">
            <v>909983.59</v>
          </cell>
        </row>
        <row r="1094">
          <cell r="C1094" t="str">
            <v>Solar</v>
          </cell>
          <cell r="D1094" t="str">
            <v>Solar</v>
          </cell>
          <cell r="E1094" t="str">
            <v>Capital Refurbishment/Replacement</v>
          </cell>
          <cell r="H1094" t="str">
            <v>2021F
Test Year</v>
          </cell>
          <cell r="I1094">
            <v>2.9103830456733704E-11</v>
          </cell>
        </row>
        <row r="1095">
          <cell r="C1095" t="str">
            <v>Solar</v>
          </cell>
          <cell r="D1095" t="str">
            <v>Solar</v>
          </cell>
          <cell r="E1095" t="str">
            <v>Capital Refurbishment/Replacement</v>
          </cell>
          <cell r="H1095" t="str">
            <v>2021F
Test Year</v>
          </cell>
        </row>
        <row r="1096">
          <cell r="C1096" t="str">
            <v>Solar</v>
          </cell>
          <cell r="D1096" t="str">
            <v>Solar</v>
          </cell>
          <cell r="E1096" t="str">
            <v>Capital Refurbishment/Replacement</v>
          </cell>
          <cell r="H1096" t="str">
            <v>2021F
Test Year</v>
          </cell>
        </row>
        <row r="1097">
          <cell r="C1097" t="str">
            <v>Solar</v>
          </cell>
          <cell r="D1097" t="str">
            <v>Solar</v>
          </cell>
          <cell r="E1097" t="str">
            <v>Capital Refurbishment/Replacement</v>
          </cell>
          <cell r="H1097" t="str">
            <v>2021F
Test Year</v>
          </cell>
        </row>
        <row r="1098">
          <cell r="C1098" t="str">
            <v>Solar</v>
          </cell>
          <cell r="D1098" t="str">
            <v>Solar</v>
          </cell>
          <cell r="E1098" t="str">
            <v>Capital Refurbishment/Replacement</v>
          </cell>
          <cell r="H1098" t="str">
            <v>2021F
Test Year</v>
          </cell>
        </row>
        <row r="1099">
          <cell r="C1099" t="str">
            <v>Solar</v>
          </cell>
          <cell r="D1099" t="str">
            <v>Solar</v>
          </cell>
          <cell r="E1099" t="str">
            <v>Capital Refurbishment/Replacement</v>
          </cell>
          <cell r="H1099" t="str">
            <v>2021F
Test Year</v>
          </cell>
        </row>
        <row r="1100">
          <cell r="C1100" t="str">
            <v>Solar</v>
          </cell>
          <cell r="D1100" t="str">
            <v>Solar</v>
          </cell>
          <cell r="E1100" t="str">
            <v>Capital Refurbishment/Replacement</v>
          </cell>
          <cell r="H1100" t="str">
            <v>2021F
Test Year</v>
          </cell>
        </row>
        <row r="1101">
          <cell r="C1101" t="str">
            <v>Fossil Fuel Generation</v>
          </cell>
          <cell r="D1101" t="str">
            <v>Catalina - Diesel</v>
          </cell>
          <cell r="E1101" t="str">
            <v>Operations</v>
          </cell>
          <cell r="H1101" t="str">
            <v>2021F
Test Year</v>
          </cell>
        </row>
        <row r="1102">
          <cell r="C1102" t="str">
            <v>Fossil Fuel Generation</v>
          </cell>
          <cell r="D1102" t="str">
            <v>Catalina - Diesel</v>
          </cell>
          <cell r="E1102" t="str">
            <v>Operations</v>
          </cell>
          <cell r="H1102" t="str">
            <v>2021F
Test Year</v>
          </cell>
        </row>
        <row r="1103">
          <cell r="C1103" t="str">
            <v>Fossil Fuel Generation</v>
          </cell>
          <cell r="D1103" t="str">
            <v>Catalina - Diesel</v>
          </cell>
          <cell r="E1103" t="str">
            <v>Operations</v>
          </cell>
          <cell r="H1103" t="str">
            <v>2021F
Test Year</v>
          </cell>
        </row>
        <row r="1104">
          <cell r="C1104" t="str">
            <v>Fossil Fuel Generation</v>
          </cell>
          <cell r="D1104" t="str">
            <v>Catalina - Diesel</v>
          </cell>
          <cell r="E1104" t="str">
            <v>Operations</v>
          </cell>
          <cell r="H1104" t="str">
            <v>2021F
Test Year</v>
          </cell>
        </row>
        <row r="1105">
          <cell r="C1105" t="str">
            <v>Fossil Fuel Generation</v>
          </cell>
          <cell r="D1105" t="str">
            <v>Catalina - Diesel</v>
          </cell>
          <cell r="E1105" t="str">
            <v>Operations</v>
          </cell>
          <cell r="H1105" t="str">
            <v>2021F
Test Year</v>
          </cell>
        </row>
        <row r="1106">
          <cell r="C1106" t="str">
            <v>Fossil Fuel Generation</v>
          </cell>
          <cell r="D1106" t="str">
            <v>Catalina - Diesel</v>
          </cell>
          <cell r="E1106" t="str">
            <v>Operations</v>
          </cell>
          <cell r="H1106" t="str">
            <v>2021F
Test Year</v>
          </cell>
        </row>
        <row r="1107">
          <cell r="C1107" t="str">
            <v>Fossil Fuel Generation</v>
          </cell>
          <cell r="D1107" t="str">
            <v>Catalina - Diesel</v>
          </cell>
          <cell r="E1107" t="str">
            <v>Operations</v>
          </cell>
          <cell r="H1107" t="str">
            <v>2021F
Test Year</v>
          </cell>
        </row>
        <row r="1108">
          <cell r="C1108" t="str">
            <v>Fossil Fuel Generation</v>
          </cell>
          <cell r="D1108" t="str">
            <v>Mountainview</v>
          </cell>
          <cell r="E1108" t="str">
            <v>Technology Solutions</v>
          </cell>
          <cell r="H1108" t="str">
            <v>2021F
Test Year</v>
          </cell>
          <cell r="I1108">
            <v>88485.29</v>
          </cell>
        </row>
        <row r="1109">
          <cell r="C1109" t="str">
            <v>Fossil Fuel Generation</v>
          </cell>
          <cell r="D1109" t="str">
            <v>Mountainview</v>
          </cell>
          <cell r="E1109" t="str">
            <v>Technology Solutions</v>
          </cell>
          <cell r="H1109" t="str">
            <v>2021F
Test Year</v>
          </cell>
        </row>
        <row r="1110">
          <cell r="C1110" t="str">
            <v>Fossil Fuel Generation</v>
          </cell>
          <cell r="D1110" t="str">
            <v>Mountainview</v>
          </cell>
          <cell r="E1110" t="str">
            <v>Technology Solutions</v>
          </cell>
          <cell r="H1110" t="str">
            <v>2021F
Test Year</v>
          </cell>
          <cell r="I1110">
            <v>231514.71</v>
          </cell>
        </row>
        <row r="1111">
          <cell r="C1111" t="str">
            <v>Fossil Fuel Generation</v>
          </cell>
          <cell r="D1111" t="str">
            <v>Mountainview</v>
          </cell>
          <cell r="E1111" t="str">
            <v>Technology Solutions</v>
          </cell>
          <cell r="H1111" t="str">
            <v>2021F
Test Year</v>
          </cell>
        </row>
        <row r="1112">
          <cell r="C1112" t="str">
            <v>Fossil Fuel Generation</v>
          </cell>
          <cell r="D1112" t="str">
            <v>Mountainview</v>
          </cell>
          <cell r="E1112" t="str">
            <v>Technology Solutions</v>
          </cell>
          <cell r="H1112" t="str">
            <v>2021F
Test Year</v>
          </cell>
          <cell r="I1112">
            <v>30000</v>
          </cell>
        </row>
        <row r="1113">
          <cell r="C1113" t="str">
            <v>Fossil Fuel Generation</v>
          </cell>
          <cell r="D1113" t="str">
            <v>Mountainview</v>
          </cell>
          <cell r="E1113" t="str">
            <v>Technology Solutions</v>
          </cell>
          <cell r="H1113" t="str">
            <v>2021F
Test Year</v>
          </cell>
        </row>
        <row r="1114">
          <cell r="C1114" t="str">
            <v>Fossil Fuel Generation</v>
          </cell>
          <cell r="D1114" t="str">
            <v>Mountainview</v>
          </cell>
          <cell r="E1114" t="str">
            <v>Technology Solutions</v>
          </cell>
          <cell r="H1114" t="str">
            <v>2021F
Test Year</v>
          </cell>
          <cell r="I1114">
            <v>3000000</v>
          </cell>
        </row>
        <row r="1115">
          <cell r="C1115" t="str">
            <v>Hydro</v>
          </cell>
          <cell r="D1115" t="str">
            <v>Hydro</v>
          </cell>
          <cell r="E1115" t="str">
            <v>Grid Network Solutions</v>
          </cell>
          <cell r="H1115" t="str">
            <v>2021F
Test Year</v>
          </cell>
        </row>
        <row r="1116">
          <cell r="C1116" t="str">
            <v>Hydro</v>
          </cell>
          <cell r="D1116" t="str">
            <v>Hydro</v>
          </cell>
          <cell r="E1116" t="str">
            <v>Grid Network Solutions</v>
          </cell>
          <cell r="H1116" t="str">
            <v>2021F
Test Year</v>
          </cell>
        </row>
        <row r="1117">
          <cell r="C1117" t="str">
            <v>Hydro</v>
          </cell>
          <cell r="D1117" t="str">
            <v>Hydro</v>
          </cell>
          <cell r="E1117" t="str">
            <v>Grid Network Solutions</v>
          </cell>
          <cell r="H1117" t="str">
            <v>2021F
Test Year</v>
          </cell>
        </row>
        <row r="1118">
          <cell r="C1118" t="str">
            <v>Hydro</v>
          </cell>
          <cell r="D1118" t="str">
            <v>Hydro</v>
          </cell>
          <cell r="E1118" t="str">
            <v>Grid Network Solutions</v>
          </cell>
          <cell r="H1118" t="str">
            <v>2021F
Test Year</v>
          </cell>
        </row>
        <row r="1119">
          <cell r="C1119" t="str">
            <v>Hydro</v>
          </cell>
          <cell r="D1119" t="str">
            <v>Hydro</v>
          </cell>
          <cell r="E1119" t="str">
            <v>Grid Network Solutions</v>
          </cell>
          <cell r="H1119" t="str">
            <v>2021F
Test Year</v>
          </cell>
        </row>
        <row r="1120">
          <cell r="C1120" t="str">
            <v>Hydro</v>
          </cell>
          <cell r="D1120" t="str">
            <v>Hydro</v>
          </cell>
          <cell r="E1120" t="str">
            <v>Grid Network Solutions</v>
          </cell>
          <cell r="H1120" t="str">
            <v>2021F
Test Year</v>
          </cell>
        </row>
        <row r="1121">
          <cell r="C1121" t="str">
            <v>Hydro</v>
          </cell>
          <cell r="D1121" t="str">
            <v>Hydro</v>
          </cell>
          <cell r="E1121" t="str">
            <v>Grid Network Solutions</v>
          </cell>
          <cell r="H1121" t="str">
            <v>2021F
Test Year</v>
          </cell>
        </row>
        <row r="1122">
          <cell r="C1122" t="str">
            <v>Hydro</v>
          </cell>
          <cell r="D1122" t="str">
            <v>Hydro</v>
          </cell>
          <cell r="E1122" t="str">
            <v>Technology Solutions</v>
          </cell>
          <cell r="H1122" t="str">
            <v>2021F
Test Year</v>
          </cell>
          <cell r="I1122">
            <v>0</v>
          </cell>
        </row>
        <row r="1123">
          <cell r="C1123" t="str">
            <v>Hydro</v>
          </cell>
          <cell r="D1123" t="str">
            <v>Hydro</v>
          </cell>
          <cell r="E1123" t="str">
            <v>Technology Solutions</v>
          </cell>
          <cell r="H1123" t="str">
            <v>2021F
Test Year</v>
          </cell>
        </row>
        <row r="1124">
          <cell r="C1124" t="str">
            <v>Hydro</v>
          </cell>
          <cell r="D1124" t="str">
            <v>Hydro</v>
          </cell>
          <cell r="E1124" t="str">
            <v>Technology Solutions</v>
          </cell>
          <cell r="H1124" t="str">
            <v>2021F
Test Year</v>
          </cell>
          <cell r="I1124">
            <v>0</v>
          </cell>
        </row>
        <row r="1125">
          <cell r="C1125" t="str">
            <v>Hydro</v>
          </cell>
          <cell r="D1125" t="str">
            <v>Hydro</v>
          </cell>
          <cell r="E1125" t="str">
            <v>Technology Solutions</v>
          </cell>
          <cell r="H1125" t="str">
            <v>2021F
Test Year</v>
          </cell>
        </row>
        <row r="1126">
          <cell r="C1126" t="str">
            <v>Hydro</v>
          </cell>
          <cell r="D1126" t="str">
            <v>Hydro</v>
          </cell>
          <cell r="E1126" t="str">
            <v>Technology Solutions</v>
          </cell>
          <cell r="H1126" t="str">
            <v>2021F
Test Year</v>
          </cell>
          <cell r="I1126">
            <v>0</v>
          </cell>
        </row>
        <row r="1127">
          <cell r="C1127" t="str">
            <v>Hydro</v>
          </cell>
          <cell r="D1127" t="str">
            <v>Hydro</v>
          </cell>
          <cell r="E1127" t="str">
            <v>Technology Solutions</v>
          </cell>
          <cell r="H1127" t="str">
            <v>2021F
Test Year</v>
          </cell>
        </row>
        <row r="1128">
          <cell r="C1128" t="str">
            <v>Hydro</v>
          </cell>
          <cell r="D1128" t="str">
            <v>Hydro</v>
          </cell>
          <cell r="E1128" t="str">
            <v>Technology Solutions</v>
          </cell>
          <cell r="H1128" t="str">
            <v>2021F
Test Year</v>
          </cell>
          <cell r="I1128">
            <v>2500000</v>
          </cell>
        </row>
        <row r="1129">
          <cell r="C1129" t="str">
            <v>Solar</v>
          </cell>
          <cell r="D1129" t="str">
            <v>Solar</v>
          </cell>
          <cell r="E1129" t="str">
            <v>Operations</v>
          </cell>
          <cell r="H1129" t="str">
            <v>2021F
Test Year</v>
          </cell>
        </row>
        <row r="1130">
          <cell r="C1130" t="str">
            <v>Solar</v>
          </cell>
          <cell r="D1130" t="str">
            <v>Solar</v>
          </cell>
          <cell r="E1130" t="str">
            <v>Operations</v>
          </cell>
          <cell r="H1130" t="str">
            <v>2021F
Test Year</v>
          </cell>
        </row>
        <row r="1131">
          <cell r="C1131" t="str">
            <v>Solar</v>
          </cell>
          <cell r="D1131" t="str">
            <v>Solar</v>
          </cell>
          <cell r="E1131" t="str">
            <v>Operations</v>
          </cell>
          <cell r="H1131" t="str">
            <v>2021F
Test Year</v>
          </cell>
        </row>
        <row r="1132">
          <cell r="C1132" t="str">
            <v>Solar</v>
          </cell>
          <cell r="D1132" t="str">
            <v>Solar</v>
          </cell>
          <cell r="E1132" t="str">
            <v>Operations</v>
          </cell>
          <cell r="H1132" t="str">
            <v>2021F
Test Year</v>
          </cell>
        </row>
        <row r="1133">
          <cell r="C1133" t="str">
            <v>Solar</v>
          </cell>
          <cell r="D1133" t="str">
            <v>Solar</v>
          </cell>
          <cell r="E1133" t="str">
            <v>Operations</v>
          </cell>
          <cell r="H1133" t="str">
            <v>2021F
Test Year</v>
          </cell>
        </row>
        <row r="1134">
          <cell r="C1134" t="str">
            <v>Solar</v>
          </cell>
          <cell r="D1134" t="str">
            <v>Solar</v>
          </cell>
          <cell r="E1134" t="str">
            <v>Operations</v>
          </cell>
          <cell r="H1134" t="str">
            <v>2021F
Test Year</v>
          </cell>
        </row>
        <row r="1135">
          <cell r="C1135" t="str">
            <v>Solar</v>
          </cell>
          <cell r="D1135" t="str">
            <v>Solar</v>
          </cell>
          <cell r="E1135" t="str">
            <v>Operations</v>
          </cell>
          <cell r="H1135" t="str">
            <v>2021F
Test Year</v>
          </cell>
        </row>
        <row r="1136">
          <cell r="C1136" t="str">
            <v>Palo Verde</v>
          </cell>
          <cell r="D1136" t="str">
            <v>Palo Verde</v>
          </cell>
          <cell r="E1136" t="str">
            <v>Common</v>
          </cell>
          <cell r="H1136" t="str">
            <v>2021F
Test Year</v>
          </cell>
        </row>
        <row r="1137">
          <cell r="C1137" t="str">
            <v>Palo Verde</v>
          </cell>
          <cell r="D1137" t="str">
            <v>Palo Verde</v>
          </cell>
          <cell r="E1137" t="str">
            <v>Common</v>
          </cell>
          <cell r="H1137" t="str">
            <v>2021F
Test Year</v>
          </cell>
        </row>
        <row r="1138">
          <cell r="C1138" t="str">
            <v>Palo Verde</v>
          </cell>
          <cell r="D1138" t="str">
            <v>Palo Verde</v>
          </cell>
          <cell r="E1138" t="str">
            <v>Common</v>
          </cell>
          <cell r="H1138" t="str">
            <v>2021F
Test Year</v>
          </cell>
          <cell r="I1138">
            <v>12042318.92</v>
          </cell>
        </row>
        <row r="1139">
          <cell r="C1139" t="str">
            <v>Palo Verde</v>
          </cell>
          <cell r="D1139" t="str">
            <v>Palo Verde</v>
          </cell>
          <cell r="E1139" t="str">
            <v>Unit 1</v>
          </cell>
          <cell r="H1139" t="str">
            <v>2021F
Test Year</v>
          </cell>
        </row>
        <row r="1140">
          <cell r="C1140" t="str">
            <v>Palo Verde</v>
          </cell>
          <cell r="D1140" t="str">
            <v>Palo Verde</v>
          </cell>
          <cell r="E1140" t="str">
            <v>Unit 1</v>
          </cell>
          <cell r="H1140" t="str">
            <v>2021F
Test Year</v>
          </cell>
        </row>
        <row r="1141">
          <cell r="C1141" t="str">
            <v>Palo Verde</v>
          </cell>
          <cell r="D1141" t="str">
            <v>Palo Verde</v>
          </cell>
          <cell r="E1141" t="str">
            <v>Unit 1</v>
          </cell>
          <cell r="H1141" t="str">
            <v>2021F
Test Year</v>
          </cell>
        </row>
        <row r="1142">
          <cell r="C1142" t="str">
            <v>Palo Verde</v>
          </cell>
          <cell r="D1142" t="str">
            <v>Palo Verde</v>
          </cell>
          <cell r="E1142" t="str">
            <v>Unit 1</v>
          </cell>
          <cell r="H1142" t="str">
            <v>2021F
Test Year</v>
          </cell>
        </row>
        <row r="1143">
          <cell r="C1143" t="str">
            <v>Palo Verde</v>
          </cell>
          <cell r="D1143" t="str">
            <v>Palo Verde</v>
          </cell>
          <cell r="E1143" t="str">
            <v>Unit 1</v>
          </cell>
          <cell r="H1143" t="str">
            <v>2021F
Test Year</v>
          </cell>
          <cell r="I1143">
            <v>7077215</v>
          </cell>
        </row>
        <row r="1144">
          <cell r="C1144" t="str">
            <v>Palo Verde</v>
          </cell>
          <cell r="D1144" t="str">
            <v>Palo Verde</v>
          </cell>
          <cell r="E1144" t="str">
            <v>Unit 2</v>
          </cell>
          <cell r="H1144" t="str">
            <v>2021F
Test Year</v>
          </cell>
        </row>
        <row r="1145">
          <cell r="C1145" t="str">
            <v>Palo Verde</v>
          </cell>
          <cell r="D1145" t="str">
            <v>Palo Verde</v>
          </cell>
          <cell r="E1145" t="str">
            <v>Unit 2</v>
          </cell>
          <cell r="H1145" t="str">
            <v>2021F
Test Year</v>
          </cell>
        </row>
        <row r="1146">
          <cell r="C1146" t="str">
            <v>Palo Verde</v>
          </cell>
          <cell r="D1146" t="str">
            <v>Palo Verde</v>
          </cell>
          <cell r="E1146" t="str">
            <v>Unit 2</v>
          </cell>
          <cell r="H1146" t="str">
            <v>2021F
Test Year</v>
          </cell>
          <cell r="I1146">
            <v>1820936.83</v>
          </cell>
        </row>
        <row r="1147">
          <cell r="C1147" t="str">
            <v>Palo Verde</v>
          </cell>
          <cell r="D1147" t="str">
            <v>Palo Verde</v>
          </cell>
          <cell r="E1147" t="str">
            <v>Unit 3</v>
          </cell>
          <cell r="H1147" t="str">
            <v>2021F
Test Year</v>
          </cell>
        </row>
        <row r="1148">
          <cell r="C1148" t="str">
            <v>Palo Verde</v>
          </cell>
          <cell r="D1148" t="str">
            <v>Palo Verde</v>
          </cell>
          <cell r="E1148" t="str">
            <v>Unit 3</v>
          </cell>
          <cell r="H1148" t="str">
            <v>2021F
Test Year</v>
          </cell>
        </row>
        <row r="1149">
          <cell r="C1149" t="str">
            <v>Palo Verde</v>
          </cell>
          <cell r="D1149" t="str">
            <v>Palo Verde</v>
          </cell>
          <cell r="E1149" t="str">
            <v>Unit 3</v>
          </cell>
          <cell r="H1149" t="str">
            <v>2021F
Test Year</v>
          </cell>
        </row>
        <row r="1150">
          <cell r="C1150" t="str">
            <v>Palo Verde</v>
          </cell>
          <cell r="D1150" t="str">
            <v>Palo Verde</v>
          </cell>
          <cell r="E1150" t="str">
            <v>Unit 3</v>
          </cell>
          <cell r="H1150" t="str">
            <v>2021F
Test Year</v>
          </cell>
          <cell r="I1150">
            <v>10334187.5</v>
          </cell>
        </row>
        <row r="1151">
          <cell r="C1151" t="str">
            <v>Palo Verde</v>
          </cell>
          <cell r="D1151" t="str">
            <v>Palo Verde</v>
          </cell>
          <cell r="E1151" t="str">
            <v>Water Rec Facility</v>
          </cell>
          <cell r="H1151" t="str">
            <v>2021F
Test Year</v>
          </cell>
        </row>
        <row r="1152">
          <cell r="C1152" t="str">
            <v>Palo Verde</v>
          </cell>
          <cell r="D1152" t="str">
            <v>Palo Verde</v>
          </cell>
          <cell r="E1152" t="str">
            <v>Water Rec Facility</v>
          </cell>
          <cell r="H1152" t="str">
            <v>2021F
Test Year</v>
          </cell>
        </row>
        <row r="1153">
          <cell r="C1153" t="str">
            <v>Palo Verde</v>
          </cell>
          <cell r="D1153" t="str">
            <v>Palo Verde</v>
          </cell>
          <cell r="E1153" t="str">
            <v>Water Rec Facility</v>
          </cell>
          <cell r="H1153" t="str">
            <v>2021F
Test Year</v>
          </cell>
        </row>
        <row r="1154">
          <cell r="C1154" t="str">
            <v>Palo Verde</v>
          </cell>
          <cell r="D1154" t="str">
            <v>Palo Verde</v>
          </cell>
          <cell r="E1154" t="str">
            <v>Water Rec Facility</v>
          </cell>
          <cell r="H1154" t="str">
            <v>2021F
Test Year</v>
          </cell>
          <cell r="I1154">
            <v>5065341.75</v>
          </cell>
        </row>
        <row r="1155">
          <cell r="C1155" t="str">
            <v>Energy Storage</v>
          </cell>
          <cell r="D1155" t="str">
            <v>Energy Storage Deployment</v>
          </cell>
          <cell r="E1155" t="str">
            <v>(blank)</v>
          </cell>
          <cell r="H1155" t="str">
            <v>2021F
Test Year</v>
          </cell>
          <cell r="I1155">
            <v>349110.05000000005</v>
          </cell>
        </row>
        <row r="1156">
          <cell r="C1156" t="str">
            <v>Energy Storage</v>
          </cell>
          <cell r="D1156" t="str">
            <v>Energy Storage Deployment</v>
          </cell>
          <cell r="E1156" t="str">
            <v>(blank)</v>
          </cell>
          <cell r="H1156" t="str">
            <v>2021F
Test Year</v>
          </cell>
          <cell r="I1156">
            <v>371.71</v>
          </cell>
        </row>
        <row r="1157">
          <cell r="C1157" t="str">
            <v>Energy Storage</v>
          </cell>
          <cell r="D1157" t="str">
            <v>Energy Storage Deployment</v>
          </cell>
          <cell r="E1157" t="str">
            <v>(blank)</v>
          </cell>
          <cell r="H1157" t="str">
            <v>2021F
Test Year</v>
          </cell>
          <cell r="I1157">
            <v>39620223.719999999</v>
          </cell>
        </row>
        <row r="1158">
          <cell r="C1158" t="str">
            <v>Energy Storage</v>
          </cell>
          <cell r="D1158" t="str">
            <v>Energy Storage Deployment</v>
          </cell>
          <cell r="E1158" t="str">
            <v>(blank)</v>
          </cell>
          <cell r="H1158" t="str">
            <v>2021F
Test Year</v>
          </cell>
        </row>
        <row r="1159">
          <cell r="C1159" t="str">
            <v>Energy Storage</v>
          </cell>
          <cell r="D1159" t="str">
            <v>Energy Storage Deployment</v>
          </cell>
          <cell r="E1159" t="str">
            <v>(blank)</v>
          </cell>
          <cell r="H1159" t="str">
            <v>2021F
Test Year</v>
          </cell>
          <cell r="I1159">
            <v>5973.91</v>
          </cell>
        </row>
        <row r="1160">
          <cell r="C1160" t="str">
            <v>Energy Storage</v>
          </cell>
          <cell r="D1160" t="str">
            <v>Energy Storage Deployment</v>
          </cell>
          <cell r="E1160" t="str">
            <v>(blank)</v>
          </cell>
          <cell r="H1160" t="str">
            <v>2021F
Test Year</v>
          </cell>
        </row>
        <row r="1161">
          <cell r="C1161" t="str">
            <v>Energy Storage</v>
          </cell>
          <cell r="D1161" t="str">
            <v>Energy Storage Deployment</v>
          </cell>
          <cell r="E1161" t="str">
            <v>(blank)</v>
          </cell>
          <cell r="H1161" t="str">
            <v>2021F
Test Year</v>
          </cell>
          <cell r="I1161">
            <v>24320.61</v>
          </cell>
        </row>
        <row r="1162">
          <cell r="C1162" t="str">
            <v>Energy Storage</v>
          </cell>
          <cell r="D1162" t="str">
            <v>Peakers</v>
          </cell>
          <cell r="E1162" t="str">
            <v>Capital Refurbishment/Replacement</v>
          </cell>
          <cell r="H1162" t="str">
            <v>2022F</v>
          </cell>
          <cell r="I1162">
            <v>51829.34</v>
          </cell>
        </row>
        <row r="1163">
          <cell r="C1163" t="str">
            <v>Energy Storage</v>
          </cell>
          <cell r="D1163" t="str">
            <v>Peakers</v>
          </cell>
          <cell r="E1163" t="str">
            <v>Capital Refurbishment/Replacement</v>
          </cell>
          <cell r="H1163" t="str">
            <v>2022F</v>
          </cell>
        </row>
        <row r="1164">
          <cell r="C1164" t="str">
            <v>Energy Storage</v>
          </cell>
          <cell r="D1164" t="str">
            <v>Peakers</v>
          </cell>
          <cell r="E1164" t="str">
            <v>Capital Refurbishment/Replacement</v>
          </cell>
          <cell r="H1164" t="str">
            <v>2022F</v>
          </cell>
          <cell r="I1164">
            <v>10931170.43</v>
          </cell>
        </row>
        <row r="1165">
          <cell r="C1165" t="str">
            <v>Energy Storage</v>
          </cell>
          <cell r="D1165" t="str">
            <v>Peakers</v>
          </cell>
          <cell r="E1165" t="str">
            <v>Capital Refurbishment/Replacement</v>
          </cell>
          <cell r="H1165" t="str">
            <v>2022F</v>
          </cell>
        </row>
        <row r="1166">
          <cell r="C1166" t="str">
            <v>Energy Storage</v>
          </cell>
          <cell r="D1166" t="str">
            <v>Peakers</v>
          </cell>
          <cell r="E1166" t="str">
            <v>Capital Refurbishment/Replacement</v>
          </cell>
          <cell r="H1166" t="str">
            <v>2022F</v>
          </cell>
          <cell r="I1166">
            <v>140722.70000000001</v>
          </cell>
        </row>
        <row r="1167">
          <cell r="C1167" t="str">
            <v>Energy Storage</v>
          </cell>
          <cell r="D1167" t="str">
            <v>Peakers</v>
          </cell>
          <cell r="E1167" t="str">
            <v>Capital Refurbishment/Replacement</v>
          </cell>
          <cell r="H1167" t="str">
            <v>2022F</v>
          </cell>
        </row>
        <row r="1168">
          <cell r="C1168" t="str">
            <v>Energy Storage</v>
          </cell>
          <cell r="D1168" t="str">
            <v>Peakers</v>
          </cell>
          <cell r="E1168" t="str">
            <v>Capital Refurbishment/Replacement</v>
          </cell>
          <cell r="H1168" t="str">
            <v>2022F</v>
          </cell>
          <cell r="I1168">
            <v>876277.53</v>
          </cell>
        </row>
        <row r="1169">
          <cell r="C1169" t="str">
            <v>Fossil Fuel Generation</v>
          </cell>
          <cell r="D1169" t="str">
            <v>Catalina - Diesel</v>
          </cell>
          <cell r="E1169" t="str">
            <v>Capital Refurbishment/Replacement</v>
          </cell>
          <cell r="H1169" t="str">
            <v>2022F</v>
          </cell>
          <cell r="I1169">
            <v>792014.24</v>
          </cell>
        </row>
        <row r="1170">
          <cell r="C1170" t="str">
            <v>Fossil Fuel Generation</v>
          </cell>
          <cell r="D1170" t="str">
            <v>Catalina - Diesel</v>
          </cell>
          <cell r="E1170" t="str">
            <v>Capital Refurbishment/Replacement</v>
          </cell>
          <cell r="H1170" t="str">
            <v>2022F</v>
          </cell>
        </row>
        <row r="1171">
          <cell r="C1171" t="str">
            <v>Fossil Fuel Generation</v>
          </cell>
          <cell r="D1171" t="str">
            <v>Catalina - Diesel</v>
          </cell>
          <cell r="E1171" t="str">
            <v>Capital Refurbishment/Replacement</v>
          </cell>
          <cell r="H1171" t="str">
            <v>2022F</v>
          </cell>
          <cell r="I1171">
            <v>11238709.67</v>
          </cell>
        </row>
        <row r="1172">
          <cell r="C1172" t="str">
            <v>Fossil Fuel Generation</v>
          </cell>
          <cell r="D1172" t="str">
            <v>Catalina - Diesel</v>
          </cell>
          <cell r="E1172" t="str">
            <v>Capital Refurbishment/Replacement</v>
          </cell>
          <cell r="H1172" t="str">
            <v>2022F</v>
          </cell>
        </row>
        <row r="1173">
          <cell r="C1173" t="str">
            <v>Fossil Fuel Generation</v>
          </cell>
          <cell r="D1173" t="str">
            <v>Catalina - Diesel</v>
          </cell>
          <cell r="E1173" t="str">
            <v>Capital Refurbishment/Replacement</v>
          </cell>
          <cell r="H1173" t="str">
            <v>2022F</v>
          </cell>
          <cell r="I1173">
            <v>720430.1100000001</v>
          </cell>
        </row>
        <row r="1174">
          <cell r="C1174" t="str">
            <v>Fossil Fuel Generation</v>
          </cell>
          <cell r="D1174" t="str">
            <v>Catalina - Diesel</v>
          </cell>
          <cell r="E1174" t="str">
            <v>Capital Refurbishment/Replacement</v>
          </cell>
          <cell r="H1174" t="str">
            <v>2022F</v>
          </cell>
        </row>
        <row r="1175">
          <cell r="C1175" t="str">
            <v>Fossil Fuel Generation</v>
          </cell>
          <cell r="D1175" t="str">
            <v>Catalina - Diesel</v>
          </cell>
          <cell r="E1175" t="str">
            <v>Capital Refurbishment/Replacement</v>
          </cell>
          <cell r="H1175" t="str">
            <v>2022F</v>
          </cell>
          <cell r="I1175">
            <v>2248845.9800000004</v>
          </cell>
        </row>
        <row r="1176">
          <cell r="C1176" t="str">
            <v>Fossil Fuel Generation</v>
          </cell>
          <cell r="D1176" t="str">
            <v>Mohave</v>
          </cell>
          <cell r="E1176" t="str">
            <v>Capital Refurbishment/Replacement</v>
          </cell>
          <cell r="H1176" t="str">
            <v>2022F</v>
          </cell>
        </row>
        <row r="1177">
          <cell r="C1177" t="str">
            <v>Fossil Fuel Generation</v>
          </cell>
          <cell r="D1177" t="str">
            <v>Mohave</v>
          </cell>
          <cell r="E1177" t="str">
            <v>Capital Refurbishment/Replacement</v>
          </cell>
          <cell r="H1177" t="str">
            <v>2022F</v>
          </cell>
        </row>
        <row r="1178">
          <cell r="C1178" t="str">
            <v>Fossil Fuel Generation</v>
          </cell>
          <cell r="D1178" t="str">
            <v>Mohave</v>
          </cell>
          <cell r="E1178" t="str">
            <v>Capital Refurbishment/Replacement</v>
          </cell>
          <cell r="H1178" t="str">
            <v>2022F</v>
          </cell>
        </row>
        <row r="1179">
          <cell r="C1179" t="str">
            <v>Fossil Fuel Generation</v>
          </cell>
          <cell r="D1179" t="str">
            <v>Mohave</v>
          </cell>
          <cell r="E1179" t="str">
            <v>Capital Refurbishment/Replacement</v>
          </cell>
          <cell r="H1179" t="str">
            <v>2022F</v>
          </cell>
        </row>
        <row r="1180">
          <cell r="C1180" t="str">
            <v>Fossil Fuel Generation</v>
          </cell>
          <cell r="D1180" t="str">
            <v>Mohave</v>
          </cell>
          <cell r="E1180" t="str">
            <v>Capital Refurbishment/Replacement</v>
          </cell>
          <cell r="H1180" t="str">
            <v>2022F</v>
          </cell>
        </row>
        <row r="1181">
          <cell r="C1181" t="str">
            <v>Fossil Fuel Generation</v>
          </cell>
          <cell r="D1181" t="str">
            <v>Mohave</v>
          </cell>
          <cell r="E1181" t="str">
            <v>Capital Refurbishment/Replacement</v>
          </cell>
          <cell r="H1181" t="str">
            <v>2022F</v>
          </cell>
        </row>
        <row r="1182">
          <cell r="C1182" t="str">
            <v>Fossil Fuel Generation</v>
          </cell>
          <cell r="D1182" t="str">
            <v>Mohave</v>
          </cell>
          <cell r="E1182" t="str">
            <v>Capital Refurbishment/Replacement</v>
          </cell>
          <cell r="H1182" t="str">
            <v>2022F</v>
          </cell>
        </row>
        <row r="1183">
          <cell r="C1183" t="str">
            <v>Fossil Fuel Generation</v>
          </cell>
          <cell r="D1183" t="str">
            <v>Mountainview</v>
          </cell>
          <cell r="E1183" t="str">
            <v>Capital Refurbishment/Replacement</v>
          </cell>
          <cell r="H1183" t="str">
            <v>2022F</v>
          </cell>
          <cell r="I1183">
            <v>0</v>
          </cell>
        </row>
        <row r="1184">
          <cell r="C1184" t="str">
            <v>Fossil Fuel Generation</v>
          </cell>
          <cell r="D1184" t="str">
            <v>Mountainview</v>
          </cell>
          <cell r="E1184" t="str">
            <v>Capital Refurbishment/Replacement</v>
          </cell>
          <cell r="H1184" t="str">
            <v>2022F</v>
          </cell>
        </row>
        <row r="1185">
          <cell r="C1185" t="str">
            <v>Fossil Fuel Generation</v>
          </cell>
          <cell r="D1185" t="str">
            <v>Mountainview</v>
          </cell>
          <cell r="E1185" t="str">
            <v>Capital Refurbishment/Replacement</v>
          </cell>
          <cell r="H1185" t="str">
            <v>2022F</v>
          </cell>
          <cell r="I1185">
            <v>2588763.63</v>
          </cell>
        </row>
        <row r="1186">
          <cell r="C1186" t="str">
            <v>Fossil Fuel Generation</v>
          </cell>
          <cell r="D1186" t="str">
            <v>Mountainview</v>
          </cell>
          <cell r="E1186" t="str">
            <v>Capital Refurbishment/Replacement</v>
          </cell>
          <cell r="H1186" t="str">
            <v>2022F</v>
          </cell>
        </row>
        <row r="1187">
          <cell r="C1187" t="str">
            <v>Fossil Fuel Generation</v>
          </cell>
          <cell r="D1187" t="str">
            <v>Mountainview</v>
          </cell>
          <cell r="E1187" t="str">
            <v>Capital Refurbishment/Replacement</v>
          </cell>
          <cell r="H1187" t="str">
            <v>2022F</v>
          </cell>
          <cell r="I1187">
            <v>1273836.07</v>
          </cell>
        </row>
        <row r="1188">
          <cell r="C1188" t="str">
            <v>Fossil Fuel Generation</v>
          </cell>
          <cell r="D1188" t="str">
            <v>Mountainview</v>
          </cell>
          <cell r="E1188" t="str">
            <v>Capital Refurbishment/Replacement</v>
          </cell>
          <cell r="H1188" t="str">
            <v>2022F</v>
          </cell>
        </row>
        <row r="1189">
          <cell r="C1189" t="str">
            <v>Fossil Fuel Generation</v>
          </cell>
          <cell r="D1189" t="str">
            <v>Mountainview</v>
          </cell>
          <cell r="E1189" t="str">
            <v>Capital Refurbishment/Replacement</v>
          </cell>
          <cell r="H1189" t="str">
            <v>2022F</v>
          </cell>
          <cell r="I1189">
            <v>-3862599.6999999997</v>
          </cell>
        </row>
        <row r="1190">
          <cell r="C1190" t="str">
            <v>Fossil Fuel Generation</v>
          </cell>
          <cell r="D1190" t="str">
            <v>Peakers</v>
          </cell>
          <cell r="E1190" t="str">
            <v>Capital Refurbishment/Replacement</v>
          </cell>
          <cell r="H1190" t="str">
            <v>2022F</v>
          </cell>
          <cell r="I1190">
            <v>50000</v>
          </cell>
        </row>
        <row r="1191">
          <cell r="C1191" t="str">
            <v>Fossil Fuel Generation</v>
          </cell>
          <cell r="D1191" t="str">
            <v>Peakers</v>
          </cell>
          <cell r="E1191" t="str">
            <v>Capital Refurbishment/Replacement</v>
          </cell>
          <cell r="H1191" t="str">
            <v>2022F</v>
          </cell>
        </row>
        <row r="1192">
          <cell r="C1192" t="str">
            <v>Fossil Fuel Generation</v>
          </cell>
          <cell r="D1192" t="str">
            <v>Peakers</v>
          </cell>
          <cell r="E1192" t="str">
            <v>Capital Refurbishment/Replacement</v>
          </cell>
          <cell r="H1192" t="str">
            <v>2022F</v>
          </cell>
          <cell r="I1192">
            <v>3161529.48</v>
          </cell>
        </row>
        <row r="1193">
          <cell r="C1193" t="str">
            <v>Fossil Fuel Generation</v>
          </cell>
          <cell r="D1193" t="str">
            <v>Peakers</v>
          </cell>
          <cell r="E1193" t="str">
            <v>Capital Refurbishment/Replacement</v>
          </cell>
          <cell r="H1193" t="str">
            <v>2022F</v>
          </cell>
        </row>
        <row r="1194">
          <cell r="C1194" t="str">
            <v>Fossil Fuel Generation</v>
          </cell>
          <cell r="D1194" t="str">
            <v>Peakers</v>
          </cell>
          <cell r="E1194" t="str">
            <v>Capital Refurbishment/Replacement</v>
          </cell>
          <cell r="H1194" t="str">
            <v>2022F</v>
          </cell>
          <cell r="I1194">
            <v>207313.41</v>
          </cell>
        </row>
        <row r="1195">
          <cell r="C1195" t="str">
            <v>Fossil Fuel Generation</v>
          </cell>
          <cell r="D1195" t="str">
            <v>Peakers</v>
          </cell>
          <cell r="E1195" t="str">
            <v>Capital Refurbishment/Replacement</v>
          </cell>
          <cell r="H1195" t="str">
            <v>2022F</v>
          </cell>
        </row>
        <row r="1196">
          <cell r="C1196" t="str">
            <v>Fossil Fuel Generation</v>
          </cell>
          <cell r="D1196" t="str">
            <v>Peakers</v>
          </cell>
          <cell r="E1196" t="str">
            <v>Capital Refurbishment/Replacement</v>
          </cell>
          <cell r="H1196" t="str">
            <v>2022F</v>
          </cell>
          <cell r="I1196">
            <v>-3218842.8899999997</v>
          </cell>
        </row>
        <row r="1197">
          <cell r="C1197" t="str">
            <v>Hydro</v>
          </cell>
          <cell r="D1197" t="str">
            <v>Hydro</v>
          </cell>
          <cell r="E1197" t="str">
            <v>Dams &amp; Waterways</v>
          </cell>
          <cell r="H1197" t="str">
            <v>2022F</v>
          </cell>
          <cell r="I1197">
            <v>715799.69000000006</v>
          </cell>
        </row>
        <row r="1198">
          <cell r="C1198" t="str">
            <v>Hydro</v>
          </cell>
          <cell r="D1198" t="str">
            <v>Hydro</v>
          </cell>
          <cell r="E1198" t="str">
            <v>Dams &amp; Waterways</v>
          </cell>
          <cell r="H1198" t="str">
            <v>2022F</v>
          </cell>
        </row>
        <row r="1199">
          <cell r="C1199" t="str">
            <v>Hydro</v>
          </cell>
          <cell r="D1199" t="str">
            <v>Hydro</v>
          </cell>
          <cell r="E1199" t="str">
            <v>Dams &amp; Waterways</v>
          </cell>
          <cell r="H1199" t="str">
            <v>2022F</v>
          </cell>
          <cell r="I1199">
            <v>12082936.99</v>
          </cell>
        </row>
        <row r="1200">
          <cell r="C1200" t="str">
            <v>Hydro</v>
          </cell>
          <cell r="D1200" t="str">
            <v>Hydro</v>
          </cell>
          <cell r="E1200" t="str">
            <v>Dams &amp; Waterways</v>
          </cell>
          <cell r="H1200" t="str">
            <v>2022F</v>
          </cell>
        </row>
        <row r="1201">
          <cell r="C1201" t="str">
            <v>Hydro</v>
          </cell>
          <cell r="D1201" t="str">
            <v>Hydro</v>
          </cell>
          <cell r="E1201" t="str">
            <v>Dams &amp; Waterways</v>
          </cell>
          <cell r="H1201" t="str">
            <v>2022F</v>
          </cell>
          <cell r="I1201">
            <v>814648.93</v>
          </cell>
        </row>
        <row r="1202">
          <cell r="C1202" t="str">
            <v>Hydro</v>
          </cell>
          <cell r="D1202" t="str">
            <v>Hydro</v>
          </cell>
          <cell r="E1202" t="str">
            <v>Dams &amp; Waterways</v>
          </cell>
          <cell r="H1202" t="str">
            <v>2022F</v>
          </cell>
        </row>
        <row r="1203">
          <cell r="C1203" t="str">
            <v>Hydro</v>
          </cell>
          <cell r="D1203" t="str">
            <v>Hydro</v>
          </cell>
          <cell r="E1203" t="str">
            <v>Dams &amp; Waterways</v>
          </cell>
          <cell r="H1203" t="str">
            <v>2022F</v>
          </cell>
          <cell r="I1203">
            <v>2236614.39</v>
          </cell>
        </row>
        <row r="1204">
          <cell r="C1204" t="str">
            <v>Hydro</v>
          </cell>
          <cell r="D1204" t="str">
            <v>Hydro</v>
          </cell>
          <cell r="E1204" t="str">
            <v>Decommissioning</v>
          </cell>
          <cell r="H1204" t="str">
            <v>2022F</v>
          </cell>
          <cell r="I1204">
            <v>72655.98</v>
          </cell>
        </row>
        <row r="1205">
          <cell r="C1205" t="str">
            <v>Hydro</v>
          </cell>
          <cell r="D1205" t="str">
            <v>Hydro</v>
          </cell>
          <cell r="E1205" t="str">
            <v>Decommissioning</v>
          </cell>
          <cell r="H1205" t="str">
            <v>2022F</v>
          </cell>
        </row>
        <row r="1206">
          <cell r="C1206" t="str">
            <v>Hydro</v>
          </cell>
          <cell r="D1206" t="str">
            <v>Hydro</v>
          </cell>
          <cell r="E1206" t="str">
            <v>Decommissioning</v>
          </cell>
          <cell r="H1206" t="str">
            <v>2022F</v>
          </cell>
          <cell r="I1206">
            <v>314453.34999999998</v>
          </cell>
        </row>
        <row r="1207">
          <cell r="C1207" t="str">
            <v>Hydro</v>
          </cell>
          <cell r="D1207" t="str">
            <v>Hydro</v>
          </cell>
          <cell r="E1207" t="str">
            <v>Decommissioning</v>
          </cell>
          <cell r="H1207" t="str">
            <v>2022F</v>
          </cell>
        </row>
        <row r="1208">
          <cell r="C1208" t="str">
            <v>Hydro</v>
          </cell>
          <cell r="D1208" t="str">
            <v>Hydro</v>
          </cell>
          <cell r="E1208" t="str">
            <v>Decommissioning</v>
          </cell>
          <cell r="H1208" t="str">
            <v>2022F</v>
          </cell>
          <cell r="I1208">
            <v>20963.560000000001</v>
          </cell>
        </row>
        <row r="1209">
          <cell r="C1209" t="str">
            <v>Hydro</v>
          </cell>
          <cell r="D1209" t="str">
            <v>Hydro</v>
          </cell>
          <cell r="E1209" t="str">
            <v>Decommissioning</v>
          </cell>
          <cell r="H1209" t="str">
            <v>2022F</v>
          </cell>
        </row>
        <row r="1210">
          <cell r="C1210" t="str">
            <v>Hydro</v>
          </cell>
          <cell r="D1210" t="str">
            <v>Hydro</v>
          </cell>
          <cell r="E1210" t="str">
            <v>Decommissioning</v>
          </cell>
          <cell r="H1210" t="str">
            <v>2022F</v>
          </cell>
          <cell r="I1210">
            <v>736927.11</v>
          </cell>
        </row>
        <row r="1211">
          <cell r="C1211" t="str">
            <v>Hydro</v>
          </cell>
          <cell r="D1211" t="str">
            <v>Hydro</v>
          </cell>
          <cell r="E1211" t="str">
            <v>Electrical Equipment</v>
          </cell>
          <cell r="H1211" t="str">
            <v>2022F</v>
          </cell>
          <cell r="I1211">
            <v>383199.74</v>
          </cell>
        </row>
        <row r="1212">
          <cell r="C1212" t="str">
            <v>Hydro</v>
          </cell>
          <cell r="D1212" t="str">
            <v>Hydro</v>
          </cell>
          <cell r="E1212" t="str">
            <v>Electrical Equipment</v>
          </cell>
          <cell r="H1212" t="str">
            <v>2022F</v>
          </cell>
        </row>
        <row r="1213">
          <cell r="C1213" t="str">
            <v>Hydro</v>
          </cell>
          <cell r="D1213" t="str">
            <v>Hydro</v>
          </cell>
          <cell r="E1213" t="str">
            <v>Electrical Equipment</v>
          </cell>
          <cell r="H1213" t="str">
            <v>2022F</v>
          </cell>
          <cell r="I1213">
            <v>8254400.46</v>
          </cell>
        </row>
        <row r="1214">
          <cell r="C1214" t="str">
            <v>Hydro</v>
          </cell>
          <cell r="D1214" t="str">
            <v>Hydro</v>
          </cell>
          <cell r="E1214" t="str">
            <v>Electrical Equipment</v>
          </cell>
          <cell r="H1214" t="str">
            <v>2022F</v>
          </cell>
        </row>
        <row r="1215">
          <cell r="C1215" t="str">
            <v>Hydro</v>
          </cell>
          <cell r="D1215" t="str">
            <v>Hydro</v>
          </cell>
          <cell r="E1215" t="str">
            <v>Electrical Equipment</v>
          </cell>
          <cell r="H1215" t="str">
            <v>2022F</v>
          </cell>
          <cell r="I1215">
            <v>550293.36</v>
          </cell>
        </row>
        <row r="1216">
          <cell r="C1216" t="str">
            <v>Hydro</v>
          </cell>
          <cell r="D1216" t="str">
            <v>Hydro</v>
          </cell>
          <cell r="E1216" t="str">
            <v>Electrical Equipment</v>
          </cell>
          <cell r="H1216" t="str">
            <v>2022F</v>
          </cell>
        </row>
        <row r="1217">
          <cell r="C1217" t="str">
            <v>Hydro</v>
          </cell>
          <cell r="D1217" t="str">
            <v>Hydro</v>
          </cell>
          <cell r="E1217" t="str">
            <v>Electrical Equipment</v>
          </cell>
          <cell r="H1217" t="str">
            <v>2022F</v>
          </cell>
          <cell r="I1217">
            <v>-3187893.56</v>
          </cell>
        </row>
        <row r="1218">
          <cell r="C1218" t="str">
            <v>Hydro</v>
          </cell>
          <cell r="D1218" t="str">
            <v>Hydro</v>
          </cell>
          <cell r="E1218" t="str">
            <v>Prime Movers</v>
          </cell>
          <cell r="H1218" t="str">
            <v>2022F</v>
          </cell>
          <cell r="I1218">
            <v>406886.37000000005</v>
          </cell>
        </row>
        <row r="1219">
          <cell r="C1219" t="str">
            <v>Hydro</v>
          </cell>
          <cell r="D1219" t="str">
            <v>Hydro</v>
          </cell>
          <cell r="E1219" t="str">
            <v>Prime Movers</v>
          </cell>
          <cell r="H1219" t="str">
            <v>2022F</v>
          </cell>
        </row>
        <row r="1220">
          <cell r="C1220" t="str">
            <v>Hydro</v>
          </cell>
          <cell r="D1220" t="str">
            <v>Hydro</v>
          </cell>
          <cell r="E1220" t="str">
            <v>Prime Movers</v>
          </cell>
          <cell r="H1220" t="str">
            <v>2022F</v>
          </cell>
          <cell r="I1220">
            <v>7410928.0300000003</v>
          </cell>
        </row>
        <row r="1221">
          <cell r="C1221" t="str">
            <v>Hydro</v>
          </cell>
          <cell r="D1221" t="str">
            <v>Hydro</v>
          </cell>
          <cell r="E1221" t="str">
            <v>Prime Movers</v>
          </cell>
          <cell r="H1221" t="str">
            <v>2022F</v>
          </cell>
        </row>
        <row r="1222">
          <cell r="C1222" t="str">
            <v>Hydro</v>
          </cell>
          <cell r="D1222" t="str">
            <v>Hydro</v>
          </cell>
          <cell r="E1222" t="str">
            <v>Prime Movers</v>
          </cell>
          <cell r="H1222" t="str">
            <v>2022F</v>
          </cell>
          <cell r="I1222">
            <v>494061.87</v>
          </cell>
        </row>
        <row r="1223">
          <cell r="C1223" t="str">
            <v>Hydro</v>
          </cell>
          <cell r="D1223" t="str">
            <v>Hydro</v>
          </cell>
          <cell r="E1223" t="str">
            <v>Prime Movers</v>
          </cell>
          <cell r="H1223" t="str">
            <v>2022F</v>
          </cell>
        </row>
        <row r="1224">
          <cell r="C1224" t="str">
            <v>Hydro</v>
          </cell>
          <cell r="D1224" t="str">
            <v>Hydro</v>
          </cell>
          <cell r="E1224" t="str">
            <v>Prime Movers</v>
          </cell>
          <cell r="H1224" t="str">
            <v>2022F</v>
          </cell>
          <cell r="I1224">
            <v>238123.72999999998</v>
          </cell>
        </row>
        <row r="1225">
          <cell r="C1225" t="str">
            <v>Hydro</v>
          </cell>
          <cell r="D1225" t="str">
            <v>Hydro</v>
          </cell>
          <cell r="E1225" t="str">
            <v>Relicensing</v>
          </cell>
          <cell r="H1225" t="str">
            <v>2022F</v>
          </cell>
          <cell r="I1225">
            <v>903531.71</v>
          </cell>
        </row>
        <row r="1226">
          <cell r="C1226" t="str">
            <v>Hydro</v>
          </cell>
          <cell r="D1226" t="str">
            <v>Hydro</v>
          </cell>
          <cell r="E1226" t="str">
            <v>Relicensing</v>
          </cell>
          <cell r="H1226" t="str">
            <v>2022F</v>
          </cell>
        </row>
        <row r="1227">
          <cell r="C1227" t="str">
            <v>Hydro</v>
          </cell>
          <cell r="D1227" t="str">
            <v>Hydro</v>
          </cell>
          <cell r="E1227" t="str">
            <v>Relicensing</v>
          </cell>
          <cell r="H1227" t="str">
            <v>2022F</v>
          </cell>
          <cell r="I1227">
            <v>3930666.89</v>
          </cell>
        </row>
        <row r="1228">
          <cell r="C1228" t="str">
            <v>Hydro</v>
          </cell>
          <cell r="D1228" t="str">
            <v>Hydro</v>
          </cell>
          <cell r="E1228" t="str">
            <v>Relicensing</v>
          </cell>
          <cell r="H1228" t="str">
            <v>2022F</v>
          </cell>
        </row>
        <row r="1229">
          <cell r="C1229" t="str">
            <v>Hydro</v>
          </cell>
          <cell r="D1229" t="str">
            <v>Hydro</v>
          </cell>
          <cell r="E1229" t="str">
            <v>Relicensing</v>
          </cell>
          <cell r="H1229" t="str">
            <v>2022F</v>
          </cell>
          <cell r="I1229">
            <v>262044.46</v>
          </cell>
        </row>
        <row r="1230">
          <cell r="C1230" t="str">
            <v>Hydro</v>
          </cell>
          <cell r="D1230" t="str">
            <v>Hydro</v>
          </cell>
          <cell r="E1230" t="str">
            <v>Relicensing</v>
          </cell>
          <cell r="H1230" t="str">
            <v>2022F</v>
          </cell>
        </row>
        <row r="1231">
          <cell r="C1231" t="str">
            <v>Hydro</v>
          </cell>
          <cell r="D1231" t="str">
            <v>Hydro</v>
          </cell>
          <cell r="E1231" t="str">
            <v>Relicensing</v>
          </cell>
          <cell r="H1231" t="str">
            <v>2022F</v>
          </cell>
          <cell r="I1231">
            <v>14258756.939999999</v>
          </cell>
        </row>
        <row r="1232">
          <cell r="C1232" t="str">
            <v>Hydro</v>
          </cell>
          <cell r="D1232" t="str">
            <v>Hydro</v>
          </cell>
          <cell r="E1232" t="str">
            <v>Structures &amp; Grounds</v>
          </cell>
          <cell r="H1232" t="str">
            <v>2022F</v>
          </cell>
          <cell r="I1232">
            <v>235935.87</v>
          </cell>
        </row>
        <row r="1233">
          <cell r="C1233" t="str">
            <v>Hydro</v>
          </cell>
          <cell r="D1233" t="str">
            <v>Hydro</v>
          </cell>
          <cell r="E1233" t="str">
            <v>Structures &amp; Grounds</v>
          </cell>
          <cell r="H1233" t="str">
            <v>2022F</v>
          </cell>
        </row>
        <row r="1234">
          <cell r="C1234" t="str">
            <v>Hydro</v>
          </cell>
          <cell r="D1234" t="str">
            <v>Hydro</v>
          </cell>
          <cell r="E1234" t="str">
            <v>Structures &amp; Grounds</v>
          </cell>
          <cell r="H1234" t="str">
            <v>2022F</v>
          </cell>
          <cell r="I1234">
            <v>1886720.1</v>
          </cell>
        </row>
        <row r="1235">
          <cell r="C1235" t="str">
            <v>Hydro</v>
          </cell>
          <cell r="D1235" t="str">
            <v>Hydro</v>
          </cell>
          <cell r="E1235" t="str">
            <v>Structures &amp; Grounds</v>
          </cell>
          <cell r="H1235" t="str">
            <v>2022F</v>
          </cell>
        </row>
        <row r="1236">
          <cell r="C1236" t="str">
            <v>Hydro</v>
          </cell>
          <cell r="D1236" t="str">
            <v>Hydro</v>
          </cell>
          <cell r="E1236" t="str">
            <v>Structures &amp; Grounds</v>
          </cell>
          <cell r="H1236" t="str">
            <v>2022F</v>
          </cell>
          <cell r="I1236">
            <v>125781.34</v>
          </cell>
        </row>
        <row r="1237">
          <cell r="C1237" t="str">
            <v>Hydro</v>
          </cell>
          <cell r="D1237" t="str">
            <v>Hydro</v>
          </cell>
          <cell r="E1237" t="str">
            <v>Structures &amp; Grounds</v>
          </cell>
          <cell r="H1237" t="str">
            <v>2022F</v>
          </cell>
        </row>
        <row r="1238">
          <cell r="C1238" t="str">
            <v>Hydro</v>
          </cell>
          <cell r="D1238" t="str">
            <v>Hydro</v>
          </cell>
          <cell r="E1238" t="str">
            <v>Structures &amp; Grounds</v>
          </cell>
          <cell r="H1238" t="str">
            <v>2022F</v>
          </cell>
          <cell r="I1238">
            <v>1751562.69</v>
          </cell>
        </row>
        <row r="1239">
          <cell r="C1239" t="str">
            <v>Solar</v>
          </cell>
          <cell r="D1239" t="str">
            <v>Solar</v>
          </cell>
          <cell r="E1239" t="str">
            <v>Capital Refurbishment/Replacement</v>
          </cell>
          <cell r="H1239" t="str">
            <v>2022F</v>
          </cell>
          <cell r="I1239">
            <v>0</v>
          </cell>
        </row>
        <row r="1240">
          <cell r="C1240" t="str">
            <v>Solar</v>
          </cell>
          <cell r="D1240" t="str">
            <v>Solar</v>
          </cell>
          <cell r="E1240" t="str">
            <v>Capital Refurbishment/Replacement</v>
          </cell>
          <cell r="H1240" t="str">
            <v>2022F</v>
          </cell>
        </row>
        <row r="1241">
          <cell r="C1241" t="str">
            <v>Solar</v>
          </cell>
          <cell r="D1241" t="str">
            <v>Solar</v>
          </cell>
          <cell r="E1241" t="str">
            <v>Capital Refurbishment/Replacement</v>
          </cell>
          <cell r="H1241" t="str">
            <v>2022F</v>
          </cell>
        </row>
        <row r="1242">
          <cell r="C1242" t="str">
            <v>Solar</v>
          </cell>
          <cell r="D1242" t="str">
            <v>Solar</v>
          </cell>
          <cell r="E1242" t="str">
            <v>Capital Refurbishment/Replacement</v>
          </cell>
          <cell r="H1242" t="str">
            <v>2022F</v>
          </cell>
        </row>
        <row r="1243">
          <cell r="C1243" t="str">
            <v>Solar</v>
          </cell>
          <cell r="D1243" t="str">
            <v>Solar</v>
          </cell>
          <cell r="E1243" t="str">
            <v>Capital Refurbishment/Replacement</v>
          </cell>
          <cell r="H1243" t="str">
            <v>2022F</v>
          </cell>
        </row>
        <row r="1244">
          <cell r="C1244" t="str">
            <v>Solar</v>
          </cell>
          <cell r="D1244" t="str">
            <v>Solar</v>
          </cell>
          <cell r="E1244" t="str">
            <v>Capital Refurbishment/Replacement</v>
          </cell>
          <cell r="H1244" t="str">
            <v>2022F</v>
          </cell>
        </row>
        <row r="1245">
          <cell r="C1245" t="str">
            <v>Solar</v>
          </cell>
          <cell r="D1245" t="str">
            <v>Solar</v>
          </cell>
          <cell r="E1245" t="str">
            <v>Capital Refurbishment/Replacement</v>
          </cell>
          <cell r="H1245" t="str">
            <v>2022F</v>
          </cell>
        </row>
        <row r="1246">
          <cell r="C1246" t="str">
            <v>Fossil Fuel Generation</v>
          </cell>
          <cell r="D1246" t="str">
            <v>Catalina - Diesel</v>
          </cell>
          <cell r="E1246" t="str">
            <v>Operations</v>
          </cell>
          <cell r="H1246" t="str">
            <v>2022F</v>
          </cell>
        </row>
        <row r="1247">
          <cell r="C1247" t="str">
            <v>Fossil Fuel Generation</v>
          </cell>
          <cell r="D1247" t="str">
            <v>Catalina - Diesel</v>
          </cell>
          <cell r="E1247" t="str">
            <v>Operations</v>
          </cell>
          <cell r="H1247" t="str">
            <v>2022F</v>
          </cell>
        </row>
        <row r="1248">
          <cell r="C1248" t="str">
            <v>Fossil Fuel Generation</v>
          </cell>
          <cell r="D1248" t="str">
            <v>Catalina - Diesel</v>
          </cell>
          <cell r="E1248" t="str">
            <v>Operations</v>
          </cell>
          <cell r="H1248" t="str">
            <v>2022F</v>
          </cell>
        </row>
        <row r="1249">
          <cell r="C1249" t="str">
            <v>Fossil Fuel Generation</v>
          </cell>
          <cell r="D1249" t="str">
            <v>Catalina - Diesel</v>
          </cell>
          <cell r="E1249" t="str">
            <v>Operations</v>
          </cell>
          <cell r="H1249" t="str">
            <v>2022F</v>
          </cell>
        </row>
        <row r="1250">
          <cell r="C1250" t="str">
            <v>Fossil Fuel Generation</v>
          </cell>
          <cell r="D1250" t="str">
            <v>Catalina - Diesel</v>
          </cell>
          <cell r="E1250" t="str">
            <v>Operations</v>
          </cell>
          <cell r="H1250" t="str">
            <v>2022F</v>
          </cell>
        </row>
        <row r="1251">
          <cell r="C1251" t="str">
            <v>Fossil Fuel Generation</v>
          </cell>
          <cell r="D1251" t="str">
            <v>Catalina - Diesel</v>
          </cell>
          <cell r="E1251" t="str">
            <v>Operations</v>
          </cell>
          <cell r="H1251" t="str">
            <v>2022F</v>
          </cell>
        </row>
        <row r="1252">
          <cell r="C1252" t="str">
            <v>Fossil Fuel Generation</v>
          </cell>
          <cell r="D1252" t="str">
            <v>Catalina - Diesel</v>
          </cell>
          <cell r="E1252" t="str">
            <v>Operations</v>
          </cell>
          <cell r="H1252" t="str">
            <v>2022F</v>
          </cell>
        </row>
        <row r="1253">
          <cell r="C1253" t="str">
            <v>Fossil Fuel Generation</v>
          </cell>
          <cell r="D1253" t="str">
            <v>Mountainview</v>
          </cell>
          <cell r="E1253" t="str">
            <v>Technology Solutions</v>
          </cell>
          <cell r="H1253" t="str">
            <v>2022F</v>
          </cell>
        </row>
        <row r="1254">
          <cell r="C1254" t="str">
            <v>Fossil Fuel Generation</v>
          </cell>
          <cell r="D1254" t="str">
            <v>Mountainview</v>
          </cell>
          <cell r="E1254" t="str">
            <v>Technology Solutions</v>
          </cell>
          <cell r="H1254" t="str">
            <v>2022F</v>
          </cell>
        </row>
        <row r="1255">
          <cell r="C1255" t="str">
            <v>Fossil Fuel Generation</v>
          </cell>
          <cell r="D1255" t="str">
            <v>Mountainview</v>
          </cell>
          <cell r="E1255" t="str">
            <v>Technology Solutions</v>
          </cell>
          <cell r="H1255" t="str">
            <v>2022F</v>
          </cell>
        </row>
        <row r="1256">
          <cell r="C1256" t="str">
            <v>Fossil Fuel Generation</v>
          </cell>
          <cell r="D1256" t="str">
            <v>Mountainview</v>
          </cell>
          <cell r="E1256" t="str">
            <v>Technology Solutions</v>
          </cell>
          <cell r="H1256" t="str">
            <v>2022F</v>
          </cell>
        </row>
        <row r="1257">
          <cell r="C1257" t="str">
            <v>Fossil Fuel Generation</v>
          </cell>
          <cell r="D1257" t="str">
            <v>Mountainview</v>
          </cell>
          <cell r="E1257" t="str">
            <v>Technology Solutions</v>
          </cell>
          <cell r="H1257" t="str">
            <v>2022F</v>
          </cell>
        </row>
        <row r="1258">
          <cell r="C1258" t="str">
            <v>Fossil Fuel Generation</v>
          </cell>
          <cell r="D1258" t="str">
            <v>Mountainview</v>
          </cell>
          <cell r="E1258" t="str">
            <v>Technology Solutions</v>
          </cell>
          <cell r="H1258" t="str">
            <v>2022F</v>
          </cell>
        </row>
        <row r="1259">
          <cell r="C1259" t="str">
            <v>Fossil Fuel Generation</v>
          </cell>
          <cell r="D1259" t="str">
            <v>Mountainview</v>
          </cell>
          <cell r="E1259" t="str">
            <v>Technology Solutions</v>
          </cell>
          <cell r="H1259" t="str">
            <v>2022F</v>
          </cell>
          <cell r="I1259">
            <v>500000</v>
          </cell>
        </row>
        <row r="1260">
          <cell r="C1260" t="str">
            <v>Hydro</v>
          </cell>
          <cell r="D1260" t="str">
            <v>Hydro</v>
          </cell>
          <cell r="E1260" t="str">
            <v>Grid Network Solutions</v>
          </cell>
          <cell r="H1260" t="str">
            <v>2022F</v>
          </cell>
        </row>
        <row r="1261">
          <cell r="C1261" t="str">
            <v>Hydro</v>
          </cell>
          <cell r="D1261" t="str">
            <v>Hydro</v>
          </cell>
          <cell r="E1261" t="str">
            <v>Grid Network Solutions</v>
          </cell>
          <cell r="H1261" t="str">
            <v>2022F</v>
          </cell>
        </row>
        <row r="1262">
          <cell r="C1262" t="str">
            <v>Hydro</v>
          </cell>
          <cell r="D1262" t="str">
            <v>Hydro</v>
          </cell>
          <cell r="E1262" t="str">
            <v>Grid Network Solutions</v>
          </cell>
          <cell r="H1262" t="str">
            <v>2022F</v>
          </cell>
        </row>
        <row r="1263">
          <cell r="C1263" t="str">
            <v>Hydro</v>
          </cell>
          <cell r="D1263" t="str">
            <v>Hydro</v>
          </cell>
          <cell r="E1263" t="str">
            <v>Grid Network Solutions</v>
          </cell>
          <cell r="H1263" t="str">
            <v>2022F</v>
          </cell>
        </row>
        <row r="1264">
          <cell r="C1264" t="str">
            <v>Hydro</v>
          </cell>
          <cell r="D1264" t="str">
            <v>Hydro</v>
          </cell>
          <cell r="E1264" t="str">
            <v>Grid Network Solutions</v>
          </cell>
          <cell r="H1264" t="str">
            <v>2022F</v>
          </cell>
        </row>
        <row r="1265">
          <cell r="C1265" t="str">
            <v>Hydro</v>
          </cell>
          <cell r="D1265" t="str">
            <v>Hydro</v>
          </cell>
          <cell r="E1265" t="str">
            <v>Grid Network Solutions</v>
          </cell>
          <cell r="H1265" t="str">
            <v>2022F</v>
          </cell>
        </row>
        <row r="1266">
          <cell r="C1266" t="str">
            <v>Hydro</v>
          </cell>
          <cell r="D1266" t="str">
            <v>Hydro</v>
          </cell>
          <cell r="E1266" t="str">
            <v>Grid Network Solutions</v>
          </cell>
          <cell r="H1266" t="str">
            <v>2022F</v>
          </cell>
        </row>
        <row r="1267">
          <cell r="C1267" t="str">
            <v>Hydro</v>
          </cell>
          <cell r="D1267" t="str">
            <v>Hydro</v>
          </cell>
          <cell r="E1267" t="str">
            <v>Technology Solutions</v>
          </cell>
          <cell r="H1267" t="str">
            <v>2022F</v>
          </cell>
          <cell r="I1267">
            <v>0</v>
          </cell>
        </row>
        <row r="1268">
          <cell r="C1268" t="str">
            <v>Hydro</v>
          </cell>
          <cell r="D1268" t="str">
            <v>Hydro</v>
          </cell>
          <cell r="E1268" t="str">
            <v>Technology Solutions</v>
          </cell>
          <cell r="H1268" t="str">
            <v>2022F</v>
          </cell>
        </row>
        <row r="1269">
          <cell r="C1269" t="str">
            <v>Hydro</v>
          </cell>
          <cell r="D1269" t="str">
            <v>Hydro</v>
          </cell>
          <cell r="E1269" t="str">
            <v>Technology Solutions</v>
          </cell>
          <cell r="H1269" t="str">
            <v>2022F</v>
          </cell>
          <cell r="I1269">
            <v>0</v>
          </cell>
        </row>
        <row r="1270">
          <cell r="C1270" t="str">
            <v>Hydro</v>
          </cell>
          <cell r="D1270" t="str">
            <v>Hydro</v>
          </cell>
          <cell r="E1270" t="str">
            <v>Technology Solutions</v>
          </cell>
          <cell r="H1270" t="str">
            <v>2022F</v>
          </cell>
        </row>
        <row r="1271">
          <cell r="C1271" t="str">
            <v>Hydro</v>
          </cell>
          <cell r="D1271" t="str">
            <v>Hydro</v>
          </cell>
          <cell r="E1271" t="str">
            <v>Technology Solutions</v>
          </cell>
          <cell r="H1271" t="str">
            <v>2022F</v>
          </cell>
          <cell r="I1271">
            <v>0</v>
          </cell>
        </row>
        <row r="1272">
          <cell r="C1272" t="str">
            <v>Hydro</v>
          </cell>
          <cell r="D1272" t="str">
            <v>Hydro</v>
          </cell>
          <cell r="E1272" t="str">
            <v>Technology Solutions</v>
          </cell>
          <cell r="H1272" t="str">
            <v>2022F</v>
          </cell>
        </row>
        <row r="1273">
          <cell r="C1273" t="str">
            <v>Hydro</v>
          </cell>
          <cell r="D1273" t="str">
            <v>Hydro</v>
          </cell>
          <cell r="E1273" t="str">
            <v>Technology Solutions</v>
          </cell>
          <cell r="H1273" t="str">
            <v>2022F</v>
          </cell>
          <cell r="I1273">
            <v>2500000</v>
          </cell>
        </row>
        <row r="1274">
          <cell r="C1274" t="str">
            <v>Solar</v>
          </cell>
          <cell r="D1274" t="str">
            <v>Solar</v>
          </cell>
          <cell r="E1274" t="str">
            <v>Operations</v>
          </cell>
          <cell r="H1274" t="str">
            <v>2022F</v>
          </cell>
        </row>
        <row r="1275">
          <cell r="C1275" t="str">
            <v>Solar</v>
          </cell>
          <cell r="D1275" t="str">
            <v>Solar</v>
          </cell>
          <cell r="E1275" t="str">
            <v>Operations</v>
          </cell>
          <cell r="H1275" t="str">
            <v>2022F</v>
          </cell>
        </row>
        <row r="1276">
          <cell r="C1276" t="str">
            <v>Solar</v>
          </cell>
          <cell r="D1276" t="str">
            <v>Solar</v>
          </cell>
          <cell r="E1276" t="str">
            <v>Operations</v>
          </cell>
          <cell r="H1276" t="str">
            <v>2022F</v>
          </cell>
        </row>
        <row r="1277">
          <cell r="C1277" t="str">
            <v>Solar</v>
          </cell>
          <cell r="D1277" t="str">
            <v>Solar</v>
          </cell>
          <cell r="E1277" t="str">
            <v>Operations</v>
          </cell>
          <cell r="H1277" t="str">
            <v>2022F</v>
          </cell>
        </row>
        <row r="1278">
          <cell r="C1278" t="str">
            <v>Solar</v>
          </cell>
          <cell r="D1278" t="str">
            <v>Solar</v>
          </cell>
          <cell r="E1278" t="str">
            <v>Operations</v>
          </cell>
          <cell r="H1278" t="str">
            <v>2022F</v>
          </cell>
        </row>
        <row r="1279">
          <cell r="C1279" t="str">
            <v>Solar</v>
          </cell>
          <cell r="D1279" t="str">
            <v>Solar</v>
          </cell>
          <cell r="E1279" t="str">
            <v>Operations</v>
          </cell>
          <cell r="H1279" t="str">
            <v>2022F</v>
          </cell>
        </row>
        <row r="1280">
          <cell r="C1280" t="str">
            <v>Solar</v>
          </cell>
          <cell r="D1280" t="str">
            <v>Solar</v>
          </cell>
          <cell r="E1280" t="str">
            <v>Operations</v>
          </cell>
          <cell r="H1280" t="str">
            <v>2022F</v>
          </cell>
        </row>
        <row r="1281">
          <cell r="C1281" t="str">
            <v>Palo Verde</v>
          </cell>
          <cell r="D1281" t="str">
            <v>Palo Verde</v>
          </cell>
          <cell r="E1281" t="str">
            <v>Common</v>
          </cell>
          <cell r="H1281" t="str">
            <v>2022F</v>
          </cell>
        </row>
        <row r="1282">
          <cell r="C1282" t="str">
            <v>Palo Verde</v>
          </cell>
          <cell r="D1282" t="str">
            <v>Palo Verde</v>
          </cell>
          <cell r="E1282" t="str">
            <v>Common</v>
          </cell>
          <cell r="H1282" t="str">
            <v>2022F</v>
          </cell>
        </row>
        <row r="1283">
          <cell r="C1283" t="str">
            <v>Palo Verde</v>
          </cell>
          <cell r="D1283" t="str">
            <v>Palo Verde</v>
          </cell>
          <cell r="E1283" t="str">
            <v>Common</v>
          </cell>
          <cell r="H1283" t="str">
            <v>2022F</v>
          </cell>
          <cell r="I1283">
            <v>12042318.92</v>
          </cell>
        </row>
        <row r="1284">
          <cell r="C1284" t="str">
            <v>Palo Verde</v>
          </cell>
          <cell r="D1284" t="str">
            <v>Palo Verde</v>
          </cell>
          <cell r="E1284" t="str">
            <v>Unit 1</v>
          </cell>
          <cell r="H1284" t="str">
            <v>2022F</v>
          </cell>
        </row>
        <row r="1285">
          <cell r="C1285" t="str">
            <v>Palo Verde</v>
          </cell>
          <cell r="D1285" t="str">
            <v>Palo Verde</v>
          </cell>
          <cell r="E1285" t="str">
            <v>Unit 1</v>
          </cell>
          <cell r="H1285" t="str">
            <v>2022F</v>
          </cell>
        </row>
        <row r="1286">
          <cell r="C1286" t="str">
            <v>Palo Verde</v>
          </cell>
          <cell r="D1286" t="str">
            <v>Palo Verde</v>
          </cell>
          <cell r="E1286" t="str">
            <v>Unit 1</v>
          </cell>
          <cell r="H1286" t="str">
            <v>2022F</v>
          </cell>
        </row>
        <row r="1287">
          <cell r="C1287" t="str">
            <v>Palo Verde</v>
          </cell>
          <cell r="D1287" t="str">
            <v>Palo Verde</v>
          </cell>
          <cell r="E1287" t="str">
            <v>Unit 1</v>
          </cell>
          <cell r="H1287" t="str">
            <v>2022F</v>
          </cell>
        </row>
        <row r="1288">
          <cell r="C1288" t="str">
            <v>Palo Verde</v>
          </cell>
          <cell r="D1288" t="str">
            <v>Palo Verde</v>
          </cell>
          <cell r="E1288" t="str">
            <v>Unit 1</v>
          </cell>
          <cell r="H1288" t="str">
            <v>2022F</v>
          </cell>
          <cell r="I1288">
            <v>7077215</v>
          </cell>
        </row>
        <row r="1289">
          <cell r="C1289" t="str">
            <v>Palo Verde</v>
          </cell>
          <cell r="D1289" t="str">
            <v>Palo Verde</v>
          </cell>
          <cell r="E1289" t="str">
            <v>Unit 2</v>
          </cell>
          <cell r="H1289" t="str">
            <v>2022F</v>
          </cell>
        </row>
        <row r="1290">
          <cell r="C1290" t="str">
            <v>Palo Verde</v>
          </cell>
          <cell r="D1290" t="str">
            <v>Palo Verde</v>
          </cell>
          <cell r="E1290" t="str">
            <v>Unit 2</v>
          </cell>
          <cell r="H1290" t="str">
            <v>2022F</v>
          </cell>
        </row>
        <row r="1291">
          <cell r="C1291" t="str">
            <v>Palo Verde</v>
          </cell>
          <cell r="D1291" t="str">
            <v>Palo Verde</v>
          </cell>
          <cell r="E1291" t="str">
            <v>Unit 2</v>
          </cell>
          <cell r="H1291" t="str">
            <v>2022F</v>
          </cell>
          <cell r="I1291">
            <v>1820936.83</v>
          </cell>
        </row>
        <row r="1292">
          <cell r="C1292" t="str">
            <v>Palo Verde</v>
          </cell>
          <cell r="D1292" t="str">
            <v>Palo Verde</v>
          </cell>
          <cell r="E1292" t="str">
            <v>Unit 3</v>
          </cell>
          <cell r="H1292" t="str">
            <v>2022F</v>
          </cell>
        </row>
        <row r="1293">
          <cell r="C1293" t="str">
            <v>Palo Verde</v>
          </cell>
          <cell r="D1293" t="str">
            <v>Palo Verde</v>
          </cell>
          <cell r="E1293" t="str">
            <v>Unit 3</v>
          </cell>
          <cell r="H1293" t="str">
            <v>2022F</v>
          </cell>
        </row>
        <row r="1294">
          <cell r="C1294" t="str">
            <v>Palo Verde</v>
          </cell>
          <cell r="D1294" t="str">
            <v>Palo Verde</v>
          </cell>
          <cell r="E1294" t="str">
            <v>Unit 3</v>
          </cell>
          <cell r="H1294" t="str">
            <v>2022F</v>
          </cell>
        </row>
        <row r="1295">
          <cell r="C1295" t="str">
            <v>Palo Verde</v>
          </cell>
          <cell r="D1295" t="str">
            <v>Palo Verde</v>
          </cell>
          <cell r="E1295" t="str">
            <v>Unit 3</v>
          </cell>
          <cell r="H1295" t="str">
            <v>2022F</v>
          </cell>
          <cell r="I1295">
            <v>10334187.5</v>
          </cell>
        </row>
        <row r="1296">
          <cell r="C1296" t="str">
            <v>Palo Verde</v>
          </cell>
          <cell r="D1296" t="str">
            <v>Palo Verde</v>
          </cell>
          <cell r="E1296" t="str">
            <v>Water Rec Facility</v>
          </cell>
          <cell r="H1296" t="str">
            <v>2022F</v>
          </cell>
        </row>
        <row r="1297">
          <cell r="C1297" t="str">
            <v>Palo Verde</v>
          </cell>
          <cell r="D1297" t="str">
            <v>Palo Verde</v>
          </cell>
          <cell r="E1297" t="str">
            <v>Water Rec Facility</v>
          </cell>
          <cell r="H1297" t="str">
            <v>2022F</v>
          </cell>
        </row>
        <row r="1298">
          <cell r="C1298" t="str">
            <v>Palo Verde</v>
          </cell>
          <cell r="D1298" t="str">
            <v>Palo Verde</v>
          </cell>
          <cell r="E1298" t="str">
            <v>Water Rec Facility</v>
          </cell>
          <cell r="H1298" t="str">
            <v>2022F</v>
          </cell>
        </row>
        <row r="1299">
          <cell r="C1299" t="str">
            <v>Palo Verde</v>
          </cell>
          <cell r="D1299" t="str">
            <v>Palo Verde</v>
          </cell>
          <cell r="E1299" t="str">
            <v>Water Rec Facility</v>
          </cell>
          <cell r="H1299" t="str">
            <v>2022F</v>
          </cell>
          <cell r="I1299">
            <v>5065341.75</v>
          </cell>
        </row>
        <row r="1300">
          <cell r="C1300" t="str">
            <v>Energy Storage</v>
          </cell>
          <cell r="D1300" t="str">
            <v>Energy Storage Deployment</v>
          </cell>
          <cell r="E1300" t="str">
            <v>(blank)</v>
          </cell>
          <cell r="H1300" t="str">
            <v>2022F</v>
          </cell>
          <cell r="I1300">
            <v>401476.56</v>
          </cell>
        </row>
        <row r="1301">
          <cell r="C1301" t="str">
            <v>Energy Storage</v>
          </cell>
          <cell r="D1301" t="str">
            <v>Energy Storage Deployment</v>
          </cell>
          <cell r="E1301" t="str">
            <v>(blank)</v>
          </cell>
          <cell r="H1301" t="str">
            <v>2022F</v>
          </cell>
          <cell r="I1301">
            <v>427.46</v>
          </cell>
        </row>
        <row r="1302">
          <cell r="C1302" t="str">
            <v>Energy Storage</v>
          </cell>
          <cell r="D1302" t="str">
            <v>Energy Storage Deployment</v>
          </cell>
          <cell r="E1302" t="str">
            <v>(blank)</v>
          </cell>
          <cell r="H1302" t="str">
            <v>2022F</v>
          </cell>
          <cell r="I1302">
            <v>45563257.280000001</v>
          </cell>
        </row>
        <row r="1303">
          <cell r="C1303" t="str">
            <v>Energy Storage</v>
          </cell>
          <cell r="D1303" t="str">
            <v>Energy Storage Deployment</v>
          </cell>
          <cell r="E1303" t="str">
            <v>(blank)</v>
          </cell>
          <cell r="H1303" t="str">
            <v>2022F</v>
          </cell>
        </row>
        <row r="1304">
          <cell r="C1304" t="str">
            <v>Energy Storage</v>
          </cell>
          <cell r="D1304" t="str">
            <v>Energy Storage Deployment</v>
          </cell>
          <cell r="E1304" t="str">
            <v>(blank)</v>
          </cell>
          <cell r="H1304" t="str">
            <v>2022F</v>
          </cell>
          <cell r="I1304">
            <v>6869.99</v>
          </cell>
        </row>
        <row r="1305">
          <cell r="C1305" t="str">
            <v>Energy Storage</v>
          </cell>
          <cell r="D1305" t="str">
            <v>Energy Storage Deployment</v>
          </cell>
          <cell r="E1305" t="str">
            <v>(blank)</v>
          </cell>
          <cell r="H1305" t="str">
            <v>2022F</v>
          </cell>
        </row>
        <row r="1306">
          <cell r="C1306" t="str">
            <v>Energy Storage</v>
          </cell>
          <cell r="D1306" t="str">
            <v>Energy Storage Deployment</v>
          </cell>
          <cell r="E1306" t="str">
            <v>(blank)</v>
          </cell>
          <cell r="H1306" t="str">
            <v>2022F</v>
          </cell>
          <cell r="I1306">
            <v>27968.7</v>
          </cell>
        </row>
        <row r="1307">
          <cell r="C1307" t="str">
            <v>Energy Storage</v>
          </cell>
          <cell r="D1307" t="str">
            <v>Peakers</v>
          </cell>
          <cell r="E1307" t="str">
            <v>Capital Refurbishment/Replacement</v>
          </cell>
          <cell r="H1307" t="str">
            <v>2023F</v>
          </cell>
          <cell r="I1307">
            <v>0</v>
          </cell>
        </row>
        <row r="1308">
          <cell r="C1308" t="str">
            <v>Energy Storage</v>
          </cell>
          <cell r="D1308" t="str">
            <v>Peakers</v>
          </cell>
          <cell r="E1308" t="str">
            <v>Capital Refurbishment/Replacement</v>
          </cell>
          <cell r="H1308" t="str">
            <v>2023F</v>
          </cell>
        </row>
        <row r="1309">
          <cell r="C1309" t="str">
            <v>Energy Storage</v>
          </cell>
          <cell r="D1309" t="str">
            <v>Peakers</v>
          </cell>
          <cell r="E1309" t="str">
            <v>Capital Refurbishment/Replacement</v>
          </cell>
          <cell r="H1309" t="str">
            <v>2023F</v>
          </cell>
          <cell r="I1309">
            <v>0</v>
          </cell>
        </row>
        <row r="1310">
          <cell r="C1310" t="str">
            <v>Energy Storage</v>
          </cell>
          <cell r="D1310" t="str">
            <v>Peakers</v>
          </cell>
          <cell r="E1310" t="str">
            <v>Capital Refurbishment/Replacement</v>
          </cell>
          <cell r="H1310" t="str">
            <v>2023F</v>
          </cell>
        </row>
        <row r="1311">
          <cell r="C1311" t="str">
            <v>Energy Storage</v>
          </cell>
          <cell r="D1311" t="str">
            <v>Peakers</v>
          </cell>
          <cell r="E1311" t="str">
            <v>Capital Refurbishment/Replacement</v>
          </cell>
          <cell r="H1311" t="str">
            <v>2023F</v>
          </cell>
          <cell r="I1311">
            <v>0</v>
          </cell>
        </row>
        <row r="1312">
          <cell r="C1312" t="str">
            <v>Energy Storage</v>
          </cell>
          <cell r="D1312" t="str">
            <v>Peakers</v>
          </cell>
          <cell r="E1312" t="str">
            <v>Capital Refurbishment/Replacement</v>
          </cell>
          <cell r="H1312" t="str">
            <v>2023F</v>
          </cell>
        </row>
        <row r="1313">
          <cell r="C1313" t="str">
            <v>Energy Storage</v>
          </cell>
          <cell r="D1313" t="str">
            <v>Peakers</v>
          </cell>
          <cell r="E1313" t="str">
            <v>Capital Refurbishment/Replacement</v>
          </cell>
          <cell r="H1313" t="str">
            <v>2023F</v>
          </cell>
          <cell r="I1313">
            <v>0</v>
          </cell>
        </row>
        <row r="1314">
          <cell r="C1314" t="str">
            <v>Fossil Fuel Generation</v>
          </cell>
          <cell r="D1314" t="str">
            <v>Catalina - Diesel</v>
          </cell>
          <cell r="E1314" t="str">
            <v>Capital Refurbishment/Replacement</v>
          </cell>
          <cell r="H1314" t="str">
            <v>2023F</v>
          </cell>
          <cell r="I1314">
            <v>817615.73</v>
          </cell>
        </row>
        <row r="1315">
          <cell r="C1315" t="str">
            <v>Fossil Fuel Generation</v>
          </cell>
          <cell r="D1315" t="str">
            <v>Catalina - Diesel</v>
          </cell>
          <cell r="E1315" t="str">
            <v>Capital Refurbishment/Replacement</v>
          </cell>
          <cell r="H1315" t="str">
            <v>2023F</v>
          </cell>
        </row>
        <row r="1316">
          <cell r="C1316" t="str">
            <v>Fossil Fuel Generation</v>
          </cell>
          <cell r="D1316" t="str">
            <v>Catalina - Diesel</v>
          </cell>
          <cell r="E1316" t="str">
            <v>Capital Refurbishment/Replacement</v>
          </cell>
          <cell r="H1316" t="str">
            <v>2023F</v>
          </cell>
          <cell r="I1316">
            <v>11238709.67</v>
          </cell>
        </row>
        <row r="1317">
          <cell r="C1317" t="str">
            <v>Fossil Fuel Generation</v>
          </cell>
          <cell r="D1317" t="str">
            <v>Catalina - Diesel</v>
          </cell>
          <cell r="E1317" t="str">
            <v>Capital Refurbishment/Replacement</v>
          </cell>
          <cell r="H1317" t="str">
            <v>2023F</v>
          </cell>
        </row>
        <row r="1318">
          <cell r="C1318" t="str">
            <v>Fossil Fuel Generation</v>
          </cell>
          <cell r="D1318" t="str">
            <v>Catalina - Diesel</v>
          </cell>
          <cell r="E1318" t="str">
            <v>Capital Refurbishment/Replacement</v>
          </cell>
          <cell r="H1318" t="str">
            <v>2023F</v>
          </cell>
          <cell r="I1318">
            <v>720430.1100000001</v>
          </cell>
        </row>
        <row r="1319">
          <cell r="C1319" t="str">
            <v>Fossil Fuel Generation</v>
          </cell>
          <cell r="D1319" t="str">
            <v>Catalina - Diesel</v>
          </cell>
          <cell r="E1319" t="str">
            <v>Capital Refurbishment/Replacement</v>
          </cell>
          <cell r="H1319" t="str">
            <v>2023F</v>
          </cell>
        </row>
        <row r="1320">
          <cell r="C1320" t="str">
            <v>Fossil Fuel Generation</v>
          </cell>
          <cell r="D1320" t="str">
            <v>Catalina - Diesel</v>
          </cell>
          <cell r="E1320" t="str">
            <v>Capital Refurbishment/Replacement</v>
          </cell>
          <cell r="H1320" t="str">
            <v>2023F</v>
          </cell>
          <cell r="I1320">
            <v>5223244.49</v>
          </cell>
        </row>
        <row r="1321">
          <cell r="C1321" t="str">
            <v>Fossil Fuel Generation</v>
          </cell>
          <cell r="D1321" t="str">
            <v>Mohave</v>
          </cell>
          <cell r="E1321" t="str">
            <v>Capital Refurbishment/Replacement</v>
          </cell>
          <cell r="H1321" t="str">
            <v>2023F</v>
          </cell>
        </row>
        <row r="1322">
          <cell r="C1322" t="str">
            <v>Fossil Fuel Generation</v>
          </cell>
          <cell r="D1322" t="str">
            <v>Mohave</v>
          </cell>
          <cell r="E1322" t="str">
            <v>Capital Refurbishment/Replacement</v>
          </cell>
          <cell r="H1322" t="str">
            <v>2023F</v>
          </cell>
        </row>
        <row r="1323">
          <cell r="C1323" t="str">
            <v>Fossil Fuel Generation</v>
          </cell>
          <cell r="D1323" t="str">
            <v>Mohave</v>
          </cell>
          <cell r="E1323" t="str">
            <v>Capital Refurbishment/Replacement</v>
          </cell>
          <cell r="H1323" t="str">
            <v>2023F</v>
          </cell>
        </row>
        <row r="1324">
          <cell r="C1324" t="str">
            <v>Fossil Fuel Generation</v>
          </cell>
          <cell r="D1324" t="str">
            <v>Mohave</v>
          </cell>
          <cell r="E1324" t="str">
            <v>Capital Refurbishment/Replacement</v>
          </cell>
          <cell r="H1324" t="str">
            <v>2023F</v>
          </cell>
        </row>
        <row r="1325">
          <cell r="C1325" t="str">
            <v>Fossil Fuel Generation</v>
          </cell>
          <cell r="D1325" t="str">
            <v>Mohave</v>
          </cell>
          <cell r="E1325" t="str">
            <v>Capital Refurbishment/Replacement</v>
          </cell>
          <cell r="H1325" t="str">
            <v>2023F</v>
          </cell>
        </row>
        <row r="1326">
          <cell r="C1326" t="str">
            <v>Fossil Fuel Generation</v>
          </cell>
          <cell r="D1326" t="str">
            <v>Mohave</v>
          </cell>
          <cell r="E1326" t="str">
            <v>Capital Refurbishment/Replacement</v>
          </cell>
          <cell r="H1326" t="str">
            <v>2023F</v>
          </cell>
        </row>
        <row r="1327">
          <cell r="C1327" t="str">
            <v>Fossil Fuel Generation</v>
          </cell>
          <cell r="D1327" t="str">
            <v>Mohave</v>
          </cell>
          <cell r="E1327" t="str">
            <v>Capital Refurbishment/Replacement</v>
          </cell>
          <cell r="H1327" t="str">
            <v>2023F</v>
          </cell>
        </row>
        <row r="1328">
          <cell r="C1328" t="str">
            <v>Fossil Fuel Generation</v>
          </cell>
          <cell r="D1328" t="str">
            <v>Mountainview</v>
          </cell>
          <cell r="E1328" t="str">
            <v>Capital Refurbishment/Replacement</v>
          </cell>
          <cell r="H1328" t="str">
            <v>2023F</v>
          </cell>
          <cell r="I1328">
            <v>0</v>
          </cell>
        </row>
        <row r="1329">
          <cell r="C1329" t="str">
            <v>Fossil Fuel Generation</v>
          </cell>
          <cell r="D1329" t="str">
            <v>Mountainview</v>
          </cell>
          <cell r="E1329" t="str">
            <v>Capital Refurbishment/Replacement</v>
          </cell>
          <cell r="H1329" t="str">
            <v>2023F</v>
          </cell>
        </row>
        <row r="1330">
          <cell r="C1330" t="str">
            <v>Fossil Fuel Generation</v>
          </cell>
          <cell r="D1330" t="str">
            <v>Mountainview</v>
          </cell>
          <cell r="E1330" t="str">
            <v>Capital Refurbishment/Replacement</v>
          </cell>
          <cell r="H1330" t="str">
            <v>2023F</v>
          </cell>
          <cell r="I1330">
            <v>2574539.21</v>
          </cell>
        </row>
        <row r="1331">
          <cell r="C1331" t="str">
            <v>Fossil Fuel Generation</v>
          </cell>
          <cell r="D1331" t="str">
            <v>Mountainview</v>
          </cell>
          <cell r="E1331" t="str">
            <v>Capital Refurbishment/Replacement</v>
          </cell>
          <cell r="H1331" t="str">
            <v>2023F</v>
          </cell>
        </row>
        <row r="1332">
          <cell r="C1332" t="str">
            <v>Fossil Fuel Generation</v>
          </cell>
          <cell r="D1332" t="str">
            <v>Mountainview</v>
          </cell>
          <cell r="E1332" t="str">
            <v>Capital Refurbishment/Replacement</v>
          </cell>
          <cell r="H1332" t="str">
            <v>2023F</v>
          </cell>
          <cell r="I1332">
            <v>1266836.75</v>
          </cell>
        </row>
        <row r="1333">
          <cell r="C1333" t="str">
            <v>Fossil Fuel Generation</v>
          </cell>
          <cell r="D1333" t="str">
            <v>Mountainview</v>
          </cell>
          <cell r="E1333" t="str">
            <v>Capital Refurbishment/Replacement</v>
          </cell>
          <cell r="H1333" t="str">
            <v>2023F</v>
          </cell>
        </row>
        <row r="1334">
          <cell r="C1334" t="str">
            <v>Fossil Fuel Generation</v>
          </cell>
          <cell r="D1334" t="str">
            <v>Mountainview</v>
          </cell>
          <cell r="E1334" t="str">
            <v>Capital Refurbishment/Replacement</v>
          </cell>
          <cell r="H1334" t="str">
            <v>2023F</v>
          </cell>
          <cell r="I1334">
            <v>-3841375.96</v>
          </cell>
        </row>
        <row r="1335">
          <cell r="C1335" t="str">
            <v>Fossil Fuel Generation</v>
          </cell>
          <cell r="D1335" t="str">
            <v>Peakers</v>
          </cell>
          <cell r="E1335" t="str">
            <v>Capital Refurbishment/Replacement</v>
          </cell>
          <cell r="H1335" t="str">
            <v>2023F</v>
          </cell>
          <cell r="I1335">
            <v>185562.57</v>
          </cell>
        </row>
        <row r="1336">
          <cell r="C1336" t="str">
            <v>Fossil Fuel Generation</v>
          </cell>
          <cell r="D1336" t="str">
            <v>Peakers</v>
          </cell>
          <cell r="E1336" t="str">
            <v>Capital Refurbishment/Replacement</v>
          </cell>
          <cell r="H1336" t="str">
            <v>2023F</v>
          </cell>
        </row>
        <row r="1337">
          <cell r="C1337" t="str">
            <v>Fossil Fuel Generation</v>
          </cell>
          <cell r="D1337" t="str">
            <v>Peakers</v>
          </cell>
          <cell r="E1337" t="str">
            <v>Capital Refurbishment/Replacement</v>
          </cell>
          <cell r="H1337" t="str">
            <v>2023F</v>
          </cell>
          <cell r="I1337">
            <v>3149724.05</v>
          </cell>
        </row>
        <row r="1338">
          <cell r="C1338" t="str">
            <v>Fossil Fuel Generation</v>
          </cell>
          <cell r="D1338" t="str">
            <v>Peakers</v>
          </cell>
          <cell r="E1338" t="str">
            <v>Capital Refurbishment/Replacement</v>
          </cell>
          <cell r="H1338" t="str">
            <v>2023F</v>
          </cell>
        </row>
        <row r="1339">
          <cell r="C1339" t="str">
            <v>Fossil Fuel Generation</v>
          </cell>
          <cell r="D1339" t="str">
            <v>Peakers</v>
          </cell>
          <cell r="E1339" t="str">
            <v>Capital Refurbishment/Replacement</v>
          </cell>
          <cell r="H1339" t="str">
            <v>2023F</v>
          </cell>
          <cell r="I1339">
            <v>206539.28</v>
          </cell>
        </row>
        <row r="1340">
          <cell r="C1340" t="str">
            <v>Fossil Fuel Generation</v>
          </cell>
          <cell r="D1340" t="str">
            <v>Peakers</v>
          </cell>
          <cell r="E1340" t="str">
            <v>Capital Refurbishment/Replacement</v>
          </cell>
          <cell r="H1340" t="str">
            <v>2023F</v>
          </cell>
        </row>
        <row r="1341">
          <cell r="C1341" t="str">
            <v>Fossil Fuel Generation</v>
          </cell>
          <cell r="D1341" t="str">
            <v>Peakers</v>
          </cell>
          <cell r="E1341" t="str">
            <v>Capital Refurbishment/Replacement</v>
          </cell>
          <cell r="H1341" t="str">
            <v>2023F</v>
          </cell>
          <cell r="I1341">
            <v>-941825.9</v>
          </cell>
        </row>
        <row r="1342">
          <cell r="C1342" t="str">
            <v>Hydro</v>
          </cell>
          <cell r="D1342" t="str">
            <v>Hydro</v>
          </cell>
          <cell r="E1342" t="str">
            <v>Dams &amp; Waterways</v>
          </cell>
          <cell r="H1342" t="str">
            <v>2023F</v>
          </cell>
          <cell r="I1342">
            <v>736319.32000000007</v>
          </cell>
        </row>
        <row r="1343">
          <cell r="C1343" t="str">
            <v>Hydro</v>
          </cell>
          <cell r="D1343" t="str">
            <v>Hydro</v>
          </cell>
          <cell r="E1343" t="str">
            <v>Dams &amp; Waterways</v>
          </cell>
          <cell r="H1343" t="str">
            <v>2023F</v>
          </cell>
        </row>
        <row r="1344">
          <cell r="C1344" t="str">
            <v>Hydro</v>
          </cell>
          <cell r="D1344" t="str">
            <v>Hydro</v>
          </cell>
          <cell r="E1344" t="str">
            <v>Dams &amp; Waterways</v>
          </cell>
          <cell r="H1344" t="str">
            <v>2023F</v>
          </cell>
          <cell r="I1344">
            <v>15478066.810000001</v>
          </cell>
        </row>
        <row r="1345">
          <cell r="C1345" t="str">
            <v>Hydro</v>
          </cell>
          <cell r="D1345" t="str">
            <v>Hydro</v>
          </cell>
          <cell r="E1345" t="str">
            <v>Dams &amp; Waterways</v>
          </cell>
          <cell r="H1345" t="str">
            <v>2023F</v>
          </cell>
        </row>
        <row r="1346">
          <cell r="C1346" t="str">
            <v>Hydro</v>
          </cell>
          <cell r="D1346" t="str">
            <v>Hydro</v>
          </cell>
          <cell r="E1346" t="str">
            <v>Dams &amp; Waterways</v>
          </cell>
          <cell r="H1346" t="str">
            <v>2023F</v>
          </cell>
          <cell r="I1346">
            <v>1041252.66</v>
          </cell>
        </row>
        <row r="1347">
          <cell r="C1347" t="str">
            <v>Hydro</v>
          </cell>
          <cell r="D1347" t="str">
            <v>Hydro</v>
          </cell>
          <cell r="E1347" t="str">
            <v>Dams &amp; Waterways</v>
          </cell>
          <cell r="H1347" t="str">
            <v>2023F</v>
          </cell>
        </row>
        <row r="1348">
          <cell r="C1348" t="str">
            <v>Hydro</v>
          </cell>
          <cell r="D1348" t="str">
            <v>Hydro</v>
          </cell>
          <cell r="E1348" t="str">
            <v>Dams &amp; Waterways</v>
          </cell>
          <cell r="H1348" t="str">
            <v>2023F</v>
          </cell>
          <cell r="I1348">
            <v>-4105638.79</v>
          </cell>
        </row>
        <row r="1349">
          <cell r="C1349" t="str">
            <v>Hydro</v>
          </cell>
          <cell r="D1349" t="str">
            <v>Hydro</v>
          </cell>
          <cell r="E1349" t="str">
            <v>Decommissioning</v>
          </cell>
          <cell r="H1349" t="str">
            <v>2023F</v>
          </cell>
          <cell r="I1349">
            <v>23306.22</v>
          </cell>
        </row>
        <row r="1350">
          <cell r="C1350" t="str">
            <v>Hydro</v>
          </cell>
          <cell r="D1350" t="str">
            <v>Hydro</v>
          </cell>
          <cell r="E1350" t="str">
            <v>Decommissioning</v>
          </cell>
          <cell r="H1350" t="str">
            <v>2023F</v>
          </cell>
        </row>
        <row r="1351">
          <cell r="C1351" t="str">
            <v>Hydro</v>
          </cell>
          <cell r="D1351" t="str">
            <v>Hydro</v>
          </cell>
          <cell r="E1351" t="str">
            <v>Decommissioning</v>
          </cell>
          <cell r="H1351" t="str">
            <v>2023F</v>
          </cell>
          <cell r="I1351">
            <v>313911.48</v>
          </cell>
        </row>
        <row r="1352">
          <cell r="C1352" t="str">
            <v>Hydro</v>
          </cell>
          <cell r="D1352" t="str">
            <v>Hydro</v>
          </cell>
          <cell r="E1352" t="str">
            <v>Decommissioning</v>
          </cell>
          <cell r="H1352" t="str">
            <v>2023F</v>
          </cell>
        </row>
        <row r="1353">
          <cell r="C1353" t="str">
            <v>Hydro</v>
          </cell>
          <cell r="D1353" t="str">
            <v>Hydro</v>
          </cell>
          <cell r="E1353" t="str">
            <v>Decommissioning</v>
          </cell>
          <cell r="H1353" t="str">
            <v>2023F</v>
          </cell>
          <cell r="I1353">
            <v>20927.43</v>
          </cell>
        </row>
        <row r="1354">
          <cell r="C1354" t="str">
            <v>Hydro</v>
          </cell>
          <cell r="D1354" t="str">
            <v>Hydro</v>
          </cell>
          <cell r="E1354" t="str">
            <v>Decommissioning</v>
          </cell>
          <cell r="H1354" t="str">
            <v>2023F</v>
          </cell>
        </row>
        <row r="1355">
          <cell r="C1355" t="str">
            <v>Hydro</v>
          </cell>
          <cell r="D1355" t="str">
            <v>Hydro</v>
          </cell>
          <cell r="E1355" t="str">
            <v>Decommissioning</v>
          </cell>
          <cell r="H1355" t="str">
            <v>2023F</v>
          </cell>
          <cell r="I1355">
            <v>-88145.13</v>
          </cell>
        </row>
        <row r="1356">
          <cell r="C1356" t="str">
            <v>Hydro</v>
          </cell>
          <cell r="D1356" t="str">
            <v>Hydro</v>
          </cell>
          <cell r="E1356" t="str">
            <v>Electrical Equipment</v>
          </cell>
          <cell r="H1356" t="str">
            <v>2023F</v>
          </cell>
          <cell r="I1356">
            <v>291327.74000000005</v>
          </cell>
        </row>
        <row r="1357">
          <cell r="C1357" t="str">
            <v>Hydro</v>
          </cell>
          <cell r="D1357" t="str">
            <v>Hydro</v>
          </cell>
          <cell r="E1357" t="str">
            <v>Electrical Equipment</v>
          </cell>
          <cell r="H1357" t="str">
            <v>2023F</v>
          </cell>
        </row>
        <row r="1358">
          <cell r="C1358" t="str">
            <v>Hydro</v>
          </cell>
          <cell r="D1358" t="str">
            <v>Hydro</v>
          </cell>
          <cell r="E1358" t="str">
            <v>Electrical Equipment</v>
          </cell>
          <cell r="H1358" t="str">
            <v>2023F</v>
          </cell>
          <cell r="I1358">
            <v>8240176.46</v>
          </cell>
        </row>
        <row r="1359">
          <cell r="C1359" t="str">
            <v>Hydro</v>
          </cell>
          <cell r="D1359" t="str">
            <v>Hydro</v>
          </cell>
          <cell r="E1359" t="str">
            <v>Electrical Equipment</v>
          </cell>
          <cell r="H1359" t="str">
            <v>2023F</v>
          </cell>
        </row>
        <row r="1360">
          <cell r="C1360" t="str">
            <v>Hydro</v>
          </cell>
          <cell r="D1360" t="str">
            <v>Hydro</v>
          </cell>
          <cell r="E1360" t="str">
            <v>Electrical Equipment</v>
          </cell>
          <cell r="H1360" t="str">
            <v>2023F</v>
          </cell>
          <cell r="I1360">
            <v>549345.1</v>
          </cell>
        </row>
        <row r="1361">
          <cell r="C1361" t="str">
            <v>Hydro</v>
          </cell>
          <cell r="D1361" t="str">
            <v>Hydro</v>
          </cell>
          <cell r="E1361" t="str">
            <v>Electrical Equipment</v>
          </cell>
          <cell r="H1361" t="str">
            <v>2023F</v>
          </cell>
        </row>
        <row r="1362">
          <cell r="C1362" t="str">
            <v>Hydro</v>
          </cell>
          <cell r="D1362" t="str">
            <v>Hydro</v>
          </cell>
          <cell r="E1362" t="str">
            <v>Electrical Equipment</v>
          </cell>
          <cell r="H1362" t="str">
            <v>2023F</v>
          </cell>
          <cell r="I1362">
            <v>-8080849.3000000007</v>
          </cell>
        </row>
        <row r="1363">
          <cell r="C1363" t="str">
            <v>Hydro</v>
          </cell>
          <cell r="D1363" t="str">
            <v>Hydro</v>
          </cell>
          <cell r="E1363" t="str">
            <v>Prime Movers</v>
          </cell>
          <cell r="H1363" t="str">
            <v>2023F</v>
          </cell>
          <cell r="I1363">
            <v>418564.25</v>
          </cell>
        </row>
        <row r="1364">
          <cell r="C1364" t="str">
            <v>Hydro</v>
          </cell>
          <cell r="D1364" t="str">
            <v>Hydro</v>
          </cell>
          <cell r="E1364" t="str">
            <v>Prime Movers</v>
          </cell>
          <cell r="H1364" t="str">
            <v>2023F</v>
          </cell>
        </row>
        <row r="1365">
          <cell r="C1365" t="str">
            <v>Hydro</v>
          </cell>
          <cell r="D1365" t="str">
            <v>Hydro</v>
          </cell>
          <cell r="E1365" t="str">
            <v>Prime Movers</v>
          </cell>
          <cell r="H1365" t="str">
            <v>2023F</v>
          </cell>
          <cell r="I1365">
            <v>7651196.46</v>
          </cell>
        </row>
        <row r="1366">
          <cell r="C1366" t="str">
            <v>Hydro</v>
          </cell>
          <cell r="D1366" t="str">
            <v>Hydro</v>
          </cell>
          <cell r="E1366" t="str">
            <v>Prime Movers</v>
          </cell>
          <cell r="H1366" t="str">
            <v>2023F</v>
          </cell>
        </row>
        <row r="1367">
          <cell r="C1367" t="str">
            <v>Hydro</v>
          </cell>
          <cell r="D1367" t="str">
            <v>Hydro</v>
          </cell>
          <cell r="E1367" t="str">
            <v>Prime Movers</v>
          </cell>
          <cell r="H1367" t="str">
            <v>2023F</v>
          </cell>
          <cell r="I1367">
            <v>510079.76</v>
          </cell>
        </row>
        <row r="1368">
          <cell r="C1368" t="str">
            <v>Hydro</v>
          </cell>
          <cell r="D1368" t="str">
            <v>Hydro</v>
          </cell>
          <cell r="E1368" t="str">
            <v>Prime Movers</v>
          </cell>
          <cell r="H1368" t="str">
            <v>2023F</v>
          </cell>
        </row>
        <row r="1369">
          <cell r="C1369" t="str">
            <v>Hydro</v>
          </cell>
          <cell r="D1369" t="str">
            <v>Hydro</v>
          </cell>
          <cell r="E1369" t="str">
            <v>Prime Movers</v>
          </cell>
          <cell r="H1369" t="str">
            <v>2023F</v>
          </cell>
          <cell r="I1369">
            <v>4120159.5300000003</v>
          </cell>
        </row>
        <row r="1370">
          <cell r="C1370" t="str">
            <v>Hydro</v>
          </cell>
          <cell r="D1370" t="str">
            <v>Hydro</v>
          </cell>
          <cell r="E1370" t="str">
            <v>Relicensing</v>
          </cell>
          <cell r="H1370" t="str">
            <v>2023F</v>
          </cell>
          <cell r="I1370">
            <v>911788.25</v>
          </cell>
        </row>
        <row r="1371">
          <cell r="C1371" t="str">
            <v>Hydro</v>
          </cell>
          <cell r="D1371" t="str">
            <v>Hydro</v>
          </cell>
          <cell r="E1371" t="str">
            <v>Relicensing</v>
          </cell>
          <cell r="H1371" t="str">
            <v>2023F</v>
          </cell>
        </row>
        <row r="1372">
          <cell r="C1372" t="str">
            <v>Hydro</v>
          </cell>
          <cell r="D1372" t="str">
            <v>Hydro</v>
          </cell>
          <cell r="E1372" t="str">
            <v>Relicensing</v>
          </cell>
          <cell r="H1372" t="str">
            <v>2023F</v>
          </cell>
          <cell r="I1372">
            <v>3923893.55</v>
          </cell>
        </row>
        <row r="1373">
          <cell r="C1373" t="str">
            <v>Hydro</v>
          </cell>
          <cell r="D1373" t="str">
            <v>Hydro</v>
          </cell>
          <cell r="E1373" t="str">
            <v>Relicensing</v>
          </cell>
          <cell r="H1373" t="str">
            <v>2023F</v>
          </cell>
        </row>
        <row r="1374">
          <cell r="C1374" t="str">
            <v>Hydro</v>
          </cell>
          <cell r="D1374" t="str">
            <v>Hydro</v>
          </cell>
          <cell r="E1374" t="str">
            <v>Relicensing</v>
          </cell>
          <cell r="H1374" t="str">
            <v>2023F</v>
          </cell>
          <cell r="I1374">
            <v>261592.9</v>
          </cell>
        </row>
        <row r="1375">
          <cell r="C1375" t="str">
            <v>Hydro</v>
          </cell>
          <cell r="D1375" t="str">
            <v>Hydro</v>
          </cell>
          <cell r="E1375" t="str">
            <v>Relicensing</v>
          </cell>
          <cell r="H1375" t="str">
            <v>2023F</v>
          </cell>
        </row>
        <row r="1376">
          <cell r="C1376" t="str">
            <v>Hydro</v>
          </cell>
          <cell r="D1376" t="str">
            <v>Hydro</v>
          </cell>
          <cell r="E1376" t="str">
            <v>Relicensing</v>
          </cell>
          <cell r="H1376" t="str">
            <v>2023F</v>
          </cell>
          <cell r="I1376">
            <v>20682725.299999997</v>
          </cell>
        </row>
        <row r="1377">
          <cell r="C1377" t="str">
            <v>Hydro</v>
          </cell>
          <cell r="D1377" t="str">
            <v>Hydro</v>
          </cell>
          <cell r="E1377" t="str">
            <v>Structures &amp; Grounds</v>
          </cell>
          <cell r="H1377" t="str">
            <v>2023F</v>
          </cell>
          <cell r="I1377">
            <v>239837.31</v>
          </cell>
        </row>
        <row r="1378">
          <cell r="C1378" t="str">
            <v>Hydro</v>
          </cell>
          <cell r="D1378" t="str">
            <v>Hydro</v>
          </cell>
          <cell r="E1378" t="str">
            <v>Structures &amp; Grounds</v>
          </cell>
          <cell r="H1378" t="str">
            <v>2023F</v>
          </cell>
        </row>
        <row r="1379">
          <cell r="C1379" t="str">
            <v>Hydro</v>
          </cell>
          <cell r="D1379" t="str">
            <v>Hydro</v>
          </cell>
          <cell r="E1379" t="str">
            <v>Structures &amp; Grounds</v>
          </cell>
          <cell r="H1379" t="str">
            <v>2023F</v>
          </cell>
          <cell r="I1379">
            <v>1883468.9</v>
          </cell>
        </row>
        <row r="1380">
          <cell r="C1380" t="str">
            <v>Hydro</v>
          </cell>
          <cell r="D1380" t="str">
            <v>Hydro</v>
          </cell>
          <cell r="E1380" t="str">
            <v>Structures &amp; Grounds</v>
          </cell>
          <cell r="H1380" t="str">
            <v>2023F</v>
          </cell>
        </row>
        <row r="1381">
          <cell r="C1381" t="str">
            <v>Hydro</v>
          </cell>
          <cell r="D1381" t="str">
            <v>Hydro</v>
          </cell>
          <cell r="E1381" t="str">
            <v>Structures &amp; Grounds</v>
          </cell>
          <cell r="H1381" t="str">
            <v>2023F</v>
          </cell>
          <cell r="I1381">
            <v>125564.59</v>
          </cell>
        </row>
        <row r="1382">
          <cell r="C1382" t="str">
            <v>Hydro</v>
          </cell>
          <cell r="D1382" t="str">
            <v>Hydro</v>
          </cell>
          <cell r="E1382" t="str">
            <v>Structures &amp; Grounds</v>
          </cell>
          <cell r="H1382" t="str">
            <v>2023F</v>
          </cell>
        </row>
        <row r="1383">
          <cell r="C1383" t="str">
            <v>Hydro</v>
          </cell>
          <cell r="D1383" t="str">
            <v>Hydro</v>
          </cell>
          <cell r="E1383" t="str">
            <v>Structures &amp; Grounds</v>
          </cell>
          <cell r="H1383" t="str">
            <v>2023F</v>
          </cell>
          <cell r="I1383">
            <v>1751129.2</v>
          </cell>
        </row>
        <row r="1384">
          <cell r="C1384" t="str">
            <v>Solar</v>
          </cell>
          <cell r="D1384" t="str">
            <v>Solar</v>
          </cell>
          <cell r="E1384" t="str">
            <v>Capital Refurbishment/Replacement</v>
          </cell>
          <cell r="H1384" t="str">
            <v>2023F</v>
          </cell>
          <cell r="I1384">
            <v>0</v>
          </cell>
        </row>
        <row r="1385">
          <cell r="C1385" t="str">
            <v>Solar</v>
          </cell>
          <cell r="D1385" t="str">
            <v>Solar</v>
          </cell>
          <cell r="E1385" t="str">
            <v>Capital Refurbishment/Replacement</v>
          </cell>
          <cell r="H1385" t="str">
            <v>2023F</v>
          </cell>
        </row>
        <row r="1386">
          <cell r="C1386" t="str">
            <v>Solar</v>
          </cell>
          <cell r="D1386" t="str">
            <v>Solar</v>
          </cell>
          <cell r="E1386" t="str">
            <v>Capital Refurbishment/Replacement</v>
          </cell>
          <cell r="H1386" t="str">
            <v>2023F</v>
          </cell>
        </row>
        <row r="1387">
          <cell r="C1387" t="str">
            <v>Solar</v>
          </cell>
          <cell r="D1387" t="str">
            <v>Solar</v>
          </cell>
          <cell r="E1387" t="str">
            <v>Capital Refurbishment/Replacement</v>
          </cell>
          <cell r="H1387" t="str">
            <v>2023F</v>
          </cell>
        </row>
        <row r="1388">
          <cell r="C1388" t="str">
            <v>Solar</v>
          </cell>
          <cell r="D1388" t="str">
            <v>Solar</v>
          </cell>
          <cell r="E1388" t="str">
            <v>Capital Refurbishment/Replacement</v>
          </cell>
          <cell r="H1388" t="str">
            <v>2023F</v>
          </cell>
        </row>
        <row r="1389">
          <cell r="C1389" t="str">
            <v>Solar</v>
          </cell>
          <cell r="D1389" t="str">
            <v>Solar</v>
          </cell>
          <cell r="E1389" t="str">
            <v>Capital Refurbishment/Replacement</v>
          </cell>
          <cell r="H1389" t="str">
            <v>2023F</v>
          </cell>
        </row>
        <row r="1390">
          <cell r="C1390" t="str">
            <v>Solar</v>
          </cell>
          <cell r="D1390" t="str">
            <v>Solar</v>
          </cell>
          <cell r="E1390" t="str">
            <v>Capital Refurbishment/Replacement</v>
          </cell>
          <cell r="H1390" t="str">
            <v>2023F</v>
          </cell>
        </row>
        <row r="1391">
          <cell r="C1391" t="str">
            <v>Fossil Fuel Generation</v>
          </cell>
          <cell r="D1391" t="str">
            <v>Catalina - Diesel</v>
          </cell>
          <cell r="E1391" t="str">
            <v>Operations</v>
          </cell>
          <cell r="H1391" t="str">
            <v>2023F</v>
          </cell>
        </row>
        <row r="1392">
          <cell r="C1392" t="str">
            <v>Fossil Fuel Generation</v>
          </cell>
          <cell r="D1392" t="str">
            <v>Catalina - Diesel</v>
          </cell>
          <cell r="E1392" t="str">
            <v>Operations</v>
          </cell>
          <cell r="H1392" t="str">
            <v>2023F</v>
          </cell>
        </row>
        <row r="1393">
          <cell r="C1393" t="str">
            <v>Fossil Fuel Generation</v>
          </cell>
          <cell r="D1393" t="str">
            <v>Catalina - Diesel</v>
          </cell>
          <cell r="E1393" t="str">
            <v>Operations</v>
          </cell>
          <cell r="H1393" t="str">
            <v>2023F</v>
          </cell>
        </row>
        <row r="1394">
          <cell r="C1394" t="str">
            <v>Fossil Fuel Generation</v>
          </cell>
          <cell r="D1394" t="str">
            <v>Catalina - Diesel</v>
          </cell>
          <cell r="E1394" t="str">
            <v>Operations</v>
          </cell>
          <cell r="H1394" t="str">
            <v>2023F</v>
          </cell>
        </row>
        <row r="1395">
          <cell r="C1395" t="str">
            <v>Fossil Fuel Generation</v>
          </cell>
          <cell r="D1395" t="str">
            <v>Catalina - Diesel</v>
          </cell>
          <cell r="E1395" t="str">
            <v>Operations</v>
          </cell>
          <cell r="H1395" t="str">
            <v>2023F</v>
          </cell>
        </row>
        <row r="1396">
          <cell r="C1396" t="str">
            <v>Fossil Fuel Generation</v>
          </cell>
          <cell r="D1396" t="str">
            <v>Catalina - Diesel</v>
          </cell>
          <cell r="E1396" t="str">
            <v>Operations</v>
          </cell>
          <cell r="H1396" t="str">
            <v>2023F</v>
          </cell>
        </row>
        <row r="1397">
          <cell r="C1397" t="str">
            <v>Fossil Fuel Generation</v>
          </cell>
          <cell r="D1397" t="str">
            <v>Catalina - Diesel</v>
          </cell>
          <cell r="E1397" t="str">
            <v>Operations</v>
          </cell>
          <cell r="H1397" t="str">
            <v>2023F</v>
          </cell>
        </row>
        <row r="1398">
          <cell r="C1398" t="str">
            <v>Fossil Fuel Generation</v>
          </cell>
          <cell r="D1398" t="str">
            <v>Mountainview</v>
          </cell>
          <cell r="E1398" t="str">
            <v>Technology Solutions</v>
          </cell>
          <cell r="H1398" t="str">
            <v>2023F</v>
          </cell>
          <cell r="I1398">
            <v>0</v>
          </cell>
        </row>
        <row r="1399">
          <cell r="C1399" t="str">
            <v>Fossil Fuel Generation</v>
          </cell>
          <cell r="D1399" t="str">
            <v>Mountainview</v>
          </cell>
          <cell r="E1399" t="str">
            <v>Technology Solutions</v>
          </cell>
          <cell r="H1399" t="str">
            <v>2023F</v>
          </cell>
        </row>
        <row r="1400">
          <cell r="C1400" t="str">
            <v>Fossil Fuel Generation</v>
          </cell>
          <cell r="D1400" t="str">
            <v>Mountainview</v>
          </cell>
          <cell r="E1400" t="str">
            <v>Technology Solutions</v>
          </cell>
          <cell r="H1400" t="str">
            <v>2023F</v>
          </cell>
          <cell r="I1400">
            <v>0</v>
          </cell>
        </row>
        <row r="1401">
          <cell r="C1401" t="str">
            <v>Fossil Fuel Generation</v>
          </cell>
          <cell r="D1401" t="str">
            <v>Mountainview</v>
          </cell>
          <cell r="E1401" t="str">
            <v>Technology Solutions</v>
          </cell>
          <cell r="H1401" t="str">
            <v>2023F</v>
          </cell>
        </row>
        <row r="1402">
          <cell r="C1402" t="str">
            <v>Fossil Fuel Generation</v>
          </cell>
          <cell r="D1402" t="str">
            <v>Mountainview</v>
          </cell>
          <cell r="E1402" t="str">
            <v>Technology Solutions</v>
          </cell>
          <cell r="H1402" t="str">
            <v>2023F</v>
          </cell>
          <cell r="I1402">
            <v>0</v>
          </cell>
        </row>
        <row r="1403">
          <cell r="C1403" t="str">
            <v>Fossil Fuel Generation</v>
          </cell>
          <cell r="D1403" t="str">
            <v>Mountainview</v>
          </cell>
          <cell r="E1403" t="str">
            <v>Technology Solutions</v>
          </cell>
          <cell r="H1403" t="str">
            <v>2023F</v>
          </cell>
        </row>
        <row r="1404">
          <cell r="C1404" t="str">
            <v>Fossil Fuel Generation</v>
          </cell>
          <cell r="D1404" t="str">
            <v>Mountainview</v>
          </cell>
          <cell r="E1404" t="str">
            <v>Technology Solutions</v>
          </cell>
          <cell r="H1404" t="str">
            <v>2023F</v>
          </cell>
          <cell r="I1404">
            <v>0</v>
          </cell>
        </row>
        <row r="1405">
          <cell r="C1405" t="str">
            <v>Hydro</v>
          </cell>
          <cell r="D1405" t="str">
            <v>Hydro</v>
          </cell>
          <cell r="E1405" t="str">
            <v>Grid Network Solutions</v>
          </cell>
          <cell r="H1405" t="str">
            <v>2023F</v>
          </cell>
        </row>
        <row r="1406">
          <cell r="C1406" t="str">
            <v>Hydro</v>
          </cell>
          <cell r="D1406" t="str">
            <v>Hydro</v>
          </cell>
          <cell r="E1406" t="str">
            <v>Grid Network Solutions</v>
          </cell>
          <cell r="H1406" t="str">
            <v>2023F</v>
          </cell>
        </row>
        <row r="1407">
          <cell r="C1407" t="str">
            <v>Hydro</v>
          </cell>
          <cell r="D1407" t="str">
            <v>Hydro</v>
          </cell>
          <cell r="E1407" t="str">
            <v>Grid Network Solutions</v>
          </cell>
          <cell r="H1407" t="str">
            <v>2023F</v>
          </cell>
        </row>
        <row r="1408">
          <cell r="C1408" t="str">
            <v>Hydro</v>
          </cell>
          <cell r="D1408" t="str">
            <v>Hydro</v>
          </cell>
          <cell r="E1408" t="str">
            <v>Grid Network Solutions</v>
          </cell>
          <cell r="H1408" t="str">
            <v>2023F</v>
          </cell>
        </row>
        <row r="1409">
          <cell r="C1409" t="str">
            <v>Hydro</v>
          </cell>
          <cell r="D1409" t="str">
            <v>Hydro</v>
          </cell>
          <cell r="E1409" t="str">
            <v>Grid Network Solutions</v>
          </cell>
          <cell r="H1409" t="str">
            <v>2023F</v>
          </cell>
        </row>
        <row r="1410">
          <cell r="C1410" t="str">
            <v>Hydro</v>
          </cell>
          <cell r="D1410" t="str">
            <v>Hydro</v>
          </cell>
          <cell r="E1410" t="str">
            <v>Grid Network Solutions</v>
          </cell>
          <cell r="H1410" t="str">
            <v>2023F</v>
          </cell>
        </row>
        <row r="1411">
          <cell r="C1411" t="str">
            <v>Hydro</v>
          </cell>
          <cell r="D1411" t="str">
            <v>Hydro</v>
          </cell>
          <cell r="E1411" t="str">
            <v>Grid Network Solutions</v>
          </cell>
          <cell r="H1411" t="str">
            <v>2023F</v>
          </cell>
        </row>
        <row r="1412">
          <cell r="C1412" t="str">
            <v>Hydro</v>
          </cell>
          <cell r="D1412" t="str">
            <v>Hydro</v>
          </cell>
          <cell r="E1412" t="str">
            <v>Technology Solutions</v>
          </cell>
          <cell r="H1412" t="str">
            <v>2023F</v>
          </cell>
          <cell r="I1412">
            <v>0</v>
          </cell>
        </row>
        <row r="1413">
          <cell r="C1413" t="str">
            <v>Hydro</v>
          </cell>
          <cell r="D1413" t="str">
            <v>Hydro</v>
          </cell>
          <cell r="E1413" t="str">
            <v>Technology Solutions</v>
          </cell>
          <cell r="H1413" t="str">
            <v>2023F</v>
          </cell>
        </row>
        <row r="1414">
          <cell r="C1414" t="str">
            <v>Hydro</v>
          </cell>
          <cell r="D1414" t="str">
            <v>Hydro</v>
          </cell>
          <cell r="E1414" t="str">
            <v>Technology Solutions</v>
          </cell>
          <cell r="H1414" t="str">
            <v>2023F</v>
          </cell>
          <cell r="I1414">
            <v>0</v>
          </cell>
        </row>
        <row r="1415">
          <cell r="C1415" t="str">
            <v>Hydro</v>
          </cell>
          <cell r="D1415" t="str">
            <v>Hydro</v>
          </cell>
          <cell r="E1415" t="str">
            <v>Technology Solutions</v>
          </cell>
          <cell r="H1415" t="str">
            <v>2023F</v>
          </cell>
        </row>
        <row r="1416">
          <cell r="C1416" t="str">
            <v>Hydro</v>
          </cell>
          <cell r="D1416" t="str">
            <v>Hydro</v>
          </cell>
          <cell r="E1416" t="str">
            <v>Technology Solutions</v>
          </cell>
          <cell r="H1416" t="str">
            <v>2023F</v>
          </cell>
          <cell r="I1416">
            <v>0</v>
          </cell>
        </row>
        <row r="1417">
          <cell r="C1417" t="str">
            <v>Hydro</v>
          </cell>
          <cell r="D1417" t="str">
            <v>Hydro</v>
          </cell>
          <cell r="E1417" t="str">
            <v>Technology Solutions</v>
          </cell>
          <cell r="H1417" t="str">
            <v>2023F</v>
          </cell>
        </row>
        <row r="1418">
          <cell r="C1418" t="str">
            <v>Hydro</v>
          </cell>
          <cell r="D1418" t="str">
            <v>Hydro</v>
          </cell>
          <cell r="E1418" t="str">
            <v>Technology Solutions</v>
          </cell>
          <cell r="H1418" t="str">
            <v>2023F</v>
          </cell>
          <cell r="I1418">
            <v>0</v>
          </cell>
        </row>
        <row r="1419">
          <cell r="C1419" t="str">
            <v>Solar</v>
          </cell>
          <cell r="D1419" t="str">
            <v>Solar</v>
          </cell>
          <cell r="E1419" t="str">
            <v>Operations</v>
          </cell>
          <cell r="H1419" t="str">
            <v>2023F</v>
          </cell>
        </row>
        <row r="1420">
          <cell r="C1420" t="str">
            <v>Solar</v>
          </cell>
          <cell r="D1420" t="str">
            <v>Solar</v>
          </cell>
          <cell r="E1420" t="str">
            <v>Operations</v>
          </cell>
          <cell r="H1420" t="str">
            <v>2023F</v>
          </cell>
        </row>
        <row r="1421">
          <cell r="C1421" t="str">
            <v>Solar</v>
          </cell>
          <cell r="D1421" t="str">
            <v>Solar</v>
          </cell>
          <cell r="E1421" t="str">
            <v>Operations</v>
          </cell>
          <cell r="H1421" t="str">
            <v>2023F</v>
          </cell>
        </row>
        <row r="1422">
          <cell r="C1422" t="str">
            <v>Solar</v>
          </cell>
          <cell r="D1422" t="str">
            <v>Solar</v>
          </cell>
          <cell r="E1422" t="str">
            <v>Operations</v>
          </cell>
          <cell r="H1422" t="str">
            <v>2023F</v>
          </cell>
        </row>
        <row r="1423">
          <cell r="C1423" t="str">
            <v>Solar</v>
          </cell>
          <cell r="D1423" t="str">
            <v>Solar</v>
          </cell>
          <cell r="E1423" t="str">
            <v>Operations</v>
          </cell>
          <cell r="H1423" t="str">
            <v>2023F</v>
          </cell>
        </row>
        <row r="1424">
          <cell r="C1424" t="str">
            <v>Solar</v>
          </cell>
          <cell r="D1424" t="str">
            <v>Solar</v>
          </cell>
          <cell r="E1424" t="str">
            <v>Operations</v>
          </cell>
          <cell r="H1424" t="str">
            <v>2023F</v>
          </cell>
        </row>
        <row r="1425">
          <cell r="C1425" t="str">
            <v>Solar</v>
          </cell>
          <cell r="D1425" t="str">
            <v>Solar</v>
          </cell>
          <cell r="E1425" t="str">
            <v>Operations</v>
          </cell>
          <cell r="H1425" t="str">
            <v>2023F</v>
          </cell>
        </row>
        <row r="1426">
          <cell r="C1426" t="str">
            <v>Palo Verde</v>
          </cell>
          <cell r="D1426" t="str">
            <v>Palo Verde</v>
          </cell>
          <cell r="E1426" t="str">
            <v>Common</v>
          </cell>
          <cell r="H1426" t="str">
            <v>2023F</v>
          </cell>
        </row>
        <row r="1427">
          <cell r="C1427" t="str">
            <v>Palo Verde</v>
          </cell>
          <cell r="D1427" t="str">
            <v>Palo Verde</v>
          </cell>
          <cell r="E1427" t="str">
            <v>Common</v>
          </cell>
          <cell r="H1427" t="str">
            <v>2023F</v>
          </cell>
        </row>
        <row r="1428">
          <cell r="C1428" t="str">
            <v>Palo Verde</v>
          </cell>
          <cell r="D1428" t="str">
            <v>Palo Verde</v>
          </cell>
          <cell r="E1428" t="str">
            <v>Common</v>
          </cell>
          <cell r="H1428" t="str">
            <v>2023F</v>
          </cell>
          <cell r="I1428">
            <v>11780529.380000001</v>
          </cell>
        </row>
        <row r="1429">
          <cell r="C1429" t="str">
            <v>Palo Verde</v>
          </cell>
          <cell r="D1429" t="str">
            <v>Palo Verde</v>
          </cell>
          <cell r="E1429" t="str">
            <v>Unit 1</v>
          </cell>
          <cell r="H1429" t="str">
            <v>2023F</v>
          </cell>
        </row>
        <row r="1430">
          <cell r="C1430" t="str">
            <v>Palo Verde</v>
          </cell>
          <cell r="D1430" t="str">
            <v>Palo Verde</v>
          </cell>
          <cell r="E1430" t="str">
            <v>Unit 1</v>
          </cell>
          <cell r="H1430" t="str">
            <v>2023F</v>
          </cell>
        </row>
        <row r="1431">
          <cell r="C1431" t="str">
            <v>Palo Verde</v>
          </cell>
          <cell r="D1431" t="str">
            <v>Palo Verde</v>
          </cell>
          <cell r="E1431" t="str">
            <v>Unit 1</v>
          </cell>
          <cell r="H1431" t="str">
            <v>2023F</v>
          </cell>
        </row>
        <row r="1432">
          <cell r="C1432" t="str">
            <v>Palo Verde</v>
          </cell>
          <cell r="D1432" t="str">
            <v>Palo Verde</v>
          </cell>
          <cell r="E1432" t="str">
            <v>Unit 1</v>
          </cell>
          <cell r="H1432" t="str">
            <v>2023F</v>
          </cell>
        </row>
        <row r="1433">
          <cell r="C1433" t="str">
            <v>Palo Verde</v>
          </cell>
          <cell r="D1433" t="str">
            <v>Palo Verde</v>
          </cell>
          <cell r="E1433" t="str">
            <v>Unit 1</v>
          </cell>
          <cell r="H1433" t="str">
            <v>2023F</v>
          </cell>
          <cell r="I1433">
            <v>6923362.5</v>
          </cell>
        </row>
        <row r="1434">
          <cell r="C1434" t="str">
            <v>Palo Verde</v>
          </cell>
          <cell r="D1434" t="str">
            <v>Palo Verde</v>
          </cell>
          <cell r="E1434" t="str">
            <v>Unit 2</v>
          </cell>
          <cell r="H1434" t="str">
            <v>2023F</v>
          </cell>
        </row>
        <row r="1435">
          <cell r="C1435" t="str">
            <v>Palo Verde</v>
          </cell>
          <cell r="D1435" t="str">
            <v>Palo Verde</v>
          </cell>
          <cell r="E1435" t="str">
            <v>Unit 2</v>
          </cell>
          <cell r="H1435" t="str">
            <v>2023F</v>
          </cell>
        </row>
        <row r="1436">
          <cell r="C1436" t="str">
            <v>Palo Verde</v>
          </cell>
          <cell r="D1436" t="str">
            <v>Palo Verde</v>
          </cell>
          <cell r="E1436" t="str">
            <v>Unit 2</v>
          </cell>
          <cell r="H1436" t="str">
            <v>2023F</v>
          </cell>
          <cell r="I1436">
            <v>1781351.25</v>
          </cell>
        </row>
        <row r="1437">
          <cell r="C1437" t="str">
            <v>Palo Verde</v>
          </cell>
          <cell r="D1437" t="str">
            <v>Palo Verde</v>
          </cell>
          <cell r="E1437" t="str">
            <v>Unit 3</v>
          </cell>
          <cell r="H1437" t="str">
            <v>2023F</v>
          </cell>
        </row>
        <row r="1438">
          <cell r="C1438" t="str">
            <v>Palo Verde</v>
          </cell>
          <cell r="D1438" t="str">
            <v>Palo Verde</v>
          </cell>
          <cell r="E1438" t="str">
            <v>Unit 3</v>
          </cell>
          <cell r="H1438" t="str">
            <v>2023F</v>
          </cell>
        </row>
        <row r="1439">
          <cell r="C1439" t="str">
            <v>Palo Verde</v>
          </cell>
          <cell r="D1439" t="str">
            <v>Palo Verde</v>
          </cell>
          <cell r="E1439" t="str">
            <v>Unit 3</v>
          </cell>
          <cell r="H1439" t="str">
            <v>2023F</v>
          </cell>
        </row>
        <row r="1440">
          <cell r="C1440" t="str">
            <v>Palo Verde</v>
          </cell>
          <cell r="D1440" t="str">
            <v>Palo Verde</v>
          </cell>
          <cell r="E1440" t="str">
            <v>Unit 3</v>
          </cell>
          <cell r="H1440" t="str">
            <v>2023F</v>
          </cell>
          <cell r="I1440">
            <v>10109531.25</v>
          </cell>
        </row>
        <row r="1441">
          <cell r="C1441" t="str">
            <v>Palo Verde</v>
          </cell>
          <cell r="D1441" t="str">
            <v>Palo Verde</v>
          </cell>
          <cell r="E1441" t="str">
            <v>Water Rec Facility</v>
          </cell>
          <cell r="H1441" t="str">
            <v>2023F</v>
          </cell>
        </row>
        <row r="1442">
          <cell r="C1442" t="str">
            <v>Palo Verde</v>
          </cell>
          <cell r="D1442" t="str">
            <v>Palo Verde</v>
          </cell>
          <cell r="E1442" t="str">
            <v>Water Rec Facility</v>
          </cell>
          <cell r="H1442" t="str">
            <v>2023F</v>
          </cell>
        </row>
        <row r="1443">
          <cell r="C1443" t="str">
            <v>Palo Verde</v>
          </cell>
          <cell r="D1443" t="str">
            <v>Palo Verde</v>
          </cell>
          <cell r="E1443" t="str">
            <v>Water Rec Facility</v>
          </cell>
          <cell r="H1443" t="str">
            <v>2023F</v>
          </cell>
        </row>
        <row r="1444">
          <cell r="C1444" t="str">
            <v>Palo Verde</v>
          </cell>
          <cell r="D1444" t="str">
            <v>Palo Verde</v>
          </cell>
          <cell r="E1444" t="str">
            <v>Water Rec Facility</v>
          </cell>
          <cell r="H1444" t="str">
            <v>2023F</v>
          </cell>
          <cell r="I1444">
            <v>4955225.63</v>
          </cell>
        </row>
        <row r="1445">
          <cell r="C1445" t="str">
            <v>Energy Storage</v>
          </cell>
          <cell r="D1445" t="str">
            <v>Energy Storage Deployment</v>
          </cell>
          <cell r="E1445" t="str">
            <v>(blank)</v>
          </cell>
          <cell r="H1445" t="str">
            <v>2023F</v>
          </cell>
          <cell r="I1445">
            <v>453843.07</v>
          </cell>
        </row>
        <row r="1446">
          <cell r="C1446" t="str">
            <v>Energy Storage</v>
          </cell>
          <cell r="D1446" t="str">
            <v>Energy Storage Deployment</v>
          </cell>
          <cell r="E1446" t="str">
            <v>(blank)</v>
          </cell>
          <cell r="H1446" t="str">
            <v>2023F</v>
          </cell>
          <cell r="I1446">
            <v>483.22</v>
          </cell>
        </row>
        <row r="1447">
          <cell r="C1447" t="str">
            <v>Energy Storage</v>
          </cell>
          <cell r="D1447" t="str">
            <v>Energy Storage Deployment</v>
          </cell>
          <cell r="E1447" t="str">
            <v>(blank)</v>
          </cell>
          <cell r="H1447" t="str">
            <v>2023F</v>
          </cell>
          <cell r="I1447">
            <v>51506290.840000004</v>
          </cell>
        </row>
        <row r="1448">
          <cell r="C1448" t="str">
            <v>Energy Storage</v>
          </cell>
          <cell r="D1448" t="str">
            <v>Energy Storage Deployment</v>
          </cell>
          <cell r="E1448" t="str">
            <v>(blank)</v>
          </cell>
          <cell r="H1448" t="str">
            <v>2023F</v>
          </cell>
        </row>
        <row r="1449">
          <cell r="C1449" t="str">
            <v>Energy Storage</v>
          </cell>
          <cell r="D1449" t="str">
            <v>Energy Storage Deployment</v>
          </cell>
          <cell r="E1449" t="str">
            <v>(blank)</v>
          </cell>
          <cell r="H1449" t="str">
            <v>2023F</v>
          </cell>
          <cell r="I1449">
            <v>7766.08</v>
          </cell>
        </row>
        <row r="1450">
          <cell r="C1450" t="str">
            <v>Energy Storage</v>
          </cell>
          <cell r="D1450" t="str">
            <v>Energy Storage Deployment</v>
          </cell>
          <cell r="E1450" t="str">
            <v>(blank)</v>
          </cell>
          <cell r="H1450" t="str">
            <v>2023F</v>
          </cell>
        </row>
        <row r="1451">
          <cell r="C1451" t="str">
            <v>Energy Storage</v>
          </cell>
          <cell r="D1451" t="str">
            <v>Energy Storage Deployment</v>
          </cell>
          <cell r="E1451" t="str">
            <v>(blank)</v>
          </cell>
          <cell r="H1451" t="str">
            <v>2023F</v>
          </cell>
          <cell r="I1451">
            <v>31616.79</v>
          </cell>
        </row>
      </sheetData>
      <sheetData sheetId="20"/>
      <sheetData sheetId="21"/>
      <sheetData sheetId="22"/>
      <sheetData sheetId="23"/>
      <sheetData sheetId="24" refreshError="1"/>
      <sheetData sheetId="25" refreshError="1"/>
      <sheetData sheetId="2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Page"/>
      <sheetName val="DCM Scorecard"/>
      <sheetName val="DIMP"/>
      <sheetName val="Region Scorecard"/>
      <sheetName val="Throughput"/>
      <sheetName val="Region Ranking"/>
      <sheetName val="WO Conformance"/>
      <sheetName val="District Scorecard"/>
      <sheetName val="District Ranking"/>
      <sheetName val="District Ranking v2"/>
      <sheetName val="District Ranking - Rurals"/>
      <sheetName val="District Ranking Trending"/>
      <sheetName val="Metro West"/>
      <sheetName val="Metro West - Detail"/>
      <sheetName val="Safety"/>
      <sheetName val="DIMP CHO"/>
      <sheetName val="Exception"/>
      <sheetName val="North Coast"/>
      <sheetName val="Hours"/>
      <sheetName val="North Coast - Detail"/>
      <sheetName val="Rurals"/>
      <sheetName val="Rurals - Detail"/>
      <sheetName val="San Joaquin"/>
      <sheetName val="San Joaquin - Detail"/>
      <sheetName val="Scheduling"/>
      <sheetName val="Desert"/>
      <sheetName val="Desert - Detail"/>
      <sheetName val="Metro East"/>
      <sheetName val="Metro East - Detail"/>
      <sheetName val="DIMP O&amp;M"/>
      <sheetName val="CM Enabler"/>
      <sheetName val="Planned Outage"/>
      <sheetName val="PT_FT"/>
      <sheetName val="Orange"/>
      <sheetName val="Orange - Detail"/>
      <sheetName val="San Jacinto"/>
      <sheetName val="San Jacinto - Detail"/>
      <sheetName val="Ranking Rules"/>
      <sheetName val="Metric Definitions"/>
      <sheetName val="EFFRs"/>
      <sheetName val="E1P1"/>
      <sheetName val="Bonus Points"/>
      <sheetName val="EHS"/>
      <sheetName val="SDS"/>
      <sheetName val="Warranty_Backlog"/>
      <sheetName val="Outage_Scorecard"/>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sheetData sheetId="15" refreshError="1"/>
      <sheetData sheetId="16" refreshError="1"/>
      <sheetData sheetId="17"/>
      <sheetData sheetId="18" refreshError="1"/>
      <sheetData sheetId="19" refreshError="1"/>
      <sheetData sheetId="20"/>
      <sheetData sheetId="21" refreshError="1"/>
      <sheetData sheetId="22"/>
      <sheetData sheetId="23" refreshError="1"/>
      <sheetData sheetId="24" refreshError="1"/>
      <sheetData sheetId="25"/>
      <sheetData sheetId="26" refreshError="1"/>
      <sheetData sheetId="27"/>
      <sheetData sheetId="28" refreshError="1"/>
      <sheetData sheetId="29" refreshError="1"/>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sheetData sheetId="44" refreshError="1"/>
      <sheetData sheetId="45"/>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2M HILL Staff"/>
      <sheetName val="Bio-425434"/>
      <sheetName val="Env Comp - 425650"/>
      <sheetName val="Permit - 425637"/>
      <sheetName val="RB UXO - 425435 "/>
      <sheetName val="RB - 428253"/>
      <sheetName val="Sub Consultants"/>
      <sheetName val="Lookup"/>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heetName val="Capital Drop Downs"/>
      <sheetName val="O&amp;M"/>
      <sheetName val="O&amp;M Drop Downs"/>
      <sheetName val="Sheet1"/>
    </sheetNames>
    <sheetDataSet>
      <sheetData sheetId="0"/>
      <sheetData sheetId="1" refreshError="1"/>
      <sheetData sheetId="2"/>
      <sheetData sheetId="3"/>
      <sheetData sheetId="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_Sum"/>
      <sheetName val="Proj_Graph"/>
      <sheetName val="Cost Element Pivot"/>
      <sheetName val="Work Order Pivot"/>
      <sheetName val="Orders"/>
      <sheetName val="Rec"/>
      <sheetName val="Commits"/>
      <sheetName val="ERS"/>
      <sheetName val="CATM"/>
      <sheetName val="SCE_Fcst(Hrs)-I"/>
      <sheetName val="SCE_Fcst($)"/>
      <sheetName val="T&amp;M_Fcst(Hrs)"/>
      <sheetName val="T&amp;M_Fcst($)"/>
      <sheetName val="FP_Fcst"/>
      <sheetName val="Mtl_Fcst"/>
      <sheetName val="Other_Fcst"/>
      <sheetName val="Fcst"/>
      <sheetName val="Pln"/>
      <sheetName val="Bdgt"/>
      <sheetName val="CorpAprvBud CIT-00-SD-PM-000016"/>
      <sheetName val="CorpAprvBud CIT-00-SD-PM-000102"/>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Page"/>
      <sheetName val="Transmission Scorecard"/>
      <sheetName val="Grids Scorecard"/>
      <sheetName val="Eastern"/>
      <sheetName val="Highland"/>
      <sheetName val="Metro East"/>
      <sheetName val="Metro West"/>
      <sheetName val="North Coast"/>
      <sheetName val="Orange"/>
      <sheetName val="San Joaquin"/>
      <sheetName val="Asset Mgmt"/>
      <sheetName val="Construction Methods"/>
      <sheetName val="Design"/>
      <sheetName val="Project Delivery"/>
      <sheetName val="Ranking Rules"/>
      <sheetName val="Transmission Ranking"/>
      <sheetName val="Transmission Ranking Trending"/>
      <sheetName val="TRPPM"/>
      <sheetName val="Metric Definitions"/>
      <sheetName val="On-Time Reporting "/>
      <sheetName val="DART Injury Rate"/>
      <sheetName val="Serious Injuries "/>
      <sheetName val="Pole Replacement Program "/>
      <sheetName val="Major Projects "/>
      <sheetName val="CPUC_FERC O&amp;M Spend "/>
      <sheetName val="CPUC_FERC Capital Spend "/>
      <sheetName val="Leadership Training "/>
      <sheetName val="GRC"/>
      <sheetName val="Inspections "/>
      <sheetName val="Cost Efficiency "/>
      <sheetName val="Throughput"/>
      <sheetName val="Strain_Sprain"/>
      <sheetName val="Vehicle Incidents"/>
      <sheetName val="Scorecard Schedule"/>
      <sheetName val="Safe Minds Training"/>
      <sheetName val="Summary"/>
      <sheetName val="FL vs  NF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Operating Plan"/>
      <sheetName val="Historical and Target Data"/>
      <sheetName val="Escalation Rates"/>
      <sheetName val="Setup1"/>
      <sheetName val="Op Plan Detailed Worksheet"/>
      <sheetName val="Justification - O&amp;M"/>
      <sheetName val="Justification - Capital"/>
      <sheetName val="Supplemental Detail"/>
      <sheetName val="Reference"/>
      <sheetName val="CORE_073119"/>
      <sheetName val="Template ID Mapping"/>
      <sheetName val="LegacyOpPlan_Mapping"/>
      <sheetName val="Control"/>
    </sheetNames>
    <sheetDataSet>
      <sheetData sheetId="0"/>
      <sheetData sheetId="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Data"/>
      <sheetName val="Hide-Admin-Import"/>
      <sheetName val="Lookup"/>
    </sheetNames>
    <sheetDataSet>
      <sheetData sheetId="0" refreshError="1"/>
      <sheetData sheetId="1"/>
      <sheetData sheetId="2" refreshError="1"/>
      <sheetData sheetId="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Info"/>
      <sheetName val="Hide-Admin-Import"/>
      <sheetName val="Lookup"/>
      <sheetName val="Sheet1"/>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WNLOAD"/>
      <sheetName val="Criteria&amp;Data"/>
      <sheetName val="SCE00"/>
      <sheetName val="EDIntl00"/>
      <sheetName val="Month"/>
      <sheetName val="JE'S Mo"/>
      <sheetName val="Quarter"/>
      <sheetName val="JE'S Qtr"/>
      <sheetName val="YTD"/>
      <sheetName val="JE'S YTD"/>
      <sheetName val="12 Months"/>
      <sheetName val="JE'S 12 MONTHS"/>
      <sheetName val="GG1 Year End"/>
      <sheetName val="GG1"/>
      <sheetName val="GG1 Jan"/>
      <sheetName val="GG1 qtr"/>
      <sheetName val="EI P3 Year End"/>
      <sheetName val="EI P3"/>
      <sheetName val="EI P3 Jan"/>
      <sheetName val="EI P3 qtr"/>
      <sheetName val="Key"/>
      <sheetName val="Drop Downs"/>
      <sheetName val="Dropdowns"/>
      <sheetName val="Drop Down List"/>
      <sheetName val="{{{{Dropdowns}}}}"/>
      <sheetName val="3)"/>
      <sheetName val="Values_O&amp;CP List"/>
      <sheetName val="AOR.lookup"/>
      <sheetName val="Dropdown"/>
      <sheetName val="Lookup Tables"/>
      <sheetName val="Template Refs"/>
      <sheetName val="Targets"/>
      <sheetName val="Risk Timeframe"/>
      <sheetName val="Risk Level"/>
      <sheetName val="Reduction Type"/>
      <sheetName val="Primary Risk Dimension"/>
      <sheetName val="Sheet3"/>
      <sheetName val="WageRates"/>
      <sheetName val="Pivot"/>
      <sheetName val="Menus"/>
      <sheetName val="Summary"/>
      <sheetName val="ALI"/>
      <sheetName val="Headcount Plan (2)"/>
      <sheetName val="Reference"/>
      <sheetName val="Exception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31-2005"/>
      <sheetName val="12-31-2004"/>
      <sheetName val="12-16-2003"/>
      <sheetName val="Atlas"/>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3"/>
      <sheetName val="Schedule"/>
      <sheetName val="Cost per IED Calcs A-Station"/>
      <sheetName val="Cost per IED Calcs B-Station"/>
      <sheetName val="Cost per IED Calcs Hybrid-B"/>
      <sheetName val="B-Station IED Look-up"/>
      <sheetName val="B-Station IED Look-up (Smooth)"/>
    </sheetNames>
    <sheetDataSet>
      <sheetData sheetId="0"/>
      <sheetData sheetId="1"/>
      <sheetData sheetId="2"/>
      <sheetData sheetId="3"/>
      <sheetData sheetId="4"/>
      <sheetData sheetId="5"/>
      <sheetData sheetId="6"/>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00400 VO1 "/>
      <sheetName val="H00379R2 zakhintos"/>
      <sheetName val="H00398 hongkong 10"/>
      <sheetName val="H00403 QATAR cde2"/>
      <sheetName val="H00403 QATAR cde3"/>
      <sheetName val="310326 PROCTER"/>
      <sheetName val="H00399 san barnabe vo 3"/>
      <sheetName val="H00400 nadia cde4"/>
      <sheetName val="h00404 koweit principal"/>
      <sheetName val="h00404 koweit training"/>
      <sheetName val="h00404 koweit type test"/>
      <sheetName val="310328 grece PPC"/>
      <sheetName val="H00392 mussafah"/>
      <sheetName val="H00398 hongkong 11"/>
      <sheetName val=" nadia cde5_taweel"/>
      <sheetName val="H00417 ras laffan cde2"/>
      <sheetName val="310332 OMEXON cde2"/>
      <sheetName val="H00389 tunCDE FINALE"/>
      <sheetName val="H00398 hongkong 12"/>
      <sheetName val="H00398 hongkong 13"/>
      <sheetName val="310334mexique va tech"/>
      <sheetName val="H00398 hongkong 14"/>
      <sheetName val="310324 grece II"/>
      <sheetName val="310324 grece II cde2"/>
      <sheetName val="H00423 philippines"/>
      <sheetName val="H00398 Hong Kong "/>
      <sheetName val="H00389 Tunisie 90KV Sousse"/>
      <sheetName val="H00403 QATAR cde 4"/>
      <sheetName val="310283 Thaïlande Rep"/>
      <sheetName val="H00400 nadia Training"/>
      <sheetName val="H00389 tun Sousse 225KV"/>
      <sheetName val="310343 Shenzhen"/>
      <sheetName val="H00389 tun plages rac"/>
      <sheetName val="h00404 koweit es type cplt"/>
      <sheetName val="h00400 nadia cplt spares"/>
      <sheetName val="h00400 nadia petit mateiel"/>
      <sheetName val="h00400 nadia sinistre"/>
      <sheetName val="H00398 hongkong 15"/>
      <sheetName val="310299 JUBAIL"/>
      <sheetName val="310324 grece II CL000407"/>
      <sheetName val="310350 BARHAIN"/>
      <sheetName val="H00411 tianjin"/>
      <sheetName val="310324 grece complt"/>
      <sheetName val="H00400 nadia complt2"/>
      <sheetName val="H00436 ALSTOM MAROC"/>
      <sheetName val="H00436 ALSTOM MAROC EXTR"/>
      <sheetName val="H00400 NADIA"/>
      <sheetName val="310324 grece II CL000600"/>
      <sheetName val="310352 guangzhou"/>
      <sheetName val="h00400 ABU DHABI NADIA"/>
      <sheetName val="H00441 omexom"/>
      <sheetName val="grece IV"/>
      <sheetName val="H00411 TIANJIN CL000644"/>
      <sheetName val="H00400 NADIA CL000655"/>
      <sheetName val="310324 CL000657"/>
      <sheetName val="310276 Corée"/>
      <sheetName val="310324 GRECE"/>
      <sheetName val="310356  LAM TA KONG"/>
      <sheetName val="H00432 ABU TYPE TEST"/>
      <sheetName val="H00400 NADIA "/>
      <sheetName val="H00345 TAIWAN CL000778"/>
      <sheetName val="H00432 ABU TRAINING"/>
      <sheetName val="h00432 ABU ESSAI LGUE DUREE"/>
      <sheetName val="CL000796 tun rades gromb"/>
      <sheetName val="310324 grece add 7"/>
      <sheetName val="CL000844 tun sud foret"/>
      <sheetName val="CL000877 libye"/>
      <sheetName val="310324 CL000919 pour mémoire"/>
      <sheetName val="310324 grece CL000919"/>
      <sheetName val="CL000931 ESMA 2"/>
      <sheetName val="CL000937 abu 400"/>
      <sheetName val="CL000974 russie"/>
      <sheetName val="CL000839 Tunm'nhila"/>
      <sheetName val="CL001021 tun sud naassene"/>
      <sheetName val="CL000992 KOWEIT 300"/>
      <sheetName val="CL000997TYPE TEST LYBIE"/>
      <sheetName val="CL001003TUNISIE REP"/>
      <sheetName val="CL001032 NEXANS GRECE ADDEN 10"/>
      <sheetName val="CL001056ITALIE"/>
      <sheetName val="CL0001069 MOUROUJ"/>
      <sheetName val="CL0001070 TUNISIE "/>
      <sheetName val="CL001077 TUNISIE"/>
      <sheetName val="CL001084TYPE TEST LIBYE"/>
      <sheetName val="CL001114 ESMA INTERNE"/>
      <sheetName val="CL001115 ESMA TYPE CLIENT"/>
      <sheetName val="CL001118CHINE GUANDONG"/>
      <sheetName val="CL001120TAIWAN CONSOMMABLES"/>
      <sheetName val="CL001131COREE"/>
      <sheetName val="CL001188REP. NASSEEN MGHIRA"/>
      <sheetName val="CL001189FORMATION LYBIE"/>
      <sheetName val="CL001190REP.NASSEEN MGHIRA"/>
      <sheetName val="CL001203COREEKEPCO"/>
      <sheetName val="CL001211ABU DHABI ESSAIS"/>
      <sheetName val="CL001231 AURASSI ALGERIE"/>
      <sheetName val="CL001234NEXANS GRECE 2E APPLICA"/>
      <sheetName val="CL001244TERMOLI"/>
      <sheetName val="cl001245LYBIE 275KV"/>
      <sheetName val="CL001259SINGAPORE POWERGRID"/>
      <sheetName val="CL001276SINGAPORE POWERGRID FO"/>
      <sheetName val="310324 grece II CL001280"/>
      <sheetName val="CL001283 AURASSI ALGERIE "/>
      <sheetName val="CL001275 EGYPTE OLEO"/>
      <sheetName val="CL001300 SIEMENS HADEED "/>
      <sheetName val="CL001308 PPC EVIA ANDROS"/>
      <sheetName val="CL001363TUNISIE STEG 2"/>
      <sheetName val="CL001364 TUNISIE STEG 2"/>
      <sheetName val="CL001367 LYBIE TRIPOLI"/>
      <sheetName val="CL001369GASCO SIEMENS "/>
      <sheetName val="MODE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emplate"/>
      <sheetName val="Pull Down"/>
      <sheetName val="All"/>
      <sheetName val="LGIA or SGIA"/>
      <sheetName val="Completed Projects"/>
      <sheetName val="TC1"/>
      <sheetName val="TC1 Withdrawn"/>
      <sheetName val="QC1"/>
      <sheetName val="QC1 Withdrawn"/>
      <sheetName val="QC2"/>
      <sheetName val="QC2 Withdrawn"/>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d_Summary"/>
      <sheetName val="Summary"/>
      <sheetName val="Calculations"/>
      <sheetName val="Original Savings - Distribution"/>
      <sheetName val="Original Savings - Trans"/>
      <sheetName val="SimResults_10_90"/>
      <sheetName val="SimResults_10_97"/>
      <sheetName val="SimResults_10_99."/>
      <sheetName val="SimResults_10_99"/>
      <sheetName val="SimResults_11_90"/>
      <sheetName val="SimResults_11_97"/>
      <sheetName val="SimResults_11_99."/>
      <sheetName val="SimResults_11_99"/>
      <sheetName val="SimResults_12_90"/>
      <sheetName val="SimResults_12_97"/>
      <sheetName val="SimResults_12_99."/>
      <sheetName val="SimResults_12_99"/>
      <sheetName val="SimResults_13_90"/>
      <sheetName val="SimResults_13_97"/>
      <sheetName val="SimResults_13_99."/>
      <sheetName val="SimResults_13_99"/>
      <sheetName val="SimResults_14_90"/>
      <sheetName val="SimResults_14_97"/>
      <sheetName val="SimResults_14_99."/>
      <sheetName val="SimResults_14_99"/>
      <sheetName val="SimResults_15_90"/>
      <sheetName val="SimResults_15_97"/>
      <sheetName val="SimResults_15_99."/>
      <sheetName val="SimResults_15_99"/>
      <sheetName val="SimResults_10_95"/>
      <sheetName val="SimResults_11_95"/>
      <sheetName val="SimResults_12_95"/>
      <sheetName val="SimResults_13_95"/>
      <sheetName val="SimResults_14_95"/>
      <sheetName val="SimResults_15_95"/>
      <sheetName val="Summary_Unused_graphs"/>
      <sheetName val="UnitCost"/>
      <sheetName val="Inherent_TEF_nonHF"/>
      <sheetName val="TEF_matrix_nonHF"/>
      <sheetName val="TEF_matrix_HF"/>
      <sheetName val="plp.fail.in.service.risk"/>
      <sheetName val="all.pdf"/>
      <sheetName val="gf.ipi.poles"/>
      <sheetName val="nongf.ipi.poles"/>
      <sheetName val="plpfail.ipi.poles"/>
      <sheetName val="plppass.ipi.poles"/>
      <sheetName val="priority.levels.ipi.asfound.pdf"/>
      <sheetName val="random.fail.in.service.risk"/>
      <sheetName val="PLPfailHF"/>
      <sheetName val="PLPfailnonHF"/>
      <sheetName val="PLPpassHF"/>
      <sheetName val="PLPpassnonH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quired Data Sources"/>
      <sheetName val="Template Log"/>
      <sheetName val="Responsible BGR"/>
      <sheetName val="Template Status"/>
      <sheetName val="Org Status"/>
      <sheetName val="VP Pivot"/>
      <sheetName val="OP Register"/>
      <sheetName val="Data-GRC"/>
      <sheetName val="Dollar Input"/>
      <sheetName val="OP Register (Old)"/>
      <sheetName val="OP Details"/>
      <sheetName val="2015-04 T&amp;D O&amp;M Report"/>
      <sheetName val="FCC SAP Extract"/>
      <sheetName val="T&amp;D LTP Register (Capital)"/>
      <sheetName val="Capital Register Refs"/>
      <sheetName val="Capital Escalation Rates 2015BY"/>
      <sheetName val="PCED DSP-TSP-Trans Only"/>
      <sheetName val="IWP Summary"/>
      <sheetName val="Activity Template"/>
      <sheetName val="Supplemental Template"/>
      <sheetName val="Standard Supplemental"/>
      <sheetName val="Project Summary"/>
      <sheetName val="Approvals"/>
      <sheetName val="Priority Matrix"/>
      <sheetName val="Drop Downs"/>
      <sheetName val="Resource Summary"/>
      <sheetName val="T&amp;D Op Plan Flat File"/>
      <sheetName val="Project Details"/>
      <sheetName val="Program Details"/>
      <sheetName val="COR"/>
      <sheetName val="Related Expense"/>
      <sheetName val="Class of Plant"/>
      <sheetName val="Categories"/>
      <sheetName val="MPO Details"/>
      <sheetName val="Presentation Catego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 Manday - BPI Crew Rate"/>
      <sheetName val="2003 Avoided Cost Study"/>
      <sheetName val="2003 Manday - BPI Short Term"/>
      <sheetName val="2003 Manday - BPI Long Term"/>
      <sheetName val="BPI - By High Level Job Type"/>
      <sheetName val="Contractor Crew Rate"/>
      <sheetName val="Rate History"/>
      <sheetName val="2003 Manday"/>
      <sheetName val="2003 NT OT DT"/>
      <sheetName val="Factors"/>
      <sheetName val="Supply"/>
      <sheetName val="Tool Expense"/>
      <sheetName val="Auto Expense"/>
      <sheetName val="Field Indirects"/>
      <sheetName val="Organ. Ovhd."/>
      <sheetName val="Salary Basis"/>
      <sheetName val="OT Selected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sheetData sheetId="14"/>
      <sheetData sheetId="15"/>
      <sheetData sheetId="16"/>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 Manday - BPI Crew Rate"/>
      <sheetName val="2003 Avoided Cost Study"/>
      <sheetName val="2003 Manday - BPI Short Term"/>
      <sheetName val="2003 Manday - BPI Long Term"/>
      <sheetName val="BPI - By High Level Job Type"/>
      <sheetName val="Contractor Crew Rate"/>
      <sheetName val="Rate History"/>
      <sheetName val="2003 Manday"/>
      <sheetName val="2003 NT OT DT"/>
      <sheetName val="Factors"/>
      <sheetName val="Supply"/>
      <sheetName val="Tool Expense"/>
      <sheetName val="Auto Expense"/>
      <sheetName val="Field Indirects"/>
      <sheetName val="Organ. Ovhd."/>
      <sheetName val="Salary Basis"/>
      <sheetName val="OT Selected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sheetData sheetId="14"/>
      <sheetData sheetId="15"/>
      <sheetData sheetId="1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que_pp_WO"/>
      <sheetName val="Sheet1"/>
      <sheetName val="ppdirectoh"/>
      <sheetName val="Sheet5"/>
      <sheetName val="Sheet15"/>
      <sheetName val="Sheet17"/>
      <sheetName val="new_BEX"/>
      <sheetName val="Sheet11"/>
      <sheetName val="Table"/>
      <sheetName val="BEX_output"/>
      <sheetName val="unique_pp_WO (2)"/>
      <sheetName val="WBS_CE_no_WBS_restrict"/>
      <sheetName val="Restrict_WBS"/>
    </sheetNames>
    <sheetDataSet>
      <sheetData sheetId="0" refreshError="1"/>
      <sheetData sheetId="1" refreshError="1"/>
      <sheetData sheetId="2"/>
      <sheetData sheetId="3" refreshError="1"/>
      <sheetData sheetId="4" refreshError="1"/>
      <sheetData sheetId="5"/>
      <sheetData sheetId="6"/>
      <sheetData sheetId="7" refreshError="1"/>
      <sheetData sheetId="8"/>
      <sheetData sheetId="9"/>
      <sheetData sheetId="10" refreshError="1"/>
      <sheetData sheetId="11" refreshError="1"/>
      <sheetData sheetId="1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1_ZRFS_in_PPlant"/>
      <sheetName val="2_UniqueWO"/>
      <sheetName val="3_BEX_All_WO_with_2015_recorded"/>
      <sheetName val="4_Capex_1"/>
      <sheetName val="4a_BEX_WO_not_mached_In_IRDP"/>
      <sheetName val="4b_Capex_2"/>
      <sheetName val="5_Count"/>
      <sheetName val="6_Unit_rate_no_envi"/>
      <sheetName val="7_total_ZRFS_wood_poles"/>
      <sheetName val="8_Envi"/>
      <sheetName val="9_Total_Envi"/>
      <sheetName val="10_total_unit_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olar"/>
      <sheetName val="Database"/>
      <sheetName val="Book Info - 2004 Basis"/>
      <sheetName val="Property Taxes"/>
      <sheetName val="Deferred Taxes A-M"/>
      <sheetName val="TaxSummary"/>
      <sheetName val="MACRO1.XLM"/>
      <sheetName val="TOTAL WO DECOMM"/>
      <sheetName val="TOTAL W DECOMM"/>
      <sheetName val="PRODUCTION"/>
      <sheetName val="SOLAR BLANK"/>
      <sheetName val="STRUCTURE"/>
      <sheetName val="DAS"/>
      <sheetName val="DIST"/>
      <sheetName val="DECOMM"/>
      <sheetName val="TAX BASIS"/>
      <sheetName val="Fed Depr Rates"/>
      <sheetName val="Cal Depr Rates"/>
      <sheetName val="Production Bk Accr"/>
      <sheetName val="Inverter Bk Accr"/>
      <sheetName val="Structure Bk Accr"/>
      <sheetName val="General Bk Accr"/>
      <sheetName val="Distribution Bk Accr"/>
      <sheetName val="Decomm Bk Accr"/>
      <sheetName val="Summ"/>
      <sheetName val="BASE"/>
      <sheetName val="AFUDC"/>
      <sheetName val="INTCAP"/>
      <sheetName val="INTCAP2"/>
      <sheetName val="ITC"/>
      <sheetName val="DASHBOARD"/>
      <sheetName val="LOOKUP"/>
      <sheetName val="Drop Down Men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process_summary"/>
      <sheetName val="Sheet4"/>
      <sheetName val="1_ZRFS_in_PPlant"/>
      <sheetName val="2a_BEX_matching_GRC"/>
      <sheetName val="2b_BEX_ZRFS_only"/>
      <sheetName val="3_BEX_ZRFS_WO_LMCOO"/>
      <sheetName val="3a_BEX_WO_LMCOO_NAPPWBS"/>
      <sheetName val="4_Pole_Count_PPlant"/>
      <sheetName val="Underbuild_pivot"/>
      <sheetName val="Potential_underbuild"/>
      <sheetName val="5_merged_WO_data"/>
      <sheetName val="6_Unit_Rates"/>
      <sheetName val="7_PPlant_Envi_closed"/>
      <sheetName val="8_Envi_by_year"/>
      <sheetName val="9_total_ZRFS_wood_poles"/>
      <sheetName val="Sheet6"/>
      <sheetName val="Underbuild Ord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e_quantities"/>
      <sheetName val="Sheet2"/>
      <sheetName val="pplant_data"/>
      <sheetName val="Unit_Cost_results"/>
      <sheetName val="merged_WO_data"/>
      <sheetName val="8_Envi"/>
      <sheetName val="9_Total_Envi"/>
      <sheetName val="Table (3)"/>
      <sheetName val="Underbuild Orders"/>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1_ZRFS_in_PPlant"/>
      <sheetName val="2_UniqueWO"/>
      <sheetName val="3_BEX_query_ZRFS_WO"/>
      <sheetName val="4_Capex"/>
      <sheetName val="5_Pole_Counts"/>
      <sheetName val="6_Unit_Rate_no_Envi"/>
      <sheetName val="7_total_ZRFS_wood_poles"/>
      <sheetName val="8_Envi"/>
      <sheetName val="9_Total_Envi"/>
      <sheetName val="10_Unit_cost_w_envi"/>
      <sheetName val="BEX_q_all_WO"/>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Summary"/>
      <sheetName val="Sheet2"/>
      <sheetName val="Gross"/>
      <sheetName val="Contributions &quot;Non-Cash&quot;"/>
      <sheetName val="Sheet4"/>
      <sheetName val="FERC"/>
      <sheetName val="Sheet3"/>
      <sheetName val="Sheet5"/>
      <sheetName val="CPUC"/>
      <sheetName val="Sheet1"/>
      <sheetName val="Graph"/>
      <sheetName val="FERC Pivo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Pivot Summary"/>
      <sheetName val="data"/>
      <sheetName val="High level"/>
      <sheetName val="June"/>
      <sheetName val="YTD"/>
      <sheetName val="Contract"/>
      <sheetName val="YTD Labor-Other"/>
      <sheetName val="YTD Labor-Other (2)"/>
      <sheetName val="by group"/>
      <sheetName val="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heetNames>
    <sheetDataSet>
      <sheetData sheetId="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Original"/>
      <sheetName val="Revised"/>
      <sheetName val="2009 Capital Budget Allocations"/>
    </sheetNames>
    <sheetDataSet>
      <sheetData sheetId="0" refreshError="1"/>
      <sheetData sheetId="1" refreshError="1"/>
      <sheetData sheetId="2" refreshError="1"/>
      <sheetData sheetId="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Reductions"/>
      <sheetName val="Recap"/>
      <sheetName val="Summary"/>
      <sheetName val="Balancing Accounts"/>
      <sheetName val="SONGS S2"/>
      <sheetName val="Total O&amp;M"/>
      <sheetName val="O&amp;M"/>
      <sheetName val="A&amp;G"/>
      <sheetName val="CS"/>
      <sheetName val="CA"/>
      <sheetName val="O&amp;M Budget"/>
      <sheetName val="2012 GRC "/>
      <sheetName val="2012 GRC BA O&amp;M"/>
      <sheetName val="2012 GRC BA O&amp;M (cont.)"/>
      <sheetName val="2012 GRC Application-Rebuttal"/>
      <sheetName val="RevReq Sep-2011"/>
      <sheetName val="Customer Service Detail"/>
      <sheetName val="2012 GRC filing FERC &amp; CPUC"/>
      <sheetName val="CPUC RO @ PRR "/>
      <sheetName val="O&amp;M Input"/>
      <sheetName val="A&amp;G Input"/>
      <sheetName val="CS Input"/>
      <sheetName val="CA Input"/>
      <sheetName val="Esc Rate"/>
    </sheetNames>
    <sheetDataSet>
      <sheetData sheetId="0"/>
      <sheetData sheetId="1">
        <row r="18">
          <cell r="B18">
            <v>2101411.9279</v>
          </cell>
        </row>
      </sheetData>
      <sheetData sheetId="2">
        <row r="18">
          <cell r="B18">
            <v>2101411.9279</v>
          </cell>
        </row>
      </sheetData>
      <sheetData sheetId="3"/>
      <sheetData sheetId="4">
        <row r="27">
          <cell r="D27">
            <v>102189</v>
          </cell>
        </row>
      </sheetData>
      <sheetData sheetId="5">
        <row r="27">
          <cell r="D27">
            <v>102189</v>
          </cell>
        </row>
      </sheetData>
      <sheetData sheetId="6">
        <row r="19">
          <cell r="F19">
            <v>99440.945999999996</v>
          </cell>
        </row>
      </sheetData>
      <sheetData sheetId="7"/>
      <sheetData sheetId="8"/>
      <sheetData sheetId="9"/>
      <sheetData sheetId="10"/>
      <sheetData sheetId="11"/>
      <sheetData sheetId="12">
        <row r="11">
          <cell r="H11">
            <v>2948.2014722160002</v>
          </cell>
        </row>
      </sheetData>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2 Op Plan -Action Items (2)"/>
      <sheetName val="BLP- Op Plan Action Items_6-17-"/>
    </sheetNames>
    <definedNames>
      <definedName name="p" refersTo="#REF!"/>
    </definedNames>
    <sheetDataSet>
      <sheetData sheetId="0"/>
      <sheetData sheetId="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Version Notes"/>
      <sheetName val="Variables"/>
      <sheetName val="Operating Lease Adj."/>
      <sheetName val="Captive Finance Adj."/>
      <sheetName val="FAS106 Adj."/>
      <sheetName val="Net Debt Adj."/>
      <sheetName val="Structural Subordination"/>
      <sheetName val="Graphs"/>
      <sheetName val="Import"/>
      <sheetName val="BLR Worksheet"/>
      <sheetName val="TBSheet"/>
      <sheetName val="Main"/>
      <sheetName val="ProForma 2001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Sorted"/>
      <sheetName val="Planning Template"/>
    </sheetNames>
    <sheetDataSet>
      <sheetData sheetId="0"/>
      <sheetData sheetId="1"/>
      <sheetData sheetId="2"/>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LEGEND"/>
      <sheetName val="(2) WR Drivers"/>
    </sheetNames>
    <sheetDataSet>
      <sheetData sheetId="0" refreshError="1"/>
      <sheetData sheetId="1" refreshError="1"/>
      <sheetData sheetId="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2011-2015"/>
      <sheetName val="CET-ET-IR-ME BEx"/>
      <sheetName val="2015"/>
      <sheetName val="2014"/>
      <sheetName val="2013"/>
      <sheetName val="2012"/>
      <sheetName val="2011"/>
    </sheetNames>
    <sheetDataSet>
      <sheetData sheetId="0" refreshError="1"/>
      <sheetData sheetId="1" refreshError="1"/>
      <sheetData sheetId="2"/>
      <sheetData sheetId="3"/>
      <sheetData sheetId="4"/>
      <sheetData sheetId="5"/>
      <sheetData sheetId="6"/>
      <sheetData sheetId="7"/>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15%"/>
      <sheetName val="Summary"/>
      <sheetName val="Full Time Exempt"/>
      <sheetName val="SM"/>
      <sheetName val="Data"/>
      <sheetName val="By Log CCTR"/>
      <sheetName val="Graph"/>
      <sheetName val="Sheet4"/>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SOLO"/>
      <sheetName val="Summary"/>
      <sheetName val="Detail"/>
    </sheetNames>
    <sheetDataSet>
      <sheetData sheetId="0" refreshError="1"/>
      <sheetData sheetId="1" refreshError="1"/>
      <sheetData sheetId="2" refreshError="1"/>
      <sheetData sheetId="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SAP WP (2)"/>
      <sheetName val="SAP WP"/>
      <sheetName val="Alan's"/>
      <sheetName val="Table"/>
      <sheetName val="Table (2)"/>
      <sheetName val="Graph"/>
    </sheetNames>
    <sheetDataSet>
      <sheetData sheetId="0" refreshError="1"/>
      <sheetData sheetId="1" refreshError="1"/>
      <sheetData sheetId="2" refreshError="1"/>
      <sheetData sheetId="3" refreshError="1"/>
      <sheetData sheetId="4"/>
      <sheetData sheetId="5"/>
      <sheetData sheetId="6"/>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ll - Spring Comp"/>
    </sheetNames>
    <definedNames>
      <definedName name="____________bb2"/>
    </definedNames>
    <sheetDataSet>
      <sheetData sheetId="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sheetNames>
    <sheetDataSet>
      <sheetData sheetId="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2008 Bud Escalated"/>
      <sheetName val="updated"/>
      <sheetName val="FINAL"/>
      <sheetName val="Labor&amp;CW"/>
      <sheetName val="% allocation"/>
      <sheetName val="Budget HC"/>
      <sheetName val="10-22"/>
      <sheetName val="2009 Plan #9 (SCM only)"/>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Pivot"/>
      <sheetName val="ALL"/>
      <sheetName val="SCM"/>
      <sheetName val="EMS"/>
      <sheetName val="Pivot (2)"/>
      <sheetName val="Graph"/>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 CWIP Capex (Jan'13-Dec (2"/>
      <sheetName val="WP-Schedule 10-FERC CWIP Capita"/>
    </sheetNames>
    <definedNames>
      <definedName name="__1Module_EC_Cap_F_.RatioCal4" refersTo="#REF!"/>
      <definedName name="_10Module_EC_Cap_F_.RatioCal4" refersTo="#REF!"/>
      <definedName name="_3Module_EC_Cap_F_.RatioCal4" refersTo="#REF!"/>
      <definedName name="_4Module_EC_Cap_F_.RatioCal4" refersTo="#REF!"/>
      <definedName name="_5Module_EC_Cap_F_.RatioCal4" refersTo="#REF!"/>
      <definedName name="_6Module_EC_Cap_F_.RatioCal4" refersTo="#REF!"/>
      <definedName name="_7Module_EC_Cap_F_.RatioCal4" refersTo="#REF!"/>
      <definedName name="_8Module_EC_Cap_F_.RatioCal4" refersTo="#REF!"/>
      <definedName name="_9Module_EC_Cap_F_.RatioCal4" refersTo="#REF!"/>
      <definedName name="EITP" refersTo="#REF!"/>
      <definedName name="Format" refersTo="#REF!"/>
      <definedName name="hello" refersTo="#REF!"/>
    </definedNames>
    <sheetDataSet>
      <sheetData sheetId="0"/>
      <sheetData sheetId="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Sheet1"/>
      <sheetName val="CET-PD"/>
      <sheetName val="CET-PD plus 4kV &amp; D Ckts"/>
    </sheetNames>
    <sheetDataSet>
      <sheetData sheetId="0" refreshError="1"/>
      <sheetData sheetId="1"/>
      <sheetData sheetId="2" refreshError="1"/>
      <sheetData sheetId="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DCM"/>
      <sheetName val="Northwest"/>
      <sheetName val="Southeast"/>
      <sheetName val="Metro West"/>
      <sheetName val="North Coast"/>
      <sheetName val="Rurals"/>
      <sheetName val="San Joaquin"/>
      <sheetName val="Const Support"/>
      <sheetName val="NW Mgmt &amp; Staff"/>
      <sheetName val="Catalina"/>
      <sheetName val="Desert"/>
      <sheetName val="Metro East"/>
      <sheetName val="Orange"/>
      <sheetName val="San Jacinto"/>
      <sheetName val="SE Mgmt &amp; Staff"/>
      <sheetName val="ExtractOM"/>
      <sheetName val="ExtractCap"/>
      <sheetName val="ExtractOvh"/>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_FinImpact"/>
      <sheetName val="Chart_Costs"/>
      <sheetName val="Cost of Capital"/>
      <sheetName val="Income Statement"/>
      <sheetName val="Balance Sheet"/>
      <sheetName val="Cash Flow"/>
      <sheetName val="Interest"/>
      <sheetName val="Basis"/>
      <sheetName val="AFUDC_Tax Cap Int"/>
      <sheetName val="Data Input"/>
      <sheetName val="General Input"/>
      <sheetName val="Drop Box Lists"/>
      <sheetName val="Revenue Requirement"/>
      <sheetName val="Book Depreciation"/>
      <sheetName val="Book-Tax Depreciation"/>
      <sheetName val="Tax Depreciation Rate"/>
      <sheetName val="Definitions"/>
      <sheetName val="Capitalized Int Amort"/>
      <sheetName val="AFUDC Debt Amort"/>
      <sheetName val="Tax Depreciation_Def Tax"/>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_FinImpact"/>
      <sheetName val="Chart_Costs"/>
      <sheetName val="Cost of Capital"/>
      <sheetName val="Income Statement"/>
      <sheetName val="Balance Sheet"/>
      <sheetName val="Cash Flow"/>
      <sheetName val="Interest"/>
      <sheetName val="Basis"/>
      <sheetName val="AFUDC_Tax Cap Int"/>
      <sheetName val="Data Input"/>
      <sheetName val="General Input"/>
      <sheetName val="Drop Box Lists"/>
      <sheetName val="Revenue Requirement"/>
      <sheetName val="Book Depreciation"/>
      <sheetName val="Book-Tax Depreciation"/>
      <sheetName val="Tax Depreciation Rate"/>
      <sheetName val="Definitions"/>
      <sheetName val="Capitalized Int Amort"/>
      <sheetName val="AFUDC Debt Amort"/>
      <sheetName val="Tax Depreciation_Def Tax"/>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heetName val="Capital Drop Downs"/>
      <sheetName val="O&amp;M"/>
      <sheetName val="O&amp;M Drop Downs"/>
    </sheetNames>
    <sheetDataSet>
      <sheetData sheetId="0" refreshError="1"/>
      <sheetData sheetId="1">
        <row r="2">
          <cell r="A2" t="str">
            <v>4kV SUBSTATION ELIMINATION</v>
          </cell>
          <cell r="B2" t="str">
            <v>No Change from Last Month</v>
          </cell>
          <cell r="C2" t="str">
            <v>CPUC</v>
          </cell>
          <cell r="D2" t="str">
            <v>L</v>
          </cell>
        </row>
        <row r="3">
          <cell r="A3" t="str">
            <v>4KV SUBSTATION REMOVAL</v>
          </cell>
          <cell r="B3" t="str">
            <v>Increase From Last Month</v>
          </cell>
          <cell r="C3" t="str">
            <v>FERC</v>
          </cell>
          <cell r="D3" t="str">
            <v>M</v>
          </cell>
        </row>
        <row r="4">
          <cell r="A4" t="str">
            <v>ADDED FACILITIES</v>
          </cell>
          <cell r="B4" t="str">
            <v>Decrease From Last Month</v>
          </cell>
          <cell r="C4" t="str">
            <v>Both</v>
          </cell>
          <cell r="D4" t="str">
            <v>H</v>
          </cell>
        </row>
        <row r="5">
          <cell r="A5" t="str">
            <v>AT CORE SOFTWARE INITIATIVE/ELECT TRANSP</v>
          </cell>
          <cell r="B5" t="str">
            <v>Incorporated into Forecast - Remove from WL</v>
          </cell>
          <cell r="C5" t="str">
            <v>Other Rates</v>
          </cell>
        </row>
        <row r="6">
          <cell r="A6" t="str">
            <v>AUTOMATIC RECLOSER</v>
          </cell>
          <cell r="B6" t="str">
            <v>Partially Incorporated into Forecast - Leave on WL</v>
          </cell>
        </row>
        <row r="7">
          <cell r="A7" t="str">
            <v>BI 353 PIFS (NON NEW CIRCUIT WORK)</v>
          </cell>
          <cell r="B7" t="str">
            <v>Remove - Did Not Materialize</v>
          </cell>
        </row>
        <row r="8">
          <cell r="A8" t="str">
            <v>BPTI CORE SOFTWARE INITIATIVE</v>
          </cell>
        </row>
        <row r="9">
          <cell r="A9" t="str">
            <v>CABLE LIFE EXTENSION</v>
          </cell>
        </row>
        <row r="10">
          <cell r="A10" t="str">
            <v>CAP BANK/APPARATUS SWITCH</v>
          </cell>
        </row>
        <row r="11">
          <cell r="A11" t="str">
            <v>CAP CONTROLS</v>
          </cell>
        </row>
        <row r="12">
          <cell r="A12" t="str">
            <v>CATALINA (DIESEL)</v>
          </cell>
        </row>
        <row r="13">
          <cell r="A13" t="str">
            <v>CATALINA (GAS)</v>
          </cell>
        </row>
        <row r="14">
          <cell r="A14" t="str">
            <v>CATALINA (WATER)</v>
          </cell>
        </row>
        <row r="15">
          <cell r="A15" t="str">
            <v>CEMA STORM</v>
          </cell>
        </row>
        <row r="16">
          <cell r="A16" t="str">
            <v>CHARGE READY PROGRAM</v>
          </cell>
        </row>
        <row r="17">
          <cell r="A17" t="str">
            <v>CIC REPLACEMENT</v>
          </cell>
        </row>
        <row r="18">
          <cell r="A18" t="str">
            <v>CIRCUIT AUTOMATION</v>
          </cell>
        </row>
        <row r="19">
          <cell r="A19" t="str">
            <v>CIRCUIT BREAKERS</v>
          </cell>
        </row>
        <row r="20">
          <cell r="A20" t="str">
            <v>CO-GENERATION SYSTEMS (384)</v>
          </cell>
        </row>
        <row r="21">
          <cell r="A21" t="str">
            <v>CORE F&amp;E</v>
          </cell>
        </row>
        <row r="22">
          <cell r="A22" t="str">
            <v>CRITICAL INFRASTRUCTURE SPARES</v>
          </cell>
        </row>
        <row r="23">
          <cell r="A23" t="str">
            <v>CUSTOMER CONTRIBUTIONS - OTHER</v>
          </cell>
        </row>
        <row r="24">
          <cell r="A24" t="str">
            <v>CUSTOMER CONTRIBUTIONS - RATEPAYER</v>
          </cell>
        </row>
        <row r="25">
          <cell r="A25" t="str">
            <v>DISTRIBUTION ADDED FACILITIES (382)</v>
          </cell>
        </row>
        <row r="26">
          <cell r="A26" t="str">
            <v>DISTRIBUTION BREAKDOWN</v>
          </cell>
        </row>
        <row r="27">
          <cell r="A27" t="str">
            <v>DISTRIBUTION CLAIM</v>
          </cell>
        </row>
        <row r="28">
          <cell r="A28" t="str">
            <v>DISTRIBUTION GRID MOD</v>
          </cell>
        </row>
        <row r="29">
          <cell r="A29" t="str">
            <v>DISTRIBUTION POLES</v>
          </cell>
        </row>
        <row r="30">
          <cell r="A30" t="str">
            <v>DISTRIBUTION PREFAB</v>
          </cell>
        </row>
        <row r="31">
          <cell r="A31" t="str">
            <v>DISTRIBUTION PREVENTIVE</v>
          </cell>
        </row>
        <row r="32">
          <cell r="A32" t="str">
            <v>DISTRIBUTION RELOCATIONS</v>
          </cell>
        </row>
        <row r="33">
          <cell r="A33" t="str">
            <v>DISTRIBUTION STORM</v>
          </cell>
        </row>
        <row r="34">
          <cell r="A34" t="str">
            <v>DISTRIBUTION TRANSFORMERS</v>
          </cell>
        </row>
        <row r="35">
          <cell r="A35" t="str">
            <v>DSP CIRCUITS</v>
          </cell>
        </row>
        <row r="36">
          <cell r="A36" t="str">
            <v>DSP CIRCUITS (4KV CUTOVER)</v>
          </cell>
        </row>
        <row r="37">
          <cell r="A37" t="str">
            <v>DSP SUBS</v>
          </cell>
        </row>
        <row r="38">
          <cell r="A38" t="str">
            <v>DSP SUBS (RP)</v>
          </cell>
        </row>
        <row r="39">
          <cell r="A39" t="str">
            <v>DSP SUBS (TS&amp;O)</v>
          </cell>
        </row>
        <row r="40">
          <cell r="A40" t="str">
            <v>EDISON CARRIER SOLUTIONS - UTILITY</v>
          </cell>
        </row>
        <row r="41">
          <cell r="A41" t="str">
            <v>ELDORADO-MOHAVE LINE SWAP</v>
          </cell>
        </row>
        <row r="42">
          <cell r="A42" t="str">
            <v>ENERGY STORAGE INITIATIVE</v>
          </cell>
        </row>
        <row r="43">
          <cell r="A43" t="str">
            <v>FACILITIES- OPERATIONAL</v>
          </cell>
        </row>
        <row r="44">
          <cell r="A44" t="str">
            <v>FURNITURE &amp; EQUIP</v>
          </cell>
        </row>
        <row r="45">
          <cell r="A45" t="str">
            <v>GENERAL PLANT</v>
          </cell>
        </row>
        <row r="46">
          <cell r="A46" t="str">
            <v>GRID DISPATCH</v>
          </cell>
        </row>
        <row r="47">
          <cell r="A47" t="str">
            <v>GROWTH TSP</v>
          </cell>
        </row>
        <row r="48">
          <cell r="A48" t="str">
            <v>GROWTH TSP (TS&amp;O)</v>
          </cell>
        </row>
        <row r="49">
          <cell r="A49" t="str">
            <v>LADWP &amp; PV</v>
          </cell>
        </row>
        <row r="50">
          <cell r="A50" t="str">
            <v>LUGO-VICTORVILLE RAS</v>
          </cell>
        </row>
        <row r="51">
          <cell r="A51" t="str">
            <v>MESA</v>
          </cell>
        </row>
        <row r="52">
          <cell r="A52" t="str">
            <v>METERS</v>
          </cell>
        </row>
        <row r="53">
          <cell r="A53" t="str">
            <v>MISC/SUBS EQUIP.</v>
          </cell>
        </row>
        <row r="54">
          <cell r="A54" t="str">
            <v>MISCELLANEOUS (098)</v>
          </cell>
        </row>
        <row r="55">
          <cell r="A55" t="str">
            <v>MISCELLANEOUS CAPITAL</v>
          </cell>
        </row>
        <row r="56">
          <cell r="A56" t="str">
            <v>MOBILE HOME PARK</v>
          </cell>
        </row>
        <row r="57">
          <cell r="A57" t="str">
            <v>NEW CAPACITORS</v>
          </cell>
        </row>
        <row r="58">
          <cell r="A58" t="str">
            <v>NEW SERVICE CONNECTIONS</v>
          </cell>
        </row>
        <row r="59">
          <cell r="A59" t="str">
            <v>OPERAT'L EXCELLENCE</v>
          </cell>
        </row>
        <row r="60">
          <cell r="A60" t="str">
            <v>OPERAT'L EXCELLENCE (POLES)</v>
          </cell>
        </row>
        <row r="61">
          <cell r="A61" t="str">
            <v>OPT OUT</v>
          </cell>
        </row>
        <row r="62">
          <cell r="A62" t="str">
            <v>OTHER TRANSMISSION</v>
          </cell>
        </row>
        <row r="63">
          <cell r="A63" t="str">
            <v>OTHER TRANSMISSION (TS&amp;O)</v>
          </cell>
        </row>
        <row r="64">
          <cell r="A64" t="str">
            <v>OVERHEAD CONDUCTOR PRGM</v>
          </cell>
        </row>
        <row r="65">
          <cell r="A65" t="str">
            <v>OVERHEAD CONVERSIONS (20A)</v>
          </cell>
        </row>
        <row r="66">
          <cell r="A66" t="str">
            <v>OVERHEAD RESIDUAL</v>
          </cell>
        </row>
        <row r="67">
          <cell r="A67" t="str">
            <v>PCB REMOVAL</v>
          </cell>
        </row>
        <row r="68">
          <cell r="A68" t="str">
            <v>PLANT BETTERMENT</v>
          </cell>
        </row>
        <row r="69">
          <cell r="A69" t="str">
            <v>POLE REMEDIATION DIST (SHAREHOLDER)</v>
          </cell>
        </row>
        <row r="70">
          <cell r="A70" t="str">
            <v>POLE REMEDIATION TRANS (SHAREHOLDER)</v>
          </cell>
        </row>
        <row r="71">
          <cell r="A71" t="str">
            <v>POLE REPAIRS</v>
          </cell>
        </row>
        <row r="72">
          <cell r="A72" t="str">
            <v>PURCHASE/SALE OF DIST. LINES (365)</v>
          </cell>
        </row>
        <row r="73">
          <cell r="A73" t="str">
            <v>RELAYS/PROT/SAS</v>
          </cell>
        </row>
        <row r="74">
          <cell r="A74" t="str">
            <v>REMOVAL IDLE FACILITIES</v>
          </cell>
        </row>
        <row r="75">
          <cell r="A75" t="str">
            <v>RULE 20 B/C - BREAKERS</v>
          </cell>
        </row>
        <row r="76">
          <cell r="A76" t="str">
            <v>RULE 20 B/C - DISTRIBUTION</v>
          </cell>
        </row>
        <row r="77">
          <cell r="A77" t="str">
            <v>RULE 20 B/C - TRANSMISSION</v>
          </cell>
        </row>
        <row r="78">
          <cell r="A78" t="str">
            <v>SANTIAGO SYNCHRONOUS CONDENSER</v>
          </cell>
        </row>
        <row r="79">
          <cell r="A79" t="str">
            <v>SCOTT BRACKETS</v>
          </cell>
        </row>
        <row r="80">
          <cell r="A80" t="str">
            <v>SPECIALIZED EQUIPMENT</v>
          </cell>
        </row>
        <row r="81">
          <cell r="A81" t="str">
            <v>SSID</v>
          </cell>
        </row>
        <row r="82">
          <cell r="A82" t="str">
            <v>STREETLIGHTS</v>
          </cell>
        </row>
        <row r="83">
          <cell r="A83" t="str">
            <v>STRUCTURES &amp; IMPROVEMENTS</v>
          </cell>
        </row>
        <row r="84">
          <cell r="A84" t="str">
            <v>SUBSTATION BREAKDOWN</v>
          </cell>
        </row>
        <row r="85">
          <cell r="A85" t="str">
            <v>SUBSTATION CLAIM</v>
          </cell>
        </row>
        <row r="86">
          <cell r="A86" t="str">
            <v>SUBSTATION GRID MOD</v>
          </cell>
        </row>
        <row r="87">
          <cell r="A87" t="str">
            <v>SUBSTATION LOAD INFO MONITORING SYSTEM</v>
          </cell>
        </row>
        <row r="88">
          <cell r="A88" t="str">
            <v>SUBSTATION MAINTENANCE</v>
          </cell>
        </row>
        <row r="89">
          <cell r="A89" t="str">
            <v>SUBSTATION MISC CAPITAL</v>
          </cell>
        </row>
        <row r="90">
          <cell r="A90" t="str">
            <v>SUBSTATION REBUILD</v>
          </cell>
        </row>
        <row r="91">
          <cell r="A91" t="str">
            <v>SUBSTATION STORM</v>
          </cell>
        </row>
        <row r="92">
          <cell r="A92" t="str">
            <v>SWITCH REPLACEMENTS</v>
          </cell>
        </row>
        <row r="93">
          <cell r="A93" t="str">
            <v>T&amp;D JOINT POLE</v>
          </cell>
        </row>
        <row r="94">
          <cell r="A94" t="str">
            <v>TLRR LICENSING</v>
          </cell>
        </row>
        <row r="95">
          <cell r="A95" t="str">
            <v>TRANSFORMER BANKS</v>
          </cell>
        </row>
        <row r="96">
          <cell r="A96" t="str">
            <v>TRANSMISSION BREAKDOWN</v>
          </cell>
        </row>
        <row r="97">
          <cell r="A97" t="str">
            <v>TRANSMISSION LINE CLAIM</v>
          </cell>
        </row>
        <row r="98">
          <cell r="A98" t="str">
            <v>TRANSMISSION LINE RATING REMEDTN (TLRR)</v>
          </cell>
        </row>
        <row r="99">
          <cell r="A99" t="str">
            <v>TRANSMISSION LINE STORM</v>
          </cell>
        </row>
        <row r="100">
          <cell r="A100" t="str">
            <v>TRANSMISSION MAINTENANCE</v>
          </cell>
        </row>
        <row r="101">
          <cell r="A101" t="str">
            <v>TRANSMISSION MISC CAPITAL</v>
          </cell>
        </row>
        <row r="102">
          <cell r="A102" t="str">
            <v>TRANSMISSION POLES</v>
          </cell>
        </row>
        <row r="103">
          <cell r="A103" t="str">
            <v>TRANSMISSION PROJECTS (RP)</v>
          </cell>
        </row>
        <row r="104">
          <cell r="A104" t="str">
            <v>TRANSMISSION RELOCATIONS</v>
          </cell>
        </row>
        <row r="105">
          <cell r="A105" t="str">
            <v>TRTP</v>
          </cell>
        </row>
        <row r="106">
          <cell r="A106" t="str">
            <v>TSP PROJECTS (RP)</v>
          </cell>
        </row>
        <row r="107">
          <cell r="A107" t="str">
            <v>TSP PROJECTS (TPD-PM)</v>
          </cell>
        </row>
        <row r="108">
          <cell r="A108" t="str">
            <v>UG STRUCTURE REPLACEMENTS</v>
          </cell>
        </row>
        <row r="109">
          <cell r="A109" t="str">
            <v>VARIOUS RIGHTS OF WAY/OTHER</v>
          </cell>
        </row>
        <row r="110">
          <cell r="A110" t="str">
            <v>WDAT/TO/GEN-TIE</v>
          </cell>
        </row>
        <row r="111">
          <cell r="A111" t="str">
            <v>WEST OF DEVERS</v>
          </cell>
        </row>
        <row r="112">
          <cell r="A112" t="str">
            <v>WOOD POLE DISPOSAL</v>
          </cell>
        </row>
        <row r="113">
          <cell r="A113" t="str">
            <v>WORST CIRCUIT REHAB</v>
          </cell>
        </row>
      </sheetData>
      <sheetData sheetId="2" refreshError="1"/>
      <sheetData sheetId="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Setup"/>
      <sheetName val="Operating Plan"/>
      <sheetName val="Op Plan Detailed Worksheet"/>
      <sheetName val="STC O&amp;M Programs by PM"/>
      <sheetName val="Working Days"/>
      <sheetName val="LaborDetail"/>
      <sheetName val="WageRates"/>
      <sheetName val="Supplemental Detail"/>
      <sheetName val="Work Driver Documentation"/>
      <sheetName val="SCE HR Headcount"/>
      <sheetName val="Ad-Hoc Training Planner"/>
      <sheetName val="Safety Leader Training Model"/>
    </sheetNames>
    <sheetDataSet>
      <sheetData sheetId="0" refreshError="1"/>
      <sheetData sheetId="1"/>
      <sheetData sheetId="2" refreshError="1"/>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FCC Split Instructions"/>
      <sheetName val="Blank Intake Template"/>
      <sheetName val="Drop Down Lists"/>
    </sheetNames>
    <sheetDataSet>
      <sheetData sheetId="0"/>
      <sheetData sheetId="1"/>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Consolidated Summary"/>
      <sheetName val="Detailed Worksheet"/>
      <sheetName val="Headcount Tab"/>
      <sheetName val="CORE Mapping"/>
      <sheetName val="Supplemental Template"/>
      <sheetName val="Standard Labor Rates"/>
      <sheetName val="Escalation Reference"/>
      <sheetName val="Vacancy Rates"/>
    </sheetNames>
    <sheetDataSet>
      <sheetData sheetId="0"/>
      <sheetData sheetId="1"/>
      <sheetData sheetId="2"/>
      <sheetData sheetId="3"/>
      <sheetData sheetId="4"/>
      <sheetData sheetId="5"/>
      <sheetData sheetId="6"/>
      <sheetData sheetId="7"/>
      <sheetData sheetId="8"/>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cheSummary"/>
      <sheetName val="BOWTIE TEMPLATE  (2)"/>
      <sheetName val="Sheet1"/>
      <sheetName val="UnitCost"/>
      <sheetName val="TrancheQuantities"/>
      <sheetName val="TrancheQuantities (2)"/>
      <sheetName val="PLPfailHF"/>
      <sheetName val="PLPfailnonHF"/>
      <sheetName val="PLPpassHF"/>
      <sheetName val="PLPpassnonHF"/>
      <sheetName val="Both Programs"/>
      <sheetName val="SimResults"/>
      <sheetName val="plppass.ipi.poles"/>
      <sheetName val="plpfail.ipi.poles"/>
      <sheetName val="gf.ipi.poles"/>
      <sheetName val="nongf.ipi.poles"/>
      <sheetName val="random.fail.in.service.risk"/>
      <sheetName val="Random_nonHF"/>
      <sheetName val="Random_HF"/>
      <sheetName val="P1__PLPFAIL_nonHF"/>
      <sheetName val="GF_P1_nonHF"/>
      <sheetName val="P1__PLPPASS_nonHF"/>
      <sheetName val="P1__PLPPASS_HF"/>
      <sheetName val="P1__PLPFAIL_HF"/>
      <sheetName val="GF_P1_HF"/>
      <sheetName val="P2A__PLPPASS_nonHF"/>
      <sheetName val="P2B__PLPPASS_nonHF"/>
      <sheetName val="P2C__PLPPASS_nonHF"/>
      <sheetName val="P2A__PLPFAIL_nonHF"/>
      <sheetName val="P2B__PLPFAIL_nonHF"/>
      <sheetName val="P2C__PLPFAIL_nonHF"/>
      <sheetName val="P2A_PLPPASS_HF"/>
      <sheetName val="P2B_PLPPASS_HF"/>
      <sheetName val="P2C_PLPPASS_HF"/>
      <sheetName val="P2A_PLPFAIL_HF"/>
      <sheetName val="P2B_PLPFAIL_HF"/>
      <sheetName val="P2C_PLPFAIL_HF"/>
      <sheetName val="IPI_Pass_PLPFAIL_HF"/>
      <sheetName val="IPI_Pass_PLPFAIL_nonHF"/>
      <sheetName val="P2C__PLPPASS_nonHF_R"/>
      <sheetName val="GF_P2A_nonHF"/>
      <sheetName val="GF_P2B_nonHF"/>
      <sheetName val="GF_P2C_nonHF"/>
      <sheetName val="GF_P2A_HF"/>
      <sheetName val="GF_P2B_HF"/>
      <sheetName val="GF_P2C_HF"/>
      <sheetName val="NGF_P1_nonHF"/>
      <sheetName val="NGF_P2A_nonHF"/>
      <sheetName val="NGF_P2B_nonHF"/>
      <sheetName val="NGF_P2C_nonHF"/>
      <sheetName val="NGF_P1_HF"/>
      <sheetName val="NGF_P2A_HF"/>
      <sheetName val="NGF_P2B_HF"/>
      <sheetName val="NGF_P2C_HF"/>
      <sheetName val="plp.fail.in.service.risk"/>
      <sheetName val="priority.levels.ipi.asfound.pdf"/>
      <sheetName val="Inherent_TEF"/>
      <sheetName val="SimSum"/>
      <sheetName val="BOWTIE TEMPLATE "/>
      <sheetName val="Summary"/>
      <sheetName val="1a"/>
      <sheetName val="1b"/>
      <sheetName val="2"/>
      <sheetName val="3"/>
      <sheetName val="4a"/>
      <sheetName val="4b"/>
      <sheetName val="4c"/>
      <sheetName val="WildFire"/>
      <sheetName val="ClaimsSummary"/>
      <sheetName val="ClaimsData (2007-2015)"/>
      <sheetName val="TEF_matrix_WedMay13_1203"/>
      <sheetName val="TEF_matrix_hfa_WedMay13_1203"/>
      <sheetName val="year_of_failure_WedMay13_1203"/>
      <sheetName val="pdf_by_priorityWedMay13_1146"/>
      <sheetName val="plp_pass_pdf"/>
      <sheetName val="plp_fail_pdf"/>
      <sheetName val="gf_pdf"/>
      <sheetName val="nongf_pdf"/>
      <sheetName val="general_pdf"/>
      <sheetName val="Sheet9"/>
      <sheetName val="Sheet10"/>
      <sheetName val="Sheet11"/>
      <sheetName val="Sheet12"/>
      <sheetName val="PoleE1P1_summary"/>
      <sheetName val="Poles_E1P1_data"/>
      <sheetName val="SCE Risk Discussion Map"/>
      <sheetName val="Pole Repl Prog by Tranche"/>
      <sheetName val="Pole_Mitigation_Template_v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tegration"/>
      <sheetName val="IBM Change"/>
      <sheetName val="D1 - PivTable Data"/>
      <sheetName val="D2 - Labor"/>
      <sheetName val="Calc Assumptions"/>
      <sheetName val="D3 - Non Labor"/>
      <sheetName val="D4 - Seat Time"/>
      <sheetName val="D5 - Incent"/>
      <sheetName val="D6 - ModAssump"/>
      <sheetName val="D7 - DropDownTab"/>
      <sheetName val="WageRates"/>
      <sheetName val="PMO-MR Prod"/>
      <sheetName val="Deploy - MT"/>
      <sheetName val="Tech Dev - Secur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3">
          <cell r="E3" t="str">
            <v>1 - $0 - $50</v>
          </cell>
          <cell r="H3" t="str">
            <v>N/A</v>
          </cell>
          <cell r="J3" t="str">
            <v>Meter Equipment</v>
          </cell>
          <cell r="K3" t="str">
            <v>Non-Labor</v>
          </cell>
        </row>
        <row r="4">
          <cell r="E4" t="str">
            <v>2 - $51 - $100</v>
          </cell>
          <cell r="J4" t="str">
            <v>Meter Installation</v>
          </cell>
          <cell r="K4" t="str">
            <v>Non-Labor</v>
          </cell>
        </row>
        <row r="5">
          <cell r="E5" t="str">
            <v xml:space="preserve">3 - $101- $150 </v>
          </cell>
          <cell r="J5" t="str">
            <v>Network Equipment</v>
          </cell>
          <cell r="K5" t="str">
            <v>Non-Labor</v>
          </cell>
        </row>
        <row r="6">
          <cell r="E6" t="str">
            <v xml:space="preserve">4 - $151- $200 </v>
          </cell>
          <cell r="J6" t="str">
            <v>Network Installation</v>
          </cell>
          <cell r="K6" t="str">
            <v>Non-Labor</v>
          </cell>
        </row>
        <row r="7">
          <cell r="E7" t="str">
            <v>5 - $201 - $250</v>
          </cell>
          <cell r="J7" t="str">
            <v>Hardware</v>
          </cell>
          <cell r="K7" t="str">
            <v>Non-Labor</v>
          </cell>
        </row>
        <row r="8">
          <cell r="E8" t="str">
            <v>6 - $251 - $300</v>
          </cell>
          <cell r="J8" t="str">
            <v>Software</v>
          </cell>
          <cell r="K8" t="str">
            <v>Non-Labor</v>
          </cell>
        </row>
        <row r="9">
          <cell r="E9" t="str">
            <v>7 - $301- $350</v>
          </cell>
          <cell r="J9" t="str">
            <v>Non-Labor Other</v>
          </cell>
          <cell r="K9" t="str">
            <v>Non-Labor</v>
          </cell>
        </row>
        <row r="10">
          <cell r="E10" t="str">
            <v>8 - $351- $400</v>
          </cell>
          <cell r="J10" t="str">
            <v>Other Equipment</v>
          </cell>
          <cell r="K10" t="str">
            <v>Non-Labor</v>
          </cell>
        </row>
        <row r="12">
          <cell r="J12" t="str">
            <v>Incremental AMI - O&amp;M</v>
          </cell>
          <cell r="K12" t="str">
            <v>O&amp;M</v>
          </cell>
          <cell r="L12" t="str">
            <v>Incremental</v>
          </cell>
        </row>
        <row r="13">
          <cell r="J13" t="str">
            <v>Incremental AMI - Capital</v>
          </cell>
          <cell r="K13" t="str">
            <v>Capital</v>
          </cell>
          <cell r="L13" t="str">
            <v>Incremental</v>
          </cell>
        </row>
        <row r="14">
          <cell r="J14" t="str">
            <v>Non-Incremental - O&amp;M</v>
          </cell>
          <cell r="K14" t="str">
            <v>O&amp;M</v>
          </cell>
          <cell r="L14" t="str">
            <v>Non-Incremental</v>
          </cell>
        </row>
        <row r="15">
          <cell r="J15" t="str">
            <v>Non-Incremental - Capital</v>
          </cell>
          <cell r="K15" t="str">
            <v>Capital</v>
          </cell>
          <cell r="L15" t="str">
            <v>Non-Incremental</v>
          </cell>
        </row>
        <row r="16">
          <cell r="N16" t="str">
            <v>Information Technology</v>
          </cell>
          <cell r="O16" t="str">
            <v>Information Technology</v>
          </cell>
        </row>
        <row r="17">
          <cell r="J17" t="str">
            <v>Labor - SCE</v>
          </cell>
          <cell r="K17" t="str">
            <v>SCE</v>
          </cell>
          <cell r="N17" t="str">
            <v>Finance / Business Case</v>
          </cell>
          <cell r="O17" t="str">
            <v>PMO</v>
          </cell>
        </row>
        <row r="18">
          <cell r="J18" t="str">
            <v>Labor - Consultant - IBM</v>
          </cell>
          <cell r="K18" t="str">
            <v>IBM</v>
          </cell>
          <cell r="N18" t="str">
            <v>Field Deployment</v>
          </cell>
          <cell r="O18" t="str">
            <v>Field Deployment</v>
          </cell>
        </row>
        <row r="19">
          <cell r="J19" t="str">
            <v>Labor - Consultant - Enernex</v>
          </cell>
          <cell r="K19" t="str">
            <v>Enerex</v>
          </cell>
          <cell r="N19" t="str">
            <v>Organizational Readiness</v>
          </cell>
          <cell r="O19" t="str">
            <v>Business Design &amp; Organizational Readiness</v>
          </cell>
        </row>
        <row r="20">
          <cell r="J20" t="str">
            <v>Labor - Consultant - KEMA</v>
          </cell>
          <cell r="K20" t="str">
            <v>KEMA</v>
          </cell>
          <cell r="N20" t="str">
            <v>Business Design</v>
          </cell>
          <cell r="O20" t="str">
            <v>Business Design &amp; Organizational Readiness</v>
          </cell>
        </row>
        <row r="21">
          <cell r="J21" t="str">
            <v>Labor - Consultant - Covansys</v>
          </cell>
          <cell r="K21" t="str">
            <v>Covansys</v>
          </cell>
          <cell r="N21" t="str">
            <v>PMO</v>
          </cell>
          <cell r="O21" t="str">
            <v>PMO</v>
          </cell>
        </row>
        <row r="22">
          <cell r="J22" t="str">
            <v>Labor - Consultant - Corepoint</v>
          </cell>
          <cell r="K22" t="str">
            <v>Corepoint</v>
          </cell>
          <cell r="N22" t="str">
            <v>Customer Tariffs, Programs &amp; Services</v>
          </cell>
          <cell r="O22" t="str">
            <v>Customer Tariffs, Programs &amp; Services</v>
          </cell>
        </row>
        <row r="23">
          <cell r="J23" t="str">
            <v>Labor - Consultant - Patni</v>
          </cell>
          <cell r="K23" t="str">
            <v>Patni</v>
          </cell>
          <cell r="N23" t="str">
            <v>Product Management</v>
          </cell>
          <cell r="O23" t="str">
            <v>Product Management</v>
          </cell>
        </row>
        <row r="24">
          <cell r="J24" t="str">
            <v>Labor - Consultant - Other</v>
          </cell>
          <cell r="K24" t="str">
            <v>Consultant - Other</v>
          </cell>
          <cell r="N24" t="str">
            <v>Regulatory</v>
          </cell>
          <cell r="O24" t="str">
            <v>PMO</v>
          </cell>
        </row>
        <row r="25">
          <cell r="J25" t="str">
            <v>Labor - SCE - Other</v>
          </cell>
          <cell r="K25" t="str">
            <v>SCE</v>
          </cell>
          <cell r="N25" t="str">
            <v>Systems Integrator</v>
          </cell>
          <cell r="O25" t="str">
            <v>Systems Integrator</v>
          </cell>
        </row>
        <row r="26">
          <cell r="J26" t="str">
            <v>Labor - Consultant - @ Business</v>
          </cell>
          <cell r="K26" t="str">
            <v>@ Business</v>
          </cell>
        </row>
        <row r="27">
          <cell r="J27" t="str">
            <v>Labor - SCE - Meter Installation</v>
          </cell>
          <cell r="K27" t="str">
            <v>SCE</v>
          </cell>
          <cell r="N27" t="str">
            <v>Computers</v>
          </cell>
        </row>
        <row r="28">
          <cell r="J28" t="str">
            <v>Labor - Consultant - O'Melveny &amp; Myers</v>
          </cell>
          <cell r="K28" t="str">
            <v>O'Melveny &amp; Myers</v>
          </cell>
          <cell r="N28" t="str">
            <v>Software Purchase / License</v>
          </cell>
        </row>
        <row r="29">
          <cell r="N29" t="str">
            <v>Software Development</v>
          </cell>
        </row>
        <row r="30">
          <cell r="N30" t="str">
            <v>Meters</v>
          </cell>
        </row>
        <row r="31">
          <cell r="N31" t="str">
            <v>Meter Installation</v>
          </cell>
        </row>
        <row r="32">
          <cell r="N32" t="str">
            <v>Communications Equipment &amp; Installation</v>
          </cell>
        </row>
        <row r="33">
          <cell r="N33" t="str">
            <v>Facilities</v>
          </cell>
        </row>
        <row r="34">
          <cell r="N34" t="str">
            <v>Laboratory Equipment</v>
          </cell>
        </row>
      </sheetData>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9A2FB-F29D-4F36-8852-082275932CD2}">
  <sheetPr>
    <pageSetUpPr fitToPage="1"/>
  </sheetPr>
  <dimension ref="B1:H24"/>
  <sheetViews>
    <sheetView showGridLines="0" tabSelected="1" topLeftCell="A2" zoomScale="60" zoomScaleNormal="60" zoomScalePageLayoutView="90" workbookViewId="0">
      <selection activeCell="A4" sqref="A4"/>
    </sheetView>
  </sheetViews>
  <sheetFormatPr defaultColWidth="8.44140625" defaultRowHeight="14.4"/>
  <cols>
    <col min="1" max="1" width="8.44140625" style="7"/>
    <col min="2" max="2" width="4.88671875" style="7" customWidth="1"/>
    <col min="3" max="3" width="33.88671875" style="7" customWidth="1"/>
    <col min="4" max="4" width="53.88671875" style="7" customWidth="1"/>
    <col min="5" max="5" width="47.44140625" style="7" customWidth="1"/>
    <col min="6" max="6" width="8.44140625" style="7"/>
    <col min="7" max="7" width="7.109375" style="7" customWidth="1"/>
    <col min="8" max="8" width="41" style="7" customWidth="1"/>
    <col min="9" max="16384" width="8.44140625" style="7"/>
  </cols>
  <sheetData>
    <row r="1" spans="2:8" hidden="1">
      <c r="C1" s="7" t="s">
        <v>0</v>
      </c>
      <c r="D1" s="7" t="s">
        <v>1</v>
      </c>
      <c r="E1" s="7" t="s">
        <v>2</v>
      </c>
    </row>
    <row r="2" spans="2:8" ht="48" customHeight="1"/>
    <row r="3" spans="2:8" ht="25.8">
      <c r="B3" s="242" t="s">
        <v>3</v>
      </c>
    </row>
    <row r="4" spans="2:8" ht="25.8">
      <c r="B4" s="37" t="s">
        <v>4</v>
      </c>
    </row>
    <row r="5" spans="2:8" ht="18.600000000000001" thickBot="1">
      <c r="B5" s="45"/>
    </row>
    <row r="6" spans="2:8">
      <c r="B6" s="24" t="s">
        <v>5</v>
      </c>
      <c r="C6" s="25"/>
      <c r="D6" s="25"/>
      <c r="E6" s="25"/>
      <c r="F6" s="25"/>
      <c r="G6" s="25"/>
      <c r="H6" s="26"/>
    </row>
    <row r="7" spans="2:8">
      <c r="B7" s="243">
        <v>1</v>
      </c>
      <c r="C7" s="244" t="s">
        <v>6</v>
      </c>
      <c r="D7" s="21"/>
      <c r="E7" s="21"/>
      <c r="F7" s="21"/>
      <c r="G7" s="21"/>
      <c r="H7" s="22"/>
    </row>
    <row r="8" spans="2:8">
      <c r="B8" s="245">
        <v>2</v>
      </c>
      <c r="C8" s="246" t="s">
        <v>7</v>
      </c>
      <c r="D8" s="17"/>
      <c r="E8" s="17"/>
      <c r="F8" s="17"/>
      <c r="G8" s="17"/>
      <c r="H8" s="18"/>
    </row>
    <row r="9" spans="2:8" ht="14.1" customHeight="1">
      <c r="B9" s="245">
        <v>3</v>
      </c>
      <c r="C9" s="246" t="s">
        <v>8</v>
      </c>
      <c r="D9" s="17"/>
      <c r="E9" s="17"/>
      <c r="F9" s="17"/>
      <c r="G9" s="17"/>
      <c r="H9" s="18"/>
    </row>
    <row r="10" spans="2:8" ht="14.1" customHeight="1">
      <c r="B10" s="245">
        <v>4</v>
      </c>
      <c r="C10" s="247" t="s">
        <v>9</v>
      </c>
      <c r="D10" s="31"/>
      <c r="E10" s="31"/>
      <c r="F10" s="31"/>
      <c r="G10" s="31"/>
      <c r="H10" s="46"/>
    </row>
    <row r="11" spans="2:8" ht="14.1" customHeight="1">
      <c r="B11" s="245">
        <v>5</v>
      </c>
      <c r="C11" s="248" t="s">
        <v>10</v>
      </c>
      <c r="D11" s="32"/>
      <c r="E11" s="32"/>
      <c r="F11" s="32"/>
      <c r="G11" s="32"/>
      <c r="H11" s="34"/>
    </row>
    <row r="12" spans="2:8" ht="14.1" customHeight="1">
      <c r="B12" s="245" t="s">
        <v>11</v>
      </c>
      <c r="C12" s="246" t="s">
        <v>12</v>
      </c>
      <c r="D12" s="17"/>
      <c r="E12" s="17"/>
      <c r="F12" s="17"/>
      <c r="G12" s="17"/>
      <c r="H12" s="18"/>
    </row>
    <row r="13" spans="2:8" ht="14.1" customHeight="1">
      <c r="B13" s="245">
        <v>6</v>
      </c>
      <c r="C13" s="246" t="s">
        <v>13</v>
      </c>
      <c r="D13" s="17"/>
      <c r="E13" s="17"/>
      <c r="F13" s="17"/>
      <c r="G13" s="17"/>
      <c r="H13" s="18"/>
    </row>
    <row r="14" spans="2:8" ht="14.1" customHeight="1">
      <c r="B14" s="245">
        <v>7</v>
      </c>
      <c r="C14" s="246" t="s">
        <v>14</v>
      </c>
      <c r="D14" s="17"/>
      <c r="E14" s="17"/>
      <c r="F14" s="17"/>
      <c r="G14" s="17"/>
      <c r="H14" s="18"/>
    </row>
    <row r="15" spans="2:8">
      <c r="B15" s="245" t="s">
        <v>11</v>
      </c>
      <c r="C15" s="246" t="s">
        <v>15</v>
      </c>
      <c r="D15" s="17"/>
      <c r="E15" s="17"/>
      <c r="F15" s="17"/>
      <c r="G15" s="17"/>
      <c r="H15" s="18"/>
    </row>
    <row r="16" spans="2:8">
      <c r="B16" s="245">
        <v>8</v>
      </c>
      <c r="C16" s="246" t="s">
        <v>16</v>
      </c>
      <c r="D16" s="17"/>
      <c r="E16" s="17"/>
      <c r="F16" s="17"/>
      <c r="G16" s="17"/>
      <c r="H16" s="18"/>
    </row>
    <row r="17" spans="2:8">
      <c r="B17" s="249" t="s">
        <v>17</v>
      </c>
      <c r="C17" s="250" t="s">
        <v>18</v>
      </c>
      <c r="D17" s="19"/>
      <c r="E17" s="19"/>
      <c r="F17" s="19"/>
      <c r="G17" s="19"/>
      <c r="H17" s="20"/>
    </row>
    <row r="18" spans="2:8" ht="18" customHeight="1"/>
    <row r="19" spans="2:8" ht="18" customHeight="1">
      <c r="B19" s="35" t="s">
        <v>19</v>
      </c>
    </row>
    <row r="20" spans="2:8" ht="18" customHeight="1">
      <c r="B20" s="38" t="s">
        <v>20</v>
      </c>
      <c r="C20" s="42"/>
      <c r="D20" s="56" t="s">
        <v>21</v>
      </c>
      <c r="E20" s="35"/>
    </row>
    <row r="21" spans="2:8">
      <c r="B21" s="39" t="s">
        <v>22</v>
      </c>
      <c r="D21" s="47">
        <v>2020</v>
      </c>
      <c r="E21" s="41"/>
    </row>
    <row r="22" spans="2:8">
      <c r="B22" s="39" t="s">
        <v>23</v>
      </c>
      <c r="D22" s="47">
        <v>2022</v>
      </c>
    </row>
    <row r="23" spans="2:8">
      <c r="B23" s="39" t="s">
        <v>24</v>
      </c>
      <c r="D23" s="48" t="s">
        <v>25</v>
      </c>
    </row>
    <row r="24" spans="2:8" ht="15" thickBot="1">
      <c r="B24" s="40" t="s">
        <v>26</v>
      </c>
      <c r="C24" s="36"/>
      <c r="D24" s="49">
        <v>44603</v>
      </c>
    </row>
  </sheetData>
  <pageMargins left="0.7" right="0.7" top="0.75" bottom="0.75" header="0.3" footer="0.3"/>
  <pageSetup paperSize="3" scale="93"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D144B-5DF5-4377-A222-6336634C6415}">
  <sheetPr>
    <pageSetUpPr fitToPage="1"/>
  </sheetPr>
  <dimension ref="A1:AM55"/>
  <sheetViews>
    <sheetView view="pageBreakPreview" zoomScale="70" zoomScaleNormal="100" zoomScaleSheetLayoutView="70" zoomScalePageLayoutView="70" workbookViewId="0">
      <selection activeCell="A4" sqref="A4"/>
    </sheetView>
  </sheetViews>
  <sheetFormatPr defaultColWidth="9.109375" defaultRowHeight="14.4"/>
  <cols>
    <col min="1" max="1" width="5.44140625" style="7" customWidth="1"/>
    <col min="2" max="2" width="37.109375" style="1" customWidth="1"/>
    <col min="3" max="3" width="35.44140625" style="7" bestFit="1" customWidth="1"/>
    <col min="4" max="4" width="65.44140625" style="7" customWidth="1"/>
    <col min="5" max="5" width="11.44140625" style="7" customWidth="1"/>
    <col min="6" max="6" width="13.109375" style="7" customWidth="1"/>
    <col min="7" max="8" width="12.109375" style="7" customWidth="1"/>
    <col min="9" max="9" width="11.44140625" style="7" customWidth="1"/>
    <col min="10" max="10" width="13.109375" style="7" customWidth="1"/>
    <col min="11" max="12" width="12.109375" style="7" customWidth="1"/>
    <col min="13" max="13" width="11.44140625" style="7" customWidth="1"/>
    <col min="14" max="14" width="13.109375" style="7" customWidth="1"/>
    <col min="15" max="16" width="12.109375" style="7" customWidth="1"/>
    <col min="17" max="17" width="11.44140625" style="7" customWidth="1"/>
    <col min="18" max="18" width="13.109375" style="7" customWidth="1"/>
    <col min="19" max="20" width="12.109375" style="7" customWidth="1"/>
    <col min="21" max="21" width="14.88671875" style="7" bestFit="1" customWidth="1"/>
    <col min="22" max="22" width="13.44140625" style="7" bestFit="1" customWidth="1"/>
    <col min="23" max="24" width="13" style="7" bestFit="1" customWidth="1"/>
    <col min="25" max="25" width="14.88671875" style="7" bestFit="1" customWidth="1"/>
    <col min="26" max="26" width="13.44140625" style="7" bestFit="1" customWidth="1"/>
    <col min="27" max="28" width="13" style="7" bestFit="1" customWidth="1"/>
    <col min="29" max="29" width="10.33203125" style="7" bestFit="1" customWidth="1"/>
    <col min="30" max="30" width="12.44140625" style="7" bestFit="1" customWidth="1"/>
    <col min="31" max="32" width="11.44140625" style="7" bestFit="1" customWidth="1"/>
    <col min="33" max="33" width="11.6640625" style="7" customWidth="1"/>
    <col min="34" max="34" width="12.44140625" style="7" bestFit="1" customWidth="1"/>
    <col min="35" max="36" width="11.44140625" style="7" bestFit="1" customWidth="1"/>
    <col min="37" max="37" width="40.44140625" style="1" customWidth="1"/>
    <col min="38" max="38" width="63.44140625" style="7" customWidth="1"/>
    <col min="39" max="39" width="38.88671875" style="7" customWidth="1"/>
    <col min="40" max="16384" width="9.109375" style="7"/>
  </cols>
  <sheetData>
    <row r="1" spans="1:39" ht="15" thickBot="1"/>
    <row r="2" spans="1:39">
      <c r="B2" s="13" t="s">
        <v>20</v>
      </c>
      <c r="C2" s="16" t="str">
        <f>IF('Quarterly Submission Guide'!$D$20 = "", "",'Quarterly Submission Guide'!$D$20)</f>
        <v>Southern California Edison Company</v>
      </c>
    </row>
    <row r="3" spans="1:39">
      <c r="B3" s="14" t="s">
        <v>28</v>
      </c>
      <c r="C3" s="12">
        <v>8</v>
      </c>
    </row>
    <row r="4" spans="1:39">
      <c r="B4" s="15" t="s">
        <v>26</v>
      </c>
      <c r="C4" s="23">
        <f>'Quarterly Submission Guide'!D24</f>
        <v>44603</v>
      </c>
    </row>
    <row r="5" spans="1:39" ht="14.4" customHeight="1">
      <c r="AG5" s="43" t="s">
        <v>30</v>
      </c>
      <c r="AH5" s="43"/>
      <c r="AI5" s="43"/>
      <c r="AJ5" s="43"/>
      <c r="AK5" s="43"/>
      <c r="AL5" s="43"/>
    </row>
    <row r="6" spans="1:39" ht="18" customHeight="1">
      <c r="B6" s="3" t="s">
        <v>820</v>
      </c>
      <c r="C6" s="2"/>
      <c r="D6" s="2"/>
      <c r="E6" s="64" t="s">
        <v>532</v>
      </c>
      <c r="F6" s="64" t="s">
        <v>535</v>
      </c>
      <c r="G6" s="64" t="s">
        <v>537</v>
      </c>
      <c r="H6" s="64" t="s">
        <v>539</v>
      </c>
      <c r="I6" s="64" t="s">
        <v>532</v>
      </c>
      <c r="J6" s="64" t="s">
        <v>535</v>
      </c>
      <c r="K6" s="64" t="s">
        <v>537</v>
      </c>
      <c r="L6" s="64" t="s">
        <v>539</v>
      </c>
      <c r="M6" s="64" t="s">
        <v>532</v>
      </c>
      <c r="N6" s="64" t="s">
        <v>535</v>
      </c>
      <c r="O6" s="64" t="s">
        <v>537</v>
      </c>
      <c r="P6" s="64" t="s">
        <v>539</v>
      </c>
      <c r="Q6" s="64" t="s">
        <v>532</v>
      </c>
      <c r="R6" s="64" t="s">
        <v>535</v>
      </c>
      <c r="S6" s="64" t="s">
        <v>537</v>
      </c>
      <c r="T6" s="64" t="s">
        <v>539</v>
      </c>
      <c r="U6" s="64" t="s">
        <v>532</v>
      </c>
      <c r="V6" s="64" t="s">
        <v>535</v>
      </c>
      <c r="W6" s="64" t="s">
        <v>537</v>
      </c>
      <c r="X6" s="64" t="s">
        <v>539</v>
      </c>
      <c r="Y6" s="64" t="s">
        <v>532</v>
      </c>
      <c r="Z6" s="64" t="s">
        <v>535</v>
      </c>
      <c r="AA6" s="64" t="s">
        <v>537</v>
      </c>
      <c r="AB6" s="64" t="s">
        <v>539</v>
      </c>
      <c r="AC6" s="2" t="s">
        <v>532</v>
      </c>
      <c r="AD6" s="2" t="s">
        <v>535</v>
      </c>
      <c r="AE6" s="2" t="s">
        <v>537</v>
      </c>
      <c r="AF6" s="2" t="s">
        <v>539</v>
      </c>
      <c r="AG6" s="2" t="s">
        <v>532</v>
      </c>
      <c r="AH6" s="2" t="s">
        <v>535</v>
      </c>
      <c r="AI6" s="2" t="s">
        <v>537</v>
      </c>
      <c r="AJ6" s="2" t="s">
        <v>539</v>
      </c>
      <c r="AK6" s="6"/>
      <c r="AL6" s="2"/>
    </row>
    <row r="7" spans="1:39">
      <c r="B7" s="4" t="s">
        <v>32</v>
      </c>
      <c r="C7" s="5" t="s">
        <v>33</v>
      </c>
      <c r="D7" s="5" t="s">
        <v>170</v>
      </c>
      <c r="E7" s="66">
        <v>2015</v>
      </c>
      <c r="F7" s="66">
        <v>2015</v>
      </c>
      <c r="G7" s="66">
        <v>2015</v>
      </c>
      <c r="H7" s="66">
        <v>2015</v>
      </c>
      <c r="I7" s="66">
        <v>2016</v>
      </c>
      <c r="J7" s="66">
        <v>2016</v>
      </c>
      <c r="K7" s="66">
        <v>2016</v>
      </c>
      <c r="L7" s="66">
        <v>2016</v>
      </c>
      <c r="M7" s="66">
        <v>2017</v>
      </c>
      <c r="N7" s="66">
        <v>2017</v>
      </c>
      <c r="O7" s="66">
        <v>2017</v>
      </c>
      <c r="P7" s="66">
        <v>2017</v>
      </c>
      <c r="Q7" s="66">
        <v>2018</v>
      </c>
      <c r="R7" s="66">
        <v>2018</v>
      </c>
      <c r="S7" s="66">
        <v>2018</v>
      </c>
      <c r="T7" s="66">
        <v>2018</v>
      </c>
      <c r="U7" s="66">
        <v>2019</v>
      </c>
      <c r="V7" s="66">
        <v>2019</v>
      </c>
      <c r="W7" s="66">
        <v>2019</v>
      </c>
      <c r="X7" s="66">
        <v>2019</v>
      </c>
      <c r="Y7" s="66">
        <v>2020</v>
      </c>
      <c r="Z7" s="66">
        <v>2020</v>
      </c>
      <c r="AA7" s="66">
        <v>2020</v>
      </c>
      <c r="AB7" s="66">
        <v>2020</v>
      </c>
      <c r="AC7" s="5">
        <v>2021</v>
      </c>
      <c r="AD7" s="5">
        <v>2021</v>
      </c>
      <c r="AE7" s="5">
        <v>2021</v>
      </c>
      <c r="AF7" s="5">
        <v>2021</v>
      </c>
      <c r="AG7" s="5">
        <v>2022</v>
      </c>
      <c r="AH7" s="5">
        <v>2022</v>
      </c>
      <c r="AI7" s="5">
        <v>2022</v>
      </c>
      <c r="AJ7" s="5">
        <v>2022</v>
      </c>
      <c r="AK7" s="4" t="s">
        <v>35</v>
      </c>
      <c r="AL7" s="5" t="s">
        <v>36</v>
      </c>
    </row>
    <row r="8" spans="1:39" ht="158.4">
      <c r="A8" s="59"/>
      <c r="B8" s="143" t="s">
        <v>821</v>
      </c>
      <c r="C8" s="144" t="s">
        <v>38</v>
      </c>
      <c r="D8" s="77" t="s">
        <v>822</v>
      </c>
      <c r="E8" s="175" t="s">
        <v>47</v>
      </c>
      <c r="F8" s="175" t="s">
        <v>47</v>
      </c>
      <c r="G8" s="175" t="s">
        <v>47</v>
      </c>
      <c r="H8" s="175" t="s">
        <v>47</v>
      </c>
      <c r="I8" s="175" t="s">
        <v>47</v>
      </c>
      <c r="J8" s="175" t="s">
        <v>47</v>
      </c>
      <c r="K8" s="175" t="s">
        <v>47</v>
      </c>
      <c r="L8" s="175" t="s">
        <v>47</v>
      </c>
      <c r="M8" s="175" t="s">
        <v>47</v>
      </c>
      <c r="N8" s="175" t="s">
        <v>47</v>
      </c>
      <c r="O8" s="175" t="s">
        <v>47</v>
      </c>
      <c r="P8" s="175" t="s">
        <v>47</v>
      </c>
      <c r="Q8" s="175" t="s">
        <v>47</v>
      </c>
      <c r="R8" s="175" t="s">
        <v>47</v>
      </c>
      <c r="S8" s="175" t="s">
        <v>47</v>
      </c>
      <c r="T8" s="175" t="s">
        <v>47</v>
      </c>
      <c r="U8" s="176">
        <v>17159.88</v>
      </c>
      <c r="V8" s="176">
        <v>0.85</v>
      </c>
      <c r="W8" s="176">
        <v>1126.19</v>
      </c>
      <c r="X8" s="176">
        <v>1452.86</v>
      </c>
      <c r="Y8" s="177">
        <v>17052.682669510177</v>
      </c>
      <c r="Z8" s="177">
        <v>0.85</v>
      </c>
      <c r="AA8" s="177">
        <v>1035.1764563722074</v>
      </c>
      <c r="AB8" s="177">
        <v>1428.4967784827422</v>
      </c>
      <c r="AC8" s="325">
        <v>16353.014859999999</v>
      </c>
      <c r="AD8" s="325">
        <v>0.23993100000000001</v>
      </c>
      <c r="AE8" s="325">
        <v>1011.0022999999999</v>
      </c>
      <c r="AF8" s="325">
        <v>1128.5293999999999</v>
      </c>
      <c r="AG8" s="51"/>
      <c r="AH8" s="51"/>
      <c r="AI8" s="51"/>
      <c r="AJ8" s="51"/>
      <c r="AK8" s="164" t="s">
        <v>823</v>
      </c>
      <c r="AL8" s="145" t="s">
        <v>824</v>
      </c>
      <c r="AM8" s="216"/>
    </row>
    <row r="9" spans="1:39" ht="158.4">
      <c r="A9" s="59"/>
      <c r="B9" s="150"/>
      <c r="C9" s="146" t="s">
        <v>42</v>
      </c>
      <c r="D9" s="77" t="s">
        <v>825</v>
      </c>
      <c r="E9" s="175" t="s">
        <v>47</v>
      </c>
      <c r="F9" s="175" t="s">
        <v>47</v>
      </c>
      <c r="G9" s="175" t="s">
        <v>47</v>
      </c>
      <c r="H9" s="175" t="s">
        <v>47</v>
      </c>
      <c r="I9" s="175" t="s">
        <v>47</v>
      </c>
      <c r="J9" s="175" t="s">
        <v>47</v>
      </c>
      <c r="K9" s="175" t="s">
        <v>47</v>
      </c>
      <c r="L9" s="175" t="s">
        <v>47</v>
      </c>
      <c r="M9" s="175" t="s">
        <v>47</v>
      </c>
      <c r="N9" s="175" t="s">
        <v>47</v>
      </c>
      <c r="O9" s="175" t="s">
        <v>47</v>
      </c>
      <c r="P9" s="175" t="s">
        <v>47</v>
      </c>
      <c r="Q9" s="175" t="s">
        <v>47</v>
      </c>
      <c r="R9" s="175" t="s">
        <v>47</v>
      </c>
      <c r="S9" s="175" t="s">
        <v>47</v>
      </c>
      <c r="T9" s="175" t="s">
        <v>47</v>
      </c>
      <c r="U9" s="178">
        <v>3446.19</v>
      </c>
      <c r="V9" s="178">
        <v>0.48</v>
      </c>
      <c r="W9" s="178">
        <v>749.7</v>
      </c>
      <c r="X9" s="178">
        <v>1363.52</v>
      </c>
      <c r="Y9" s="171">
        <v>3482.0978661952213</v>
      </c>
      <c r="Z9" s="171">
        <v>0.48</v>
      </c>
      <c r="AA9" s="171">
        <v>674.37178082869957</v>
      </c>
      <c r="AB9" s="171">
        <v>1339.4887394003788</v>
      </c>
      <c r="AC9" s="325">
        <v>2264.0845599999998</v>
      </c>
      <c r="AD9" s="325">
        <v>0</v>
      </c>
      <c r="AE9" s="325">
        <v>480.8793</v>
      </c>
      <c r="AF9" s="325">
        <v>762.17290000000003</v>
      </c>
      <c r="AG9" s="53"/>
      <c r="AH9" s="53"/>
      <c r="AI9" s="53"/>
      <c r="AJ9" s="53"/>
      <c r="AK9" s="145" t="s">
        <v>825</v>
      </c>
      <c r="AL9" s="145" t="s">
        <v>824</v>
      </c>
    </row>
    <row r="10" spans="1:39" ht="144">
      <c r="A10" s="59"/>
      <c r="B10" s="145"/>
      <c r="C10" s="146" t="s">
        <v>45</v>
      </c>
      <c r="D10" s="77" t="s">
        <v>826</v>
      </c>
      <c r="E10" s="175" t="s">
        <v>47</v>
      </c>
      <c r="F10" s="175" t="s">
        <v>47</v>
      </c>
      <c r="G10" s="175" t="s">
        <v>47</v>
      </c>
      <c r="H10" s="175" t="s">
        <v>47</v>
      </c>
      <c r="I10" s="175" t="s">
        <v>47</v>
      </c>
      <c r="J10" s="175" t="s">
        <v>47</v>
      </c>
      <c r="K10" s="175" t="s">
        <v>47</v>
      </c>
      <c r="L10" s="175" t="s">
        <v>47</v>
      </c>
      <c r="M10" s="175" t="s">
        <v>47</v>
      </c>
      <c r="N10" s="175" t="s">
        <v>47</v>
      </c>
      <c r="O10" s="175" t="s">
        <v>47</v>
      </c>
      <c r="P10" s="175" t="s">
        <v>47</v>
      </c>
      <c r="Q10" s="175" t="s">
        <v>47</v>
      </c>
      <c r="R10" s="175" t="s">
        <v>47</v>
      </c>
      <c r="S10" s="175" t="s">
        <v>47</v>
      </c>
      <c r="T10" s="175" t="s">
        <v>47</v>
      </c>
      <c r="U10" s="178">
        <v>36757</v>
      </c>
      <c r="V10" s="178">
        <v>6</v>
      </c>
      <c r="W10" s="178">
        <v>2550</v>
      </c>
      <c r="X10" s="178">
        <v>3923</v>
      </c>
      <c r="Y10" s="179">
        <v>36911</v>
      </c>
      <c r="Z10" s="179">
        <v>6</v>
      </c>
      <c r="AA10" s="179">
        <v>2207</v>
      </c>
      <c r="AB10" s="179">
        <v>3917</v>
      </c>
      <c r="AC10" s="262">
        <v>36944</v>
      </c>
      <c r="AD10" s="262"/>
      <c r="AE10" s="262">
        <v>1889</v>
      </c>
      <c r="AF10" s="262">
        <v>2991</v>
      </c>
      <c r="AG10" s="52"/>
      <c r="AH10" s="52"/>
      <c r="AI10" s="52"/>
      <c r="AJ10" s="52"/>
      <c r="AK10" s="145" t="s">
        <v>827</v>
      </c>
      <c r="AL10" s="145" t="s">
        <v>828</v>
      </c>
    </row>
    <row r="11" spans="1:39" ht="144">
      <c r="A11" s="59"/>
      <c r="B11" s="145"/>
      <c r="C11" s="146" t="s">
        <v>49</v>
      </c>
      <c r="D11" s="77" t="s">
        <v>829</v>
      </c>
      <c r="E11" s="175" t="s">
        <v>47</v>
      </c>
      <c r="F11" s="175" t="s">
        <v>47</v>
      </c>
      <c r="G11" s="175" t="s">
        <v>47</v>
      </c>
      <c r="H11" s="175" t="s">
        <v>47</v>
      </c>
      <c r="I11" s="175" t="s">
        <v>47</v>
      </c>
      <c r="J11" s="175" t="s">
        <v>47</v>
      </c>
      <c r="K11" s="175" t="s">
        <v>47</v>
      </c>
      <c r="L11" s="175" t="s">
        <v>47</v>
      </c>
      <c r="M11" s="175" t="s">
        <v>47</v>
      </c>
      <c r="N11" s="175" t="s">
        <v>47</v>
      </c>
      <c r="O11" s="175" t="s">
        <v>47</v>
      </c>
      <c r="P11" s="175" t="s">
        <v>47</v>
      </c>
      <c r="Q11" s="175" t="s">
        <v>47</v>
      </c>
      <c r="R11" s="175" t="s">
        <v>47</v>
      </c>
      <c r="S11" s="175" t="s">
        <v>47</v>
      </c>
      <c r="T11" s="175" t="s">
        <v>47</v>
      </c>
      <c r="U11" s="178">
        <v>7305</v>
      </c>
      <c r="V11" s="178">
        <v>5</v>
      </c>
      <c r="W11" s="178">
        <v>1676</v>
      </c>
      <c r="X11" s="178">
        <v>3489</v>
      </c>
      <c r="Y11" s="179">
        <v>7502</v>
      </c>
      <c r="Z11" s="179">
        <v>5</v>
      </c>
      <c r="AA11" s="179">
        <v>1417</v>
      </c>
      <c r="AB11" s="179">
        <v>3489</v>
      </c>
      <c r="AC11" s="262">
        <v>4657</v>
      </c>
      <c r="AD11" s="262">
        <v>0</v>
      </c>
      <c r="AE11" s="262">
        <v>860</v>
      </c>
      <c r="AF11" s="262">
        <v>2098</v>
      </c>
      <c r="AG11" s="52"/>
      <c r="AH11" s="52"/>
      <c r="AI11" s="52"/>
      <c r="AJ11" s="52"/>
      <c r="AK11" s="145" t="s">
        <v>829</v>
      </c>
      <c r="AL11" s="145" t="s">
        <v>830</v>
      </c>
    </row>
    <row r="12" spans="1:39" ht="100.8">
      <c r="A12" s="59"/>
      <c r="B12" s="145"/>
      <c r="C12" s="146" t="s">
        <v>52</v>
      </c>
      <c r="D12" s="77" t="s">
        <v>831</v>
      </c>
      <c r="E12" s="175" t="s">
        <v>47</v>
      </c>
      <c r="F12" s="175" t="s">
        <v>47</v>
      </c>
      <c r="G12" s="175" t="s">
        <v>47</v>
      </c>
      <c r="H12" s="175" t="s">
        <v>47</v>
      </c>
      <c r="I12" s="175" t="s">
        <v>47</v>
      </c>
      <c r="J12" s="175" t="s">
        <v>47</v>
      </c>
      <c r="K12" s="175" t="s">
        <v>47</v>
      </c>
      <c r="L12" s="175" t="s">
        <v>47</v>
      </c>
      <c r="M12" s="175" t="s">
        <v>47</v>
      </c>
      <c r="N12" s="175" t="s">
        <v>47</v>
      </c>
      <c r="O12" s="175" t="s">
        <v>47</v>
      </c>
      <c r="P12" s="175" t="s">
        <v>47</v>
      </c>
      <c r="Q12" s="175" t="s">
        <v>47</v>
      </c>
      <c r="R12" s="175" t="s">
        <v>47</v>
      </c>
      <c r="S12" s="175" t="s">
        <v>47</v>
      </c>
      <c r="T12" s="175" t="s">
        <v>47</v>
      </c>
      <c r="U12" s="178">
        <v>3790432</v>
      </c>
      <c r="V12" s="178">
        <v>545</v>
      </c>
      <c r="W12" s="178">
        <v>209126</v>
      </c>
      <c r="X12" s="178">
        <v>323745</v>
      </c>
      <c r="Y12" s="179">
        <v>3790432</v>
      </c>
      <c r="Z12" s="179">
        <v>545</v>
      </c>
      <c r="AA12" s="179">
        <v>209126</v>
      </c>
      <c r="AB12" s="179">
        <v>323745</v>
      </c>
      <c r="AC12" s="262">
        <v>3316257</v>
      </c>
      <c r="AD12" s="262">
        <v>15</v>
      </c>
      <c r="AE12" s="262">
        <v>126254</v>
      </c>
      <c r="AF12" s="262">
        <v>226932</v>
      </c>
      <c r="AG12" s="52"/>
      <c r="AH12" s="52"/>
      <c r="AI12" s="52"/>
      <c r="AJ12" s="52"/>
      <c r="AK12" s="145" t="s">
        <v>261</v>
      </c>
      <c r="AL12" s="145" t="s">
        <v>832</v>
      </c>
    </row>
    <row r="13" spans="1:39" ht="100.8">
      <c r="A13" s="59"/>
      <c r="B13" s="145"/>
      <c r="C13" s="146" t="s">
        <v>54</v>
      </c>
      <c r="D13" s="152" t="s">
        <v>833</v>
      </c>
      <c r="E13" s="175" t="s">
        <v>47</v>
      </c>
      <c r="F13" s="175" t="s">
        <v>47</v>
      </c>
      <c r="G13" s="175" t="s">
        <v>47</v>
      </c>
      <c r="H13" s="175" t="s">
        <v>47</v>
      </c>
      <c r="I13" s="175" t="s">
        <v>47</v>
      </c>
      <c r="J13" s="175" t="s">
        <v>47</v>
      </c>
      <c r="K13" s="175" t="s">
        <v>47</v>
      </c>
      <c r="L13" s="175" t="s">
        <v>47</v>
      </c>
      <c r="M13" s="175" t="s">
        <v>47</v>
      </c>
      <c r="N13" s="175" t="s">
        <v>47</v>
      </c>
      <c r="O13" s="175" t="s">
        <v>47</v>
      </c>
      <c r="P13" s="175" t="s">
        <v>47</v>
      </c>
      <c r="Q13" s="175" t="s">
        <v>47</v>
      </c>
      <c r="R13" s="175" t="s">
        <v>47</v>
      </c>
      <c r="S13" s="175" t="s">
        <v>47</v>
      </c>
      <c r="T13" s="175" t="s">
        <v>47</v>
      </c>
      <c r="U13" s="178">
        <v>778819</v>
      </c>
      <c r="V13" s="178">
        <v>525</v>
      </c>
      <c r="W13" s="178">
        <v>149646</v>
      </c>
      <c r="X13" s="178">
        <v>294005</v>
      </c>
      <c r="Y13" s="179">
        <v>778819</v>
      </c>
      <c r="Z13" s="179">
        <v>525</v>
      </c>
      <c r="AA13" s="179">
        <v>149646</v>
      </c>
      <c r="AB13" s="179">
        <v>294005</v>
      </c>
      <c r="AC13" s="262">
        <v>511274</v>
      </c>
      <c r="AD13" s="262">
        <v>13</v>
      </c>
      <c r="AE13" s="262">
        <v>71212</v>
      </c>
      <c r="AF13" s="262">
        <v>183954</v>
      </c>
      <c r="AG13" s="52"/>
      <c r="AH13" s="52"/>
      <c r="AI13" s="52"/>
      <c r="AJ13" s="52"/>
      <c r="AK13" s="145" t="s">
        <v>833</v>
      </c>
      <c r="AL13" s="145" t="s">
        <v>834</v>
      </c>
    </row>
    <row r="14" spans="1:39" ht="100.8">
      <c r="A14" s="59"/>
      <c r="B14" s="145"/>
      <c r="C14" s="146" t="s">
        <v>56</v>
      </c>
      <c r="D14" s="152" t="s">
        <v>835</v>
      </c>
      <c r="E14" s="175" t="s">
        <v>47</v>
      </c>
      <c r="F14" s="175" t="s">
        <v>47</v>
      </c>
      <c r="G14" s="175" t="s">
        <v>47</v>
      </c>
      <c r="H14" s="175" t="s">
        <v>47</v>
      </c>
      <c r="I14" s="175" t="s">
        <v>47</v>
      </c>
      <c r="J14" s="175" t="s">
        <v>47</v>
      </c>
      <c r="K14" s="175" t="s">
        <v>47</v>
      </c>
      <c r="L14" s="175" t="s">
        <v>47</v>
      </c>
      <c r="M14" s="175" t="s">
        <v>47</v>
      </c>
      <c r="N14" s="175" t="s">
        <v>47</v>
      </c>
      <c r="O14" s="175" t="s">
        <v>47</v>
      </c>
      <c r="P14" s="175" t="s">
        <v>47</v>
      </c>
      <c r="Q14" s="175" t="s">
        <v>47</v>
      </c>
      <c r="R14" s="175" t="s">
        <v>47</v>
      </c>
      <c r="S14" s="175" t="s">
        <v>47</v>
      </c>
      <c r="T14" s="175" t="s">
        <v>47</v>
      </c>
      <c r="U14" s="178">
        <v>1032899</v>
      </c>
      <c r="V14" s="178">
        <v>32</v>
      </c>
      <c r="W14" s="178">
        <v>30783</v>
      </c>
      <c r="X14" s="178">
        <v>44840</v>
      </c>
      <c r="Y14" s="179">
        <v>1032899</v>
      </c>
      <c r="Z14" s="179">
        <v>32</v>
      </c>
      <c r="AA14" s="179">
        <v>30783</v>
      </c>
      <c r="AB14" s="179">
        <v>44840</v>
      </c>
      <c r="AC14" s="262">
        <v>1201396</v>
      </c>
      <c r="AD14" s="262">
        <v>7</v>
      </c>
      <c r="AE14" s="262">
        <v>27699</v>
      </c>
      <c r="AF14" s="262">
        <v>44897</v>
      </c>
      <c r="AG14" s="52"/>
      <c r="AH14" s="52"/>
      <c r="AI14" s="52"/>
      <c r="AJ14" s="52"/>
      <c r="AK14" s="145" t="s">
        <v>836</v>
      </c>
      <c r="AL14" s="145" t="s">
        <v>834</v>
      </c>
    </row>
    <row r="15" spans="1:39" ht="100.8">
      <c r="A15" s="59"/>
      <c r="B15" s="145"/>
      <c r="C15" s="146" t="s">
        <v>58</v>
      </c>
      <c r="D15" s="152" t="s">
        <v>837</v>
      </c>
      <c r="E15" s="175" t="s">
        <v>47</v>
      </c>
      <c r="F15" s="175" t="s">
        <v>47</v>
      </c>
      <c r="G15" s="175" t="s">
        <v>47</v>
      </c>
      <c r="H15" s="175" t="s">
        <v>47</v>
      </c>
      <c r="I15" s="175" t="s">
        <v>47</v>
      </c>
      <c r="J15" s="175" t="s">
        <v>47</v>
      </c>
      <c r="K15" s="175" t="s">
        <v>47</v>
      </c>
      <c r="L15" s="175" t="s">
        <v>47</v>
      </c>
      <c r="M15" s="175" t="s">
        <v>47</v>
      </c>
      <c r="N15" s="175" t="s">
        <v>47</v>
      </c>
      <c r="O15" s="175" t="s">
        <v>47</v>
      </c>
      <c r="P15" s="175" t="s">
        <v>47</v>
      </c>
      <c r="Q15" s="175" t="s">
        <v>47</v>
      </c>
      <c r="R15" s="175" t="s">
        <v>47</v>
      </c>
      <c r="S15" s="175" t="s">
        <v>47</v>
      </c>
      <c r="T15" s="175" t="s">
        <v>47</v>
      </c>
      <c r="U15" s="178">
        <v>206260</v>
      </c>
      <c r="V15" s="178">
        <v>21</v>
      </c>
      <c r="W15" s="178">
        <v>23970</v>
      </c>
      <c r="X15" s="178">
        <v>41362</v>
      </c>
      <c r="Y15" s="179">
        <v>206260</v>
      </c>
      <c r="Z15" s="179">
        <v>21</v>
      </c>
      <c r="AA15" s="179">
        <v>23970</v>
      </c>
      <c r="AB15" s="179">
        <v>41362</v>
      </c>
      <c r="AC15" s="262">
        <v>168390</v>
      </c>
      <c r="AD15" s="262">
        <v>0</v>
      </c>
      <c r="AE15" s="262">
        <v>16523</v>
      </c>
      <c r="AF15" s="262">
        <v>37295</v>
      </c>
      <c r="AG15" s="52"/>
      <c r="AH15" s="52"/>
      <c r="AI15" s="52"/>
      <c r="AJ15" s="52"/>
      <c r="AK15" s="145" t="s">
        <v>837</v>
      </c>
      <c r="AL15" s="145" t="s">
        <v>832</v>
      </c>
    </row>
    <row r="16" spans="1:39" ht="158.4">
      <c r="A16" s="59"/>
      <c r="B16" s="145"/>
      <c r="C16" s="146" t="s">
        <v>60</v>
      </c>
      <c r="D16" s="77" t="s">
        <v>838</v>
      </c>
      <c r="E16" s="175" t="s">
        <v>47</v>
      </c>
      <c r="F16" s="175" t="s">
        <v>47</v>
      </c>
      <c r="G16" s="175" t="s">
        <v>47</v>
      </c>
      <c r="H16" s="175" t="s">
        <v>47</v>
      </c>
      <c r="I16" s="175" t="s">
        <v>47</v>
      </c>
      <c r="J16" s="175" t="s">
        <v>47</v>
      </c>
      <c r="K16" s="175" t="s">
        <v>47</v>
      </c>
      <c r="L16" s="175" t="s">
        <v>47</v>
      </c>
      <c r="M16" s="175" t="s">
        <v>47</v>
      </c>
      <c r="N16" s="175" t="s">
        <v>47</v>
      </c>
      <c r="O16" s="175" t="s">
        <v>47</v>
      </c>
      <c r="P16" s="175" t="s">
        <v>47</v>
      </c>
      <c r="Q16" s="175" t="s">
        <v>47</v>
      </c>
      <c r="R16" s="175" t="s">
        <v>47</v>
      </c>
      <c r="S16" s="175" t="s">
        <v>47</v>
      </c>
      <c r="T16" s="175" t="s">
        <v>47</v>
      </c>
      <c r="U16" s="178">
        <v>1953.85</v>
      </c>
      <c r="V16" s="178">
        <v>0.08</v>
      </c>
      <c r="W16" s="178">
        <v>217.92</v>
      </c>
      <c r="X16" s="178">
        <v>223.98</v>
      </c>
      <c r="Y16" s="179">
        <v>1937.0512563112886</v>
      </c>
      <c r="Z16" s="179">
        <v>0.08</v>
      </c>
      <c r="AA16" s="179">
        <v>203.8291630026859</v>
      </c>
      <c r="AB16" s="179">
        <v>215.4523403903346</v>
      </c>
      <c r="AC16" s="262">
        <v>2580.7368999999999</v>
      </c>
      <c r="AD16" s="262">
        <v>8.6399000000000004E-2</v>
      </c>
      <c r="AE16" s="262">
        <v>302.62029999999999</v>
      </c>
      <c r="AF16" s="262">
        <v>353.0634</v>
      </c>
      <c r="AG16" s="52"/>
      <c r="AH16" s="52"/>
      <c r="AI16" s="52"/>
      <c r="AJ16" s="52"/>
      <c r="AK16" s="145" t="s">
        <v>839</v>
      </c>
      <c r="AL16" s="145" t="s">
        <v>824</v>
      </c>
    </row>
    <row r="17" spans="1:38" ht="158.4">
      <c r="A17" s="59"/>
      <c r="B17" s="145"/>
      <c r="C17" s="146" t="s">
        <v>62</v>
      </c>
      <c r="D17" s="77" t="s">
        <v>840</v>
      </c>
      <c r="E17" s="175" t="s">
        <v>47</v>
      </c>
      <c r="F17" s="175" t="s">
        <v>47</v>
      </c>
      <c r="G17" s="175" t="s">
        <v>47</v>
      </c>
      <c r="H17" s="175" t="s">
        <v>47</v>
      </c>
      <c r="I17" s="175" t="s">
        <v>47</v>
      </c>
      <c r="J17" s="175" t="s">
        <v>47</v>
      </c>
      <c r="K17" s="175" t="s">
        <v>47</v>
      </c>
      <c r="L17" s="175" t="s">
        <v>47</v>
      </c>
      <c r="M17" s="175" t="s">
        <v>47</v>
      </c>
      <c r="N17" s="175" t="s">
        <v>47</v>
      </c>
      <c r="O17" s="175" t="s">
        <v>47</v>
      </c>
      <c r="P17" s="175" t="s">
        <v>47</v>
      </c>
      <c r="Q17" s="175" t="s">
        <v>47</v>
      </c>
      <c r="R17" s="175" t="s">
        <v>47</v>
      </c>
      <c r="S17" s="175" t="s">
        <v>47</v>
      </c>
      <c r="T17" s="175" t="s">
        <v>47</v>
      </c>
      <c r="U17" s="178">
        <v>293.14999999999998</v>
      </c>
      <c r="V17" s="178">
        <v>0</v>
      </c>
      <c r="W17" s="178">
        <v>130.59</v>
      </c>
      <c r="X17" s="178">
        <v>182.31</v>
      </c>
      <c r="Y17" s="179">
        <v>300.61192043705171</v>
      </c>
      <c r="Z17" s="179">
        <v>0</v>
      </c>
      <c r="AA17" s="179">
        <v>120.95856190921725</v>
      </c>
      <c r="AB17" s="179">
        <v>173.54805893468441</v>
      </c>
      <c r="AC17" s="262">
        <v>255.19855999999999</v>
      </c>
      <c r="AD17" s="262">
        <v>0</v>
      </c>
      <c r="AE17" s="262">
        <v>110.38930000000001</v>
      </c>
      <c r="AF17" s="262">
        <v>158.41730000000001</v>
      </c>
      <c r="AG17" s="52"/>
      <c r="AH17" s="52"/>
      <c r="AI17" s="52"/>
      <c r="AJ17" s="52"/>
      <c r="AK17" s="145" t="s">
        <v>840</v>
      </c>
      <c r="AL17" s="145" t="s">
        <v>824</v>
      </c>
    </row>
    <row r="18" spans="1:38" ht="158.4">
      <c r="A18" s="59"/>
      <c r="B18" s="145"/>
      <c r="C18" s="146" t="s">
        <v>64</v>
      </c>
      <c r="D18" s="77" t="s">
        <v>841</v>
      </c>
      <c r="E18" s="175" t="s">
        <v>47</v>
      </c>
      <c r="F18" s="175" t="s">
        <v>47</v>
      </c>
      <c r="G18" s="175" t="s">
        <v>47</v>
      </c>
      <c r="H18" s="175" t="s">
        <v>47</v>
      </c>
      <c r="I18" s="175" t="s">
        <v>47</v>
      </c>
      <c r="J18" s="175" t="s">
        <v>47</v>
      </c>
      <c r="K18" s="175" t="s">
        <v>47</v>
      </c>
      <c r="L18" s="175" t="s">
        <v>47</v>
      </c>
      <c r="M18" s="175" t="s">
        <v>47</v>
      </c>
      <c r="N18" s="175" t="s">
        <v>47</v>
      </c>
      <c r="O18" s="175" t="s">
        <v>47</v>
      </c>
      <c r="P18" s="175" t="s">
        <v>47</v>
      </c>
      <c r="Q18" s="175" t="s">
        <v>47</v>
      </c>
      <c r="R18" s="175" t="s">
        <v>47</v>
      </c>
      <c r="S18" s="175" t="s">
        <v>47</v>
      </c>
      <c r="T18" s="175" t="s">
        <v>47</v>
      </c>
      <c r="U18" s="178">
        <v>15206.04</v>
      </c>
      <c r="V18" s="178">
        <v>0.77</v>
      </c>
      <c r="W18" s="178">
        <v>908.27</v>
      </c>
      <c r="X18" s="178">
        <v>1228.8900000000001</v>
      </c>
      <c r="Y18" s="179">
        <v>15115.631413198889</v>
      </c>
      <c r="Z18" s="179">
        <v>0.77</v>
      </c>
      <c r="AA18" s="179">
        <v>831.34729336952159</v>
      </c>
      <c r="AB18" s="179">
        <v>1213.0444380924077</v>
      </c>
      <c r="AC18" s="262">
        <v>13772.277959999999</v>
      </c>
      <c r="AD18" s="262">
        <v>0.153532</v>
      </c>
      <c r="AE18" s="262">
        <v>708.38199999999995</v>
      </c>
      <c r="AF18" s="262">
        <v>775.46600000000001</v>
      </c>
      <c r="AG18" s="52"/>
      <c r="AH18" s="52"/>
      <c r="AI18" s="52"/>
      <c r="AJ18" s="52"/>
      <c r="AK18" s="145" t="s">
        <v>842</v>
      </c>
      <c r="AL18" s="145" t="s">
        <v>843</v>
      </c>
    </row>
    <row r="19" spans="1:38" ht="158.4">
      <c r="A19" s="59"/>
      <c r="B19" s="145"/>
      <c r="C19" s="146" t="s">
        <v>66</v>
      </c>
      <c r="D19" s="77" t="s">
        <v>844</v>
      </c>
      <c r="E19" s="175" t="s">
        <v>47</v>
      </c>
      <c r="F19" s="175" t="s">
        <v>47</v>
      </c>
      <c r="G19" s="175" t="s">
        <v>47</v>
      </c>
      <c r="H19" s="175" t="s">
        <v>47</v>
      </c>
      <c r="I19" s="175" t="s">
        <v>47</v>
      </c>
      <c r="J19" s="175" t="s">
        <v>47</v>
      </c>
      <c r="K19" s="175" t="s">
        <v>47</v>
      </c>
      <c r="L19" s="175" t="s">
        <v>47</v>
      </c>
      <c r="M19" s="175" t="s">
        <v>47</v>
      </c>
      <c r="N19" s="175" t="s">
        <v>47</v>
      </c>
      <c r="O19" s="175" t="s">
        <v>47</v>
      </c>
      <c r="P19" s="175" t="s">
        <v>47</v>
      </c>
      <c r="Q19" s="175" t="s">
        <v>47</v>
      </c>
      <c r="R19" s="175" t="s">
        <v>47</v>
      </c>
      <c r="S19" s="175" t="s">
        <v>47</v>
      </c>
      <c r="T19" s="175" t="s">
        <v>47</v>
      </c>
      <c r="U19" s="178">
        <v>3153.05</v>
      </c>
      <c r="V19" s="178">
        <v>0.48</v>
      </c>
      <c r="W19" s="178">
        <v>619.12</v>
      </c>
      <c r="X19" s="178">
        <v>1181.22</v>
      </c>
      <c r="Y19" s="179">
        <v>3181.4859457581697</v>
      </c>
      <c r="Z19" s="179">
        <v>0.48</v>
      </c>
      <c r="AA19" s="179">
        <v>553.41321891948235</v>
      </c>
      <c r="AB19" s="179">
        <v>1165.9406804656944</v>
      </c>
      <c r="AC19" s="262">
        <v>2008.886</v>
      </c>
      <c r="AD19" s="262">
        <v>0</v>
      </c>
      <c r="AE19" s="262">
        <v>370.49</v>
      </c>
      <c r="AF19" s="262">
        <v>603.75559999999996</v>
      </c>
      <c r="AG19" s="52"/>
      <c r="AH19" s="52"/>
      <c r="AI19" s="52"/>
      <c r="AJ19" s="52"/>
      <c r="AK19" s="145" t="s">
        <v>844</v>
      </c>
      <c r="AL19" s="145" t="s">
        <v>843</v>
      </c>
    </row>
    <row r="20" spans="1:38" ht="158.4">
      <c r="A20" s="59"/>
      <c r="B20" s="145"/>
      <c r="C20" s="146" t="s">
        <v>845</v>
      </c>
      <c r="D20" s="77" t="s">
        <v>846</v>
      </c>
      <c r="E20" s="175" t="s">
        <v>47</v>
      </c>
      <c r="F20" s="175" t="s">
        <v>47</v>
      </c>
      <c r="G20" s="175" t="s">
        <v>47</v>
      </c>
      <c r="H20" s="175" t="s">
        <v>47</v>
      </c>
      <c r="I20" s="175" t="s">
        <v>47</v>
      </c>
      <c r="J20" s="175" t="s">
        <v>47</v>
      </c>
      <c r="K20" s="175" t="s">
        <v>47</v>
      </c>
      <c r="L20" s="175" t="s">
        <v>47</v>
      </c>
      <c r="M20" s="175" t="s">
        <v>47</v>
      </c>
      <c r="N20" s="175" t="s">
        <v>47</v>
      </c>
      <c r="O20" s="175" t="s">
        <v>47</v>
      </c>
      <c r="P20" s="175" t="s">
        <v>47</v>
      </c>
      <c r="Q20" s="175" t="s">
        <v>47</v>
      </c>
      <c r="R20" s="175" t="s">
        <v>47</v>
      </c>
      <c r="S20" s="175" t="s">
        <v>47</v>
      </c>
      <c r="T20" s="175" t="s">
        <v>47</v>
      </c>
      <c r="U20" s="178">
        <v>231</v>
      </c>
      <c r="V20" s="178">
        <v>0</v>
      </c>
      <c r="W20" s="178">
        <v>23</v>
      </c>
      <c r="X20" s="178">
        <v>17</v>
      </c>
      <c r="Y20" s="179">
        <v>230</v>
      </c>
      <c r="Z20" s="179">
        <v>0</v>
      </c>
      <c r="AA20" s="179">
        <v>12</v>
      </c>
      <c r="AB20" s="179">
        <v>13</v>
      </c>
      <c r="AC20" s="262">
        <v>392</v>
      </c>
      <c r="AD20" s="262">
        <v>0</v>
      </c>
      <c r="AE20" s="262">
        <v>18</v>
      </c>
      <c r="AF20" s="262">
        <v>19</v>
      </c>
      <c r="AG20" s="52"/>
      <c r="AH20" s="52"/>
      <c r="AI20" s="52"/>
      <c r="AJ20" s="52"/>
      <c r="AK20" s="145" t="s">
        <v>847</v>
      </c>
      <c r="AL20" s="145" t="s">
        <v>843</v>
      </c>
    </row>
    <row r="21" spans="1:38" ht="158.4">
      <c r="A21" s="59"/>
      <c r="B21" s="145"/>
      <c r="C21" s="146" t="s">
        <v>848</v>
      </c>
      <c r="D21" s="77" t="s">
        <v>849</v>
      </c>
      <c r="E21" s="175" t="s">
        <v>47</v>
      </c>
      <c r="F21" s="175" t="s">
        <v>47</v>
      </c>
      <c r="G21" s="175" t="s">
        <v>47</v>
      </c>
      <c r="H21" s="175" t="s">
        <v>47</v>
      </c>
      <c r="I21" s="175" t="s">
        <v>47</v>
      </c>
      <c r="J21" s="175" t="s">
        <v>47</v>
      </c>
      <c r="K21" s="175" t="s">
        <v>47</v>
      </c>
      <c r="L21" s="175" t="s">
        <v>47</v>
      </c>
      <c r="M21" s="175" t="s">
        <v>47</v>
      </c>
      <c r="N21" s="175" t="s">
        <v>47</v>
      </c>
      <c r="O21" s="175" t="s">
        <v>47</v>
      </c>
      <c r="P21" s="175" t="s">
        <v>47</v>
      </c>
      <c r="Q21" s="175" t="s">
        <v>47</v>
      </c>
      <c r="R21" s="175" t="s">
        <v>47</v>
      </c>
      <c r="S21" s="175" t="s">
        <v>47</v>
      </c>
      <c r="T21" s="175" t="s">
        <v>47</v>
      </c>
      <c r="U21" s="178">
        <v>47</v>
      </c>
      <c r="V21" s="178">
        <v>0</v>
      </c>
      <c r="W21" s="178">
        <v>16</v>
      </c>
      <c r="X21" s="178">
        <v>16</v>
      </c>
      <c r="Y21" s="179">
        <v>43</v>
      </c>
      <c r="Z21" s="179">
        <v>0</v>
      </c>
      <c r="AA21" s="179">
        <v>6</v>
      </c>
      <c r="AB21" s="179">
        <v>12</v>
      </c>
      <c r="AC21" s="262">
        <v>43</v>
      </c>
      <c r="AD21" s="262">
        <v>0</v>
      </c>
      <c r="AE21" s="262">
        <v>6</v>
      </c>
      <c r="AF21" s="262">
        <v>10</v>
      </c>
      <c r="AG21" s="52"/>
      <c r="AH21" s="52"/>
      <c r="AI21" s="52"/>
      <c r="AJ21" s="52"/>
      <c r="AK21" s="145" t="s">
        <v>849</v>
      </c>
      <c r="AL21" s="145" t="s">
        <v>843</v>
      </c>
    </row>
    <row r="22" spans="1:38" ht="100.8">
      <c r="A22" s="59"/>
      <c r="B22" s="145" t="s">
        <v>850</v>
      </c>
      <c r="C22" s="146" t="s">
        <v>851</v>
      </c>
      <c r="D22" s="77" t="s">
        <v>852</v>
      </c>
      <c r="E22" s="175" t="s">
        <v>47</v>
      </c>
      <c r="F22" s="175" t="s">
        <v>47</v>
      </c>
      <c r="G22" s="175" t="s">
        <v>47</v>
      </c>
      <c r="H22" s="175" t="s">
        <v>47</v>
      </c>
      <c r="I22" s="175" t="s">
        <v>47</v>
      </c>
      <c r="J22" s="175" t="s">
        <v>47</v>
      </c>
      <c r="K22" s="175" t="s">
        <v>47</v>
      </c>
      <c r="L22" s="175" t="s">
        <v>47</v>
      </c>
      <c r="M22" s="175" t="s">
        <v>47</v>
      </c>
      <c r="N22" s="175" t="s">
        <v>47</v>
      </c>
      <c r="O22" s="175" t="s">
        <v>47</v>
      </c>
      <c r="P22" s="175" t="s">
        <v>47</v>
      </c>
      <c r="Q22" s="175" t="s">
        <v>47</v>
      </c>
      <c r="R22" s="175" t="s">
        <v>47</v>
      </c>
      <c r="S22" s="175" t="s">
        <v>47</v>
      </c>
      <c r="T22" s="175" t="s">
        <v>47</v>
      </c>
      <c r="U22" s="178">
        <v>35</v>
      </c>
      <c r="V22" s="178">
        <v>0</v>
      </c>
      <c r="W22" s="178">
        <v>18</v>
      </c>
      <c r="X22" s="178">
        <v>32</v>
      </c>
      <c r="Y22" s="179">
        <v>51</v>
      </c>
      <c r="Z22" s="179">
        <v>0</v>
      </c>
      <c r="AA22" s="179">
        <v>107</v>
      </c>
      <c r="AB22" s="179">
        <v>94</v>
      </c>
      <c r="AC22" s="262">
        <v>51</v>
      </c>
      <c r="AD22" s="262">
        <v>0</v>
      </c>
      <c r="AE22" s="262">
        <v>142</v>
      </c>
      <c r="AF22" s="262">
        <v>136</v>
      </c>
      <c r="AG22" s="52"/>
      <c r="AH22" s="52"/>
      <c r="AI22" s="52"/>
      <c r="AJ22" s="52"/>
      <c r="AK22" s="145" t="s">
        <v>853</v>
      </c>
      <c r="AL22" s="145" t="s">
        <v>832</v>
      </c>
    </row>
    <row r="23" spans="1:38" ht="100.8">
      <c r="A23" s="59"/>
      <c r="B23" s="145"/>
      <c r="C23" s="146" t="s">
        <v>854</v>
      </c>
      <c r="D23" s="77" t="s">
        <v>855</v>
      </c>
      <c r="E23" s="175" t="s">
        <v>47</v>
      </c>
      <c r="F23" s="175" t="s">
        <v>47</v>
      </c>
      <c r="G23" s="175" t="s">
        <v>47</v>
      </c>
      <c r="H23" s="175" t="s">
        <v>47</v>
      </c>
      <c r="I23" s="175" t="s">
        <v>47</v>
      </c>
      <c r="J23" s="175" t="s">
        <v>47</v>
      </c>
      <c r="K23" s="175" t="s">
        <v>47</v>
      </c>
      <c r="L23" s="175" t="s">
        <v>47</v>
      </c>
      <c r="M23" s="175" t="s">
        <v>47</v>
      </c>
      <c r="N23" s="175" t="s">
        <v>47</v>
      </c>
      <c r="O23" s="175" t="s">
        <v>47</v>
      </c>
      <c r="P23" s="175" t="s">
        <v>47</v>
      </c>
      <c r="Q23" s="175" t="s">
        <v>47</v>
      </c>
      <c r="R23" s="175" t="s">
        <v>47</v>
      </c>
      <c r="S23" s="175" t="s">
        <v>47</v>
      </c>
      <c r="T23" s="175" t="s">
        <v>47</v>
      </c>
      <c r="U23" s="178">
        <v>20</v>
      </c>
      <c r="V23" s="178">
        <v>0</v>
      </c>
      <c r="W23" s="178">
        <v>11</v>
      </c>
      <c r="X23" s="178">
        <v>31</v>
      </c>
      <c r="Y23" s="179">
        <v>29</v>
      </c>
      <c r="Z23" s="179">
        <v>0</v>
      </c>
      <c r="AA23" s="179">
        <v>63</v>
      </c>
      <c r="AB23" s="179">
        <v>89</v>
      </c>
      <c r="AC23" s="262">
        <v>16</v>
      </c>
      <c r="AD23" s="262">
        <v>0</v>
      </c>
      <c r="AE23" s="262">
        <v>69</v>
      </c>
      <c r="AF23" s="262">
        <v>86</v>
      </c>
      <c r="AG23" s="52"/>
      <c r="AH23" s="52"/>
      <c r="AI23" s="52"/>
      <c r="AJ23" s="52"/>
      <c r="AK23" s="145" t="s">
        <v>855</v>
      </c>
      <c r="AL23" s="145" t="s">
        <v>832</v>
      </c>
    </row>
    <row r="24" spans="1:38" ht="158.4">
      <c r="A24" s="59"/>
      <c r="B24" s="145" t="s">
        <v>856</v>
      </c>
      <c r="C24" s="146" t="s">
        <v>188</v>
      </c>
      <c r="D24" s="77" t="s">
        <v>822</v>
      </c>
      <c r="E24" s="175" t="s">
        <v>47</v>
      </c>
      <c r="F24" s="175" t="s">
        <v>47</v>
      </c>
      <c r="G24" s="175" t="s">
        <v>47</v>
      </c>
      <c r="H24" s="175" t="s">
        <v>47</v>
      </c>
      <c r="I24" s="175" t="s">
        <v>47</v>
      </c>
      <c r="J24" s="175" t="s">
        <v>47</v>
      </c>
      <c r="K24" s="175" t="s">
        <v>47</v>
      </c>
      <c r="L24" s="175" t="s">
        <v>47</v>
      </c>
      <c r="M24" s="175" t="s">
        <v>47</v>
      </c>
      <c r="N24" s="175" t="s">
        <v>47</v>
      </c>
      <c r="O24" s="175" t="s">
        <v>47</v>
      </c>
      <c r="P24" s="175" t="s">
        <v>47</v>
      </c>
      <c r="Q24" s="175" t="s">
        <v>47</v>
      </c>
      <c r="R24" s="175" t="s">
        <v>47</v>
      </c>
      <c r="S24" s="175" t="s">
        <v>47</v>
      </c>
      <c r="T24" s="175" t="s">
        <v>47</v>
      </c>
      <c r="U24" s="178">
        <v>8536.18</v>
      </c>
      <c r="V24" s="178">
        <v>0.46</v>
      </c>
      <c r="W24" s="178">
        <v>2127.0500000000002</v>
      </c>
      <c r="X24" s="178">
        <v>3723.5</v>
      </c>
      <c r="Y24" s="179">
        <v>8543.3121948778098</v>
      </c>
      <c r="Z24" s="179">
        <v>0.47</v>
      </c>
      <c r="AA24" s="179">
        <v>2011.5299689822675</v>
      </c>
      <c r="AB24" s="179">
        <v>3676.2999539139182</v>
      </c>
      <c r="AC24" s="325">
        <v>6186.4268680000005</v>
      </c>
      <c r="AD24" s="325">
        <v>0.87131939899999999</v>
      </c>
      <c r="AE24" s="325">
        <v>1982.340659</v>
      </c>
      <c r="AF24" s="325">
        <v>3389.7388839999999</v>
      </c>
      <c r="AG24" s="52"/>
      <c r="AH24" s="52"/>
      <c r="AI24" s="52"/>
      <c r="AJ24" s="52"/>
      <c r="AK24" s="145" t="s">
        <v>823</v>
      </c>
      <c r="AL24" s="145" t="s">
        <v>843</v>
      </c>
    </row>
    <row r="25" spans="1:38" ht="158.4">
      <c r="A25" s="59"/>
      <c r="B25" s="145"/>
      <c r="C25" s="146" t="s">
        <v>191</v>
      </c>
      <c r="D25" s="77" t="s">
        <v>825</v>
      </c>
      <c r="E25" s="175" t="s">
        <v>47</v>
      </c>
      <c r="F25" s="175" t="s">
        <v>47</v>
      </c>
      <c r="G25" s="175" t="s">
        <v>47</v>
      </c>
      <c r="H25" s="175" t="s">
        <v>47</v>
      </c>
      <c r="I25" s="175" t="s">
        <v>47</v>
      </c>
      <c r="J25" s="175" t="s">
        <v>47</v>
      </c>
      <c r="K25" s="175" t="s">
        <v>47</v>
      </c>
      <c r="L25" s="175" t="s">
        <v>47</v>
      </c>
      <c r="M25" s="175" t="s">
        <v>47</v>
      </c>
      <c r="N25" s="175" t="s">
        <v>47</v>
      </c>
      <c r="O25" s="175" t="s">
        <v>47</v>
      </c>
      <c r="P25" s="175" t="s">
        <v>47</v>
      </c>
      <c r="Q25" s="175" t="s">
        <v>47</v>
      </c>
      <c r="R25" s="175" t="s">
        <v>47</v>
      </c>
      <c r="S25" s="175" t="s">
        <v>47</v>
      </c>
      <c r="T25" s="175" t="s">
        <v>47</v>
      </c>
      <c r="U25" s="178">
        <v>3262.55</v>
      </c>
      <c r="V25" s="178">
        <v>0.04</v>
      </c>
      <c r="W25" s="178">
        <v>1491.89</v>
      </c>
      <c r="X25" s="178">
        <v>2729.02</v>
      </c>
      <c r="Y25" s="179">
        <v>3306.7952233397828</v>
      </c>
      <c r="Z25" s="179">
        <v>0.05</v>
      </c>
      <c r="AA25" s="179">
        <v>1407.8787297003851</v>
      </c>
      <c r="AB25" s="179">
        <v>2695.1743131261028</v>
      </c>
      <c r="AC25" s="262">
        <v>1758.3625200000001</v>
      </c>
      <c r="AD25" s="262">
        <v>3.8865999999999998E-2</v>
      </c>
      <c r="AE25" s="262">
        <v>829.67619999999999</v>
      </c>
      <c r="AF25" s="262">
        <v>1677.3700000000001</v>
      </c>
      <c r="AG25" s="52"/>
      <c r="AH25" s="52"/>
      <c r="AI25" s="52"/>
      <c r="AJ25" s="52"/>
      <c r="AK25" s="145" t="s">
        <v>825</v>
      </c>
      <c r="AL25" s="145" t="s">
        <v>843</v>
      </c>
    </row>
    <row r="26" spans="1:38" ht="158.4">
      <c r="A26" s="59"/>
      <c r="B26" s="145"/>
      <c r="C26" s="146" t="s">
        <v>193</v>
      </c>
      <c r="D26" s="77" t="s">
        <v>826</v>
      </c>
      <c r="E26" s="175" t="s">
        <v>47</v>
      </c>
      <c r="F26" s="175" t="s">
        <v>47</v>
      </c>
      <c r="G26" s="175" t="s">
        <v>47</v>
      </c>
      <c r="H26" s="175" t="s">
        <v>47</v>
      </c>
      <c r="I26" s="175" t="s">
        <v>47</v>
      </c>
      <c r="J26" s="175" t="s">
        <v>47</v>
      </c>
      <c r="K26" s="175" t="s">
        <v>47</v>
      </c>
      <c r="L26" s="175" t="s">
        <v>47</v>
      </c>
      <c r="M26" s="175" t="s">
        <v>47</v>
      </c>
      <c r="N26" s="175" t="s">
        <v>47</v>
      </c>
      <c r="O26" s="175" t="s">
        <v>47</v>
      </c>
      <c r="P26" s="175" t="s">
        <v>47</v>
      </c>
      <c r="Q26" s="175" t="s">
        <v>47</v>
      </c>
      <c r="R26" s="175" t="s">
        <v>47</v>
      </c>
      <c r="S26" s="175" t="s">
        <v>47</v>
      </c>
      <c r="T26" s="175" t="s">
        <v>47</v>
      </c>
      <c r="U26" s="178">
        <v>7692</v>
      </c>
      <c r="V26" s="178">
        <v>0</v>
      </c>
      <c r="W26" s="178">
        <v>1456</v>
      </c>
      <c r="X26" s="178">
        <v>2894</v>
      </c>
      <c r="Y26" s="179">
        <v>7744</v>
      </c>
      <c r="Z26" s="179">
        <v>0</v>
      </c>
      <c r="AA26" s="179">
        <v>1338</v>
      </c>
      <c r="AB26" s="179">
        <v>2890</v>
      </c>
      <c r="AC26" s="262">
        <v>4846</v>
      </c>
      <c r="AD26" s="262">
        <v>0</v>
      </c>
      <c r="AE26" s="262">
        <v>1290</v>
      </c>
      <c r="AF26" s="262">
        <v>2948</v>
      </c>
      <c r="AG26" s="52"/>
      <c r="AH26" s="52"/>
      <c r="AI26" s="52"/>
      <c r="AJ26" s="52"/>
      <c r="AK26" s="145" t="s">
        <v>827</v>
      </c>
      <c r="AL26" s="145" t="s">
        <v>843</v>
      </c>
    </row>
    <row r="27" spans="1:38" ht="158.4">
      <c r="A27" s="59"/>
      <c r="B27" s="145"/>
      <c r="C27" s="146" t="s">
        <v>195</v>
      </c>
      <c r="D27" s="77" t="s">
        <v>829</v>
      </c>
      <c r="E27" s="175" t="s">
        <v>47</v>
      </c>
      <c r="F27" s="175" t="s">
        <v>47</v>
      </c>
      <c r="G27" s="175" t="s">
        <v>47</v>
      </c>
      <c r="H27" s="175" t="s">
        <v>47</v>
      </c>
      <c r="I27" s="175" t="s">
        <v>47</v>
      </c>
      <c r="J27" s="175" t="s">
        <v>47</v>
      </c>
      <c r="K27" s="175" t="s">
        <v>47</v>
      </c>
      <c r="L27" s="175" t="s">
        <v>47</v>
      </c>
      <c r="M27" s="175" t="s">
        <v>47</v>
      </c>
      <c r="N27" s="175" t="s">
        <v>47</v>
      </c>
      <c r="O27" s="175" t="s">
        <v>47</v>
      </c>
      <c r="P27" s="175" t="s">
        <v>47</v>
      </c>
      <c r="Q27" s="175" t="s">
        <v>47</v>
      </c>
      <c r="R27" s="175" t="s">
        <v>47</v>
      </c>
      <c r="S27" s="175" t="s">
        <v>47</v>
      </c>
      <c r="T27" s="175" t="s">
        <v>47</v>
      </c>
      <c r="U27" s="178">
        <v>2397</v>
      </c>
      <c r="V27" s="178">
        <v>0</v>
      </c>
      <c r="W27" s="178">
        <v>1036</v>
      </c>
      <c r="X27" s="178">
        <v>2348</v>
      </c>
      <c r="Y27" s="179">
        <v>2460</v>
      </c>
      <c r="Z27" s="179">
        <v>0</v>
      </c>
      <c r="AA27" s="179">
        <v>940</v>
      </c>
      <c r="AB27" s="179">
        <v>2343</v>
      </c>
      <c r="AC27" s="262">
        <v>1613</v>
      </c>
      <c r="AD27" s="262">
        <v>0</v>
      </c>
      <c r="AE27" s="262">
        <v>687</v>
      </c>
      <c r="AF27" s="262">
        <v>1822</v>
      </c>
      <c r="AG27" s="52"/>
      <c r="AH27" s="52"/>
      <c r="AI27" s="52"/>
      <c r="AJ27" s="52"/>
      <c r="AK27" s="145" t="s">
        <v>829</v>
      </c>
      <c r="AL27" s="145" t="s">
        <v>843</v>
      </c>
    </row>
    <row r="28" spans="1:38" ht="158.4">
      <c r="A28" s="59"/>
      <c r="B28" s="145"/>
      <c r="C28" s="146" t="s">
        <v>293</v>
      </c>
      <c r="D28" s="77" t="s">
        <v>831</v>
      </c>
      <c r="E28" s="175" t="s">
        <v>47</v>
      </c>
      <c r="F28" s="175" t="s">
        <v>47</v>
      </c>
      <c r="G28" s="175" t="s">
        <v>47</v>
      </c>
      <c r="H28" s="175" t="s">
        <v>47</v>
      </c>
      <c r="I28" s="175" t="s">
        <v>47</v>
      </c>
      <c r="J28" s="175" t="s">
        <v>47</v>
      </c>
      <c r="K28" s="175" t="s">
        <v>47</v>
      </c>
      <c r="L28" s="175" t="s">
        <v>47</v>
      </c>
      <c r="M28" s="175" t="s">
        <v>47</v>
      </c>
      <c r="N28" s="175" t="s">
        <v>47</v>
      </c>
      <c r="O28" s="175" t="s">
        <v>47</v>
      </c>
      <c r="P28" s="175" t="s">
        <v>47</v>
      </c>
      <c r="Q28" s="175" t="s">
        <v>47</v>
      </c>
      <c r="R28" s="175" t="s">
        <v>47</v>
      </c>
      <c r="S28" s="175" t="s">
        <v>47</v>
      </c>
      <c r="T28" s="175" t="s">
        <v>47</v>
      </c>
      <c r="U28" s="178">
        <v>225587</v>
      </c>
      <c r="V28" s="178">
        <v>20</v>
      </c>
      <c r="W28" s="178">
        <v>53624</v>
      </c>
      <c r="X28" s="178">
        <v>92195</v>
      </c>
      <c r="Y28" s="179">
        <v>225587</v>
      </c>
      <c r="Z28" s="179">
        <v>20</v>
      </c>
      <c r="AA28" s="179">
        <v>53624</v>
      </c>
      <c r="AB28" s="179">
        <v>92195</v>
      </c>
      <c r="AC28" s="262">
        <v>195511</v>
      </c>
      <c r="AD28" s="262">
        <v>8</v>
      </c>
      <c r="AE28" s="262">
        <v>55535</v>
      </c>
      <c r="AF28" s="262">
        <v>112997</v>
      </c>
      <c r="AG28" s="52"/>
      <c r="AH28" s="52"/>
      <c r="AI28" s="52"/>
      <c r="AJ28" s="52"/>
      <c r="AK28" s="145" t="s">
        <v>261</v>
      </c>
      <c r="AL28" s="145" t="s">
        <v>843</v>
      </c>
    </row>
    <row r="29" spans="1:38" ht="158.4">
      <c r="A29" s="59"/>
      <c r="B29" s="145"/>
      <c r="C29" s="146" t="s">
        <v>363</v>
      </c>
      <c r="D29" s="152" t="s">
        <v>833</v>
      </c>
      <c r="E29" s="175" t="s">
        <v>47</v>
      </c>
      <c r="F29" s="175" t="s">
        <v>47</v>
      </c>
      <c r="G29" s="175" t="s">
        <v>47</v>
      </c>
      <c r="H29" s="175" t="s">
        <v>47</v>
      </c>
      <c r="I29" s="175" t="s">
        <v>47</v>
      </c>
      <c r="J29" s="175" t="s">
        <v>47</v>
      </c>
      <c r="K29" s="175" t="s">
        <v>47</v>
      </c>
      <c r="L29" s="175" t="s">
        <v>47</v>
      </c>
      <c r="M29" s="175" t="s">
        <v>47</v>
      </c>
      <c r="N29" s="175" t="s">
        <v>47</v>
      </c>
      <c r="O29" s="175" t="s">
        <v>47</v>
      </c>
      <c r="P29" s="175" t="s">
        <v>47</v>
      </c>
      <c r="Q29" s="175" t="s">
        <v>47</v>
      </c>
      <c r="R29" s="175" t="s">
        <v>47</v>
      </c>
      <c r="S29" s="175" t="s">
        <v>47</v>
      </c>
      <c r="T29" s="175" t="s">
        <v>47</v>
      </c>
      <c r="U29" s="178">
        <v>94950</v>
      </c>
      <c r="V29" s="178">
        <v>16</v>
      </c>
      <c r="W29" s="178">
        <v>44971</v>
      </c>
      <c r="X29" s="178">
        <v>83235</v>
      </c>
      <c r="Y29" s="179">
        <v>94950</v>
      </c>
      <c r="Z29" s="179">
        <v>16</v>
      </c>
      <c r="AA29" s="179">
        <v>44971</v>
      </c>
      <c r="AB29" s="179">
        <v>83235</v>
      </c>
      <c r="AC29" s="262">
        <v>107381</v>
      </c>
      <c r="AD29" s="262">
        <v>2</v>
      </c>
      <c r="AE29" s="262">
        <v>45662</v>
      </c>
      <c r="AF29" s="262">
        <v>99248</v>
      </c>
      <c r="AG29" s="52"/>
      <c r="AH29" s="52"/>
      <c r="AI29" s="52"/>
      <c r="AJ29" s="52"/>
      <c r="AK29" s="145" t="s">
        <v>833</v>
      </c>
      <c r="AL29" s="145" t="s">
        <v>843</v>
      </c>
    </row>
    <row r="30" spans="1:38" ht="158.4">
      <c r="A30" s="59"/>
      <c r="B30" s="145"/>
      <c r="C30" s="146" t="s">
        <v>365</v>
      </c>
      <c r="D30" s="152" t="s">
        <v>835</v>
      </c>
      <c r="E30" s="175" t="s">
        <v>47</v>
      </c>
      <c r="F30" s="175" t="s">
        <v>47</v>
      </c>
      <c r="G30" s="175" t="s">
        <v>47</v>
      </c>
      <c r="H30" s="175" t="s">
        <v>47</v>
      </c>
      <c r="I30" s="175" t="s">
        <v>47</v>
      </c>
      <c r="J30" s="175" t="s">
        <v>47</v>
      </c>
      <c r="K30" s="175" t="s">
        <v>47</v>
      </c>
      <c r="L30" s="175" t="s">
        <v>47</v>
      </c>
      <c r="M30" s="175" t="s">
        <v>47</v>
      </c>
      <c r="N30" s="175" t="s">
        <v>47</v>
      </c>
      <c r="O30" s="175" t="s">
        <v>47</v>
      </c>
      <c r="P30" s="175" t="s">
        <v>47</v>
      </c>
      <c r="Q30" s="175" t="s">
        <v>47</v>
      </c>
      <c r="R30" s="175" t="s">
        <v>47</v>
      </c>
      <c r="S30" s="175" t="s">
        <v>47</v>
      </c>
      <c r="T30" s="175" t="s">
        <v>47</v>
      </c>
      <c r="U30" s="178">
        <v>37100</v>
      </c>
      <c r="V30" s="178">
        <v>4</v>
      </c>
      <c r="W30" s="178">
        <v>7741</v>
      </c>
      <c r="X30" s="178">
        <v>9410</v>
      </c>
      <c r="Y30" s="179">
        <v>37100</v>
      </c>
      <c r="Z30" s="179">
        <v>4</v>
      </c>
      <c r="AA30" s="179">
        <v>7741</v>
      </c>
      <c r="AB30" s="179">
        <v>9410</v>
      </c>
      <c r="AC30" s="262">
        <v>61769</v>
      </c>
      <c r="AD30" s="262">
        <v>0</v>
      </c>
      <c r="AE30" s="262">
        <v>15305</v>
      </c>
      <c r="AF30" s="262">
        <v>21164</v>
      </c>
      <c r="AG30" s="52"/>
      <c r="AH30" s="52"/>
      <c r="AI30" s="52"/>
      <c r="AJ30" s="52"/>
      <c r="AK30" s="145" t="s">
        <v>836</v>
      </c>
      <c r="AL30" s="145" t="s">
        <v>843</v>
      </c>
    </row>
    <row r="31" spans="1:38" ht="158.4">
      <c r="A31" s="59"/>
      <c r="B31" s="145"/>
      <c r="C31" s="146" t="s">
        <v>367</v>
      </c>
      <c r="D31" s="152" t="s">
        <v>837</v>
      </c>
      <c r="E31" s="175" t="s">
        <v>47</v>
      </c>
      <c r="F31" s="175" t="s">
        <v>47</v>
      </c>
      <c r="G31" s="175" t="s">
        <v>47</v>
      </c>
      <c r="H31" s="175" t="s">
        <v>47</v>
      </c>
      <c r="I31" s="175" t="s">
        <v>47</v>
      </c>
      <c r="J31" s="175" t="s">
        <v>47</v>
      </c>
      <c r="K31" s="175" t="s">
        <v>47</v>
      </c>
      <c r="L31" s="175" t="s">
        <v>47</v>
      </c>
      <c r="M31" s="175" t="s">
        <v>47</v>
      </c>
      <c r="N31" s="175" t="s">
        <v>47</v>
      </c>
      <c r="O31" s="175" t="s">
        <v>47</v>
      </c>
      <c r="P31" s="175" t="s">
        <v>47</v>
      </c>
      <c r="Q31" s="175" t="s">
        <v>47</v>
      </c>
      <c r="R31" s="175" t="s">
        <v>47</v>
      </c>
      <c r="S31" s="175" t="s">
        <v>47</v>
      </c>
      <c r="T31" s="175" t="s">
        <v>47</v>
      </c>
      <c r="U31" s="178">
        <v>19384</v>
      </c>
      <c r="V31" s="178">
        <v>1</v>
      </c>
      <c r="W31" s="178">
        <v>6718</v>
      </c>
      <c r="X31" s="178">
        <v>8676</v>
      </c>
      <c r="Y31" s="179">
        <v>19384</v>
      </c>
      <c r="Z31" s="179">
        <v>1</v>
      </c>
      <c r="AA31" s="179">
        <v>6718</v>
      </c>
      <c r="AB31" s="179">
        <v>8676</v>
      </c>
      <c r="AC31" s="262">
        <v>37808</v>
      </c>
      <c r="AD31" s="262">
        <v>0</v>
      </c>
      <c r="AE31" s="262">
        <v>13355</v>
      </c>
      <c r="AF31" s="262">
        <v>19610</v>
      </c>
      <c r="AG31" s="52"/>
      <c r="AH31" s="52"/>
      <c r="AI31" s="52"/>
      <c r="AJ31" s="52"/>
      <c r="AK31" s="145" t="s">
        <v>837</v>
      </c>
      <c r="AL31" s="145" t="s">
        <v>843</v>
      </c>
    </row>
    <row r="32" spans="1:38" ht="158.4">
      <c r="A32" s="59"/>
      <c r="B32" s="145"/>
      <c r="C32" s="146" t="s">
        <v>857</v>
      </c>
      <c r="D32" s="77" t="s">
        <v>838</v>
      </c>
      <c r="E32" s="175" t="s">
        <v>47</v>
      </c>
      <c r="F32" s="175" t="s">
        <v>47</v>
      </c>
      <c r="G32" s="175" t="s">
        <v>47</v>
      </c>
      <c r="H32" s="175" t="s">
        <v>47</v>
      </c>
      <c r="I32" s="175" t="s">
        <v>47</v>
      </c>
      <c r="J32" s="175" t="s">
        <v>47</v>
      </c>
      <c r="K32" s="175" t="s">
        <v>47</v>
      </c>
      <c r="L32" s="175" t="s">
        <v>47</v>
      </c>
      <c r="M32" s="175" t="s">
        <v>47</v>
      </c>
      <c r="N32" s="175" t="s">
        <v>47</v>
      </c>
      <c r="O32" s="175" t="s">
        <v>47</v>
      </c>
      <c r="P32" s="175" t="s">
        <v>47</v>
      </c>
      <c r="Q32" s="175" t="s">
        <v>47</v>
      </c>
      <c r="R32" s="175" t="s">
        <v>47</v>
      </c>
      <c r="S32" s="175" t="s">
        <v>47</v>
      </c>
      <c r="T32" s="175" t="s">
        <v>47</v>
      </c>
      <c r="U32" s="178">
        <v>1353.32</v>
      </c>
      <c r="V32" s="178">
        <v>0.09</v>
      </c>
      <c r="W32" s="178">
        <v>453.91</v>
      </c>
      <c r="X32" s="178">
        <v>771.52</v>
      </c>
      <c r="Y32" s="179">
        <v>1348.1552637790853</v>
      </c>
      <c r="Z32" s="179">
        <v>0.09</v>
      </c>
      <c r="AA32" s="179">
        <v>444.12835475900607</v>
      </c>
      <c r="AB32" s="179">
        <v>756.86494597620924</v>
      </c>
      <c r="AC32" s="262">
        <v>1327.7370000000001</v>
      </c>
      <c r="AD32" s="262">
        <v>0</v>
      </c>
      <c r="AE32" s="262">
        <v>647.32039999999995</v>
      </c>
      <c r="AF32" s="262">
        <v>1027.232</v>
      </c>
      <c r="AG32" s="52"/>
      <c r="AH32" s="52"/>
      <c r="AI32" s="52"/>
      <c r="AJ32" s="52"/>
      <c r="AK32" s="145" t="s">
        <v>839</v>
      </c>
      <c r="AL32" s="145" t="s">
        <v>843</v>
      </c>
    </row>
    <row r="33" spans="1:38" ht="158.4">
      <c r="A33" s="59"/>
      <c r="B33" s="145"/>
      <c r="C33" s="146" t="s">
        <v>858</v>
      </c>
      <c r="D33" s="77" t="s">
        <v>840</v>
      </c>
      <c r="E33" s="175" t="s">
        <v>47</v>
      </c>
      <c r="F33" s="175" t="s">
        <v>47</v>
      </c>
      <c r="G33" s="175" t="s">
        <v>47</v>
      </c>
      <c r="H33" s="175" t="s">
        <v>47</v>
      </c>
      <c r="I33" s="175" t="s">
        <v>47</v>
      </c>
      <c r="J33" s="175" t="s">
        <v>47</v>
      </c>
      <c r="K33" s="175" t="s">
        <v>47</v>
      </c>
      <c r="L33" s="175" t="s">
        <v>47</v>
      </c>
      <c r="M33" s="175" t="s">
        <v>47</v>
      </c>
      <c r="N33" s="175" t="s">
        <v>47</v>
      </c>
      <c r="O33" s="175" t="s">
        <v>47</v>
      </c>
      <c r="P33" s="175" t="s">
        <v>47</v>
      </c>
      <c r="Q33" s="175" t="s">
        <v>47</v>
      </c>
      <c r="R33" s="175" t="s">
        <v>47</v>
      </c>
      <c r="S33" s="175" t="s">
        <v>47</v>
      </c>
      <c r="T33" s="175" t="s">
        <v>47</v>
      </c>
      <c r="U33" s="178">
        <v>333.8</v>
      </c>
      <c r="V33" s="178">
        <v>0</v>
      </c>
      <c r="W33" s="178">
        <v>283.81</v>
      </c>
      <c r="X33" s="178">
        <v>419.23</v>
      </c>
      <c r="Y33" s="179">
        <v>336.34931909043735</v>
      </c>
      <c r="Z33" s="179">
        <v>0</v>
      </c>
      <c r="AA33" s="179">
        <v>277.34775772319466</v>
      </c>
      <c r="AB33" s="179">
        <v>410.36053597653409</v>
      </c>
      <c r="AC33" s="262">
        <v>132.73052000000001</v>
      </c>
      <c r="AD33" s="262">
        <v>0</v>
      </c>
      <c r="AE33" s="262">
        <v>144.06620000000001</v>
      </c>
      <c r="AF33" s="262">
        <v>235.99</v>
      </c>
      <c r="AG33" s="52"/>
      <c r="AH33" s="52"/>
      <c r="AI33" s="52"/>
      <c r="AJ33" s="52"/>
      <c r="AK33" s="145" t="s">
        <v>840</v>
      </c>
      <c r="AL33" s="145" t="s">
        <v>843</v>
      </c>
    </row>
    <row r="34" spans="1:38" ht="158.4">
      <c r="A34" s="59"/>
      <c r="B34" s="145"/>
      <c r="C34" s="146" t="s">
        <v>859</v>
      </c>
      <c r="D34" s="77" t="s">
        <v>841</v>
      </c>
      <c r="E34" s="175" t="s">
        <v>47</v>
      </c>
      <c r="F34" s="175" t="s">
        <v>47</v>
      </c>
      <c r="G34" s="175" t="s">
        <v>47</v>
      </c>
      <c r="H34" s="175" t="s">
        <v>47</v>
      </c>
      <c r="I34" s="175" t="s">
        <v>47</v>
      </c>
      <c r="J34" s="175" t="s">
        <v>47</v>
      </c>
      <c r="K34" s="175" t="s">
        <v>47</v>
      </c>
      <c r="L34" s="175" t="s">
        <v>47</v>
      </c>
      <c r="M34" s="175" t="s">
        <v>47</v>
      </c>
      <c r="N34" s="175" t="s">
        <v>47</v>
      </c>
      <c r="O34" s="175" t="s">
        <v>47</v>
      </c>
      <c r="P34" s="175" t="s">
        <v>47</v>
      </c>
      <c r="Q34" s="175" t="s">
        <v>47</v>
      </c>
      <c r="R34" s="175" t="s">
        <v>47</v>
      </c>
      <c r="S34" s="175" t="s">
        <v>47</v>
      </c>
      <c r="T34" s="175" t="s">
        <v>47</v>
      </c>
      <c r="U34" s="178">
        <v>7182.86</v>
      </c>
      <c r="V34" s="178">
        <v>0.37</v>
      </c>
      <c r="W34" s="178">
        <v>1673.14</v>
      </c>
      <c r="X34" s="178">
        <v>2951.98</v>
      </c>
      <c r="Y34" s="179">
        <v>7195.1569310987243</v>
      </c>
      <c r="Z34" s="179">
        <v>0.38</v>
      </c>
      <c r="AA34" s="179">
        <v>1567.4016142232615</v>
      </c>
      <c r="AB34" s="179">
        <v>2919.4350079377091</v>
      </c>
      <c r="AC34" s="262">
        <v>4858.6898680000004</v>
      </c>
      <c r="AD34" s="262">
        <v>0.87131939899999999</v>
      </c>
      <c r="AE34" s="262">
        <v>1335.0202589999999</v>
      </c>
      <c r="AF34" s="262">
        <v>2362.5068839999999</v>
      </c>
      <c r="AG34" s="52"/>
      <c r="AH34" s="52"/>
      <c r="AI34" s="52"/>
      <c r="AJ34" s="52"/>
      <c r="AK34" s="145" t="s">
        <v>842</v>
      </c>
      <c r="AL34" s="145" t="s">
        <v>843</v>
      </c>
    </row>
    <row r="35" spans="1:38" ht="158.4">
      <c r="A35" s="59"/>
      <c r="B35" s="145"/>
      <c r="C35" s="146" t="s">
        <v>860</v>
      </c>
      <c r="D35" s="77" t="s">
        <v>844</v>
      </c>
      <c r="E35" s="175" t="s">
        <v>47</v>
      </c>
      <c r="F35" s="175" t="s">
        <v>47</v>
      </c>
      <c r="G35" s="175" t="s">
        <v>47</v>
      </c>
      <c r="H35" s="175" t="s">
        <v>47</v>
      </c>
      <c r="I35" s="175" t="s">
        <v>47</v>
      </c>
      <c r="J35" s="175" t="s">
        <v>47</v>
      </c>
      <c r="K35" s="175" t="s">
        <v>47</v>
      </c>
      <c r="L35" s="175" t="s">
        <v>47</v>
      </c>
      <c r="M35" s="175" t="s">
        <v>47</v>
      </c>
      <c r="N35" s="175" t="s">
        <v>47</v>
      </c>
      <c r="O35" s="175" t="s">
        <v>47</v>
      </c>
      <c r="P35" s="175" t="s">
        <v>47</v>
      </c>
      <c r="Q35" s="175" t="s">
        <v>47</v>
      </c>
      <c r="R35" s="175" t="s">
        <v>47</v>
      </c>
      <c r="S35" s="175" t="s">
        <v>47</v>
      </c>
      <c r="T35" s="175" t="s">
        <v>47</v>
      </c>
      <c r="U35" s="178">
        <v>2928.75</v>
      </c>
      <c r="V35" s="178">
        <v>0.04</v>
      </c>
      <c r="W35" s="178">
        <v>1208.08</v>
      </c>
      <c r="X35" s="178">
        <v>2309.79</v>
      </c>
      <c r="Y35" s="179">
        <v>2970.4459042493454</v>
      </c>
      <c r="Z35" s="179">
        <v>0.05</v>
      </c>
      <c r="AA35" s="179">
        <v>1130.5309719771903</v>
      </c>
      <c r="AB35" s="179">
        <v>2284.8137771495685</v>
      </c>
      <c r="AC35" s="262">
        <v>1625.6320000000001</v>
      </c>
      <c r="AD35" s="262">
        <v>3.8865999999999998E-2</v>
      </c>
      <c r="AE35" s="262">
        <v>685.61</v>
      </c>
      <c r="AF35" s="262">
        <v>1441.38</v>
      </c>
      <c r="AG35" s="52"/>
      <c r="AH35" s="52"/>
      <c r="AI35" s="52"/>
      <c r="AJ35" s="52"/>
      <c r="AK35" s="145" t="s">
        <v>844</v>
      </c>
      <c r="AL35" s="145" t="s">
        <v>843</v>
      </c>
    </row>
    <row r="36" spans="1:38" ht="158.4">
      <c r="A36" s="59"/>
      <c r="B36" s="145"/>
      <c r="C36" s="146" t="s">
        <v>861</v>
      </c>
      <c r="D36" s="77" t="s">
        <v>846</v>
      </c>
      <c r="E36" s="175" t="s">
        <v>47</v>
      </c>
      <c r="F36" s="175" t="s">
        <v>47</v>
      </c>
      <c r="G36" s="175" t="s">
        <v>47</v>
      </c>
      <c r="H36" s="175" t="s">
        <v>47</v>
      </c>
      <c r="I36" s="175" t="s">
        <v>47</v>
      </c>
      <c r="J36" s="175" t="s">
        <v>47</v>
      </c>
      <c r="K36" s="175" t="s">
        <v>47</v>
      </c>
      <c r="L36" s="175" t="s">
        <v>47</v>
      </c>
      <c r="M36" s="175" t="s">
        <v>47</v>
      </c>
      <c r="N36" s="175" t="s">
        <v>47</v>
      </c>
      <c r="O36" s="175" t="s">
        <v>47</v>
      </c>
      <c r="P36" s="175" t="s">
        <v>47</v>
      </c>
      <c r="Q36" s="175" t="s">
        <v>47</v>
      </c>
      <c r="R36" s="175" t="s">
        <v>47</v>
      </c>
      <c r="S36" s="175" t="s">
        <v>47</v>
      </c>
      <c r="T36" s="175" t="s">
        <v>47</v>
      </c>
      <c r="U36" s="178">
        <v>125</v>
      </c>
      <c r="V36" s="178">
        <v>0</v>
      </c>
      <c r="W36" s="178">
        <v>18</v>
      </c>
      <c r="X36" s="178">
        <v>32</v>
      </c>
      <c r="Y36" s="179">
        <v>112</v>
      </c>
      <c r="Z36" s="179">
        <v>0</v>
      </c>
      <c r="AA36" s="179">
        <v>13</v>
      </c>
      <c r="AB36" s="179">
        <v>29</v>
      </c>
      <c r="AC36" s="262">
        <v>124</v>
      </c>
      <c r="AD36" s="262">
        <v>0</v>
      </c>
      <c r="AE36" s="262">
        <v>24</v>
      </c>
      <c r="AF36" s="262">
        <v>39</v>
      </c>
      <c r="AG36" s="52"/>
      <c r="AH36" s="52"/>
      <c r="AI36" s="52"/>
      <c r="AJ36" s="52"/>
      <c r="AK36" s="145" t="s">
        <v>847</v>
      </c>
      <c r="AL36" s="145" t="s">
        <v>843</v>
      </c>
    </row>
    <row r="37" spans="1:38" ht="158.4">
      <c r="A37" s="59"/>
      <c r="B37" s="145"/>
      <c r="C37" s="146" t="s">
        <v>862</v>
      </c>
      <c r="D37" s="77" t="s">
        <v>849</v>
      </c>
      <c r="E37" s="175" t="s">
        <v>47</v>
      </c>
      <c r="F37" s="175" t="s">
        <v>47</v>
      </c>
      <c r="G37" s="175" t="s">
        <v>47</v>
      </c>
      <c r="H37" s="175" t="s">
        <v>47</v>
      </c>
      <c r="I37" s="175" t="s">
        <v>47</v>
      </c>
      <c r="J37" s="175" t="s">
        <v>47</v>
      </c>
      <c r="K37" s="175" t="s">
        <v>47</v>
      </c>
      <c r="L37" s="175" t="s">
        <v>47</v>
      </c>
      <c r="M37" s="175" t="s">
        <v>47</v>
      </c>
      <c r="N37" s="175" t="s">
        <v>47</v>
      </c>
      <c r="O37" s="175" t="s">
        <v>47</v>
      </c>
      <c r="P37" s="175" t="s">
        <v>47</v>
      </c>
      <c r="Q37" s="175" t="s">
        <v>47</v>
      </c>
      <c r="R37" s="175" t="s">
        <v>47</v>
      </c>
      <c r="S37" s="175" t="s">
        <v>47</v>
      </c>
      <c r="T37" s="175" t="s">
        <v>47</v>
      </c>
      <c r="U37" s="178">
        <v>25</v>
      </c>
      <c r="V37" s="178">
        <v>0</v>
      </c>
      <c r="W37" s="178">
        <v>10</v>
      </c>
      <c r="X37" s="178">
        <v>26</v>
      </c>
      <c r="Y37" s="179">
        <v>21</v>
      </c>
      <c r="Z37" s="179">
        <v>0</v>
      </c>
      <c r="AA37" s="179">
        <v>6</v>
      </c>
      <c r="AB37" s="179">
        <v>24</v>
      </c>
      <c r="AC37" s="262">
        <v>16</v>
      </c>
      <c r="AD37" s="262">
        <v>0</v>
      </c>
      <c r="AE37" s="262">
        <v>5</v>
      </c>
      <c r="AF37" s="262">
        <v>18</v>
      </c>
      <c r="AG37" s="52"/>
      <c r="AH37" s="52"/>
      <c r="AI37" s="52"/>
      <c r="AJ37" s="52"/>
      <c r="AK37" s="145" t="s">
        <v>849</v>
      </c>
      <c r="AL37" s="145" t="s">
        <v>843</v>
      </c>
    </row>
    <row r="38" spans="1:38" ht="158.4">
      <c r="A38" s="59"/>
      <c r="B38" s="145"/>
      <c r="C38" s="146" t="s">
        <v>863</v>
      </c>
      <c r="D38" s="77" t="s">
        <v>852</v>
      </c>
      <c r="E38" s="175" t="s">
        <v>47</v>
      </c>
      <c r="F38" s="175" t="s">
        <v>47</v>
      </c>
      <c r="G38" s="175" t="s">
        <v>47</v>
      </c>
      <c r="H38" s="175" t="s">
        <v>47</v>
      </c>
      <c r="I38" s="175" t="s">
        <v>47</v>
      </c>
      <c r="J38" s="175" t="s">
        <v>47</v>
      </c>
      <c r="K38" s="175" t="s">
        <v>47</v>
      </c>
      <c r="L38" s="175" t="s">
        <v>47</v>
      </c>
      <c r="M38" s="175" t="s">
        <v>47</v>
      </c>
      <c r="N38" s="175" t="s">
        <v>47</v>
      </c>
      <c r="O38" s="175" t="s">
        <v>47</v>
      </c>
      <c r="P38" s="175" t="s">
        <v>47</v>
      </c>
      <c r="Q38" s="175" t="s">
        <v>47</v>
      </c>
      <c r="R38" s="175" t="s">
        <v>47</v>
      </c>
      <c r="S38" s="175" t="s">
        <v>47</v>
      </c>
      <c r="T38" s="175" t="s">
        <v>47</v>
      </c>
      <c r="U38" s="178">
        <v>20</v>
      </c>
      <c r="V38" s="178">
        <v>0</v>
      </c>
      <c r="W38" s="178">
        <v>53</v>
      </c>
      <c r="X38" s="178">
        <v>152</v>
      </c>
      <c r="Y38" s="179">
        <v>30</v>
      </c>
      <c r="Z38" s="179">
        <v>0</v>
      </c>
      <c r="AA38" s="179">
        <v>144</v>
      </c>
      <c r="AB38" s="179">
        <v>273</v>
      </c>
      <c r="AC38" s="262">
        <v>30</v>
      </c>
      <c r="AD38" s="262">
        <v>0</v>
      </c>
      <c r="AE38" s="262">
        <v>187</v>
      </c>
      <c r="AF38" s="262">
        <v>395</v>
      </c>
      <c r="AG38" s="52"/>
      <c r="AH38" s="52"/>
      <c r="AI38" s="52"/>
      <c r="AJ38" s="52"/>
      <c r="AK38" s="145" t="s">
        <v>853</v>
      </c>
      <c r="AL38" s="145" t="s">
        <v>843</v>
      </c>
    </row>
    <row r="39" spans="1:38" ht="158.4">
      <c r="A39" s="59"/>
      <c r="B39" s="145"/>
      <c r="C39" s="146" t="s">
        <v>864</v>
      </c>
      <c r="D39" s="77" t="s">
        <v>855</v>
      </c>
      <c r="E39" s="175" t="s">
        <v>47</v>
      </c>
      <c r="F39" s="175" t="s">
        <v>47</v>
      </c>
      <c r="G39" s="175" t="s">
        <v>47</v>
      </c>
      <c r="H39" s="175" t="s">
        <v>47</v>
      </c>
      <c r="I39" s="175" t="s">
        <v>47</v>
      </c>
      <c r="J39" s="175" t="s">
        <v>47</v>
      </c>
      <c r="K39" s="175" t="s">
        <v>47</v>
      </c>
      <c r="L39" s="175" t="s">
        <v>47</v>
      </c>
      <c r="M39" s="175" t="s">
        <v>47</v>
      </c>
      <c r="N39" s="175" t="s">
        <v>47</v>
      </c>
      <c r="O39" s="175" t="s">
        <v>47</v>
      </c>
      <c r="P39" s="175" t="s">
        <v>47</v>
      </c>
      <c r="Q39" s="175" t="s">
        <v>47</v>
      </c>
      <c r="R39" s="175" t="s">
        <v>47</v>
      </c>
      <c r="S39" s="175" t="s">
        <v>47</v>
      </c>
      <c r="T39" s="175" t="s">
        <v>47</v>
      </c>
      <c r="U39" s="178">
        <v>9</v>
      </c>
      <c r="V39" s="178">
        <v>0</v>
      </c>
      <c r="W39" s="178">
        <v>39</v>
      </c>
      <c r="X39" s="178">
        <v>119</v>
      </c>
      <c r="Y39" s="179">
        <v>14</v>
      </c>
      <c r="Z39" s="179">
        <v>0</v>
      </c>
      <c r="AA39" s="179">
        <v>105</v>
      </c>
      <c r="AB39" s="179">
        <v>216</v>
      </c>
      <c r="AC39" s="262">
        <v>11</v>
      </c>
      <c r="AD39" s="262">
        <v>0</v>
      </c>
      <c r="AE39" s="262">
        <v>75</v>
      </c>
      <c r="AF39" s="262">
        <v>187</v>
      </c>
      <c r="AG39" s="52"/>
      <c r="AH39" s="52"/>
      <c r="AI39" s="52"/>
      <c r="AJ39" s="52"/>
      <c r="AK39" s="145" t="s">
        <v>855</v>
      </c>
      <c r="AL39" s="145" t="s">
        <v>843</v>
      </c>
    </row>
    <row r="40" spans="1:38" ht="158.4">
      <c r="A40" s="59"/>
      <c r="B40" s="145" t="s">
        <v>865</v>
      </c>
      <c r="C40" s="146" t="s">
        <v>125</v>
      </c>
      <c r="D40" s="77" t="s">
        <v>822</v>
      </c>
      <c r="E40" s="175" t="s">
        <v>47</v>
      </c>
      <c r="F40" s="175" t="s">
        <v>47</v>
      </c>
      <c r="G40" s="175" t="s">
        <v>47</v>
      </c>
      <c r="H40" s="175" t="s">
        <v>47</v>
      </c>
      <c r="I40" s="175" t="s">
        <v>47</v>
      </c>
      <c r="J40" s="175" t="s">
        <v>47</v>
      </c>
      <c r="K40" s="175" t="s">
        <v>47</v>
      </c>
      <c r="L40" s="175" t="s">
        <v>47</v>
      </c>
      <c r="M40" s="175" t="s">
        <v>47</v>
      </c>
      <c r="N40" s="175" t="s">
        <v>47</v>
      </c>
      <c r="O40" s="175" t="s">
        <v>47</v>
      </c>
      <c r="P40" s="175" t="s">
        <v>47</v>
      </c>
      <c r="Q40" s="175" t="s">
        <v>47</v>
      </c>
      <c r="R40" s="175" t="s">
        <v>47</v>
      </c>
      <c r="S40" s="175" t="s">
        <v>47</v>
      </c>
      <c r="T40" s="175" t="s">
        <v>47</v>
      </c>
      <c r="U40" s="178">
        <v>12178.84</v>
      </c>
      <c r="V40" s="178">
        <v>0.84</v>
      </c>
      <c r="W40" s="178">
        <v>2757.67</v>
      </c>
      <c r="X40" s="178">
        <v>2992.26</v>
      </c>
      <c r="Y40" s="179">
        <v>11688.269645153283</v>
      </c>
      <c r="Z40" s="179">
        <v>0.84</v>
      </c>
      <c r="AA40" s="179">
        <v>2645.3755448762217</v>
      </c>
      <c r="AB40" s="179">
        <v>2916.0364938771031</v>
      </c>
      <c r="AC40" s="325">
        <v>14411.259600000001</v>
      </c>
      <c r="AD40" s="325">
        <v>1.0413079999999999</v>
      </c>
      <c r="AE40" s="325">
        <v>2875.942</v>
      </c>
      <c r="AF40" s="325">
        <v>3499.8719999999998</v>
      </c>
      <c r="AG40" s="52"/>
      <c r="AH40" s="52"/>
      <c r="AI40" s="52"/>
      <c r="AJ40" s="52"/>
      <c r="AK40" s="145" t="s">
        <v>823</v>
      </c>
      <c r="AL40" s="145" t="s">
        <v>843</v>
      </c>
    </row>
    <row r="41" spans="1:38" ht="158.4">
      <c r="A41" s="59"/>
      <c r="B41" s="145"/>
      <c r="C41" s="146" t="s">
        <v>129</v>
      </c>
      <c r="D41" s="77" t="s">
        <v>825</v>
      </c>
      <c r="E41" s="175" t="s">
        <v>47</v>
      </c>
      <c r="F41" s="175" t="s">
        <v>47</v>
      </c>
      <c r="G41" s="175" t="s">
        <v>47</v>
      </c>
      <c r="H41" s="175" t="s">
        <v>47</v>
      </c>
      <c r="I41" s="175" t="s">
        <v>47</v>
      </c>
      <c r="J41" s="175" t="s">
        <v>47</v>
      </c>
      <c r="K41" s="175" t="s">
        <v>47</v>
      </c>
      <c r="L41" s="175" t="s">
        <v>47</v>
      </c>
      <c r="M41" s="175" t="s">
        <v>47</v>
      </c>
      <c r="N41" s="175" t="s">
        <v>47</v>
      </c>
      <c r="O41" s="175" t="s">
        <v>47</v>
      </c>
      <c r="P41" s="175" t="s">
        <v>47</v>
      </c>
      <c r="Q41" s="175" t="s">
        <v>47</v>
      </c>
      <c r="R41" s="175" t="s">
        <v>47</v>
      </c>
      <c r="S41" s="175" t="s">
        <v>47</v>
      </c>
      <c r="T41" s="175" t="s">
        <v>47</v>
      </c>
      <c r="U41" s="178">
        <v>93.66</v>
      </c>
      <c r="V41" s="178">
        <v>0</v>
      </c>
      <c r="W41" s="178">
        <v>34.64</v>
      </c>
      <c r="X41" s="178">
        <v>43.6</v>
      </c>
      <c r="Y41" s="179">
        <v>94.050279540186168</v>
      </c>
      <c r="Z41" s="179">
        <v>0</v>
      </c>
      <c r="AA41" s="179">
        <v>24.504861106448786</v>
      </c>
      <c r="AB41" s="179">
        <v>44.482233464805425</v>
      </c>
      <c r="AC41" s="262">
        <v>2722.0027500000001</v>
      </c>
      <c r="AD41" s="262">
        <v>0.488647</v>
      </c>
      <c r="AE41" s="262">
        <v>909.6626</v>
      </c>
      <c r="AF41" s="262">
        <v>1629.4657999999999</v>
      </c>
      <c r="AG41" s="52"/>
      <c r="AH41" s="52"/>
      <c r="AI41" s="52"/>
      <c r="AJ41" s="52"/>
      <c r="AK41" s="145" t="s">
        <v>825</v>
      </c>
      <c r="AL41" s="145" t="s">
        <v>843</v>
      </c>
    </row>
    <row r="42" spans="1:38" ht="158.4">
      <c r="A42" s="59"/>
      <c r="B42" s="145"/>
      <c r="C42" s="146" t="s">
        <v>132</v>
      </c>
      <c r="D42" s="77" t="s">
        <v>826</v>
      </c>
      <c r="E42" s="175" t="s">
        <v>47</v>
      </c>
      <c r="F42" s="175" t="s">
        <v>47</v>
      </c>
      <c r="G42" s="175" t="s">
        <v>47</v>
      </c>
      <c r="H42" s="175" t="s">
        <v>47</v>
      </c>
      <c r="I42" s="175" t="s">
        <v>47</v>
      </c>
      <c r="J42" s="175" t="s">
        <v>47</v>
      </c>
      <c r="K42" s="175" t="s">
        <v>47</v>
      </c>
      <c r="L42" s="175" t="s">
        <v>47</v>
      </c>
      <c r="M42" s="175" t="s">
        <v>47</v>
      </c>
      <c r="N42" s="175" t="s">
        <v>47</v>
      </c>
      <c r="O42" s="175" t="s">
        <v>47</v>
      </c>
      <c r="P42" s="175" t="s">
        <v>47</v>
      </c>
      <c r="Q42" s="175" t="s">
        <v>47</v>
      </c>
      <c r="R42" s="175" t="s">
        <v>47</v>
      </c>
      <c r="S42" s="175" t="s">
        <v>47</v>
      </c>
      <c r="T42" s="175" t="s">
        <v>47</v>
      </c>
      <c r="U42" s="178">
        <v>21784</v>
      </c>
      <c r="V42" s="178">
        <v>0</v>
      </c>
      <c r="W42" s="178">
        <v>1767</v>
      </c>
      <c r="X42" s="178">
        <v>2598</v>
      </c>
      <c r="Y42" s="179">
        <v>21728</v>
      </c>
      <c r="Z42" s="179">
        <v>0</v>
      </c>
      <c r="AA42" s="179">
        <v>1613</v>
      </c>
      <c r="AB42" s="179">
        <v>2560</v>
      </c>
      <c r="AC42" s="262">
        <v>13483</v>
      </c>
      <c r="AD42" s="262">
        <v>5</v>
      </c>
      <c r="AE42" s="262">
        <v>2062</v>
      </c>
      <c r="AF42" s="262">
        <v>3260</v>
      </c>
      <c r="AG42" s="52"/>
      <c r="AH42" s="52"/>
      <c r="AI42" s="52"/>
      <c r="AJ42" s="52"/>
      <c r="AK42" s="145" t="s">
        <v>827</v>
      </c>
      <c r="AL42" s="145" t="s">
        <v>843</v>
      </c>
    </row>
    <row r="43" spans="1:38" ht="158.4">
      <c r="A43" s="59"/>
      <c r="B43" s="145"/>
      <c r="C43" s="146" t="s">
        <v>299</v>
      </c>
      <c r="D43" s="77" t="s">
        <v>829</v>
      </c>
      <c r="E43" s="175" t="s">
        <v>47</v>
      </c>
      <c r="F43" s="175" t="s">
        <v>47</v>
      </c>
      <c r="G43" s="175" t="s">
        <v>47</v>
      </c>
      <c r="H43" s="175" t="s">
        <v>47</v>
      </c>
      <c r="I43" s="175" t="s">
        <v>47</v>
      </c>
      <c r="J43" s="175" t="s">
        <v>47</v>
      </c>
      <c r="K43" s="175" t="s">
        <v>47</v>
      </c>
      <c r="L43" s="175" t="s">
        <v>47</v>
      </c>
      <c r="M43" s="175" t="s">
        <v>47</v>
      </c>
      <c r="N43" s="175" t="s">
        <v>47</v>
      </c>
      <c r="O43" s="175" t="s">
        <v>47</v>
      </c>
      <c r="P43" s="175" t="s">
        <v>47</v>
      </c>
      <c r="Q43" s="175" t="s">
        <v>47</v>
      </c>
      <c r="R43" s="175" t="s">
        <v>47</v>
      </c>
      <c r="S43" s="175" t="s">
        <v>47</v>
      </c>
      <c r="T43" s="175" t="s">
        <v>47</v>
      </c>
      <c r="U43" s="178">
        <v>98</v>
      </c>
      <c r="V43" s="178">
        <v>0</v>
      </c>
      <c r="W43" s="178">
        <v>22</v>
      </c>
      <c r="X43" s="178">
        <v>32</v>
      </c>
      <c r="Y43" s="179">
        <v>99</v>
      </c>
      <c r="Z43" s="179">
        <v>0</v>
      </c>
      <c r="AA43" s="179">
        <v>18</v>
      </c>
      <c r="AB43" s="179">
        <v>29</v>
      </c>
      <c r="AC43" s="262">
        <v>3020</v>
      </c>
      <c r="AD43" s="262">
        <v>4</v>
      </c>
      <c r="AE43" s="262">
        <v>938</v>
      </c>
      <c r="AF43" s="262">
        <v>1881</v>
      </c>
      <c r="AG43" s="52"/>
      <c r="AH43" s="52"/>
      <c r="AI43" s="52"/>
      <c r="AJ43" s="52"/>
      <c r="AK43" s="145" t="s">
        <v>829</v>
      </c>
      <c r="AL43" s="145" t="s">
        <v>843</v>
      </c>
    </row>
    <row r="44" spans="1:38" ht="158.4">
      <c r="A44" s="59"/>
      <c r="B44" s="145"/>
      <c r="C44" s="146" t="s">
        <v>301</v>
      </c>
      <c r="D44" s="77" t="s">
        <v>831</v>
      </c>
      <c r="E44" s="175" t="s">
        <v>47</v>
      </c>
      <c r="F44" s="175" t="s">
        <v>47</v>
      </c>
      <c r="G44" s="175" t="s">
        <v>47</v>
      </c>
      <c r="H44" s="175" t="s">
        <v>47</v>
      </c>
      <c r="I44" s="175" t="s">
        <v>47</v>
      </c>
      <c r="J44" s="175" t="s">
        <v>47</v>
      </c>
      <c r="K44" s="175" t="s">
        <v>47</v>
      </c>
      <c r="L44" s="175" t="s">
        <v>47</v>
      </c>
      <c r="M44" s="175" t="s">
        <v>47</v>
      </c>
      <c r="N44" s="175" t="s">
        <v>47</v>
      </c>
      <c r="O44" s="175" t="s">
        <v>47</v>
      </c>
      <c r="P44" s="175" t="s">
        <v>47</v>
      </c>
      <c r="Q44" s="175" t="s">
        <v>47</v>
      </c>
      <c r="R44" s="175" t="s">
        <v>47</v>
      </c>
      <c r="S44" s="175" t="s">
        <v>47</v>
      </c>
      <c r="T44" s="175" t="s">
        <v>47</v>
      </c>
      <c r="U44" s="178">
        <v>379812</v>
      </c>
      <c r="V44" s="178">
        <v>8</v>
      </c>
      <c r="W44" s="178">
        <v>24861</v>
      </c>
      <c r="X44" s="178">
        <v>37774</v>
      </c>
      <c r="Y44" s="179">
        <v>379812</v>
      </c>
      <c r="Z44" s="179">
        <v>8</v>
      </c>
      <c r="AA44" s="179">
        <v>24861</v>
      </c>
      <c r="AB44" s="179">
        <v>37774</v>
      </c>
      <c r="AC44" s="262">
        <v>944764</v>
      </c>
      <c r="AD44" s="262">
        <v>420</v>
      </c>
      <c r="AE44" s="262">
        <v>92639</v>
      </c>
      <c r="AF44" s="262">
        <v>127383</v>
      </c>
      <c r="AG44" s="52"/>
      <c r="AH44" s="52"/>
      <c r="AI44" s="52"/>
      <c r="AJ44" s="52"/>
      <c r="AK44" s="145" t="s">
        <v>261</v>
      </c>
      <c r="AL44" s="145" t="s">
        <v>843</v>
      </c>
    </row>
    <row r="45" spans="1:38" ht="158.4">
      <c r="A45" s="59"/>
      <c r="B45" s="145"/>
      <c r="C45" s="146" t="s">
        <v>866</v>
      </c>
      <c r="D45" s="152" t="s">
        <v>833</v>
      </c>
      <c r="E45" s="175" t="s">
        <v>47</v>
      </c>
      <c r="F45" s="175" t="s">
        <v>47</v>
      </c>
      <c r="G45" s="175" t="s">
        <v>47</v>
      </c>
      <c r="H45" s="175" t="s">
        <v>47</v>
      </c>
      <c r="I45" s="175" t="s">
        <v>47</v>
      </c>
      <c r="J45" s="175" t="s">
        <v>47</v>
      </c>
      <c r="K45" s="175" t="s">
        <v>47</v>
      </c>
      <c r="L45" s="175" t="s">
        <v>47</v>
      </c>
      <c r="M45" s="175" t="s">
        <v>47</v>
      </c>
      <c r="N45" s="175" t="s">
        <v>47</v>
      </c>
      <c r="O45" s="175" t="s">
        <v>47</v>
      </c>
      <c r="P45" s="175" t="s">
        <v>47</v>
      </c>
      <c r="Q45" s="175" t="s">
        <v>47</v>
      </c>
      <c r="R45" s="175" t="s">
        <v>47</v>
      </c>
      <c r="S45" s="175" t="s">
        <v>47</v>
      </c>
      <c r="T45" s="175" t="s">
        <v>47</v>
      </c>
      <c r="U45" s="178">
        <v>2566</v>
      </c>
      <c r="V45" s="178">
        <v>0</v>
      </c>
      <c r="W45" s="178">
        <v>968</v>
      </c>
      <c r="X45" s="178">
        <v>1578</v>
      </c>
      <c r="Y45" s="179">
        <v>2566</v>
      </c>
      <c r="Z45" s="179">
        <v>0</v>
      </c>
      <c r="AA45" s="179">
        <v>968</v>
      </c>
      <c r="AB45" s="179">
        <v>1578</v>
      </c>
      <c r="AC45" s="262">
        <v>297274</v>
      </c>
      <c r="AD45" s="262">
        <v>377</v>
      </c>
      <c r="AE45" s="262">
        <v>67958</v>
      </c>
      <c r="AF45" s="262">
        <v>110603</v>
      </c>
      <c r="AG45" s="52"/>
      <c r="AH45" s="52"/>
      <c r="AI45" s="52"/>
      <c r="AJ45" s="52"/>
      <c r="AK45" s="145" t="s">
        <v>833</v>
      </c>
      <c r="AL45" s="145" t="s">
        <v>843</v>
      </c>
    </row>
    <row r="46" spans="1:38" ht="158.4">
      <c r="A46" s="59"/>
      <c r="B46" s="145"/>
      <c r="C46" s="146" t="s">
        <v>867</v>
      </c>
      <c r="D46" s="152" t="s">
        <v>835</v>
      </c>
      <c r="E46" s="175" t="s">
        <v>47</v>
      </c>
      <c r="F46" s="175" t="s">
        <v>47</v>
      </c>
      <c r="G46" s="175" t="s">
        <v>47</v>
      </c>
      <c r="H46" s="175" t="s">
        <v>47</v>
      </c>
      <c r="I46" s="175" t="s">
        <v>47</v>
      </c>
      <c r="J46" s="175" t="s">
        <v>47</v>
      </c>
      <c r="K46" s="175" t="s">
        <v>47</v>
      </c>
      <c r="L46" s="175" t="s">
        <v>47</v>
      </c>
      <c r="M46" s="175" t="s">
        <v>47</v>
      </c>
      <c r="N46" s="175" t="s">
        <v>47</v>
      </c>
      <c r="O46" s="175" t="s">
        <v>47</v>
      </c>
      <c r="P46" s="175" t="s">
        <v>47</v>
      </c>
      <c r="Q46" s="175" t="s">
        <v>47</v>
      </c>
      <c r="R46" s="175" t="s">
        <v>47</v>
      </c>
      <c r="S46" s="175" t="s">
        <v>47</v>
      </c>
      <c r="T46" s="175" t="s">
        <v>47</v>
      </c>
      <c r="U46" s="178">
        <v>44535</v>
      </c>
      <c r="V46" s="178">
        <v>0</v>
      </c>
      <c r="W46" s="178">
        <v>2492</v>
      </c>
      <c r="X46" s="178">
        <v>2674</v>
      </c>
      <c r="Y46" s="179">
        <v>44535</v>
      </c>
      <c r="Z46" s="179">
        <v>0</v>
      </c>
      <c r="AA46" s="179">
        <v>2492</v>
      </c>
      <c r="AB46" s="179">
        <v>2674</v>
      </c>
      <c r="AC46" s="262">
        <v>332340</v>
      </c>
      <c r="AD46" s="262">
        <v>0</v>
      </c>
      <c r="AE46" s="262">
        <v>19356</v>
      </c>
      <c r="AF46" s="262">
        <v>25302</v>
      </c>
      <c r="AG46" s="52"/>
      <c r="AH46" s="52"/>
      <c r="AI46" s="52"/>
      <c r="AJ46" s="52"/>
      <c r="AK46" s="145" t="s">
        <v>836</v>
      </c>
      <c r="AL46" s="145" t="s">
        <v>843</v>
      </c>
    </row>
    <row r="47" spans="1:38" ht="158.4">
      <c r="A47" s="59"/>
      <c r="B47" s="145"/>
      <c r="C47" s="146" t="s">
        <v>868</v>
      </c>
      <c r="D47" s="152" t="s">
        <v>837</v>
      </c>
      <c r="E47" s="175" t="s">
        <v>47</v>
      </c>
      <c r="F47" s="175" t="s">
        <v>47</v>
      </c>
      <c r="G47" s="175" t="s">
        <v>47</v>
      </c>
      <c r="H47" s="175" t="s">
        <v>47</v>
      </c>
      <c r="I47" s="175" t="s">
        <v>47</v>
      </c>
      <c r="J47" s="175" t="s">
        <v>47</v>
      </c>
      <c r="K47" s="175" t="s">
        <v>47</v>
      </c>
      <c r="L47" s="175" t="s">
        <v>47</v>
      </c>
      <c r="M47" s="175" t="s">
        <v>47</v>
      </c>
      <c r="N47" s="175" t="s">
        <v>47</v>
      </c>
      <c r="O47" s="175" t="s">
        <v>47</v>
      </c>
      <c r="P47" s="175" t="s">
        <v>47</v>
      </c>
      <c r="Q47" s="175" t="s">
        <v>47</v>
      </c>
      <c r="R47" s="175" t="s">
        <v>47</v>
      </c>
      <c r="S47" s="175" t="s">
        <v>47</v>
      </c>
      <c r="T47" s="175" t="s">
        <v>47</v>
      </c>
      <c r="U47" s="178">
        <v>342</v>
      </c>
      <c r="V47" s="178">
        <v>0</v>
      </c>
      <c r="W47" s="178">
        <v>54</v>
      </c>
      <c r="X47" s="178">
        <v>100</v>
      </c>
      <c r="Y47" s="179">
        <v>342</v>
      </c>
      <c r="Z47" s="179">
        <v>0</v>
      </c>
      <c r="AA47" s="179">
        <v>54</v>
      </c>
      <c r="AB47" s="179">
        <v>100</v>
      </c>
      <c r="AC47" s="262">
        <v>107332</v>
      </c>
      <c r="AD47" s="262">
        <v>0</v>
      </c>
      <c r="AE47" s="262">
        <v>15341</v>
      </c>
      <c r="AF47" s="262">
        <v>23146</v>
      </c>
      <c r="AG47" s="52"/>
      <c r="AH47" s="52"/>
      <c r="AI47" s="52"/>
      <c r="AJ47" s="52"/>
      <c r="AK47" s="145" t="s">
        <v>837</v>
      </c>
      <c r="AL47" s="145" t="s">
        <v>843</v>
      </c>
    </row>
    <row r="48" spans="1:38" ht="158.4">
      <c r="A48" s="59"/>
      <c r="B48" s="145"/>
      <c r="C48" s="146" t="s">
        <v>869</v>
      </c>
      <c r="D48" s="77" t="s">
        <v>838</v>
      </c>
      <c r="E48" s="175" t="s">
        <v>47</v>
      </c>
      <c r="F48" s="175" t="s">
        <v>47</v>
      </c>
      <c r="G48" s="175" t="s">
        <v>47</v>
      </c>
      <c r="H48" s="175" t="s">
        <v>47</v>
      </c>
      <c r="I48" s="175" t="s">
        <v>47</v>
      </c>
      <c r="J48" s="175" t="s">
        <v>47</v>
      </c>
      <c r="K48" s="175" t="s">
        <v>47</v>
      </c>
      <c r="L48" s="175" t="s">
        <v>47</v>
      </c>
      <c r="M48" s="175" t="s">
        <v>47</v>
      </c>
      <c r="N48" s="175" t="s">
        <v>47</v>
      </c>
      <c r="O48" s="175" t="s">
        <v>47</v>
      </c>
      <c r="P48" s="175" t="s">
        <v>47</v>
      </c>
      <c r="Q48" s="175" t="s">
        <v>47</v>
      </c>
      <c r="R48" s="175" t="s">
        <v>47</v>
      </c>
      <c r="S48" s="175" t="s">
        <v>47</v>
      </c>
      <c r="T48" s="175" t="s">
        <v>47</v>
      </c>
      <c r="U48" s="178">
        <v>5161.2700000000004</v>
      </c>
      <c r="V48" s="178">
        <v>0.02</v>
      </c>
      <c r="W48" s="178">
        <v>1285.5</v>
      </c>
      <c r="X48" s="178">
        <v>1399.53</v>
      </c>
      <c r="Y48" s="179">
        <v>4764.2274244646942</v>
      </c>
      <c r="Z48" s="179">
        <v>0.03</v>
      </c>
      <c r="AA48" s="179">
        <v>1255.9611652448202</v>
      </c>
      <c r="AB48" s="179">
        <v>1371.7135420749796</v>
      </c>
      <c r="AC48" s="262">
        <v>4034.4533999999999</v>
      </c>
      <c r="AD48" s="262">
        <v>0.107573</v>
      </c>
      <c r="AE48" s="262">
        <v>1000.407</v>
      </c>
      <c r="AF48" s="262">
        <v>987.54700000000003</v>
      </c>
      <c r="AG48" s="52"/>
      <c r="AH48" s="52"/>
      <c r="AI48" s="52"/>
      <c r="AJ48" s="52"/>
      <c r="AK48" s="145" t="s">
        <v>839</v>
      </c>
      <c r="AL48" s="145" t="s">
        <v>843</v>
      </c>
    </row>
    <row r="49" spans="1:38" ht="158.4">
      <c r="A49" s="59"/>
      <c r="B49" s="145"/>
      <c r="C49" s="146" t="s">
        <v>870</v>
      </c>
      <c r="D49" s="77" t="s">
        <v>840</v>
      </c>
      <c r="E49" s="175" t="s">
        <v>47</v>
      </c>
      <c r="F49" s="175" t="s">
        <v>47</v>
      </c>
      <c r="G49" s="175" t="s">
        <v>47</v>
      </c>
      <c r="H49" s="175" t="s">
        <v>47</v>
      </c>
      <c r="I49" s="175" t="s">
        <v>47</v>
      </c>
      <c r="J49" s="175" t="s">
        <v>47</v>
      </c>
      <c r="K49" s="175" t="s">
        <v>47</v>
      </c>
      <c r="L49" s="175" t="s">
        <v>47</v>
      </c>
      <c r="M49" s="175" t="s">
        <v>47</v>
      </c>
      <c r="N49" s="175" t="s">
        <v>47</v>
      </c>
      <c r="O49" s="175" t="s">
        <v>47</v>
      </c>
      <c r="P49" s="175" t="s">
        <v>47</v>
      </c>
      <c r="Q49" s="175" t="s">
        <v>47</v>
      </c>
      <c r="R49" s="175" t="s">
        <v>47</v>
      </c>
      <c r="S49" s="175" t="s">
        <v>47</v>
      </c>
      <c r="T49" s="175" t="s">
        <v>47</v>
      </c>
      <c r="U49" s="178">
        <v>7.75</v>
      </c>
      <c r="V49" s="178">
        <v>0</v>
      </c>
      <c r="W49" s="178">
        <v>3.18</v>
      </c>
      <c r="X49" s="178">
        <v>2.97</v>
      </c>
      <c r="Y49" s="179">
        <v>7.9707040768328188</v>
      </c>
      <c r="Z49" s="179">
        <v>0</v>
      </c>
      <c r="AA49" s="179">
        <v>3.3431913587750808</v>
      </c>
      <c r="AB49" s="179">
        <v>5.4961774795731637</v>
      </c>
      <c r="AC49" s="262">
        <v>238.76374999999999</v>
      </c>
      <c r="AD49" s="262">
        <v>0</v>
      </c>
      <c r="AE49" s="262">
        <v>162.07050000000001</v>
      </c>
      <c r="AF49" s="262">
        <v>200.90379999999999</v>
      </c>
      <c r="AG49" s="52"/>
      <c r="AH49" s="52"/>
      <c r="AI49" s="52"/>
      <c r="AJ49" s="52"/>
      <c r="AK49" s="145" t="s">
        <v>840</v>
      </c>
      <c r="AL49" s="145" t="s">
        <v>843</v>
      </c>
    </row>
    <row r="50" spans="1:38" ht="158.4">
      <c r="A50" s="59"/>
      <c r="B50" s="145"/>
      <c r="C50" s="146" t="s">
        <v>871</v>
      </c>
      <c r="D50" s="77" t="s">
        <v>841</v>
      </c>
      <c r="E50" s="175" t="s">
        <v>47</v>
      </c>
      <c r="F50" s="175" t="s">
        <v>47</v>
      </c>
      <c r="G50" s="175" t="s">
        <v>47</v>
      </c>
      <c r="H50" s="175" t="s">
        <v>47</v>
      </c>
      <c r="I50" s="175" t="s">
        <v>47</v>
      </c>
      <c r="J50" s="175" t="s">
        <v>47</v>
      </c>
      <c r="K50" s="175" t="s">
        <v>47</v>
      </c>
      <c r="L50" s="175" t="s">
        <v>47</v>
      </c>
      <c r="M50" s="175" t="s">
        <v>47</v>
      </c>
      <c r="N50" s="175" t="s">
        <v>47</v>
      </c>
      <c r="O50" s="175" t="s">
        <v>47</v>
      </c>
      <c r="P50" s="175" t="s">
        <v>47</v>
      </c>
      <c r="Q50" s="175" t="s">
        <v>47</v>
      </c>
      <c r="R50" s="175" t="s">
        <v>47</v>
      </c>
      <c r="S50" s="175" t="s">
        <v>47</v>
      </c>
      <c r="T50" s="175" t="s">
        <v>47</v>
      </c>
      <c r="U50" s="178">
        <v>7017.57</v>
      </c>
      <c r="V50" s="178">
        <v>0.81</v>
      </c>
      <c r="W50" s="178">
        <v>1472.17</v>
      </c>
      <c r="X50" s="178">
        <v>1592.74</v>
      </c>
      <c r="Y50" s="179">
        <v>6924.0422206885887</v>
      </c>
      <c r="Z50" s="179">
        <v>0.81</v>
      </c>
      <c r="AA50" s="179">
        <v>1389.4143796314015</v>
      </c>
      <c r="AB50" s="179">
        <v>1544.3229518021235</v>
      </c>
      <c r="AC50" s="262">
        <v>10376.806200000001</v>
      </c>
      <c r="AD50" s="262">
        <v>0.93373499999999998</v>
      </c>
      <c r="AE50" s="262">
        <v>1875.5350000000001</v>
      </c>
      <c r="AF50" s="262">
        <v>2512.3249999999998</v>
      </c>
      <c r="AG50" s="52"/>
      <c r="AH50" s="52"/>
      <c r="AI50" s="52"/>
      <c r="AJ50" s="52"/>
      <c r="AK50" s="145" t="s">
        <v>842</v>
      </c>
      <c r="AL50" s="145" t="s">
        <v>843</v>
      </c>
    </row>
    <row r="51" spans="1:38" ht="158.4">
      <c r="A51" s="59"/>
      <c r="B51" s="145"/>
      <c r="C51" s="146" t="s">
        <v>872</v>
      </c>
      <c r="D51" s="77" t="s">
        <v>844</v>
      </c>
      <c r="E51" s="175" t="s">
        <v>47</v>
      </c>
      <c r="F51" s="175" t="s">
        <v>47</v>
      </c>
      <c r="G51" s="175" t="s">
        <v>47</v>
      </c>
      <c r="H51" s="175" t="s">
        <v>47</v>
      </c>
      <c r="I51" s="175" t="s">
        <v>47</v>
      </c>
      <c r="J51" s="175" t="s">
        <v>47</v>
      </c>
      <c r="K51" s="175" t="s">
        <v>47</v>
      </c>
      <c r="L51" s="175" t="s">
        <v>47</v>
      </c>
      <c r="M51" s="175" t="s">
        <v>47</v>
      </c>
      <c r="N51" s="175" t="s">
        <v>47</v>
      </c>
      <c r="O51" s="175" t="s">
        <v>47</v>
      </c>
      <c r="P51" s="175" t="s">
        <v>47</v>
      </c>
      <c r="Q51" s="175" t="s">
        <v>47</v>
      </c>
      <c r="R51" s="175" t="s">
        <v>47</v>
      </c>
      <c r="S51" s="175" t="s">
        <v>47</v>
      </c>
      <c r="T51" s="175" t="s">
        <v>47</v>
      </c>
      <c r="U51" s="178">
        <v>85.92</v>
      </c>
      <c r="V51" s="178">
        <v>0</v>
      </c>
      <c r="W51" s="178">
        <v>31.46</v>
      </c>
      <c r="X51" s="178">
        <v>40.630000000000003</v>
      </c>
      <c r="Y51" s="179">
        <v>86.079575463353351</v>
      </c>
      <c r="Z51" s="179">
        <v>0</v>
      </c>
      <c r="AA51" s="179">
        <v>21.161669747673706</v>
      </c>
      <c r="AB51" s="179">
        <v>38.986055985232262</v>
      </c>
      <c r="AC51" s="262">
        <v>2483.239</v>
      </c>
      <c r="AD51" s="262">
        <v>0.488647</v>
      </c>
      <c r="AE51" s="262">
        <v>747.59209999999996</v>
      </c>
      <c r="AF51" s="262">
        <v>1428.5619999999999</v>
      </c>
      <c r="AG51" s="52"/>
      <c r="AH51" s="52"/>
      <c r="AI51" s="52"/>
      <c r="AJ51" s="52"/>
      <c r="AK51" s="145" t="s">
        <v>844</v>
      </c>
      <c r="AL51" s="145" t="s">
        <v>843</v>
      </c>
    </row>
    <row r="52" spans="1:38" ht="158.4">
      <c r="A52" s="59"/>
      <c r="B52" s="145"/>
      <c r="C52" s="146" t="s">
        <v>873</v>
      </c>
      <c r="D52" s="77" t="s">
        <v>846</v>
      </c>
      <c r="E52" s="175" t="s">
        <v>47</v>
      </c>
      <c r="F52" s="175" t="s">
        <v>47</v>
      </c>
      <c r="G52" s="175" t="s">
        <v>47</v>
      </c>
      <c r="H52" s="175" t="s">
        <v>47</v>
      </c>
      <c r="I52" s="175" t="s">
        <v>47</v>
      </c>
      <c r="J52" s="175" t="s">
        <v>47</v>
      </c>
      <c r="K52" s="175" t="s">
        <v>47</v>
      </c>
      <c r="L52" s="175" t="s">
        <v>47</v>
      </c>
      <c r="M52" s="175" t="s">
        <v>47</v>
      </c>
      <c r="N52" s="175" t="s">
        <v>47</v>
      </c>
      <c r="O52" s="175" t="s">
        <v>47</v>
      </c>
      <c r="P52" s="175" t="s">
        <v>47</v>
      </c>
      <c r="Q52" s="175" t="s">
        <v>47</v>
      </c>
      <c r="R52" s="175" t="s">
        <v>47</v>
      </c>
      <c r="S52" s="175" t="s">
        <v>47</v>
      </c>
      <c r="T52" s="175" t="s">
        <v>47</v>
      </c>
      <c r="U52" s="178">
        <v>420</v>
      </c>
      <c r="V52" s="178">
        <v>0</v>
      </c>
      <c r="W52" s="178">
        <v>62</v>
      </c>
      <c r="X52" s="178">
        <v>49</v>
      </c>
      <c r="Y52" s="179">
        <v>322</v>
      </c>
      <c r="Z52" s="179">
        <v>0</v>
      </c>
      <c r="AA52" s="179">
        <v>49</v>
      </c>
      <c r="AB52" s="179">
        <v>40</v>
      </c>
      <c r="AC52" s="262">
        <v>241</v>
      </c>
      <c r="AD52" s="262">
        <v>0</v>
      </c>
      <c r="AE52" s="262">
        <v>63</v>
      </c>
      <c r="AF52" s="262">
        <v>46</v>
      </c>
      <c r="AG52" s="52"/>
      <c r="AH52" s="52"/>
      <c r="AI52" s="52"/>
      <c r="AJ52" s="52"/>
      <c r="AK52" s="145" t="s">
        <v>847</v>
      </c>
      <c r="AL52" s="145" t="s">
        <v>843</v>
      </c>
    </row>
    <row r="53" spans="1:38" ht="158.4">
      <c r="A53" s="59"/>
      <c r="B53" s="145"/>
      <c r="C53" s="146" t="s">
        <v>874</v>
      </c>
      <c r="D53" s="77" t="s">
        <v>849</v>
      </c>
      <c r="E53" s="175" t="s">
        <v>47</v>
      </c>
      <c r="F53" s="175" t="s">
        <v>47</v>
      </c>
      <c r="G53" s="175" t="s">
        <v>47</v>
      </c>
      <c r="H53" s="175" t="s">
        <v>47</v>
      </c>
      <c r="I53" s="175" t="s">
        <v>47</v>
      </c>
      <c r="J53" s="175" t="s">
        <v>47</v>
      </c>
      <c r="K53" s="175" t="s">
        <v>47</v>
      </c>
      <c r="L53" s="175" t="s">
        <v>47</v>
      </c>
      <c r="M53" s="175" t="s">
        <v>47</v>
      </c>
      <c r="N53" s="175" t="s">
        <v>47</v>
      </c>
      <c r="O53" s="175" t="s">
        <v>47</v>
      </c>
      <c r="P53" s="175" t="s">
        <v>47</v>
      </c>
      <c r="Q53" s="175" t="s">
        <v>47</v>
      </c>
      <c r="R53" s="175" t="s">
        <v>47</v>
      </c>
      <c r="S53" s="175" t="s">
        <v>47</v>
      </c>
      <c r="T53" s="175" t="s">
        <v>47</v>
      </c>
      <c r="U53" s="178">
        <v>1</v>
      </c>
      <c r="V53" s="178">
        <v>0</v>
      </c>
      <c r="W53" s="178">
        <v>0</v>
      </c>
      <c r="X53" s="178">
        <v>0</v>
      </c>
      <c r="Y53" s="179">
        <v>2</v>
      </c>
      <c r="Z53" s="179">
        <v>0</v>
      </c>
      <c r="AA53" s="179">
        <v>0</v>
      </c>
      <c r="AB53" s="179">
        <v>1</v>
      </c>
      <c r="AC53" s="262">
        <v>23</v>
      </c>
      <c r="AD53" s="262">
        <v>0</v>
      </c>
      <c r="AE53" s="262">
        <v>12</v>
      </c>
      <c r="AF53" s="262">
        <v>16</v>
      </c>
      <c r="AG53" s="52"/>
      <c r="AH53" s="52"/>
      <c r="AI53" s="52"/>
      <c r="AJ53" s="52"/>
      <c r="AK53" s="145" t="s">
        <v>849</v>
      </c>
      <c r="AL53" s="145" t="s">
        <v>843</v>
      </c>
    </row>
    <row r="54" spans="1:38" ht="158.4">
      <c r="A54" s="59"/>
      <c r="B54" s="145"/>
      <c r="C54" s="146" t="s">
        <v>875</v>
      </c>
      <c r="D54" s="77" t="s">
        <v>852</v>
      </c>
      <c r="E54" s="175" t="s">
        <v>47</v>
      </c>
      <c r="F54" s="175" t="s">
        <v>47</v>
      </c>
      <c r="G54" s="175" t="s">
        <v>47</v>
      </c>
      <c r="H54" s="175" t="s">
        <v>47</v>
      </c>
      <c r="I54" s="175" t="s">
        <v>47</v>
      </c>
      <c r="J54" s="175" t="s">
        <v>47</v>
      </c>
      <c r="K54" s="175" t="s">
        <v>47</v>
      </c>
      <c r="L54" s="175" t="s">
        <v>47</v>
      </c>
      <c r="M54" s="175" t="s">
        <v>47</v>
      </c>
      <c r="N54" s="175" t="s">
        <v>47</v>
      </c>
      <c r="O54" s="175" t="s">
        <v>47</v>
      </c>
      <c r="P54" s="175" t="s">
        <v>47</v>
      </c>
      <c r="Q54" s="175" t="s">
        <v>47</v>
      </c>
      <c r="R54" s="175" t="s">
        <v>47</v>
      </c>
      <c r="S54" s="175" t="s">
        <v>47</v>
      </c>
      <c r="T54" s="175" t="s">
        <v>47</v>
      </c>
      <c r="U54" s="178">
        <v>36</v>
      </c>
      <c r="V54" s="178">
        <v>0</v>
      </c>
      <c r="W54" s="178">
        <v>90</v>
      </c>
      <c r="X54" s="178">
        <v>137</v>
      </c>
      <c r="Y54" s="179">
        <v>47</v>
      </c>
      <c r="Z54" s="179">
        <v>0</v>
      </c>
      <c r="AA54" s="179">
        <v>348</v>
      </c>
      <c r="AB54" s="179">
        <v>465</v>
      </c>
      <c r="AC54" s="262">
        <v>43</v>
      </c>
      <c r="AD54" s="262">
        <v>0</v>
      </c>
      <c r="AE54" s="262">
        <v>248</v>
      </c>
      <c r="AF54" s="262">
        <v>342</v>
      </c>
      <c r="AG54" s="52"/>
      <c r="AH54" s="52"/>
      <c r="AI54" s="52"/>
      <c r="AJ54" s="52"/>
      <c r="AK54" s="145" t="s">
        <v>853</v>
      </c>
      <c r="AL54" s="145" t="s">
        <v>843</v>
      </c>
    </row>
    <row r="55" spans="1:38" ht="158.4">
      <c r="A55" s="59"/>
      <c r="B55" s="145"/>
      <c r="C55" s="146" t="s">
        <v>876</v>
      </c>
      <c r="D55" s="77" t="s">
        <v>855</v>
      </c>
      <c r="E55" s="175" t="s">
        <v>47</v>
      </c>
      <c r="F55" s="175" t="s">
        <v>47</v>
      </c>
      <c r="G55" s="175" t="s">
        <v>47</v>
      </c>
      <c r="H55" s="175" t="s">
        <v>47</v>
      </c>
      <c r="I55" s="175" t="s">
        <v>47</v>
      </c>
      <c r="J55" s="175" t="s">
        <v>47</v>
      </c>
      <c r="K55" s="175" t="s">
        <v>47</v>
      </c>
      <c r="L55" s="175" t="s">
        <v>47</v>
      </c>
      <c r="M55" s="175" t="s">
        <v>47</v>
      </c>
      <c r="N55" s="175" t="s">
        <v>47</v>
      </c>
      <c r="O55" s="175" t="s">
        <v>47</v>
      </c>
      <c r="P55" s="175" t="s">
        <v>47</v>
      </c>
      <c r="Q55" s="175" t="s">
        <v>47</v>
      </c>
      <c r="R55" s="175" t="s">
        <v>47</v>
      </c>
      <c r="S55" s="175" t="s">
        <v>47</v>
      </c>
      <c r="T55" s="175" t="s">
        <v>47</v>
      </c>
      <c r="U55" s="178">
        <v>0</v>
      </c>
      <c r="V55" s="178">
        <v>0</v>
      </c>
      <c r="W55" s="178">
        <v>3</v>
      </c>
      <c r="X55" s="178">
        <v>0</v>
      </c>
      <c r="Y55" s="179">
        <v>0</v>
      </c>
      <c r="Z55" s="179">
        <v>0</v>
      </c>
      <c r="AA55" s="179">
        <v>10</v>
      </c>
      <c r="AB55" s="179">
        <v>4</v>
      </c>
      <c r="AC55" s="262">
        <v>14</v>
      </c>
      <c r="AD55" s="262">
        <v>0</v>
      </c>
      <c r="AE55" s="262">
        <v>80</v>
      </c>
      <c r="AF55" s="262">
        <v>157</v>
      </c>
      <c r="AG55" s="52"/>
      <c r="AH55" s="52"/>
      <c r="AI55" s="52"/>
      <c r="AJ55" s="52"/>
      <c r="AK55" s="145" t="s">
        <v>855</v>
      </c>
      <c r="AL55" s="145" t="s">
        <v>843</v>
      </c>
    </row>
  </sheetData>
  <dataValidations count="1">
    <dataValidation type="custom" operator="greaterThanOrEqual" allowBlank="1" showInputMessage="1" showErrorMessage="1" error="This cell only accepts a number of &quot;NA&quot;_x000a_" sqref="E8:T55 Y8:AB55 AG8:AJ55 AC34:AF34 AC40:AF41 AC38:AF38 AC28:AF31 AC24:AF26 AC8:AF15 AC44:AF47" xr:uid="{A7D05AF5-C11E-44D6-8B8B-DCF65204CE95}">
      <formula1>OR(AND(ISNUMBER(E8), E8&gt;=0), E8 ="NA")</formula1>
    </dataValidation>
  </dataValidations>
  <pageMargins left="0.7" right="0.7" top="0.75" bottom="0.75" header="0.3" footer="0.3"/>
  <pageSetup paperSize="3" scale="20"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3AC4E-2D6B-49E9-98C5-69867774233D}">
  <sheetPr>
    <pageSetUpPr fitToPage="1"/>
  </sheetPr>
  <dimension ref="B1:S31"/>
  <sheetViews>
    <sheetView view="pageBreakPreview" zoomScale="85" zoomScaleNormal="100" zoomScaleSheetLayoutView="85" zoomScalePageLayoutView="60" workbookViewId="0">
      <selection activeCell="A4" sqref="A4"/>
    </sheetView>
  </sheetViews>
  <sheetFormatPr defaultColWidth="9.109375" defaultRowHeight="14.4"/>
  <cols>
    <col min="1" max="1" width="5.44140625" style="7" customWidth="1"/>
    <col min="2" max="2" width="37.109375" style="1" customWidth="1"/>
    <col min="3" max="3" width="34" style="7" bestFit="1" customWidth="1"/>
    <col min="4" max="4" width="70.6640625" style="7" customWidth="1"/>
    <col min="5" max="5" width="9.44140625" style="7" customWidth="1"/>
    <col min="6" max="6" width="11.44140625" style="7" bestFit="1" customWidth="1"/>
    <col min="7" max="8" width="10.44140625" style="7" bestFit="1" customWidth="1"/>
    <col min="9" max="9" width="9.44140625" style="7" customWidth="1"/>
    <col min="10" max="10" width="11.44140625" style="7" bestFit="1" customWidth="1"/>
    <col min="11" max="12" width="10.44140625" style="7" bestFit="1" customWidth="1"/>
    <col min="13" max="13" width="9.44140625" style="7" customWidth="1"/>
    <col min="14" max="14" width="11.44140625" style="7" bestFit="1" customWidth="1"/>
    <col min="15" max="16" width="10.44140625" style="7" bestFit="1" customWidth="1"/>
    <col min="17" max="17" width="31.88671875" style="1" customWidth="1"/>
    <col min="18" max="18" width="81.88671875" style="7" customWidth="1"/>
    <col min="19" max="19" width="35.109375" style="7" customWidth="1"/>
    <col min="20" max="16384" width="9.109375" style="7"/>
  </cols>
  <sheetData>
    <row r="1" spans="2:19" ht="15" thickBot="1"/>
    <row r="2" spans="2:19">
      <c r="B2" s="13" t="s">
        <v>20</v>
      </c>
      <c r="C2" s="16" t="str">
        <f>IF('Quarterly Submission Guide'!$D$20 = "", "",'Quarterly Submission Guide'!$D$20)</f>
        <v>Southern California Edison Company</v>
      </c>
      <c r="D2" s="7" t="s">
        <v>27</v>
      </c>
    </row>
    <row r="3" spans="2:19">
      <c r="B3" s="14" t="s">
        <v>28</v>
      </c>
      <c r="C3" s="33">
        <v>9</v>
      </c>
      <c r="D3" s="2" t="s">
        <v>877</v>
      </c>
    </row>
    <row r="4" spans="2:19" ht="15" thickBot="1">
      <c r="B4" s="15" t="s">
        <v>26</v>
      </c>
      <c r="C4" s="23">
        <f>'Quarterly Submission Guide'!D24</f>
        <v>44603</v>
      </c>
      <c r="D4" s="7" t="s">
        <v>878</v>
      </c>
    </row>
    <row r="5" spans="2:19">
      <c r="D5" s="50"/>
      <c r="E5" s="31" t="s">
        <v>879</v>
      </c>
      <c r="F5" s="31"/>
      <c r="G5" s="31"/>
      <c r="H5" s="31"/>
      <c r="I5" s="32" t="s">
        <v>880</v>
      </c>
      <c r="J5" s="32"/>
      <c r="K5" s="32"/>
      <c r="L5" s="32"/>
      <c r="M5" s="32"/>
      <c r="N5" s="32"/>
      <c r="O5" s="32"/>
      <c r="P5" s="32"/>
    </row>
    <row r="6" spans="2:19" ht="18" customHeight="1">
      <c r="B6" s="3" t="s">
        <v>881</v>
      </c>
      <c r="C6" s="2"/>
      <c r="D6" s="2"/>
      <c r="E6" s="64" t="s">
        <v>532</v>
      </c>
      <c r="F6" s="64" t="s">
        <v>535</v>
      </c>
      <c r="G6" s="64" t="s">
        <v>537</v>
      </c>
      <c r="H6" s="64" t="s">
        <v>539</v>
      </c>
      <c r="I6" s="64" t="s">
        <v>532</v>
      </c>
      <c r="J6" s="64" t="s">
        <v>535</v>
      </c>
      <c r="K6" s="64" t="s">
        <v>537</v>
      </c>
      <c r="L6" s="64" t="s">
        <v>539</v>
      </c>
      <c r="M6" s="64" t="s">
        <v>532</v>
      </c>
      <c r="N6" s="64" t="s">
        <v>535</v>
      </c>
      <c r="O6" s="64" t="s">
        <v>537</v>
      </c>
      <c r="P6" s="64" t="s">
        <v>539</v>
      </c>
      <c r="Q6" s="6"/>
      <c r="R6" s="2"/>
    </row>
    <row r="7" spans="2:19">
      <c r="B7" s="4" t="s">
        <v>32</v>
      </c>
      <c r="C7" s="5" t="s">
        <v>33</v>
      </c>
      <c r="D7" s="5" t="s">
        <v>170</v>
      </c>
      <c r="E7" s="66">
        <v>2020</v>
      </c>
      <c r="F7" s="66">
        <v>2020</v>
      </c>
      <c r="G7" s="66">
        <v>2020</v>
      </c>
      <c r="H7" s="66">
        <v>2020</v>
      </c>
      <c r="I7" s="66">
        <v>2021</v>
      </c>
      <c r="J7" s="66">
        <v>2021</v>
      </c>
      <c r="K7" s="66">
        <v>2021</v>
      </c>
      <c r="L7" s="66">
        <v>2021</v>
      </c>
      <c r="M7" s="66">
        <v>2022</v>
      </c>
      <c r="N7" s="66">
        <v>2022</v>
      </c>
      <c r="O7" s="66">
        <v>2022</v>
      </c>
      <c r="P7" s="66">
        <v>2022</v>
      </c>
      <c r="Q7" s="4" t="s">
        <v>35</v>
      </c>
      <c r="R7" s="5" t="s">
        <v>36</v>
      </c>
    </row>
    <row r="8" spans="2:19" ht="28.8">
      <c r="B8" s="143" t="s">
        <v>882</v>
      </c>
      <c r="C8" s="144" t="s">
        <v>38</v>
      </c>
      <c r="D8" s="77" t="s">
        <v>838</v>
      </c>
      <c r="E8" s="151">
        <v>3.97</v>
      </c>
      <c r="F8" s="151">
        <v>0</v>
      </c>
      <c r="G8" s="151">
        <v>1.54</v>
      </c>
      <c r="H8" s="151">
        <v>1.52</v>
      </c>
      <c r="I8" s="151">
        <v>7.3</v>
      </c>
      <c r="J8" s="151">
        <v>0</v>
      </c>
      <c r="K8" s="151">
        <v>2.4700000000000002</v>
      </c>
      <c r="L8" s="151">
        <v>1.03</v>
      </c>
      <c r="M8" s="151">
        <v>10.49</v>
      </c>
      <c r="N8" s="151">
        <v>0</v>
      </c>
      <c r="O8" s="151">
        <v>0</v>
      </c>
      <c r="P8" s="151">
        <v>0</v>
      </c>
      <c r="Q8" s="165" t="s">
        <v>823</v>
      </c>
      <c r="R8" s="163"/>
      <c r="S8" s="216"/>
    </row>
    <row r="9" spans="2:19" ht="86.4">
      <c r="B9" s="150"/>
      <c r="C9" s="146" t="s">
        <v>42</v>
      </c>
      <c r="D9" s="77" t="s">
        <v>841</v>
      </c>
      <c r="E9" s="103" t="s">
        <v>229</v>
      </c>
      <c r="F9" s="103" t="s">
        <v>229</v>
      </c>
      <c r="G9" s="103" t="s">
        <v>229</v>
      </c>
      <c r="H9" s="103" t="s">
        <v>229</v>
      </c>
      <c r="I9" s="103" t="s">
        <v>229</v>
      </c>
      <c r="J9" s="103" t="s">
        <v>229</v>
      </c>
      <c r="K9" s="103" t="s">
        <v>229</v>
      </c>
      <c r="L9" s="103" t="s">
        <v>229</v>
      </c>
      <c r="M9" s="103" t="s">
        <v>229</v>
      </c>
      <c r="N9" s="103" t="s">
        <v>229</v>
      </c>
      <c r="O9" s="103" t="s">
        <v>229</v>
      </c>
      <c r="P9" s="103" t="s">
        <v>229</v>
      </c>
      <c r="Q9" s="77" t="s">
        <v>823</v>
      </c>
      <c r="R9" s="163" t="s">
        <v>883</v>
      </c>
    </row>
    <row r="10" spans="2:19">
      <c r="B10" s="145"/>
      <c r="C10" s="146" t="s">
        <v>45</v>
      </c>
      <c r="D10" s="77" t="s">
        <v>840</v>
      </c>
      <c r="E10" s="147">
        <v>0.12</v>
      </c>
      <c r="F10" s="147">
        <v>0</v>
      </c>
      <c r="G10" s="147">
        <v>1.54</v>
      </c>
      <c r="H10" s="147">
        <v>1.1299999999999999</v>
      </c>
      <c r="I10" s="147">
        <v>0.67</v>
      </c>
      <c r="J10" s="147">
        <v>0</v>
      </c>
      <c r="K10" s="147">
        <v>2.4700000000000002</v>
      </c>
      <c r="L10" s="147">
        <v>1.03</v>
      </c>
      <c r="M10" s="147">
        <v>0.6</v>
      </c>
      <c r="N10" s="147">
        <v>0</v>
      </c>
      <c r="O10" s="147">
        <v>0</v>
      </c>
      <c r="P10" s="147">
        <v>0</v>
      </c>
      <c r="Q10" s="77" t="s">
        <v>825</v>
      </c>
      <c r="R10" s="163"/>
    </row>
    <row r="11" spans="2:19" ht="86.4">
      <c r="B11" s="145"/>
      <c r="C11" s="146" t="s">
        <v>49</v>
      </c>
      <c r="D11" s="77" t="s">
        <v>844</v>
      </c>
      <c r="E11" s="103" t="s">
        <v>229</v>
      </c>
      <c r="F11" s="103" t="s">
        <v>229</v>
      </c>
      <c r="G11" s="103" t="s">
        <v>229</v>
      </c>
      <c r="H11" s="103" t="s">
        <v>229</v>
      </c>
      <c r="I11" s="103" t="s">
        <v>229</v>
      </c>
      <c r="J11" s="103" t="s">
        <v>229</v>
      </c>
      <c r="K11" s="103" t="s">
        <v>229</v>
      </c>
      <c r="L11" s="103" t="s">
        <v>229</v>
      </c>
      <c r="M11" s="103" t="s">
        <v>229</v>
      </c>
      <c r="N11" s="103" t="s">
        <v>229</v>
      </c>
      <c r="O11" s="103" t="s">
        <v>229</v>
      </c>
      <c r="P11" s="103" t="s">
        <v>229</v>
      </c>
      <c r="Q11" s="77" t="s">
        <v>825</v>
      </c>
      <c r="R11" s="163" t="s">
        <v>883</v>
      </c>
    </row>
    <row r="12" spans="2:19">
      <c r="B12" s="145"/>
      <c r="C12" s="146" t="s">
        <v>52</v>
      </c>
      <c r="D12" s="77" t="s">
        <v>846</v>
      </c>
      <c r="E12" s="103">
        <v>0</v>
      </c>
      <c r="F12" s="103">
        <v>0</v>
      </c>
      <c r="G12" s="103">
        <v>0</v>
      </c>
      <c r="H12" s="103">
        <v>0</v>
      </c>
      <c r="I12" s="214">
        <v>0</v>
      </c>
      <c r="J12" s="214">
        <v>0</v>
      </c>
      <c r="K12" s="214">
        <v>0</v>
      </c>
      <c r="L12" s="214">
        <v>0</v>
      </c>
      <c r="M12" s="214">
        <v>0</v>
      </c>
      <c r="N12" s="214">
        <v>0</v>
      </c>
      <c r="O12" s="214">
        <v>0</v>
      </c>
      <c r="P12" s="214">
        <v>0</v>
      </c>
      <c r="Q12" s="77" t="s">
        <v>847</v>
      </c>
      <c r="R12" s="163"/>
    </row>
    <row r="13" spans="2:19">
      <c r="B13" s="145"/>
      <c r="C13" s="146" t="s">
        <v>54</v>
      </c>
      <c r="D13" s="148" t="s">
        <v>849</v>
      </c>
      <c r="E13" s="103">
        <v>0</v>
      </c>
      <c r="F13" s="103">
        <v>0</v>
      </c>
      <c r="G13" s="103">
        <v>0</v>
      </c>
      <c r="H13" s="103">
        <v>0</v>
      </c>
      <c r="I13" s="214">
        <v>0</v>
      </c>
      <c r="J13" s="214">
        <v>0</v>
      </c>
      <c r="K13" s="214">
        <v>0</v>
      </c>
      <c r="L13" s="214">
        <v>0</v>
      </c>
      <c r="M13" s="214">
        <v>0</v>
      </c>
      <c r="N13" s="214">
        <v>0</v>
      </c>
      <c r="O13" s="214">
        <v>0</v>
      </c>
      <c r="P13" s="214">
        <v>0</v>
      </c>
      <c r="Q13" s="148" t="s">
        <v>849</v>
      </c>
      <c r="R13" s="163"/>
    </row>
    <row r="14" spans="2:19" ht="28.8">
      <c r="B14" s="145"/>
      <c r="C14" s="146" t="s">
        <v>56</v>
      </c>
      <c r="D14" s="148" t="s">
        <v>852</v>
      </c>
      <c r="E14" s="103">
        <v>16</v>
      </c>
      <c r="F14" s="103">
        <v>0</v>
      </c>
      <c r="G14" s="103">
        <v>89</v>
      </c>
      <c r="H14" s="103">
        <v>62</v>
      </c>
      <c r="I14" s="103" t="s">
        <v>229</v>
      </c>
      <c r="J14" s="103" t="s">
        <v>229</v>
      </c>
      <c r="K14" s="103" t="s">
        <v>229</v>
      </c>
      <c r="L14" s="103" t="s">
        <v>229</v>
      </c>
      <c r="M14" s="103" t="s">
        <v>229</v>
      </c>
      <c r="N14" s="103" t="s">
        <v>229</v>
      </c>
      <c r="O14" s="103" t="s">
        <v>229</v>
      </c>
      <c r="P14" s="103" t="s">
        <v>229</v>
      </c>
      <c r="Q14" s="77" t="s">
        <v>853</v>
      </c>
      <c r="R14" s="163" t="s">
        <v>884</v>
      </c>
    </row>
    <row r="15" spans="2:19" ht="28.8">
      <c r="B15" s="145"/>
      <c r="C15" s="146" t="s">
        <v>58</v>
      </c>
      <c r="D15" s="148" t="s">
        <v>855</v>
      </c>
      <c r="E15" s="103">
        <v>9</v>
      </c>
      <c r="F15" s="103">
        <v>0</v>
      </c>
      <c r="G15" s="103">
        <v>52</v>
      </c>
      <c r="H15" s="103">
        <v>58</v>
      </c>
      <c r="I15" s="103" t="s">
        <v>229</v>
      </c>
      <c r="J15" s="103" t="s">
        <v>229</v>
      </c>
      <c r="K15" s="103" t="s">
        <v>229</v>
      </c>
      <c r="L15" s="103" t="s">
        <v>229</v>
      </c>
      <c r="M15" s="103" t="s">
        <v>229</v>
      </c>
      <c r="N15" s="103" t="s">
        <v>229</v>
      </c>
      <c r="O15" s="103" t="s">
        <v>229</v>
      </c>
      <c r="P15" s="103" t="s">
        <v>229</v>
      </c>
      <c r="Q15" s="77" t="s">
        <v>855</v>
      </c>
      <c r="R15" s="163" t="s">
        <v>884</v>
      </c>
    </row>
    <row r="16" spans="2:19" ht="28.8">
      <c r="B16" s="145" t="s">
        <v>885</v>
      </c>
      <c r="C16" s="146" t="s">
        <v>188</v>
      </c>
      <c r="D16" s="77" t="s">
        <v>838</v>
      </c>
      <c r="E16" s="147">
        <v>3.54</v>
      </c>
      <c r="F16" s="147">
        <v>0</v>
      </c>
      <c r="G16" s="147">
        <v>3.68</v>
      </c>
      <c r="H16" s="147">
        <v>5.51</v>
      </c>
      <c r="I16" s="147">
        <v>2.5499999999999998</v>
      </c>
      <c r="J16" s="147">
        <v>0</v>
      </c>
      <c r="K16" s="147">
        <v>5.92</v>
      </c>
      <c r="L16" s="147">
        <v>2.71</v>
      </c>
      <c r="M16" s="147">
        <v>8.75</v>
      </c>
      <c r="N16" s="147">
        <v>0</v>
      </c>
      <c r="O16" s="147">
        <v>0</v>
      </c>
      <c r="P16" s="147">
        <v>0</v>
      </c>
      <c r="Q16" s="77" t="s">
        <v>823</v>
      </c>
      <c r="R16" s="163"/>
    </row>
    <row r="17" spans="2:18" ht="86.4">
      <c r="B17" s="145"/>
      <c r="C17" s="146" t="s">
        <v>191</v>
      </c>
      <c r="D17" s="77" t="s">
        <v>841</v>
      </c>
      <c r="E17" s="103" t="s">
        <v>229</v>
      </c>
      <c r="F17" s="103" t="s">
        <v>229</v>
      </c>
      <c r="G17" s="103" t="s">
        <v>229</v>
      </c>
      <c r="H17" s="103" t="s">
        <v>229</v>
      </c>
      <c r="I17" s="103" t="s">
        <v>229</v>
      </c>
      <c r="J17" s="103" t="s">
        <v>229</v>
      </c>
      <c r="K17" s="103" t="s">
        <v>229</v>
      </c>
      <c r="L17" s="103" t="s">
        <v>229</v>
      </c>
      <c r="M17" s="103" t="s">
        <v>229</v>
      </c>
      <c r="N17" s="103" t="s">
        <v>229</v>
      </c>
      <c r="O17" s="103" t="s">
        <v>229</v>
      </c>
      <c r="P17" s="103" t="s">
        <v>229</v>
      </c>
      <c r="Q17" s="165" t="s">
        <v>823</v>
      </c>
      <c r="R17" s="163" t="s">
        <v>883</v>
      </c>
    </row>
    <row r="18" spans="2:18">
      <c r="B18" s="145"/>
      <c r="C18" s="146" t="s">
        <v>193</v>
      </c>
      <c r="D18" s="77" t="s">
        <v>840</v>
      </c>
      <c r="E18" s="147">
        <v>2.4700000000000002</v>
      </c>
      <c r="F18" s="147">
        <v>0</v>
      </c>
      <c r="G18" s="147">
        <v>2.54</v>
      </c>
      <c r="H18" s="147">
        <v>3.91</v>
      </c>
      <c r="I18" s="147">
        <v>1.44</v>
      </c>
      <c r="J18" s="147">
        <v>0</v>
      </c>
      <c r="K18" s="147">
        <v>4.5</v>
      </c>
      <c r="L18" s="147">
        <v>2.4900000000000002</v>
      </c>
      <c r="M18" s="147">
        <v>0</v>
      </c>
      <c r="N18" s="147">
        <v>0</v>
      </c>
      <c r="O18" s="147">
        <v>0</v>
      </c>
      <c r="P18" s="147">
        <v>0</v>
      </c>
      <c r="Q18" s="77" t="s">
        <v>825</v>
      </c>
      <c r="R18" s="163"/>
    </row>
    <row r="19" spans="2:18" ht="86.4">
      <c r="B19" s="145"/>
      <c r="C19" s="146" t="s">
        <v>195</v>
      </c>
      <c r="D19" s="77" t="s">
        <v>844</v>
      </c>
      <c r="E19" s="103" t="s">
        <v>229</v>
      </c>
      <c r="F19" s="103" t="s">
        <v>229</v>
      </c>
      <c r="G19" s="103" t="s">
        <v>229</v>
      </c>
      <c r="H19" s="103" t="s">
        <v>229</v>
      </c>
      <c r="I19" s="103" t="s">
        <v>229</v>
      </c>
      <c r="J19" s="103" t="s">
        <v>229</v>
      </c>
      <c r="K19" s="103" t="s">
        <v>229</v>
      </c>
      <c r="L19" s="103" t="s">
        <v>229</v>
      </c>
      <c r="M19" s="103" t="s">
        <v>229</v>
      </c>
      <c r="N19" s="103" t="s">
        <v>229</v>
      </c>
      <c r="O19" s="103" t="s">
        <v>229</v>
      </c>
      <c r="P19" s="103" t="s">
        <v>229</v>
      </c>
      <c r="Q19" s="77" t="s">
        <v>825</v>
      </c>
      <c r="R19" s="163" t="s">
        <v>883</v>
      </c>
    </row>
    <row r="20" spans="2:18">
      <c r="B20" s="145"/>
      <c r="C20" s="146" t="s">
        <v>293</v>
      </c>
      <c r="D20" s="77" t="s">
        <v>846</v>
      </c>
      <c r="E20" s="103">
        <v>0</v>
      </c>
      <c r="F20" s="103">
        <v>0</v>
      </c>
      <c r="G20" s="103">
        <v>0</v>
      </c>
      <c r="H20" s="103">
        <v>0</v>
      </c>
      <c r="I20" s="214">
        <v>0</v>
      </c>
      <c r="J20" s="214">
        <v>0</v>
      </c>
      <c r="K20" s="214">
        <v>0</v>
      </c>
      <c r="L20" s="214">
        <v>0</v>
      </c>
      <c r="M20" s="214">
        <v>0</v>
      </c>
      <c r="N20" s="214">
        <v>0</v>
      </c>
      <c r="O20" s="214">
        <v>0</v>
      </c>
      <c r="P20" s="214">
        <v>0</v>
      </c>
      <c r="Q20" s="77" t="s">
        <v>847</v>
      </c>
      <c r="R20" s="163"/>
    </row>
    <row r="21" spans="2:18">
      <c r="B21" s="145"/>
      <c r="C21" s="146" t="s">
        <v>363</v>
      </c>
      <c r="D21" s="77" t="s">
        <v>849</v>
      </c>
      <c r="E21" s="103">
        <v>0</v>
      </c>
      <c r="F21" s="103">
        <v>0</v>
      </c>
      <c r="G21" s="103">
        <v>0</v>
      </c>
      <c r="H21" s="103">
        <v>0</v>
      </c>
      <c r="I21" s="214">
        <v>0</v>
      </c>
      <c r="J21" s="214">
        <v>0</v>
      </c>
      <c r="K21" s="214">
        <v>0</v>
      </c>
      <c r="L21" s="214">
        <v>0</v>
      </c>
      <c r="M21" s="214">
        <v>0</v>
      </c>
      <c r="N21" s="214">
        <v>0</v>
      </c>
      <c r="O21" s="214">
        <v>0</v>
      </c>
      <c r="P21" s="214">
        <v>0</v>
      </c>
      <c r="Q21" s="148" t="s">
        <v>849</v>
      </c>
      <c r="R21" s="163"/>
    </row>
    <row r="22" spans="2:18" ht="28.8">
      <c r="B22" s="145"/>
      <c r="C22" s="146" t="s">
        <v>365</v>
      </c>
      <c r="D22" s="77" t="s">
        <v>852</v>
      </c>
      <c r="E22" s="103">
        <v>10</v>
      </c>
      <c r="F22" s="103">
        <v>0</v>
      </c>
      <c r="G22" s="103">
        <v>91</v>
      </c>
      <c r="H22" s="103">
        <v>121</v>
      </c>
      <c r="I22" s="103" t="s">
        <v>229</v>
      </c>
      <c r="J22" s="103" t="s">
        <v>229</v>
      </c>
      <c r="K22" s="103" t="s">
        <v>229</v>
      </c>
      <c r="L22" s="103" t="s">
        <v>229</v>
      </c>
      <c r="M22" s="103" t="s">
        <v>229</v>
      </c>
      <c r="N22" s="103" t="s">
        <v>229</v>
      </c>
      <c r="O22" s="103" t="s">
        <v>229</v>
      </c>
      <c r="P22" s="103" t="s">
        <v>229</v>
      </c>
      <c r="Q22" s="77" t="s">
        <v>853</v>
      </c>
      <c r="R22" s="163" t="s">
        <v>884</v>
      </c>
    </row>
    <row r="23" spans="2:18" ht="28.8">
      <c r="B23" s="145"/>
      <c r="C23" s="146" t="s">
        <v>367</v>
      </c>
      <c r="D23" s="77" t="s">
        <v>855</v>
      </c>
      <c r="E23" s="103">
        <v>5</v>
      </c>
      <c r="F23" s="103">
        <v>0</v>
      </c>
      <c r="G23" s="103">
        <v>66</v>
      </c>
      <c r="H23" s="103">
        <v>97</v>
      </c>
      <c r="I23" s="103" t="s">
        <v>229</v>
      </c>
      <c r="J23" s="103" t="s">
        <v>229</v>
      </c>
      <c r="K23" s="103" t="s">
        <v>229</v>
      </c>
      <c r="L23" s="103" t="s">
        <v>229</v>
      </c>
      <c r="M23" s="103" t="s">
        <v>229</v>
      </c>
      <c r="N23" s="103" t="s">
        <v>229</v>
      </c>
      <c r="O23" s="103" t="s">
        <v>229</v>
      </c>
      <c r="P23" s="103" t="s">
        <v>229</v>
      </c>
      <c r="Q23" s="77" t="s">
        <v>855</v>
      </c>
      <c r="R23" s="163" t="s">
        <v>884</v>
      </c>
    </row>
    <row r="24" spans="2:18" ht="43.2">
      <c r="B24" s="145" t="s">
        <v>886</v>
      </c>
      <c r="C24" s="146" t="s">
        <v>125</v>
      </c>
      <c r="D24" s="77" t="s">
        <v>838</v>
      </c>
      <c r="E24" s="147">
        <v>4.25</v>
      </c>
      <c r="F24" s="147">
        <v>0</v>
      </c>
      <c r="G24" s="147">
        <v>5.73</v>
      </c>
      <c r="H24" s="147">
        <v>18.89</v>
      </c>
      <c r="I24" s="147">
        <v>3.61</v>
      </c>
      <c r="J24" s="147">
        <v>0</v>
      </c>
      <c r="K24" s="147">
        <v>4.34</v>
      </c>
      <c r="L24" s="147">
        <v>5.29</v>
      </c>
      <c r="M24" s="147">
        <v>4.47</v>
      </c>
      <c r="N24" s="147">
        <v>0</v>
      </c>
      <c r="O24" s="147">
        <v>0</v>
      </c>
      <c r="P24" s="147">
        <v>0</v>
      </c>
      <c r="Q24" s="77" t="s">
        <v>823</v>
      </c>
      <c r="R24" s="163"/>
    </row>
    <row r="25" spans="2:18" ht="86.4">
      <c r="B25" s="145"/>
      <c r="C25" s="146" t="s">
        <v>129</v>
      </c>
      <c r="D25" s="77" t="s">
        <v>841</v>
      </c>
      <c r="E25" s="103" t="s">
        <v>229</v>
      </c>
      <c r="F25" s="103" t="s">
        <v>229</v>
      </c>
      <c r="G25" s="103" t="s">
        <v>229</v>
      </c>
      <c r="H25" s="103" t="s">
        <v>229</v>
      </c>
      <c r="I25" s="103" t="s">
        <v>229</v>
      </c>
      <c r="J25" s="103" t="s">
        <v>229</v>
      </c>
      <c r="K25" s="103" t="s">
        <v>229</v>
      </c>
      <c r="L25" s="103" t="s">
        <v>229</v>
      </c>
      <c r="M25" s="103" t="s">
        <v>229</v>
      </c>
      <c r="N25" s="103" t="s">
        <v>229</v>
      </c>
      <c r="O25" s="103" t="s">
        <v>229</v>
      </c>
      <c r="P25" s="103" t="s">
        <v>229</v>
      </c>
      <c r="Q25" s="77" t="s">
        <v>823</v>
      </c>
      <c r="R25" s="163" t="s">
        <v>883</v>
      </c>
    </row>
    <row r="26" spans="2:18">
      <c r="B26" s="145"/>
      <c r="C26" s="146" t="s">
        <v>132</v>
      </c>
      <c r="D26" s="77" t="s">
        <v>840</v>
      </c>
      <c r="E26" s="103">
        <v>0</v>
      </c>
      <c r="F26" s="103">
        <v>0</v>
      </c>
      <c r="G26" s="103">
        <v>0</v>
      </c>
      <c r="H26" s="147">
        <v>0.26</v>
      </c>
      <c r="I26" s="147">
        <v>0.12</v>
      </c>
      <c r="J26" s="103">
        <v>0</v>
      </c>
      <c r="K26" s="103">
        <v>0</v>
      </c>
      <c r="L26" s="103">
        <v>0</v>
      </c>
      <c r="M26" s="103">
        <v>0</v>
      </c>
      <c r="N26" s="103">
        <v>0</v>
      </c>
      <c r="O26" s="103">
        <v>0</v>
      </c>
      <c r="P26" s="103">
        <v>0</v>
      </c>
      <c r="Q26" s="77" t="s">
        <v>825</v>
      </c>
      <c r="R26" s="163"/>
    </row>
    <row r="27" spans="2:18" ht="86.4">
      <c r="B27" s="145"/>
      <c r="C27" s="146" t="s">
        <v>299</v>
      </c>
      <c r="D27" s="77" t="s">
        <v>844</v>
      </c>
      <c r="E27" s="103" t="s">
        <v>229</v>
      </c>
      <c r="F27" s="103" t="s">
        <v>229</v>
      </c>
      <c r="G27" s="103" t="s">
        <v>229</v>
      </c>
      <c r="H27" s="103" t="s">
        <v>229</v>
      </c>
      <c r="I27" s="103" t="s">
        <v>229</v>
      </c>
      <c r="J27" s="103" t="s">
        <v>229</v>
      </c>
      <c r="K27" s="103" t="s">
        <v>229</v>
      </c>
      <c r="L27" s="103" t="s">
        <v>229</v>
      </c>
      <c r="M27" s="103" t="s">
        <v>229</v>
      </c>
      <c r="N27" s="103" t="s">
        <v>229</v>
      </c>
      <c r="O27" s="103" t="s">
        <v>229</v>
      </c>
      <c r="P27" s="103" t="s">
        <v>229</v>
      </c>
      <c r="Q27" s="77" t="s">
        <v>825</v>
      </c>
      <c r="R27" s="163" t="s">
        <v>883</v>
      </c>
    </row>
    <row r="28" spans="2:18">
      <c r="B28" s="145"/>
      <c r="C28" s="146" t="s">
        <v>301</v>
      </c>
      <c r="D28" s="77" t="s">
        <v>846</v>
      </c>
      <c r="E28" s="103">
        <v>1</v>
      </c>
      <c r="F28" s="103">
        <v>0</v>
      </c>
      <c r="G28" s="103">
        <v>0</v>
      </c>
      <c r="H28" s="103">
        <v>0</v>
      </c>
      <c r="I28" s="214">
        <v>0</v>
      </c>
      <c r="J28" s="214">
        <v>0</v>
      </c>
      <c r="K28" s="214">
        <v>0</v>
      </c>
      <c r="L28" s="214">
        <v>0</v>
      </c>
      <c r="M28" s="214">
        <v>0</v>
      </c>
      <c r="N28" s="214">
        <v>0</v>
      </c>
      <c r="O28" s="214">
        <v>0</v>
      </c>
      <c r="P28" s="214">
        <v>0</v>
      </c>
      <c r="Q28" s="77" t="s">
        <v>847</v>
      </c>
      <c r="R28" s="163"/>
    </row>
    <row r="29" spans="2:18">
      <c r="B29" s="145"/>
      <c r="C29" s="146" t="s">
        <v>866</v>
      </c>
      <c r="D29" s="77" t="s">
        <v>849</v>
      </c>
      <c r="E29" s="103">
        <v>0</v>
      </c>
      <c r="F29" s="103">
        <v>0</v>
      </c>
      <c r="G29" s="103">
        <v>0</v>
      </c>
      <c r="H29" s="103">
        <v>0</v>
      </c>
      <c r="I29" s="214">
        <v>0</v>
      </c>
      <c r="J29" s="214">
        <v>0</v>
      </c>
      <c r="K29" s="214">
        <v>0</v>
      </c>
      <c r="L29" s="214">
        <v>0</v>
      </c>
      <c r="M29" s="214">
        <v>0</v>
      </c>
      <c r="N29" s="214">
        <v>0</v>
      </c>
      <c r="O29" s="214">
        <v>0</v>
      </c>
      <c r="P29" s="214">
        <v>0</v>
      </c>
      <c r="Q29" s="148" t="s">
        <v>849</v>
      </c>
      <c r="R29" s="163"/>
    </row>
    <row r="30" spans="2:18" ht="28.8">
      <c r="B30" s="145"/>
      <c r="C30" s="146" t="s">
        <v>867</v>
      </c>
      <c r="D30" s="77" t="s">
        <v>852</v>
      </c>
      <c r="E30" s="103">
        <v>11</v>
      </c>
      <c r="F30" s="103">
        <v>0</v>
      </c>
      <c r="G30" s="103">
        <v>91</v>
      </c>
      <c r="H30" s="103">
        <v>102</v>
      </c>
      <c r="I30" s="103" t="s">
        <v>229</v>
      </c>
      <c r="J30" s="103" t="s">
        <v>229</v>
      </c>
      <c r="K30" s="103" t="s">
        <v>229</v>
      </c>
      <c r="L30" s="103" t="s">
        <v>229</v>
      </c>
      <c r="M30" s="103" t="s">
        <v>229</v>
      </c>
      <c r="N30" s="103" t="s">
        <v>229</v>
      </c>
      <c r="O30" s="103" t="s">
        <v>229</v>
      </c>
      <c r="P30" s="103" t="s">
        <v>229</v>
      </c>
      <c r="Q30" s="77" t="s">
        <v>853</v>
      </c>
      <c r="R30" s="163" t="s">
        <v>884</v>
      </c>
    </row>
    <row r="31" spans="2:18" ht="28.8">
      <c r="B31" s="145"/>
      <c r="C31" s="146" t="s">
        <v>868</v>
      </c>
      <c r="D31" s="77" t="s">
        <v>855</v>
      </c>
      <c r="E31" s="103">
        <v>0</v>
      </c>
      <c r="F31" s="103">
        <v>0</v>
      </c>
      <c r="G31" s="103">
        <v>2</v>
      </c>
      <c r="H31" s="103">
        <v>2</v>
      </c>
      <c r="I31" s="103" t="s">
        <v>229</v>
      </c>
      <c r="J31" s="103" t="s">
        <v>229</v>
      </c>
      <c r="K31" s="103" t="s">
        <v>229</v>
      </c>
      <c r="L31" s="103" t="s">
        <v>229</v>
      </c>
      <c r="M31" s="103" t="s">
        <v>229</v>
      </c>
      <c r="N31" s="103" t="s">
        <v>229</v>
      </c>
      <c r="O31" s="103" t="s">
        <v>229</v>
      </c>
      <c r="P31" s="103" t="s">
        <v>229</v>
      </c>
      <c r="Q31" s="77" t="s">
        <v>855</v>
      </c>
      <c r="R31" s="163" t="s">
        <v>884</v>
      </c>
    </row>
  </sheetData>
  <pageMargins left="0.7" right="0.7" top="0.75" bottom="0.75" header="0.3" footer="0.3"/>
  <pageSetup paperSize="3" scale="33"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7FD3F-1273-4BA6-80F2-6C690362AF7D}">
  <sheetPr>
    <pageSetUpPr fitToPage="1"/>
  </sheetPr>
  <dimension ref="B1:S31"/>
  <sheetViews>
    <sheetView view="pageBreakPreview" zoomScale="85" zoomScaleNormal="100" zoomScaleSheetLayoutView="85" zoomScalePageLayoutView="70" workbookViewId="0">
      <selection activeCell="A4" sqref="A4"/>
    </sheetView>
  </sheetViews>
  <sheetFormatPr defaultColWidth="9.109375" defaultRowHeight="14.4"/>
  <cols>
    <col min="1" max="1" width="5.44140625" style="7" customWidth="1"/>
    <col min="2" max="2" width="37.109375" style="1" customWidth="1"/>
    <col min="3" max="3" width="39.109375" style="7" bestFit="1" customWidth="1"/>
    <col min="4" max="4" width="71" style="7" customWidth="1"/>
    <col min="5" max="5" width="9.44140625" style="7" customWidth="1"/>
    <col min="6" max="6" width="11.44140625" style="7" bestFit="1" customWidth="1"/>
    <col min="7" max="8" width="10.44140625" style="7" bestFit="1" customWidth="1"/>
    <col min="9" max="9" width="9.44140625" style="7" customWidth="1"/>
    <col min="10" max="10" width="11.44140625" style="7" bestFit="1" customWidth="1"/>
    <col min="11" max="12" width="10.44140625" style="7" bestFit="1" customWidth="1"/>
    <col min="13" max="13" width="9.44140625" style="7" customWidth="1"/>
    <col min="14" max="14" width="11.44140625" style="7" bestFit="1" customWidth="1"/>
    <col min="15" max="16" width="10.44140625" style="7" bestFit="1" customWidth="1"/>
    <col min="17" max="17" width="35.88671875" style="1" customWidth="1"/>
    <col min="18" max="18" width="69.109375" style="7" customWidth="1"/>
    <col min="19" max="19" width="33.44140625" style="7" customWidth="1"/>
    <col min="20" max="16384" width="9.109375" style="7"/>
  </cols>
  <sheetData>
    <row r="1" spans="2:19" ht="15" thickBot="1"/>
    <row r="2" spans="2:19">
      <c r="B2" s="13" t="s">
        <v>20</v>
      </c>
      <c r="C2" s="16" t="str">
        <f>IF('Quarterly Submission Guide'!$D$20 = "", "",'Quarterly Submission Guide'!$D$20)</f>
        <v>Southern California Edison Company</v>
      </c>
      <c r="D2" s="7" t="s">
        <v>27</v>
      </c>
    </row>
    <row r="3" spans="2:19">
      <c r="B3" s="14" t="s">
        <v>28</v>
      </c>
      <c r="C3" s="33">
        <v>10</v>
      </c>
      <c r="D3" s="2" t="s">
        <v>29</v>
      </c>
    </row>
    <row r="4" spans="2:19" ht="15" thickBot="1">
      <c r="B4" s="15" t="s">
        <v>26</v>
      </c>
      <c r="C4" s="23">
        <f>'Quarterly Submission Guide'!D24</f>
        <v>44603</v>
      </c>
      <c r="D4" s="1" t="s">
        <v>887</v>
      </c>
    </row>
    <row r="5" spans="2:19">
      <c r="D5" t="s">
        <v>888</v>
      </c>
      <c r="E5" s="31" t="s">
        <v>879</v>
      </c>
      <c r="F5" s="31"/>
      <c r="G5" s="31"/>
      <c r="H5" s="31"/>
      <c r="I5" s="32" t="s">
        <v>880</v>
      </c>
      <c r="J5" s="32"/>
      <c r="K5" s="32"/>
      <c r="L5" s="32"/>
      <c r="M5" s="32"/>
      <c r="N5" s="32"/>
      <c r="O5" s="32"/>
      <c r="P5" s="32"/>
    </row>
    <row r="6" spans="2:19" ht="18" customHeight="1">
      <c r="B6" s="3" t="s">
        <v>889</v>
      </c>
      <c r="C6" s="2"/>
      <c r="D6" s="2"/>
      <c r="E6" s="64" t="s">
        <v>532</v>
      </c>
      <c r="F6" s="64" t="s">
        <v>535</v>
      </c>
      <c r="G6" s="64" t="s">
        <v>537</v>
      </c>
      <c r="H6" s="64" t="s">
        <v>539</v>
      </c>
      <c r="I6" s="64" t="s">
        <v>532</v>
      </c>
      <c r="J6" s="64" t="s">
        <v>535</v>
      </c>
      <c r="K6" s="64" t="s">
        <v>537</v>
      </c>
      <c r="L6" s="64" t="s">
        <v>539</v>
      </c>
      <c r="M6" s="64" t="s">
        <v>532</v>
      </c>
      <c r="N6" s="64" t="s">
        <v>535</v>
      </c>
      <c r="O6" s="64" t="s">
        <v>537</v>
      </c>
      <c r="P6" s="64" t="s">
        <v>539</v>
      </c>
      <c r="Q6" s="6"/>
      <c r="R6" s="2"/>
    </row>
    <row r="7" spans="2:19">
      <c r="B7" s="4" t="s">
        <v>32</v>
      </c>
      <c r="C7" s="5" t="s">
        <v>33</v>
      </c>
      <c r="D7" s="5" t="s">
        <v>170</v>
      </c>
      <c r="E7" s="66">
        <v>2020</v>
      </c>
      <c r="F7" s="66">
        <v>2020</v>
      </c>
      <c r="G7" s="66">
        <v>2020</v>
      </c>
      <c r="H7" s="66">
        <v>2020</v>
      </c>
      <c r="I7" s="66">
        <v>2021</v>
      </c>
      <c r="J7" s="66">
        <v>2021</v>
      </c>
      <c r="K7" s="66">
        <v>2021</v>
      </c>
      <c r="L7" s="66">
        <v>2021</v>
      </c>
      <c r="M7" s="66">
        <v>2022</v>
      </c>
      <c r="N7" s="66">
        <v>2022</v>
      </c>
      <c r="O7" s="66">
        <v>2022</v>
      </c>
      <c r="P7" s="66">
        <v>2022</v>
      </c>
      <c r="Q7" s="4" t="s">
        <v>35</v>
      </c>
      <c r="R7" s="5" t="s">
        <v>36</v>
      </c>
    </row>
    <row r="8" spans="2:19" ht="43.2">
      <c r="B8" s="75" t="s">
        <v>890</v>
      </c>
      <c r="C8" s="144" t="s">
        <v>38</v>
      </c>
      <c r="D8" s="77" t="s">
        <v>891</v>
      </c>
      <c r="E8" s="100">
        <v>0</v>
      </c>
      <c r="F8" s="100">
        <v>0</v>
      </c>
      <c r="G8" s="100">
        <v>0</v>
      </c>
      <c r="H8" s="100">
        <v>0</v>
      </c>
      <c r="I8" s="100">
        <v>0</v>
      </c>
      <c r="J8" s="100">
        <v>0</v>
      </c>
      <c r="K8" s="100">
        <v>0</v>
      </c>
      <c r="L8" s="100">
        <v>0</v>
      </c>
      <c r="M8" s="100">
        <v>0</v>
      </c>
      <c r="N8" s="100">
        <v>0</v>
      </c>
      <c r="O8" s="100">
        <v>0</v>
      </c>
      <c r="P8" s="100">
        <v>0</v>
      </c>
      <c r="Q8" s="165" t="s">
        <v>823</v>
      </c>
      <c r="R8" s="163" t="s">
        <v>892</v>
      </c>
    </row>
    <row r="9" spans="2:19" ht="43.2">
      <c r="B9" s="76"/>
      <c r="C9" s="146" t="s">
        <v>42</v>
      </c>
      <c r="D9" s="77" t="s">
        <v>893</v>
      </c>
      <c r="E9" s="147">
        <v>4.71</v>
      </c>
      <c r="F9" s="147">
        <v>0.03</v>
      </c>
      <c r="G9" s="147">
        <v>16.43</v>
      </c>
      <c r="H9" s="147">
        <v>46.17</v>
      </c>
      <c r="I9" s="147">
        <v>32.25</v>
      </c>
      <c r="J9" s="147">
        <v>0.02</v>
      </c>
      <c r="K9" s="147">
        <v>63.91</v>
      </c>
      <c r="L9" s="147">
        <v>252.59</v>
      </c>
      <c r="M9" s="147">
        <v>35.200000000000003</v>
      </c>
      <c r="N9" s="147">
        <v>0</v>
      </c>
      <c r="O9" s="147">
        <v>73.489999999999995</v>
      </c>
      <c r="P9" s="147">
        <v>149.41</v>
      </c>
      <c r="Q9" s="77" t="s">
        <v>823</v>
      </c>
      <c r="R9" s="163" t="s">
        <v>892</v>
      </c>
      <c r="S9" s="217"/>
    </row>
    <row r="10" spans="2:19" ht="43.2">
      <c r="B10" s="77"/>
      <c r="C10" s="146" t="s">
        <v>45</v>
      </c>
      <c r="D10" s="77" t="s">
        <v>894</v>
      </c>
      <c r="E10" s="103">
        <v>0</v>
      </c>
      <c r="F10" s="103">
        <v>0</v>
      </c>
      <c r="G10" s="103">
        <v>0</v>
      </c>
      <c r="H10" s="103">
        <v>0</v>
      </c>
      <c r="I10" s="103">
        <v>0</v>
      </c>
      <c r="J10" s="103">
        <v>0</v>
      </c>
      <c r="K10" s="103">
        <v>0</v>
      </c>
      <c r="L10" s="103">
        <v>0</v>
      </c>
      <c r="M10" s="103">
        <v>0</v>
      </c>
      <c r="N10" s="103">
        <v>0</v>
      </c>
      <c r="O10" s="103">
        <v>0</v>
      </c>
      <c r="P10" s="103">
        <v>0</v>
      </c>
      <c r="Q10" s="77" t="s">
        <v>825</v>
      </c>
      <c r="R10" s="163" t="s">
        <v>892</v>
      </c>
    </row>
    <row r="11" spans="2:19" ht="43.2">
      <c r="B11" s="77"/>
      <c r="C11" s="146" t="s">
        <v>49</v>
      </c>
      <c r="D11" s="77" t="s">
        <v>895</v>
      </c>
      <c r="E11" s="147">
        <v>4.32</v>
      </c>
      <c r="F11" s="147">
        <v>0.03</v>
      </c>
      <c r="G11" s="147">
        <v>16.059999999999999</v>
      </c>
      <c r="H11" s="147">
        <v>44.94</v>
      </c>
      <c r="I11" s="147">
        <v>16.420000000000002</v>
      </c>
      <c r="J11" s="147">
        <v>0.02</v>
      </c>
      <c r="K11" s="147">
        <v>62.32</v>
      </c>
      <c r="L11" s="147">
        <v>247.05</v>
      </c>
      <c r="M11" s="147">
        <v>28.45</v>
      </c>
      <c r="N11" s="147">
        <v>0</v>
      </c>
      <c r="O11" s="147">
        <v>66.77</v>
      </c>
      <c r="P11" s="147">
        <v>148.11000000000001</v>
      </c>
      <c r="Q11" s="165" t="s">
        <v>825</v>
      </c>
      <c r="R11" s="163" t="s">
        <v>892</v>
      </c>
    </row>
    <row r="12" spans="2:19" ht="43.2">
      <c r="B12" s="77"/>
      <c r="C12" s="146" t="s">
        <v>52</v>
      </c>
      <c r="D12" s="77" t="s">
        <v>896</v>
      </c>
      <c r="E12" s="103">
        <v>1</v>
      </c>
      <c r="F12" s="103">
        <v>0</v>
      </c>
      <c r="G12" s="103">
        <v>6</v>
      </c>
      <c r="H12" s="103">
        <v>1</v>
      </c>
      <c r="I12" s="103">
        <v>4</v>
      </c>
      <c r="J12" s="103">
        <v>0</v>
      </c>
      <c r="K12" s="103">
        <v>1</v>
      </c>
      <c r="L12" s="103">
        <v>2</v>
      </c>
      <c r="M12" s="103">
        <v>5</v>
      </c>
      <c r="N12" s="103">
        <v>0</v>
      </c>
      <c r="O12" s="103">
        <v>0</v>
      </c>
      <c r="P12" s="103">
        <v>2</v>
      </c>
      <c r="Q12" s="77" t="s">
        <v>847</v>
      </c>
      <c r="R12" s="163" t="s">
        <v>892</v>
      </c>
    </row>
    <row r="13" spans="2:19" ht="43.2">
      <c r="B13" s="77"/>
      <c r="C13" s="146" t="s">
        <v>54</v>
      </c>
      <c r="D13" s="148" t="s">
        <v>897</v>
      </c>
      <c r="E13" s="103">
        <v>1</v>
      </c>
      <c r="F13" s="103">
        <v>0</v>
      </c>
      <c r="G13" s="103">
        <v>4</v>
      </c>
      <c r="H13" s="103">
        <v>1</v>
      </c>
      <c r="I13" s="103">
        <v>1</v>
      </c>
      <c r="J13" s="103">
        <v>0</v>
      </c>
      <c r="K13" s="103">
        <v>1</v>
      </c>
      <c r="L13" s="103">
        <v>2</v>
      </c>
      <c r="M13" s="103">
        <v>2</v>
      </c>
      <c r="N13" s="103">
        <v>0</v>
      </c>
      <c r="O13" s="103">
        <v>0</v>
      </c>
      <c r="P13" s="103">
        <v>2</v>
      </c>
      <c r="Q13" s="77" t="s">
        <v>849</v>
      </c>
      <c r="R13" s="163" t="s">
        <v>892</v>
      </c>
    </row>
    <row r="14" spans="2:19" ht="43.2">
      <c r="B14" s="77"/>
      <c r="C14" s="146" t="s">
        <v>56</v>
      </c>
      <c r="D14" s="148" t="s">
        <v>898</v>
      </c>
      <c r="E14" s="103">
        <v>0</v>
      </c>
      <c r="F14" s="103">
        <v>0</v>
      </c>
      <c r="G14" s="103">
        <v>0</v>
      </c>
      <c r="H14" s="103">
        <v>0</v>
      </c>
      <c r="I14" s="103">
        <v>0</v>
      </c>
      <c r="J14" s="103">
        <v>0</v>
      </c>
      <c r="K14" s="103">
        <v>0</v>
      </c>
      <c r="L14" s="103">
        <v>0</v>
      </c>
      <c r="M14" s="103">
        <v>0</v>
      </c>
      <c r="N14" s="103">
        <v>0</v>
      </c>
      <c r="O14" s="103">
        <v>0</v>
      </c>
      <c r="P14" s="103">
        <v>0</v>
      </c>
      <c r="Q14" s="77" t="s">
        <v>853</v>
      </c>
      <c r="R14" s="163" t="s">
        <v>892</v>
      </c>
    </row>
    <row r="15" spans="2:19" ht="43.2">
      <c r="B15" s="77"/>
      <c r="C15" s="146" t="s">
        <v>58</v>
      </c>
      <c r="D15" s="148" t="s">
        <v>899</v>
      </c>
      <c r="E15" s="103">
        <v>0</v>
      </c>
      <c r="F15" s="103">
        <v>0</v>
      </c>
      <c r="G15" s="103">
        <v>0</v>
      </c>
      <c r="H15" s="103">
        <v>0</v>
      </c>
      <c r="I15" s="103">
        <v>0</v>
      </c>
      <c r="J15" s="103">
        <v>0</v>
      </c>
      <c r="K15" s="103">
        <v>0</v>
      </c>
      <c r="L15" s="103">
        <v>0</v>
      </c>
      <c r="M15" s="103">
        <v>0</v>
      </c>
      <c r="N15" s="103">
        <v>0</v>
      </c>
      <c r="O15" s="103">
        <v>0</v>
      </c>
      <c r="P15" s="103">
        <v>0</v>
      </c>
      <c r="Q15" s="77" t="s">
        <v>855</v>
      </c>
      <c r="R15" s="163" t="s">
        <v>892</v>
      </c>
    </row>
    <row r="16" spans="2:19" ht="43.2">
      <c r="B16" s="77" t="s">
        <v>900</v>
      </c>
      <c r="C16" s="146" t="s">
        <v>188</v>
      </c>
      <c r="D16" s="77" t="s">
        <v>891</v>
      </c>
      <c r="E16" s="103">
        <v>0</v>
      </c>
      <c r="F16" s="103">
        <v>0</v>
      </c>
      <c r="G16" s="103">
        <v>0</v>
      </c>
      <c r="H16" s="103">
        <v>0</v>
      </c>
      <c r="I16" s="103">
        <v>0</v>
      </c>
      <c r="J16" s="103">
        <v>0</v>
      </c>
      <c r="K16" s="103">
        <v>0</v>
      </c>
      <c r="L16" s="103">
        <v>0</v>
      </c>
      <c r="M16" s="103">
        <v>0</v>
      </c>
      <c r="N16" s="103">
        <v>0</v>
      </c>
      <c r="O16" s="103">
        <v>0</v>
      </c>
      <c r="P16" s="103">
        <v>0</v>
      </c>
      <c r="Q16" s="77" t="s">
        <v>823</v>
      </c>
      <c r="R16" s="163" t="s">
        <v>892</v>
      </c>
    </row>
    <row r="17" spans="2:18" ht="43.2">
      <c r="B17" s="77"/>
      <c r="C17" s="146" t="s">
        <v>191</v>
      </c>
      <c r="D17" s="77" t="s">
        <v>893</v>
      </c>
      <c r="E17" s="147">
        <v>9.52</v>
      </c>
      <c r="F17" s="147">
        <v>0</v>
      </c>
      <c r="G17" s="147">
        <v>92.99</v>
      </c>
      <c r="H17" s="147">
        <v>390.43</v>
      </c>
      <c r="I17" s="147">
        <v>60.69</v>
      </c>
      <c r="J17" s="147">
        <v>0</v>
      </c>
      <c r="K17" s="147">
        <v>304.88</v>
      </c>
      <c r="L17" s="147">
        <v>938.55</v>
      </c>
      <c r="M17" s="147">
        <v>28.75</v>
      </c>
      <c r="N17" s="147">
        <v>0</v>
      </c>
      <c r="O17" s="147">
        <v>186.87</v>
      </c>
      <c r="P17" s="147">
        <v>268.33999999999997</v>
      </c>
      <c r="Q17" s="77" t="s">
        <v>823</v>
      </c>
      <c r="R17" s="163" t="s">
        <v>892</v>
      </c>
    </row>
    <row r="18" spans="2:18" ht="43.2">
      <c r="B18" s="77"/>
      <c r="C18" s="146" t="s">
        <v>193</v>
      </c>
      <c r="D18" s="77" t="s">
        <v>894</v>
      </c>
      <c r="E18" s="103">
        <v>0</v>
      </c>
      <c r="F18" s="103">
        <v>0</v>
      </c>
      <c r="G18" s="103">
        <v>0</v>
      </c>
      <c r="H18" s="103">
        <v>0</v>
      </c>
      <c r="I18" s="103">
        <v>0</v>
      </c>
      <c r="J18" s="103">
        <v>0</v>
      </c>
      <c r="K18" s="103">
        <v>0</v>
      </c>
      <c r="L18" s="103">
        <v>0</v>
      </c>
      <c r="M18" s="103">
        <v>0</v>
      </c>
      <c r="N18" s="103">
        <v>0</v>
      </c>
      <c r="O18" s="103">
        <v>0</v>
      </c>
      <c r="P18" s="103">
        <v>0</v>
      </c>
      <c r="Q18" s="77" t="s">
        <v>825</v>
      </c>
      <c r="R18" s="163" t="s">
        <v>892</v>
      </c>
    </row>
    <row r="19" spans="2:18" ht="43.2">
      <c r="B19" s="77"/>
      <c r="C19" s="146" t="s">
        <v>195</v>
      </c>
      <c r="D19" s="77" t="s">
        <v>895</v>
      </c>
      <c r="E19" s="147">
        <v>7.36</v>
      </c>
      <c r="F19" s="147">
        <v>0</v>
      </c>
      <c r="G19" s="147">
        <v>58.52</v>
      </c>
      <c r="H19" s="147">
        <v>296.18</v>
      </c>
      <c r="I19" s="147">
        <v>47.94</v>
      </c>
      <c r="J19" s="147">
        <v>0</v>
      </c>
      <c r="K19" s="147">
        <v>247.84</v>
      </c>
      <c r="L19" s="147">
        <v>763.86</v>
      </c>
      <c r="M19" s="147">
        <v>19.87</v>
      </c>
      <c r="N19" s="147">
        <v>0</v>
      </c>
      <c r="O19" s="147">
        <v>132.5</v>
      </c>
      <c r="P19" s="147">
        <v>202.15</v>
      </c>
      <c r="Q19" s="77" t="s">
        <v>825</v>
      </c>
      <c r="R19" s="163" t="s">
        <v>892</v>
      </c>
    </row>
    <row r="20" spans="2:18" ht="43.2">
      <c r="B20" s="77"/>
      <c r="C20" s="146" t="s">
        <v>293</v>
      </c>
      <c r="D20" s="77" t="s">
        <v>896</v>
      </c>
      <c r="E20" s="103">
        <v>0</v>
      </c>
      <c r="F20" s="103">
        <v>0</v>
      </c>
      <c r="G20" s="103">
        <v>0</v>
      </c>
      <c r="H20" s="103">
        <v>4</v>
      </c>
      <c r="I20" s="103">
        <v>2</v>
      </c>
      <c r="J20" s="103">
        <v>0</v>
      </c>
      <c r="K20" s="103">
        <v>1</v>
      </c>
      <c r="L20" s="103">
        <v>2</v>
      </c>
      <c r="M20" s="103">
        <v>2</v>
      </c>
      <c r="N20" s="103">
        <v>0</v>
      </c>
      <c r="O20" s="103">
        <v>3</v>
      </c>
      <c r="P20" s="103">
        <v>2</v>
      </c>
      <c r="Q20" s="77" t="s">
        <v>847</v>
      </c>
      <c r="R20" s="163" t="s">
        <v>892</v>
      </c>
    </row>
    <row r="21" spans="2:18" ht="43.2">
      <c r="B21" s="77"/>
      <c r="C21" s="146" t="s">
        <v>363</v>
      </c>
      <c r="D21" s="77" t="s">
        <v>897</v>
      </c>
      <c r="E21" s="103">
        <v>0</v>
      </c>
      <c r="F21" s="103">
        <v>0</v>
      </c>
      <c r="G21" s="103">
        <v>0</v>
      </c>
      <c r="H21" s="103">
        <v>4</v>
      </c>
      <c r="I21" s="103">
        <v>1</v>
      </c>
      <c r="J21" s="103">
        <v>0</v>
      </c>
      <c r="K21" s="103">
        <v>1</v>
      </c>
      <c r="L21" s="103">
        <v>2</v>
      </c>
      <c r="M21" s="103">
        <v>2</v>
      </c>
      <c r="N21" s="103">
        <v>0</v>
      </c>
      <c r="O21" s="103">
        <v>2</v>
      </c>
      <c r="P21" s="103">
        <v>2</v>
      </c>
      <c r="Q21" s="77" t="s">
        <v>849</v>
      </c>
      <c r="R21" s="163" t="s">
        <v>892</v>
      </c>
    </row>
    <row r="22" spans="2:18" ht="43.2">
      <c r="B22" s="77"/>
      <c r="C22" s="146" t="s">
        <v>365</v>
      </c>
      <c r="D22" s="77" t="s">
        <v>898</v>
      </c>
      <c r="E22" s="103">
        <v>0</v>
      </c>
      <c r="F22" s="103">
        <v>0</v>
      </c>
      <c r="G22" s="103">
        <v>0</v>
      </c>
      <c r="H22" s="103">
        <v>0</v>
      </c>
      <c r="I22" s="103">
        <v>0</v>
      </c>
      <c r="J22" s="103">
        <v>0</v>
      </c>
      <c r="K22" s="103">
        <v>0</v>
      </c>
      <c r="L22" s="103">
        <v>0</v>
      </c>
      <c r="M22" s="103">
        <v>0</v>
      </c>
      <c r="N22" s="103">
        <v>0</v>
      </c>
      <c r="O22" s="103">
        <v>0</v>
      </c>
      <c r="P22" s="103">
        <v>0</v>
      </c>
      <c r="Q22" s="77" t="s">
        <v>853</v>
      </c>
      <c r="R22" s="163" t="s">
        <v>892</v>
      </c>
    </row>
    <row r="23" spans="2:18" ht="43.2">
      <c r="B23" s="77"/>
      <c r="C23" s="146" t="s">
        <v>367</v>
      </c>
      <c r="D23" s="77" t="s">
        <v>899</v>
      </c>
      <c r="E23" s="103">
        <v>0</v>
      </c>
      <c r="F23" s="103">
        <v>0</v>
      </c>
      <c r="G23" s="103">
        <v>0</v>
      </c>
      <c r="H23" s="103">
        <v>0</v>
      </c>
      <c r="I23" s="103">
        <v>0</v>
      </c>
      <c r="J23" s="103">
        <v>0</v>
      </c>
      <c r="K23" s="103">
        <v>0</v>
      </c>
      <c r="L23" s="103">
        <v>0</v>
      </c>
      <c r="M23" s="103">
        <v>0</v>
      </c>
      <c r="N23" s="103">
        <v>0</v>
      </c>
      <c r="O23" s="103">
        <v>0</v>
      </c>
      <c r="P23" s="103">
        <v>0</v>
      </c>
      <c r="Q23" s="77" t="s">
        <v>855</v>
      </c>
      <c r="R23" s="163" t="s">
        <v>892</v>
      </c>
    </row>
    <row r="24" spans="2:18" ht="43.2">
      <c r="B24" s="77" t="s">
        <v>901</v>
      </c>
      <c r="C24" s="146" t="s">
        <v>125</v>
      </c>
      <c r="D24" s="77" t="s">
        <v>891</v>
      </c>
      <c r="E24" s="103">
        <v>0</v>
      </c>
      <c r="F24" s="103">
        <v>0</v>
      </c>
      <c r="G24" s="103">
        <v>0</v>
      </c>
      <c r="H24" s="103">
        <v>0</v>
      </c>
      <c r="I24" s="103">
        <v>0</v>
      </c>
      <c r="J24" s="103">
        <v>0</v>
      </c>
      <c r="K24" s="103">
        <v>0</v>
      </c>
      <c r="L24" s="103">
        <v>0</v>
      </c>
      <c r="M24" s="103">
        <v>0</v>
      </c>
      <c r="N24" s="103">
        <v>0</v>
      </c>
      <c r="O24" s="103">
        <v>0</v>
      </c>
      <c r="P24" s="103">
        <v>0</v>
      </c>
      <c r="Q24" s="77" t="s">
        <v>823</v>
      </c>
      <c r="R24" s="163" t="s">
        <v>892</v>
      </c>
    </row>
    <row r="25" spans="2:18" ht="43.2">
      <c r="B25" s="77"/>
      <c r="C25" s="146" t="s">
        <v>129</v>
      </c>
      <c r="D25" s="77" t="s">
        <v>893</v>
      </c>
      <c r="E25" s="147">
        <v>2.98</v>
      </c>
      <c r="F25" s="147">
        <v>0</v>
      </c>
      <c r="G25" s="147">
        <v>121.22</v>
      </c>
      <c r="H25" s="147">
        <v>88.83</v>
      </c>
      <c r="I25" s="147">
        <v>30.93</v>
      </c>
      <c r="J25" s="147">
        <v>0</v>
      </c>
      <c r="K25" s="147">
        <v>109.61</v>
      </c>
      <c r="L25" s="147">
        <v>381.79</v>
      </c>
      <c r="M25" s="147">
        <v>19.21</v>
      </c>
      <c r="N25" s="147">
        <v>0</v>
      </c>
      <c r="O25" s="147">
        <v>108.52</v>
      </c>
      <c r="P25" s="147">
        <v>149.68</v>
      </c>
      <c r="Q25" s="165" t="s">
        <v>823</v>
      </c>
      <c r="R25" s="163" t="s">
        <v>892</v>
      </c>
    </row>
    <row r="26" spans="2:18" ht="43.2">
      <c r="B26" s="77"/>
      <c r="C26" s="146" t="s">
        <v>132</v>
      </c>
      <c r="D26" s="77" t="s">
        <v>894</v>
      </c>
      <c r="E26" s="103">
        <v>0</v>
      </c>
      <c r="F26" s="103">
        <v>0</v>
      </c>
      <c r="G26" s="103">
        <v>0</v>
      </c>
      <c r="H26" s="103">
        <v>0</v>
      </c>
      <c r="I26" s="103">
        <v>0</v>
      </c>
      <c r="J26" s="103">
        <v>0</v>
      </c>
      <c r="K26" s="103">
        <v>0</v>
      </c>
      <c r="L26" s="103">
        <v>0</v>
      </c>
      <c r="M26" s="103">
        <v>0</v>
      </c>
      <c r="N26" s="103">
        <v>0</v>
      </c>
      <c r="O26" s="103">
        <v>0</v>
      </c>
      <c r="P26" s="103">
        <v>0</v>
      </c>
      <c r="Q26" s="77" t="s">
        <v>825</v>
      </c>
      <c r="R26" s="163" t="s">
        <v>892</v>
      </c>
    </row>
    <row r="27" spans="2:18" ht="43.2">
      <c r="B27" s="77"/>
      <c r="C27" s="146" t="s">
        <v>299</v>
      </c>
      <c r="D27" s="77" t="s">
        <v>895</v>
      </c>
      <c r="E27" s="147">
        <v>0.1</v>
      </c>
      <c r="F27" s="147">
        <v>0</v>
      </c>
      <c r="G27" s="147">
        <v>1.79</v>
      </c>
      <c r="H27" s="147">
        <v>2.16</v>
      </c>
      <c r="I27" s="147">
        <v>0.43</v>
      </c>
      <c r="J27" s="147">
        <v>0</v>
      </c>
      <c r="K27" s="147">
        <v>1.45</v>
      </c>
      <c r="L27" s="147">
        <v>12.12</v>
      </c>
      <c r="M27" s="147">
        <v>0.12</v>
      </c>
      <c r="N27" s="147">
        <v>0</v>
      </c>
      <c r="O27" s="147">
        <v>2.1800000000000002</v>
      </c>
      <c r="P27" s="147">
        <v>2.58</v>
      </c>
      <c r="Q27" s="77" t="s">
        <v>825</v>
      </c>
      <c r="R27" s="163" t="s">
        <v>892</v>
      </c>
    </row>
    <row r="28" spans="2:18" ht="43.2">
      <c r="B28" s="77"/>
      <c r="C28" s="146" t="s">
        <v>301</v>
      </c>
      <c r="D28" s="77" t="s">
        <v>896</v>
      </c>
      <c r="E28" s="103">
        <v>5</v>
      </c>
      <c r="F28" s="103">
        <v>0</v>
      </c>
      <c r="G28" s="103">
        <v>1</v>
      </c>
      <c r="H28" s="103">
        <v>3</v>
      </c>
      <c r="I28" s="103">
        <v>1</v>
      </c>
      <c r="J28" s="103">
        <v>0</v>
      </c>
      <c r="K28" s="103">
        <v>2</v>
      </c>
      <c r="L28" s="103">
        <v>2</v>
      </c>
      <c r="M28" s="103">
        <v>8</v>
      </c>
      <c r="N28" s="103">
        <v>0</v>
      </c>
      <c r="O28" s="103">
        <v>8</v>
      </c>
      <c r="P28" s="103">
        <v>5</v>
      </c>
      <c r="Q28" s="77" t="s">
        <v>847</v>
      </c>
      <c r="R28" s="163" t="s">
        <v>892</v>
      </c>
    </row>
    <row r="29" spans="2:18" ht="43.2">
      <c r="B29" s="77"/>
      <c r="C29" s="146" t="s">
        <v>866</v>
      </c>
      <c r="D29" s="77" t="s">
        <v>897</v>
      </c>
      <c r="E29" s="103">
        <v>0</v>
      </c>
      <c r="F29" s="103">
        <v>0</v>
      </c>
      <c r="G29" s="103">
        <v>0</v>
      </c>
      <c r="H29" s="103">
        <v>0</v>
      </c>
      <c r="I29" s="103">
        <v>0</v>
      </c>
      <c r="J29" s="103">
        <v>0</v>
      </c>
      <c r="K29" s="103">
        <v>0</v>
      </c>
      <c r="L29" s="103">
        <v>0</v>
      </c>
      <c r="M29" s="103">
        <v>0</v>
      </c>
      <c r="N29" s="103">
        <v>0</v>
      </c>
      <c r="O29" s="103">
        <v>0</v>
      </c>
      <c r="P29" s="103">
        <v>0</v>
      </c>
      <c r="Q29" s="77" t="s">
        <v>849</v>
      </c>
      <c r="R29" s="163" t="s">
        <v>892</v>
      </c>
    </row>
    <row r="30" spans="2:18" ht="43.2">
      <c r="B30" s="77"/>
      <c r="C30" s="146" t="s">
        <v>867</v>
      </c>
      <c r="D30" s="77" t="s">
        <v>898</v>
      </c>
      <c r="E30" s="103">
        <v>0</v>
      </c>
      <c r="F30" s="103">
        <v>0</v>
      </c>
      <c r="G30" s="103">
        <v>0</v>
      </c>
      <c r="H30" s="103">
        <v>0</v>
      </c>
      <c r="I30" s="103">
        <v>0</v>
      </c>
      <c r="J30" s="103">
        <v>0</v>
      </c>
      <c r="K30" s="103">
        <v>0</v>
      </c>
      <c r="L30" s="103">
        <v>0</v>
      </c>
      <c r="M30" s="103">
        <v>0</v>
      </c>
      <c r="N30" s="103">
        <v>0</v>
      </c>
      <c r="O30" s="103">
        <v>0</v>
      </c>
      <c r="P30" s="103">
        <v>0</v>
      </c>
      <c r="Q30" s="77" t="s">
        <v>853</v>
      </c>
      <c r="R30" s="163" t="s">
        <v>892</v>
      </c>
    </row>
    <row r="31" spans="2:18" ht="43.2">
      <c r="B31" s="149"/>
      <c r="C31" s="73" t="s">
        <v>868</v>
      </c>
      <c r="D31" s="77" t="s">
        <v>899</v>
      </c>
      <c r="E31" s="103">
        <v>0</v>
      </c>
      <c r="F31" s="103">
        <v>0</v>
      </c>
      <c r="G31" s="103">
        <v>0</v>
      </c>
      <c r="H31" s="103">
        <v>0</v>
      </c>
      <c r="I31" s="103">
        <v>0</v>
      </c>
      <c r="J31" s="103">
        <v>0</v>
      </c>
      <c r="K31" s="103">
        <v>0</v>
      </c>
      <c r="L31" s="103">
        <v>0</v>
      </c>
      <c r="M31" s="103">
        <v>0</v>
      </c>
      <c r="N31" s="103">
        <v>0</v>
      </c>
      <c r="O31" s="103">
        <v>0</v>
      </c>
      <c r="P31" s="103">
        <v>0</v>
      </c>
      <c r="Q31" s="77" t="s">
        <v>855</v>
      </c>
      <c r="R31" s="163" t="s">
        <v>892</v>
      </c>
    </row>
  </sheetData>
  <pageMargins left="0.7" right="0.7" top="0.75" bottom="0.75" header="0.3" footer="0.3"/>
  <pageSetup paperSize="3" scale="33"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A206C-15E8-48E2-B895-64EAEA36410F}">
  <sheetPr>
    <pageSetUpPr fitToPage="1"/>
  </sheetPr>
  <dimension ref="A2:BD29"/>
  <sheetViews>
    <sheetView view="pageBreakPreview" zoomScale="70" zoomScaleNormal="100" zoomScaleSheetLayoutView="70" zoomScalePageLayoutView="55" workbookViewId="0">
      <pane xSplit="4" ySplit="7" topLeftCell="E8" activePane="bottomRight" state="frozen"/>
      <selection pane="topRight" activeCell="E1" sqref="E1"/>
      <selection pane="bottomLeft" activeCell="A8" sqref="A8"/>
      <selection pane="bottomRight" activeCell="A4" sqref="A4"/>
    </sheetView>
  </sheetViews>
  <sheetFormatPr defaultColWidth="9.109375" defaultRowHeight="14.4"/>
  <cols>
    <col min="1" max="1" width="5.44140625" style="7" customWidth="1"/>
    <col min="2" max="2" width="48" style="1" bestFit="1" customWidth="1"/>
    <col min="3" max="3" width="34" style="7" bestFit="1" customWidth="1"/>
    <col min="4" max="4" width="35.44140625" style="7" bestFit="1" customWidth="1"/>
    <col min="5" max="5" width="10.33203125" style="7" bestFit="1" customWidth="1"/>
    <col min="6" max="6" width="11.6640625" style="7" bestFit="1" customWidth="1"/>
    <col min="7" max="7" width="12.6640625" style="7" bestFit="1" customWidth="1"/>
    <col min="8" max="8" width="11" style="7" bestFit="1" customWidth="1"/>
    <col min="9" max="9" width="11.44140625" style="7" bestFit="1" customWidth="1"/>
    <col min="10" max="11" width="10.6640625" style="7" bestFit="1" customWidth="1"/>
    <col min="12" max="12" width="11" style="7" bestFit="1" customWidth="1"/>
    <col min="13" max="13" width="11.6640625" style="7" bestFit="1" customWidth="1"/>
    <col min="14" max="14" width="11" style="7" bestFit="1" customWidth="1"/>
    <col min="15" max="15" width="12.44140625" style="7" bestFit="1" customWidth="1"/>
    <col min="16" max="17" width="13.6640625" style="7" bestFit="1" customWidth="1"/>
    <col min="18" max="18" width="11.5546875" style="7" customWidth="1"/>
    <col min="19" max="19" width="10.33203125" style="7" bestFit="1" customWidth="1"/>
    <col min="20" max="21" width="11" style="7" bestFit="1" customWidth="1"/>
    <col min="22" max="22" width="69" style="1" customWidth="1"/>
    <col min="23" max="23" width="129.44140625" style="195" customWidth="1"/>
    <col min="24" max="24" width="9.109375" style="7" customWidth="1"/>
    <col min="25" max="25" width="28.109375" style="64" bestFit="1" customWidth="1"/>
    <col min="26" max="26" width="22.44140625" style="64" customWidth="1"/>
    <col min="27" max="27" width="34" style="64" bestFit="1" customWidth="1"/>
    <col min="28" max="55" width="9.109375" style="7"/>
    <col min="56" max="56" width="2.109375" style="7" bestFit="1" customWidth="1"/>
    <col min="57" max="16384" width="9.109375" style="7"/>
  </cols>
  <sheetData>
    <row r="2" spans="1:56">
      <c r="B2" s="13" t="s">
        <v>20</v>
      </c>
      <c r="C2" s="16" t="str">
        <f>IF('Quarterly Submission Guide'!$D$20 = "", "",'Quarterly Submission Guide'!$D$20)</f>
        <v>Southern California Edison Company</v>
      </c>
      <c r="D2" s="7" t="s">
        <v>27</v>
      </c>
    </row>
    <row r="3" spans="1:56">
      <c r="B3" s="14" t="s">
        <v>28</v>
      </c>
      <c r="C3" s="12">
        <v>11</v>
      </c>
      <c r="D3" s="2" t="s">
        <v>902</v>
      </c>
      <c r="BD3" s="7">
        <v>1</v>
      </c>
    </row>
    <row r="4" spans="1:56" ht="28.8">
      <c r="B4" s="15" t="s">
        <v>26</v>
      </c>
      <c r="C4" s="23">
        <f>'Quarterly Submission Guide'!D24</f>
        <v>44603</v>
      </c>
      <c r="D4" s="1" t="s">
        <v>887</v>
      </c>
    </row>
    <row r="5" spans="1:56" ht="33.75" customHeight="1">
      <c r="B5" s="394" t="s">
        <v>1366</v>
      </c>
      <c r="C5" s="394"/>
      <c r="D5" s="394"/>
      <c r="E5" s="31" t="s">
        <v>879</v>
      </c>
      <c r="F5" s="31"/>
      <c r="G5" s="31"/>
      <c r="H5" s="31"/>
      <c r="I5" s="31"/>
      <c r="J5" s="31"/>
      <c r="K5" s="31"/>
      <c r="L5" s="31"/>
      <c r="M5" s="31"/>
      <c r="N5" s="31"/>
      <c r="O5" s="31"/>
      <c r="P5" s="31"/>
      <c r="Q5" s="31"/>
      <c r="R5" s="32" t="s">
        <v>880</v>
      </c>
      <c r="S5" s="32"/>
      <c r="T5" s="32"/>
      <c r="U5" s="32"/>
    </row>
    <row r="6" spans="1:56">
      <c r="B6" s="3" t="s">
        <v>903</v>
      </c>
      <c r="C6" s="2"/>
      <c r="D6" s="2"/>
      <c r="E6" s="64"/>
      <c r="F6" s="64"/>
      <c r="G6" s="64"/>
      <c r="H6" s="64"/>
      <c r="I6" s="64"/>
      <c r="J6" s="65">
        <v>1</v>
      </c>
      <c r="K6" s="65">
        <v>2</v>
      </c>
      <c r="L6" s="65">
        <v>3</v>
      </c>
      <c r="M6" s="65">
        <v>4</v>
      </c>
      <c r="N6" s="65">
        <v>1</v>
      </c>
      <c r="O6" s="65">
        <v>2</v>
      </c>
      <c r="P6" s="65">
        <v>3</v>
      </c>
      <c r="Q6" s="65">
        <v>4</v>
      </c>
      <c r="R6" s="65">
        <v>1</v>
      </c>
      <c r="S6" s="65">
        <v>2</v>
      </c>
      <c r="T6" s="65">
        <v>3</v>
      </c>
      <c r="U6" s="65">
        <v>4</v>
      </c>
      <c r="V6" s="6"/>
      <c r="W6" s="196"/>
      <c r="Y6" s="393"/>
      <c r="Z6" s="393"/>
      <c r="AA6" s="393"/>
    </row>
    <row r="7" spans="1:56">
      <c r="B7" s="4" t="s">
        <v>32</v>
      </c>
      <c r="C7" s="5" t="s">
        <v>33</v>
      </c>
      <c r="D7" s="5" t="s">
        <v>170</v>
      </c>
      <c r="E7" s="66">
        <v>2015</v>
      </c>
      <c r="F7" s="66">
        <v>2016</v>
      </c>
      <c r="G7" s="66">
        <v>2017</v>
      </c>
      <c r="H7" s="66">
        <v>2018</v>
      </c>
      <c r="I7" s="66">
        <v>2019</v>
      </c>
      <c r="J7" s="66">
        <v>2020</v>
      </c>
      <c r="K7" s="66">
        <v>2020</v>
      </c>
      <c r="L7" s="66">
        <v>2020</v>
      </c>
      <c r="M7" s="66">
        <v>2020</v>
      </c>
      <c r="N7" s="66">
        <v>2021</v>
      </c>
      <c r="O7" s="66">
        <v>2021</v>
      </c>
      <c r="P7" s="66">
        <v>2021</v>
      </c>
      <c r="Q7" s="66">
        <v>2021</v>
      </c>
      <c r="R7" s="66">
        <v>2022</v>
      </c>
      <c r="S7" s="66">
        <v>2022</v>
      </c>
      <c r="T7" s="66">
        <v>2022</v>
      </c>
      <c r="U7" s="66">
        <v>2022</v>
      </c>
      <c r="V7" s="4" t="s">
        <v>35</v>
      </c>
      <c r="W7" s="197" t="s">
        <v>36</v>
      </c>
      <c r="Y7" s="393"/>
      <c r="Z7" s="393"/>
      <c r="AA7" s="393"/>
    </row>
    <row r="8" spans="1:56" ht="100.8">
      <c r="A8" s="72"/>
      <c r="B8" s="143" t="s">
        <v>904</v>
      </c>
      <c r="C8" s="144" t="s">
        <v>38</v>
      </c>
      <c r="D8" s="145" t="s">
        <v>905</v>
      </c>
      <c r="E8" s="118">
        <v>0</v>
      </c>
      <c r="F8" s="118">
        <v>0</v>
      </c>
      <c r="G8" s="118">
        <v>1</v>
      </c>
      <c r="H8" s="118">
        <v>3</v>
      </c>
      <c r="I8" s="118">
        <v>7</v>
      </c>
      <c r="J8" s="119">
        <v>0</v>
      </c>
      <c r="K8" s="119">
        <v>0</v>
      </c>
      <c r="L8" s="119">
        <v>2</v>
      </c>
      <c r="M8" s="119">
        <v>8</v>
      </c>
      <c r="N8" s="120">
        <v>1</v>
      </c>
      <c r="O8" s="208">
        <v>1</v>
      </c>
      <c r="P8" s="256">
        <v>1</v>
      </c>
      <c r="Q8" s="212">
        <v>5</v>
      </c>
      <c r="R8" s="317">
        <v>0</v>
      </c>
      <c r="S8" s="272">
        <v>0</v>
      </c>
      <c r="T8" s="272">
        <v>2</v>
      </c>
      <c r="U8" s="272">
        <v>6</v>
      </c>
      <c r="V8" s="143" t="s">
        <v>906</v>
      </c>
      <c r="W8" s="200" t="s">
        <v>907</v>
      </c>
      <c r="Y8" s="192"/>
      <c r="Z8" s="192"/>
      <c r="AA8" s="192"/>
    </row>
    <row r="9" spans="1:56" ht="100.8">
      <c r="A9" s="72"/>
      <c r="B9" s="145"/>
      <c r="C9" s="146" t="s">
        <v>42</v>
      </c>
      <c r="D9" s="145" t="s">
        <v>908</v>
      </c>
      <c r="E9" s="122">
        <v>0</v>
      </c>
      <c r="F9" s="122">
        <v>0</v>
      </c>
      <c r="G9" s="122">
        <v>7</v>
      </c>
      <c r="H9" s="122">
        <v>6</v>
      </c>
      <c r="I9" s="122">
        <v>267</v>
      </c>
      <c r="J9" s="121">
        <v>0</v>
      </c>
      <c r="K9" s="121">
        <v>0</v>
      </c>
      <c r="L9" s="121">
        <v>7</v>
      </c>
      <c r="M9" s="121">
        <v>417</v>
      </c>
      <c r="N9" s="123">
        <v>160</v>
      </c>
      <c r="O9" s="208">
        <v>1</v>
      </c>
      <c r="P9" s="256">
        <v>1</v>
      </c>
      <c r="Q9" s="212">
        <v>122</v>
      </c>
      <c r="R9" s="317">
        <v>0</v>
      </c>
      <c r="S9" s="273">
        <v>0</v>
      </c>
      <c r="T9" s="273">
        <v>13</v>
      </c>
      <c r="U9" s="273">
        <v>182</v>
      </c>
      <c r="V9" s="145" t="s">
        <v>909</v>
      </c>
      <c r="W9" s="201" t="s">
        <v>910</v>
      </c>
      <c r="Y9" s="192"/>
      <c r="Z9" s="192"/>
      <c r="AA9" s="192"/>
    </row>
    <row r="10" spans="1:56" ht="57.6">
      <c r="A10" s="72"/>
      <c r="B10" s="145"/>
      <c r="C10" s="146" t="s">
        <v>45</v>
      </c>
      <c r="D10" s="145" t="s">
        <v>911</v>
      </c>
      <c r="E10" s="122">
        <v>0</v>
      </c>
      <c r="F10" s="122">
        <v>0</v>
      </c>
      <c r="G10" s="124">
        <v>87019</v>
      </c>
      <c r="H10" s="124">
        <v>3570</v>
      </c>
      <c r="I10" s="124">
        <v>5275193</v>
      </c>
      <c r="J10" s="121">
        <v>0</v>
      </c>
      <c r="K10" s="121">
        <v>0</v>
      </c>
      <c r="L10" s="125">
        <v>3981</v>
      </c>
      <c r="M10" s="125">
        <v>4451955</v>
      </c>
      <c r="N10" s="123">
        <v>1953961.7833333334</v>
      </c>
      <c r="O10" s="208">
        <v>224</v>
      </c>
      <c r="P10" s="257">
        <v>88</v>
      </c>
      <c r="Q10" s="263">
        <v>1745980</v>
      </c>
      <c r="R10" s="318">
        <v>540596</v>
      </c>
      <c r="S10" s="273">
        <v>62</v>
      </c>
      <c r="T10" s="275">
        <v>227118</v>
      </c>
      <c r="U10" s="275">
        <v>2469956</v>
      </c>
      <c r="V10" s="145" t="s">
        <v>912</v>
      </c>
      <c r="W10" s="201" t="s">
        <v>913</v>
      </c>
      <c r="Y10" s="192"/>
      <c r="Z10" s="192"/>
      <c r="AA10" s="192"/>
    </row>
    <row r="11" spans="1:56" ht="86.4">
      <c r="A11" s="72"/>
      <c r="B11" s="145" t="s">
        <v>914</v>
      </c>
      <c r="C11" s="146" t="s">
        <v>188</v>
      </c>
      <c r="D11" s="145" t="s">
        <v>915</v>
      </c>
      <c r="E11" s="122">
        <v>0</v>
      </c>
      <c r="F11" s="126">
        <v>11067181.699999999</v>
      </c>
      <c r="G11" s="126">
        <v>10406441.7833333</v>
      </c>
      <c r="H11" s="124">
        <v>9556441.9166666698</v>
      </c>
      <c r="I11" s="124">
        <v>10918480.1</v>
      </c>
      <c r="J11" s="124">
        <v>1236490.8</v>
      </c>
      <c r="K11" s="124">
        <v>770810.98333333328</v>
      </c>
      <c r="L11" s="124">
        <v>1295679.3999999999</v>
      </c>
      <c r="M11" s="124">
        <v>6103854.7333333297</v>
      </c>
      <c r="N11" s="127">
        <v>3778267.95</v>
      </c>
      <c r="O11" s="259" t="s">
        <v>916</v>
      </c>
      <c r="P11" s="259" t="s">
        <v>916</v>
      </c>
      <c r="Q11" s="264" t="s">
        <v>916</v>
      </c>
      <c r="R11" s="319" t="s">
        <v>916</v>
      </c>
      <c r="S11" s="274" t="s">
        <v>916</v>
      </c>
      <c r="T11" s="274" t="s">
        <v>916</v>
      </c>
      <c r="U11" s="274" t="s">
        <v>916</v>
      </c>
      <c r="V11" s="145" t="s">
        <v>917</v>
      </c>
      <c r="W11" s="201" t="s">
        <v>918</v>
      </c>
      <c r="Y11" s="192"/>
      <c r="Z11" s="192"/>
      <c r="AA11" s="192"/>
    </row>
    <row r="12" spans="1:56" ht="28.8">
      <c r="A12" s="72"/>
      <c r="B12" s="145"/>
      <c r="C12" s="146" t="s">
        <v>191</v>
      </c>
      <c r="D12" s="145" t="s">
        <v>919</v>
      </c>
      <c r="E12" s="124">
        <v>8401612</v>
      </c>
      <c r="F12" s="124">
        <v>9276813</v>
      </c>
      <c r="G12" s="124">
        <v>7788697</v>
      </c>
      <c r="H12" s="124">
        <v>6088158</v>
      </c>
      <c r="I12" s="124">
        <v>7617913</v>
      </c>
      <c r="J12" s="125">
        <v>1480964</v>
      </c>
      <c r="K12" s="125">
        <v>1496752</v>
      </c>
      <c r="L12" s="125">
        <v>2350456</v>
      </c>
      <c r="M12" s="125">
        <v>2224812</v>
      </c>
      <c r="N12" s="123">
        <v>1615913</v>
      </c>
      <c r="O12" s="263">
        <v>1896189.1</v>
      </c>
      <c r="P12" s="263">
        <v>3106303.7</v>
      </c>
      <c r="Q12" s="263">
        <v>173281.34</v>
      </c>
      <c r="R12" s="318">
        <v>1688577</v>
      </c>
      <c r="S12" s="275">
        <f>AVERAGE(K12,O12)</f>
        <v>1696470.55</v>
      </c>
      <c r="T12" s="275">
        <f t="shared" ref="T12:U12" si="0">AVERAGE(L12,P12)</f>
        <v>2728379.85</v>
      </c>
      <c r="U12" s="275">
        <f t="shared" si="0"/>
        <v>1199046.67</v>
      </c>
      <c r="V12" s="145" t="s">
        <v>920</v>
      </c>
      <c r="W12" s="201" t="s">
        <v>921</v>
      </c>
      <c r="Y12" s="192"/>
      <c r="Z12" s="192"/>
      <c r="AA12" s="192"/>
    </row>
    <row r="13" spans="1:56" ht="86.4">
      <c r="A13" s="72"/>
      <c r="B13" s="145"/>
      <c r="C13" s="146" t="s">
        <v>193</v>
      </c>
      <c r="D13" s="145" t="s">
        <v>922</v>
      </c>
      <c r="E13" s="128">
        <v>100.15172968657582</v>
      </c>
      <c r="F13" s="128">
        <v>241.20796920795615</v>
      </c>
      <c r="G13" s="128">
        <v>214.27826382738809</v>
      </c>
      <c r="H13" s="128">
        <v>183.0853796139447</v>
      </c>
      <c r="I13" s="128">
        <v>215.91194459899617</v>
      </c>
      <c r="J13" s="128">
        <v>31.45622823421418</v>
      </c>
      <c r="K13" s="128">
        <v>26.248450844219722</v>
      </c>
      <c r="L13" s="128">
        <v>42.206283363111616</v>
      </c>
      <c r="M13" s="128">
        <v>96.40949378456645</v>
      </c>
      <c r="N13" s="129">
        <v>63.077671340000002</v>
      </c>
      <c r="O13" s="259" t="s">
        <v>916</v>
      </c>
      <c r="P13" s="259" t="s">
        <v>916</v>
      </c>
      <c r="Q13" s="264" t="s">
        <v>916</v>
      </c>
      <c r="R13" s="319" t="s">
        <v>916</v>
      </c>
      <c r="S13" s="274" t="s">
        <v>916</v>
      </c>
      <c r="T13" s="274" t="s">
        <v>916</v>
      </c>
      <c r="U13" s="274" t="s">
        <v>916</v>
      </c>
      <c r="V13" s="145" t="s">
        <v>923</v>
      </c>
      <c r="W13" s="201" t="s">
        <v>924</v>
      </c>
      <c r="Y13" s="192"/>
      <c r="Z13" s="192"/>
      <c r="AA13" s="192"/>
    </row>
    <row r="14" spans="1:56" ht="57.6">
      <c r="A14" s="72"/>
      <c r="B14" s="145"/>
      <c r="C14" s="146" t="s">
        <v>195</v>
      </c>
      <c r="D14" s="145" t="s">
        <v>925</v>
      </c>
      <c r="E14" s="128">
        <v>100.15172968657579</v>
      </c>
      <c r="F14" s="128">
        <v>241.20796768308313</v>
      </c>
      <c r="G14" s="128">
        <v>213.25347097586317</v>
      </c>
      <c r="H14" s="128">
        <v>183.04359681827322</v>
      </c>
      <c r="I14" s="128">
        <v>154.4664799750808</v>
      </c>
      <c r="J14" s="130">
        <v>31.45622699626664</v>
      </c>
      <c r="K14" s="130">
        <v>26.248449850646608</v>
      </c>
      <c r="L14" s="130">
        <v>42.160201032530836</v>
      </c>
      <c r="M14" s="130">
        <v>44.875347077326737</v>
      </c>
      <c r="N14" s="131">
        <v>39.759394040000004</v>
      </c>
      <c r="O14" s="259" t="s">
        <v>916</v>
      </c>
      <c r="P14" s="259" t="s">
        <v>916</v>
      </c>
      <c r="Q14" s="264" t="s">
        <v>916</v>
      </c>
      <c r="R14" s="319" t="s">
        <v>916</v>
      </c>
      <c r="S14" s="274" t="s">
        <v>916</v>
      </c>
      <c r="T14" s="274" t="s">
        <v>916</v>
      </c>
      <c r="U14" s="274" t="s">
        <v>916</v>
      </c>
      <c r="V14" s="145" t="s">
        <v>923</v>
      </c>
      <c r="W14" s="201" t="s">
        <v>926</v>
      </c>
      <c r="Y14" s="192"/>
      <c r="Z14" s="192"/>
      <c r="AA14" s="192"/>
    </row>
    <row r="15" spans="1:56" ht="72">
      <c r="A15" s="72"/>
      <c r="B15" s="145"/>
      <c r="C15" s="146" t="s">
        <v>293</v>
      </c>
      <c r="D15" s="145" t="s">
        <v>927</v>
      </c>
      <c r="E15" s="132">
        <v>1.1638575289453872</v>
      </c>
      <c r="F15" s="132">
        <v>1.3346038199966486</v>
      </c>
      <c r="G15" s="133">
        <v>1.2032844758279788</v>
      </c>
      <c r="H15" s="132">
        <v>1.028982335622203</v>
      </c>
      <c r="I15" s="132">
        <v>1.1053885987026455</v>
      </c>
      <c r="J15" s="133">
        <v>0.22238328267898821</v>
      </c>
      <c r="K15" s="133">
        <v>0.21626260000978287</v>
      </c>
      <c r="L15" s="133">
        <v>0.28152055753605976</v>
      </c>
      <c r="M15" s="133">
        <v>0.32122842931619922</v>
      </c>
      <c r="N15" s="134">
        <v>0.2928085844234401</v>
      </c>
      <c r="O15" s="259" t="s">
        <v>916</v>
      </c>
      <c r="P15" s="259" t="s">
        <v>916</v>
      </c>
      <c r="Q15" s="264" t="s">
        <v>916</v>
      </c>
      <c r="R15" s="319" t="s">
        <v>916</v>
      </c>
      <c r="S15" s="274" t="s">
        <v>916</v>
      </c>
      <c r="T15" s="274" t="s">
        <v>916</v>
      </c>
      <c r="U15" s="274" t="s">
        <v>916</v>
      </c>
      <c r="V15" s="145" t="s">
        <v>928</v>
      </c>
      <c r="W15" s="201" t="s">
        <v>929</v>
      </c>
      <c r="Y15" s="192"/>
      <c r="Z15" s="192"/>
      <c r="AA15" s="192"/>
    </row>
    <row r="16" spans="1:56" ht="57.6">
      <c r="A16" s="72"/>
      <c r="B16" s="145"/>
      <c r="C16" s="146" t="s">
        <v>363</v>
      </c>
      <c r="D16" s="145" t="s">
        <v>930</v>
      </c>
      <c r="E16" s="132">
        <v>1.1638575289453872</v>
      </c>
      <c r="F16" s="132">
        <v>1.3346038199966486</v>
      </c>
      <c r="G16" s="132">
        <v>1.2027229246355511</v>
      </c>
      <c r="H16" s="132">
        <v>1.0289604904246843</v>
      </c>
      <c r="I16" s="132">
        <v>1.0667898378171023</v>
      </c>
      <c r="J16" s="133">
        <v>0.22238328267898821</v>
      </c>
      <c r="K16" s="133">
        <v>0.21626260000978287</v>
      </c>
      <c r="L16" s="133">
        <v>0.28147054808171762</v>
      </c>
      <c r="M16" s="133">
        <v>0.2791502189099983</v>
      </c>
      <c r="N16" s="134">
        <v>0.26995243542344011</v>
      </c>
      <c r="O16" s="259" t="s">
        <v>916</v>
      </c>
      <c r="P16" s="259" t="s">
        <v>916</v>
      </c>
      <c r="Q16" s="264" t="s">
        <v>916</v>
      </c>
      <c r="R16" s="319" t="s">
        <v>916</v>
      </c>
      <c r="S16" s="274" t="s">
        <v>916</v>
      </c>
      <c r="T16" s="274" t="s">
        <v>916</v>
      </c>
      <c r="U16" s="274" t="s">
        <v>916</v>
      </c>
      <c r="V16" s="145" t="s">
        <v>928</v>
      </c>
      <c r="W16" s="201" t="s">
        <v>931</v>
      </c>
      <c r="Y16" s="192"/>
      <c r="Z16" s="192"/>
      <c r="AA16" s="192"/>
    </row>
    <row r="17" spans="1:27" ht="94.5" customHeight="1">
      <c r="A17" s="72"/>
      <c r="B17" s="145" t="s">
        <v>932</v>
      </c>
      <c r="C17" s="146" t="s">
        <v>125</v>
      </c>
      <c r="D17" s="145" t="s">
        <v>933</v>
      </c>
      <c r="E17" s="135">
        <v>0</v>
      </c>
      <c r="F17" s="135">
        <v>0</v>
      </c>
      <c r="G17" s="136" t="s">
        <v>47</v>
      </c>
      <c r="H17" s="180" t="s">
        <v>47</v>
      </c>
      <c r="I17" s="173">
        <v>5868</v>
      </c>
      <c r="J17" s="155">
        <v>0</v>
      </c>
      <c r="K17" s="155">
        <v>0</v>
      </c>
      <c r="L17" s="155">
        <v>12</v>
      </c>
      <c r="M17" s="174">
        <v>5123</v>
      </c>
      <c r="N17" s="181">
        <v>2066</v>
      </c>
      <c r="O17" s="208">
        <v>78</v>
      </c>
      <c r="P17" s="256">
        <v>3</v>
      </c>
      <c r="Q17" s="267">
        <v>2497</v>
      </c>
      <c r="R17" s="320">
        <f>AVERAGE(J17,N17)*0.83</f>
        <v>857.39</v>
      </c>
      <c r="S17" s="275">
        <f>AVERAGE(O17,K17)*0.83</f>
        <v>32.369999999999997</v>
      </c>
      <c r="T17" s="275">
        <f t="shared" ref="T17:U17" si="1">AVERAGE(P17,L17)*0.83</f>
        <v>6.2249999999999996</v>
      </c>
      <c r="U17" s="275">
        <f t="shared" si="1"/>
        <v>3162.2999999999997</v>
      </c>
      <c r="V17" s="145" t="s">
        <v>934</v>
      </c>
      <c r="W17" s="201" t="s">
        <v>935</v>
      </c>
      <c r="Y17" s="192"/>
      <c r="Z17" s="192"/>
      <c r="AA17" s="192"/>
    </row>
    <row r="18" spans="1:27" ht="86.4">
      <c r="A18" s="72"/>
      <c r="B18" s="145" t="s">
        <v>936</v>
      </c>
      <c r="C18" s="146" t="s">
        <v>207</v>
      </c>
      <c r="D18" s="145" t="s">
        <v>937</v>
      </c>
      <c r="E18" s="135">
        <v>0</v>
      </c>
      <c r="F18" s="135">
        <v>0</v>
      </c>
      <c r="G18" s="124">
        <v>2861</v>
      </c>
      <c r="H18" s="122">
        <v>112</v>
      </c>
      <c r="I18" s="124">
        <v>198826</v>
      </c>
      <c r="J18" s="121">
        <v>0</v>
      </c>
      <c r="K18" s="121">
        <v>0</v>
      </c>
      <c r="L18" s="121">
        <v>270</v>
      </c>
      <c r="M18" s="125">
        <v>229530</v>
      </c>
      <c r="N18" s="123">
        <v>116349</v>
      </c>
      <c r="O18" s="208">
        <v>78</v>
      </c>
      <c r="P18" s="256">
        <v>9</v>
      </c>
      <c r="Q18" s="267">
        <v>83968</v>
      </c>
      <c r="R18" s="320">
        <f>AVERAGE(J18,N18)*0.75</f>
        <v>43630.875</v>
      </c>
      <c r="S18" s="275">
        <f>AVERAGE(O18,K18)*0.75</f>
        <v>29.25</v>
      </c>
      <c r="T18" s="275">
        <f t="shared" ref="T18:U19" si="2">AVERAGE(P18,L18)*0.75</f>
        <v>104.625</v>
      </c>
      <c r="U18" s="275">
        <f t="shared" si="2"/>
        <v>117561.75</v>
      </c>
      <c r="V18" s="145" t="s">
        <v>938</v>
      </c>
      <c r="W18" s="201" t="s">
        <v>939</v>
      </c>
      <c r="Y18" s="192"/>
      <c r="Z18" s="192"/>
      <c r="AA18" s="192"/>
    </row>
    <row r="19" spans="1:27" ht="115.2">
      <c r="A19" s="72"/>
      <c r="B19" s="270"/>
      <c r="C19" s="146" t="s">
        <v>940</v>
      </c>
      <c r="D19" s="145" t="s">
        <v>941</v>
      </c>
      <c r="E19" s="135">
        <v>0</v>
      </c>
      <c r="F19" s="135">
        <v>0</v>
      </c>
      <c r="G19" s="136" t="s">
        <v>47</v>
      </c>
      <c r="H19" s="136" t="s">
        <v>47</v>
      </c>
      <c r="I19" s="124">
        <v>4043</v>
      </c>
      <c r="J19" s="121">
        <v>0</v>
      </c>
      <c r="K19" s="121">
        <v>0</v>
      </c>
      <c r="L19" s="121">
        <v>11</v>
      </c>
      <c r="M19" s="125">
        <v>7725</v>
      </c>
      <c r="N19" s="137">
        <v>3415</v>
      </c>
      <c r="O19" s="208">
        <v>2</v>
      </c>
      <c r="P19" s="256">
        <v>0</v>
      </c>
      <c r="Q19" s="267">
        <v>3174</v>
      </c>
      <c r="R19" s="320">
        <f>AVERAGE(J19,N19)*0.75</f>
        <v>1280.625</v>
      </c>
      <c r="S19" s="275">
        <f>AVERAGE(O19,K19)*0.75</f>
        <v>0.75</v>
      </c>
      <c r="T19" s="275">
        <f t="shared" si="2"/>
        <v>4.125</v>
      </c>
      <c r="U19" s="275">
        <f t="shared" si="2"/>
        <v>4087.125</v>
      </c>
      <c r="V19" s="145" t="s">
        <v>938</v>
      </c>
      <c r="W19" s="201" t="s">
        <v>942</v>
      </c>
      <c r="Y19" s="192"/>
      <c r="Z19" s="192"/>
      <c r="AA19" s="192"/>
    </row>
    <row r="20" spans="1:27" ht="57.6">
      <c r="A20" s="72"/>
      <c r="B20" s="145"/>
      <c r="C20" s="146" t="s">
        <v>943</v>
      </c>
      <c r="D20" s="145" t="s">
        <v>944</v>
      </c>
      <c r="E20" s="138">
        <v>0</v>
      </c>
      <c r="F20" s="138">
        <v>0</v>
      </c>
      <c r="G20" s="139" t="s">
        <v>47</v>
      </c>
      <c r="H20" s="139" t="s">
        <v>47</v>
      </c>
      <c r="I20" s="124">
        <v>155824</v>
      </c>
      <c r="J20" s="112">
        <v>0</v>
      </c>
      <c r="K20" s="112">
        <v>0</v>
      </c>
      <c r="L20" s="112">
        <v>232</v>
      </c>
      <c r="M20" s="125">
        <v>143908</v>
      </c>
      <c r="N20" s="63">
        <v>110217</v>
      </c>
      <c r="O20" s="208">
        <v>66</v>
      </c>
      <c r="P20" s="255">
        <v>0</v>
      </c>
      <c r="Q20" s="267">
        <f>86660-8540</f>
        <v>78120</v>
      </c>
      <c r="R20" s="320">
        <f>R18*0.95</f>
        <v>41449.331249999996</v>
      </c>
      <c r="S20" s="275">
        <f>S18*0.95</f>
        <v>27.787499999999998</v>
      </c>
      <c r="T20" s="275">
        <f t="shared" ref="T20:U21" si="3">T18*0.95</f>
        <v>99.393749999999997</v>
      </c>
      <c r="U20" s="275">
        <f t="shared" si="3"/>
        <v>111683.66249999999</v>
      </c>
      <c r="V20" s="164" t="s">
        <v>945</v>
      </c>
      <c r="W20" s="201" t="s">
        <v>946</v>
      </c>
      <c r="Y20" s="192"/>
      <c r="Z20" s="192"/>
      <c r="AA20" s="192"/>
    </row>
    <row r="21" spans="1:27" ht="43.2">
      <c r="A21" s="72"/>
      <c r="B21" s="145"/>
      <c r="C21" s="146" t="s">
        <v>947</v>
      </c>
      <c r="D21" s="145" t="s">
        <v>948</v>
      </c>
      <c r="E21" s="138">
        <v>0</v>
      </c>
      <c r="F21" s="138">
        <v>0</v>
      </c>
      <c r="G21" s="139" t="s">
        <v>47</v>
      </c>
      <c r="H21" s="139" t="s">
        <v>47</v>
      </c>
      <c r="I21" s="124">
        <v>3044</v>
      </c>
      <c r="J21" s="112">
        <v>0</v>
      </c>
      <c r="K21" s="112">
        <v>0</v>
      </c>
      <c r="L21" s="112">
        <v>15</v>
      </c>
      <c r="M21" s="125">
        <v>7531</v>
      </c>
      <c r="N21" s="63">
        <v>3138</v>
      </c>
      <c r="O21" s="209">
        <v>2</v>
      </c>
      <c r="P21" s="255">
        <v>0</v>
      </c>
      <c r="Q21" s="267">
        <f>2393-257</f>
        <v>2136</v>
      </c>
      <c r="R21" s="320">
        <f>R19*0.95</f>
        <v>1216.59375</v>
      </c>
      <c r="S21" s="275">
        <f>S19*0.95</f>
        <v>0.71249999999999991</v>
      </c>
      <c r="T21" s="275">
        <f t="shared" si="3"/>
        <v>3.9187499999999997</v>
      </c>
      <c r="U21" s="275">
        <f t="shared" si="3"/>
        <v>3882.7687499999997</v>
      </c>
      <c r="V21" s="164" t="s">
        <v>945</v>
      </c>
      <c r="W21" s="201" t="s">
        <v>949</v>
      </c>
      <c r="Y21" s="192"/>
      <c r="Z21" s="192"/>
      <c r="AA21" s="192"/>
    </row>
    <row r="22" spans="1:27" ht="28.8">
      <c r="A22" s="72"/>
      <c r="B22" s="145"/>
      <c r="C22" s="146" t="s">
        <v>950</v>
      </c>
      <c r="D22" s="145" t="s">
        <v>269</v>
      </c>
      <c r="E22" s="138">
        <v>0</v>
      </c>
      <c r="F22" s="138">
        <v>0</v>
      </c>
      <c r="G22" s="139" t="s">
        <v>47</v>
      </c>
      <c r="H22" s="139" t="s">
        <v>47</v>
      </c>
      <c r="I22" s="140">
        <v>0.78</v>
      </c>
      <c r="J22" s="112">
        <v>0</v>
      </c>
      <c r="K22" s="112">
        <v>0</v>
      </c>
      <c r="L22" s="141">
        <v>0.84671532846715325</v>
      </c>
      <c r="M22" s="141">
        <v>0.62420785529939926</v>
      </c>
      <c r="N22" s="167">
        <v>0.9472964958873733</v>
      </c>
      <c r="O22" s="210">
        <f>O20/O18</f>
        <v>0.84615384615384615</v>
      </c>
      <c r="P22" s="258">
        <v>0</v>
      </c>
      <c r="Q22" s="265">
        <f t="shared" ref="Q22:U23" si="4">Q20/Q18</f>
        <v>0.93035442073170727</v>
      </c>
      <c r="R22" s="321">
        <f t="shared" si="4"/>
        <v>0.94999999999999984</v>
      </c>
      <c r="S22" s="276">
        <f t="shared" si="4"/>
        <v>0.95</v>
      </c>
      <c r="T22" s="276">
        <f t="shared" si="4"/>
        <v>0.95</v>
      </c>
      <c r="U22" s="276">
        <f t="shared" si="4"/>
        <v>0.95</v>
      </c>
      <c r="V22" s="166" t="s">
        <v>951</v>
      </c>
      <c r="W22" s="201" t="s">
        <v>952</v>
      </c>
      <c r="Y22" s="192"/>
      <c r="Z22" s="192"/>
      <c r="AA22" s="192"/>
    </row>
    <row r="23" spans="1:27" ht="28.8">
      <c r="A23" s="72"/>
      <c r="B23" s="145"/>
      <c r="C23" s="146" t="s">
        <v>953</v>
      </c>
      <c r="D23" s="145" t="s">
        <v>954</v>
      </c>
      <c r="E23" s="138">
        <v>0</v>
      </c>
      <c r="F23" s="138">
        <v>0</v>
      </c>
      <c r="G23" s="139" t="s">
        <v>47</v>
      </c>
      <c r="H23" s="139" t="s">
        <v>47</v>
      </c>
      <c r="I23" s="140">
        <v>0.75</v>
      </c>
      <c r="J23" s="112">
        <v>0</v>
      </c>
      <c r="K23" s="112">
        <v>0</v>
      </c>
      <c r="L23" s="141">
        <v>1</v>
      </c>
      <c r="M23" s="141">
        <v>0.88257353802882921</v>
      </c>
      <c r="N23" s="167">
        <v>0.91888726207906291</v>
      </c>
      <c r="O23" s="210">
        <f>O21/O19</f>
        <v>1</v>
      </c>
      <c r="P23" s="258">
        <v>0</v>
      </c>
      <c r="Q23" s="265">
        <f t="shared" si="4"/>
        <v>0.67296786389413987</v>
      </c>
      <c r="R23" s="321">
        <f t="shared" si="4"/>
        <v>0.95</v>
      </c>
      <c r="S23" s="276">
        <f t="shared" si="4"/>
        <v>0.94999999999999984</v>
      </c>
      <c r="T23" s="276">
        <f t="shared" si="4"/>
        <v>0.95</v>
      </c>
      <c r="U23" s="276">
        <f t="shared" si="4"/>
        <v>0.95</v>
      </c>
      <c r="V23" s="166" t="s">
        <v>955</v>
      </c>
      <c r="W23" s="201" t="s">
        <v>952</v>
      </c>
      <c r="Y23" s="192"/>
      <c r="Z23" s="192"/>
      <c r="AA23" s="192"/>
    </row>
    <row r="24" spans="1:27" ht="28.8">
      <c r="A24" s="72"/>
      <c r="B24" s="145" t="s">
        <v>956</v>
      </c>
      <c r="C24" s="146" t="s">
        <v>210</v>
      </c>
      <c r="D24" s="145" t="s">
        <v>957</v>
      </c>
      <c r="E24" s="138">
        <v>0</v>
      </c>
      <c r="F24" s="138">
        <v>0</v>
      </c>
      <c r="G24" s="139" t="s">
        <v>47</v>
      </c>
      <c r="H24" s="139" t="s">
        <v>47</v>
      </c>
      <c r="I24" s="71">
        <v>7</v>
      </c>
      <c r="J24" s="112">
        <v>0</v>
      </c>
      <c r="K24" s="112">
        <v>2</v>
      </c>
      <c r="L24" s="112">
        <v>0</v>
      </c>
      <c r="M24" s="112">
        <v>0</v>
      </c>
      <c r="N24" s="63">
        <v>0</v>
      </c>
      <c r="O24" s="209">
        <v>1</v>
      </c>
      <c r="P24" s="255">
        <v>0</v>
      </c>
      <c r="Q24" s="211">
        <v>1</v>
      </c>
      <c r="R24" s="322">
        <v>0</v>
      </c>
      <c r="S24" s="273">
        <v>2</v>
      </c>
      <c r="T24" s="273">
        <v>2</v>
      </c>
      <c r="U24" s="273">
        <v>0</v>
      </c>
      <c r="V24" s="145" t="s">
        <v>958</v>
      </c>
      <c r="W24" s="201" t="s">
        <v>952</v>
      </c>
      <c r="Y24" s="192"/>
      <c r="Z24" s="192"/>
      <c r="AA24" s="192"/>
    </row>
    <row r="25" spans="1:27" ht="72" customHeight="1">
      <c r="A25" s="72"/>
      <c r="B25" s="145"/>
      <c r="C25" s="146" t="s">
        <v>212</v>
      </c>
      <c r="D25" s="145" t="s">
        <v>959</v>
      </c>
      <c r="E25" s="138">
        <v>0</v>
      </c>
      <c r="F25" s="138">
        <v>0</v>
      </c>
      <c r="G25" s="139" t="s">
        <v>47</v>
      </c>
      <c r="H25" s="139" t="s">
        <v>47</v>
      </c>
      <c r="I25" s="142">
        <v>237666</v>
      </c>
      <c r="J25" s="122">
        <v>0</v>
      </c>
      <c r="K25" s="122">
        <v>0</v>
      </c>
      <c r="L25" s="142">
        <v>5820</v>
      </c>
      <c r="M25" s="142">
        <v>407853</v>
      </c>
      <c r="N25" s="63">
        <v>597448</v>
      </c>
      <c r="O25" s="209">
        <v>78</v>
      </c>
      <c r="P25" s="255">
        <v>9</v>
      </c>
      <c r="Q25" s="262">
        <v>155522</v>
      </c>
      <c r="R25" s="322">
        <v>0</v>
      </c>
      <c r="S25" s="273">
        <v>0</v>
      </c>
      <c r="T25" s="275">
        <v>18725</v>
      </c>
      <c r="U25" s="275">
        <v>262154</v>
      </c>
      <c r="V25" s="145" t="s">
        <v>261</v>
      </c>
      <c r="W25" s="201" t="s">
        <v>960</v>
      </c>
      <c r="Y25" s="192"/>
      <c r="Z25" s="192"/>
      <c r="AA25" s="192"/>
    </row>
    <row r="26" spans="1:27" ht="72" customHeight="1">
      <c r="A26" s="72"/>
      <c r="B26" s="145"/>
      <c r="C26" s="146" t="s">
        <v>961</v>
      </c>
      <c r="D26" s="145" t="s">
        <v>962</v>
      </c>
      <c r="E26" s="138">
        <v>0</v>
      </c>
      <c r="F26" s="138">
        <v>0</v>
      </c>
      <c r="G26" s="139" t="s">
        <v>47</v>
      </c>
      <c r="H26" s="139" t="s">
        <v>47</v>
      </c>
      <c r="I26" s="182" t="s">
        <v>47</v>
      </c>
      <c r="J26" s="169">
        <v>0</v>
      </c>
      <c r="K26" s="169">
        <v>0</v>
      </c>
      <c r="L26" s="183">
        <v>17</v>
      </c>
      <c r="M26" s="183">
        <v>434</v>
      </c>
      <c r="N26" s="172">
        <v>875.03886400955366</v>
      </c>
      <c r="O26" s="209">
        <f>ROUND(O10/20.947,0)</f>
        <v>11</v>
      </c>
      <c r="P26" s="255">
        <v>0</v>
      </c>
      <c r="Q26" s="211">
        <v>491</v>
      </c>
      <c r="R26" s="322">
        <v>363</v>
      </c>
      <c r="S26" s="273">
        <v>5</v>
      </c>
      <c r="T26" s="273">
        <v>7</v>
      </c>
      <c r="U26" s="273">
        <v>384</v>
      </c>
      <c r="V26" s="166" t="s">
        <v>963</v>
      </c>
      <c r="W26" s="201" t="s">
        <v>964</v>
      </c>
      <c r="Y26" s="192"/>
      <c r="Z26" s="192"/>
      <c r="AA26" s="192"/>
    </row>
    <row r="27" spans="1:27" ht="72" customHeight="1">
      <c r="A27" s="72"/>
      <c r="B27" s="145"/>
      <c r="C27" s="146" t="s">
        <v>965</v>
      </c>
      <c r="D27" s="145" t="s">
        <v>966</v>
      </c>
      <c r="E27" s="138">
        <v>0</v>
      </c>
      <c r="F27" s="138">
        <v>0</v>
      </c>
      <c r="G27" s="139" t="s">
        <v>47</v>
      </c>
      <c r="H27" s="139" t="s">
        <v>47</v>
      </c>
      <c r="I27" s="184" t="s">
        <v>47</v>
      </c>
      <c r="J27" s="169">
        <v>0</v>
      </c>
      <c r="K27" s="169">
        <v>0</v>
      </c>
      <c r="L27" s="169">
        <v>1</v>
      </c>
      <c r="M27" s="185">
        <v>8</v>
      </c>
      <c r="N27" s="172">
        <v>1</v>
      </c>
      <c r="O27" s="209">
        <v>1</v>
      </c>
      <c r="P27" s="255">
        <v>0</v>
      </c>
      <c r="Q27" s="211">
        <v>2</v>
      </c>
      <c r="R27" s="322">
        <v>1</v>
      </c>
      <c r="S27" s="273">
        <v>1</v>
      </c>
      <c r="T27" s="273">
        <v>1</v>
      </c>
      <c r="U27" s="273">
        <v>5</v>
      </c>
      <c r="V27" s="145" t="s">
        <v>967</v>
      </c>
      <c r="W27" s="201" t="s">
        <v>964</v>
      </c>
      <c r="Y27" s="192"/>
      <c r="Z27" s="192"/>
      <c r="AA27" s="192"/>
    </row>
    <row r="28" spans="1:27" ht="72" customHeight="1">
      <c r="A28" s="72"/>
      <c r="B28" s="145"/>
      <c r="C28" s="146" t="s">
        <v>968</v>
      </c>
      <c r="D28" s="145" t="s">
        <v>969</v>
      </c>
      <c r="E28" s="138">
        <v>0</v>
      </c>
      <c r="F28" s="138">
        <v>0</v>
      </c>
      <c r="G28" s="139" t="s">
        <v>47</v>
      </c>
      <c r="H28" s="139" t="s">
        <v>47</v>
      </c>
      <c r="I28" s="184" t="s">
        <v>47</v>
      </c>
      <c r="J28" s="169">
        <v>0</v>
      </c>
      <c r="K28" s="169">
        <v>0</v>
      </c>
      <c r="L28" s="169">
        <v>7</v>
      </c>
      <c r="M28" s="186">
        <v>392</v>
      </c>
      <c r="N28" s="172">
        <v>151</v>
      </c>
      <c r="O28" s="209">
        <v>1</v>
      </c>
      <c r="P28" s="255">
        <v>0</v>
      </c>
      <c r="Q28" s="211">
        <v>88</v>
      </c>
      <c r="R28" s="323">
        <v>57</v>
      </c>
      <c r="S28" s="273">
        <v>1</v>
      </c>
      <c r="T28" s="273">
        <v>3</v>
      </c>
      <c r="U28" s="273">
        <v>180</v>
      </c>
      <c r="V28" s="154" t="s">
        <v>970</v>
      </c>
      <c r="W28" s="201" t="s">
        <v>971</v>
      </c>
      <c r="Y28" s="192"/>
      <c r="Z28" s="192"/>
      <c r="AA28" s="192"/>
    </row>
    <row r="29" spans="1:27" ht="111" customHeight="1">
      <c r="A29" s="72"/>
      <c r="B29" s="78"/>
      <c r="C29" s="146" t="s">
        <v>972</v>
      </c>
      <c r="D29" s="145" t="s">
        <v>973</v>
      </c>
      <c r="E29" s="138">
        <v>0</v>
      </c>
      <c r="F29" s="138">
        <v>0</v>
      </c>
      <c r="G29" s="139" t="s">
        <v>47</v>
      </c>
      <c r="H29" s="139" t="s">
        <v>47</v>
      </c>
      <c r="I29" s="139" t="s">
        <v>47</v>
      </c>
      <c r="J29" s="112">
        <v>0</v>
      </c>
      <c r="K29" s="169">
        <v>0</v>
      </c>
      <c r="L29" s="183">
        <v>3499.5</v>
      </c>
      <c r="M29" s="187">
        <v>4298691.8</v>
      </c>
      <c r="N29" s="172">
        <v>1826480</v>
      </c>
      <c r="O29" s="209">
        <v>4</v>
      </c>
      <c r="P29" s="255">
        <v>0</v>
      </c>
      <c r="Q29" s="262">
        <v>1741266</v>
      </c>
      <c r="R29" s="324">
        <v>757989</v>
      </c>
      <c r="S29" s="273">
        <v>2</v>
      </c>
      <c r="T29" s="275">
        <v>1452</v>
      </c>
      <c r="U29" s="275">
        <v>2506582</v>
      </c>
      <c r="V29" s="145" t="s">
        <v>974</v>
      </c>
      <c r="W29" s="164" t="s">
        <v>964</v>
      </c>
      <c r="Y29" s="192"/>
      <c r="Z29" s="192"/>
      <c r="AA29" s="192"/>
    </row>
  </sheetData>
  <mergeCells count="4">
    <mergeCell ref="Y6:Y7"/>
    <mergeCell ref="Z6:Z7"/>
    <mergeCell ref="AA6:AA7"/>
    <mergeCell ref="B5:D5"/>
  </mergeCells>
  <dataValidations count="1">
    <dataValidation type="custom" operator="greaterThanOrEqual" allowBlank="1" showInputMessage="1" showErrorMessage="1" error="This cell only accepts a number of &quot;NA&quot;_x000a_" sqref="E8:N29 O8:U10 O12:U12 O17:U29" xr:uid="{1E82E2A6-6763-40E1-B675-3CC3432224EF}">
      <formula1>OR(AND(ISNUMBER(E8), E8&gt;=0), E8 ="NA")</formula1>
    </dataValidation>
  </dataValidations>
  <pageMargins left="0.7" right="0.7" top="0.75" bottom="0.75" header="0.3" footer="0.3"/>
  <pageSetup paperSize="3" scale="24"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08325-9E18-4642-8ECF-55575CE4098D}">
  <sheetPr>
    <pageSetUpPr fitToPage="1"/>
  </sheetPr>
  <dimension ref="B1:BC132"/>
  <sheetViews>
    <sheetView view="pageBreakPreview" zoomScaleNormal="85" zoomScaleSheetLayoutView="100" zoomScalePageLayoutView="85" workbookViewId="0">
      <pane xSplit="6" ySplit="10" topLeftCell="G11" activePane="bottomRight" state="frozen"/>
      <selection pane="topRight" activeCell="G1" sqref="G1"/>
      <selection pane="bottomLeft" activeCell="A11" sqref="A11"/>
      <selection pane="bottomRight" activeCell="A10" sqref="A10:XFD10"/>
    </sheetView>
  </sheetViews>
  <sheetFormatPr defaultColWidth="8.44140625" defaultRowHeight="14.4"/>
  <cols>
    <col min="1" max="1" width="8.44140625" style="7"/>
    <col min="2" max="2" width="17.88671875" style="7" customWidth="1"/>
    <col min="3" max="3" width="33.44140625" style="7" customWidth="1"/>
    <col min="4" max="4" width="15.88671875" style="7" customWidth="1"/>
    <col min="5" max="5" width="27.33203125" style="1" customWidth="1"/>
    <col min="6" max="6" width="17.88671875" style="1" customWidth="1"/>
    <col min="7" max="9" width="23.33203125" style="7" customWidth="1"/>
    <col min="10" max="10" width="29.33203125" style="7" customWidth="1"/>
    <col min="11" max="11" width="28.6640625" style="7" customWidth="1"/>
    <col min="12" max="12" width="23.33203125" style="7" customWidth="1"/>
    <col min="13" max="13" width="29.44140625" style="7" customWidth="1"/>
    <col min="14" max="14" width="13.33203125" style="7" customWidth="1"/>
    <col min="15" max="15" width="18.109375" style="7" customWidth="1"/>
    <col min="16" max="19" width="23.33203125" style="7" customWidth="1"/>
    <col min="20" max="20" width="22.109375" style="7" customWidth="1"/>
    <col min="21" max="22" width="12.44140625" style="237" customWidth="1"/>
    <col min="23" max="23" width="13.88671875" style="237" customWidth="1"/>
    <col min="24" max="24" width="12.44140625" style="237" customWidth="1"/>
    <col min="25" max="25" width="15" style="237" customWidth="1"/>
    <col min="26" max="26" width="12.44140625" style="237" customWidth="1"/>
    <col min="27" max="27" width="25.44140625" style="237" customWidth="1"/>
    <col min="28" max="28" width="13.88671875" style="237" customWidth="1"/>
    <col min="29" max="33" width="12.44140625" style="237" customWidth="1"/>
    <col min="34" max="34" width="25.44140625" style="237" customWidth="1"/>
    <col min="35" max="35" width="13" style="7" customWidth="1"/>
    <col min="36" max="36" width="15.88671875" style="7" customWidth="1"/>
    <col min="37" max="40" width="12.44140625" style="7" customWidth="1"/>
    <col min="41" max="41" width="25.44140625" style="7" customWidth="1"/>
    <col min="42" max="55" width="14.109375" style="7" customWidth="1"/>
    <col min="56" max="16384" width="8.44140625" style="7"/>
  </cols>
  <sheetData>
    <row r="1" spans="2:55" ht="15" thickBot="1">
      <c r="U1" s="7"/>
      <c r="V1" s="7"/>
      <c r="W1" s="7"/>
      <c r="X1" s="7"/>
      <c r="Y1" s="7"/>
      <c r="Z1" s="7"/>
      <c r="AA1" s="7"/>
      <c r="AB1" s="7"/>
      <c r="AC1" s="7"/>
      <c r="AD1" s="7"/>
      <c r="AE1" s="7"/>
      <c r="AF1" s="7"/>
      <c r="AG1" s="7"/>
      <c r="AH1" s="7"/>
    </row>
    <row r="2" spans="2:55">
      <c r="B2" s="13" t="s">
        <v>20</v>
      </c>
      <c r="C2" s="16" t="str">
        <f>IF('Quarterly Submission Guide'!$D$20 = "", "",'Quarterly Submission Guide'!$D$20)</f>
        <v>Southern California Edison Company</v>
      </c>
      <c r="D2" s="35" t="s">
        <v>27</v>
      </c>
      <c r="U2" s="7"/>
      <c r="V2" s="7"/>
      <c r="W2" s="7"/>
      <c r="X2" s="384"/>
      <c r="Y2" s="387"/>
      <c r="Z2" s="7"/>
      <c r="AA2" s="7"/>
      <c r="AB2" s="7"/>
      <c r="AC2" s="7"/>
      <c r="AD2" s="7"/>
      <c r="AE2" s="7"/>
      <c r="AF2" s="7"/>
      <c r="AG2" s="7"/>
      <c r="AH2" s="7"/>
    </row>
    <row r="3" spans="2:55">
      <c r="B3" s="14" t="s">
        <v>28</v>
      </c>
      <c r="C3" s="12">
        <v>12</v>
      </c>
      <c r="D3" s="410" t="s">
        <v>975</v>
      </c>
      <c r="E3" s="411"/>
      <c r="F3" s="411"/>
      <c r="G3" s="411"/>
      <c r="H3" s="411"/>
      <c r="I3" s="411"/>
      <c r="J3" s="411"/>
      <c r="K3" s="411"/>
      <c r="L3" s="411"/>
      <c r="U3" s="7"/>
      <c r="V3" s="7"/>
      <c r="W3" s="7"/>
      <c r="X3" s="7"/>
      <c r="Y3" s="7"/>
      <c r="Z3" s="7"/>
      <c r="AA3" s="7"/>
      <c r="AB3" s="7"/>
      <c r="AC3" s="7"/>
      <c r="AD3" s="7"/>
      <c r="AE3" s="7"/>
      <c r="AF3" s="7"/>
      <c r="AG3" s="7"/>
      <c r="AH3" s="7"/>
    </row>
    <row r="4" spans="2:55" ht="35.1" customHeight="1" thickBot="1">
      <c r="B4" s="239" t="s">
        <v>26</v>
      </c>
      <c r="C4" s="388">
        <f>'Quarterly Submission Guide'!D24</f>
        <v>44603</v>
      </c>
      <c r="D4" s="412" t="s">
        <v>976</v>
      </c>
      <c r="E4" s="394"/>
      <c r="F4" s="394"/>
      <c r="G4" s="394"/>
      <c r="H4" s="394"/>
      <c r="I4" s="394"/>
      <c r="J4" s="394"/>
      <c r="K4" s="394"/>
      <c r="L4" s="394"/>
      <c r="M4" s="35"/>
      <c r="N4" s="35"/>
      <c r="U4" s="7"/>
      <c r="V4" s="383"/>
      <c r="W4" s="383"/>
      <c r="X4" s="387"/>
      <c r="Y4" s="391"/>
      <c r="Z4" s="383"/>
      <c r="AA4" s="7"/>
      <c r="AB4" s="7"/>
      <c r="AC4" s="7"/>
      <c r="AD4" s="387"/>
      <c r="AE4" s="7"/>
      <c r="AF4" s="7"/>
      <c r="AG4" s="7"/>
      <c r="AH4" s="7"/>
      <c r="AJ4" s="384"/>
      <c r="AK4" s="386"/>
    </row>
    <row r="5" spans="2:55" ht="144" customHeight="1">
      <c r="D5" s="394" t="s">
        <v>1364</v>
      </c>
      <c r="E5" s="394"/>
      <c r="F5" s="394"/>
      <c r="G5" s="394"/>
      <c r="H5" s="394"/>
      <c r="I5" s="394"/>
      <c r="J5" s="394"/>
      <c r="K5" s="394"/>
      <c r="L5" s="394"/>
      <c r="M5" s="35"/>
      <c r="N5" s="35"/>
      <c r="U5" s="413" t="s">
        <v>879</v>
      </c>
      <c r="V5" s="413"/>
      <c r="W5" s="413"/>
      <c r="X5" s="413"/>
      <c r="Y5" s="413"/>
      <c r="Z5" s="413"/>
      <c r="AA5" s="413"/>
      <c r="AB5" s="413"/>
      <c r="AC5" s="413"/>
      <c r="AD5" s="413"/>
      <c r="AE5" s="413"/>
      <c r="AF5" s="413"/>
      <c r="AG5" s="413"/>
      <c r="AH5" s="413"/>
      <c r="AI5" s="413"/>
      <c r="AJ5" s="413"/>
      <c r="AK5" s="413"/>
      <c r="AL5" s="413"/>
      <c r="AM5" s="413"/>
      <c r="AN5" s="413"/>
      <c r="AO5" s="413"/>
      <c r="AP5" s="398" t="s">
        <v>880</v>
      </c>
      <c r="AQ5" s="398"/>
      <c r="AR5" s="398"/>
      <c r="AS5" s="398"/>
      <c r="AT5" s="398"/>
      <c r="AU5" s="398"/>
      <c r="AV5" s="398"/>
      <c r="AW5" s="398" t="s">
        <v>880</v>
      </c>
      <c r="AX5" s="398"/>
      <c r="AY5" s="398"/>
      <c r="AZ5" s="398"/>
      <c r="BA5" s="398"/>
      <c r="BB5" s="398"/>
      <c r="BC5" s="398"/>
    </row>
    <row r="6" spans="2:55">
      <c r="E6" s="60"/>
      <c r="F6" s="60"/>
      <c r="I6" s="35"/>
      <c r="J6" s="35"/>
      <c r="K6" s="35"/>
      <c r="L6" s="35"/>
      <c r="M6" s="35"/>
      <c r="N6" s="35"/>
      <c r="U6" s="284">
        <f>SUBTOTAL(9,U11:U120)</f>
        <v>1112295.703</v>
      </c>
      <c r="V6" s="284">
        <f>SUBTOTAL(9,V11:V120)</f>
        <v>649079.70299999998</v>
      </c>
      <c r="W6" s="284">
        <f>SUBTOTAL(9,W11:W120)</f>
        <v>772975.05784999998</v>
      </c>
      <c r="X6" s="284">
        <f>SUBTOTAL(9,X11:X120)</f>
        <v>591817.09465999994</v>
      </c>
      <c r="Y6" s="215"/>
      <c r="Z6" s="215"/>
      <c r="AA6" s="215"/>
      <c r="AB6" s="284">
        <f>SUBTOTAL(9,AB11:AB120)</f>
        <v>1150909.8236499932</v>
      </c>
      <c r="AC6" s="284">
        <f>SUBTOTAL(9,AC11:AC120)</f>
        <v>769836.82364999328</v>
      </c>
      <c r="AD6" s="284">
        <f>SUBTOTAL(9,AD11:AD120)</f>
        <v>797303.20271591702</v>
      </c>
      <c r="AE6" s="284">
        <f>SUBTOTAL(9,AE11:AE120)</f>
        <v>587086.17872572888</v>
      </c>
      <c r="AF6" s="215"/>
      <c r="AG6" s="215"/>
      <c r="AH6" s="215"/>
      <c r="AI6" s="284">
        <f>SUBTOTAL(9,AI11:AI120)</f>
        <v>1708649.9645900065</v>
      </c>
      <c r="AJ6" s="385">
        <f>SUBTOTAL(9,AJ11:AJ120)</f>
        <v>1106244.9645900065</v>
      </c>
      <c r="AK6" s="284">
        <f>SUBTOTAL(9,AK11:AK120)</f>
        <v>771576.08720307436</v>
      </c>
      <c r="AL6" s="284">
        <f>SUBTOTAL(9,AL11:AL120)</f>
        <v>552607.80929907446</v>
      </c>
      <c r="AP6" s="284">
        <f>SUBTOTAL(9,AP11:AP122)</f>
        <v>1622205.9993413808</v>
      </c>
      <c r="AQ6" s="284">
        <f>SUBTOTAL(9,AQ11:AQ122)</f>
        <v>978740.87834138132</v>
      </c>
      <c r="AR6" s="284">
        <f>SUBTOTAL(9,AR11:AR122)</f>
        <v>801519.95562343637</v>
      </c>
      <c r="AS6" s="284">
        <f>SUBTOTAL(9,AS11:AS122)</f>
        <v>641642.71394019632</v>
      </c>
      <c r="AW6" s="284">
        <f>SUBTOTAL(9,AW11:AW122)</f>
        <v>1608272.9840388154</v>
      </c>
      <c r="AX6" s="284">
        <f>SUBTOTAL(9,AX11:AX122)</f>
        <v>962562.10903881537</v>
      </c>
      <c r="AY6" s="284">
        <f>SUBTOTAL(9,AY11:AY122)</f>
        <v>777538.0607132396</v>
      </c>
      <c r="AZ6" s="284">
        <f>SUBTOTAL(9,AZ11:AZ122)</f>
        <v>628822.91030211945</v>
      </c>
    </row>
    <row r="7" spans="2:55" ht="15" customHeight="1">
      <c r="B7" s="3" t="s">
        <v>977</v>
      </c>
      <c r="E7" s="60"/>
      <c r="F7" s="60"/>
      <c r="I7" s="35"/>
      <c r="J7" s="35"/>
      <c r="K7" s="35"/>
      <c r="L7" s="35"/>
      <c r="M7" s="35"/>
      <c r="N7" s="35"/>
      <c r="U7" s="406" t="s">
        <v>978</v>
      </c>
      <c r="V7" s="407"/>
      <c r="W7" s="406" t="s">
        <v>979</v>
      </c>
      <c r="X7" s="407"/>
      <c r="Y7" s="406" t="s">
        <v>980</v>
      </c>
      <c r="Z7" s="407"/>
      <c r="AA7" s="408" t="s">
        <v>981</v>
      </c>
      <c r="AB7" s="406" t="s">
        <v>978</v>
      </c>
      <c r="AC7" s="407"/>
      <c r="AD7" s="406" t="s">
        <v>979</v>
      </c>
      <c r="AE7" s="407"/>
      <c r="AF7" s="406" t="s">
        <v>980</v>
      </c>
      <c r="AG7" s="407"/>
      <c r="AH7" s="408" t="s">
        <v>981</v>
      </c>
      <c r="AI7" s="406" t="s">
        <v>978</v>
      </c>
      <c r="AJ7" s="407"/>
      <c r="AK7" s="406" t="s">
        <v>979</v>
      </c>
      <c r="AL7" s="407"/>
      <c r="AM7" s="406" t="s">
        <v>980</v>
      </c>
      <c r="AN7" s="407"/>
      <c r="AO7" s="408" t="s">
        <v>981</v>
      </c>
      <c r="AP7" s="399" t="s">
        <v>978</v>
      </c>
      <c r="AQ7" s="400"/>
      <c r="AR7" s="399" t="s">
        <v>979</v>
      </c>
      <c r="AS7" s="400"/>
      <c r="AT7" s="399" t="s">
        <v>982</v>
      </c>
      <c r="AU7" s="400"/>
      <c r="AV7" s="401" t="s">
        <v>981</v>
      </c>
      <c r="AW7" s="399" t="s">
        <v>978</v>
      </c>
      <c r="AX7" s="400"/>
      <c r="AY7" s="399" t="s">
        <v>979</v>
      </c>
      <c r="AZ7" s="400"/>
      <c r="BA7" s="399" t="s">
        <v>982</v>
      </c>
      <c r="BB7" s="400"/>
      <c r="BC7" s="401" t="s">
        <v>981</v>
      </c>
    </row>
    <row r="8" spans="2:55" ht="18" customHeight="1">
      <c r="B8" s="3"/>
      <c r="E8" s="60"/>
      <c r="F8" s="60"/>
      <c r="I8" s="35"/>
      <c r="J8" s="35"/>
      <c r="K8" s="35"/>
      <c r="L8" s="35"/>
      <c r="M8" s="35"/>
      <c r="N8" s="35"/>
      <c r="U8" s="298" t="s">
        <v>983</v>
      </c>
      <c r="V8" s="298" t="s">
        <v>984</v>
      </c>
      <c r="W8" s="298" t="s">
        <v>983</v>
      </c>
      <c r="X8" s="298" t="s">
        <v>984</v>
      </c>
      <c r="Y8" s="298" t="s">
        <v>983</v>
      </c>
      <c r="Z8" s="298" t="s">
        <v>984</v>
      </c>
      <c r="AA8" s="409"/>
      <c r="AB8" s="298" t="s">
        <v>983</v>
      </c>
      <c r="AC8" s="298" t="s">
        <v>984</v>
      </c>
      <c r="AD8" s="298" t="s">
        <v>983</v>
      </c>
      <c r="AE8" s="298" t="s">
        <v>984</v>
      </c>
      <c r="AF8" s="298" t="s">
        <v>983</v>
      </c>
      <c r="AG8" s="298" t="s">
        <v>984</v>
      </c>
      <c r="AH8" s="409"/>
      <c r="AI8" s="298" t="s">
        <v>983</v>
      </c>
      <c r="AJ8" s="298" t="s">
        <v>984</v>
      </c>
      <c r="AK8" s="298" t="s">
        <v>983</v>
      </c>
      <c r="AL8" s="298" t="s">
        <v>984</v>
      </c>
      <c r="AM8" s="298" t="s">
        <v>983</v>
      </c>
      <c r="AN8" s="298" t="s">
        <v>984</v>
      </c>
      <c r="AO8" s="409"/>
      <c r="AP8" s="313" t="s">
        <v>983</v>
      </c>
      <c r="AQ8" s="313" t="s">
        <v>984</v>
      </c>
      <c r="AR8" s="313" t="s">
        <v>983</v>
      </c>
      <c r="AS8" s="313" t="s">
        <v>984</v>
      </c>
      <c r="AT8" s="313" t="s">
        <v>983</v>
      </c>
      <c r="AU8" s="313" t="s">
        <v>984</v>
      </c>
      <c r="AV8" s="402"/>
      <c r="AW8" s="313" t="s">
        <v>983</v>
      </c>
      <c r="AX8" s="313" t="s">
        <v>984</v>
      </c>
      <c r="AY8" s="313" t="s">
        <v>983</v>
      </c>
      <c r="AZ8" s="313" t="s">
        <v>984</v>
      </c>
      <c r="BA8" s="313" t="s">
        <v>983</v>
      </c>
      <c r="BB8" s="313" t="s">
        <v>984</v>
      </c>
      <c r="BC8" s="402"/>
    </row>
    <row r="9" spans="2:55" ht="28.5" customHeight="1">
      <c r="B9" s="61" t="s">
        <v>32</v>
      </c>
      <c r="C9" s="61" t="s">
        <v>985</v>
      </c>
      <c r="D9" s="61" t="s">
        <v>986</v>
      </c>
      <c r="E9" s="285" t="s">
        <v>987</v>
      </c>
      <c r="F9" s="61" t="s">
        <v>988</v>
      </c>
      <c r="G9" s="240" t="s">
        <v>989</v>
      </c>
      <c r="H9" s="240" t="s">
        <v>990</v>
      </c>
      <c r="I9" s="240" t="s">
        <v>991</v>
      </c>
      <c r="J9" s="240" t="s">
        <v>992</v>
      </c>
      <c r="K9" s="240" t="s">
        <v>993</v>
      </c>
      <c r="L9" s="240" t="s">
        <v>994</v>
      </c>
      <c r="M9" s="240" t="s">
        <v>995</v>
      </c>
      <c r="N9" s="240" t="s">
        <v>996</v>
      </c>
      <c r="O9" s="240" t="s">
        <v>997</v>
      </c>
      <c r="P9" s="240" t="s">
        <v>998</v>
      </c>
      <c r="Q9" s="240" t="s">
        <v>999</v>
      </c>
      <c r="R9" s="240" t="s">
        <v>1000</v>
      </c>
      <c r="S9" s="240" t="s">
        <v>1001</v>
      </c>
      <c r="T9" s="240" t="s">
        <v>36</v>
      </c>
      <c r="U9" s="403">
        <v>2019</v>
      </c>
      <c r="V9" s="404"/>
      <c r="W9" s="404"/>
      <c r="X9" s="404"/>
      <c r="Y9" s="404"/>
      <c r="Z9" s="404"/>
      <c r="AA9" s="405"/>
      <c r="AB9" s="403">
        <v>2020</v>
      </c>
      <c r="AC9" s="404"/>
      <c r="AD9" s="404"/>
      <c r="AE9" s="404"/>
      <c r="AF9" s="404"/>
      <c r="AG9" s="404"/>
      <c r="AH9" s="405"/>
      <c r="AI9" s="403">
        <v>2021</v>
      </c>
      <c r="AJ9" s="404"/>
      <c r="AK9" s="404"/>
      <c r="AL9" s="404"/>
      <c r="AM9" s="404"/>
      <c r="AN9" s="404"/>
      <c r="AO9" s="405"/>
      <c r="AP9" s="395">
        <v>2022</v>
      </c>
      <c r="AQ9" s="396"/>
      <c r="AR9" s="396"/>
      <c r="AS9" s="396"/>
      <c r="AT9" s="396"/>
      <c r="AU9" s="396"/>
      <c r="AV9" s="397"/>
      <c r="AW9" s="395">
        <v>2023</v>
      </c>
      <c r="AX9" s="396"/>
      <c r="AY9" s="396"/>
      <c r="AZ9" s="396"/>
      <c r="BA9" s="396"/>
      <c r="BB9" s="396"/>
      <c r="BC9" s="397"/>
    </row>
    <row r="10" spans="2:55" ht="28.5" customHeight="1">
      <c r="B10" s="286"/>
      <c r="C10" s="286"/>
      <c r="D10" s="286"/>
      <c r="E10" s="287"/>
      <c r="F10" s="286"/>
      <c r="G10" s="288"/>
      <c r="H10" s="288"/>
      <c r="I10" s="288"/>
      <c r="J10" s="288"/>
      <c r="K10" s="288"/>
      <c r="L10" s="288"/>
      <c r="M10" s="288"/>
      <c r="N10" s="288"/>
      <c r="O10" s="288"/>
      <c r="P10" s="288"/>
      <c r="Q10" s="288"/>
      <c r="R10" s="288"/>
      <c r="S10" s="288"/>
      <c r="T10" s="288"/>
      <c r="U10" s="300"/>
      <c r="V10" s="301"/>
      <c r="W10" s="301"/>
      <c r="X10" s="301"/>
      <c r="Y10" s="301"/>
      <c r="Z10" s="301"/>
      <c r="AA10" s="302"/>
      <c r="AB10" s="300"/>
      <c r="AC10" s="301"/>
      <c r="AD10" s="301"/>
      <c r="AE10" s="301"/>
      <c r="AF10" s="301"/>
      <c r="AG10" s="301"/>
      <c r="AH10" s="302"/>
      <c r="AI10" s="300"/>
      <c r="AJ10" s="301"/>
      <c r="AK10" s="301"/>
      <c r="AL10" s="301"/>
      <c r="AM10" s="301"/>
      <c r="AN10" s="301"/>
      <c r="AO10" s="302"/>
      <c r="AP10" s="314"/>
      <c r="AQ10" s="315"/>
      <c r="AR10" s="315"/>
      <c r="AS10" s="315"/>
      <c r="AT10" s="315"/>
      <c r="AU10" s="315"/>
      <c r="AV10" s="316"/>
      <c r="AW10" s="314"/>
      <c r="AX10" s="315"/>
      <c r="AY10" s="315"/>
      <c r="AZ10" s="315"/>
      <c r="BA10" s="315"/>
      <c r="BB10" s="315"/>
      <c r="BC10" s="316"/>
    </row>
    <row r="11" spans="2:55" ht="72">
      <c r="B11" s="30" t="s">
        <v>741</v>
      </c>
      <c r="C11" s="30" t="s">
        <v>1002</v>
      </c>
      <c r="D11" s="241" t="s">
        <v>1003</v>
      </c>
      <c r="E11" s="241" t="s">
        <v>1004</v>
      </c>
      <c r="F11" s="30"/>
      <c r="G11" s="203"/>
      <c r="H11" s="203"/>
      <c r="I11" s="203"/>
      <c r="J11" s="203" t="s">
        <v>190</v>
      </c>
      <c r="K11" s="203" t="s">
        <v>190</v>
      </c>
      <c r="L11" s="203" t="s">
        <v>190</v>
      </c>
      <c r="M11" s="203" t="s">
        <v>190</v>
      </c>
      <c r="N11" s="203" t="s">
        <v>190</v>
      </c>
      <c r="O11" s="203"/>
      <c r="P11" s="203"/>
      <c r="Q11" s="203"/>
      <c r="R11" s="203"/>
      <c r="S11" s="203"/>
      <c r="T11" s="203"/>
      <c r="U11" s="291"/>
      <c r="V11" s="291"/>
      <c r="W11" s="291"/>
      <c r="X11" s="291"/>
      <c r="Y11" s="292"/>
      <c r="Z11" s="292"/>
      <c r="AA11" s="293"/>
      <c r="AB11" s="291"/>
      <c r="AC11" s="291"/>
      <c r="AD11" s="291"/>
      <c r="AE11" s="291"/>
      <c r="AF11" s="292"/>
      <c r="AG11" s="292"/>
      <c r="AH11" s="293"/>
      <c r="AI11" s="291"/>
      <c r="AJ11" s="291"/>
      <c r="AK11" s="291"/>
      <c r="AL11" s="291"/>
      <c r="AM11" s="292"/>
      <c r="AN11" s="292"/>
      <c r="AO11" s="293"/>
      <c r="AP11" s="291"/>
      <c r="AQ11" s="291"/>
      <c r="AR11" s="291"/>
      <c r="AS11" s="291"/>
      <c r="AT11" s="293"/>
      <c r="AU11" s="293"/>
      <c r="AV11" s="293"/>
      <c r="AW11" s="291"/>
      <c r="AX11" s="291"/>
      <c r="AY11" s="291"/>
      <c r="AZ11" s="291"/>
      <c r="BA11" s="293"/>
      <c r="BB11" s="293"/>
      <c r="BC11" s="293"/>
    </row>
    <row r="12" spans="2:55" ht="43.2">
      <c r="B12" s="30" t="s">
        <v>741</v>
      </c>
      <c r="C12" s="30" t="s">
        <v>1002</v>
      </c>
      <c r="D12" s="241" t="s">
        <v>1005</v>
      </c>
      <c r="E12" s="241" t="s">
        <v>1006</v>
      </c>
      <c r="F12" s="30"/>
      <c r="G12" s="203"/>
      <c r="H12" s="203"/>
      <c r="I12" s="203"/>
      <c r="J12" s="203" t="s">
        <v>190</v>
      </c>
      <c r="K12" s="203" t="s">
        <v>190</v>
      </c>
      <c r="L12" s="203" t="s">
        <v>190</v>
      </c>
      <c r="M12" s="203" t="s">
        <v>190</v>
      </c>
      <c r="N12" s="203" t="s">
        <v>190</v>
      </c>
      <c r="O12" s="203"/>
      <c r="P12" s="203"/>
      <c r="Q12" s="203"/>
      <c r="R12" s="203"/>
      <c r="S12" s="203"/>
      <c r="T12" s="203"/>
      <c r="U12" s="291"/>
      <c r="V12" s="291"/>
      <c r="W12" s="291"/>
      <c r="X12" s="291"/>
      <c r="Y12" s="292"/>
      <c r="Z12" s="292"/>
      <c r="AA12" s="293"/>
      <c r="AB12" s="291"/>
      <c r="AC12" s="291"/>
      <c r="AD12" s="291"/>
      <c r="AE12" s="291"/>
      <c r="AF12" s="292"/>
      <c r="AG12" s="292"/>
      <c r="AH12" s="293"/>
      <c r="AI12" s="291"/>
      <c r="AJ12" s="291"/>
      <c r="AK12" s="291"/>
      <c r="AL12" s="291"/>
      <c r="AM12" s="292"/>
      <c r="AN12" s="292"/>
      <c r="AO12" s="293"/>
      <c r="AP12" s="291"/>
      <c r="AQ12" s="291"/>
      <c r="AR12" s="291"/>
      <c r="AS12" s="291"/>
      <c r="AT12" s="293"/>
      <c r="AU12" s="293"/>
      <c r="AV12" s="293"/>
      <c r="AW12" s="291"/>
      <c r="AX12" s="291"/>
      <c r="AY12" s="291"/>
      <c r="AZ12" s="291"/>
      <c r="BA12" s="293"/>
      <c r="BB12" s="293"/>
      <c r="BC12" s="293"/>
    </row>
    <row r="13" spans="2:55" ht="57.6">
      <c r="B13" s="30" t="s">
        <v>741</v>
      </c>
      <c r="C13" s="30" t="s">
        <v>1002</v>
      </c>
      <c r="D13" s="241" t="s">
        <v>1007</v>
      </c>
      <c r="E13" s="241" t="s">
        <v>1008</v>
      </c>
      <c r="F13" s="30"/>
      <c r="G13" s="203"/>
      <c r="H13" s="203"/>
      <c r="I13" s="203"/>
      <c r="J13" s="203" t="s">
        <v>190</v>
      </c>
      <c r="K13" s="203" t="s">
        <v>190</v>
      </c>
      <c r="L13" s="203" t="s">
        <v>190</v>
      </c>
      <c r="M13" s="203" t="s">
        <v>190</v>
      </c>
      <c r="N13" s="203" t="s">
        <v>190</v>
      </c>
      <c r="O13" s="203"/>
      <c r="P13" s="203"/>
      <c r="Q13" s="203"/>
      <c r="R13" s="203"/>
      <c r="S13" s="203"/>
      <c r="T13" s="203"/>
      <c r="U13" s="291"/>
      <c r="V13" s="291"/>
      <c r="W13" s="291"/>
      <c r="X13" s="291"/>
      <c r="Y13" s="292"/>
      <c r="Z13" s="292"/>
      <c r="AA13" s="293"/>
      <c r="AB13" s="291"/>
      <c r="AC13" s="291"/>
      <c r="AD13" s="291"/>
      <c r="AE13" s="291"/>
      <c r="AF13" s="292"/>
      <c r="AG13" s="292"/>
      <c r="AH13" s="293"/>
      <c r="AI13" s="291"/>
      <c r="AJ13" s="291"/>
      <c r="AK13" s="291"/>
      <c r="AL13" s="291"/>
      <c r="AM13" s="292"/>
      <c r="AN13" s="292"/>
      <c r="AO13" s="293"/>
      <c r="AP13" s="291"/>
      <c r="AQ13" s="291"/>
      <c r="AR13" s="291"/>
      <c r="AS13" s="291"/>
      <c r="AT13" s="293"/>
      <c r="AU13" s="293"/>
      <c r="AV13" s="293"/>
      <c r="AW13" s="291"/>
      <c r="AX13" s="291"/>
      <c r="AY13" s="291"/>
      <c r="AZ13" s="291"/>
      <c r="BA13" s="293"/>
      <c r="BB13" s="293"/>
      <c r="BC13" s="293"/>
    </row>
    <row r="14" spans="2:55" ht="43.2">
      <c r="B14" s="30" t="s">
        <v>741</v>
      </c>
      <c r="C14" s="30" t="s">
        <v>1002</v>
      </c>
      <c r="D14" s="241" t="s">
        <v>1009</v>
      </c>
      <c r="E14" s="241" t="s">
        <v>1010</v>
      </c>
      <c r="F14" s="30"/>
      <c r="G14" s="203"/>
      <c r="H14" s="203"/>
      <c r="I14" s="203"/>
      <c r="J14" s="203" t="s">
        <v>190</v>
      </c>
      <c r="K14" s="203" t="s">
        <v>190</v>
      </c>
      <c r="L14" s="203" t="s">
        <v>190</v>
      </c>
      <c r="M14" s="203" t="s">
        <v>190</v>
      </c>
      <c r="N14" s="203" t="s">
        <v>190</v>
      </c>
      <c r="O14" s="203"/>
      <c r="P14" s="203"/>
      <c r="Q14" s="203"/>
      <c r="R14" s="203"/>
      <c r="S14" s="203"/>
      <c r="T14" s="203"/>
      <c r="U14" s="291"/>
      <c r="V14" s="291"/>
      <c r="W14" s="291"/>
      <c r="X14" s="291"/>
      <c r="Y14" s="292"/>
      <c r="Z14" s="292"/>
      <c r="AA14" s="293"/>
      <c r="AB14" s="291"/>
      <c r="AC14" s="291"/>
      <c r="AD14" s="291"/>
      <c r="AE14" s="291"/>
      <c r="AF14" s="292"/>
      <c r="AG14" s="292"/>
      <c r="AH14" s="293"/>
      <c r="AI14" s="291"/>
      <c r="AJ14" s="291"/>
      <c r="AK14" s="291"/>
      <c r="AL14" s="291"/>
      <c r="AM14" s="292"/>
      <c r="AN14" s="292"/>
      <c r="AO14" s="293"/>
      <c r="AP14" s="291"/>
      <c r="AQ14" s="291"/>
      <c r="AR14" s="291"/>
      <c r="AS14" s="291"/>
      <c r="AT14" s="293"/>
      <c r="AU14" s="293"/>
      <c r="AV14" s="293"/>
      <c r="AW14" s="291"/>
      <c r="AX14" s="291"/>
      <c r="AY14" s="291"/>
      <c r="AZ14" s="291"/>
      <c r="BA14" s="293"/>
      <c r="BB14" s="293"/>
      <c r="BC14" s="293"/>
    </row>
    <row r="15" spans="2:55" ht="72">
      <c r="B15" s="30" t="s">
        <v>741</v>
      </c>
      <c r="C15" s="30" t="s">
        <v>1002</v>
      </c>
      <c r="D15" s="241" t="s">
        <v>1011</v>
      </c>
      <c r="E15" s="241" t="s">
        <v>1012</v>
      </c>
      <c r="F15" s="30"/>
      <c r="G15" s="203"/>
      <c r="H15" s="203"/>
      <c r="I15" s="203"/>
      <c r="J15" s="203" t="s">
        <v>190</v>
      </c>
      <c r="K15" s="203" t="s">
        <v>190</v>
      </c>
      <c r="L15" s="203" t="s">
        <v>190</v>
      </c>
      <c r="M15" s="203" t="s">
        <v>190</v>
      </c>
      <c r="N15" s="203" t="s">
        <v>190</v>
      </c>
      <c r="O15" s="203"/>
      <c r="P15" s="203"/>
      <c r="Q15" s="203"/>
      <c r="R15" s="203"/>
      <c r="S15" s="203"/>
      <c r="T15" s="203"/>
      <c r="U15" s="291"/>
      <c r="V15" s="291"/>
      <c r="W15" s="291"/>
      <c r="X15" s="291"/>
      <c r="Y15" s="292"/>
      <c r="Z15" s="292"/>
      <c r="AA15" s="293"/>
      <c r="AB15" s="291"/>
      <c r="AC15" s="291"/>
      <c r="AD15" s="291"/>
      <c r="AE15" s="291"/>
      <c r="AF15" s="292"/>
      <c r="AG15" s="292"/>
      <c r="AH15" s="293"/>
      <c r="AI15" s="291"/>
      <c r="AJ15" s="291"/>
      <c r="AK15" s="291"/>
      <c r="AL15" s="291"/>
      <c r="AM15" s="292"/>
      <c r="AN15" s="292"/>
      <c r="AO15" s="293"/>
      <c r="AP15" s="291"/>
      <c r="AQ15" s="291"/>
      <c r="AR15" s="291"/>
      <c r="AS15" s="291"/>
      <c r="AT15" s="293"/>
      <c r="AU15" s="293"/>
      <c r="AV15" s="293"/>
      <c r="AW15" s="291"/>
      <c r="AX15" s="291"/>
      <c r="AY15" s="291"/>
      <c r="AZ15" s="291"/>
      <c r="BA15" s="293"/>
      <c r="BB15" s="293"/>
      <c r="BC15" s="293"/>
    </row>
    <row r="16" spans="2:55" ht="28.8">
      <c r="B16" s="30" t="s">
        <v>741</v>
      </c>
      <c r="C16" s="30" t="s">
        <v>1013</v>
      </c>
      <c r="D16" s="241" t="s">
        <v>1014</v>
      </c>
      <c r="E16" s="241" t="s">
        <v>1015</v>
      </c>
      <c r="F16" s="30" t="s">
        <v>1016</v>
      </c>
      <c r="G16" s="203" t="s">
        <v>1017</v>
      </c>
      <c r="H16" s="203"/>
      <c r="I16" s="203">
        <v>2018</v>
      </c>
      <c r="J16" s="289">
        <v>1.2256520411778766</v>
      </c>
      <c r="K16" s="289">
        <v>0.5480559407638308</v>
      </c>
      <c r="L16" s="289" t="s">
        <v>190</v>
      </c>
      <c r="M16" s="289">
        <v>1.726335444044079</v>
      </c>
      <c r="N16" s="289">
        <v>1.5341029047201342</v>
      </c>
      <c r="O16" s="203"/>
      <c r="P16" s="203" t="s">
        <v>1018</v>
      </c>
      <c r="Q16" s="203"/>
      <c r="R16" s="203"/>
      <c r="S16" s="203"/>
      <c r="T16" s="203"/>
      <c r="U16" s="291">
        <v>4282</v>
      </c>
      <c r="V16" s="291">
        <v>4282</v>
      </c>
      <c r="W16" s="291">
        <v>1244.1383099999996</v>
      </c>
      <c r="X16" s="291">
        <v>1244.1383099999996</v>
      </c>
      <c r="Y16" s="292"/>
      <c r="Z16" s="292"/>
      <c r="AA16" s="293">
        <v>352</v>
      </c>
      <c r="AB16" s="291">
        <v>7508.8599399999976</v>
      </c>
      <c r="AC16" s="291">
        <v>7508.8599399999976</v>
      </c>
      <c r="AD16" s="291">
        <v>2073.4879499999997</v>
      </c>
      <c r="AE16" s="291">
        <v>2073.4879499999997</v>
      </c>
      <c r="AF16" s="292"/>
      <c r="AG16" s="292"/>
      <c r="AH16" s="293">
        <v>593</v>
      </c>
      <c r="AI16" s="291">
        <v>5607.2371600000006</v>
      </c>
      <c r="AJ16" s="291">
        <v>5607.2371600000006</v>
      </c>
      <c r="AK16" s="291">
        <v>2022.9986200000003</v>
      </c>
      <c r="AL16" s="291">
        <v>2022.9986200000003</v>
      </c>
      <c r="AM16" s="292"/>
      <c r="AN16" s="292"/>
      <c r="AO16" s="293">
        <v>406</v>
      </c>
      <c r="AP16" s="291">
        <v>3020.6941208255371</v>
      </c>
      <c r="AQ16" s="291">
        <v>3020.6941208255371</v>
      </c>
      <c r="AR16" s="291">
        <v>3369.2440000000001</v>
      </c>
      <c r="AS16" s="291">
        <v>3369.2440000000001</v>
      </c>
      <c r="AT16" s="293"/>
      <c r="AU16" s="293"/>
      <c r="AV16" s="293">
        <v>175</v>
      </c>
      <c r="AW16" s="291">
        <v>1445.426218230424</v>
      </c>
      <c r="AX16" s="291">
        <v>1445.426218230424</v>
      </c>
      <c r="AY16" s="291">
        <v>3394.1186851071252</v>
      </c>
      <c r="AZ16" s="291">
        <v>3394.1186851071252</v>
      </c>
      <c r="BA16" s="293"/>
      <c r="BB16" s="293"/>
      <c r="BC16" s="293">
        <v>95</v>
      </c>
    </row>
    <row r="17" spans="2:55">
      <c r="B17" s="30" t="s">
        <v>741</v>
      </c>
      <c r="C17" s="30" t="s">
        <v>1013</v>
      </c>
      <c r="D17" s="241" t="s">
        <v>1019</v>
      </c>
      <c r="E17" s="241" t="s">
        <v>1020</v>
      </c>
      <c r="F17" s="30" t="s">
        <v>1021</v>
      </c>
      <c r="G17" s="203"/>
      <c r="H17" s="203"/>
      <c r="I17" s="203">
        <v>2018</v>
      </c>
      <c r="J17" s="289" t="s">
        <v>190</v>
      </c>
      <c r="K17" s="289" t="s">
        <v>190</v>
      </c>
      <c r="L17" s="289" t="s">
        <v>190</v>
      </c>
      <c r="M17" s="289" t="s">
        <v>190</v>
      </c>
      <c r="N17" s="289" t="s">
        <v>190</v>
      </c>
      <c r="O17" s="203"/>
      <c r="P17" s="203" t="s">
        <v>1022</v>
      </c>
      <c r="Q17" s="203"/>
      <c r="R17" s="203"/>
      <c r="S17" s="203"/>
      <c r="T17" s="203"/>
      <c r="U17" s="291">
        <v>3445</v>
      </c>
      <c r="V17" s="291">
        <v>3445</v>
      </c>
      <c r="W17" s="291">
        <v>154.01957000000004</v>
      </c>
      <c r="X17" s="291">
        <v>154.01957000000004</v>
      </c>
      <c r="Y17" s="292"/>
      <c r="Z17" s="292"/>
      <c r="AA17" s="293">
        <v>60</v>
      </c>
      <c r="AB17" s="291">
        <v>260.40446000000009</v>
      </c>
      <c r="AC17" s="291">
        <v>260.40446000000009</v>
      </c>
      <c r="AD17" s="291">
        <v>215.18208999999999</v>
      </c>
      <c r="AE17" s="291">
        <v>215.18208999999999</v>
      </c>
      <c r="AF17" s="292"/>
      <c r="AG17" s="292"/>
      <c r="AH17" s="293">
        <v>60</v>
      </c>
      <c r="AI17" s="291">
        <v>8362.0962000000018</v>
      </c>
      <c r="AJ17" s="291">
        <v>8362.0962000000018</v>
      </c>
      <c r="AK17" s="291">
        <v>134.70771999999999</v>
      </c>
      <c r="AL17" s="291">
        <v>134.70771999999999</v>
      </c>
      <c r="AM17" s="292"/>
      <c r="AN17" s="292"/>
      <c r="AO17" s="293">
        <v>130</v>
      </c>
      <c r="AP17" s="291">
        <v>100</v>
      </c>
      <c r="AQ17" s="291">
        <v>100</v>
      </c>
      <c r="AR17" s="291">
        <v>299</v>
      </c>
      <c r="AS17" s="291">
        <v>299</v>
      </c>
      <c r="AT17" s="293"/>
      <c r="AU17" s="293"/>
      <c r="AV17" s="293"/>
      <c r="AW17" s="291"/>
      <c r="AX17" s="291"/>
      <c r="AY17" s="291">
        <v>294.14008745258258</v>
      </c>
      <c r="AZ17" s="291">
        <v>294.14008745258258</v>
      </c>
      <c r="BA17" s="293"/>
      <c r="BB17" s="293"/>
      <c r="BC17" s="293"/>
    </row>
    <row r="18" spans="2:55" ht="28.8">
      <c r="B18" s="30" t="s">
        <v>741</v>
      </c>
      <c r="C18" s="30" t="s">
        <v>1013</v>
      </c>
      <c r="D18" s="241" t="s">
        <v>1023</v>
      </c>
      <c r="E18" s="241" t="s">
        <v>1020</v>
      </c>
      <c r="F18" s="30" t="s">
        <v>1024</v>
      </c>
      <c r="G18" s="203" t="s">
        <v>1017</v>
      </c>
      <c r="H18" s="203"/>
      <c r="I18" s="203">
        <v>2018</v>
      </c>
      <c r="J18" s="289">
        <v>585.63980581723501</v>
      </c>
      <c r="K18" s="289">
        <v>599.90156771389775</v>
      </c>
      <c r="L18" s="289" t="s">
        <v>190</v>
      </c>
      <c r="M18" s="289">
        <v>551.72003224994239</v>
      </c>
      <c r="N18" s="289">
        <v>595.70846112868708</v>
      </c>
      <c r="O18" s="203"/>
      <c r="P18" s="203" t="s">
        <v>47</v>
      </c>
      <c r="Q18" s="203"/>
      <c r="R18" s="203"/>
      <c r="S18" s="203"/>
      <c r="T18" s="203"/>
      <c r="U18" s="291">
        <v>970</v>
      </c>
      <c r="V18" s="291">
        <v>970</v>
      </c>
      <c r="W18" s="291">
        <v>469.01582000000002</v>
      </c>
      <c r="X18" s="291">
        <v>469.01582000000002</v>
      </c>
      <c r="Y18" s="292"/>
      <c r="Z18" s="292"/>
      <c r="AA18" s="293">
        <v>91</v>
      </c>
      <c r="AB18" s="291">
        <v>94.086289999999991</v>
      </c>
      <c r="AC18" s="291">
        <v>94.086289999999991</v>
      </c>
      <c r="AD18" s="291">
        <v>2235.2265499999999</v>
      </c>
      <c r="AE18" s="291">
        <v>2235.2265499999999</v>
      </c>
      <c r="AF18" s="292"/>
      <c r="AG18" s="292"/>
      <c r="AH18" s="293">
        <v>5</v>
      </c>
      <c r="AI18" s="291"/>
      <c r="AJ18" s="291"/>
      <c r="AK18" s="291">
        <v>2993.7549600000002</v>
      </c>
      <c r="AL18" s="291">
        <v>2993.7549600000002</v>
      </c>
      <c r="AM18" s="292"/>
      <c r="AN18" s="292"/>
      <c r="AO18" s="293">
        <v>0</v>
      </c>
      <c r="AP18" s="291">
        <v>127.49999999999999</v>
      </c>
      <c r="AQ18" s="291">
        <v>127.49999999999999</v>
      </c>
      <c r="AR18" s="291">
        <v>3906</v>
      </c>
      <c r="AS18" s="291">
        <v>3906</v>
      </c>
      <c r="AT18" s="293"/>
      <c r="AU18" s="293"/>
      <c r="AV18" s="297" t="s">
        <v>1025</v>
      </c>
      <c r="AW18" s="291">
        <v>128.95838266567731</v>
      </c>
      <c r="AX18" s="291">
        <v>128.95838266567731</v>
      </c>
      <c r="AY18" s="291">
        <v>4403.8690550065103</v>
      </c>
      <c r="AZ18" s="291">
        <v>4403.8690550065103</v>
      </c>
      <c r="BA18" s="293"/>
      <c r="BB18" s="293"/>
      <c r="BC18" s="297" t="s">
        <v>1025</v>
      </c>
    </row>
    <row r="19" spans="2:55" ht="43.2">
      <c r="B19" s="30" t="s">
        <v>741</v>
      </c>
      <c r="C19" s="30" t="s">
        <v>1013</v>
      </c>
      <c r="D19" s="241" t="s">
        <v>1026</v>
      </c>
      <c r="E19" s="241" t="s">
        <v>1027</v>
      </c>
      <c r="F19" s="30"/>
      <c r="G19" s="203"/>
      <c r="H19" s="203"/>
      <c r="I19" s="203" t="s">
        <v>190</v>
      </c>
      <c r="J19" s="289" t="s">
        <v>190</v>
      </c>
      <c r="K19" s="289" t="s">
        <v>190</v>
      </c>
      <c r="L19" s="289" t="s">
        <v>190</v>
      </c>
      <c r="M19" s="289" t="s">
        <v>190</v>
      </c>
      <c r="N19" s="289" t="s">
        <v>190</v>
      </c>
      <c r="O19" s="203"/>
      <c r="P19" s="203" t="s">
        <v>47</v>
      </c>
      <c r="Q19" s="203"/>
      <c r="R19" s="203"/>
      <c r="S19" s="203"/>
      <c r="T19" s="203"/>
      <c r="U19" s="291"/>
      <c r="V19" s="291"/>
      <c r="W19" s="291"/>
      <c r="X19" s="291"/>
      <c r="Y19" s="292"/>
      <c r="Z19" s="292"/>
      <c r="AA19" s="293"/>
      <c r="AB19" s="291"/>
      <c r="AC19" s="291"/>
      <c r="AD19" s="291"/>
      <c r="AE19" s="291"/>
      <c r="AF19" s="292"/>
      <c r="AG19" s="292"/>
      <c r="AH19" s="293"/>
      <c r="AI19" s="291"/>
      <c r="AJ19" s="291"/>
      <c r="AK19" s="291"/>
      <c r="AL19" s="291"/>
      <c r="AM19" s="292"/>
      <c r="AN19" s="292"/>
      <c r="AO19" s="293"/>
      <c r="AP19" s="291"/>
      <c r="AQ19" s="291"/>
      <c r="AR19" s="291"/>
      <c r="AS19" s="291"/>
      <c r="AT19" s="293"/>
      <c r="AU19" s="293"/>
      <c r="AV19" s="293"/>
      <c r="AW19" s="291"/>
      <c r="AX19" s="291"/>
      <c r="AY19" s="291"/>
      <c r="AZ19" s="291"/>
      <c r="BA19" s="293"/>
      <c r="BB19" s="293"/>
      <c r="BC19" s="293"/>
    </row>
    <row r="20" spans="2:55" ht="28.8">
      <c r="B20" s="30" t="s">
        <v>741</v>
      </c>
      <c r="C20" s="30" t="s">
        <v>1013</v>
      </c>
      <c r="D20" s="241" t="s">
        <v>1028</v>
      </c>
      <c r="E20" s="241" t="s">
        <v>1029</v>
      </c>
      <c r="F20" s="30" t="s">
        <v>1030</v>
      </c>
      <c r="G20" s="203" t="s">
        <v>1017</v>
      </c>
      <c r="H20" s="203"/>
      <c r="I20" s="203">
        <v>2019</v>
      </c>
      <c r="J20" s="289">
        <v>104.65137721469115</v>
      </c>
      <c r="K20" s="289">
        <v>94.232214513988097</v>
      </c>
      <c r="L20" s="289" t="s">
        <v>190</v>
      </c>
      <c r="M20" s="289">
        <v>104.90881603541683</v>
      </c>
      <c r="N20" s="289">
        <v>113.95977558418018</v>
      </c>
      <c r="O20" s="203"/>
      <c r="P20" s="203" t="s">
        <v>47</v>
      </c>
      <c r="Q20" s="203"/>
      <c r="R20" s="203"/>
      <c r="S20" s="203"/>
      <c r="T20" s="203"/>
      <c r="U20" s="291"/>
      <c r="V20" s="291"/>
      <c r="W20" s="291">
        <v>870.71207000000004</v>
      </c>
      <c r="X20" s="291">
        <v>870.71207000000004</v>
      </c>
      <c r="Y20" s="292"/>
      <c r="Z20" s="292"/>
      <c r="AA20" s="293"/>
      <c r="AB20" s="291">
        <v>0</v>
      </c>
      <c r="AC20" s="291">
        <v>0</v>
      </c>
      <c r="AD20" s="291">
        <v>1635.9169099999999</v>
      </c>
      <c r="AE20" s="291">
        <v>1635.9169099999999</v>
      </c>
      <c r="AF20" s="292"/>
      <c r="AG20" s="292"/>
      <c r="AH20" s="293"/>
      <c r="AI20" s="291"/>
      <c r="AJ20" s="291"/>
      <c r="AK20" s="291">
        <v>2755.2892900000002</v>
      </c>
      <c r="AL20" s="291">
        <v>2755.2892900000002</v>
      </c>
      <c r="AM20" s="292"/>
      <c r="AN20" s="292"/>
      <c r="AO20" s="293"/>
      <c r="AP20" s="291"/>
      <c r="AQ20" s="291"/>
      <c r="AR20" s="291">
        <v>2872.8009999999999</v>
      </c>
      <c r="AS20" s="291">
        <v>2872.8009999999999</v>
      </c>
      <c r="AT20" s="293"/>
      <c r="AU20" s="293"/>
      <c r="AV20" s="293"/>
      <c r="AW20" s="291"/>
      <c r="AX20" s="291"/>
      <c r="AY20" s="291">
        <v>2850.4006828521101</v>
      </c>
      <c r="AZ20" s="291">
        <v>2850.4006828521101</v>
      </c>
      <c r="BA20" s="293"/>
      <c r="BB20" s="293"/>
      <c r="BC20" s="293"/>
    </row>
    <row r="21" spans="2:55" ht="28.8">
      <c r="B21" s="30" t="s">
        <v>741</v>
      </c>
      <c r="C21" s="30" t="s">
        <v>1013</v>
      </c>
      <c r="D21" s="241" t="s">
        <v>1031</v>
      </c>
      <c r="E21" s="241" t="s">
        <v>1032</v>
      </c>
      <c r="F21" s="30"/>
      <c r="G21" s="203"/>
      <c r="H21" s="203"/>
      <c r="I21" s="203"/>
      <c r="J21" s="289" t="s">
        <v>190</v>
      </c>
      <c r="K21" s="289" t="s">
        <v>190</v>
      </c>
      <c r="L21" s="289" t="s">
        <v>190</v>
      </c>
      <c r="M21" s="289" t="s">
        <v>190</v>
      </c>
      <c r="N21" s="289" t="s">
        <v>190</v>
      </c>
      <c r="O21" s="203"/>
      <c r="P21" s="203"/>
      <c r="Q21" s="203"/>
      <c r="R21" s="203"/>
      <c r="S21" s="203"/>
      <c r="T21" s="203"/>
      <c r="U21" s="291"/>
      <c r="V21" s="291"/>
      <c r="W21" s="291"/>
      <c r="X21" s="291"/>
      <c r="Y21" s="292"/>
      <c r="Z21" s="292"/>
      <c r="AA21" s="293"/>
      <c r="AB21" s="291"/>
      <c r="AC21" s="291"/>
      <c r="AD21" s="291"/>
      <c r="AE21" s="291"/>
      <c r="AF21" s="292"/>
      <c r="AG21" s="292"/>
      <c r="AH21" s="293"/>
      <c r="AI21" s="291"/>
      <c r="AJ21" s="291"/>
      <c r="AK21" s="291"/>
      <c r="AL21" s="291"/>
      <c r="AM21" s="292"/>
      <c r="AN21" s="292"/>
      <c r="AO21" s="293"/>
      <c r="AP21" s="291"/>
      <c r="AQ21" s="291"/>
      <c r="AR21" s="291"/>
      <c r="AS21" s="291"/>
      <c r="AT21" s="293"/>
      <c r="AU21" s="293"/>
      <c r="AV21" s="293"/>
      <c r="AW21" s="291"/>
      <c r="AX21" s="291"/>
      <c r="AY21" s="291"/>
      <c r="AZ21" s="291"/>
      <c r="BA21" s="293"/>
      <c r="BB21" s="293"/>
      <c r="BC21" s="293"/>
    </row>
    <row r="22" spans="2:55" ht="28.8">
      <c r="B22" s="30" t="s">
        <v>741</v>
      </c>
      <c r="C22" s="30" t="s">
        <v>1013</v>
      </c>
      <c r="D22" s="241" t="s">
        <v>1033</v>
      </c>
      <c r="E22" s="241" t="s">
        <v>1032</v>
      </c>
      <c r="F22" s="30"/>
      <c r="G22" s="203"/>
      <c r="H22" s="203"/>
      <c r="I22" s="203">
        <v>2019</v>
      </c>
      <c r="J22" s="289" t="s">
        <v>190</v>
      </c>
      <c r="K22" s="289" t="s">
        <v>190</v>
      </c>
      <c r="L22" s="289" t="s">
        <v>190</v>
      </c>
      <c r="M22" s="289" t="s">
        <v>190</v>
      </c>
      <c r="N22" s="289" t="s">
        <v>190</v>
      </c>
      <c r="O22" s="203"/>
      <c r="P22" s="203" t="s">
        <v>1034</v>
      </c>
      <c r="Q22" s="203"/>
      <c r="R22" s="203"/>
      <c r="S22" s="203"/>
      <c r="T22" s="203"/>
      <c r="U22" s="291"/>
      <c r="V22" s="291"/>
      <c r="W22" s="291"/>
      <c r="X22" s="291"/>
      <c r="Y22" s="292"/>
      <c r="Z22" s="292"/>
      <c r="AA22" s="293"/>
      <c r="AB22" s="291"/>
      <c r="AC22" s="291"/>
      <c r="AD22" s="291"/>
      <c r="AE22" s="291"/>
      <c r="AF22" s="292"/>
      <c r="AG22" s="292"/>
      <c r="AH22" s="293"/>
      <c r="AI22" s="291"/>
      <c r="AJ22" s="291"/>
      <c r="AK22" s="291"/>
      <c r="AL22" s="291"/>
      <c r="AM22" s="292"/>
      <c r="AN22" s="292"/>
      <c r="AO22" s="293"/>
      <c r="AP22" s="291"/>
      <c r="AQ22" s="291"/>
      <c r="AR22" s="291"/>
      <c r="AS22" s="291"/>
      <c r="AT22" s="293"/>
      <c r="AU22" s="293"/>
      <c r="AV22" s="293"/>
      <c r="AW22" s="291"/>
      <c r="AX22" s="291"/>
      <c r="AY22" s="291"/>
      <c r="AZ22" s="291"/>
      <c r="BA22" s="293"/>
      <c r="BB22" s="293"/>
      <c r="BC22" s="293"/>
    </row>
    <row r="23" spans="2:55" ht="28.8">
      <c r="B23" s="30" t="s">
        <v>741</v>
      </c>
      <c r="C23" s="30" t="s">
        <v>1013</v>
      </c>
      <c r="D23" s="241" t="s">
        <v>1035</v>
      </c>
      <c r="E23" s="241" t="s">
        <v>1032</v>
      </c>
      <c r="F23" s="30"/>
      <c r="G23" s="203"/>
      <c r="H23" s="203"/>
      <c r="I23" s="203">
        <v>2020</v>
      </c>
      <c r="J23" s="289" t="s">
        <v>190</v>
      </c>
      <c r="K23" s="289" t="s">
        <v>190</v>
      </c>
      <c r="L23" s="289" t="s">
        <v>190</v>
      </c>
      <c r="M23" s="289" t="s">
        <v>190</v>
      </c>
      <c r="N23" s="289" t="s">
        <v>190</v>
      </c>
      <c r="O23" s="203"/>
      <c r="P23" s="203" t="s">
        <v>1036</v>
      </c>
      <c r="Q23" s="203"/>
      <c r="R23" s="203"/>
      <c r="S23" s="203"/>
      <c r="T23" s="203"/>
      <c r="U23" s="291"/>
      <c r="V23" s="291"/>
      <c r="W23" s="291"/>
      <c r="X23" s="291"/>
      <c r="Y23" s="292"/>
      <c r="Z23" s="292"/>
      <c r="AA23" s="293"/>
      <c r="AB23" s="291"/>
      <c r="AC23" s="291"/>
      <c r="AD23" s="291"/>
      <c r="AE23" s="291"/>
      <c r="AF23" s="292"/>
      <c r="AG23" s="292"/>
      <c r="AH23" s="293"/>
      <c r="AI23" s="291"/>
      <c r="AJ23" s="291"/>
      <c r="AK23" s="291"/>
      <c r="AL23" s="291"/>
      <c r="AM23" s="292"/>
      <c r="AN23" s="292"/>
      <c r="AO23" s="293"/>
      <c r="AP23" s="291"/>
      <c r="AQ23" s="291"/>
      <c r="AR23" s="291"/>
      <c r="AS23" s="291"/>
      <c r="AT23" s="293"/>
      <c r="AU23" s="293"/>
      <c r="AV23" s="293"/>
      <c r="AW23" s="291"/>
      <c r="AX23" s="291"/>
      <c r="AY23" s="291"/>
      <c r="AZ23" s="291"/>
      <c r="BA23" s="293"/>
      <c r="BB23" s="293"/>
      <c r="BC23" s="293"/>
    </row>
    <row r="24" spans="2:55" ht="28.8">
      <c r="B24" s="30" t="s">
        <v>741</v>
      </c>
      <c r="C24" s="30" t="s">
        <v>1013</v>
      </c>
      <c r="D24" s="241" t="s">
        <v>1037</v>
      </c>
      <c r="E24" s="241" t="s">
        <v>1032</v>
      </c>
      <c r="F24" s="30"/>
      <c r="G24" s="203"/>
      <c r="H24" s="203"/>
      <c r="I24" s="203"/>
      <c r="J24" s="289" t="s">
        <v>190</v>
      </c>
      <c r="K24" s="289" t="s">
        <v>190</v>
      </c>
      <c r="L24" s="289" t="s">
        <v>190</v>
      </c>
      <c r="M24" s="289" t="s">
        <v>190</v>
      </c>
      <c r="N24" s="289" t="s">
        <v>190</v>
      </c>
      <c r="O24" s="203"/>
      <c r="P24" s="203" t="s">
        <v>1036</v>
      </c>
      <c r="Q24" s="203"/>
      <c r="R24" s="203"/>
      <c r="S24" s="203"/>
      <c r="T24" s="203"/>
      <c r="U24" s="291"/>
      <c r="V24" s="291"/>
      <c r="W24" s="291"/>
      <c r="X24" s="291"/>
      <c r="Y24" s="292"/>
      <c r="Z24" s="292"/>
      <c r="AA24" s="293"/>
      <c r="AB24" s="291"/>
      <c r="AC24" s="291"/>
      <c r="AD24" s="291"/>
      <c r="AE24" s="291"/>
      <c r="AF24" s="292"/>
      <c r="AG24" s="292">
        <v>14000</v>
      </c>
      <c r="AH24" s="293"/>
      <c r="AI24" s="291"/>
      <c r="AJ24" s="291"/>
      <c r="AK24" s="291"/>
      <c r="AL24" s="291"/>
      <c r="AM24" s="292"/>
      <c r="AN24" s="292"/>
      <c r="AO24" s="293"/>
      <c r="AP24" s="291"/>
      <c r="AQ24" s="291"/>
      <c r="AR24" s="291"/>
      <c r="AS24" s="291"/>
      <c r="AT24" s="293"/>
      <c r="AU24" s="293"/>
      <c r="AV24" s="293"/>
      <c r="AW24" s="291"/>
      <c r="AX24" s="291"/>
      <c r="AY24" s="291"/>
      <c r="AZ24" s="291"/>
      <c r="BA24" s="293"/>
      <c r="BB24" s="293"/>
      <c r="BC24" s="293"/>
    </row>
    <row r="25" spans="2:55" ht="43.2">
      <c r="B25" s="30" t="s">
        <v>741</v>
      </c>
      <c r="C25" s="30" t="s">
        <v>1013</v>
      </c>
      <c r="D25" s="241" t="s">
        <v>1038</v>
      </c>
      <c r="E25" s="241" t="s">
        <v>1039</v>
      </c>
      <c r="F25" s="30" t="s">
        <v>1040</v>
      </c>
      <c r="G25" s="203" t="s">
        <v>1017</v>
      </c>
      <c r="H25" s="203"/>
      <c r="I25" s="203">
        <v>2018</v>
      </c>
      <c r="J25" s="289">
        <v>114.52389794482262</v>
      </c>
      <c r="K25" s="289">
        <v>103.12182032707763</v>
      </c>
      <c r="L25" s="289" t="s">
        <v>190</v>
      </c>
      <c r="M25" s="289">
        <v>114.80562283002251</v>
      </c>
      <c r="N25" s="289">
        <v>124.71042480447548</v>
      </c>
      <c r="O25" s="203"/>
      <c r="P25" s="203" t="s">
        <v>47</v>
      </c>
      <c r="Q25" s="203"/>
      <c r="R25" s="203"/>
      <c r="S25" s="203"/>
      <c r="T25" s="203"/>
      <c r="U25" s="291">
        <v>6486.7030000000004</v>
      </c>
      <c r="V25" s="291">
        <v>6486.7030000000004</v>
      </c>
      <c r="W25" s="291">
        <v>1384.33141</v>
      </c>
      <c r="X25" s="291">
        <v>1384.33141</v>
      </c>
      <c r="Y25" s="292"/>
      <c r="Z25" s="292"/>
      <c r="AA25" s="293"/>
      <c r="AB25" s="291">
        <v>4105.9963099999995</v>
      </c>
      <c r="AC25" s="291">
        <v>4105.9963099999995</v>
      </c>
      <c r="AD25" s="291">
        <v>1657.6792699999999</v>
      </c>
      <c r="AE25" s="291">
        <v>1657.6792699999999</v>
      </c>
      <c r="AF25" s="292"/>
      <c r="AG25" s="292"/>
      <c r="AH25" s="293"/>
      <c r="AI25" s="291">
        <v>3500.3804900000005</v>
      </c>
      <c r="AJ25" s="291">
        <v>3500.3804900000005</v>
      </c>
      <c r="AK25" s="291">
        <v>3014.4563600000001</v>
      </c>
      <c r="AL25" s="291">
        <v>3014.4563600000001</v>
      </c>
      <c r="AM25" s="292"/>
      <c r="AN25" s="292"/>
      <c r="AO25" s="297" t="s">
        <v>1041</v>
      </c>
      <c r="AP25" s="291">
        <v>703</v>
      </c>
      <c r="AQ25" s="291">
        <v>703</v>
      </c>
      <c r="AR25" s="291">
        <v>3234.7139999999999</v>
      </c>
      <c r="AS25" s="291">
        <v>3234.7139999999999</v>
      </c>
      <c r="AT25" s="293"/>
      <c r="AU25" s="293"/>
      <c r="AV25" s="297" t="s">
        <v>1042</v>
      </c>
      <c r="AW25" s="291"/>
      <c r="AX25" s="291"/>
      <c r="AY25" s="291">
        <v>2748.8362346519048</v>
      </c>
      <c r="AZ25" s="291">
        <v>2748.8362346519048</v>
      </c>
      <c r="BA25" s="293"/>
      <c r="BB25" s="293"/>
      <c r="BC25" s="329" t="s">
        <v>1043</v>
      </c>
    </row>
    <row r="26" spans="2:55" ht="43.2">
      <c r="B26" s="30" t="s">
        <v>741</v>
      </c>
      <c r="C26" s="30" t="s">
        <v>1013</v>
      </c>
      <c r="D26" s="241" t="s">
        <v>1044</v>
      </c>
      <c r="E26" s="241" t="s">
        <v>1045</v>
      </c>
      <c r="F26" s="30"/>
      <c r="G26" s="203"/>
      <c r="H26" s="203"/>
      <c r="I26" s="203">
        <v>2018</v>
      </c>
      <c r="J26" s="289" t="s">
        <v>190</v>
      </c>
      <c r="K26" s="289" t="s">
        <v>190</v>
      </c>
      <c r="L26" s="289" t="s">
        <v>190</v>
      </c>
      <c r="M26" s="289" t="s">
        <v>190</v>
      </c>
      <c r="N26" s="289" t="s">
        <v>190</v>
      </c>
      <c r="O26" s="203"/>
      <c r="P26" s="203" t="s">
        <v>1022</v>
      </c>
      <c r="Q26" s="203"/>
      <c r="R26" s="203"/>
      <c r="S26" s="203"/>
      <c r="T26" s="203"/>
      <c r="U26" s="291"/>
      <c r="V26" s="291"/>
      <c r="W26" s="291"/>
      <c r="X26" s="291"/>
      <c r="Y26" s="292"/>
      <c r="Z26" s="292"/>
      <c r="AA26" s="293"/>
      <c r="AB26" s="291"/>
      <c r="AC26" s="291"/>
      <c r="AD26" s="291"/>
      <c r="AE26" s="291"/>
      <c r="AF26" s="292"/>
      <c r="AG26" s="292">
        <v>14000</v>
      </c>
      <c r="AH26" s="293"/>
      <c r="AI26" s="291"/>
      <c r="AJ26" s="291"/>
      <c r="AK26" s="291"/>
      <c r="AL26" s="291"/>
      <c r="AM26" s="292"/>
      <c r="AN26" s="292"/>
      <c r="AO26" s="293"/>
      <c r="AP26" s="291"/>
      <c r="AQ26" s="291"/>
      <c r="AR26" s="291"/>
      <c r="AS26" s="291"/>
      <c r="AT26" s="293"/>
      <c r="AU26" s="293"/>
      <c r="AV26" s="293"/>
      <c r="AW26" s="291"/>
      <c r="AX26" s="291"/>
      <c r="AY26" s="291"/>
      <c r="AZ26" s="291"/>
      <c r="BA26" s="293"/>
      <c r="BB26" s="293"/>
      <c r="BC26" s="293"/>
    </row>
    <row r="27" spans="2:55" ht="43.2">
      <c r="B27" s="30" t="s">
        <v>741</v>
      </c>
      <c r="C27" s="30" t="s">
        <v>1013</v>
      </c>
      <c r="D27" s="241" t="s">
        <v>1044</v>
      </c>
      <c r="E27" s="241" t="s">
        <v>1045</v>
      </c>
      <c r="F27" s="30"/>
      <c r="G27" s="203"/>
      <c r="H27" s="203"/>
      <c r="I27" s="203"/>
      <c r="J27" s="289" t="s">
        <v>190</v>
      </c>
      <c r="K27" s="289" t="s">
        <v>190</v>
      </c>
      <c r="L27" s="289" t="s">
        <v>190</v>
      </c>
      <c r="M27" s="289" t="s">
        <v>190</v>
      </c>
      <c r="N27" s="289" t="s">
        <v>190</v>
      </c>
      <c r="O27" s="203"/>
      <c r="P27" s="203" t="s">
        <v>1034</v>
      </c>
      <c r="Q27" s="203"/>
      <c r="R27" s="203"/>
      <c r="S27" s="203"/>
      <c r="T27" s="203"/>
      <c r="U27" s="291"/>
      <c r="V27" s="291"/>
      <c r="W27" s="291"/>
      <c r="X27" s="291"/>
      <c r="Y27" s="292"/>
      <c r="Z27" s="292"/>
      <c r="AA27" s="293"/>
      <c r="AB27" s="291"/>
      <c r="AC27" s="291"/>
      <c r="AD27" s="291"/>
      <c r="AE27" s="291"/>
      <c r="AF27" s="292"/>
      <c r="AG27" s="292">
        <v>14000</v>
      </c>
      <c r="AH27" s="293"/>
      <c r="AI27" s="291"/>
      <c r="AJ27" s="291"/>
      <c r="AK27" s="291"/>
      <c r="AL27" s="291"/>
      <c r="AM27" s="292"/>
      <c r="AN27" s="292"/>
      <c r="AO27" s="293"/>
      <c r="AP27" s="291"/>
      <c r="AQ27" s="291"/>
      <c r="AR27" s="291"/>
      <c r="AS27" s="291"/>
      <c r="AT27" s="293"/>
      <c r="AU27" s="293"/>
      <c r="AV27" s="293"/>
      <c r="AW27" s="291"/>
      <c r="AX27" s="291"/>
      <c r="AY27" s="291"/>
      <c r="AZ27" s="291"/>
      <c r="BA27" s="293"/>
      <c r="BB27" s="293"/>
      <c r="BC27" s="293"/>
    </row>
    <row r="28" spans="2:55" ht="43.2">
      <c r="B28" s="30" t="s">
        <v>1046</v>
      </c>
      <c r="C28" s="30" t="s">
        <v>1047</v>
      </c>
      <c r="D28" s="241" t="s">
        <v>1048</v>
      </c>
      <c r="E28" s="241" t="s">
        <v>1049</v>
      </c>
      <c r="F28" s="30"/>
      <c r="G28" s="203"/>
      <c r="H28" s="203"/>
      <c r="I28" s="203" t="s">
        <v>47</v>
      </c>
      <c r="J28" s="289" t="s">
        <v>190</v>
      </c>
      <c r="K28" s="289" t="s">
        <v>190</v>
      </c>
      <c r="L28" s="289" t="s">
        <v>190</v>
      </c>
      <c r="M28" s="289" t="s">
        <v>190</v>
      </c>
      <c r="N28" s="289" t="s">
        <v>190</v>
      </c>
      <c r="O28" s="203"/>
      <c r="P28" s="203" t="s">
        <v>47</v>
      </c>
      <c r="Q28" s="203"/>
      <c r="R28" s="203"/>
      <c r="S28" s="203"/>
      <c r="T28" s="203" t="s">
        <v>1050</v>
      </c>
      <c r="U28" s="291"/>
      <c r="V28" s="291"/>
      <c r="W28" s="291"/>
      <c r="X28" s="291"/>
      <c r="Y28" s="292"/>
      <c r="Z28" s="292"/>
      <c r="AA28" s="293"/>
      <c r="AB28" s="291"/>
      <c r="AC28" s="291"/>
      <c r="AD28" s="291"/>
      <c r="AE28" s="291"/>
      <c r="AF28" s="292"/>
      <c r="AG28" s="292"/>
      <c r="AH28" s="293"/>
      <c r="AI28" s="291"/>
      <c r="AJ28" s="291"/>
      <c r="AK28" s="291"/>
      <c r="AL28" s="291"/>
      <c r="AM28" s="292"/>
      <c r="AN28" s="292"/>
      <c r="AO28" s="293"/>
      <c r="AP28" s="291"/>
      <c r="AQ28" s="291"/>
      <c r="AR28" s="291"/>
      <c r="AS28" s="291"/>
      <c r="AT28" s="293"/>
      <c r="AU28" s="293"/>
      <c r="AV28" s="293"/>
      <c r="AW28" s="291"/>
      <c r="AX28" s="291"/>
      <c r="AY28" s="291"/>
      <c r="AZ28" s="291"/>
      <c r="BA28" s="293"/>
      <c r="BB28" s="293"/>
      <c r="BC28" s="293"/>
    </row>
    <row r="29" spans="2:55" ht="43.2">
      <c r="B29" s="30" t="s">
        <v>1046</v>
      </c>
      <c r="C29" s="30" t="s">
        <v>1047</v>
      </c>
      <c r="D29" s="241" t="s">
        <v>1051</v>
      </c>
      <c r="E29" s="241" t="s">
        <v>1052</v>
      </c>
      <c r="F29" s="30" t="s">
        <v>1053</v>
      </c>
      <c r="G29" s="203" t="s">
        <v>1054</v>
      </c>
      <c r="H29" s="203" t="s">
        <v>1055</v>
      </c>
      <c r="I29" s="203">
        <v>2018</v>
      </c>
      <c r="J29" s="289">
        <v>17872.881629423711</v>
      </c>
      <c r="K29" s="289" t="s">
        <v>190</v>
      </c>
      <c r="L29" s="289" t="s">
        <v>190</v>
      </c>
      <c r="M29" s="289">
        <v>14360.751051960549</v>
      </c>
      <c r="N29" s="289">
        <v>20374.152665220201</v>
      </c>
      <c r="O29" s="203"/>
      <c r="P29" s="203" t="s">
        <v>1018</v>
      </c>
      <c r="Q29" s="203"/>
      <c r="R29" s="203"/>
      <c r="S29" s="203"/>
      <c r="T29" s="203"/>
      <c r="U29" s="291">
        <v>839</v>
      </c>
      <c r="V29" s="291">
        <v>839</v>
      </c>
      <c r="W29" s="291">
        <v>419.7767200000003</v>
      </c>
      <c r="X29" s="291">
        <v>419.7767200000003</v>
      </c>
      <c r="Y29" s="292"/>
      <c r="Z29" s="292"/>
      <c r="AA29" s="293">
        <v>156</v>
      </c>
      <c r="AB29" s="291">
        <v>9785.6956200000186</v>
      </c>
      <c r="AC29" s="291">
        <v>9785.6956200000186</v>
      </c>
      <c r="AD29" s="291">
        <v>-9.2987799999997414</v>
      </c>
      <c r="AE29" s="291">
        <v>-9.2987799999997414</v>
      </c>
      <c r="AF29" s="292"/>
      <c r="AG29" s="292"/>
      <c r="AH29" s="293">
        <v>109</v>
      </c>
      <c r="AI29" s="291">
        <v>5152.9578100000026</v>
      </c>
      <c r="AJ29" s="291">
        <v>5152.9578100000026</v>
      </c>
      <c r="AK29" s="291">
        <v>13.647239999999998</v>
      </c>
      <c r="AL29" s="291">
        <v>13.647239999999998</v>
      </c>
      <c r="AM29" s="292"/>
      <c r="AN29" s="292"/>
      <c r="AO29" s="293">
        <v>95</v>
      </c>
      <c r="AP29" s="291">
        <v>10193.032797297288</v>
      </c>
      <c r="AQ29" s="291">
        <v>10193.032797297288</v>
      </c>
      <c r="AR29" s="291"/>
      <c r="AS29" s="291"/>
      <c r="AT29" s="293"/>
      <c r="AU29" s="293"/>
      <c r="AV29" s="293">
        <v>125</v>
      </c>
      <c r="AW29" s="291">
        <v>3312.2523023332192</v>
      </c>
      <c r="AX29" s="291">
        <v>3312.2523023332192</v>
      </c>
      <c r="AY29" s="291">
        <v>3522.5413697919844</v>
      </c>
      <c r="AZ29" s="291">
        <v>3522.5413697919844</v>
      </c>
      <c r="BA29" s="293"/>
      <c r="BB29" s="293"/>
      <c r="BC29" s="293">
        <v>114</v>
      </c>
    </row>
    <row r="30" spans="2:55" ht="129.6">
      <c r="B30" s="30" t="s">
        <v>1046</v>
      </c>
      <c r="C30" s="30" t="s">
        <v>1047</v>
      </c>
      <c r="D30" s="241" t="s">
        <v>1056</v>
      </c>
      <c r="E30" s="241" t="s">
        <v>1057</v>
      </c>
      <c r="F30" s="30" t="s">
        <v>1058</v>
      </c>
      <c r="G30" s="203" t="s">
        <v>1055</v>
      </c>
      <c r="H30" s="203" t="s">
        <v>1059</v>
      </c>
      <c r="I30" s="203">
        <v>2018</v>
      </c>
      <c r="J30" s="289" t="s">
        <v>1060</v>
      </c>
      <c r="K30" s="289" t="s">
        <v>190</v>
      </c>
      <c r="L30" s="289" t="s">
        <v>190</v>
      </c>
      <c r="M30" s="289" t="s">
        <v>1061</v>
      </c>
      <c r="N30" s="289" t="s">
        <v>1062</v>
      </c>
      <c r="O30" s="203"/>
      <c r="P30" s="203" t="s">
        <v>1018</v>
      </c>
      <c r="Q30" s="203"/>
      <c r="R30" s="203"/>
      <c r="S30" s="203"/>
      <c r="T30" s="203" t="s">
        <v>1063</v>
      </c>
      <c r="U30" s="291">
        <v>239911</v>
      </c>
      <c r="V30" s="291">
        <v>239911</v>
      </c>
      <c r="W30" s="291">
        <v>0</v>
      </c>
      <c r="X30" s="291">
        <v>0</v>
      </c>
      <c r="Y30" s="292"/>
      <c r="Z30" s="292"/>
      <c r="AA30" s="293">
        <v>372</v>
      </c>
      <c r="AB30" s="291">
        <v>546151.28901999374</v>
      </c>
      <c r="AC30" s="291">
        <v>546151.28901999374</v>
      </c>
      <c r="AD30" s="291">
        <v>0</v>
      </c>
      <c r="AE30" s="291">
        <v>0</v>
      </c>
      <c r="AF30" s="292"/>
      <c r="AG30" s="292"/>
      <c r="AH30" s="293">
        <v>982</v>
      </c>
      <c r="AI30" s="291">
        <v>897599.92501000641</v>
      </c>
      <c r="AJ30" s="291">
        <v>897599.92501000641</v>
      </c>
      <c r="AK30" s="291">
        <v>544.92796999999996</v>
      </c>
      <c r="AL30" s="291">
        <v>544.92796999999996</v>
      </c>
      <c r="AM30" s="292"/>
      <c r="AN30" s="292"/>
      <c r="AO30" s="293">
        <v>1504</v>
      </c>
      <c r="AP30" s="291">
        <v>719109.56699999992</v>
      </c>
      <c r="AQ30" s="291">
        <v>719109.56699999992</v>
      </c>
      <c r="AR30" s="291">
        <v>1450</v>
      </c>
      <c r="AS30" s="291">
        <v>1450</v>
      </c>
      <c r="AT30" s="293"/>
      <c r="AU30" s="293"/>
      <c r="AV30" s="293">
        <v>1250</v>
      </c>
      <c r="AW30" s="291">
        <v>765804.93582219421</v>
      </c>
      <c r="AX30" s="291">
        <v>765804.93582219421</v>
      </c>
      <c r="AY30" s="291">
        <v>857.08879997679787</v>
      </c>
      <c r="AZ30" s="291">
        <v>857.08879997679787</v>
      </c>
      <c r="BA30" s="293"/>
      <c r="BB30" s="293"/>
      <c r="BC30" s="293">
        <v>1250</v>
      </c>
    </row>
    <row r="31" spans="2:55">
      <c r="B31" s="30" t="s">
        <v>1046</v>
      </c>
      <c r="C31" s="30" t="s">
        <v>1047</v>
      </c>
      <c r="D31" s="241" t="s">
        <v>1064</v>
      </c>
      <c r="E31" s="241" t="s">
        <v>1057</v>
      </c>
      <c r="F31" s="30" t="s">
        <v>1065</v>
      </c>
      <c r="G31" s="203" t="s">
        <v>1054</v>
      </c>
      <c r="H31" s="203" t="s">
        <v>1055</v>
      </c>
      <c r="I31" s="203">
        <v>2018</v>
      </c>
      <c r="J31" s="289">
        <v>12847.147822081943</v>
      </c>
      <c r="K31" s="289">
        <v>9794.5595995249405</v>
      </c>
      <c r="L31" s="289" t="s">
        <v>190</v>
      </c>
      <c r="M31" s="289">
        <v>8369.8423482475409</v>
      </c>
      <c r="N31" s="289">
        <v>15264.671610992898</v>
      </c>
      <c r="O31" s="203"/>
      <c r="P31" s="203" t="s">
        <v>1018</v>
      </c>
      <c r="Q31" s="203"/>
      <c r="R31" s="203"/>
      <c r="S31" s="203"/>
      <c r="T31" s="203"/>
      <c r="U31" s="291">
        <v>9378</v>
      </c>
      <c r="V31" s="291">
        <v>9378</v>
      </c>
      <c r="W31" s="291"/>
      <c r="X31" s="291"/>
      <c r="Y31" s="292"/>
      <c r="Z31" s="292"/>
      <c r="AA31" s="293">
        <v>101</v>
      </c>
      <c r="AB31" s="291">
        <v>9653.5501000000513</v>
      </c>
      <c r="AC31" s="291">
        <v>9653.5501000000513</v>
      </c>
      <c r="AD31" s="291">
        <v>0</v>
      </c>
      <c r="AE31" s="291">
        <v>0</v>
      </c>
      <c r="AF31" s="292"/>
      <c r="AG31" s="292"/>
      <c r="AH31" s="293">
        <v>405</v>
      </c>
      <c r="AI31" s="291">
        <v>21939.797719999988</v>
      </c>
      <c r="AJ31" s="291">
        <v>21939.797719999988</v>
      </c>
      <c r="AK31" s="291"/>
      <c r="AL31" s="291"/>
      <c r="AM31" s="292"/>
      <c r="AN31" s="292"/>
      <c r="AO31" s="293">
        <v>527</v>
      </c>
      <c r="AP31" s="291">
        <v>16552.088</v>
      </c>
      <c r="AQ31" s="291">
        <v>16552.088</v>
      </c>
      <c r="AR31" s="291"/>
      <c r="AS31" s="291"/>
      <c r="AT31" s="293"/>
      <c r="AU31" s="293"/>
      <c r="AV31" s="293">
        <v>700</v>
      </c>
      <c r="AW31" s="291">
        <v>16265.466694348366</v>
      </c>
      <c r="AX31" s="291">
        <v>16265.466694348366</v>
      </c>
      <c r="AY31" s="291"/>
      <c r="AZ31" s="291"/>
      <c r="BA31" s="293"/>
      <c r="BB31" s="293"/>
      <c r="BC31" s="293">
        <v>500</v>
      </c>
    </row>
    <row r="32" spans="2:55">
      <c r="B32" s="30" t="s">
        <v>1046</v>
      </c>
      <c r="C32" s="30" t="s">
        <v>1047</v>
      </c>
      <c r="D32" s="241" t="s">
        <v>1066</v>
      </c>
      <c r="E32" s="241" t="s">
        <v>1067</v>
      </c>
      <c r="F32" s="30" t="s">
        <v>1068</v>
      </c>
      <c r="G32" s="203" t="s">
        <v>1055</v>
      </c>
      <c r="H32" s="203" t="s">
        <v>1059</v>
      </c>
      <c r="I32" s="203">
        <v>2022</v>
      </c>
      <c r="J32" s="289">
        <v>537.92768210862357</v>
      </c>
      <c r="K32" s="289" t="s">
        <v>190</v>
      </c>
      <c r="L32" s="289" t="s">
        <v>190</v>
      </c>
      <c r="M32" s="289" t="s">
        <v>190</v>
      </c>
      <c r="N32" s="289">
        <v>537.92768210862357</v>
      </c>
      <c r="O32" s="203"/>
      <c r="P32" s="203" t="s">
        <v>47</v>
      </c>
      <c r="Q32" s="203"/>
      <c r="R32" s="203"/>
      <c r="S32" s="203"/>
      <c r="T32" s="203"/>
      <c r="U32" s="291"/>
      <c r="V32" s="291"/>
      <c r="W32" s="291">
        <v>0</v>
      </c>
      <c r="X32" s="291">
        <v>0</v>
      </c>
      <c r="Y32" s="292"/>
      <c r="Z32" s="292"/>
      <c r="AA32" s="293"/>
      <c r="AB32" s="291">
        <v>0</v>
      </c>
      <c r="AC32" s="291">
        <v>0</v>
      </c>
      <c r="AD32" s="291">
        <v>0</v>
      </c>
      <c r="AE32" s="291">
        <v>0</v>
      </c>
      <c r="AF32" s="292"/>
      <c r="AG32" s="292"/>
      <c r="AH32" s="293"/>
      <c r="AI32" s="291"/>
      <c r="AJ32" s="291"/>
      <c r="AK32" s="291"/>
      <c r="AL32" s="291"/>
      <c r="AM32" s="292"/>
      <c r="AN32" s="292"/>
      <c r="AO32" s="293"/>
      <c r="AP32" s="291"/>
      <c r="AQ32" s="291"/>
      <c r="AR32" s="291">
        <v>108.096</v>
      </c>
      <c r="AS32" s="291">
        <v>108.096</v>
      </c>
      <c r="AT32" s="293"/>
      <c r="AU32" s="293"/>
      <c r="AV32" s="293">
        <v>115</v>
      </c>
      <c r="AW32" s="291"/>
      <c r="AX32" s="291"/>
      <c r="AY32" s="291">
        <v>368.77493746881174</v>
      </c>
      <c r="AZ32" s="291">
        <v>368.77493746881174</v>
      </c>
      <c r="BA32" s="293"/>
      <c r="BB32" s="293"/>
      <c r="BC32" s="293">
        <v>402</v>
      </c>
    </row>
    <row r="33" spans="2:55" ht="43.2">
      <c r="B33" s="30" t="s">
        <v>1046</v>
      </c>
      <c r="C33" s="30" t="s">
        <v>1047</v>
      </c>
      <c r="D33" s="241" t="s">
        <v>1069</v>
      </c>
      <c r="E33" s="241" t="s">
        <v>1070</v>
      </c>
      <c r="F33" s="30"/>
      <c r="G33" s="203"/>
      <c r="H33" s="203"/>
      <c r="I33" s="203"/>
      <c r="J33" s="289" t="s">
        <v>190</v>
      </c>
      <c r="K33" s="289" t="s">
        <v>190</v>
      </c>
      <c r="L33" s="289" t="s">
        <v>190</v>
      </c>
      <c r="M33" s="289" t="s">
        <v>190</v>
      </c>
      <c r="N33" s="289" t="s">
        <v>190</v>
      </c>
      <c r="O33" s="203"/>
      <c r="P33" s="203"/>
      <c r="Q33" s="203"/>
      <c r="R33" s="203"/>
      <c r="S33" s="203"/>
      <c r="T33" s="203" t="s">
        <v>1050</v>
      </c>
      <c r="U33" s="291"/>
      <c r="V33" s="291"/>
      <c r="W33" s="291"/>
      <c r="X33" s="291"/>
      <c r="Y33" s="292"/>
      <c r="Z33" s="292"/>
      <c r="AA33" s="293"/>
      <c r="AB33" s="291"/>
      <c r="AC33" s="291"/>
      <c r="AD33" s="291"/>
      <c r="AE33" s="291"/>
      <c r="AF33" s="292"/>
      <c r="AG33" s="292"/>
      <c r="AH33" s="293"/>
      <c r="AI33" s="291"/>
      <c r="AJ33" s="291"/>
      <c r="AK33" s="291"/>
      <c r="AL33" s="291"/>
      <c r="AM33" s="292"/>
      <c r="AN33" s="292"/>
      <c r="AO33" s="293"/>
      <c r="AP33" s="291"/>
      <c r="AQ33" s="291"/>
      <c r="AR33" s="291"/>
      <c r="AS33" s="291"/>
      <c r="AT33" s="293"/>
      <c r="AU33" s="293"/>
      <c r="AV33" s="293"/>
      <c r="AW33" s="291"/>
      <c r="AX33" s="291"/>
      <c r="AY33" s="291"/>
      <c r="AZ33" s="291"/>
      <c r="BA33" s="293"/>
      <c r="BB33" s="293"/>
      <c r="BC33" s="293"/>
    </row>
    <row r="34" spans="2:55" ht="43.2">
      <c r="B34" s="30" t="s">
        <v>1046</v>
      </c>
      <c r="C34" s="30" t="s">
        <v>1047</v>
      </c>
      <c r="D34" s="241" t="s">
        <v>1071</v>
      </c>
      <c r="E34" s="241" t="s">
        <v>1072</v>
      </c>
      <c r="F34" s="30"/>
      <c r="G34" s="203"/>
      <c r="H34" s="203"/>
      <c r="I34" s="203"/>
      <c r="J34" s="289" t="s">
        <v>190</v>
      </c>
      <c r="K34" s="289" t="s">
        <v>190</v>
      </c>
      <c r="L34" s="289" t="s">
        <v>190</v>
      </c>
      <c r="M34" s="289" t="s">
        <v>190</v>
      </c>
      <c r="N34" s="289" t="s">
        <v>190</v>
      </c>
      <c r="O34" s="203"/>
      <c r="P34" s="203"/>
      <c r="Q34" s="203"/>
      <c r="R34" s="203"/>
      <c r="S34" s="203"/>
      <c r="T34" s="203" t="s">
        <v>1050</v>
      </c>
      <c r="U34" s="291"/>
      <c r="V34" s="291"/>
      <c r="W34" s="291"/>
      <c r="X34" s="291"/>
      <c r="Y34" s="292"/>
      <c r="Z34" s="292"/>
      <c r="AA34" s="293"/>
      <c r="AB34" s="291"/>
      <c r="AC34" s="291"/>
      <c r="AD34" s="291"/>
      <c r="AE34" s="291"/>
      <c r="AF34" s="292"/>
      <c r="AG34" s="292"/>
      <c r="AH34" s="293"/>
      <c r="AI34" s="291"/>
      <c r="AJ34" s="291"/>
      <c r="AK34" s="291"/>
      <c r="AL34" s="291"/>
      <c r="AM34" s="292"/>
      <c r="AN34" s="292"/>
      <c r="AO34" s="293"/>
      <c r="AP34" s="291"/>
      <c r="AQ34" s="291"/>
      <c r="AR34" s="291"/>
      <c r="AS34" s="291"/>
      <c r="AT34" s="293"/>
      <c r="AU34" s="293"/>
      <c r="AV34" s="293"/>
      <c r="AW34" s="291"/>
      <c r="AX34" s="291"/>
      <c r="AY34" s="291"/>
      <c r="AZ34" s="291"/>
      <c r="BA34" s="293"/>
      <c r="BB34" s="293"/>
      <c r="BC34" s="293"/>
    </row>
    <row r="35" spans="2:55" ht="38.25" customHeight="1">
      <c r="B35" s="30" t="s">
        <v>1046</v>
      </c>
      <c r="C35" s="30" t="s">
        <v>1047</v>
      </c>
      <c r="D35" s="241" t="s">
        <v>1073</v>
      </c>
      <c r="E35" s="241" t="s">
        <v>1074</v>
      </c>
      <c r="F35" s="30"/>
      <c r="G35" s="203"/>
      <c r="H35" s="203"/>
      <c r="I35" s="203" t="s">
        <v>47</v>
      </c>
      <c r="J35" s="289" t="s">
        <v>190</v>
      </c>
      <c r="K35" s="289" t="s">
        <v>190</v>
      </c>
      <c r="L35" s="289" t="s">
        <v>190</v>
      </c>
      <c r="M35" s="289" t="s">
        <v>190</v>
      </c>
      <c r="N35" s="289" t="s">
        <v>190</v>
      </c>
      <c r="O35" s="203"/>
      <c r="P35" s="203" t="s">
        <v>47</v>
      </c>
      <c r="Q35" s="203"/>
      <c r="R35" s="203"/>
      <c r="S35" s="203"/>
      <c r="T35" s="203"/>
      <c r="U35" s="291">
        <v>359296</v>
      </c>
      <c r="V35" s="291"/>
      <c r="W35" s="291"/>
      <c r="X35" s="291"/>
      <c r="Y35" s="292"/>
      <c r="Z35" s="292"/>
      <c r="AA35" s="293"/>
      <c r="AB35" s="291">
        <v>283684</v>
      </c>
      <c r="AC35" s="291"/>
      <c r="AD35" s="291"/>
      <c r="AE35" s="291"/>
      <c r="AF35" s="292"/>
      <c r="AG35" s="292"/>
      <c r="AH35" s="293"/>
      <c r="AI35" s="291">
        <v>503097</v>
      </c>
      <c r="AJ35" s="291"/>
      <c r="AK35" s="291"/>
      <c r="AL35" s="291"/>
      <c r="AM35" s="292"/>
      <c r="AN35" s="292"/>
      <c r="AO35" s="293"/>
      <c r="AP35" s="291">
        <v>544811.83600000001</v>
      </c>
      <c r="AQ35" s="291"/>
      <c r="AR35" s="291"/>
      <c r="AS35" s="291"/>
      <c r="AT35" s="293"/>
      <c r="AU35" s="293"/>
      <c r="AV35" s="293"/>
      <c r="AW35" s="291">
        <v>544462.37699999998</v>
      </c>
      <c r="AX35" s="291"/>
      <c r="AY35" s="291"/>
      <c r="AZ35" s="291"/>
      <c r="BA35" s="293"/>
      <c r="BB35" s="293"/>
      <c r="BC35" s="293"/>
    </row>
    <row r="36" spans="2:55">
      <c r="B36" s="30" t="s">
        <v>1046</v>
      </c>
      <c r="C36" s="30" t="s">
        <v>1047</v>
      </c>
      <c r="D36" s="241" t="s">
        <v>1075</v>
      </c>
      <c r="E36" s="241" t="s">
        <v>1076</v>
      </c>
      <c r="F36" s="30" t="s">
        <v>1077</v>
      </c>
      <c r="G36" s="203" t="s">
        <v>1054</v>
      </c>
      <c r="H36" s="203" t="s">
        <v>1055</v>
      </c>
      <c r="I36" s="203">
        <v>2018</v>
      </c>
      <c r="J36" s="289">
        <v>3766.9298950956918</v>
      </c>
      <c r="K36" s="289">
        <v>1143.1755922003274</v>
      </c>
      <c r="L36" s="289" t="s">
        <v>190</v>
      </c>
      <c r="M36" s="289">
        <v>2917.6173587686717</v>
      </c>
      <c r="N36" s="289">
        <v>4213.3582358364965</v>
      </c>
      <c r="O36" s="203"/>
      <c r="P36" s="203" t="s">
        <v>1018</v>
      </c>
      <c r="Q36" s="203"/>
      <c r="R36" s="203"/>
      <c r="S36" s="203"/>
      <c r="T36" s="203"/>
      <c r="U36" s="291">
        <v>70298</v>
      </c>
      <c r="V36" s="291">
        <v>70298</v>
      </c>
      <c r="W36" s="291">
        <v>258.12369000000012</v>
      </c>
      <c r="X36" s="291">
        <v>258.12369000000012</v>
      </c>
      <c r="Y36" s="292"/>
      <c r="Z36" s="292"/>
      <c r="AA36" s="293">
        <v>7765</v>
      </c>
      <c r="AB36" s="291">
        <v>8955.2659999999996</v>
      </c>
      <c r="AC36" s="291">
        <v>8955.2659999999996</v>
      </c>
      <c r="AD36" s="291">
        <v>3261.7993000000006</v>
      </c>
      <c r="AE36" s="291">
        <v>3261.7993000000006</v>
      </c>
      <c r="AF36" s="292"/>
      <c r="AG36" s="292"/>
      <c r="AH36" s="293">
        <v>3025</v>
      </c>
      <c r="AI36" s="291">
        <v>-478.55092999999999</v>
      </c>
      <c r="AJ36" s="291">
        <v>-478.55092999999999</v>
      </c>
      <c r="AK36" s="291">
        <v>35.827299999999994</v>
      </c>
      <c r="AL36" s="291">
        <v>35.827299999999994</v>
      </c>
      <c r="AM36" s="292"/>
      <c r="AN36" s="292"/>
      <c r="AO36" s="293">
        <v>352</v>
      </c>
      <c r="AP36" s="291"/>
      <c r="AQ36" s="291"/>
      <c r="AR36" s="291">
        <v>1402.0358944099378</v>
      </c>
      <c r="AS36" s="291">
        <v>1402.0358944099378</v>
      </c>
      <c r="AT36" s="293"/>
      <c r="AU36" s="293"/>
      <c r="AV36" s="293">
        <v>483</v>
      </c>
      <c r="AW36" s="291"/>
      <c r="AX36" s="291"/>
      <c r="AY36" s="291">
        <v>1662.1433331117332</v>
      </c>
      <c r="AZ36" s="291">
        <v>1662.1433331117332</v>
      </c>
      <c r="BA36" s="293"/>
      <c r="BB36" s="293"/>
      <c r="BC36" s="293">
        <v>574</v>
      </c>
    </row>
    <row r="37" spans="2:55" ht="158.4">
      <c r="B37" s="30" t="s">
        <v>1046</v>
      </c>
      <c r="C37" s="30" t="s">
        <v>1047</v>
      </c>
      <c r="D37" s="241" t="s">
        <v>1078</v>
      </c>
      <c r="E37" s="241" t="s">
        <v>1079</v>
      </c>
      <c r="F37" s="30" t="s">
        <v>1080</v>
      </c>
      <c r="G37" s="203"/>
      <c r="H37" s="203"/>
      <c r="I37" s="203">
        <v>2020</v>
      </c>
      <c r="J37" s="289" t="s">
        <v>190</v>
      </c>
      <c r="K37" s="289" t="s">
        <v>190</v>
      </c>
      <c r="L37" s="289" t="s">
        <v>190</v>
      </c>
      <c r="M37" s="289" t="s">
        <v>190</v>
      </c>
      <c r="N37" s="289" t="s">
        <v>190</v>
      </c>
      <c r="O37" s="203"/>
      <c r="P37" s="203"/>
      <c r="Q37" s="203"/>
      <c r="R37" s="203"/>
      <c r="S37" s="203"/>
      <c r="T37" s="203" t="s">
        <v>1081</v>
      </c>
      <c r="U37" s="291"/>
      <c r="V37" s="291"/>
      <c r="W37" s="291"/>
      <c r="X37" s="291"/>
      <c r="Y37" s="292"/>
      <c r="Z37" s="292"/>
      <c r="AA37" s="293"/>
      <c r="AB37" s="291">
        <v>0</v>
      </c>
      <c r="AC37" s="291">
        <v>0</v>
      </c>
      <c r="AD37" s="291">
        <v>0</v>
      </c>
      <c r="AE37" s="291">
        <v>0</v>
      </c>
      <c r="AF37" s="292"/>
      <c r="AG37" s="292"/>
      <c r="AH37" s="293"/>
      <c r="AI37" s="291"/>
      <c r="AJ37" s="291"/>
      <c r="AK37" s="291"/>
      <c r="AL37" s="291"/>
      <c r="AM37" s="292"/>
      <c r="AN37" s="292"/>
      <c r="AO37" s="293" t="s">
        <v>1367</v>
      </c>
      <c r="AP37" s="291"/>
      <c r="AQ37" s="291"/>
      <c r="AR37" s="291"/>
      <c r="AS37" s="291"/>
      <c r="AT37" s="293"/>
      <c r="AU37" s="293"/>
      <c r="AV37" s="293" t="s">
        <v>1368</v>
      </c>
      <c r="AW37" s="291"/>
      <c r="AX37" s="291"/>
      <c r="AY37" s="291"/>
      <c r="AZ37" s="291"/>
      <c r="BA37" s="293"/>
      <c r="BB37" s="293"/>
      <c r="BC37" s="329" t="s">
        <v>1043</v>
      </c>
    </row>
    <row r="38" spans="2:55" ht="28.8">
      <c r="B38" s="30" t="s">
        <v>1046</v>
      </c>
      <c r="C38" s="30" t="s">
        <v>1047</v>
      </c>
      <c r="D38" s="241" t="s">
        <v>1082</v>
      </c>
      <c r="E38" s="241" t="s">
        <v>1079</v>
      </c>
      <c r="F38" s="30" t="s">
        <v>1083</v>
      </c>
      <c r="G38" s="203"/>
      <c r="H38" s="203"/>
      <c r="I38" s="203">
        <v>2021</v>
      </c>
      <c r="J38" s="289" t="s">
        <v>190</v>
      </c>
      <c r="K38" s="289" t="s">
        <v>190</v>
      </c>
      <c r="L38" s="289" t="s">
        <v>190</v>
      </c>
      <c r="M38" s="289" t="s">
        <v>190</v>
      </c>
      <c r="N38" s="289" t="s">
        <v>190</v>
      </c>
      <c r="O38" s="203"/>
      <c r="P38" s="203" t="s">
        <v>1084</v>
      </c>
      <c r="Q38" s="203"/>
      <c r="R38" s="203"/>
      <c r="S38" s="203"/>
      <c r="T38" s="203"/>
      <c r="U38" s="291"/>
      <c r="V38" s="291"/>
      <c r="W38" s="291"/>
      <c r="X38" s="291"/>
      <c r="Y38" s="292"/>
      <c r="Z38" s="292"/>
      <c r="AA38" s="293"/>
      <c r="AB38" s="291">
        <v>0</v>
      </c>
      <c r="AC38" s="291">
        <v>0</v>
      </c>
      <c r="AD38" s="291">
        <v>0</v>
      </c>
      <c r="AE38" s="291">
        <v>0</v>
      </c>
      <c r="AF38" s="292"/>
      <c r="AG38" s="292"/>
      <c r="AH38" s="293"/>
      <c r="AI38" s="291"/>
      <c r="AJ38" s="291"/>
      <c r="AK38" s="291"/>
      <c r="AL38" s="291"/>
      <c r="AM38" s="292"/>
      <c r="AN38" s="292"/>
      <c r="AO38" s="293"/>
      <c r="AP38" s="291">
        <v>5393.1033116258413</v>
      </c>
      <c r="AQ38" s="291">
        <v>5393.1033116258413</v>
      </c>
      <c r="AR38" s="291"/>
      <c r="AS38" s="291"/>
      <c r="AT38" s="293"/>
      <c r="AU38" s="293"/>
      <c r="AV38" s="293"/>
      <c r="AW38" s="291">
        <v>5742.9355369489112</v>
      </c>
      <c r="AX38" s="291">
        <v>5742.9355369489112</v>
      </c>
      <c r="AY38" s="291"/>
      <c r="AZ38" s="291"/>
      <c r="BA38" s="293"/>
      <c r="BB38" s="293"/>
      <c r="BC38" s="293"/>
    </row>
    <row r="39" spans="2:55" ht="28.8">
      <c r="B39" s="30" t="s">
        <v>1046</v>
      </c>
      <c r="C39" s="30" t="s">
        <v>1047</v>
      </c>
      <c r="D39" s="241" t="s">
        <v>1085</v>
      </c>
      <c r="E39" s="241" t="s">
        <v>1086</v>
      </c>
      <c r="F39" s="30" t="s">
        <v>1087</v>
      </c>
      <c r="G39" s="203" t="s">
        <v>1054</v>
      </c>
      <c r="H39" s="203" t="s">
        <v>1055</v>
      </c>
      <c r="I39" s="203">
        <v>2018</v>
      </c>
      <c r="J39" s="289" t="s">
        <v>1088</v>
      </c>
      <c r="K39" s="289" t="s">
        <v>1089</v>
      </c>
      <c r="L39" s="289" t="s">
        <v>190</v>
      </c>
      <c r="M39" s="289" t="s">
        <v>1090</v>
      </c>
      <c r="N39" s="289" t="s">
        <v>1091</v>
      </c>
      <c r="O39" s="203"/>
      <c r="P39" s="203" t="s">
        <v>1092</v>
      </c>
      <c r="Q39" s="203"/>
      <c r="R39" s="203"/>
      <c r="S39" s="203"/>
      <c r="T39" s="203"/>
      <c r="U39" s="291">
        <v>11112</v>
      </c>
      <c r="V39" s="291">
        <v>11112</v>
      </c>
      <c r="W39" s="291">
        <v>0</v>
      </c>
      <c r="X39" s="291">
        <v>0</v>
      </c>
      <c r="Y39" s="292"/>
      <c r="Z39" s="292"/>
      <c r="AA39" s="293">
        <v>71</v>
      </c>
      <c r="AB39" s="291">
        <v>5866.6214200000104</v>
      </c>
      <c r="AC39" s="291">
        <v>5866.6214200000104</v>
      </c>
      <c r="AD39" s="291">
        <v>0</v>
      </c>
      <c r="AE39" s="291">
        <v>0</v>
      </c>
      <c r="AF39" s="292"/>
      <c r="AG39" s="292"/>
      <c r="AH39" s="293">
        <v>49</v>
      </c>
      <c r="AI39" s="291">
        <v>2737.9191700000001</v>
      </c>
      <c r="AJ39" s="291">
        <v>2737.9191700000001</v>
      </c>
      <c r="AK39" s="291"/>
      <c r="AL39" s="291"/>
      <c r="AM39" s="292"/>
      <c r="AN39" s="292"/>
      <c r="AO39" s="293">
        <v>23</v>
      </c>
      <c r="AP39" s="291">
        <v>3615.3046017401812</v>
      </c>
      <c r="AQ39" s="291">
        <v>3615.3046017401812</v>
      </c>
      <c r="AR39" s="291"/>
      <c r="AS39" s="291"/>
      <c r="AT39" s="293"/>
      <c r="AU39" s="293"/>
      <c r="AV39" s="293">
        <v>31</v>
      </c>
      <c r="AW39" s="330" t="s">
        <v>1043</v>
      </c>
      <c r="AX39" s="330" t="s">
        <v>1043</v>
      </c>
      <c r="AY39" s="291"/>
      <c r="AZ39" s="291"/>
      <c r="BA39" s="293"/>
      <c r="BB39" s="293"/>
      <c r="BC39" s="329" t="s">
        <v>1043</v>
      </c>
    </row>
    <row r="40" spans="2:55" ht="43.2">
      <c r="B40" s="30" t="s">
        <v>1046</v>
      </c>
      <c r="C40" s="30" t="s">
        <v>1047</v>
      </c>
      <c r="D40" s="241" t="s">
        <v>1093</v>
      </c>
      <c r="E40" s="241" t="s">
        <v>1094</v>
      </c>
      <c r="F40" s="30"/>
      <c r="G40" s="203"/>
      <c r="H40" s="203"/>
      <c r="I40" s="203"/>
      <c r="J40" s="289" t="s">
        <v>190</v>
      </c>
      <c r="K40" s="289" t="s">
        <v>190</v>
      </c>
      <c r="L40" s="289" t="s">
        <v>190</v>
      </c>
      <c r="M40" s="289" t="s">
        <v>190</v>
      </c>
      <c r="N40" s="289" t="s">
        <v>190</v>
      </c>
      <c r="O40" s="203"/>
      <c r="P40" s="203"/>
      <c r="Q40" s="203"/>
      <c r="R40" s="203"/>
      <c r="S40" s="203"/>
      <c r="T40" s="203" t="s">
        <v>1050</v>
      </c>
      <c r="U40" s="291"/>
      <c r="V40" s="291"/>
      <c r="W40" s="291"/>
      <c r="X40" s="291"/>
      <c r="Y40" s="292"/>
      <c r="Z40" s="292"/>
      <c r="AA40" s="293"/>
      <c r="AB40" s="291"/>
      <c r="AC40" s="291"/>
      <c r="AD40" s="291"/>
      <c r="AE40" s="291"/>
      <c r="AF40" s="292"/>
      <c r="AG40" s="292"/>
      <c r="AH40" s="293"/>
      <c r="AI40" s="291"/>
      <c r="AJ40" s="291"/>
      <c r="AK40" s="291"/>
      <c r="AL40" s="291"/>
      <c r="AM40" s="292"/>
      <c r="AN40" s="292"/>
      <c r="AO40" s="293"/>
      <c r="AP40" s="291"/>
      <c r="AQ40" s="291"/>
      <c r="AR40" s="291"/>
      <c r="AS40" s="291"/>
      <c r="AT40" s="293"/>
      <c r="AU40" s="293"/>
      <c r="AV40" s="293"/>
      <c r="AW40" s="291"/>
      <c r="AX40" s="291"/>
      <c r="AY40" s="291"/>
      <c r="AZ40" s="291"/>
      <c r="BA40" s="293"/>
      <c r="BB40" s="293"/>
      <c r="BC40" s="293"/>
    </row>
    <row r="41" spans="2:55" ht="72">
      <c r="B41" s="30" t="s">
        <v>1046</v>
      </c>
      <c r="C41" s="30" t="s">
        <v>1047</v>
      </c>
      <c r="D41" s="241" t="s">
        <v>1095</v>
      </c>
      <c r="E41" s="241" t="s">
        <v>1096</v>
      </c>
      <c r="F41" s="30"/>
      <c r="G41" s="203"/>
      <c r="H41" s="203"/>
      <c r="I41" s="203"/>
      <c r="J41" s="289" t="s">
        <v>190</v>
      </c>
      <c r="K41" s="289" t="s">
        <v>190</v>
      </c>
      <c r="L41" s="289" t="s">
        <v>190</v>
      </c>
      <c r="M41" s="289" t="s">
        <v>190</v>
      </c>
      <c r="N41" s="289" t="s">
        <v>190</v>
      </c>
      <c r="O41" s="203"/>
      <c r="P41" s="203"/>
      <c r="Q41" s="203"/>
      <c r="R41" s="203"/>
      <c r="S41" s="203"/>
      <c r="T41" s="290" t="s">
        <v>1097</v>
      </c>
      <c r="U41" s="291"/>
      <c r="V41" s="291"/>
      <c r="W41" s="291"/>
      <c r="X41" s="291"/>
      <c r="Y41" s="292"/>
      <c r="Z41" s="292"/>
      <c r="AA41" s="293"/>
      <c r="AB41" s="291"/>
      <c r="AC41" s="291"/>
      <c r="AD41" s="291"/>
      <c r="AE41" s="291"/>
      <c r="AF41" s="292"/>
      <c r="AG41" s="292"/>
      <c r="AH41" s="293"/>
      <c r="AI41" s="291"/>
      <c r="AJ41" s="291"/>
      <c r="AK41" s="291"/>
      <c r="AL41" s="291"/>
      <c r="AM41" s="292"/>
      <c r="AN41" s="292"/>
      <c r="AO41" s="293"/>
      <c r="AP41" s="291"/>
      <c r="AQ41" s="291"/>
      <c r="AR41" s="291"/>
      <c r="AS41" s="291"/>
      <c r="AT41" s="293"/>
      <c r="AU41" s="293"/>
      <c r="AV41" s="293"/>
      <c r="AW41" s="291"/>
      <c r="AX41" s="291"/>
      <c r="AY41" s="291"/>
      <c r="AZ41" s="291"/>
      <c r="BA41" s="293"/>
      <c r="BB41" s="293"/>
      <c r="BC41" s="293"/>
    </row>
    <row r="42" spans="2:55" ht="57.6">
      <c r="B42" s="30" t="s">
        <v>1046</v>
      </c>
      <c r="C42" s="30" t="s">
        <v>1047</v>
      </c>
      <c r="D42" s="241" t="s">
        <v>1098</v>
      </c>
      <c r="E42" s="241" t="s">
        <v>1099</v>
      </c>
      <c r="F42" s="30" t="s">
        <v>1100</v>
      </c>
      <c r="G42" s="203" t="s">
        <v>1059</v>
      </c>
      <c r="H42" s="203" t="s">
        <v>1054</v>
      </c>
      <c r="I42" s="203">
        <v>2019</v>
      </c>
      <c r="J42" s="289">
        <v>3496.207504297472</v>
      </c>
      <c r="K42" s="289" t="s">
        <v>190</v>
      </c>
      <c r="L42" s="289" t="s">
        <v>190</v>
      </c>
      <c r="M42" s="289">
        <v>2085.8153506971553</v>
      </c>
      <c r="N42" s="289">
        <v>4922.8943040882932</v>
      </c>
      <c r="O42" s="203"/>
      <c r="P42" s="203" t="s">
        <v>1036</v>
      </c>
      <c r="Q42" s="203"/>
      <c r="R42" s="203"/>
      <c r="S42" s="203"/>
      <c r="T42" s="203" t="s">
        <v>1101</v>
      </c>
      <c r="U42" s="291"/>
      <c r="V42" s="291"/>
      <c r="W42" s="291">
        <v>0</v>
      </c>
      <c r="X42" s="291">
        <v>0</v>
      </c>
      <c r="Y42" s="292"/>
      <c r="Z42" s="292"/>
      <c r="AA42" s="293"/>
      <c r="AB42" s="291">
        <v>0</v>
      </c>
      <c r="AC42" s="291">
        <v>0</v>
      </c>
      <c r="AD42" s="291">
        <v>554.18229000000008</v>
      </c>
      <c r="AE42" s="291">
        <v>554.18229000000008</v>
      </c>
      <c r="AF42" s="292"/>
      <c r="AG42" s="292">
        <v>9715</v>
      </c>
      <c r="AH42" s="293"/>
      <c r="AI42" s="291">
        <v>91.668189999999996</v>
      </c>
      <c r="AJ42" s="291">
        <v>91.668189999999996</v>
      </c>
      <c r="AK42" s="291"/>
      <c r="AL42" s="291"/>
      <c r="AM42" s="292"/>
      <c r="AN42" s="292"/>
      <c r="AO42" s="293">
        <v>361</v>
      </c>
      <c r="AP42" s="291">
        <v>4931.4948072121015</v>
      </c>
      <c r="AQ42" s="291">
        <v>4931.4948072121015</v>
      </c>
      <c r="AR42" s="291">
        <v>5815.2757438476501</v>
      </c>
      <c r="AS42" s="291">
        <v>5815.2757438476501</v>
      </c>
      <c r="AT42" s="293"/>
      <c r="AU42" s="293"/>
      <c r="AV42" s="293">
        <v>1800</v>
      </c>
      <c r="AW42" s="291">
        <v>7617.1840661038905</v>
      </c>
      <c r="AX42" s="291">
        <v>7617.1840661038905</v>
      </c>
      <c r="AY42" s="291">
        <v>10479.262181742861</v>
      </c>
      <c r="AZ42" s="291">
        <v>10479.262181742861</v>
      </c>
      <c r="BA42" s="293"/>
      <c r="BB42" s="293"/>
      <c r="BC42" s="293">
        <v>3586.8748736564189</v>
      </c>
    </row>
    <row r="43" spans="2:55">
      <c r="B43" s="30" t="s">
        <v>1046</v>
      </c>
      <c r="C43" s="30" t="s">
        <v>1047</v>
      </c>
      <c r="D43" s="241" t="s">
        <v>1102</v>
      </c>
      <c r="E43" s="241" t="s">
        <v>1103</v>
      </c>
      <c r="F43" s="30" t="s">
        <v>1104</v>
      </c>
      <c r="G43" s="203" t="s">
        <v>1055</v>
      </c>
      <c r="H43" s="203" t="s">
        <v>1054</v>
      </c>
      <c r="I43" s="203">
        <v>2020</v>
      </c>
      <c r="J43" s="289">
        <v>28789.4624902943</v>
      </c>
      <c r="K43" s="289">
        <v>0</v>
      </c>
      <c r="L43" s="289" t="s">
        <v>190</v>
      </c>
      <c r="M43" s="289" t="s">
        <v>190</v>
      </c>
      <c r="N43" s="289">
        <v>29617.879121300575</v>
      </c>
      <c r="O43" s="203"/>
      <c r="P43" s="203" t="s">
        <v>47</v>
      </c>
      <c r="Q43" s="203"/>
      <c r="R43" s="203"/>
      <c r="S43" s="203"/>
      <c r="T43" s="203"/>
      <c r="U43" s="291"/>
      <c r="V43" s="291"/>
      <c r="W43" s="291"/>
      <c r="X43" s="291"/>
      <c r="Y43" s="292"/>
      <c r="Z43" s="292"/>
      <c r="AA43" s="293"/>
      <c r="AB43" s="291">
        <v>1854.56918</v>
      </c>
      <c r="AC43" s="291">
        <v>1854.56918</v>
      </c>
      <c r="AD43" s="291">
        <v>0</v>
      </c>
      <c r="AE43" s="291">
        <v>0</v>
      </c>
      <c r="AF43" s="292"/>
      <c r="AG43" s="292"/>
      <c r="AH43" s="293"/>
      <c r="AI43" s="291">
        <v>3668.37673</v>
      </c>
      <c r="AJ43" s="291">
        <v>3668.37673</v>
      </c>
      <c r="AK43" s="291"/>
      <c r="AL43" s="291"/>
      <c r="AM43" s="292"/>
      <c r="AN43" s="292"/>
      <c r="AO43" s="293"/>
      <c r="AP43" s="291">
        <v>10596.199999999999</v>
      </c>
      <c r="AQ43" s="291">
        <v>10596.199999999999</v>
      </c>
      <c r="AR43" s="291"/>
      <c r="AS43" s="291"/>
      <c r="AT43" s="293"/>
      <c r="AU43" s="293"/>
      <c r="AV43" s="297" t="s">
        <v>1105</v>
      </c>
      <c r="AW43" s="291">
        <v>23917.080228905059</v>
      </c>
      <c r="AX43" s="291">
        <v>23917.080228905059</v>
      </c>
      <c r="AY43" s="291"/>
      <c r="AZ43" s="291"/>
      <c r="BA43" s="293"/>
      <c r="BB43" s="293"/>
      <c r="BC43" s="297" t="s">
        <v>1106</v>
      </c>
    </row>
    <row r="44" spans="2:55" ht="57.6">
      <c r="B44" s="30" t="s">
        <v>1046</v>
      </c>
      <c r="C44" s="30" t="s">
        <v>1047</v>
      </c>
      <c r="D44" s="241" t="s">
        <v>1107</v>
      </c>
      <c r="E44" s="241" t="s">
        <v>1108</v>
      </c>
      <c r="F44" s="30"/>
      <c r="G44" s="203"/>
      <c r="H44" s="203"/>
      <c r="I44" s="203" t="s">
        <v>47</v>
      </c>
      <c r="J44" s="289" t="s">
        <v>190</v>
      </c>
      <c r="K44" s="289" t="s">
        <v>190</v>
      </c>
      <c r="L44" s="289" t="s">
        <v>190</v>
      </c>
      <c r="M44" s="289" t="s">
        <v>190</v>
      </c>
      <c r="N44" s="289" t="s">
        <v>190</v>
      </c>
      <c r="O44" s="203"/>
      <c r="P44" s="203" t="s">
        <v>47</v>
      </c>
      <c r="Q44" s="203"/>
      <c r="R44" s="203"/>
      <c r="S44" s="203"/>
      <c r="T44" s="203" t="s">
        <v>1109</v>
      </c>
      <c r="U44" s="291"/>
      <c r="V44" s="291"/>
      <c r="W44" s="291"/>
      <c r="X44" s="291"/>
      <c r="Y44" s="292"/>
      <c r="Z44" s="292"/>
      <c r="AA44" s="293"/>
      <c r="AB44" s="291"/>
      <c r="AC44" s="291"/>
      <c r="AD44" s="291"/>
      <c r="AE44" s="291"/>
      <c r="AF44" s="292"/>
      <c r="AG44" s="292"/>
      <c r="AH44" s="293"/>
      <c r="AI44" s="291"/>
      <c r="AJ44" s="291"/>
      <c r="AK44" s="291"/>
      <c r="AL44" s="291"/>
      <c r="AM44" s="292"/>
      <c r="AN44" s="292"/>
      <c r="AO44" s="293"/>
      <c r="AP44" s="291"/>
      <c r="AQ44" s="291"/>
      <c r="AR44" s="291"/>
      <c r="AS44" s="291"/>
      <c r="AT44" s="293"/>
      <c r="AU44" s="293"/>
      <c r="AV44" s="293"/>
      <c r="AW44" s="291"/>
      <c r="AX44" s="291"/>
      <c r="AY44" s="291"/>
      <c r="AZ44" s="291"/>
      <c r="BA44" s="293"/>
      <c r="BB44" s="293"/>
      <c r="BC44" s="293"/>
    </row>
    <row r="45" spans="2:55" ht="28.8">
      <c r="B45" s="30" t="s">
        <v>1046</v>
      </c>
      <c r="C45" s="30" t="s">
        <v>1047</v>
      </c>
      <c r="D45" s="241" t="s">
        <v>1110</v>
      </c>
      <c r="E45" s="241" t="s">
        <v>1111</v>
      </c>
      <c r="F45" s="30"/>
      <c r="G45" s="203"/>
      <c r="H45" s="203"/>
      <c r="I45" s="203" t="s">
        <v>47</v>
      </c>
      <c r="J45" s="289" t="s">
        <v>190</v>
      </c>
      <c r="K45" s="289" t="s">
        <v>190</v>
      </c>
      <c r="L45" s="289" t="s">
        <v>190</v>
      </c>
      <c r="M45" s="289" t="s">
        <v>190</v>
      </c>
      <c r="N45" s="289" t="s">
        <v>190</v>
      </c>
      <c r="O45" s="203"/>
      <c r="P45" s="203" t="s">
        <v>47</v>
      </c>
      <c r="Q45" s="203"/>
      <c r="R45" s="203"/>
      <c r="S45" s="203"/>
      <c r="T45" s="203"/>
      <c r="U45" s="291">
        <v>102432</v>
      </c>
      <c r="V45" s="291"/>
      <c r="W45" s="291">
        <v>1162.86186</v>
      </c>
      <c r="X45" s="291"/>
      <c r="Y45" s="292"/>
      <c r="Z45" s="292"/>
      <c r="AA45" s="293"/>
      <c r="AB45" s="291">
        <v>96432</v>
      </c>
      <c r="AC45" s="291"/>
      <c r="AD45" s="291">
        <v>1399.4150299999999</v>
      </c>
      <c r="AE45" s="291"/>
      <c r="AF45" s="292"/>
      <c r="AG45" s="292"/>
      <c r="AH45" s="293"/>
      <c r="AI45" s="291">
        <v>97069</v>
      </c>
      <c r="AJ45" s="291"/>
      <c r="AK45" s="291">
        <v>1274.8208299999999</v>
      </c>
      <c r="AL45" s="291"/>
      <c r="AM45" s="292"/>
      <c r="AN45" s="292"/>
      <c r="AO45" s="293"/>
      <c r="AP45" s="291">
        <v>98653.285000000003</v>
      </c>
      <c r="AQ45" s="291"/>
      <c r="AR45" s="291">
        <v>1482.36761</v>
      </c>
      <c r="AS45" s="291"/>
      <c r="AT45" s="293"/>
      <c r="AU45" s="293"/>
      <c r="AV45" s="293"/>
      <c r="AW45" s="291">
        <v>101248.49800000001</v>
      </c>
      <c r="AX45" s="291"/>
      <c r="AY45" s="291">
        <v>1521.14401</v>
      </c>
      <c r="AZ45" s="291"/>
      <c r="BA45" s="293"/>
      <c r="BB45" s="293"/>
      <c r="BC45" s="293"/>
    </row>
    <row r="46" spans="2:55" ht="43.2">
      <c r="B46" s="30" t="s">
        <v>1046</v>
      </c>
      <c r="C46" s="30" t="s">
        <v>1047</v>
      </c>
      <c r="D46" s="241" t="s">
        <v>1112</v>
      </c>
      <c r="E46" s="241" t="s">
        <v>1113</v>
      </c>
      <c r="F46" s="30" t="s">
        <v>1114</v>
      </c>
      <c r="G46" s="203" t="s">
        <v>765</v>
      </c>
      <c r="H46" s="203" t="s">
        <v>1054</v>
      </c>
      <c r="I46" s="203">
        <v>2020</v>
      </c>
      <c r="J46" s="289">
        <v>40.833435418403361</v>
      </c>
      <c r="K46" s="289" t="s">
        <v>190</v>
      </c>
      <c r="L46" s="289" t="s">
        <v>190</v>
      </c>
      <c r="M46" s="289">
        <v>2.3352728874115805E-14</v>
      </c>
      <c r="N46" s="289">
        <v>64.166827086062426</v>
      </c>
      <c r="O46" s="203"/>
      <c r="P46" s="203" t="s">
        <v>1036</v>
      </c>
      <c r="Q46" s="203"/>
      <c r="R46" s="203"/>
      <c r="S46" s="203"/>
      <c r="T46" s="203" t="s">
        <v>1115</v>
      </c>
      <c r="U46" s="291"/>
      <c r="V46" s="291"/>
      <c r="W46" s="291">
        <v>0</v>
      </c>
      <c r="X46" s="291">
        <v>0</v>
      </c>
      <c r="Y46" s="292"/>
      <c r="Z46" s="292"/>
      <c r="AA46" s="293"/>
      <c r="AB46" s="291"/>
      <c r="AC46" s="291"/>
      <c r="AD46" s="291"/>
      <c r="AE46" s="291"/>
      <c r="AF46" s="292"/>
      <c r="AG46" s="292"/>
      <c r="AH46" s="293"/>
      <c r="AI46" s="291"/>
      <c r="AJ46" s="291"/>
      <c r="AK46" s="291"/>
      <c r="AL46" s="291"/>
      <c r="AM46" s="292"/>
      <c r="AN46" s="292"/>
      <c r="AO46" s="293">
        <v>52</v>
      </c>
      <c r="AP46" s="291"/>
      <c r="AQ46" s="291"/>
      <c r="AR46" s="291">
        <v>250</v>
      </c>
      <c r="AS46" s="291">
        <v>250</v>
      </c>
      <c r="AT46" s="293"/>
      <c r="AU46" s="293"/>
      <c r="AV46" s="293">
        <v>21</v>
      </c>
      <c r="AW46" s="291">
        <v>0</v>
      </c>
      <c r="AX46" s="291">
        <v>0</v>
      </c>
      <c r="AY46" s="291"/>
      <c r="AZ46" s="291"/>
      <c r="BA46" s="293"/>
      <c r="BB46" s="293"/>
      <c r="BC46" s="293">
        <v>0</v>
      </c>
    </row>
    <row r="47" spans="2:55" ht="28.8">
      <c r="B47" s="30" t="s">
        <v>1046</v>
      </c>
      <c r="C47" s="30" t="s">
        <v>1047</v>
      </c>
      <c r="D47" s="241" t="s">
        <v>1116</v>
      </c>
      <c r="E47" s="241" t="s">
        <v>1117</v>
      </c>
      <c r="F47" s="30" t="s">
        <v>1118</v>
      </c>
      <c r="G47" s="203" t="s">
        <v>1055</v>
      </c>
      <c r="H47" s="203" t="s">
        <v>1059</v>
      </c>
      <c r="I47" s="203">
        <v>2019</v>
      </c>
      <c r="J47" s="289">
        <v>1421.5905517003589</v>
      </c>
      <c r="K47" s="289" t="s">
        <v>190</v>
      </c>
      <c r="L47" s="289" t="s">
        <v>190</v>
      </c>
      <c r="M47" s="289">
        <v>1783.8319281616309</v>
      </c>
      <c r="N47" s="289">
        <v>1374.8826352475126</v>
      </c>
      <c r="O47" s="203"/>
      <c r="P47" s="203" t="s">
        <v>1036</v>
      </c>
      <c r="Q47" s="203"/>
      <c r="R47" s="203"/>
      <c r="S47" s="203"/>
      <c r="T47" s="203"/>
      <c r="U47" s="291"/>
      <c r="V47" s="291"/>
      <c r="W47" s="291"/>
      <c r="X47" s="291"/>
      <c r="Y47" s="292"/>
      <c r="Z47" s="292"/>
      <c r="AA47" s="293"/>
      <c r="AB47" s="291">
        <v>961.38830000000053</v>
      </c>
      <c r="AC47" s="291">
        <v>961.38830000000053</v>
      </c>
      <c r="AD47" s="291">
        <v>0</v>
      </c>
      <c r="AE47" s="291">
        <v>0</v>
      </c>
      <c r="AF47" s="292"/>
      <c r="AG47" s="292"/>
      <c r="AH47" s="293"/>
      <c r="AI47" s="291">
        <v>6585.800049999998</v>
      </c>
      <c r="AJ47" s="291">
        <v>6585.800049999998</v>
      </c>
      <c r="AK47" s="291"/>
      <c r="AL47" s="291"/>
      <c r="AM47" s="292"/>
      <c r="AN47" s="292"/>
      <c r="AO47" s="293">
        <v>5.8</v>
      </c>
      <c r="AP47" s="291">
        <v>51960</v>
      </c>
      <c r="AQ47" s="291">
        <v>51960</v>
      </c>
      <c r="AR47" s="291"/>
      <c r="AS47" s="291"/>
      <c r="AT47" s="293"/>
      <c r="AU47" s="293"/>
      <c r="AV47" s="293">
        <v>13</v>
      </c>
      <c r="AW47" s="291">
        <v>42664.243438846795</v>
      </c>
      <c r="AX47" s="291">
        <v>42664.243438846795</v>
      </c>
      <c r="AY47" s="291"/>
      <c r="AZ47" s="291"/>
      <c r="BA47" s="293"/>
      <c r="BB47" s="293"/>
      <c r="BC47" s="293">
        <v>11</v>
      </c>
    </row>
    <row r="48" spans="2:55" ht="43.2">
      <c r="B48" s="30" t="s">
        <v>1046</v>
      </c>
      <c r="C48" s="30" t="s">
        <v>1047</v>
      </c>
      <c r="D48" s="241" t="s">
        <v>1119</v>
      </c>
      <c r="E48" s="241" t="s">
        <v>1120</v>
      </c>
      <c r="F48" s="30" t="s">
        <v>1121</v>
      </c>
      <c r="G48" s="203" t="s">
        <v>1054</v>
      </c>
      <c r="H48" s="203" t="s">
        <v>787</v>
      </c>
      <c r="I48" s="203">
        <v>2019</v>
      </c>
      <c r="J48" s="289">
        <v>531.55190168356808</v>
      </c>
      <c r="K48" s="289" t="s">
        <v>190</v>
      </c>
      <c r="L48" s="289" t="s">
        <v>190</v>
      </c>
      <c r="M48" s="289">
        <v>24.533770190297069</v>
      </c>
      <c r="N48" s="289">
        <v>904.64071542389956</v>
      </c>
      <c r="O48" s="203"/>
      <c r="P48" s="203" t="s">
        <v>1036</v>
      </c>
      <c r="Q48" s="203"/>
      <c r="R48" s="203"/>
      <c r="S48" s="203"/>
      <c r="T48" s="203"/>
      <c r="U48" s="291"/>
      <c r="V48" s="291"/>
      <c r="W48" s="291">
        <v>0</v>
      </c>
      <c r="X48" s="291">
        <v>0</v>
      </c>
      <c r="Y48" s="292"/>
      <c r="Z48" s="292"/>
      <c r="AA48" s="293">
        <v>1</v>
      </c>
      <c r="AB48" s="291">
        <v>0</v>
      </c>
      <c r="AC48" s="291">
        <v>0</v>
      </c>
      <c r="AD48" s="291">
        <v>124.66267000000003</v>
      </c>
      <c r="AE48" s="291">
        <v>124.66267000000003</v>
      </c>
      <c r="AF48" s="292"/>
      <c r="AG48" s="292"/>
      <c r="AH48" s="293">
        <v>6</v>
      </c>
      <c r="AI48" s="291"/>
      <c r="AJ48" s="291"/>
      <c r="AK48" s="291">
        <v>945.90433000000007</v>
      </c>
      <c r="AL48" s="291">
        <v>945.90433000000007</v>
      </c>
      <c r="AM48" s="292"/>
      <c r="AN48" s="292"/>
      <c r="AO48" s="293">
        <v>10</v>
      </c>
      <c r="AP48" s="291"/>
      <c r="AQ48" s="291"/>
      <c r="AR48" s="291">
        <v>2516</v>
      </c>
      <c r="AS48" s="291">
        <v>2516</v>
      </c>
      <c r="AT48" s="293"/>
      <c r="AU48" s="293"/>
      <c r="AV48" s="293">
        <v>11</v>
      </c>
      <c r="AW48" s="330" t="s">
        <v>1043</v>
      </c>
      <c r="AX48" s="330" t="s">
        <v>1043</v>
      </c>
      <c r="AY48" s="291"/>
      <c r="AZ48" s="291"/>
      <c r="BA48" s="293"/>
      <c r="BB48" s="293"/>
      <c r="BC48" s="329" t="s">
        <v>1043</v>
      </c>
    </row>
    <row r="49" spans="2:55" ht="43.2">
      <c r="B49" s="30" t="s">
        <v>1046</v>
      </c>
      <c r="C49" s="30" t="s">
        <v>1047</v>
      </c>
      <c r="D49" s="241" t="s">
        <v>1122</v>
      </c>
      <c r="E49" s="241" t="s">
        <v>1120</v>
      </c>
      <c r="F49" s="30" t="s">
        <v>1123</v>
      </c>
      <c r="G49" s="203" t="s">
        <v>1054</v>
      </c>
      <c r="H49" s="203" t="s">
        <v>1055</v>
      </c>
      <c r="I49" s="203">
        <v>2019</v>
      </c>
      <c r="J49" s="289">
        <v>202.66230764595343</v>
      </c>
      <c r="K49" s="289" t="s">
        <v>190</v>
      </c>
      <c r="L49" s="289" t="s">
        <v>190</v>
      </c>
      <c r="M49" s="289">
        <v>55.325339307744017</v>
      </c>
      <c r="N49" s="289">
        <v>286.85486098207303</v>
      </c>
      <c r="O49" s="203"/>
      <c r="P49" s="203" t="s">
        <v>1036</v>
      </c>
      <c r="Q49" s="203"/>
      <c r="R49" s="203"/>
      <c r="S49" s="203"/>
      <c r="T49" s="203"/>
      <c r="U49" s="291"/>
      <c r="V49" s="291"/>
      <c r="W49" s="291">
        <v>0</v>
      </c>
      <c r="X49" s="291">
        <v>0</v>
      </c>
      <c r="Y49" s="292"/>
      <c r="Z49" s="292"/>
      <c r="AA49" s="293"/>
      <c r="AB49" s="291">
        <v>0</v>
      </c>
      <c r="AC49" s="291">
        <v>0</v>
      </c>
      <c r="AD49" s="291">
        <v>73.888199999999955</v>
      </c>
      <c r="AE49" s="291">
        <v>73.888199999999955</v>
      </c>
      <c r="AF49" s="292"/>
      <c r="AG49" s="292">
        <v>9715</v>
      </c>
      <c r="AH49" s="293"/>
      <c r="AI49" s="291">
        <v>189.93011999999999</v>
      </c>
      <c r="AJ49" s="291">
        <v>189.93011999999999</v>
      </c>
      <c r="AK49" s="291">
        <v>132.42015000000004</v>
      </c>
      <c r="AL49" s="291">
        <v>132.42015000000004</v>
      </c>
      <c r="AM49" s="292"/>
      <c r="AN49" s="292"/>
      <c r="AO49" s="297" t="s">
        <v>1369</v>
      </c>
      <c r="AP49" s="291">
        <v>1925</v>
      </c>
      <c r="AQ49" s="291">
        <v>1925</v>
      </c>
      <c r="AR49" s="291">
        <v>660</v>
      </c>
      <c r="AS49" s="291">
        <v>660</v>
      </c>
      <c r="AT49" s="293"/>
      <c r="AU49" s="293"/>
      <c r="AV49" s="297" t="s">
        <v>1370</v>
      </c>
      <c r="AW49" s="291">
        <v>1799.5692550421588</v>
      </c>
      <c r="AX49" s="291">
        <v>1799.5692550421588</v>
      </c>
      <c r="AY49" s="291">
        <v>199.18499409008447</v>
      </c>
      <c r="AZ49" s="291">
        <v>199.18499409008447</v>
      </c>
      <c r="BA49" s="293"/>
      <c r="BB49" s="293"/>
      <c r="BC49" s="329" t="s">
        <v>1043</v>
      </c>
    </row>
    <row r="50" spans="2:55" ht="43.2">
      <c r="B50" s="30" t="s">
        <v>1046</v>
      </c>
      <c r="C50" s="30" t="s">
        <v>1047</v>
      </c>
      <c r="D50" s="241" t="s">
        <v>1124</v>
      </c>
      <c r="E50" s="241" t="s">
        <v>1120</v>
      </c>
      <c r="F50" s="30" t="s">
        <v>1125</v>
      </c>
      <c r="G50" s="203" t="s">
        <v>1054</v>
      </c>
      <c r="H50" s="203"/>
      <c r="I50" s="203">
        <v>2019</v>
      </c>
      <c r="J50" s="289">
        <v>5.3457530022964406</v>
      </c>
      <c r="K50" s="289" t="s">
        <v>190</v>
      </c>
      <c r="L50" s="289" t="s">
        <v>190</v>
      </c>
      <c r="M50" s="289">
        <v>0</v>
      </c>
      <c r="N50" s="289">
        <v>14.509901006233196</v>
      </c>
      <c r="O50" s="203"/>
      <c r="P50" s="203" t="s">
        <v>1036</v>
      </c>
      <c r="Q50" s="203"/>
      <c r="R50" s="203"/>
      <c r="S50" s="203"/>
      <c r="T50" s="203" t="s">
        <v>1126</v>
      </c>
      <c r="U50" s="291"/>
      <c r="V50" s="291"/>
      <c r="W50" s="291">
        <v>0</v>
      </c>
      <c r="X50" s="291">
        <v>0</v>
      </c>
      <c r="Y50" s="292"/>
      <c r="Z50" s="292"/>
      <c r="AA50" s="293"/>
      <c r="AB50" s="291"/>
      <c r="AC50" s="291"/>
      <c r="AD50" s="291"/>
      <c r="AE50" s="291"/>
      <c r="AF50" s="292"/>
      <c r="AG50" s="292"/>
      <c r="AH50" s="293"/>
      <c r="AI50" s="291"/>
      <c r="AJ50" s="291"/>
      <c r="AK50" s="291"/>
      <c r="AL50" s="291"/>
      <c r="AM50" s="292"/>
      <c r="AN50" s="292"/>
      <c r="AO50" s="293">
        <v>16</v>
      </c>
      <c r="AP50" s="291">
        <v>570.19207227234585</v>
      </c>
      <c r="AQ50" s="291">
        <v>570.19207227234585</v>
      </c>
      <c r="AR50" s="291"/>
      <c r="AS50" s="291"/>
      <c r="AT50" s="293"/>
      <c r="AU50" s="293"/>
      <c r="AV50" s="293">
        <v>25</v>
      </c>
      <c r="AW50" s="291">
        <v>374.66379230026894</v>
      </c>
      <c r="AX50" s="291">
        <v>374.66379230026894</v>
      </c>
      <c r="AY50" s="291"/>
      <c r="AZ50" s="291"/>
      <c r="BA50" s="293"/>
      <c r="BB50" s="293"/>
      <c r="BC50" s="293">
        <v>7</v>
      </c>
    </row>
    <row r="51" spans="2:55" ht="43.2">
      <c r="B51" s="30" t="s">
        <v>1127</v>
      </c>
      <c r="C51" s="30" t="s">
        <v>1128</v>
      </c>
      <c r="D51" s="241" t="s">
        <v>1129</v>
      </c>
      <c r="E51" s="241" t="s">
        <v>1130</v>
      </c>
      <c r="F51" s="30"/>
      <c r="G51" s="203"/>
      <c r="H51" s="203"/>
      <c r="I51" s="203" t="s">
        <v>47</v>
      </c>
      <c r="J51" s="289" t="s">
        <v>190</v>
      </c>
      <c r="K51" s="289" t="s">
        <v>190</v>
      </c>
      <c r="L51" s="289" t="s">
        <v>190</v>
      </c>
      <c r="M51" s="289" t="s">
        <v>190</v>
      </c>
      <c r="N51" s="289" t="s">
        <v>190</v>
      </c>
      <c r="O51" s="203"/>
      <c r="P51" s="203"/>
      <c r="Q51" s="203"/>
      <c r="R51" s="203"/>
      <c r="S51" s="203"/>
      <c r="T51" s="203"/>
      <c r="U51" s="291"/>
      <c r="V51" s="291"/>
      <c r="W51" s="291">
        <v>21681</v>
      </c>
      <c r="X51" s="291"/>
      <c r="Y51" s="292"/>
      <c r="Z51" s="292"/>
      <c r="AA51" s="293"/>
      <c r="AB51" s="291"/>
      <c r="AC51" s="291"/>
      <c r="AD51" s="291">
        <v>26362</v>
      </c>
      <c r="AE51" s="291"/>
      <c r="AF51" s="292"/>
      <c r="AG51" s="292"/>
      <c r="AH51" s="293"/>
      <c r="AI51" s="291"/>
      <c r="AJ51" s="291"/>
      <c r="AK51" s="291">
        <v>26522</v>
      </c>
      <c r="AL51" s="291"/>
      <c r="AM51" s="292"/>
      <c r="AN51" s="292"/>
      <c r="AO51" s="293"/>
      <c r="AP51" s="291"/>
      <c r="AQ51" s="291"/>
      <c r="AR51" s="291"/>
      <c r="AS51" s="291"/>
      <c r="AT51" s="293"/>
      <c r="AU51" s="293"/>
      <c r="AV51" s="293"/>
      <c r="AW51" s="291"/>
      <c r="AX51" s="291"/>
      <c r="AY51" s="291"/>
      <c r="AZ51" s="291"/>
      <c r="BA51" s="293"/>
      <c r="BB51" s="293"/>
      <c r="BC51" s="293"/>
    </row>
    <row r="52" spans="2:55" ht="43.2">
      <c r="B52" s="30" t="s">
        <v>1127</v>
      </c>
      <c r="C52" s="30" t="s">
        <v>1128</v>
      </c>
      <c r="D52" s="241" t="s">
        <v>1131</v>
      </c>
      <c r="E52" s="241" t="s">
        <v>1132</v>
      </c>
      <c r="F52" s="30"/>
      <c r="G52" s="203"/>
      <c r="H52" s="203"/>
      <c r="I52" s="203" t="s">
        <v>47</v>
      </c>
      <c r="J52" s="289" t="s">
        <v>190</v>
      </c>
      <c r="K52" s="289" t="s">
        <v>190</v>
      </c>
      <c r="L52" s="289" t="s">
        <v>190</v>
      </c>
      <c r="M52" s="289" t="s">
        <v>190</v>
      </c>
      <c r="N52" s="289" t="s">
        <v>190</v>
      </c>
      <c r="O52" s="203"/>
      <c r="P52" s="203"/>
      <c r="Q52" s="203"/>
      <c r="R52" s="203"/>
      <c r="S52" s="203"/>
      <c r="T52" s="203"/>
      <c r="U52" s="291"/>
      <c r="V52" s="291"/>
      <c r="W52" s="291">
        <v>3599</v>
      </c>
      <c r="X52" s="291"/>
      <c r="Y52" s="292"/>
      <c r="Z52" s="292"/>
      <c r="AA52" s="293"/>
      <c r="AB52" s="291"/>
      <c r="AC52" s="291"/>
      <c r="AD52" s="291">
        <v>5957</v>
      </c>
      <c r="AE52" s="291"/>
      <c r="AF52" s="292"/>
      <c r="AG52" s="292"/>
      <c r="AH52" s="293"/>
      <c r="AI52" s="291"/>
      <c r="AJ52" s="291"/>
      <c r="AK52" s="291">
        <v>5759</v>
      </c>
      <c r="AL52" s="291"/>
      <c r="AM52" s="292"/>
      <c r="AN52" s="292"/>
      <c r="AO52" s="293"/>
      <c r="AP52" s="291"/>
      <c r="AQ52" s="291"/>
      <c r="AR52" s="291"/>
      <c r="AS52" s="291"/>
      <c r="AT52" s="293"/>
      <c r="AU52" s="293"/>
      <c r="AV52" s="293"/>
      <c r="AW52" s="291"/>
      <c r="AX52" s="291"/>
      <c r="AY52" s="291"/>
      <c r="AZ52" s="291"/>
      <c r="BA52" s="293"/>
      <c r="BB52" s="293"/>
      <c r="BC52" s="293"/>
    </row>
    <row r="53" spans="2:55">
      <c r="B53" s="30" t="s">
        <v>1127</v>
      </c>
      <c r="C53" s="30" t="s">
        <v>1128</v>
      </c>
      <c r="D53" s="241" t="s">
        <v>1133</v>
      </c>
      <c r="E53" s="241" t="s">
        <v>1134</v>
      </c>
      <c r="F53" s="30" t="s">
        <v>1135</v>
      </c>
      <c r="G53" s="203"/>
      <c r="H53" s="203"/>
      <c r="I53" s="203">
        <v>2021</v>
      </c>
      <c r="J53" s="289" t="s">
        <v>1365</v>
      </c>
      <c r="K53" s="289" t="s">
        <v>1365</v>
      </c>
      <c r="L53" s="289" t="s">
        <v>1365</v>
      </c>
      <c r="M53" s="289" t="s">
        <v>1365</v>
      </c>
      <c r="N53" s="289" t="s">
        <v>1365</v>
      </c>
      <c r="O53" s="203"/>
      <c r="P53" s="203" t="s">
        <v>1036</v>
      </c>
      <c r="Q53" s="203"/>
      <c r="R53" s="203"/>
      <c r="S53" s="203"/>
      <c r="T53" s="203"/>
      <c r="U53" s="291">
        <v>13391</v>
      </c>
      <c r="V53" s="291">
        <v>13391</v>
      </c>
      <c r="W53" s="291">
        <v>1978.5650500000004</v>
      </c>
      <c r="X53" s="291">
        <v>1978.5650500000004</v>
      </c>
      <c r="Y53" s="292"/>
      <c r="Z53" s="292"/>
      <c r="AA53" s="293"/>
      <c r="AB53" s="291">
        <v>28718.59922</v>
      </c>
      <c r="AC53" s="291">
        <v>28718.59922</v>
      </c>
      <c r="AD53" s="291">
        <v>14972.097999999998</v>
      </c>
      <c r="AE53" s="291">
        <v>14972.097999999998</v>
      </c>
      <c r="AF53" s="292"/>
      <c r="AG53" s="296">
        <v>9715</v>
      </c>
      <c r="AH53" s="293"/>
      <c r="AI53" s="291">
        <v>27902.983360000002</v>
      </c>
      <c r="AJ53" s="291">
        <v>27902.983360000002</v>
      </c>
      <c r="AK53" s="291">
        <v>3727.0452400000004</v>
      </c>
      <c r="AL53" s="291">
        <v>3727.0452400000004</v>
      </c>
      <c r="AM53" s="292"/>
      <c r="AN53" s="292"/>
      <c r="AO53" s="293"/>
      <c r="AP53" s="291">
        <v>9504</v>
      </c>
      <c r="AQ53" s="291">
        <v>9504</v>
      </c>
      <c r="AR53" s="291">
        <v>3954.7</v>
      </c>
      <c r="AS53" s="291">
        <v>3954.7</v>
      </c>
      <c r="AT53" s="293"/>
      <c r="AU53" s="293"/>
      <c r="AV53" s="293"/>
      <c r="AW53" s="291">
        <v>4700</v>
      </c>
      <c r="AX53" s="291">
        <v>4700</v>
      </c>
      <c r="AY53" s="291">
        <v>3146.7</v>
      </c>
      <c r="AZ53" s="291">
        <v>3146.7</v>
      </c>
      <c r="BA53" s="293"/>
      <c r="BB53" s="293"/>
      <c r="BC53" s="293"/>
    </row>
    <row r="54" spans="2:55" ht="43.2">
      <c r="B54" s="30" t="s">
        <v>1127</v>
      </c>
      <c r="C54" s="30" t="s">
        <v>1128</v>
      </c>
      <c r="D54" s="241" t="s">
        <v>1136</v>
      </c>
      <c r="E54" s="241" t="s">
        <v>1137</v>
      </c>
      <c r="F54" s="30" t="s">
        <v>1138</v>
      </c>
      <c r="G54" s="203" t="s">
        <v>1054</v>
      </c>
      <c r="H54" s="203"/>
      <c r="I54" s="203">
        <v>2017</v>
      </c>
      <c r="J54" s="289">
        <v>560.42079029189995</v>
      </c>
      <c r="K54" s="289" t="s">
        <v>190</v>
      </c>
      <c r="L54" s="289" t="s">
        <v>190</v>
      </c>
      <c r="M54" s="289">
        <v>534.64916251254476</v>
      </c>
      <c r="N54" s="289">
        <v>567.44941604990584</v>
      </c>
      <c r="O54" s="203"/>
      <c r="P54" s="203" t="s">
        <v>1139</v>
      </c>
      <c r="Q54" s="203"/>
      <c r="R54" s="203"/>
      <c r="S54" s="203"/>
      <c r="T54" s="203"/>
      <c r="U54" s="291"/>
      <c r="V54" s="291"/>
      <c r="W54" s="291">
        <v>0</v>
      </c>
      <c r="X54" s="291">
        <v>0</v>
      </c>
      <c r="Y54" s="292"/>
      <c r="Z54" s="292"/>
      <c r="AA54" s="293">
        <v>4962</v>
      </c>
      <c r="AB54" s="291">
        <v>0</v>
      </c>
      <c r="AC54" s="291">
        <v>0</v>
      </c>
      <c r="AD54" s="291">
        <v>790.77338999999995</v>
      </c>
      <c r="AE54" s="291">
        <v>790.77338999999995</v>
      </c>
      <c r="AF54" s="292"/>
      <c r="AG54" s="296">
        <v>4416</v>
      </c>
      <c r="AH54" s="293">
        <v>5900</v>
      </c>
      <c r="AI54" s="291"/>
      <c r="AJ54" s="291"/>
      <c r="AK54" s="291">
        <v>464.03064000000006</v>
      </c>
      <c r="AL54" s="291">
        <v>464.03064000000006</v>
      </c>
      <c r="AM54" s="292"/>
      <c r="AN54" s="292"/>
      <c r="AO54" s="293">
        <v>4410</v>
      </c>
      <c r="AP54" s="291"/>
      <c r="AQ54" s="291"/>
      <c r="AR54" s="291">
        <v>426.55900000000008</v>
      </c>
      <c r="AS54" s="291">
        <v>426.55900000000008</v>
      </c>
      <c r="AT54" s="293"/>
      <c r="AU54" s="293"/>
      <c r="AV54" s="293">
        <v>4400</v>
      </c>
      <c r="AW54" s="291"/>
      <c r="AX54" s="291"/>
      <c r="AY54" s="291">
        <v>430.11544252907373</v>
      </c>
      <c r="AZ54" s="291">
        <v>430.11544252907373</v>
      </c>
      <c r="BA54" s="293"/>
      <c r="BB54" s="293"/>
      <c r="BC54" s="293">
        <v>4425</v>
      </c>
    </row>
    <row r="55" spans="2:55" ht="43.2">
      <c r="B55" s="30" t="s">
        <v>1127</v>
      </c>
      <c r="C55" s="30" t="s">
        <v>1128</v>
      </c>
      <c r="D55" s="241" t="s">
        <v>1140</v>
      </c>
      <c r="E55" s="241" t="s">
        <v>1141</v>
      </c>
      <c r="F55" s="30" t="s">
        <v>1142</v>
      </c>
      <c r="G55" s="203" t="s">
        <v>1054</v>
      </c>
      <c r="H55" s="203"/>
      <c r="I55" s="203">
        <v>2019</v>
      </c>
      <c r="J55" s="289">
        <v>0</v>
      </c>
      <c r="K55" s="289" t="s">
        <v>190</v>
      </c>
      <c r="L55" s="289" t="s">
        <v>190</v>
      </c>
      <c r="M55" s="289">
        <v>0</v>
      </c>
      <c r="N55" s="289" t="s">
        <v>190</v>
      </c>
      <c r="O55" s="203"/>
      <c r="P55" s="203" t="s">
        <v>1036</v>
      </c>
      <c r="Q55" s="203"/>
      <c r="R55" s="203"/>
      <c r="S55" s="203"/>
      <c r="T55" s="203"/>
      <c r="U55" s="291"/>
      <c r="V55" s="291"/>
      <c r="W55" s="291">
        <v>0.58990999999999993</v>
      </c>
      <c r="X55" s="291">
        <v>0.58990999999999993</v>
      </c>
      <c r="Y55" s="292"/>
      <c r="Z55" s="292"/>
      <c r="AA55" s="293">
        <v>6700</v>
      </c>
      <c r="AB55" s="291">
        <v>0</v>
      </c>
      <c r="AC55" s="291">
        <v>0</v>
      </c>
      <c r="AD55" s="291">
        <v>383.55041999999867</v>
      </c>
      <c r="AE55" s="291">
        <v>383.55041999999867</v>
      </c>
      <c r="AF55" s="292"/>
      <c r="AG55" s="296">
        <v>1005</v>
      </c>
      <c r="AH55" s="293"/>
      <c r="AI55" s="291"/>
      <c r="AJ55" s="291"/>
      <c r="AK55" s="291">
        <v>93.61932000000003</v>
      </c>
      <c r="AL55" s="291">
        <v>93.61932000000003</v>
      </c>
      <c r="AM55" s="292"/>
      <c r="AN55" s="292"/>
      <c r="AO55" s="293">
        <v>1046</v>
      </c>
      <c r="AP55" s="291"/>
      <c r="AQ55" s="291"/>
      <c r="AR55" s="291">
        <v>208.68700000000001</v>
      </c>
      <c r="AS55" s="291">
        <v>208.68700000000001</v>
      </c>
      <c r="AT55" s="293"/>
      <c r="AU55" s="293"/>
      <c r="AV55" s="293">
        <v>1000</v>
      </c>
      <c r="AW55" s="291"/>
      <c r="AX55" s="291"/>
      <c r="AY55" s="291">
        <v>219.47119263076343</v>
      </c>
      <c r="AZ55" s="291">
        <v>219.47119263076343</v>
      </c>
      <c r="BA55" s="293"/>
      <c r="BB55" s="293"/>
      <c r="BC55" s="293">
        <v>1000</v>
      </c>
    </row>
    <row r="56" spans="2:55" ht="100.8">
      <c r="B56" s="30" t="s">
        <v>1127</v>
      </c>
      <c r="C56" s="30" t="s">
        <v>1128</v>
      </c>
      <c r="D56" s="241" t="s">
        <v>1143</v>
      </c>
      <c r="E56" s="241" t="s">
        <v>1144</v>
      </c>
      <c r="F56" s="30" t="s">
        <v>1145</v>
      </c>
      <c r="G56" s="203" t="s">
        <v>1054</v>
      </c>
      <c r="H56" s="203"/>
      <c r="I56" s="203">
        <v>2022</v>
      </c>
      <c r="J56" s="289">
        <v>0</v>
      </c>
      <c r="K56" s="289" t="s">
        <v>190</v>
      </c>
      <c r="L56" s="289" t="s">
        <v>190</v>
      </c>
      <c r="M56" s="289">
        <v>0</v>
      </c>
      <c r="N56" s="289" t="s">
        <v>190</v>
      </c>
      <c r="O56" s="203"/>
      <c r="P56" s="203" t="s">
        <v>47</v>
      </c>
      <c r="Q56" s="203"/>
      <c r="R56" s="203"/>
      <c r="S56" s="203"/>
      <c r="T56" s="203"/>
      <c r="U56" s="291"/>
      <c r="V56" s="291"/>
      <c r="W56" s="291">
        <v>0</v>
      </c>
      <c r="X56" s="291">
        <v>0</v>
      </c>
      <c r="Y56" s="292"/>
      <c r="Z56" s="292"/>
      <c r="AA56" s="293"/>
      <c r="AB56" s="291"/>
      <c r="AC56" s="291"/>
      <c r="AD56" s="291"/>
      <c r="AE56" s="291"/>
      <c r="AF56" s="292"/>
      <c r="AG56" s="292"/>
      <c r="AH56" s="293"/>
      <c r="AI56" s="291"/>
      <c r="AJ56" s="291"/>
      <c r="AK56" s="291"/>
      <c r="AL56" s="291"/>
      <c r="AM56" s="292"/>
      <c r="AN56" s="292"/>
      <c r="AO56" s="293"/>
      <c r="AP56" s="291"/>
      <c r="AQ56" s="291"/>
      <c r="AR56" s="291">
        <v>1500</v>
      </c>
      <c r="AS56" s="291">
        <v>1500</v>
      </c>
      <c r="AT56" s="293"/>
      <c r="AU56" s="293"/>
      <c r="AV56" s="297" t="s">
        <v>1146</v>
      </c>
      <c r="AW56" s="291"/>
      <c r="AX56" s="291"/>
      <c r="AY56" s="291">
        <v>1493.8874556756336</v>
      </c>
      <c r="AZ56" s="291">
        <v>1493.8874556756336</v>
      </c>
      <c r="BA56" s="293"/>
      <c r="BB56" s="293"/>
      <c r="BC56" s="297" t="s">
        <v>1146</v>
      </c>
    </row>
    <row r="57" spans="2:55">
      <c r="B57" s="30" t="s">
        <v>1127</v>
      </c>
      <c r="C57" s="30" t="s">
        <v>1128</v>
      </c>
      <c r="D57" s="241" t="s">
        <v>1147</v>
      </c>
      <c r="E57" s="241" t="s">
        <v>1148</v>
      </c>
      <c r="F57" s="30"/>
      <c r="G57" s="203"/>
      <c r="H57" s="203"/>
      <c r="I57" s="203" t="s">
        <v>47</v>
      </c>
      <c r="J57" s="289" t="s">
        <v>190</v>
      </c>
      <c r="K57" s="289" t="s">
        <v>190</v>
      </c>
      <c r="L57" s="289" t="s">
        <v>190</v>
      </c>
      <c r="M57" s="289" t="s">
        <v>190</v>
      </c>
      <c r="N57" s="289" t="s">
        <v>190</v>
      </c>
      <c r="O57" s="203"/>
      <c r="P57" s="203" t="s">
        <v>1149</v>
      </c>
      <c r="Q57" s="203"/>
      <c r="R57" s="203"/>
      <c r="S57" s="203"/>
      <c r="T57" s="203"/>
      <c r="U57" s="291"/>
      <c r="V57" s="291"/>
      <c r="W57" s="291">
        <v>5915.0898200000001</v>
      </c>
      <c r="X57" s="291"/>
      <c r="Y57" s="292"/>
      <c r="Z57" s="292"/>
      <c r="AA57" s="293">
        <v>147770</v>
      </c>
      <c r="AB57" s="291"/>
      <c r="AC57" s="291"/>
      <c r="AD57" s="291">
        <v>6133.0550899999998</v>
      </c>
      <c r="AE57" s="291"/>
      <c r="AF57" s="292"/>
      <c r="AG57" s="292"/>
      <c r="AH57" s="293">
        <v>146621</v>
      </c>
      <c r="AI57" s="291"/>
      <c r="AJ57" s="291"/>
      <c r="AK57" s="291">
        <v>5966.1738299999997</v>
      </c>
      <c r="AL57" s="291"/>
      <c r="AM57" s="292"/>
      <c r="AN57" s="292"/>
      <c r="AO57" s="293">
        <v>144122</v>
      </c>
      <c r="AP57" s="291"/>
      <c r="AQ57" s="291"/>
      <c r="AR57" s="291">
        <v>6951.5021299999999</v>
      </c>
      <c r="AS57" s="291"/>
      <c r="AT57" s="293"/>
      <c r="AU57" s="293"/>
      <c r="AV57" s="293">
        <v>143600</v>
      </c>
      <c r="AW57" s="291"/>
      <c r="AX57" s="291"/>
      <c r="AY57" s="291">
        <v>7143.9993000000004</v>
      </c>
      <c r="AZ57" s="291"/>
      <c r="BA57" s="293"/>
      <c r="BB57" s="293"/>
      <c r="BC57" s="293">
        <v>143600</v>
      </c>
    </row>
    <row r="58" spans="2:55" ht="43.2">
      <c r="B58" s="30" t="s">
        <v>1127</v>
      </c>
      <c r="C58" s="30" t="s">
        <v>1128</v>
      </c>
      <c r="D58" s="241" t="s">
        <v>1150</v>
      </c>
      <c r="E58" s="241" t="s">
        <v>1151</v>
      </c>
      <c r="F58" s="30"/>
      <c r="G58" s="203"/>
      <c r="H58" s="203"/>
      <c r="I58" s="203"/>
      <c r="J58" s="289" t="s">
        <v>190</v>
      </c>
      <c r="K58" s="289" t="s">
        <v>190</v>
      </c>
      <c r="L58" s="289" t="s">
        <v>190</v>
      </c>
      <c r="M58" s="289" t="s">
        <v>190</v>
      </c>
      <c r="N58" s="289" t="s">
        <v>190</v>
      </c>
      <c r="O58" s="203"/>
      <c r="P58" s="203"/>
      <c r="Q58" s="203"/>
      <c r="R58" s="203"/>
      <c r="S58" s="203"/>
      <c r="T58" s="203" t="s">
        <v>1152</v>
      </c>
      <c r="U58" s="291"/>
      <c r="V58" s="291"/>
      <c r="W58" s="291"/>
      <c r="X58" s="291"/>
      <c r="Y58" s="292"/>
      <c r="Z58" s="292"/>
      <c r="AA58" s="293"/>
      <c r="AB58" s="291"/>
      <c r="AC58" s="291"/>
      <c r="AD58" s="291"/>
      <c r="AE58" s="291"/>
      <c r="AF58" s="292"/>
      <c r="AG58" s="292"/>
      <c r="AH58" s="293"/>
      <c r="AI58" s="291"/>
      <c r="AJ58" s="291"/>
      <c r="AK58" s="291"/>
      <c r="AL58" s="291"/>
      <c r="AM58" s="292"/>
      <c r="AN58" s="292"/>
      <c r="AO58" s="293"/>
      <c r="AP58" s="291"/>
      <c r="AQ58" s="291"/>
      <c r="AR58" s="291"/>
      <c r="AS58" s="291"/>
      <c r="AT58" s="293"/>
      <c r="AU58" s="293"/>
      <c r="AV58" s="293"/>
      <c r="AW58" s="291"/>
      <c r="AX58" s="291"/>
      <c r="AY58" s="291"/>
      <c r="AZ58" s="291"/>
      <c r="BA58" s="293"/>
      <c r="BB58" s="293"/>
      <c r="BC58" s="293"/>
    </row>
    <row r="59" spans="2:55" ht="43.2">
      <c r="B59" s="30" t="s">
        <v>1127</v>
      </c>
      <c r="C59" s="30" t="s">
        <v>1128</v>
      </c>
      <c r="D59" s="241" t="s">
        <v>1153</v>
      </c>
      <c r="E59" s="241" t="s">
        <v>1154</v>
      </c>
      <c r="F59" s="30"/>
      <c r="G59" s="203"/>
      <c r="H59" s="203"/>
      <c r="I59" s="203"/>
      <c r="J59" s="289" t="s">
        <v>190</v>
      </c>
      <c r="K59" s="289" t="s">
        <v>190</v>
      </c>
      <c r="L59" s="289" t="s">
        <v>190</v>
      </c>
      <c r="M59" s="289" t="s">
        <v>190</v>
      </c>
      <c r="N59" s="289" t="s">
        <v>190</v>
      </c>
      <c r="O59" s="203"/>
      <c r="P59" s="203"/>
      <c r="Q59" s="203"/>
      <c r="R59" s="203"/>
      <c r="S59" s="203"/>
      <c r="T59" s="203" t="s">
        <v>1155</v>
      </c>
      <c r="U59" s="291"/>
      <c r="V59" s="291"/>
      <c r="W59" s="291"/>
      <c r="X59" s="291"/>
      <c r="Y59" s="292"/>
      <c r="Z59" s="292"/>
      <c r="AA59" s="293"/>
      <c r="AB59" s="291"/>
      <c r="AC59" s="291"/>
      <c r="AD59" s="291"/>
      <c r="AE59" s="291"/>
      <c r="AF59" s="292"/>
      <c r="AG59" s="292"/>
      <c r="AH59" s="293"/>
      <c r="AI59" s="291"/>
      <c r="AJ59" s="291"/>
      <c r="AK59" s="291"/>
      <c r="AL59" s="291"/>
      <c r="AM59" s="292"/>
      <c r="AN59" s="292"/>
      <c r="AO59" s="293"/>
      <c r="AP59" s="291"/>
      <c r="AQ59" s="291"/>
      <c r="AR59" s="291"/>
      <c r="AS59" s="291"/>
      <c r="AT59" s="293"/>
      <c r="AU59" s="293"/>
      <c r="AV59" s="293"/>
      <c r="AW59" s="291"/>
      <c r="AX59" s="291"/>
      <c r="AY59" s="291"/>
      <c r="AZ59" s="291"/>
      <c r="BA59" s="293"/>
      <c r="BB59" s="293"/>
      <c r="BC59" s="293"/>
    </row>
    <row r="60" spans="2:55" ht="72">
      <c r="B60" s="30" t="s">
        <v>1127</v>
      </c>
      <c r="C60" s="30" t="s">
        <v>1128</v>
      </c>
      <c r="D60" s="241" t="s">
        <v>1156</v>
      </c>
      <c r="E60" s="241" t="s">
        <v>1157</v>
      </c>
      <c r="F60" s="30" t="s">
        <v>1158</v>
      </c>
      <c r="G60" s="203" t="s">
        <v>1054</v>
      </c>
      <c r="H60" s="203" t="s">
        <v>1055</v>
      </c>
      <c r="I60" s="203">
        <v>2018</v>
      </c>
      <c r="J60" s="289" t="s">
        <v>1159</v>
      </c>
      <c r="K60" s="289" t="s">
        <v>190</v>
      </c>
      <c r="L60" s="289" t="s">
        <v>190</v>
      </c>
      <c r="M60" s="289" t="s">
        <v>1160</v>
      </c>
      <c r="N60" s="289" t="s">
        <v>1161</v>
      </c>
      <c r="O60" s="203"/>
      <c r="P60" s="203" t="s">
        <v>1162</v>
      </c>
      <c r="Q60" s="203"/>
      <c r="R60" s="203"/>
      <c r="S60" s="203"/>
      <c r="T60" s="203"/>
      <c r="U60" s="291">
        <v>229992</v>
      </c>
      <c r="V60" s="291">
        <v>229992</v>
      </c>
      <c r="W60" s="291">
        <v>238512.23489000005</v>
      </c>
      <c r="X60" s="291">
        <v>238512.23489000005</v>
      </c>
      <c r="Y60" s="292"/>
      <c r="Z60" s="292"/>
      <c r="AA60" s="293">
        <v>499192</v>
      </c>
      <c r="AB60" s="291">
        <v>85218.968769999774</v>
      </c>
      <c r="AC60" s="291">
        <v>85218.968769999774</v>
      </c>
      <c r="AD60" s="291">
        <v>105553.26282999999</v>
      </c>
      <c r="AE60" s="291">
        <v>105553.26282999999</v>
      </c>
      <c r="AF60" s="292"/>
      <c r="AG60" s="292"/>
      <c r="AH60" s="293">
        <v>367067</v>
      </c>
      <c r="AI60" s="291">
        <v>82457.707780000012</v>
      </c>
      <c r="AJ60" s="291">
        <v>82457.707780000012</v>
      </c>
      <c r="AK60" s="291">
        <v>85924.859460000021</v>
      </c>
      <c r="AL60" s="291">
        <v>85924.859460000021</v>
      </c>
      <c r="AM60" s="292"/>
      <c r="AN60" s="292"/>
      <c r="AO60" s="293">
        <v>359947</v>
      </c>
      <c r="AP60" s="291">
        <v>67995.084892888059</v>
      </c>
      <c r="AQ60" s="291">
        <v>67995.084892888059</v>
      </c>
      <c r="AR60" s="291">
        <v>78699.774300901176</v>
      </c>
      <c r="AS60" s="291">
        <v>78699.774300901176</v>
      </c>
      <c r="AT60" s="293"/>
      <c r="AU60" s="293"/>
      <c r="AV60" s="293">
        <v>360000</v>
      </c>
      <c r="AW60" s="291">
        <v>61871.527051815865</v>
      </c>
      <c r="AX60" s="291">
        <v>61871.527051815865</v>
      </c>
      <c r="AY60" s="291">
        <v>78274.496755242755</v>
      </c>
      <c r="AZ60" s="291">
        <v>78274.496755242755</v>
      </c>
      <c r="BA60" s="293"/>
      <c r="BB60" s="293"/>
      <c r="BC60" s="293">
        <v>360000</v>
      </c>
    </row>
    <row r="61" spans="2:55" ht="72">
      <c r="B61" s="30" t="s">
        <v>1127</v>
      </c>
      <c r="C61" s="30" t="s">
        <v>1128</v>
      </c>
      <c r="D61" s="241" t="s">
        <v>1163</v>
      </c>
      <c r="E61" s="241" t="s">
        <v>1157</v>
      </c>
      <c r="F61" s="30" t="s">
        <v>1164</v>
      </c>
      <c r="G61" s="203" t="s">
        <v>1054</v>
      </c>
      <c r="H61" s="203" t="s">
        <v>1055</v>
      </c>
      <c r="I61" s="203">
        <v>2019</v>
      </c>
      <c r="J61" s="289" t="s">
        <v>1165</v>
      </c>
      <c r="K61" s="289" t="s">
        <v>1165</v>
      </c>
      <c r="L61" s="289" t="s">
        <v>1165</v>
      </c>
      <c r="M61" s="289" t="s">
        <v>1165</v>
      </c>
      <c r="N61" s="289" t="s">
        <v>1165</v>
      </c>
      <c r="O61" s="203"/>
      <c r="P61" s="203" t="s">
        <v>47</v>
      </c>
      <c r="Q61" s="203"/>
      <c r="R61" s="203"/>
      <c r="S61" s="203"/>
      <c r="T61" s="203"/>
      <c r="U61" s="291"/>
      <c r="V61" s="291"/>
      <c r="W61" s="291">
        <v>642.65692000000001</v>
      </c>
      <c r="X61" s="291">
        <v>642.65692000000001</v>
      </c>
      <c r="Y61" s="292"/>
      <c r="Z61" s="292"/>
      <c r="AA61" s="293">
        <v>449</v>
      </c>
      <c r="AB61" s="291">
        <v>0</v>
      </c>
      <c r="AC61" s="291">
        <v>0</v>
      </c>
      <c r="AD61" s="291">
        <v>402.54502000000002</v>
      </c>
      <c r="AE61" s="291">
        <v>402.54502000000002</v>
      </c>
      <c r="AF61" s="292"/>
      <c r="AG61" s="292"/>
      <c r="AH61" s="293">
        <v>268</v>
      </c>
      <c r="AI61" s="291"/>
      <c r="AJ61" s="291"/>
      <c r="AK61" s="291">
        <v>149.39209999999997</v>
      </c>
      <c r="AL61" s="291">
        <v>149.39209999999997</v>
      </c>
      <c r="AM61" s="292"/>
      <c r="AN61" s="292"/>
      <c r="AO61" s="293">
        <v>238</v>
      </c>
      <c r="AP61" s="291"/>
      <c r="AQ61" s="291"/>
      <c r="AR61" s="291">
        <v>70</v>
      </c>
      <c r="AS61" s="291">
        <v>70</v>
      </c>
      <c r="AT61" s="293"/>
      <c r="AU61" s="293"/>
      <c r="AV61" s="293">
        <v>190</v>
      </c>
      <c r="AW61" s="291"/>
      <c r="AX61" s="291"/>
      <c r="AY61" s="291">
        <v>68.862227831708296</v>
      </c>
      <c r="AZ61" s="291">
        <v>68.862227831708296</v>
      </c>
      <c r="BA61" s="293"/>
      <c r="BB61" s="293"/>
      <c r="BC61" s="293">
        <v>190</v>
      </c>
    </row>
    <row r="62" spans="2:55" ht="57.6">
      <c r="B62" s="30" t="s">
        <v>1127</v>
      </c>
      <c r="C62" s="30" t="s">
        <v>1128</v>
      </c>
      <c r="D62" s="241" t="s">
        <v>1166</v>
      </c>
      <c r="E62" s="241" t="s">
        <v>1167</v>
      </c>
      <c r="F62" s="30" t="s">
        <v>1168</v>
      </c>
      <c r="G62" s="203" t="s">
        <v>1054</v>
      </c>
      <c r="H62" s="203" t="s">
        <v>1055</v>
      </c>
      <c r="I62" s="203">
        <v>2018</v>
      </c>
      <c r="J62" s="289" t="s">
        <v>1169</v>
      </c>
      <c r="K62" s="289" t="s">
        <v>190</v>
      </c>
      <c r="L62" s="289" t="s">
        <v>190</v>
      </c>
      <c r="M62" s="289" t="s">
        <v>1170</v>
      </c>
      <c r="N62" s="289" t="s">
        <v>1171</v>
      </c>
      <c r="O62" s="203"/>
      <c r="P62" s="203" t="s">
        <v>1162</v>
      </c>
      <c r="Q62" s="203"/>
      <c r="R62" s="203"/>
      <c r="S62" s="203"/>
      <c r="T62" s="203"/>
      <c r="U62" s="291">
        <v>52990</v>
      </c>
      <c r="V62" s="291">
        <v>52990</v>
      </c>
      <c r="W62" s="291">
        <v>58418.402259999988</v>
      </c>
      <c r="X62" s="291">
        <v>58418.402259999988</v>
      </c>
      <c r="Y62" s="292"/>
      <c r="Z62" s="292"/>
      <c r="AA62" s="293">
        <v>89581</v>
      </c>
      <c r="AB62" s="291">
        <v>35934.309899999789</v>
      </c>
      <c r="AC62" s="291">
        <v>35934.309899999789</v>
      </c>
      <c r="AD62" s="291">
        <v>51820.296109999988</v>
      </c>
      <c r="AE62" s="291">
        <v>51820.296109999988</v>
      </c>
      <c r="AF62" s="292"/>
      <c r="AG62" s="292"/>
      <c r="AH62" s="293">
        <v>66942</v>
      </c>
      <c r="AI62" s="291">
        <v>13380.480620000028</v>
      </c>
      <c r="AJ62" s="291">
        <v>13380.480620000028</v>
      </c>
      <c r="AK62" s="291">
        <v>24801.685410000002</v>
      </c>
      <c r="AL62" s="291">
        <v>24801.685410000002</v>
      </c>
      <c r="AM62" s="292"/>
      <c r="AN62" s="292"/>
      <c r="AO62" s="293">
        <v>41614</v>
      </c>
      <c r="AP62" s="291">
        <v>21962.619737519999</v>
      </c>
      <c r="AQ62" s="291">
        <v>21962.619737519999</v>
      </c>
      <c r="AR62" s="291">
        <v>22559.689970383999</v>
      </c>
      <c r="AS62" s="291">
        <v>22559.689970383999</v>
      </c>
      <c r="AT62" s="293"/>
      <c r="AU62" s="293"/>
      <c r="AV62" s="293">
        <v>38000</v>
      </c>
      <c r="AW62" s="291">
        <v>11952.866249080553</v>
      </c>
      <c r="AX62" s="291">
        <v>11952.866249080553</v>
      </c>
      <c r="AY62" s="291">
        <v>21044.823402389553</v>
      </c>
      <c r="AZ62" s="291">
        <v>21044.823402389553</v>
      </c>
      <c r="BA62" s="293"/>
      <c r="BB62" s="293"/>
      <c r="BC62" s="293">
        <v>37994.6685</v>
      </c>
    </row>
    <row r="63" spans="2:55" ht="43.2">
      <c r="B63" s="30" t="s">
        <v>1127</v>
      </c>
      <c r="C63" s="30" t="s">
        <v>1128</v>
      </c>
      <c r="D63" s="241" t="s">
        <v>1172</v>
      </c>
      <c r="E63" s="241" t="s">
        <v>1173</v>
      </c>
      <c r="F63" s="30"/>
      <c r="G63" s="203"/>
      <c r="H63" s="203"/>
      <c r="I63" s="203" t="s">
        <v>47</v>
      </c>
      <c r="J63" s="289" t="s">
        <v>190</v>
      </c>
      <c r="K63" s="289" t="s">
        <v>190</v>
      </c>
      <c r="L63" s="289" t="s">
        <v>190</v>
      </c>
      <c r="M63" s="289" t="s">
        <v>190</v>
      </c>
      <c r="N63" s="289" t="s">
        <v>190</v>
      </c>
      <c r="O63" s="203"/>
      <c r="P63" s="203"/>
      <c r="Q63" s="203"/>
      <c r="R63" s="203"/>
      <c r="S63" s="203"/>
      <c r="T63" s="203"/>
      <c r="U63" s="291"/>
      <c r="V63" s="291"/>
      <c r="W63" s="291">
        <v>23849</v>
      </c>
      <c r="X63" s="291"/>
      <c r="Y63" s="292"/>
      <c r="Z63" s="292"/>
      <c r="AA63" s="293"/>
      <c r="AB63" s="291"/>
      <c r="AC63" s="291"/>
      <c r="AD63" s="291">
        <v>25218</v>
      </c>
      <c r="AE63" s="291"/>
      <c r="AF63" s="292"/>
      <c r="AG63" s="292"/>
      <c r="AH63" s="293"/>
      <c r="AI63" s="291"/>
      <c r="AJ63" s="291"/>
      <c r="AK63" s="291">
        <v>27315</v>
      </c>
      <c r="AL63" s="291"/>
      <c r="AM63" s="292"/>
      <c r="AN63" s="292"/>
      <c r="AO63" s="293"/>
      <c r="AP63" s="291"/>
      <c r="AQ63" s="291"/>
      <c r="AR63" s="291"/>
      <c r="AS63" s="291"/>
      <c r="AT63" s="293"/>
      <c r="AU63" s="293"/>
      <c r="AV63" s="293"/>
      <c r="AW63" s="291"/>
      <c r="AX63" s="291"/>
      <c r="AY63" s="291"/>
      <c r="AZ63" s="291"/>
      <c r="BA63" s="293"/>
      <c r="BB63" s="293"/>
      <c r="BC63" s="293"/>
    </row>
    <row r="64" spans="2:55" ht="43.2">
      <c r="B64" s="30" t="s">
        <v>1127</v>
      </c>
      <c r="C64" s="30" t="s">
        <v>1128</v>
      </c>
      <c r="D64" s="241" t="s">
        <v>1174</v>
      </c>
      <c r="E64" s="241" t="s">
        <v>1175</v>
      </c>
      <c r="F64" s="30"/>
      <c r="G64" s="203"/>
      <c r="H64" s="203"/>
      <c r="I64" s="203"/>
      <c r="J64" s="289" t="s">
        <v>190</v>
      </c>
      <c r="K64" s="289" t="s">
        <v>190</v>
      </c>
      <c r="L64" s="289" t="s">
        <v>190</v>
      </c>
      <c r="M64" s="289" t="s">
        <v>190</v>
      </c>
      <c r="N64" s="289" t="s">
        <v>190</v>
      </c>
      <c r="O64" s="203"/>
      <c r="P64" s="203"/>
      <c r="Q64" s="203"/>
      <c r="R64" s="203"/>
      <c r="S64" s="203"/>
      <c r="T64" s="203"/>
      <c r="U64" s="291"/>
      <c r="V64" s="291"/>
      <c r="W64" s="291">
        <v>2733</v>
      </c>
      <c r="X64" s="291"/>
      <c r="Y64" s="292"/>
      <c r="Z64" s="292"/>
      <c r="AA64" s="293"/>
      <c r="AB64" s="291"/>
      <c r="AC64" s="291"/>
      <c r="AD64" s="291">
        <v>3567</v>
      </c>
      <c r="AE64" s="291"/>
      <c r="AF64" s="292"/>
      <c r="AG64" s="292"/>
      <c r="AH64" s="293"/>
      <c r="AI64" s="291"/>
      <c r="AJ64" s="291"/>
      <c r="AK64" s="291">
        <v>4561</v>
      </c>
      <c r="AL64" s="291"/>
      <c r="AM64" s="292"/>
      <c r="AN64" s="292"/>
      <c r="AO64" s="293"/>
      <c r="AP64" s="291"/>
      <c r="AQ64" s="291"/>
      <c r="AR64" s="291"/>
      <c r="AS64" s="291"/>
      <c r="AT64" s="293"/>
      <c r="AU64" s="293"/>
      <c r="AV64" s="293"/>
      <c r="AW64" s="291"/>
      <c r="AX64" s="291"/>
      <c r="AY64" s="291"/>
      <c r="AZ64" s="291"/>
      <c r="BA64" s="293"/>
      <c r="BB64" s="293"/>
      <c r="BC64" s="293"/>
    </row>
    <row r="65" spans="2:55" ht="43.2">
      <c r="B65" s="30" t="s">
        <v>1127</v>
      </c>
      <c r="C65" s="30" t="s">
        <v>1128</v>
      </c>
      <c r="D65" s="241" t="s">
        <v>1176</v>
      </c>
      <c r="E65" s="241" t="s">
        <v>1177</v>
      </c>
      <c r="F65" s="30"/>
      <c r="G65" s="203"/>
      <c r="H65" s="203"/>
      <c r="I65" s="203" t="s">
        <v>47</v>
      </c>
      <c r="J65" s="289" t="s">
        <v>190</v>
      </c>
      <c r="K65" s="289" t="s">
        <v>190</v>
      </c>
      <c r="L65" s="289" t="s">
        <v>190</v>
      </c>
      <c r="M65" s="289" t="s">
        <v>190</v>
      </c>
      <c r="N65" s="289" t="s">
        <v>190</v>
      </c>
      <c r="O65" s="203"/>
      <c r="P65" s="203" t="s">
        <v>1178</v>
      </c>
      <c r="Q65" s="203"/>
      <c r="R65" s="203"/>
      <c r="S65" s="203"/>
      <c r="T65" s="203"/>
      <c r="U65" s="291"/>
      <c r="V65" s="291"/>
      <c r="W65" s="291">
        <v>21259.961719999999</v>
      </c>
      <c r="X65" s="291"/>
      <c r="Y65" s="292"/>
      <c r="Z65" s="292"/>
      <c r="AA65" s="293">
        <v>189565</v>
      </c>
      <c r="AB65" s="291"/>
      <c r="AC65" s="291"/>
      <c r="AD65" s="291">
        <v>15132.56278</v>
      </c>
      <c r="AE65" s="291"/>
      <c r="AF65" s="292"/>
      <c r="AG65" s="292"/>
      <c r="AH65" s="293">
        <v>125714</v>
      </c>
      <c r="AI65" s="291"/>
      <c r="AJ65" s="291"/>
      <c r="AK65" s="291">
        <v>3741.5518099999999</v>
      </c>
      <c r="AL65" s="291"/>
      <c r="AM65" s="292"/>
      <c r="AN65" s="292"/>
      <c r="AO65" s="293">
        <v>20066</v>
      </c>
      <c r="AP65" s="291"/>
      <c r="AQ65" s="291"/>
      <c r="AR65" s="291">
        <v>496.53449999999998</v>
      </c>
      <c r="AS65" s="291"/>
      <c r="AT65" s="293"/>
      <c r="AU65" s="293"/>
      <c r="AV65" s="293">
        <v>2000</v>
      </c>
      <c r="AW65" s="291"/>
      <c r="AX65" s="291"/>
      <c r="AY65" s="291"/>
      <c r="AZ65" s="291"/>
      <c r="BA65" s="293"/>
      <c r="BB65" s="293"/>
      <c r="BC65" s="293"/>
    </row>
    <row r="66" spans="2:55" ht="43.2">
      <c r="B66" s="30" t="s">
        <v>1127</v>
      </c>
      <c r="C66" s="30" t="s">
        <v>1128</v>
      </c>
      <c r="D66" s="241" t="s">
        <v>1179</v>
      </c>
      <c r="E66" s="241" t="s">
        <v>1180</v>
      </c>
      <c r="F66" s="30"/>
      <c r="G66" s="203"/>
      <c r="H66" s="203"/>
      <c r="I66" s="203"/>
      <c r="J66" s="289" t="s">
        <v>190</v>
      </c>
      <c r="K66" s="289" t="s">
        <v>190</v>
      </c>
      <c r="L66" s="289" t="s">
        <v>190</v>
      </c>
      <c r="M66" s="289" t="s">
        <v>190</v>
      </c>
      <c r="N66" s="289" t="s">
        <v>190</v>
      </c>
      <c r="O66" s="203"/>
      <c r="P66" s="203"/>
      <c r="Q66" s="203"/>
      <c r="R66" s="203"/>
      <c r="S66" s="203"/>
      <c r="T66" s="203" t="s">
        <v>1181</v>
      </c>
      <c r="U66" s="291"/>
      <c r="V66" s="291"/>
      <c r="W66" s="291"/>
      <c r="X66" s="291"/>
      <c r="Y66" s="292"/>
      <c r="Z66" s="292"/>
      <c r="AA66" s="293"/>
      <c r="AB66" s="291"/>
      <c r="AC66" s="291"/>
      <c r="AD66" s="291"/>
      <c r="AE66" s="291"/>
      <c r="AF66" s="292"/>
      <c r="AG66" s="292"/>
      <c r="AH66" s="293"/>
      <c r="AI66" s="291"/>
      <c r="AJ66" s="291"/>
      <c r="AK66" s="291"/>
      <c r="AL66" s="291"/>
      <c r="AM66" s="292"/>
      <c r="AN66" s="292"/>
      <c r="AO66" s="293"/>
      <c r="AP66" s="291"/>
      <c r="AQ66" s="291"/>
      <c r="AR66" s="291"/>
      <c r="AS66" s="291"/>
      <c r="AT66" s="293"/>
      <c r="AU66" s="293"/>
      <c r="AV66" s="293"/>
      <c r="AW66" s="291"/>
      <c r="AX66" s="291"/>
      <c r="AY66" s="291"/>
      <c r="AZ66" s="291"/>
      <c r="BA66" s="293"/>
      <c r="BB66" s="293"/>
      <c r="BC66" s="293"/>
    </row>
    <row r="67" spans="2:55">
      <c r="B67" s="30" t="s">
        <v>1127</v>
      </c>
      <c r="C67" s="30" t="s">
        <v>1128</v>
      </c>
      <c r="D67" s="241" t="s">
        <v>1182</v>
      </c>
      <c r="E67" s="241" t="s">
        <v>1183</v>
      </c>
      <c r="F67" s="30"/>
      <c r="G67" s="203"/>
      <c r="H67" s="203"/>
      <c r="I67" s="203" t="s">
        <v>47</v>
      </c>
      <c r="J67" s="289" t="s">
        <v>190</v>
      </c>
      <c r="K67" s="289" t="s">
        <v>190</v>
      </c>
      <c r="L67" s="289" t="s">
        <v>190</v>
      </c>
      <c r="M67" s="289" t="s">
        <v>190</v>
      </c>
      <c r="N67" s="289" t="s">
        <v>190</v>
      </c>
      <c r="O67" s="203"/>
      <c r="P67" s="203" t="s">
        <v>47</v>
      </c>
      <c r="Q67" s="203"/>
      <c r="R67" s="203"/>
      <c r="S67" s="203"/>
      <c r="T67" s="203"/>
      <c r="U67" s="291"/>
      <c r="V67" s="291"/>
      <c r="W67" s="291">
        <v>5452</v>
      </c>
      <c r="X67" s="291"/>
      <c r="Y67" s="292"/>
      <c r="Z67" s="292"/>
      <c r="AA67" s="293"/>
      <c r="AB67" s="291"/>
      <c r="AC67" s="291"/>
      <c r="AD67" s="291">
        <v>5704</v>
      </c>
      <c r="AE67" s="291"/>
      <c r="AF67" s="292"/>
      <c r="AG67" s="292"/>
      <c r="AH67" s="293"/>
      <c r="AI67" s="291"/>
      <c r="AJ67" s="291"/>
      <c r="AK67" s="291">
        <v>4209</v>
      </c>
      <c r="AL67" s="291"/>
      <c r="AM67" s="292"/>
      <c r="AN67" s="292"/>
      <c r="AO67" s="293"/>
      <c r="AP67" s="291"/>
      <c r="AQ67" s="291"/>
      <c r="AR67" s="291"/>
      <c r="AS67" s="291"/>
      <c r="AT67" s="293"/>
      <c r="AU67" s="293"/>
      <c r="AV67" s="293"/>
      <c r="AW67" s="291"/>
      <c r="AX67" s="291"/>
      <c r="AY67" s="291"/>
      <c r="AZ67" s="291"/>
      <c r="BA67" s="293"/>
      <c r="BB67" s="293"/>
      <c r="BC67" s="293"/>
    </row>
    <row r="68" spans="2:55" ht="43.2">
      <c r="B68" s="30" t="s">
        <v>1184</v>
      </c>
      <c r="C68" s="30" t="s">
        <v>1185</v>
      </c>
      <c r="D68" s="241" t="s">
        <v>1186</v>
      </c>
      <c r="E68" s="241" t="s">
        <v>1187</v>
      </c>
      <c r="F68" s="30"/>
      <c r="G68" s="203"/>
      <c r="H68" s="203"/>
      <c r="I68" s="203"/>
      <c r="J68" s="289" t="s">
        <v>190</v>
      </c>
      <c r="K68" s="289" t="s">
        <v>190</v>
      </c>
      <c r="L68" s="289" t="s">
        <v>190</v>
      </c>
      <c r="M68" s="289" t="s">
        <v>190</v>
      </c>
      <c r="N68" s="289" t="s">
        <v>190</v>
      </c>
      <c r="O68" s="203"/>
      <c r="P68" s="203"/>
      <c r="Q68" s="203"/>
      <c r="R68" s="203"/>
      <c r="S68" s="203"/>
      <c r="T68" s="203"/>
      <c r="U68" s="291"/>
      <c r="V68" s="291"/>
      <c r="W68" s="291"/>
      <c r="X68" s="291"/>
      <c r="Y68" s="292"/>
      <c r="Z68" s="292"/>
      <c r="AA68" s="293"/>
      <c r="AB68" s="291">
        <v>0</v>
      </c>
      <c r="AC68" s="291">
        <v>0</v>
      </c>
      <c r="AD68" s="291">
        <v>0</v>
      </c>
      <c r="AE68" s="291">
        <v>0</v>
      </c>
      <c r="AF68" s="292"/>
      <c r="AG68" s="292"/>
      <c r="AH68" s="293"/>
      <c r="AI68" s="291"/>
      <c r="AJ68" s="291"/>
      <c r="AK68" s="291">
        <v>20598.734459999985</v>
      </c>
      <c r="AL68" s="291">
        <v>20598.734459999985</v>
      </c>
      <c r="AM68" s="292"/>
      <c r="AN68" s="292"/>
      <c r="AO68" s="293"/>
      <c r="AP68" s="291"/>
      <c r="AQ68" s="291"/>
      <c r="AR68" s="291">
        <v>16709.557000000001</v>
      </c>
      <c r="AS68" s="291">
        <v>16709.557000000001</v>
      </c>
      <c r="AT68" s="293"/>
      <c r="AU68" s="293"/>
      <c r="AV68" s="293"/>
      <c r="AW68" s="291"/>
      <c r="AX68" s="291"/>
      <c r="AY68" s="291">
        <v>16641.465061464649</v>
      </c>
      <c r="AZ68" s="291">
        <v>16641.465061464649</v>
      </c>
      <c r="BA68" s="293"/>
      <c r="BB68" s="293"/>
      <c r="BC68" s="293"/>
    </row>
    <row r="69" spans="2:55" ht="72">
      <c r="B69" s="30" t="s">
        <v>1188</v>
      </c>
      <c r="C69" s="30" t="s">
        <v>1185</v>
      </c>
      <c r="D69" s="241" t="s">
        <v>1189</v>
      </c>
      <c r="E69" s="241" t="s">
        <v>1190</v>
      </c>
      <c r="F69" s="30"/>
      <c r="G69" s="203"/>
      <c r="H69" s="203"/>
      <c r="I69" s="203" t="s">
        <v>47</v>
      </c>
      <c r="J69" s="289" t="s">
        <v>190</v>
      </c>
      <c r="K69" s="289" t="s">
        <v>190</v>
      </c>
      <c r="L69" s="289" t="s">
        <v>190</v>
      </c>
      <c r="M69" s="289" t="s">
        <v>190</v>
      </c>
      <c r="N69" s="289" t="s">
        <v>190</v>
      </c>
      <c r="O69" s="203"/>
      <c r="P69" s="203" t="s">
        <v>1191</v>
      </c>
      <c r="Q69" s="203"/>
      <c r="R69" s="203"/>
      <c r="S69" s="203"/>
      <c r="T69" s="203"/>
      <c r="U69" s="291"/>
      <c r="V69" s="291"/>
      <c r="W69" s="291">
        <f>52645.086+8.43+5944.377</f>
        <v>58597.893000000004</v>
      </c>
      <c r="X69" s="291"/>
      <c r="Y69" s="294"/>
      <c r="Z69" s="292"/>
      <c r="AA69" s="293"/>
      <c r="AB69" s="291"/>
      <c r="AC69" s="291"/>
      <c r="AD69" s="291">
        <v>25755.721730000001</v>
      </c>
      <c r="AE69" s="291">
        <v>16432.150463739999</v>
      </c>
      <c r="AF69" s="294"/>
      <c r="AG69" s="292"/>
      <c r="AH69" s="293" t="s">
        <v>1192</v>
      </c>
      <c r="AI69" s="291"/>
      <c r="AJ69" s="291"/>
      <c r="AK69" s="291">
        <v>24943.456999999999</v>
      </c>
      <c r="AL69" s="291">
        <v>15913.925566</v>
      </c>
      <c r="AM69" s="294"/>
      <c r="AN69" s="292"/>
      <c r="AO69" s="293" t="s">
        <v>1193</v>
      </c>
      <c r="AP69" s="291"/>
      <c r="AQ69" s="291"/>
      <c r="AR69" s="291">
        <v>23241.523020000001</v>
      </c>
      <c r="AS69" s="291">
        <v>14828.091686760001</v>
      </c>
      <c r="AT69" s="293"/>
      <c r="AU69" s="293"/>
      <c r="AV69" s="297" t="s">
        <v>1193</v>
      </c>
      <c r="AW69" s="291"/>
      <c r="AX69" s="291"/>
      <c r="AY69" s="291">
        <v>23740.156760000002</v>
      </c>
      <c r="AZ69" s="291">
        <v>15146.220012880001</v>
      </c>
      <c r="BA69" s="293"/>
      <c r="BB69" s="293"/>
      <c r="BC69" s="297" t="s">
        <v>1193</v>
      </c>
    </row>
    <row r="70" spans="2:55" ht="72">
      <c r="B70" s="30" t="s">
        <v>1188</v>
      </c>
      <c r="C70" s="30" t="s">
        <v>1185</v>
      </c>
      <c r="D70" s="241" t="s">
        <v>1194</v>
      </c>
      <c r="E70" s="241" t="s">
        <v>1195</v>
      </c>
      <c r="F70" s="30"/>
      <c r="G70" s="203"/>
      <c r="H70" s="203"/>
      <c r="I70" s="203" t="s">
        <v>47</v>
      </c>
      <c r="J70" s="289" t="s">
        <v>190</v>
      </c>
      <c r="K70" s="289" t="s">
        <v>190</v>
      </c>
      <c r="L70" s="289" t="s">
        <v>190</v>
      </c>
      <c r="M70" s="289" t="s">
        <v>190</v>
      </c>
      <c r="N70" s="289" t="s">
        <v>190</v>
      </c>
      <c r="O70" s="203"/>
      <c r="P70" s="203" t="s">
        <v>1191</v>
      </c>
      <c r="Q70" s="203"/>
      <c r="R70" s="203"/>
      <c r="S70" s="203"/>
      <c r="T70" s="203"/>
      <c r="U70" s="291"/>
      <c r="V70" s="291"/>
      <c r="W70" s="291">
        <f>32487.106+1868.063</f>
        <v>34355.169000000002</v>
      </c>
      <c r="X70" s="291"/>
      <c r="Y70" s="294"/>
      <c r="Z70" s="292"/>
      <c r="AA70" s="293"/>
      <c r="AB70" s="291"/>
      <c r="AC70" s="291"/>
      <c r="AD70" s="291">
        <v>1773.7553700000001</v>
      </c>
      <c r="AE70" s="291">
        <v>1131.6559260600002</v>
      </c>
      <c r="AF70" s="294"/>
      <c r="AG70" s="292"/>
      <c r="AH70" s="293" t="s">
        <v>1196</v>
      </c>
      <c r="AI70" s="291"/>
      <c r="AJ70" s="291"/>
      <c r="AK70" s="291">
        <v>1100</v>
      </c>
      <c r="AL70" s="291">
        <v>701.80000000000007</v>
      </c>
      <c r="AM70" s="295"/>
      <c r="AN70" s="292"/>
      <c r="AO70" s="293" t="s">
        <v>1197</v>
      </c>
      <c r="AP70" s="291"/>
      <c r="AQ70" s="291"/>
      <c r="AR70" s="291">
        <v>4675.1549999999997</v>
      </c>
      <c r="AS70" s="291">
        <v>2982.7488899999998</v>
      </c>
      <c r="AT70" s="293"/>
      <c r="AU70" s="293"/>
      <c r="AV70" s="297" t="s">
        <v>1198</v>
      </c>
      <c r="AW70" s="291"/>
      <c r="AX70" s="291"/>
      <c r="AY70" s="291">
        <v>4594.1169999999993</v>
      </c>
      <c r="AZ70" s="291">
        <v>2931.0466459999998</v>
      </c>
      <c r="BA70" s="293"/>
      <c r="BB70" s="293"/>
      <c r="BC70" s="297" t="s">
        <v>1198</v>
      </c>
    </row>
    <row r="71" spans="2:55" ht="72">
      <c r="B71" s="30" t="s">
        <v>1184</v>
      </c>
      <c r="C71" s="30" t="s">
        <v>1185</v>
      </c>
      <c r="D71" s="241" t="s">
        <v>1199</v>
      </c>
      <c r="E71" s="241" t="s">
        <v>1200</v>
      </c>
      <c r="F71" s="30"/>
      <c r="G71" s="203"/>
      <c r="H71" s="203"/>
      <c r="I71" s="203"/>
      <c r="J71" s="289" t="s">
        <v>190</v>
      </c>
      <c r="K71" s="289" t="s">
        <v>190</v>
      </c>
      <c r="L71" s="289" t="s">
        <v>190</v>
      </c>
      <c r="M71" s="289" t="s">
        <v>190</v>
      </c>
      <c r="N71" s="289" t="s">
        <v>190</v>
      </c>
      <c r="O71" s="203"/>
      <c r="P71" s="203"/>
      <c r="Q71" s="203"/>
      <c r="R71" s="203"/>
      <c r="S71" s="203"/>
      <c r="T71" s="203" t="s">
        <v>1201</v>
      </c>
      <c r="U71" s="291"/>
      <c r="V71" s="291"/>
      <c r="W71" s="291"/>
      <c r="X71" s="291"/>
      <c r="Y71" s="292"/>
      <c r="Z71" s="292"/>
      <c r="AA71" s="293"/>
      <c r="AB71" s="291"/>
      <c r="AC71" s="291"/>
      <c r="AD71" s="291"/>
      <c r="AE71" s="291"/>
      <c r="AF71" s="292"/>
      <c r="AG71" s="292"/>
      <c r="AH71" s="293"/>
      <c r="AI71" s="291"/>
      <c r="AJ71" s="291"/>
      <c r="AK71" s="291"/>
      <c r="AL71" s="291"/>
      <c r="AM71" s="292"/>
      <c r="AN71" s="292"/>
      <c r="AO71" s="293"/>
      <c r="AP71" s="291"/>
      <c r="AQ71" s="291"/>
      <c r="AR71" s="291"/>
      <c r="AS71" s="291"/>
      <c r="AT71" s="293"/>
      <c r="AU71" s="293"/>
      <c r="AV71" s="293"/>
      <c r="AW71" s="291"/>
      <c r="AX71" s="291"/>
      <c r="AY71" s="291"/>
      <c r="AZ71" s="291"/>
      <c r="BA71" s="293"/>
      <c r="BB71" s="293"/>
      <c r="BC71" s="293"/>
    </row>
    <row r="72" spans="2:55" ht="86.4">
      <c r="B72" s="30" t="s">
        <v>1184</v>
      </c>
      <c r="C72" s="30" t="s">
        <v>1185</v>
      </c>
      <c r="D72" s="241" t="s">
        <v>1202</v>
      </c>
      <c r="E72" s="241" t="s">
        <v>1203</v>
      </c>
      <c r="F72" s="30" t="s">
        <v>1204</v>
      </c>
      <c r="G72" s="203" t="s">
        <v>1205</v>
      </c>
      <c r="H72" s="203" t="s">
        <v>1054</v>
      </c>
      <c r="I72" s="203">
        <v>2019</v>
      </c>
      <c r="J72" s="289">
        <v>6166.3313587478133</v>
      </c>
      <c r="K72" s="289" t="s">
        <v>190</v>
      </c>
      <c r="L72" s="289" t="s">
        <v>190</v>
      </c>
      <c r="M72" s="289">
        <v>6232.6860471539294</v>
      </c>
      <c r="N72" s="289">
        <v>6127.2227868420023</v>
      </c>
      <c r="O72" s="203"/>
      <c r="P72" s="203" t="s">
        <v>1206</v>
      </c>
      <c r="Q72" s="203"/>
      <c r="R72" s="203"/>
      <c r="S72" s="203"/>
      <c r="T72" s="203" t="s">
        <v>1207</v>
      </c>
      <c r="U72" s="291"/>
      <c r="V72" s="291"/>
      <c r="W72" s="291">
        <v>1654.6510000000001</v>
      </c>
      <c r="X72" s="291">
        <v>1654.6510000000001</v>
      </c>
      <c r="Y72" s="292"/>
      <c r="Z72" s="292"/>
      <c r="AA72" s="293">
        <v>160000</v>
      </c>
      <c r="AB72" s="291">
        <v>0</v>
      </c>
      <c r="AC72" s="291">
        <v>0</v>
      </c>
      <c r="AD72" s="291">
        <v>7459.0831400000006</v>
      </c>
      <c r="AE72" s="291">
        <v>7459.0831400000006</v>
      </c>
      <c r="AF72" s="292"/>
      <c r="AG72" s="292"/>
      <c r="AH72" s="293">
        <v>230000</v>
      </c>
      <c r="AI72" s="291"/>
      <c r="AJ72" s="291"/>
      <c r="AK72" s="291">
        <v>11026.192319999998</v>
      </c>
      <c r="AL72" s="291">
        <v>11026.192319999998</v>
      </c>
      <c r="AM72" s="292"/>
      <c r="AN72" s="292"/>
      <c r="AO72" s="293">
        <v>163100</v>
      </c>
      <c r="AP72" s="291"/>
      <c r="AQ72" s="291"/>
      <c r="AR72" s="291">
        <v>20589</v>
      </c>
      <c r="AS72" s="291">
        <v>20589</v>
      </c>
      <c r="AT72" s="293"/>
      <c r="AU72" s="293"/>
      <c r="AV72" s="293" t="s">
        <v>1208</v>
      </c>
      <c r="AW72" s="291"/>
      <c r="AX72" s="291"/>
      <c r="AY72" s="291">
        <v>21240</v>
      </c>
      <c r="AZ72" s="291">
        <v>21240</v>
      </c>
      <c r="BA72" s="293"/>
      <c r="BB72" s="293"/>
      <c r="BC72" s="293" t="s">
        <v>1208</v>
      </c>
    </row>
    <row r="73" spans="2:55" ht="72">
      <c r="B73" s="30" t="s">
        <v>1184</v>
      </c>
      <c r="C73" s="30" t="s">
        <v>1185</v>
      </c>
      <c r="D73" s="241" t="s">
        <v>1209</v>
      </c>
      <c r="E73" s="241" t="s">
        <v>1203</v>
      </c>
      <c r="F73" s="30" t="s">
        <v>1210</v>
      </c>
      <c r="G73" s="203" t="s">
        <v>1205</v>
      </c>
      <c r="H73" s="203"/>
      <c r="I73" s="203">
        <v>2019</v>
      </c>
      <c r="J73" s="289">
        <v>2.3025939242295967E-2</v>
      </c>
      <c r="K73" s="289" t="s">
        <v>190</v>
      </c>
      <c r="L73" s="289" t="s">
        <v>190</v>
      </c>
      <c r="M73" s="289">
        <v>5.6820928501774984E-3</v>
      </c>
      <c r="N73" s="289">
        <v>3.1320822299396103E-2</v>
      </c>
      <c r="O73" s="203"/>
      <c r="P73" s="203" t="s">
        <v>1211</v>
      </c>
      <c r="Q73" s="203"/>
      <c r="R73" s="203"/>
      <c r="S73" s="203"/>
      <c r="T73" s="203"/>
      <c r="U73" s="291"/>
      <c r="V73" s="291"/>
      <c r="W73" s="291"/>
      <c r="X73" s="291"/>
      <c r="Y73" s="292"/>
      <c r="Z73" s="292"/>
      <c r="AA73" s="293"/>
      <c r="AB73" s="291">
        <v>0</v>
      </c>
      <c r="AC73" s="291">
        <v>0</v>
      </c>
      <c r="AD73" s="291">
        <v>0</v>
      </c>
      <c r="AE73" s="291">
        <v>0</v>
      </c>
      <c r="AF73" s="292"/>
      <c r="AG73" s="292"/>
      <c r="AH73" s="293">
        <v>61</v>
      </c>
      <c r="AI73" s="291"/>
      <c r="AJ73" s="291"/>
      <c r="AK73" s="291">
        <v>349.19979000000717</v>
      </c>
      <c r="AL73" s="291">
        <v>349.19979000000717</v>
      </c>
      <c r="AM73" s="292"/>
      <c r="AN73" s="292"/>
      <c r="AO73" s="293">
        <v>62</v>
      </c>
      <c r="AP73" s="291"/>
      <c r="AQ73" s="291"/>
      <c r="AR73" s="291">
        <v>1185</v>
      </c>
      <c r="AS73" s="291">
        <v>1185</v>
      </c>
      <c r="AT73" s="293"/>
      <c r="AU73" s="293"/>
      <c r="AV73" s="293">
        <v>32</v>
      </c>
      <c r="AW73" s="291"/>
      <c r="AX73" s="291"/>
      <c r="AY73" s="291">
        <v>280.3676418862409</v>
      </c>
      <c r="AZ73" s="291">
        <v>280.3676418862409</v>
      </c>
      <c r="BA73" s="293"/>
      <c r="BB73" s="293"/>
      <c r="BC73" s="293"/>
    </row>
    <row r="74" spans="2:55" ht="28.8">
      <c r="B74" s="30" t="s">
        <v>1188</v>
      </c>
      <c r="C74" s="30" t="s">
        <v>1185</v>
      </c>
      <c r="D74" s="241" t="s">
        <v>1212</v>
      </c>
      <c r="E74" s="241" t="s">
        <v>1134</v>
      </c>
      <c r="F74" s="30"/>
      <c r="G74" s="203"/>
      <c r="H74" s="203"/>
      <c r="I74" s="203"/>
      <c r="J74" s="289" t="s">
        <v>190</v>
      </c>
      <c r="K74" s="289" t="s">
        <v>190</v>
      </c>
      <c r="L74" s="289" t="s">
        <v>190</v>
      </c>
      <c r="M74" s="289" t="s">
        <v>190</v>
      </c>
      <c r="N74" s="289" t="s">
        <v>190</v>
      </c>
      <c r="O74" s="203"/>
      <c r="P74" s="203"/>
      <c r="Q74" s="203"/>
      <c r="R74" s="203"/>
      <c r="S74" s="203"/>
      <c r="T74" s="203"/>
      <c r="U74" s="291"/>
      <c r="V74" s="291"/>
      <c r="W74" s="291"/>
      <c r="X74" s="291"/>
      <c r="Y74" s="292"/>
      <c r="Z74" s="292"/>
      <c r="AA74" s="293"/>
      <c r="AB74" s="291"/>
      <c r="AC74" s="291"/>
      <c r="AD74" s="291"/>
      <c r="AE74" s="291"/>
      <c r="AF74" s="292"/>
      <c r="AG74" s="292"/>
      <c r="AH74" s="293"/>
      <c r="AI74" s="291"/>
      <c r="AJ74" s="291"/>
      <c r="AK74" s="291"/>
      <c r="AL74" s="291"/>
      <c r="AM74" s="292"/>
      <c r="AN74" s="292"/>
      <c r="AO74" s="293"/>
      <c r="AP74" s="291"/>
      <c r="AQ74" s="291"/>
      <c r="AR74" s="291"/>
      <c r="AS74" s="291"/>
      <c r="AT74" s="293"/>
      <c r="AU74" s="293"/>
      <c r="AV74" s="293"/>
      <c r="AW74" s="291"/>
      <c r="AX74" s="291"/>
      <c r="AY74" s="291"/>
      <c r="AZ74" s="291"/>
      <c r="BA74" s="293"/>
      <c r="BB74" s="293"/>
      <c r="BC74" s="293"/>
    </row>
    <row r="75" spans="2:55" ht="43.2">
      <c r="B75" s="30" t="s">
        <v>1188</v>
      </c>
      <c r="C75" s="30" t="s">
        <v>1185</v>
      </c>
      <c r="D75" s="241" t="s">
        <v>1213</v>
      </c>
      <c r="E75" s="241" t="s">
        <v>1214</v>
      </c>
      <c r="F75" s="30"/>
      <c r="G75" s="203"/>
      <c r="H75" s="203"/>
      <c r="I75" s="203"/>
      <c r="J75" s="289" t="s">
        <v>190</v>
      </c>
      <c r="K75" s="289" t="s">
        <v>190</v>
      </c>
      <c r="L75" s="289" t="s">
        <v>190</v>
      </c>
      <c r="M75" s="289" t="s">
        <v>190</v>
      </c>
      <c r="N75" s="289" t="s">
        <v>190</v>
      </c>
      <c r="O75" s="203"/>
      <c r="P75" s="203"/>
      <c r="Q75" s="203"/>
      <c r="R75" s="203"/>
      <c r="S75" s="203"/>
      <c r="T75" s="203"/>
      <c r="U75" s="291"/>
      <c r="V75" s="291"/>
      <c r="W75" s="291"/>
      <c r="X75" s="291"/>
      <c r="Y75" s="292"/>
      <c r="Z75" s="292"/>
      <c r="AA75" s="293"/>
      <c r="AB75" s="291"/>
      <c r="AC75" s="291"/>
      <c r="AD75" s="291"/>
      <c r="AE75" s="291"/>
      <c r="AF75" s="292"/>
      <c r="AG75" s="292"/>
      <c r="AH75" s="293"/>
      <c r="AI75" s="291"/>
      <c r="AJ75" s="291"/>
      <c r="AK75" s="291">
        <v>1180.92587</v>
      </c>
      <c r="AL75" s="291">
        <v>1180.92587</v>
      </c>
      <c r="AM75" s="292"/>
      <c r="AN75" s="292"/>
      <c r="AO75" s="293" t="s">
        <v>1215</v>
      </c>
      <c r="AP75" s="291"/>
      <c r="AQ75" s="291"/>
      <c r="AR75" s="291">
        <v>3182</v>
      </c>
      <c r="AS75" s="291">
        <v>3182</v>
      </c>
      <c r="AT75" s="293"/>
      <c r="AU75" s="293"/>
      <c r="AV75" s="297" t="s">
        <v>1216</v>
      </c>
      <c r="AW75" s="291"/>
      <c r="AX75" s="291"/>
      <c r="AY75" s="291">
        <v>3224.1885318472951</v>
      </c>
      <c r="AZ75" s="291">
        <v>3224.1885318472951</v>
      </c>
      <c r="BA75" s="293"/>
      <c r="BB75" s="293"/>
      <c r="BC75" s="297" t="s">
        <v>1216</v>
      </c>
    </row>
    <row r="76" spans="2:55" ht="43.2">
      <c r="B76" s="30" t="s">
        <v>1188</v>
      </c>
      <c r="C76" s="30" t="s">
        <v>1185</v>
      </c>
      <c r="D76" s="241" t="s">
        <v>1217</v>
      </c>
      <c r="E76" s="241" t="s">
        <v>1218</v>
      </c>
      <c r="F76" s="30"/>
      <c r="G76" s="203"/>
      <c r="H76" s="203"/>
      <c r="I76" s="203">
        <v>2019</v>
      </c>
      <c r="J76" s="289" t="s">
        <v>190</v>
      </c>
      <c r="K76" s="289" t="s">
        <v>190</v>
      </c>
      <c r="L76" s="289" t="s">
        <v>190</v>
      </c>
      <c r="M76" s="289" t="s">
        <v>190</v>
      </c>
      <c r="N76" s="289" t="s">
        <v>190</v>
      </c>
      <c r="O76" s="203"/>
      <c r="P76" s="203" t="s">
        <v>1206</v>
      </c>
      <c r="Q76" s="203"/>
      <c r="R76" s="203"/>
      <c r="S76" s="203"/>
      <c r="T76" s="203"/>
      <c r="U76" s="291"/>
      <c r="V76" s="291"/>
      <c r="W76" s="291">
        <v>4532.3059999999996</v>
      </c>
      <c r="X76" s="291">
        <v>4532.3059999999996</v>
      </c>
      <c r="Y76" s="292"/>
      <c r="Z76" s="292"/>
      <c r="AA76" s="297" t="s">
        <v>1219</v>
      </c>
      <c r="AB76" s="291">
        <v>0</v>
      </c>
      <c r="AC76" s="291">
        <v>0</v>
      </c>
      <c r="AD76" s="291">
        <v>4092.2314899999997</v>
      </c>
      <c r="AE76" s="291">
        <v>4092.2314899999997</v>
      </c>
      <c r="AF76" s="292"/>
      <c r="AG76" s="292">
        <v>1227</v>
      </c>
      <c r="AH76" s="297" t="s">
        <v>1220</v>
      </c>
      <c r="AI76" s="291"/>
      <c r="AJ76" s="291"/>
      <c r="AK76" s="291">
        <v>3180.2747799999997</v>
      </c>
      <c r="AL76" s="291">
        <v>3180.2747799999997</v>
      </c>
      <c r="AM76" s="292"/>
      <c r="AN76" s="292"/>
      <c r="AO76" s="293" t="s">
        <v>1221</v>
      </c>
      <c r="AP76" s="291"/>
      <c r="AQ76" s="291"/>
      <c r="AR76" s="291">
        <v>2048.2539999999999</v>
      </c>
      <c r="AS76" s="291">
        <v>2048.2539999999999</v>
      </c>
      <c r="AT76" s="293"/>
      <c r="AU76" s="293"/>
      <c r="AV76" s="297" t="s">
        <v>1222</v>
      </c>
      <c r="AW76" s="291"/>
      <c r="AX76" s="291"/>
      <c r="AY76" s="291">
        <v>1902.8010794457634</v>
      </c>
      <c r="AZ76" s="291">
        <v>1902.8010794457634</v>
      </c>
      <c r="BA76" s="293"/>
      <c r="BB76" s="293"/>
      <c r="BC76" s="297" t="s">
        <v>1222</v>
      </c>
    </row>
    <row r="77" spans="2:55" ht="57.6">
      <c r="B77" s="30" t="s">
        <v>1188</v>
      </c>
      <c r="C77" s="30" t="s">
        <v>1185</v>
      </c>
      <c r="D77" s="241" t="s">
        <v>1223</v>
      </c>
      <c r="E77" s="241" t="s">
        <v>1224</v>
      </c>
      <c r="F77" s="30"/>
      <c r="G77" s="203"/>
      <c r="H77" s="203"/>
      <c r="I77" s="203"/>
      <c r="J77" s="289" t="s">
        <v>190</v>
      </c>
      <c r="K77" s="289" t="s">
        <v>190</v>
      </c>
      <c r="L77" s="289" t="s">
        <v>190</v>
      </c>
      <c r="M77" s="289" t="s">
        <v>190</v>
      </c>
      <c r="N77" s="289" t="s">
        <v>190</v>
      </c>
      <c r="O77" s="203"/>
      <c r="P77" s="203"/>
      <c r="Q77" s="203"/>
      <c r="R77" s="203"/>
      <c r="S77" s="203"/>
      <c r="T77" s="203"/>
      <c r="U77" s="291"/>
      <c r="V77" s="291"/>
      <c r="W77" s="291"/>
      <c r="X77" s="291"/>
      <c r="Y77" s="292"/>
      <c r="Z77" s="292"/>
      <c r="AA77" s="293"/>
      <c r="AB77" s="291"/>
      <c r="AC77" s="291"/>
      <c r="AD77" s="291"/>
      <c r="AE77" s="291"/>
      <c r="AF77" s="292"/>
      <c r="AG77" s="292"/>
      <c r="AH77" s="293"/>
      <c r="AI77" s="291"/>
      <c r="AJ77" s="291"/>
      <c r="AK77" s="291"/>
      <c r="AL77" s="291"/>
      <c r="AM77" s="292"/>
      <c r="AN77" s="292"/>
      <c r="AO77" s="293"/>
      <c r="AP77" s="291"/>
      <c r="AQ77" s="291"/>
      <c r="AR77" s="291"/>
      <c r="AS77" s="291"/>
      <c r="AT77" s="293"/>
      <c r="AU77" s="293"/>
      <c r="AV77" s="293"/>
      <c r="AW77" s="291"/>
      <c r="AX77" s="291"/>
      <c r="AY77" s="291"/>
      <c r="AZ77" s="291"/>
      <c r="BA77" s="293"/>
      <c r="BB77" s="293"/>
      <c r="BC77" s="293"/>
    </row>
    <row r="78" spans="2:55" ht="72">
      <c r="B78" s="30" t="s">
        <v>1188</v>
      </c>
      <c r="C78" s="30" t="s">
        <v>1185</v>
      </c>
      <c r="D78" s="241" t="s">
        <v>1225</v>
      </c>
      <c r="E78" s="241" t="s">
        <v>1226</v>
      </c>
      <c r="F78" s="30"/>
      <c r="G78" s="203"/>
      <c r="H78" s="203"/>
      <c r="I78" s="203"/>
      <c r="J78" s="289" t="s">
        <v>190</v>
      </c>
      <c r="K78" s="289" t="s">
        <v>190</v>
      </c>
      <c r="L78" s="289" t="s">
        <v>190</v>
      </c>
      <c r="M78" s="289" t="s">
        <v>190</v>
      </c>
      <c r="N78" s="289" t="s">
        <v>190</v>
      </c>
      <c r="O78" s="203"/>
      <c r="P78" s="203"/>
      <c r="Q78" s="203"/>
      <c r="R78" s="203"/>
      <c r="S78" s="203"/>
      <c r="T78" s="203"/>
      <c r="U78" s="291"/>
      <c r="V78" s="291"/>
      <c r="W78" s="291"/>
      <c r="X78" s="291"/>
      <c r="Y78" s="292"/>
      <c r="Z78" s="292"/>
      <c r="AA78" s="293"/>
      <c r="AB78" s="291"/>
      <c r="AC78" s="291"/>
      <c r="AD78" s="291"/>
      <c r="AE78" s="291"/>
      <c r="AF78" s="292"/>
      <c r="AG78" s="292"/>
      <c r="AH78" s="293"/>
      <c r="AI78" s="291"/>
      <c r="AJ78" s="291"/>
      <c r="AK78" s="291"/>
      <c r="AL78" s="291"/>
      <c r="AM78" s="292"/>
      <c r="AN78" s="292"/>
      <c r="AO78" s="293"/>
      <c r="AP78" s="291"/>
      <c r="AQ78" s="291"/>
      <c r="AR78" s="291"/>
      <c r="AS78" s="291"/>
      <c r="AT78" s="293"/>
      <c r="AU78" s="293"/>
      <c r="AV78" s="293"/>
      <c r="AW78" s="291"/>
      <c r="AX78" s="291"/>
      <c r="AY78" s="291"/>
      <c r="AZ78" s="291"/>
      <c r="BA78" s="293"/>
      <c r="BB78" s="293"/>
      <c r="BC78" s="293"/>
    </row>
    <row r="79" spans="2:55" ht="43.35" customHeight="1">
      <c r="B79" s="30" t="s">
        <v>1188</v>
      </c>
      <c r="C79" s="30" t="s">
        <v>1185</v>
      </c>
      <c r="D79" s="241" t="s">
        <v>1227</v>
      </c>
      <c r="E79" s="241" t="s">
        <v>1228</v>
      </c>
      <c r="F79" s="30"/>
      <c r="G79" s="203"/>
      <c r="H79" s="203"/>
      <c r="I79" s="203"/>
      <c r="J79" s="289" t="s">
        <v>190</v>
      </c>
      <c r="K79" s="289" t="s">
        <v>190</v>
      </c>
      <c r="L79" s="289" t="s">
        <v>190</v>
      </c>
      <c r="M79" s="289" t="s">
        <v>190</v>
      </c>
      <c r="N79" s="289" t="s">
        <v>190</v>
      </c>
      <c r="O79" s="203"/>
      <c r="P79" s="203" t="s">
        <v>1191</v>
      </c>
      <c r="Q79" s="203"/>
      <c r="R79" s="203"/>
      <c r="S79" s="203"/>
      <c r="T79" s="203"/>
      <c r="U79" s="291"/>
      <c r="V79" s="291"/>
      <c r="W79" s="291"/>
      <c r="X79" s="291"/>
      <c r="Y79" s="292"/>
      <c r="Z79" s="292"/>
      <c r="AA79" s="293"/>
      <c r="AB79" s="291"/>
      <c r="AC79" s="291"/>
      <c r="AD79" s="291"/>
      <c r="AE79" s="291"/>
      <c r="AF79" s="292"/>
      <c r="AG79" s="292"/>
      <c r="AH79" s="293"/>
      <c r="AI79" s="291"/>
      <c r="AJ79" s="291"/>
      <c r="AK79" s="291"/>
      <c r="AL79" s="291"/>
      <c r="AM79" s="292"/>
      <c r="AN79" s="292"/>
      <c r="AO79" s="293"/>
      <c r="AP79" s="291"/>
      <c r="AQ79" s="291"/>
      <c r="AR79" s="291">
        <v>18283.2</v>
      </c>
      <c r="AS79" s="291">
        <v>18283.2</v>
      </c>
      <c r="AT79" s="293"/>
      <c r="AU79" s="293"/>
      <c r="AV79" s="293"/>
      <c r="AW79" s="291"/>
      <c r="AX79" s="291"/>
      <c r="AY79" s="291">
        <v>18831.7</v>
      </c>
      <c r="AZ79" s="291">
        <v>18831.7</v>
      </c>
      <c r="BA79" s="293"/>
      <c r="BB79" s="293"/>
      <c r="BC79" s="293"/>
    </row>
    <row r="80" spans="2:55" ht="43.2">
      <c r="B80" s="30" t="s">
        <v>1188</v>
      </c>
      <c r="C80" s="30" t="s">
        <v>1185</v>
      </c>
      <c r="D80" s="241" t="s">
        <v>1229</v>
      </c>
      <c r="E80" s="241" t="s">
        <v>1230</v>
      </c>
      <c r="F80" s="30"/>
      <c r="G80" s="203"/>
      <c r="H80" s="203"/>
      <c r="I80" s="203"/>
      <c r="J80" s="289" t="s">
        <v>190</v>
      </c>
      <c r="K80" s="289" t="s">
        <v>190</v>
      </c>
      <c r="L80" s="289" t="s">
        <v>190</v>
      </c>
      <c r="M80" s="289" t="s">
        <v>190</v>
      </c>
      <c r="N80" s="289" t="s">
        <v>190</v>
      </c>
      <c r="O80" s="203"/>
      <c r="P80" s="203" t="s">
        <v>1191</v>
      </c>
      <c r="Q80" s="203"/>
      <c r="R80" s="203"/>
      <c r="S80" s="203"/>
      <c r="T80" s="203"/>
      <c r="U80" s="291"/>
      <c r="V80" s="291"/>
      <c r="W80" s="291"/>
      <c r="X80" s="291"/>
      <c r="Y80" s="292"/>
      <c r="Z80" s="292"/>
      <c r="AA80" s="293"/>
      <c r="AB80" s="291"/>
      <c r="AC80" s="291"/>
      <c r="AD80" s="291"/>
      <c r="AE80" s="291"/>
      <c r="AF80" s="292"/>
      <c r="AG80" s="292"/>
      <c r="AH80" s="293"/>
      <c r="AI80" s="291"/>
      <c r="AJ80" s="291"/>
      <c r="AK80" s="291"/>
      <c r="AL80" s="291"/>
      <c r="AM80" s="292"/>
      <c r="AN80" s="292"/>
      <c r="AO80" s="293"/>
      <c r="AP80" s="291"/>
      <c r="AQ80" s="291"/>
      <c r="AR80" s="291">
        <v>962.27</v>
      </c>
      <c r="AS80" s="291">
        <v>962.27</v>
      </c>
      <c r="AT80" s="293"/>
      <c r="AU80" s="293"/>
      <c r="AV80" s="293"/>
      <c r="AW80" s="291"/>
      <c r="AX80" s="291"/>
      <c r="AY80" s="291">
        <v>991.14</v>
      </c>
      <c r="AZ80" s="291">
        <v>991.14</v>
      </c>
      <c r="BA80" s="293"/>
      <c r="BB80" s="293"/>
      <c r="BC80" s="293"/>
    </row>
    <row r="81" spans="2:55" ht="43.2">
      <c r="B81" s="30" t="s">
        <v>1188</v>
      </c>
      <c r="C81" s="30" t="s">
        <v>1185</v>
      </c>
      <c r="D81" s="241" t="s">
        <v>1231</v>
      </c>
      <c r="E81" s="241" t="s">
        <v>1232</v>
      </c>
      <c r="F81" s="30"/>
      <c r="G81" s="203"/>
      <c r="H81" s="203"/>
      <c r="I81" s="203">
        <v>2019</v>
      </c>
      <c r="J81" s="289"/>
      <c r="K81" s="289"/>
      <c r="L81" s="289"/>
      <c r="M81" s="289"/>
      <c r="N81" s="289"/>
      <c r="O81" s="203"/>
      <c r="P81" s="203" t="s">
        <v>1206</v>
      </c>
      <c r="Q81" s="203"/>
      <c r="R81" s="203"/>
      <c r="S81" s="203"/>
      <c r="T81" s="203"/>
      <c r="U81" s="291"/>
      <c r="V81" s="291"/>
      <c r="W81" s="291">
        <v>989.08</v>
      </c>
      <c r="X81" s="291">
        <v>989.08</v>
      </c>
      <c r="Y81" s="292"/>
      <c r="Z81" s="292"/>
      <c r="AA81" s="293"/>
      <c r="AB81" s="291">
        <v>0</v>
      </c>
      <c r="AC81" s="291">
        <v>0</v>
      </c>
      <c r="AD81" s="291">
        <v>3966.0336200000002</v>
      </c>
      <c r="AE81" s="291">
        <v>3966.0336200000002</v>
      </c>
      <c r="AF81" s="292"/>
      <c r="AG81" s="296">
        <v>14000</v>
      </c>
      <c r="AH81" s="293"/>
      <c r="AI81" s="291"/>
      <c r="AJ81" s="291"/>
      <c r="AK81" s="291">
        <v>3221.2003200000008</v>
      </c>
      <c r="AL81" s="291">
        <v>3221.2003200000008</v>
      </c>
      <c r="AM81" s="292"/>
      <c r="AN81" s="292"/>
      <c r="AO81" s="293"/>
      <c r="AP81" s="291"/>
      <c r="AQ81" s="291"/>
      <c r="AR81" s="291">
        <v>6158.9770000000008</v>
      </c>
      <c r="AS81" s="291">
        <v>6158.9770000000008</v>
      </c>
      <c r="AT81" s="293"/>
      <c r="AU81" s="293"/>
      <c r="AV81" s="297" t="s">
        <v>1233</v>
      </c>
      <c r="AW81" s="291"/>
      <c r="AX81" s="291"/>
      <c r="AY81" s="291">
        <v>6571.2833516747351</v>
      </c>
      <c r="AZ81" s="291">
        <v>6571.2833516747351</v>
      </c>
      <c r="BA81" s="293"/>
      <c r="BB81" s="293"/>
      <c r="BC81" s="297" t="s">
        <v>1233</v>
      </c>
    </row>
    <row r="82" spans="2:55" ht="57.6">
      <c r="B82" s="30" t="s">
        <v>1184</v>
      </c>
      <c r="C82" s="30" t="s">
        <v>1185</v>
      </c>
      <c r="D82" s="241" t="s">
        <v>1234</v>
      </c>
      <c r="E82" s="241" t="s">
        <v>1235</v>
      </c>
      <c r="F82" s="30"/>
      <c r="G82" s="203"/>
      <c r="H82" s="203"/>
      <c r="I82" s="203"/>
      <c r="J82" s="289" t="s">
        <v>190</v>
      </c>
      <c r="K82" s="289" t="s">
        <v>190</v>
      </c>
      <c r="L82" s="289" t="s">
        <v>190</v>
      </c>
      <c r="M82" s="289" t="s">
        <v>190</v>
      </c>
      <c r="N82" s="289" t="s">
        <v>190</v>
      </c>
      <c r="O82" s="203"/>
      <c r="P82" s="203"/>
      <c r="Q82" s="203"/>
      <c r="R82" s="203"/>
      <c r="S82" s="203"/>
      <c r="T82" s="203" t="s">
        <v>1236</v>
      </c>
      <c r="U82" s="291"/>
      <c r="V82" s="291"/>
      <c r="W82" s="291"/>
      <c r="X82" s="291"/>
      <c r="Y82" s="292"/>
      <c r="Z82" s="292"/>
      <c r="AA82" s="293"/>
      <c r="AB82" s="291"/>
      <c r="AC82" s="291"/>
      <c r="AD82" s="291"/>
      <c r="AE82" s="291"/>
      <c r="AF82" s="292"/>
      <c r="AG82" s="292"/>
      <c r="AH82" s="293"/>
      <c r="AI82" s="291"/>
      <c r="AJ82" s="291"/>
      <c r="AK82" s="291"/>
      <c r="AL82" s="291"/>
      <c r="AM82" s="292"/>
      <c r="AN82" s="292"/>
      <c r="AO82" s="293"/>
      <c r="AP82" s="291"/>
      <c r="AQ82" s="291"/>
      <c r="AR82" s="291"/>
      <c r="AS82" s="291"/>
      <c r="AT82" s="293"/>
      <c r="AU82" s="293"/>
      <c r="AV82" s="293"/>
      <c r="AW82" s="291"/>
      <c r="AX82" s="291"/>
      <c r="AY82" s="291"/>
      <c r="AZ82" s="291"/>
      <c r="BA82" s="293"/>
      <c r="BB82" s="293"/>
      <c r="BC82" s="293"/>
    </row>
    <row r="83" spans="2:55" ht="43.2">
      <c r="B83" s="30" t="s">
        <v>1184</v>
      </c>
      <c r="C83" s="30" t="s">
        <v>1185</v>
      </c>
      <c r="D83" s="241" t="s">
        <v>1237</v>
      </c>
      <c r="E83" s="241" t="s">
        <v>1238</v>
      </c>
      <c r="F83" s="30"/>
      <c r="G83" s="203"/>
      <c r="H83" s="203"/>
      <c r="I83" s="203"/>
      <c r="J83" s="289" t="s">
        <v>190</v>
      </c>
      <c r="K83" s="289" t="s">
        <v>190</v>
      </c>
      <c r="L83" s="289" t="s">
        <v>190</v>
      </c>
      <c r="M83" s="289" t="s">
        <v>190</v>
      </c>
      <c r="N83" s="289" t="s">
        <v>190</v>
      </c>
      <c r="O83" s="203"/>
      <c r="P83" s="203"/>
      <c r="Q83" s="203"/>
      <c r="R83" s="203"/>
      <c r="S83" s="203"/>
      <c r="T83" s="203"/>
      <c r="U83" s="291"/>
      <c r="V83" s="291"/>
      <c r="W83" s="291"/>
      <c r="X83" s="291"/>
      <c r="Y83" s="292"/>
      <c r="Z83" s="292"/>
      <c r="AA83" s="293"/>
      <c r="AB83" s="291"/>
      <c r="AC83" s="291"/>
      <c r="AD83" s="291"/>
      <c r="AE83" s="291"/>
      <c r="AF83" s="292"/>
      <c r="AG83" s="292"/>
      <c r="AH83" s="293"/>
      <c r="AI83" s="291"/>
      <c r="AJ83" s="291"/>
      <c r="AK83" s="291"/>
      <c r="AL83" s="291"/>
      <c r="AM83" s="292"/>
      <c r="AN83" s="292"/>
      <c r="AO83" s="293"/>
      <c r="AP83" s="291"/>
      <c r="AQ83" s="291"/>
      <c r="AR83" s="291"/>
      <c r="AS83" s="291"/>
      <c r="AT83" s="293"/>
      <c r="AU83" s="293"/>
      <c r="AV83" s="293"/>
      <c r="AW83" s="291"/>
      <c r="AX83" s="291"/>
      <c r="AY83" s="291"/>
      <c r="AZ83" s="291"/>
      <c r="BA83" s="293"/>
      <c r="BB83" s="293"/>
      <c r="BC83" s="293"/>
    </row>
    <row r="84" spans="2:55" ht="43.2">
      <c r="B84" s="30" t="s">
        <v>1184</v>
      </c>
      <c r="C84" s="30" t="s">
        <v>1185</v>
      </c>
      <c r="D84" s="241" t="s">
        <v>1239</v>
      </c>
      <c r="E84" s="241" t="s">
        <v>1240</v>
      </c>
      <c r="F84" s="30" t="s">
        <v>1241</v>
      </c>
      <c r="G84" s="203" t="s">
        <v>1205</v>
      </c>
      <c r="H84" s="203"/>
      <c r="I84" s="203">
        <v>2018</v>
      </c>
      <c r="J84" s="289">
        <v>2818.4725180700693</v>
      </c>
      <c r="K84" s="289" t="s">
        <v>190</v>
      </c>
      <c r="L84" s="289" t="s">
        <v>190</v>
      </c>
      <c r="M84" s="289">
        <v>2944.4437182479501</v>
      </c>
      <c r="N84" s="289">
        <v>2568.3354374620799</v>
      </c>
      <c r="O84" s="203"/>
      <c r="P84" s="203" t="s">
        <v>1242</v>
      </c>
      <c r="Q84" s="203"/>
      <c r="R84" s="203"/>
      <c r="S84" s="203"/>
      <c r="T84" s="203"/>
      <c r="U84" s="291"/>
      <c r="V84" s="291"/>
      <c r="W84" s="291">
        <v>15271.118</v>
      </c>
      <c r="X84" s="291">
        <v>15271.118</v>
      </c>
      <c r="Y84" s="292"/>
      <c r="Z84" s="292"/>
      <c r="AA84" s="297" t="s">
        <v>1243</v>
      </c>
      <c r="AB84" s="291">
        <v>0</v>
      </c>
      <c r="AC84" s="291">
        <v>0</v>
      </c>
      <c r="AD84" s="291">
        <v>46684.76264999999</v>
      </c>
      <c r="AE84" s="291">
        <v>46684.76264999999</v>
      </c>
      <c r="AF84" s="292"/>
      <c r="AG84" s="292"/>
      <c r="AH84" s="297" t="s">
        <v>1244</v>
      </c>
      <c r="AI84" s="291"/>
      <c r="AJ84" s="291"/>
      <c r="AK84" s="291">
        <v>32431.821789999995</v>
      </c>
      <c r="AL84" s="291">
        <v>32431.821789999995</v>
      </c>
      <c r="AM84" s="292"/>
      <c r="AN84" s="292"/>
      <c r="AO84" s="297" t="s">
        <v>1245</v>
      </c>
      <c r="AP84" s="291"/>
      <c r="AQ84" s="291"/>
      <c r="AR84" s="291">
        <v>42636.058529503905</v>
      </c>
      <c r="AS84" s="291">
        <v>42636.058529503905</v>
      </c>
      <c r="AT84" s="293"/>
      <c r="AU84" s="293"/>
      <c r="AV84" s="297" t="s">
        <v>1246</v>
      </c>
      <c r="AW84" s="291"/>
      <c r="AX84" s="291"/>
      <c r="AY84" s="291">
        <v>45358.901659009534</v>
      </c>
      <c r="AZ84" s="291">
        <v>45358.901659009534</v>
      </c>
      <c r="BA84" s="293"/>
      <c r="BB84" s="293"/>
      <c r="BC84" s="297" t="s">
        <v>1247</v>
      </c>
    </row>
    <row r="85" spans="2:55" ht="43.2">
      <c r="B85" s="30" t="s">
        <v>1184</v>
      </c>
      <c r="C85" s="30" t="s">
        <v>1185</v>
      </c>
      <c r="D85" s="241" t="s">
        <v>1248</v>
      </c>
      <c r="E85" s="241" t="s">
        <v>1240</v>
      </c>
      <c r="F85" s="30" t="s">
        <v>1249</v>
      </c>
      <c r="G85" s="203" t="s">
        <v>1205</v>
      </c>
      <c r="H85" s="203"/>
      <c r="I85" s="203" t="s">
        <v>47</v>
      </c>
      <c r="J85" s="289">
        <v>8915.2332628831246</v>
      </c>
      <c r="K85" s="289" t="s">
        <v>190</v>
      </c>
      <c r="L85" s="289" t="s">
        <v>190</v>
      </c>
      <c r="M85" s="289">
        <v>9307.0232735975333</v>
      </c>
      <c r="N85" s="289">
        <v>8805.5320598830876</v>
      </c>
      <c r="O85" s="203"/>
      <c r="P85" s="203"/>
      <c r="Q85" s="203"/>
      <c r="R85" s="203"/>
      <c r="S85" s="203"/>
      <c r="T85" s="203"/>
      <c r="U85" s="291"/>
      <c r="V85" s="291"/>
      <c r="W85" s="291">
        <f>30413.385+744.37</f>
        <v>31157.754999999997</v>
      </c>
      <c r="X85" s="291">
        <v>30413.384999999998</v>
      </c>
      <c r="Y85" s="292"/>
      <c r="Z85" s="296"/>
      <c r="AA85" s="297" t="s">
        <v>1250</v>
      </c>
      <c r="AB85" s="291">
        <v>0</v>
      </c>
      <c r="AC85" s="291">
        <v>0</v>
      </c>
      <c r="AD85" s="291">
        <v>37604</v>
      </c>
      <c r="AE85" s="291">
        <v>37604</v>
      </c>
      <c r="AF85" s="292"/>
      <c r="AG85" s="292"/>
      <c r="AH85" s="297" t="s">
        <v>1251</v>
      </c>
      <c r="AI85" s="291"/>
      <c r="AJ85" s="291"/>
      <c r="AK85" s="291">
        <v>16165.062719999994</v>
      </c>
      <c r="AL85" s="291">
        <v>16165.062719999994</v>
      </c>
      <c r="AM85" s="292"/>
      <c r="AN85" s="292"/>
      <c r="AO85" s="297" t="s">
        <v>1252</v>
      </c>
      <c r="AP85" s="291"/>
      <c r="AQ85" s="291"/>
      <c r="AR85" s="291">
        <v>31257.625</v>
      </c>
      <c r="AS85" s="291">
        <v>31257.625</v>
      </c>
      <c r="AT85" s="293"/>
      <c r="AU85" s="293"/>
      <c r="AV85" s="297" t="s">
        <v>1253</v>
      </c>
      <c r="AW85" s="291"/>
      <c r="AX85" s="291"/>
      <c r="AY85" s="291">
        <v>36212.074999999997</v>
      </c>
      <c r="AZ85" s="291">
        <v>36212.074999999997</v>
      </c>
      <c r="BA85" s="293"/>
      <c r="BB85" s="293"/>
      <c r="BC85" s="297" t="s">
        <v>1253</v>
      </c>
    </row>
    <row r="86" spans="2:55" ht="28.8">
      <c r="B86" s="30" t="s">
        <v>1188</v>
      </c>
      <c r="C86" s="30" t="s">
        <v>1185</v>
      </c>
      <c r="D86" s="241" t="s">
        <v>1254</v>
      </c>
      <c r="E86" s="241" t="s">
        <v>1255</v>
      </c>
      <c r="F86" s="30"/>
      <c r="G86" s="203"/>
      <c r="H86" s="203"/>
      <c r="I86" s="203"/>
      <c r="J86" s="289" t="s">
        <v>190</v>
      </c>
      <c r="K86" s="289" t="s">
        <v>190</v>
      </c>
      <c r="L86" s="289" t="s">
        <v>190</v>
      </c>
      <c r="M86" s="289" t="s">
        <v>190</v>
      </c>
      <c r="N86" s="289" t="s">
        <v>190</v>
      </c>
      <c r="O86" s="203"/>
      <c r="P86" s="203"/>
      <c r="Q86" s="203"/>
      <c r="R86" s="203"/>
      <c r="S86" s="203"/>
      <c r="T86" s="203"/>
      <c r="U86" s="291"/>
      <c r="V86" s="291"/>
      <c r="W86" s="291"/>
      <c r="X86" s="291"/>
      <c r="Y86" s="292"/>
      <c r="Z86" s="292"/>
      <c r="AA86" s="293"/>
      <c r="AB86" s="291"/>
      <c r="AC86" s="291"/>
      <c r="AD86" s="291"/>
      <c r="AE86" s="291"/>
      <c r="AF86" s="292"/>
      <c r="AG86" s="292"/>
      <c r="AH86" s="293"/>
      <c r="AI86" s="291"/>
      <c r="AJ86" s="291"/>
      <c r="AK86" s="291"/>
      <c r="AL86" s="291"/>
      <c r="AM86" s="292"/>
      <c r="AN86" s="292"/>
      <c r="AO86" s="293"/>
      <c r="AP86" s="291"/>
      <c r="AQ86" s="291"/>
      <c r="AR86" s="291"/>
      <c r="AS86" s="291"/>
      <c r="AT86" s="293"/>
      <c r="AU86" s="293"/>
      <c r="AV86" s="293"/>
      <c r="AW86" s="291"/>
      <c r="AX86" s="291"/>
      <c r="AY86" s="291"/>
      <c r="AZ86" s="291"/>
      <c r="BA86" s="293"/>
      <c r="BB86" s="293"/>
      <c r="BC86" s="293"/>
    </row>
    <row r="87" spans="2:55" ht="43.2">
      <c r="B87" s="30" t="s">
        <v>1184</v>
      </c>
      <c r="C87" s="30" t="s">
        <v>1185</v>
      </c>
      <c r="D87" s="241" t="s">
        <v>1256</v>
      </c>
      <c r="E87" s="241" t="s">
        <v>1257</v>
      </c>
      <c r="F87" s="30"/>
      <c r="G87" s="203"/>
      <c r="H87" s="203"/>
      <c r="I87" s="203"/>
      <c r="J87" s="289" t="s">
        <v>190</v>
      </c>
      <c r="K87" s="289" t="s">
        <v>190</v>
      </c>
      <c r="L87" s="289" t="s">
        <v>190</v>
      </c>
      <c r="M87" s="289" t="s">
        <v>190</v>
      </c>
      <c r="N87" s="289" t="s">
        <v>190</v>
      </c>
      <c r="O87" s="203"/>
      <c r="P87" s="203"/>
      <c r="Q87" s="203"/>
      <c r="R87" s="203"/>
      <c r="S87" s="203"/>
      <c r="T87" s="203" t="s">
        <v>1258</v>
      </c>
      <c r="U87" s="291"/>
      <c r="V87" s="291"/>
      <c r="W87" s="291"/>
      <c r="X87" s="291"/>
      <c r="Y87" s="292"/>
      <c r="Z87" s="292"/>
      <c r="AA87" s="293"/>
      <c r="AB87" s="291"/>
      <c r="AC87" s="291"/>
      <c r="AD87" s="291"/>
      <c r="AE87" s="291"/>
      <c r="AF87" s="292"/>
      <c r="AG87" s="292"/>
      <c r="AH87" s="293"/>
      <c r="AI87" s="291"/>
      <c r="AJ87" s="291"/>
      <c r="AK87" s="291"/>
      <c r="AL87" s="291"/>
      <c r="AM87" s="292"/>
      <c r="AN87" s="292"/>
      <c r="AO87" s="293"/>
      <c r="AP87" s="291"/>
      <c r="AQ87" s="291"/>
      <c r="AR87" s="291"/>
      <c r="AS87" s="291"/>
      <c r="AT87" s="293"/>
      <c r="AU87" s="293"/>
      <c r="AV87" s="297" t="s">
        <v>1259</v>
      </c>
      <c r="AW87" s="291"/>
      <c r="AX87" s="291"/>
      <c r="AY87" s="291"/>
      <c r="AZ87" s="291"/>
      <c r="BA87" s="293"/>
      <c r="BB87" s="293"/>
      <c r="BC87" s="293"/>
    </row>
    <row r="88" spans="2:55" ht="43.2">
      <c r="B88" s="30" t="s">
        <v>1184</v>
      </c>
      <c r="C88" s="30" t="s">
        <v>1185</v>
      </c>
      <c r="D88" s="241" t="s">
        <v>1260</v>
      </c>
      <c r="E88" s="241" t="s">
        <v>1261</v>
      </c>
      <c r="F88" s="30" t="s">
        <v>1262</v>
      </c>
      <c r="G88" s="203"/>
      <c r="H88" s="203"/>
      <c r="I88" s="203">
        <v>2021</v>
      </c>
      <c r="J88" s="289" t="s">
        <v>1365</v>
      </c>
      <c r="K88" s="289" t="s">
        <v>1365</v>
      </c>
      <c r="L88" s="289" t="s">
        <v>1365</v>
      </c>
      <c r="M88" s="289" t="s">
        <v>1365</v>
      </c>
      <c r="N88" s="289" t="s">
        <v>1365</v>
      </c>
      <c r="O88" s="203"/>
      <c r="P88" s="203" t="s">
        <v>1263</v>
      </c>
      <c r="Q88" s="203"/>
      <c r="R88" s="203"/>
      <c r="S88" s="203"/>
      <c r="T88" s="203"/>
      <c r="U88" s="291">
        <v>4219</v>
      </c>
      <c r="V88" s="291">
        <v>4219</v>
      </c>
      <c r="W88" s="291"/>
      <c r="X88" s="291"/>
      <c r="Y88" s="292"/>
      <c r="Z88" s="292"/>
      <c r="AA88" s="293"/>
      <c r="AB88" s="291">
        <v>16127.864370000001</v>
      </c>
      <c r="AC88" s="291">
        <v>16127.864370000001</v>
      </c>
      <c r="AD88" s="291">
        <v>1055.6305199999999</v>
      </c>
      <c r="AE88" s="291">
        <v>1055.6305199999999</v>
      </c>
      <c r="AF88" s="292"/>
      <c r="AG88" s="292"/>
      <c r="AH88" s="293"/>
      <c r="AI88" s="291">
        <v>11005.182979999998</v>
      </c>
      <c r="AJ88" s="291">
        <v>11005.182979999998</v>
      </c>
      <c r="AK88" s="291">
        <v>634.54832000000033</v>
      </c>
      <c r="AL88" s="291">
        <v>634.54832000000033</v>
      </c>
      <c r="AM88" s="292"/>
      <c r="AN88" s="292"/>
      <c r="AO88" s="293"/>
      <c r="AP88" s="291">
        <v>6800</v>
      </c>
      <c r="AQ88" s="291">
        <v>6800</v>
      </c>
      <c r="AR88" s="291">
        <v>3500</v>
      </c>
      <c r="AS88" s="291">
        <v>3500</v>
      </c>
      <c r="AT88" s="293"/>
      <c r="AU88" s="293"/>
      <c r="AV88" s="293"/>
      <c r="AW88" s="291">
        <v>2300</v>
      </c>
      <c r="AX88" s="291">
        <v>2300</v>
      </c>
      <c r="AY88" s="291">
        <v>3800</v>
      </c>
      <c r="AZ88" s="291">
        <v>3800</v>
      </c>
      <c r="BA88" s="293"/>
      <c r="BB88" s="293"/>
      <c r="BC88" s="293"/>
    </row>
    <row r="89" spans="2:55" ht="43.2">
      <c r="B89" s="30" t="s">
        <v>1184</v>
      </c>
      <c r="C89" s="30" t="s">
        <v>1185</v>
      </c>
      <c r="D89" s="241" t="s">
        <v>1264</v>
      </c>
      <c r="E89" s="241" t="s">
        <v>1265</v>
      </c>
      <c r="F89" s="30"/>
      <c r="G89" s="203" t="s">
        <v>1205</v>
      </c>
      <c r="H89" s="203"/>
      <c r="I89" s="203" t="s">
        <v>47</v>
      </c>
      <c r="J89" s="289">
        <v>269.79443176577433</v>
      </c>
      <c r="K89" s="289" t="s">
        <v>190</v>
      </c>
      <c r="L89" s="289" t="s">
        <v>190</v>
      </c>
      <c r="M89" s="289">
        <v>280.92158683905893</v>
      </c>
      <c r="N89" s="289">
        <v>262.71659232604031</v>
      </c>
      <c r="O89" s="203"/>
      <c r="P89" s="203" t="s">
        <v>1211</v>
      </c>
      <c r="Q89" s="203"/>
      <c r="R89" s="203"/>
      <c r="S89" s="203"/>
      <c r="T89" s="203"/>
      <c r="U89" s="291"/>
      <c r="V89" s="291"/>
      <c r="W89" s="291">
        <f>167414.336+1790.568+18.05</f>
        <v>169222.954</v>
      </c>
      <c r="X89" s="291">
        <v>167414.33621000001</v>
      </c>
      <c r="Y89" s="294"/>
      <c r="Z89" s="292"/>
      <c r="AA89" s="293"/>
      <c r="AB89" s="291"/>
      <c r="AC89" s="291"/>
      <c r="AD89" s="291">
        <v>326799.04885591706</v>
      </c>
      <c r="AE89" s="291">
        <f>233584.728475929-16432-1132</f>
        <v>216020.72847592901</v>
      </c>
      <c r="AF89" s="294"/>
      <c r="AG89" s="292"/>
      <c r="AH89" s="293"/>
      <c r="AI89" s="291"/>
      <c r="AJ89" s="291"/>
      <c r="AK89" s="291">
        <v>359961.84259307454</v>
      </c>
      <c r="AL89" s="291">
        <v>229769.84259307457</v>
      </c>
      <c r="AM89" s="295"/>
      <c r="AN89" s="292"/>
      <c r="AO89" s="293"/>
      <c r="AP89" s="291"/>
      <c r="AQ89" s="291"/>
      <c r="AR89" s="291">
        <v>379262.26949630684</v>
      </c>
      <c r="AS89" s="291">
        <v>238421.26949630684</v>
      </c>
      <c r="AT89" s="293"/>
      <c r="AU89" s="293"/>
      <c r="AV89" s="293"/>
      <c r="AW89" s="291"/>
      <c r="AX89" s="291"/>
      <c r="AY89" s="291">
        <v>347246.48565286706</v>
      </c>
      <c r="AZ89" s="291">
        <v>217453.48565286706</v>
      </c>
      <c r="BA89" s="293"/>
      <c r="BB89" s="293"/>
      <c r="BC89" s="293"/>
    </row>
    <row r="90" spans="2:55" ht="43.2">
      <c r="B90" s="30" t="s">
        <v>1184</v>
      </c>
      <c r="C90" s="30" t="s">
        <v>1185</v>
      </c>
      <c r="D90" s="241" t="s">
        <v>1266</v>
      </c>
      <c r="E90" s="241" t="s">
        <v>1267</v>
      </c>
      <c r="F90" s="30"/>
      <c r="G90" s="203"/>
      <c r="H90" s="203"/>
      <c r="I90" s="203"/>
      <c r="J90" s="289" t="s">
        <v>190</v>
      </c>
      <c r="K90" s="289" t="s">
        <v>190</v>
      </c>
      <c r="L90" s="289" t="s">
        <v>190</v>
      </c>
      <c r="M90" s="289" t="s">
        <v>190</v>
      </c>
      <c r="N90" s="289" t="s">
        <v>190</v>
      </c>
      <c r="O90" s="203"/>
      <c r="P90" s="203"/>
      <c r="Q90" s="203"/>
      <c r="R90" s="203"/>
      <c r="S90" s="203"/>
      <c r="T90" s="203"/>
      <c r="U90" s="291"/>
      <c r="V90" s="291"/>
      <c r="W90" s="291"/>
      <c r="X90" s="291"/>
      <c r="Y90" s="292"/>
      <c r="Z90" s="292"/>
      <c r="AA90" s="293"/>
      <c r="AB90" s="291"/>
      <c r="AC90" s="291"/>
      <c r="AD90" s="291"/>
      <c r="AE90" s="291"/>
      <c r="AF90" s="292"/>
      <c r="AG90" s="292"/>
      <c r="AH90" s="293"/>
      <c r="AI90" s="291"/>
      <c r="AJ90" s="291"/>
      <c r="AK90" s="291"/>
      <c r="AL90" s="291"/>
      <c r="AM90" s="292"/>
      <c r="AN90" s="292"/>
      <c r="AO90" s="293"/>
      <c r="AP90" s="291"/>
      <c r="AQ90" s="291"/>
      <c r="AR90" s="291"/>
      <c r="AS90" s="291"/>
      <c r="AT90" s="293"/>
      <c r="AU90" s="293"/>
      <c r="AV90" s="293"/>
      <c r="AW90" s="291"/>
      <c r="AX90" s="291"/>
      <c r="AY90" s="291"/>
      <c r="AZ90" s="291"/>
      <c r="BA90" s="293"/>
      <c r="BB90" s="293"/>
      <c r="BC90" s="293"/>
    </row>
    <row r="91" spans="2:55">
      <c r="B91" s="30" t="s">
        <v>741</v>
      </c>
      <c r="C91" s="30" t="s">
        <v>1268</v>
      </c>
      <c r="D91" s="241" t="s">
        <v>1269</v>
      </c>
      <c r="E91" s="241" t="s">
        <v>1270</v>
      </c>
      <c r="F91" s="30"/>
      <c r="G91" s="203"/>
      <c r="H91" s="203"/>
      <c r="I91" s="203"/>
      <c r="J91" s="289" t="s">
        <v>190</v>
      </c>
      <c r="K91" s="289" t="s">
        <v>190</v>
      </c>
      <c r="L91" s="289" t="s">
        <v>190</v>
      </c>
      <c r="M91" s="289" t="s">
        <v>190</v>
      </c>
      <c r="N91" s="289" t="s">
        <v>190</v>
      </c>
      <c r="O91" s="203"/>
      <c r="P91" s="203"/>
      <c r="Q91" s="203"/>
      <c r="R91" s="203"/>
      <c r="S91" s="203"/>
      <c r="T91" s="203"/>
      <c r="U91" s="291">
        <v>1488</v>
      </c>
      <c r="V91" s="291"/>
      <c r="W91" s="291"/>
      <c r="X91" s="291"/>
      <c r="Y91" s="292"/>
      <c r="Z91" s="292"/>
      <c r="AA91" s="293"/>
      <c r="AB91" s="291">
        <v>957</v>
      </c>
      <c r="AC91" s="291"/>
      <c r="AD91" s="291"/>
      <c r="AE91" s="291"/>
      <c r="AF91" s="292"/>
      <c r="AG91" s="292"/>
      <c r="AH91" s="293"/>
      <c r="AI91" s="291">
        <v>2239</v>
      </c>
      <c r="AJ91" s="291"/>
      <c r="AK91" s="291"/>
      <c r="AL91" s="291"/>
      <c r="AM91" s="292"/>
      <c r="AN91" s="292"/>
      <c r="AO91" s="293"/>
      <c r="AP91" s="291"/>
      <c r="AQ91" s="291"/>
      <c r="AR91" s="291"/>
      <c r="AS91" s="291"/>
      <c r="AT91" s="293"/>
      <c r="AU91" s="293"/>
      <c r="AV91" s="293"/>
      <c r="AW91" s="291"/>
      <c r="AX91" s="291"/>
      <c r="AY91" s="291"/>
      <c r="AZ91" s="291"/>
      <c r="BA91" s="293"/>
      <c r="BB91" s="293"/>
      <c r="BC91" s="293"/>
    </row>
    <row r="92" spans="2:55" ht="28.8">
      <c r="B92" s="30" t="s">
        <v>741</v>
      </c>
      <c r="C92" s="30" t="s">
        <v>1268</v>
      </c>
      <c r="D92" s="241" t="s">
        <v>1271</v>
      </c>
      <c r="E92" s="241" t="s">
        <v>1272</v>
      </c>
      <c r="F92" s="30"/>
      <c r="G92" s="203"/>
      <c r="H92" s="203"/>
      <c r="I92" s="203"/>
      <c r="J92" s="289" t="s">
        <v>190</v>
      </c>
      <c r="K92" s="289" t="s">
        <v>190</v>
      </c>
      <c r="L92" s="289" t="s">
        <v>190</v>
      </c>
      <c r="M92" s="289" t="s">
        <v>190</v>
      </c>
      <c r="N92" s="289" t="s">
        <v>190</v>
      </c>
      <c r="O92" s="203"/>
      <c r="P92" s="203" t="s">
        <v>47</v>
      </c>
      <c r="Q92" s="203"/>
      <c r="R92" s="203"/>
      <c r="S92" s="203"/>
      <c r="T92" s="203"/>
      <c r="U92" s="291"/>
      <c r="V92" s="291"/>
      <c r="W92" s="291"/>
      <c r="X92" s="291"/>
      <c r="Y92" s="292"/>
      <c r="Z92" s="292"/>
      <c r="AA92" s="293"/>
      <c r="AB92" s="291"/>
      <c r="AC92" s="291"/>
      <c r="AD92" s="291"/>
      <c r="AE92" s="291"/>
      <c r="AF92" s="292"/>
      <c r="AG92" s="292"/>
      <c r="AH92" s="293"/>
      <c r="AI92" s="291"/>
      <c r="AJ92" s="291"/>
      <c r="AK92" s="291"/>
      <c r="AL92" s="291"/>
      <c r="AM92" s="292"/>
      <c r="AN92" s="292"/>
      <c r="AO92" s="293"/>
      <c r="AP92" s="291"/>
      <c r="AQ92" s="291"/>
      <c r="AR92" s="291"/>
      <c r="AS92" s="291"/>
      <c r="AT92" s="293"/>
      <c r="AU92" s="293"/>
      <c r="AV92" s="293"/>
      <c r="AW92" s="291"/>
      <c r="AX92" s="291"/>
      <c r="AY92" s="291"/>
      <c r="AZ92" s="291"/>
      <c r="BA92" s="293"/>
      <c r="BB92" s="293"/>
      <c r="BC92" s="293"/>
    </row>
    <row r="93" spans="2:55" ht="43.2">
      <c r="B93" s="30" t="s">
        <v>741</v>
      </c>
      <c r="C93" s="30" t="s">
        <v>1268</v>
      </c>
      <c r="D93" s="241" t="s">
        <v>1273</v>
      </c>
      <c r="E93" s="241" t="s">
        <v>1274</v>
      </c>
      <c r="F93" s="30"/>
      <c r="G93" s="203"/>
      <c r="H93" s="203"/>
      <c r="I93" s="203"/>
      <c r="J93" s="289" t="s">
        <v>190</v>
      </c>
      <c r="K93" s="289" t="s">
        <v>190</v>
      </c>
      <c r="L93" s="289" t="s">
        <v>190</v>
      </c>
      <c r="M93" s="289" t="s">
        <v>190</v>
      </c>
      <c r="N93" s="289" t="s">
        <v>190</v>
      </c>
      <c r="O93" s="203"/>
      <c r="P93" s="203"/>
      <c r="Q93" s="203"/>
      <c r="R93" s="203"/>
      <c r="S93" s="203"/>
      <c r="T93" s="203"/>
      <c r="U93" s="291"/>
      <c r="V93" s="291"/>
      <c r="W93" s="291"/>
      <c r="X93" s="291"/>
      <c r="Y93" s="292"/>
      <c r="Z93" s="292"/>
      <c r="AA93" s="293"/>
      <c r="AB93" s="291"/>
      <c r="AC93" s="291"/>
      <c r="AD93" s="291"/>
      <c r="AE93" s="291"/>
      <c r="AF93" s="292"/>
      <c r="AG93" s="292"/>
      <c r="AH93" s="293"/>
      <c r="AI93" s="291"/>
      <c r="AJ93" s="291"/>
      <c r="AK93" s="291"/>
      <c r="AL93" s="291"/>
      <c r="AM93" s="292"/>
      <c r="AN93" s="292"/>
      <c r="AO93" s="293"/>
      <c r="AP93" s="291"/>
      <c r="AQ93" s="291"/>
      <c r="AR93" s="291"/>
      <c r="AS93" s="291"/>
      <c r="AT93" s="293"/>
      <c r="AU93" s="293"/>
      <c r="AV93" s="293"/>
      <c r="AW93" s="291"/>
      <c r="AX93" s="291"/>
      <c r="AY93" s="291"/>
      <c r="AZ93" s="291"/>
      <c r="BA93" s="293"/>
      <c r="BB93" s="293"/>
      <c r="BC93" s="293"/>
    </row>
    <row r="94" spans="2:55" ht="43.2">
      <c r="B94" s="30" t="s">
        <v>741</v>
      </c>
      <c r="C94" s="30" t="s">
        <v>1268</v>
      </c>
      <c r="D94" s="241" t="s">
        <v>1275</v>
      </c>
      <c r="E94" s="241" t="s">
        <v>1276</v>
      </c>
      <c r="F94" s="30"/>
      <c r="G94" s="203"/>
      <c r="H94" s="203"/>
      <c r="I94" s="203"/>
      <c r="J94" s="289" t="s">
        <v>190</v>
      </c>
      <c r="K94" s="289" t="s">
        <v>190</v>
      </c>
      <c r="L94" s="289" t="s">
        <v>190</v>
      </c>
      <c r="M94" s="289" t="s">
        <v>190</v>
      </c>
      <c r="N94" s="289" t="s">
        <v>190</v>
      </c>
      <c r="O94" s="203"/>
      <c r="P94" s="203"/>
      <c r="Q94" s="203"/>
      <c r="R94" s="203"/>
      <c r="S94" s="203"/>
      <c r="T94" s="203"/>
      <c r="U94" s="291"/>
      <c r="V94" s="291"/>
      <c r="W94" s="291"/>
      <c r="X94" s="291"/>
      <c r="Y94" s="292"/>
      <c r="Z94" s="292"/>
      <c r="AA94" s="293"/>
      <c r="AB94" s="291"/>
      <c r="AC94" s="291"/>
      <c r="AD94" s="291"/>
      <c r="AE94" s="291"/>
      <c r="AF94" s="292"/>
      <c r="AG94" s="292"/>
      <c r="AH94" s="293"/>
      <c r="AI94" s="291"/>
      <c r="AJ94" s="291"/>
      <c r="AK94" s="291"/>
      <c r="AL94" s="291"/>
      <c r="AM94" s="292"/>
      <c r="AN94" s="292"/>
      <c r="AO94" s="293"/>
      <c r="AP94" s="291"/>
      <c r="AQ94" s="291"/>
      <c r="AR94" s="291"/>
      <c r="AS94" s="291"/>
      <c r="AT94" s="293"/>
      <c r="AU94" s="293"/>
      <c r="AV94" s="293"/>
      <c r="AW94" s="291"/>
      <c r="AX94" s="291"/>
      <c r="AY94" s="291"/>
      <c r="AZ94" s="291"/>
      <c r="BA94" s="293"/>
      <c r="BB94" s="293"/>
      <c r="BC94" s="293"/>
    </row>
    <row r="95" spans="2:55" ht="28.8">
      <c r="B95" s="30" t="s">
        <v>741</v>
      </c>
      <c r="C95" s="30" t="s">
        <v>1268</v>
      </c>
      <c r="D95" s="241" t="s">
        <v>1277</v>
      </c>
      <c r="E95" s="241" t="s">
        <v>1278</v>
      </c>
      <c r="F95" s="30"/>
      <c r="G95" s="203"/>
      <c r="H95" s="203"/>
      <c r="I95" s="203"/>
      <c r="J95" s="289" t="s">
        <v>190</v>
      </c>
      <c r="K95" s="289" t="s">
        <v>190</v>
      </c>
      <c r="L95" s="289" t="s">
        <v>190</v>
      </c>
      <c r="M95" s="289" t="s">
        <v>190</v>
      </c>
      <c r="N95" s="289" t="s">
        <v>190</v>
      </c>
      <c r="O95" s="203"/>
      <c r="P95" s="203"/>
      <c r="Q95" s="203"/>
      <c r="R95" s="203"/>
      <c r="S95" s="203"/>
      <c r="T95" s="203"/>
      <c r="U95" s="291"/>
      <c r="V95" s="291"/>
      <c r="W95" s="291">
        <v>1375.0620100000001</v>
      </c>
      <c r="X95" s="291">
        <v>1375.0620100000001</v>
      </c>
      <c r="Y95" s="292"/>
      <c r="Z95" s="292"/>
      <c r="AA95" s="293"/>
      <c r="AB95" s="291">
        <v>0</v>
      </c>
      <c r="AC95" s="291">
        <v>0</v>
      </c>
      <c r="AD95" s="291">
        <v>111.19721000000015</v>
      </c>
      <c r="AE95" s="291">
        <v>111.19721000000015</v>
      </c>
      <c r="AF95" s="292"/>
      <c r="AG95" s="292"/>
      <c r="AH95" s="293"/>
      <c r="AI95" s="291"/>
      <c r="AJ95" s="291"/>
      <c r="AK95" s="291">
        <v>393.83264999999994</v>
      </c>
      <c r="AL95" s="291">
        <v>393.83264999999994</v>
      </c>
      <c r="AM95" s="292"/>
      <c r="AN95" s="292"/>
      <c r="AO95" s="293"/>
      <c r="AP95" s="291"/>
      <c r="AQ95" s="291"/>
      <c r="AR95" s="291">
        <v>708.98399999999992</v>
      </c>
      <c r="AS95" s="291">
        <v>708.98399999999992</v>
      </c>
      <c r="AT95" s="293"/>
      <c r="AU95" s="293"/>
      <c r="AV95" s="293"/>
      <c r="AW95" s="291"/>
      <c r="AX95" s="291"/>
      <c r="AY95" s="291">
        <v>737.90078176619852</v>
      </c>
      <c r="AZ95" s="291">
        <v>737.90078176619852</v>
      </c>
      <c r="BA95" s="293"/>
      <c r="BB95" s="293"/>
      <c r="BC95" s="293"/>
    </row>
    <row r="96" spans="2:55" ht="60.6" customHeight="1">
      <c r="B96" s="30" t="s">
        <v>741</v>
      </c>
      <c r="C96" s="30" t="s">
        <v>1268</v>
      </c>
      <c r="D96" s="241" t="s">
        <v>1279</v>
      </c>
      <c r="E96" s="241" t="s">
        <v>1280</v>
      </c>
      <c r="F96" s="30" t="s">
        <v>1281</v>
      </c>
      <c r="G96" s="203" t="s">
        <v>1017</v>
      </c>
      <c r="H96" s="203"/>
      <c r="I96" s="203">
        <v>2018</v>
      </c>
      <c r="J96" s="289" t="s">
        <v>1282</v>
      </c>
      <c r="K96" s="289" t="s">
        <v>1283</v>
      </c>
      <c r="L96" s="289" t="s">
        <v>190</v>
      </c>
      <c r="M96" s="289" t="s">
        <v>1284</v>
      </c>
      <c r="N96" s="289" t="s">
        <v>1285</v>
      </c>
      <c r="O96" s="203"/>
      <c r="P96" s="203" t="s">
        <v>1286</v>
      </c>
      <c r="Q96" s="203"/>
      <c r="R96" s="203"/>
      <c r="S96" s="203"/>
      <c r="T96" s="203"/>
      <c r="U96" s="291">
        <v>585</v>
      </c>
      <c r="V96" s="291">
        <v>585</v>
      </c>
      <c r="W96" s="291">
        <v>1905.7099599999997</v>
      </c>
      <c r="X96" s="291">
        <v>1905.7099599999997</v>
      </c>
      <c r="Y96" s="292"/>
      <c r="Z96" s="292"/>
      <c r="AA96" s="297" t="s">
        <v>1287</v>
      </c>
      <c r="AB96" s="291">
        <v>6843.2439199999999</v>
      </c>
      <c r="AC96" s="291">
        <v>6843.2439199999999</v>
      </c>
      <c r="AD96" s="291">
        <v>11092.317349999998</v>
      </c>
      <c r="AE96" s="291">
        <v>11092.317349999998</v>
      </c>
      <c r="AF96" s="292"/>
      <c r="AG96" s="296">
        <v>14000</v>
      </c>
      <c r="AH96" s="297" t="s">
        <v>1288</v>
      </c>
      <c r="AI96" s="291">
        <v>3284.8591499999993</v>
      </c>
      <c r="AJ96" s="291">
        <v>3284.8591499999993</v>
      </c>
      <c r="AK96" s="291">
        <v>25537.060250000006</v>
      </c>
      <c r="AL96" s="291">
        <v>25537.060250000006</v>
      </c>
      <c r="AM96" s="292"/>
      <c r="AN96" s="292"/>
      <c r="AO96" s="297" t="s">
        <v>1289</v>
      </c>
      <c r="AP96" s="291">
        <v>7560</v>
      </c>
      <c r="AQ96" s="291">
        <v>7560</v>
      </c>
      <c r="AR96" s="291">
        <v>28130.871522271635</v>
      </c>
      <c r="AS96" s="291">
        <v>28130.871522271635</v>
      </c>
      <c r="AT96" s="293"/>
      <c r="AU96" s="293"/>
      <c r="AV96" s="297" t="s">
        <v>1290</v>
      </c>
      <c r="AW96" s="291"/>
      <c r="AX96" s="291"/>
      <c r="AY96" s="291">
        <v>22894.237948145576</v>
      </c>
      <c r="AZ96" s="291">
        <v>22894.237948145576</v>
      </c>
      <c r="BA96" s="293"/>
      <c r="BB96" s="293"/>
      <c r="BC96" s="297" t="s">
        <v>1290</v>
      </c>
    </row>
    <row r="97" spans="2:55" ht="28.8">
      <c r="B97" s="30" t="s">
        <v>741</v>
      </c>
      <c r="C97" s="30" t="s">
        <v>1268</v>
      </c>
      <c r="D97" s="223" t="s">
        <v>1291</v>
      </c>
      <c r="E97" s="241" t="s">
        <v>1292</v>
      </c>
      <c r="F97" s="30"/>
      <c r="G97" s="203"/>
      <c r="H97" s="203"/>
      <c r="I97" s="203"/>
      <c r="J97" s="289"/>
      <c r="K97" s="289"/>
      <c r="L97" s="289"/>
      <c r="M97" s="289"/>
      <c r="N97" s="289"/>
      <c r="O97" s="203"/>
      <c r="P97" s="203" t="s">
        <v>47</v>
      </c>
      <c r="Q97" s="203"/>
      <c r="R97" s="203"/>
      <c r="S97" s="203"/>
      <c r="T97" s="203"/>
      <c r="U97" s="291"/>
      <c r="V97" s="291"/>
      <c r="W97" s="291">
        <v>5774.3075900000003</v>
      </c>
      <c r="X97" s="291">
        <v>5774.3075900000003</v>
      </c>
      <c r="Y97" s="292"/>
      <c r="Z97" s="292"/>
      <c r="AA97" s="293"/>
      <c r="AB97" s="291">
        <v>0</v>
      </c>
      <c r="AC97" s="291">
        <v>0</v>
      </c>
      <c r="AD97" s="291">
        <v>8934.7568500000034</v>
      </c>
      <c r="AE97" s="291">
        <v>8934.7568500000034</v>
      </c>
      <c r="AF97" s="292"/>
      <c r="AG97" s="292"/>
      <c r="AH97" s="293"/>
      <c r="AI97" s="291">
        <v>11217.14149</v>
      </c>
      <c r="AJ97" s="291">
        <v>11217.14149</v>
      </c>
      <c r="AK97" s="291">
        <v>14811.93327</v>
      </c>
      <c r="AL97" s="291">
        <v>14811.93327</v>
      </c>
      <c r="AM97" s="292"/>
      <c r="AN97" s="292"/>
      <c r="AO97" s="293"/>
      <c r="AP97" s="291">
        <v>12650</v>
      </c>
      <c r="AQ97" s="291">
        <v>12650</v>
      </c>
      <c r="AR97" s="291">
        <v>14952.598375</v>
      </c>
      <c r="AS97" s="291">
        <v>14952.598375</v>
      </c>
      <c r="AT97" s="293"/>
      <c r="AU97" s="293"/>
      <c r="AV97" s="293"/>
      <c r="AW97" s="291">
        <v>4550</v>
      </c>
      <c r="AX97" s="291">
        <v>4550</v>
      </c>
      <c r="AY97" s="291">
        <v>15986.769990882824</v>
      </c>
      <c r="AZ97" s="291">
        <v>15986.769990882824</v>
      </c>
      <c r="BA97" s="293"/>
      <c r="BB97" s="293"/>
      <c r="BC97" s="293"/>
    </row>
    <row r="98" spans="2:55">
      <c r="B98" s="30" t="s">
        <v>741</v>
      </c>
      <c r="C98" s="30" t="s">
        <v>1268</v>
      </c>
      <c r="D98" s="223" t="s">
        <v>1293</v>
      </c>
      <c r="E98" s="241" t="s">
        <v>1294</v>
      </c>
      <c r="F98" s="30"/>
      <c r="G98" s="203"/>
      <c r="H98" s="203"/>
      <c r="I98" s="203"/>
      <c r="J98" s="289"/>
      <c r="K98" s="289"/>
      <c r="L98" s="289"/>
      <c r="M98" s="289"/>
      <c r="N98" s="289"/>
      <c r="O98" s="203"/>
      <c r="P98" s="203" t="s">
        <v>47</v>
      </c>
      <c r="Q98" s="203"/>
      <c r="R98" s="203"/>
      <c r="S98" s="203"/>
      <c r="T98" s="203"/>
      <c r="U98" s="291"/>
      <c r="V98" s="291"/>
      <c r="W98" s="291">
        <v>0</v>
      </c>
      <c r="X98" s="291">
        <v>0</v>
      </c>
      <c r="Y98" s="292"/>
      <c r="Z98" s="292"/>
      <c r="AA98" s="293"/>
      <c r="AB98" s="291"/>
      <c r="AC98" s="291"/>
      <c r="AD98" s="291"/>
      <c r="AE98" s="291"/>
      <c r="AF98" s="292"/>
      <c r="AG98" s="292"/>
      <c r="AH98" s="293"/>
      <c r="AI98" s="291"/>
      <c r="AJ98" s="291"/>
      <c r="AK98" s="291">
        <v>37.422900000000006</v>
      </c>
      <c r="AL98" s="291">
        <v>37.422900000000006</v>
      </c>
      <c r="AM98" s="292"/>
      <c r="AN98" s="292"/>
      <c r="AO98" s="293"/>
      <c r="AP98" s="291"/>
      <c r="AQ98" s="291"/>
      <c r="AR98" s="291"/>
      <c r="AS98" s="291"/>
      <c r="AT98" s="293"/>
      <c r="AU98" s="293"/>
      <c r="AV98" s="293"/>
      <c r="AW98" s="291"/>
      <c r="AX98" s="291"/>
      <c r="AY98" s="291"/>
      <c r="AZ98" s="291"/>
      <c r="BA98" s="293"/>
      <c r="BB98" s="293"/>
      <c r="BC98" s="293"/>
    </row>
    <row r="99" spans="2:55">
      <c r="B99" s="30" t="s">
        <v>741</v>
      </c>
      <c r="C99" s="30" t="s">
        <v>1268</v>
      </c>
      <c r="D99" s="223" t="s">
        <v>1295</v>
      </c>
      <c r="E99" s="241" t="s">
        <v>1296</v>
      </c>
      <c r="F99" s="30"/>
      <c r="G99" s="203"/>
      <c r="H99" s="203"/>
      <c r="I99" s="203"/>
      <c r="J99" s="289"/>
      <c r="K99" s="289"/>
      <c r="L99" s="289"/>
      <c r="M99" s="289"/>
      <c r="N99" s="289"/>
      <c r="O99" s="203"/>
      <c r="P99" s="203" t="s">
        <v>47</v>
      </c>
      <c r="Q99" s="203"/>
      <c r="R99" s="203"/>
      <c r="S99" s="203"/>
      <c r="T99" s="203"/>
      <c r="U99" s="291"/>
      <c r="V99" s="291"/>
      <c r="W99" s="291">
        <v>11.244090000000002</v>
      </c>
      <c r="X99" s="291">
        <v>11.244090000000002</v>
      </c>
      <c r="Y99" s="292"/>
      <c r="Z99" s="292"/>
      <c r="AA99" s="293"/>
      <c r="AB99" s="291">
        <v>0</v>
      </c>
      <c r="AC99" s="291">
        <v>0</v>
      </c>
      <c r="AD99" s="291">
        <v>4.04556</v>
      </c>
      <c r="AE99" s="291">
        <v>4.04556</v>
      </c>
      <c r="AF99" s="292"/>
      <c r="AG99" s="292"/>
      <c r="AH99" s="293"/>
      <c r="AI99" s="291"/>
      <c r="AJ99" s="291"/>
      <c r="AK99" s="291">
        <v>4138.2079300000005</v>
      </c>
      <c r="AL99" s="291">
        <v>4138.2079300000005</v>
      </c>
      <c r="AM99" s="292"/>
      <c r="AN99" s="292"/>
      <c r="AO99" s="293"/>
      <c r="AP99" s="291"/>
      <c r="AQ99" s="291"/>
      <c r="AR99" s="291">
        <v>2595.4609999999998</v>
      </c>
      <c r="AS99" s="291">
        <v>2595.4609999999998</v>
      </c>
      <c r="AT99" s="293"/>
      <c r="AU99" s="293"/>
      <c r="AV99" s="293"/>
      <c r="AW99" s="291"/>
      <c r="AX99" s="291"/>
      <c r="AY99" s="291">
        <v>1999.7069576888791</v>
      </c>
      <c r="AZ99" s="291">
        <v>1999.7069576888791</v>
      </c>
      <c r="BA99" s="293"/>
      <c r="BB99" s="293"/>
      <c r="BC99" s="293"/>
    </row>
    <row r="100" spans="2:55" ht="43.2">
      <c r="B100" s="30" t="s">
        <v>741</v>
      </c>
      <c r="C100" s="30" t="s">
        <v>1268</v>
      </c>
      <c r="D100" t="s">
        <v>1297</v>
      </c>
      <c r="E100" s="241" t="s">
        <v>1298</v>
      </c>
      <c r="F100" s="30"/>
      <c r="G100" s="203"/>
      <c r="H100" s="203"/>
      <c r="I100" s="203"/>
      <c r="J100" s="289" t="s">
        <v>190</v>
      </c>
      <c r="K100" s="289" t="s">
        <v>190</v>
      </c>
      <c r="L100" s="289" t="s">
        <v>190</v>
      </c>
      <c r="M100" s="289" t="s">
        <v>190</v>
      </c>
      <c r="N100" s="289" t="s">
        <v>190</v>
      </c>
      <c r="O100" s="203"/>
      <c r="P100" s="203"/>
      <c r="Q100" s="203"/>
      <c r="R100" s="203"/>
      <c r="S100" s="203"/>
      <c r="T100" s="203"/>
      <c r="U100" s="291"/>
      <c r="V100" s="291"/>
      <c r="W100" s="291"/>
      <c r="X100" s="291"/>
      <c r="Y100" s="292"/>
      <c r="Z100" s="292"/>
      <c r="AA100" s="293"/>
      <c r="AB100" s="291"/>
      <c r="AC100" s="291"/>
      <c r="AD100" s="291"/>
      <c r="AE100" s="291"/>
      <c r="AF100" s="292"/>
      <c r="AG100" s="292"/>
      <c r="AH100" s="293"/>
      <c r="AI100" s="291"/>
      <c r="AJ100" s="291"/>
      <c r="AK100" s="291"/>
      <c r="AL100" s="291"/>
      <c r="AM100" s="292"/>
      <c r="AN100" s="292"/>
      <c r="AO100" s="293"/>
      <c r="AP100" s="291"/>
      <c r="AQ100" s="291"/>
      <c r="AR100" s="291"/>
      <c r="AS100" s="291"/>
      <c r="AT100" s="293"/>
      <c r="AU100" s="293"/>
      <c r="AV100" s="293"/>
      <c r="AW100" s="291"/>
      <c r="AX100" s="291"/>
      <c r="AY100" s="291"/>
      <c r="AZ100" s="291"/>
      <c r="BA100" s="293"/>
      <c r="BB100" s="293"/>
      <c r="BC100" s="293"/>
    </row>
    <row r="101" spans="2:55" ht="28.8">
      <c r="B101" s="30" t="s">
        <v>741</v>
      </c>
      <c r="C101" s="30" t="s">
        <v>1299</v>
      </c>
      <c r="D101" s="241" t="s">
        <v>1300</v>
      </c>
      <c r="E101" s="241" t="s">
        <v>1301</v>
      </c>
      <c r="F101" s="30" t="s">
        <v>1302</v>
      </c>
      <c r="G101" s="203"/>
      <c r="H101" s="203"/>
      <c r="I101" s="203">
        <v>2021</v>
      </c>
      <c r="J101" s="289" t="s">
        <v>1365</v>
      </c>
      <c r="K101" s="289" t="s">
        <v>1365</v>
      </c>
      <c r="L101" s="289" t="s">
        <v>1365</v>
      </c>
      <c r="M101" s="289" t="s">
        <v>1365</v>
      </c>
      <c r="N101" s="289" t="s">
        <v>1365</v>
      </c>
      <c r="O101" s="203"/>
      <c r="P101" s="203" t="s">
        <v>1139</v>
      </c>
      <c r="Q101" s="203"/>
      <c r="R101" s="203"/>
      <c r="S101" s="203"/>
      <c r="T101" s="203"/>
      <c r="U101" s="291">
        <v>1181</v>
      </c>
      <c r="V101" s="291">
        <v>1181</v>
      </c>
      <c r="W101" s="291">
        <v>0</v>
      </c>
      <c r="X101" s="291">
        <v>0</v>
      </c>
      <c r="Y101" s="292"/>
      <c r="Z101" s="292"/>
      <c r="AA101" s="293"/>
      <c r="AB101" s="291">
        <v>1796.1108299999999</v>
      </c>
      <c r="AC101" s="291">
        <v>1796.1108299999999</v>
      </c>
      <c r="AD101" s="291">
        <v>0</v>
      </c>
      <c r="AE101" s="291">
        <v>0</v>
      </c>
      <c r="AF101" s="292"/>
      <c r="AG101" s="296">
        <v>14000</v>
      </c>
      <c r="AH101" s="293"/>
      <c r="AI101" s="291">
        <v>24.319019999999998</v>
      </c>
      <c r="AJ101" s="291">
        <v>24.319019999999998</v>
      </c>
      <c r="AK101" s="291"/>
      <c r="AL101" s="291"/>
      <c r="AM101" s="292"/>
      <c r="AN101" s="292"/>
      <c r="AO101" s="293"/>
      <c r="AP101" s="291">
        <v>16487</v>
      </c>
      <c r="AQ101" s="291">
        <v>16487</v>
      </c>
      <c r="AR101" s="291">
        <v>4132</v>
      </c>
      <c r="AS101" s="291">
        <v>4132</v>
      </c>
      <c r="AT101" s="293"/>
      <c r="AU101" s="293"/>
      <c r="AV101" s="293"/>
      <c r="AW101" s="291">
        <v>8115</v>
      </c>
      <c r="AX101" s="291">
        <v>8115</v>
      </c>
      <c r="AY101" s="291">
        <v>5660</v>
      </c>
      <c r="AZ101" s="291">
        <v>5660</v>
      </c>
      <c r="BA101" s="293"/>
      <c r="BB101" s="293"/>
      <c r="BC101" s="293"/>
    </row>
    <row r="102" spans="2:55" ht="28.8">
      <c r="B102" s="30" t="s">
        <v>741</v>
      </c>
      <c r="C102" s="30" t="s">
        <v>1299</v>
      </c>
      <c r="D102" s="241" t="s">
        <v>1303</v>
      </c>
      <c r="E102" s="241" t="s">
        <v>1304</v>
      </c>
      <c r="F102" s="30"/>
      <c r="G102" s="203"/>
      <c r="H102" s="203"/>
      <c r="I102" s="203"/>
      <c r="J102" s="289" t="s">
        <v>190</v>
      </c>
      <c r="K102" s="289" t="s">
        <v>190</v>
      </c>
      <c r="L102" s="289" t="s">
        <v>190</v>
      </c>
      <c r="M102" s="289" t="s">
        <v>190</v>
      </c>
      <c r="N102" s="289" t="s">
        <v>190</v>
      </c>
      <c r="O102" s="203"/>
      <c r="P102" s="203"/>
      <c r="Q102" s="203"/>
      <c r="R102" s="203"/>
      <c r="S102" s="203"/>
      <c r="T102" s="203"/>
      <c r="U102" s="291"/>
      <c r="V102" s="291"/>
      <c r="W102" s="291"/>
      <c r="X102" s="291"/>
      <c r="Y102" s="292"/>
      <c r="Z102" s="292"/>
      <c r="AA102" s="293"/>
      <c r="AB102" s="291"/>
      <c r="AC102" s="291"/>
      <c r="AD102" s="291"/>
      <c r="AE102" s="291"/>
      <c r="AF102" s="292"/>
      <c r="AG102" s="292"/>
      <c r="AH102" s="293"/>
      <c r="AI102" s="291"/>
      <c r="AJ102" s="291"/>
      <c r="AK102" s="291"/>
      <c r="AL102" s="291"/>
      <c r="AM102" s="292"/>
      <c r="AN102" s="292"/>
      <c r="AO102" s="293"/>
      <c r="AP102" s="291"/>
      <c r="AQ102" s="291"/>
      <c r="AR102" s="291"/>
      <c r="AS102" s="291"/>
      <c r="AT102" s="293"/>
      <c r="AU102" s="293"/>
      <c r="AV102" s="293"/>
      <c r="AW102" s="291"/>
      <c r="AX102" s="291"/>
      <c r="AY102" s="291"/>
      <c r="AZ102" s="291"/>
      <c r="BA102" s="293"/>
      <c r="BB102" s="293"/>
      <c r="BC102" s="293"/>
    </row>
    <row r="103" spans="2:55" ht="43.2">
      <c r="B103" s="30" t="s">
        <v>741</v>
      </c>
      <c r="C103" s="30" t="s">
        <v>1299</v>
      </c>
      <c r="D103" s="241" t="s">
        <v>1305</v>
      </c>
      <c r="E103" s="241" t="s">
        <v>1306</v>
      </c>
      <c r="F103" s="30"/>
      <c r="G103" s="203"/>
      <c r="H103" s="203"/>
      <c r="I103" s="203"/>
      <c r="J103" s="289" t="s">
        <v>190</v>
      </c>
      <c r="K103" s="289" t="s">
        <v>190</v>
      </c>
      <c r="L103" s="289" t="s">
        <v>190</v>
      </c>
      <c r="M103" s="289" t="s">
        <v>190</v>
      </c>
      <c r="N103" s="289" t="s">
        <v>190</v>
      </c>
      <c r="O103" s="203"/>
      <c r="P103" s="203"/>
      <c r="Q103" s="203"/>
      <c r="R103" s="203"/>
      <c r="S103" s="203"/>
      <c r="T103" s="203"/>
      <c r="U103" s="291"/>
      <c r="V103" s="291"/>
      <c r="W103" s="291"/>
      <c r="X103" s="291"/>
      <c r="Y103" s="292"/>
      <c r="Z103" s="292"/>
      <c r="AA103" s="293"/>
      <c r="AB103" s="291"/>
      <c r="AC103" s="291"/>
      <c r="AD103" s="291"/>
      <c r="AE103" s="291"/>
      <c r="AF103" s="292"/>
      <c r="AG103" s="292"/>
      <c r="AH103" s="293"/>
      <c r="AI103" s="291"/>
      <c r="AJ103" s="291"/>
      <c r="AK103" s="291"/>
      <c r="AL103" s="291"/>
      <c r="AM103" s="292"/>
      <c r="AN103" s="292"/>
      <c r="AO103" s="293"/>
      <c r="AP103" s="291"/>
      <c r="AQ103" s="291"/>
      <c r="AR103" s="291"/>
      <c r="AS103" s="291"/>
      <c r="AT103" s="293"/>
      <c r="AU103" s="293"/>
      <c r="AV103" s="293"/>
      <c r="AW103" s="291"/>
      <c r="AX103" s="291"/>
      <c r="AY103" s="291"/>
      <c r="AZ103" s="291"/>
      <c r="BA103" s="293"/>
      <c r="BB103" s="293"/>
      <c r="BC103" s="293"/>
    </row>
    <row r="104" spans="2:55" ht="28.8">
      <c r="B104" s="30" t="s">
        <v>741</v>
      </c>
      <c r="C104" s="30" t="s">
        <v>1299</v>
      </c>
      <c r="D104" s="241" t="s">
        <v>1307</v>
      </c>
      <c r="E104" s="241" t="s">
        <v>1308</v>
      </c>
      <c r="F104" s="30"/>
      <c r="G104" s="203"/>
      <c r="H104" s="203"/>
      <c r="I104" s="203"/>
      <c r="J104" s="289" t="s">
        <v>190</v>
      </c>
      <c r="K104" s="289" t="s">
        <v>190</v>
      </c>
      <c r="L104" s="289" t="s">
        <v>190</v>
      </c>
      <c r="M104" s="289" t="s">
        <v>190</v>
      </c>
      <c r="N104" s="289" t="s">
        <v>190</v>
      </c>
      <c r="O104" s="203"/>
      <c r="P104" s="203"/>
      <c r="Q104" s="203"/>
      <c r="R104" s="203"/>
      <c r="S104" s="203"/>
      <c r="T104" s="203"/>
      <c r="U104" s="291"/>
      <c r="V104" s="291"/>
      <c r="W104" s="291"/>
      <c r="X104" s="291"/>
      <c r="Y104" s="292"/>
      <c r="Z104" s="292"/>
      <c r="AA104" s="293"/>
      <c r="AB104" s="291"/>
      <c r="AC104" s="291"/>
      <c r="AD104" s="291"/>
      <c r="AE104" s="291"/>
      <c r="AF104" s="292"/>
      <c r="AG104" s="292"/>
      <c r="AH104" s="293"/>
      <c r="AI104" s="291"/>
      <c r="AJ104" s="291"/>
      <c r="AK104" s="291"/>
      <c r="AL104" s="291"/>
      <c r="AM104" s="292"/>
      <c r="AN104" s="292"/>
      <c r="AO104" s="293"/>
      <c r="AP104" s="291"/>
      <c r="AQ104" s="291"/>
      <c r="AR104" s="291"/>
      <c r="AS104" s="291"/>
      <c r="AT104" s="293"/>
      <c r="AU104" s="293"/>
      <c r="AV104" s="293"/>
      <c r="AW104" s="291"/>
      <c r="AX104" s="291"/>
      <c r="AY104" s="291"/>
      <c r="AZ104" s="291"/>
      <c r="BA104" s="293"/>
      <c r="BB104" s="293"/>
      <c r="BC104" s="293"/>
    </row>
    <row r="105" spans="2:55" ht="43.2">
      <c r="B105" s="30" t="s">
        <v>741</v>
      </c>
      <c r="C105" s="30" t="s">
        <v>1309</v>
      </c>
      <c r="D105" s="241" t="s">
        <v>1310</v>
      </c>
      <c r="E105" s="241" t="s">
        <v>1311</v>
      </c>
      <c r="F105" s="30"/>
      <c r="G105" s="203"/>
      <c r="H105" s="203"/>
      <c r="I105" s="203"/>
      <c r="J105" s="289" t="s">
        <v>190</v>
      </c>
      <c r="K105" s="289" t="s">
        <v>190</v>
      </c>
      <c r="L105" s="289" t="s">
        <v>190</v>
      </c>
      <c r="M105" s="289" t="s">
        <v>190</v>
      </c>
      <c r="N105" s="289" t="s">
        <v>190</v>
      </c>
      <c r="O105" s="203"/>
      <c r="P105" s="203" t="s">
        <v>1312</v>
      </c>
      <c r="Q105" s="203"/>
      <c r="R105" s="203"/>
      <c r="S105" s="203"/>
      <c r="T105" s="203"/>
      <c r="U105" s="291"/>
      <c r="V105" s="291"/>
      <c r="W105" s="291">
        <v>42643.829850000031</v>
      </c>
      <c r="X105" s="291">
        <v>42643.829850000031</v>
      </c>
      <c r="Y105" s="292"/>
      <c r="Z105" s="292"/>
      <c r="AA105" s="293"/>
      <c r="AB105" s="291">
        <v>0</v>
      </c>
      <c r="AC105" s="291">
        <v>0</v>
      </c>
      <c r="AD105" s="291">
        <v>32860.386719999995</v>
      </c>
      <c r="AE105" s="291">
        <v>32860.386719999995</v>
      </c>
      <c r="AF105" s="292"/>
      <c r="AG105" s="292">
        <v>14000</v>
      </c>
      <c r="AH105" s="293"/>
      <c r="AI105" s="291"/>
      <c r="AJ105" s="291"/>
      <c r="AK105" s="291">
        <v>13245.96075</v>
      </c>
      <c r="AL105" s="291">
        <v>13245.96075</v>
      </c>
      <c r="AM105" s="292"/>
      <c r="AN105" s="292"/>
      <c r="AO105" s="293"/>
      <c r="AP105" s="291"/>
      <c r="AQ105" s="291"/>
      <c r="AR105" s="291">
        <v>10371.719999999999</v>
      </c>
      <c r="AS105" s="291">
        <v>10371.719999999999</v>
      </c>
      <c r="AT105" s="293"/>
      <c r="AU105" s="293"/>
      <c r="AV105" s="293"/>
      <c r="AW105" s="291"/>
      <c r="AX105" s="291"/>
      <c r="AY105" s="291">
        <v>10644.179229275209</v>
      </c>
      <c r="AZ105" s="291">
        <v>10644.179229275209</v>
      </c>
      <c r="BA105" s="293"/>
      <c r="BB105" s="293"/>
      <c r="BC105" s="293"/>
    </row>
    <row r="106" spans="2:55" ht="28.8">
      <c r="B106" s="30" t="s">
        <v>741</v>
      </c>
      <c r="C106" s="30" t="s">
        <v>1309</v>
      </c>
      <c r="D106" s="241" t="s">
        <v>1313</v>
      </c>
      <c r="E106" s="241" t="s">
        <v>1314</v>
      </c>
      <c r="F106" s="30"/>
      <c r="G106" s="203"/>
      <c r="H106" s="203"/>
      <c r="I106" s="203">
        <v>2018</v>
      </c>
      <c r="J106" s="289" t="s">
        <v>190</v>
      </c>
      <c r="K106" s="289" t="s">
        <v>190</v>
      </c>
      <c r="L106" s="289" t="s">
        <v>190</v>
      </c>
      <c r="M106" s="289" t="s">
        <v>190</v>
      </c>
      <c r="N106" s="289" t="s">
        <v>190</v>
      </c>
      <c r="O106" s="203"/>
      <c r="P106" s="203"/>
      <c r="Q106" s="203"/>
      <c r="R106" s="203"/>
      <c r="S106" s="203"/>
      <c r="T106" s="203"/>
      <c r="U106" s="291"/>
      <c r="V106" s="291"/>
      <c r="W106" s="291"/>
      <c r="X106" s="291"/>
      <c r="Y106" s="292"/>
      <c r="Z106" s="292"/>
      <c r="AA106" s="293"/>
      <c r="AB106" s="291"/>
      <c r="AC106" s="291"/>
      <c r="AD106" s="291"/>
      <c r="AE106" s="291"/>
      <c r="AF106" s="292"/>
      <c r="AG106" s="292"/>
      <c r="AH106" s="293"/>
      <c r="AI106" s="291"/>
      <c r="AJ106" s="291"/>
      <c r="AK106" s="291"/>
      <c r="AL106" s="291"/>
      <c r="AM106" s="292"/>
      <c r="AN106" s="292"/>
      <c r="AO106" s="293"/>
      <c r="AP106" s="291"/>
      <c r="AQ106" s="291"/>
      <c r="AR106" s="291"/>
      <c r="AS106" s="291"/>
      <c r="AT106" s="293"/>
      <c r="AU106" s="293"/>
      <c r="AV106" s="293"/>
      <c r="AW106" s="291"/>
      <c r="AX106" s="291"/>
      <c r="AY106" s="291"/>
      <c r="AZ106" s="291"/>
      <c r="BA106" s="293"/>
      <c r="BB106" s="293"/>
      <c r="BC106" s="293"/>
    </row>
    <row r="107" spans="2:55">
      <c r="B107" s="30" t="s">
        <v>741</v>
      </c>
      <c r="C107" s="30" t="s">
        <v>1309</v>
      </c>
      <c r="D107" s="241" t="s">
        <v>1315</v>
      </c>
      <c r="E107" s="241" t="s">
        <v>1316</v>
      </c>
      <c r="F107" s="30"/>
      <c r="G107" s="203"/>
      <c r="H107" s="203"/>
      <c r="I107" s="203"/>
      <c r="J107" s="289" t="s">
        <v>190</v>
      </c>
      <c r="K107" s="289" t="s">
        <v>190</v>
      </c>
      <c r="L107" s="289" t="s">
        <v>190</v>
      </c>
      <c r="M107" s="289" t="s">
        <v>190</v>
      </c>
      <c r="N107" s="289" t="s">
        <v>190</v>
      </c>
      <c r="O107" s="203"/>
      <c r="P107" s="203"/>
      <c r="Q107" s="203"/>
      <c r="R107" s="203"/>
      <c r="S107" s="203"/>
      <c r="T107" s="203"/>
      <c r="U107" s="291"/>
      <c r="V107" s="291"/>
      <c r="W107" s="291"/>
      <c r="X107" s="291"/>
      <c r="Y107" s="292"/>
      <c r="Z107" s="292"/>
      <c r="AA107" s="293"/>
      <c r="AB107" s="291"/>
      <c r="AC107" s="291"/>
      <c r="AD107" s="291"/>
      <c r="AE107" s="291"/>
      <c r="AF107" s="292"/>
      <c r="AG107" s="292"/>
      <c r="AH107" s="293"/>
      <c r="AI107" s="291"/>
      <c r="AJ107" s="291"/>
      <c r="AK107" s="291"/>
      <c r="AL107" s="291"/>
      <c r="AM107" s="292"/>
      <c r="AN107" s="292"/>
      <c r="AO107" s="293"/>
      <c r="AP107" s="291"/>
      <c r="AQ107" s="291"/>
      <c r="AR107" s="291"/>
      <c r="AS107" s="291"/>
      <c r="AT107" s="293"/>
      <c r="AU107" s="293"/>
      <c r="AV107" s="293"/>
      <c r="AW107" s="291"/>
      <c r="AX107" s="291"/>
      <c r="AY107" s="291"/>
      <c r="AZ107" s="291"/>
      <c r="BA107" s="293"/>
      <c r="BB107" s="293"/>
      <c r="BC107" s="293"/>
    </row>
    <row r="108" spans="2:55" ht="43.2">
      <c r="B108" s="30" t="s">
        <v>741</v>
      </c>
      <c r="C108" s="30" t="s">
        <v>1317</v>
      </c>
      <c r="D108" s="241" t="s">
        <v>1318</v>
      </c>
      <c r="E108" s="241" t="s">
        <v>1319</v>
      </c>
      <c r="F108" s="30" t="s">
        <v>1320</v>
      </c>
      <c r="G108" s="203" t="s">
        <v>1017</v>
      </c>
      <c r="H108" s="203"/>
      <c r="I108" s="203">
        <v>2018</v>
      </c>
      <c r="J108" s="289" t="s">
        <v>1321</v>
      </c>
      <c r="K108" s="289" t="s">
        <v>1322</v>
      </c>
      <c r="L108" s="289" t="s">
        <v>190</v>
      </c>
      <c r="M108" s="289" t="s">
        <v>1323</v>
      </c>
      <c r="N108" s="289" t="s">
        <v>1324</v>
      </c>
      <c r="O108" s="203"/>
      <c r="P108" s="203" t="s">
        <v>1036</v>
      </c>
      <c r="Q108" s="203"/>
      <c r="R108" s="203"/>
      <c r="S108" s="203"/>
      <c r="T108" s="203"/>
      <c r="U108" s="291"/>
      <c r="V108" s="291"/>
      <c r="W108" s="291">
        <v>1444.9391499999999</v>
      </c>
      <c r="X108" s="291">
        <v>1444.9391499999999</v>
      </c>
      <c r="Y108" s="292"/>
      <c r="Z108" s="292"/>
      <c r="AA108" s="293"/>
      <c r="AB108" s="291">
        <v>0</v>
      </c>
      <c r="AC108" s="291">
        <v>0</v>
      </c>
      <c r="AD108" s="291">
        <v>615.66749000000004</v>
      </c>
      <c r="AE108" s="291">
        <v>615.66749000000004</v>
      </c>
      <c r="AF108" s="292"/>
      <c r="AG108" s="296"/>
      <c r="AH108" s="297" t="s">
        <v>1325</v>
      </c>
      <c r="AI108" s="291"/>
      <c r="AJ108" s="291"/>
      <c r="AK108" s="291">
        <v>376.5885199999999</v>
      </c>
      <c r="AL108" s="291">
        <v>376.5885199999999</v>
      </c>
      <c r="AM108" s="292"/>
      <c r="AN108" s="292"/>
      <c r="AO108" s="297" t="s">
        <v>1326</v>
      </c>
      <c r="AP108" s="291"/>
      <c r="AQ108" s="291"/>
      <c r="AR108" s="291">
        <v>1776.8009999999999</v>
      </c>
      <c r="AS108" s="291">
        <v>1776.8009999999999</v>
      </c>
      <c r="AT108" s="293"/>
      <c r="AU108" s="293"/>
      <c r="AV108" s="297" t="s">
        <v>1327</v>
      </c>
      <c r="AW108" s="291"/>
      <c r="AX108" s="291"/>
      <c r="AY108" s="291">
        <v>1862.7653502506826</v>
      </c>
      <c r="AZ108" s="291">
        <v>1862.7653502506826</v>
      </c>
      <c r="BA108" s="293"/>
      <c r="BB108" s="293"/>
      <c r="BC108" s="297" t="s">
        <v>1327</v>
      </c>
    </row>
    <row r="109" spans="2:55" ht="43.2">
      <c r="B109" s="30" t="s">
        <v>741</v>
      </c>
      <c r="C109" s="30" t="s">
        <v>1317</v>
      </c>
      <c r="D109" s="241" t="s">
        <v>1328</v>
      </c>
      <c r="E109" s="241" t="s">
        <v>1329</v>
      </c>
      <c r="F109" s="30"/>
      <c r="G109" s="203"/>
      <c r="H109" s="203"/>
      <c r="I109" s="203"/>
      <c r="J109" s="289" t="s">
        <v>190</v>
      </c>
      <c r="K109" s="289" t="s">
        <v>190</v>
      </c>
      <c r="L109" s="289" t="s">
        <v>190</v>
      </c>
      <c r="M109" s="289" t="s">
        <v>190</v>
      </c>
      <c r="N109" s="289" t="s">
        <v>190</v>
      </c>
      <c r="O109" s="203"/>
      <c r="P109" s="203"/>
      <c r="Q109" s="203"/>
      <c r="R109" s="203"/>
      <c r="S109" s="203"/>
      <c r="T109" s="203" t="s">
        <v>1330</v>
      </c>
      <c r="U109" s="291"/>
      <c r="V109" s="291"/>
      <c r="W109" s="291"/>
      <c r="X109" s="291"/>
      <c r="Y109" s="292"/>
      <c r="Z109" s="292"/>
      <c r="AA109" s="293"/>
      <c r="AB109" s="291"/>
      <c r="AC109" s="291"/>
      <c r="AD109" s="291"/>
      <c r="AE109" s="291"/>
      <c r="AF109" s="292"/>
      <c r="AG109" s="292"/>
      <c r="AH109" s="293"/>
      <c r="AI109" s="291"/>
      <c r="AJ109" s="291"/>
      <c r="AK109" s="291"/>
      <c r="AL109" s="291"/>
      <c r="AM109" s="292"/>
      <c r="AN109" s="292"/>
      <c r="AO109" s="293"/>
      <c r="AP109" s="291"/>
      <c r="AQ109" s="291"/>
      <c r="AR109" s="291"/>
      <c r="AS109" s="291"/>
      <c r="AT109" s="293"/>
      <c r="AU109" s="293"/>
      <c r="AV109" s="293"/>
      <c r="AW109" s="291"/>
      <c r="AX109" s="291"/>
      <c r="AY109" s="291"/>
      <c r="AZ109" s="291"/>
      <c r="BA109" s="293"/>
      <c r="BB109" s="293"/>
      <c r="BC109" s="293"/>
    </row>
    <row r="110" spans="2:55" ht="28.8">
      <c r="B110" s="30" t="s">
        <v>741</v>
      </c>
      <c r="C110" s="30" t="s">
        <v>1317</v>
      </c>
      <c r="D110" s="241" t="s">
        <v>1331</v>
      </c>
      <c r="E110" s="241" t="s">
        <v>1332</v>
      </c>
      <c r="F110" s="30"/>
      <c r="G110" s="203"/>
      <c r="H110" s="203"/>
      <c r="I110" s="203"/>
      <c r="J110" s="289" t="s">
        <v>190</v>
      </c>
      <c r="K110" s="289" t="s">
        <v>190</v>
      </c>
      <c r="L110" s="289" t="s">
        <v>190</v>
      </c>
      <c r="M110" s="289" t="s">
        <v>190</v>
      </c>
      <c r="N110" s="289" t="s">
        <v>190</v>
      </c>
      <c r="O110" s="203"/>
      <c r="P110" s="203"/>
      <c r="Q110" s="203"/>
      <c r="R110" s="203"/>
      <c r="S110" s="203"/>
      <c r="T110" s="203" t="s">
        <v>1330</v>
      </c>
      <c r="U110" s="291"/>
      <c r="V110" s="291"/>
      <c r="W110" s="291"/>
      <c r="X110" s="291"/>
      <c r="Y110" s="292"/>
      <c r="Z110" s="292"/>
      <c r="AA110" s="293"/>
      <c r="AB110" s="291"/>
      <c r="AC110" s="291"/>
      <c r="AD110" s="291"/>
      <c r="AE110" s="291"/>
      <c r="AF110" s="292"/>
      <c r="AG110" s="292"/>
      <c r="AH110" s="293"/>
      <c r="AI110" s="291"/>
      <c r="AJ110" s="291"/>
      <c r="AK110" s="291"/>
      <c r="AL110" s="291"/>
      <c r="AM110" s="292"/>
      <c r="AN110" s="292"/>
      <c r="AO110" s="293"/>
      <c r="AP110" s="291"/>
      <c r="AQ110" s="291"/>
      <c r="AR110" s="291"/>
      <c r="AS110" s="291"/>
      <c r="AT110" s="293"/>
      <c r="AU110" s="293"/>
      <c r="AV110" s="293"/>
      <c r="AW110" s="291"/>
      <c r="AX110" s="291"/>
      <c r="AY110" s="291"/>
      <c r="AZ110" s="291"/>
      <c r="BA110" s="293"/>
      <c r="BB110" s="293"/>
      <c r="BC110" s="293"/>
    </row>
    <row r="111" spans="2:55" ht="28.8">
      <c r="B111" s="30" t="s">
        <v>741</v>
      </c>
      <c r="C111" s="30" t="s">
        <v>1317</v>
      </c>
      <c r="D111" s="241" t="s">
        <v>1333</v>
      </c>
      <c r="E111" s="241" t="s">
        <v>1334</v>
      </c>
      <c r="F111" s="30"/>
      <c r="G111" s="203"/>
      <c r="H111" s="203"/>
      <c r="I111" s="203"/>
      <c r="J111" s="289" t="s">
        <v>190</v>
      </c>
      <c r="K111" s="289" t="s">
        <v>190</v>
      </c>
      <c r="L111" s="289" t="s">
        <v>190</v>
      </c>
      <c r="M111" s="289" t="s">
        <v>190</v>
      </c>
      <c r="N111" s="289" t="s">
        <v>190</v>
      </c>
      <c r="O111" s="203"/>
      <c r="P111" s="203"/>
      <c r="Q111" s="203"/>
      <c r="R111" s="203"/>
      <c r="S111" s="203"/>
      <c r="T111" s="203" t="s">
        <v>1335</v>
      </c>
      <c r="U111" s="291"/>
      <c r="V111" s="291"/>
      <c r="W111" s="291"/>
      <c r="X111" s="291"/>
      <c r="Y111" s="292"/>
      <c r="Z111" s="292"/>
      <c r="AA111" s="293"/>
      <c r="AB111" s="291"/>
      <c r="AC111" s="291"/>
      <c r="AD111" s="291"/>
      <c r="AE111" s="291"/>
      <c r="AF111" s="292"/>
      <c r="AG111" s="292"/>
      <c r="AH111" s="293"/>
      <c r="AI111" s="291"/>
      <c r="AJ111" s="291"/>
      <c r="AK111" s="291"/>
      <c r="AL111" s="291"/>
      <c r="AM111" s="292"/>
      <c r="AN111" s="292"/>
      <c r="AO111" s="293"/>
      <c r="AP111" s="291"/>
      <c r="AQ111" s="291"/>
      <c r="AR111" s="291"/>
      <c r="AS111" s="291"/>
      <c r="AT111" s="293"/>
      <c r="AU111" s="293"/>
      <c r="AV111" s="293"/>
      <c r="AW111" s="291"/>
      <c r="AX111" s="291"/>
      <c r="AY111" s="291"/>
      <c r="AZ111" s="291"/>
      <c r="BA111" s="293"/>
      <c r="BB111" s="293"/>
      <c r="BC111" s="293"/>
    </row>
    <row r="112" spans="2:55" ht="28.8">
      <c r="B112" s="30" t="s">
        <v>741</v>
      </c>
      <c r="C112" s="30" t="s">
        <v>1317</v>
      </c>
      <c r="D112" s="241" t="s">
        <v>1336</v>
      </c>
      <c r="E112" s="241" t="s">
        <v>1337</v>
      </c>
      <c r="F112" s="30"/>
      <c r="G112" s="203"/>
      <c r="H112" s="203"/>
      <c r="I112" s="203">
        <v>2018</v>
      </c>
      <c r="J112" s="289" t="s">
        <v>190</v>
      </c>
      <c r="K112" s="289" t="s">
        <v>190</v>
      </c>
      <c r="L112" s="289" t="s">
        <v>190</v>
      </c>
      <c r="M112" s="289" t="s">
        <v>190</v>
      </c>
      <c r="N112" s="289" t="s">
        <v>190</v>
      </c>
      <c r="O112" s="203"/>
      <c r="P112" s="203" t="s">
        <v>1139</v>
      </c>
      <c r="Q112" s="203"/>
      <c r="R112" s="203"/>
      <c r="S112" s="203"/>
      <c r="T112" s="203"/>
      <c r="U112" s="291"/>
      <c r="V112" s="291"/>
      <c r="W112" s="291">
        <v>9414.0642700000026</v>
      </c>
      <c r="X112" s="291">
        <v>9414.0642700000026</v>
      </c>
      <c r="Y112" s="292"/>
      <c r="Z112" s="292"/>
      <c r="AA112" s="293"/>
      <c r="AB112" s="291">
        <v>0</v>
      </c>
      <c r="AC112" s="291">
        <v>0</v>
      </c>
      <c r="AD112" s="291">
        <v>5327.9089999999997</v>
      </c>
      <c r="AE112" s="291">
        <v>5327.9089999999997</v>
      </c>
      <c r="AF112" s="292"/>
      <c r="AG112" s="296">
        <v>14000</v>
      </c>
      <c r="AH112" s="293"/>
      <c r="AI112" s="291"/>
      <c r="AJ112" s="291"/>
      <c r="AK112" s="291">
        <v>3529.6374300000007</v>
      </c>
      <c r="AL112" s="291">
        <v>3529.6374300000007</v>
      </c>
      <c r="AM112" s="292"/>
      <c r="AN112" s="292"/>
      <c r="AO112" s="293"/>
      <c r="AP112" s="291"/>
      <c r="AQ112" s="291"/>
      <c r="AR112" s="291">
        <v>7336.5480321262658</v>
      </c>
      <c r="AS112" s="291">
        <v>7336.5480321262658</v>
      </c>
      <c r="AT112" s="293"/>
      <c r="AU112" s="293"/>
      <c r="AV112" s="293"/>
      <c r="AW112" s="291"/>
      <c r="AX112" s="291"/>
      <c r="AY112" s="291">
        <v>7386.3798931857618</v>
      </c>
      <c r="AZ112" s="291">
        <v>7386.3798931857618</v>
      </c>
      <c r="BA112" s="293"/>
      <c r="BB112" s="293"/>
      <c r="BC112" s="293"/>
    </row>
    <row r="113" spans="2:55" ht="28.8">
      <c r="B113" s="30" t="s">
        <v>741</v>
      </c>
      <c r="C113" s="30" t="s">
        <v>1317</v>
      </c>
      <c r="D113" s="241" t="s">
        <v>1338</v>
      </c>
      <c r="E113" s="241" t="s">
        <v>1339</v>
      </c>
      <c r="F113" s="30"/>
      <c r="G113" s="203"/>
      <c r="H113" s="203"/>
      <c r="I113" s="203"/>
      <c r="J113" s="289" t="s">
        <v>190</v>
      </c>
      <c r="K113" s="289" t="s">
        <v>190</v>
      </c>
      <c r="L113" s="289" t="s">
        <v>190</v>
      </c>
      <c r="M113" s="289" t="s">
        <v>190</v>
      </c>
      <c r="N113" s="289" t="s">
        <v>190</v>
      </c>
      <c r="O113" s="203"/>
      <c r="P113" s="203"/>
      <c r="Q113" s="203"/>
      <c r="R113" s="203"/>
      <c r="S113" s="203"/>
      <c r="T113" s="203"/>
      <c r="U113" s="291"/>
      <c r="V113" s="291"/>
      <c r="W113" s="291"/>
      <c r="X113" s="291"/>
      <c r="Y113" s="292"/>
      <c r="Z113" s="292"/>
      <c r="AA113" s="293"/>
      <c r="AB113" s="291"/>
      <c r="AC113" s="291"/>
      <c r="AD113" s="291"/>
      <c r="AE113" s="291"/>
      <c r="AF113" s="292"/>
      <c r="AG113" s="292"/>
      <c r="AH113" s="293"/>
      <c r="AI113" s="291"/>
      <c r="AJ113" s="291"/>
      <c r="AK113" s="291"/>
      <c r="AL113" s="291"/>
      <c r="AM113" s="292"/>
      <c r="AN113" s="292"/>
      <c r="AO113" s="293"/>
      <c r="AP113" s="291"/>
      <c r="AQ113" s="291"/>
      <c r="AR113" s="291"/>
      <c r="AS113" s="291"/>
      <c r="AT113" s="293"/>
      <c r="AU113" s="293"/>
      <c r="AV113" s="293"/>
      <c r="AW113" s="291"/>
      <c r="AX113" s="291"/>
      <c r="AY113" s="291"/>
      <c r="AZ113" s="291"/>
      <c r="BA113" s="293"/>
      <c r="BB113" s="293"/>
      <c r="BC113" s="293"/>
    </row>
    <row r="114" spans="2:55" ht="28.8">
      <c r="B114" s="30" t="s">
        <v>741</v>
      </c>
      <c r="C114" s="30" t="s">
        <v>1340</v>
      </c>
      <c r="D114" s="241" t="s">
        <v>1341</v>
      </c>
      <c r="E114" s="241" t="s">
        <v>1342</v>
      </c>
      <c r="F114" s="30" t="s">
        <v>1343</v>
      </c>
      <c r="G114" s="203"/>
      <c r="H114" s="203"/>
      <c r="I114" s="203">
        <v>2018</v>
      </c>
      <c r="J114" s="289" t="s">
        <v>1365</v>
      </c>
      <c r="K114" s="289" t="s">
        <v>1365</v>
      </c>
      <c r="L114" s="289" t="s">
        <v>1365</v>
      </c>
      <c r="M114" s="289" t="s">
        <v>1365</v>
      </c>
      <c r="N114" s="289" t="s">
        <v>1365</v>
      </c>
      <c r="O114" s="203"/>
      <c r="P114" s="203" t="s">
        <v>1139</v>
      </c>
      <c r="Q114" s="203"/>
      <c r="R114" s="203"/>
      <c r="S114" s="203"/>
      <c r="T114" s="203"/>
      <c r="U114" s="291"/>
      <c r="V114" s="291"/>
      <c r="W114" s="291">
        <v>754.59780999999998</v>
      </c>
      <c r="X114" s="291">
        <v>754.59780999999998</v>
      </c>
      <c r="Y114" s="292"/>
      <c r="Z114" s="292"/>
      <c r="AA114" s="293">
        <v>13</v>
      </c>
      <c r="AB114" s="291">
        <v>0</v>
      </c>
      <c r="AC114" s="291">
        <v>0</v>
      </c>
      <c r="AD114" s="291">
        <v>141.94125000000003</v>
      </c>
      <c r="AE114" s="291">
        <v>141.94125000000003</v>
      </c>
      <c r="AF114" s="292"/>
      <c r="AG114" s="292"/>
      <c r="AH114" s="293">
        <v>9</v>
      </c>
      <c r="AI114" s="291"/>
      <c r="AJ114" s="291"/>
      <c r="AK114" s="291">
        <v>10.766459999999991</v>
      </c>
      <c r="AL114" s="291">
        <v>10.766459999999991</v>
      </c>
      <c r="AM114" s="292"/>
      <c r="AN114" s="292"/>
      <c r="AO114" s="293">
        <v>11</v>
      </c>
      <c r="AP114" s="291"/>
      <c r="AQ114" s="291"/>
      <c r="AR114" s="291">
        <v>109.95849868497103</v>
      </c>
      <c r="AS114" s="291">
        <v>109.95849868497103</v>
      </c>
      <c r="AT114" s="293"/>
      <c r="AU114" s="293"/>
      <c r="AV114" s="293">
        <v>9</v>
      </c>
      <c r="AW114" s="291"/>
      <c r="AX114" s="291"/>
      <c r="AY114" s="291">
        <v>111.93777847751224</v>
      </c>
      <c r="AZ114" s="291">
        <v>111.93777847751224</v>
      </c>
      <c r="BA114" s="293"/>
      <c r="BB114" s="293"/>
      <c r="BC114" s="293">
        <v>9</v>
      </c>
    </row>
    <row r="115" spans="2:55" ht="43.2">
      <c r="B115" s="30" t="s">
        <v>741</v>
      </c>
      <c r="C115" s="30" t="s">
        <v>1340</v>
      </c>
      <c r="D115" s="241" t="s">
        <v>1344</v>
      </c>
      <c r="E115" s="241" t="s">
        <v>1342</v>
      </c>
      <c r="F115" s="30" t="s">
        <v>1345</v>
      </c>
      <c r="G115" s="203"/>
      <c r="H115" s="203"/>
      <c r="I115" s="203">
        <v>2018</v>
      </c>
      <c r="J115" s="289" t="s">
        <v>1365</v>
      </c>
      <c r="K115" s="289" t="s">
        <v>1365</v>
      </c>
      <c r="L115" s="289" t="s">
        <v>1365</v>
      </c>
      <c r="M115" s="289" t="s">
        <v>1365</v>
      </c>
      <c r="N115" s="289" t="s">
        <v>1365</v>
      </c>
      <c r="O115" s="203"/>
      <c r="P115" s="203" t="s">
        <v>1346</v>
      </c>
      <c r="Q115" s="203"/>
      <c r="R115" s="203"/>
      <c r="S115" s="203"/>
      <c r="T115" s="203"/>
      <c r="U115" s="291"/>
      <c r="V115" s="291"/>
      <c r="W115" s="291">
        <v>4515.6467199999997</v>
      </c>
      <c r="X115" s="291">
        <v>4515.6467199999997</v>
      </c>
      <c r="Y115" s="292"/>
      <c r="Z115" s="292"/>
      <c r="AA115" s="293"/>
      <c r="AB115" s="291">
        <v>0</v>
      </c>
      <c r="AC115" s="291">
        <v>0</v>
      </c>
      <c r="AD115" s="291">
        <v>5489.5082499999999</v>
      </c>
      <c r="AE115" s="291">
        <v>5489.5082499999999</v>
      </c>
      <c r="AF115" s="292"/>
      <c r="AG115" s="296">
        <v>14000</v>
      </c>
      <c r="AH115" s="293"/>
      <c r="AI115" s="291"/>
      <c r="AJ115" s="291"/>
      <c r="AK115" s="291">
        <v>9194.8014799999983</v>
      </c>
      <c r="AL115" s="291">
        <v>9194.8014799999983</v>
      </c>
      <c r="AM115" s="292"/>
      <c r="AN115" s="292"/>
      <c r="AO115" s="293"/>
      <c r="AP115" s="291"/>
      <c r="AQ115" s="291"/>
      <c r="AR115" s="291">
        <v>11443.008</v>
      </c>
      <c r="AS115" s="291">
        <v>11443.008</v>
      </c>
      <c r="AT115" s="293"/>
      <c r="AU115" s="293"/>
      <c r="AV115" s="293"/>
      <c r="AW115" s="291"/>
      <c r="AX115" s="291"/>
      <c r="AY115" s="291">
        <v>11489.25293495101</v>
      </c>
      <c r="AZ115" s="291">
        <v>11489.25293495101</v>
      </c>
      <c r="BA115" s="293"/>
      <c r="BB115" s="293"/>
      <c r="BC115" s="293"/>
    </row>
    <row r="116" spans="2:55" ht="28.8">
      <c r="B116" s="30" t="s">
        <v>741</v>
      </c>
      <c r="C116" s="30" t="s">
        <v>1340</v>
      </c>
      <c r="D116" s="241" t="s">
        <v>1347</v>
      </c>
      <c r="E116" s="241" t="s">
        <v>1342</v>
      </c>
      <c r="F116" s="30" t="s">
        <v>1348</v>
      </c>
      <c r="G116" s="203"/>
      <c r="H116" s="203"/>
      <c r="I116" s="203">
        <v>2018</v>
      </c>
      <c r="J116" s="289" t="s">
        <v>190</v>
      </c>
      <c r="K116" s="289" t="s">
        <v>190</v>
      </c>
      <c r="L116" s="289" t="s">
        <v>190</v>
      </c>
      <c r="M116" s="289" t="s">
        <v>190</v>
      </c>
      <c r="N116" s="289" t="s">
        <v>190</v>
      </c>
      <c r="O116" s="203"/>
      <c r="P116" s="203" t="s">
        <v>1349</v>
      </c>
      <c r="Q116" s="203"/>
      <c r="R116" s="203"/>
      <c r="S116" s="203"/>
      <c r="T116" s="203"/>
      <c r="U116" s="291"/>
      <c r="V116" s="291"/>
      <c r="W116" s="291">
        <v>-650.80034999999998</v>
      </c>
      <c r="X116" s="291">
        <v>-650.80034999999998</v>
      </c>
      <c r="Y116" s="292"/>
      <c r="Z116" s="292"/>
      <c r="AA116" s="293"/>
      <c r="AB116" s="291">
        <v>0</v>
      </c>
      <c r="AC116" s="291">
        <v>0</v>
      </c>
      <c r="AD116" s="291">
        <v>0</v>
      </c>
      <c r="AE116" s="291">
        <v>0</v>
      </c>
      <c r="AF116" s="292"/>
      <c r="AG116" s="292"/>
      <c r="AH116" s="293">
        <v>5</v>
      </c>
      <c r="AI116" s="291"/>
      <c r="AJ116" s="291"/>
      <c r="AK116" s="291">
        <v>856.07727999999997</v>
      </c>
      <c r="AL116" s="291">
        <v>856.07727999999997</v>
      </c>
      <c r="AM116" s="292"/>
      <c r="AN116" s="292"/>
      <c r="AO116" s="293">
        <v>9</v>
      </c>
      <c r="AP116" s="291"/>
      <c r="AQ116" s="291"/>
      <c r="AR116" s="291">
        <v>6038.1350000000002</v>
      </c>
      <c r="AS116" s="291">
        <v>6038.1350000000002</v>
      </c>
      <c r="AT116" s="293"/>
      <c r="AU116" s="293"/>
      <c r="AV116" s="293">
        <v>6</v>
      </c>
      <c r="AW116" s="291"/>
      <c r="AX116" s="291"/>
      <c r="AY116" s="291">
        <v>6298.9579490007354</v>
      </c>
      <c r="AZ116" s="291">
        <v>6298.9579490007354</v>
      </c>
      <c r="BA116" s="293"/>
      <c r="BB116" s="293"/>
      <c r="BC116" s="293">
        <v>6</v>
      </c>
    </row>
    <row r="117" spans="2:55" ht="43.2">
      <c r="B117" s="30" t="s">
        <v>741</v>
      </c>
      <c r="C117" s="30" t="s">
        <v>1340</v>
      </c>
      <c r="D117" s="241" t="s">
        <v>1350</v>
      </c>
      <c r="E117" s="241" t="s">
        <v>1351</v>
      </c>
      <c r="F117" s="30"/>
      <c r="G117" s="203"/>
      <c r="H117" s="203"/>
      <c r="I117" s="203"/>
      <c r="J117" s="289" t="s">
        <v>190</v>
      </c>
      <c r="K117" s="289" t="s">
        <v>190</v>
      </c>
      <c r="L117" s="289" t="s">
        <v>190</v>
      </c>
      <c r="M117" s="289" t="s">
        <v>190</v>
      </c>
      <c r="N117" s="289" t="s">
        <v>190</v>
      </c>
      <c r="O117" s="203"/>
      <c r="P117" s="203"/>
      <c r="Q117" s="203"/>
      <c r="R117" s="203"/>
      <c r="S117" s="203"/>
      <c r="T117" s="203"/>
      <c r="U117" s="291"/>
      <c r="V117" s="291"/>
      <c r="W117" s="291"/>
      <c r="X117" s="291"/>
      <c r="Y117" s="292"/>
      <c r="Z117" s="292"/>
      <c r="AA117" s="293"/>
      <c r="AB117" s="291"/>
      <c r="AC117" s="291"/>
      <c r="AD117" s="291"/>
      <c r="AE117" s="291"/>
      <c r="AF117" s="292"/>
      <c r="AG117" s="292"/>
      <c r="AH117" s="293"/>
      <c r="AI117" s="291"/>
      <c r="AJ117" s="291"/>
      <c r="AK117" s="291"/>
      <c r="AL117" s="291"/>
      <c r="AM117" s="292"/>
      <c r="AN117" s="292"/>
      <c r="AO117" s="293"/>
      <c r="AP117" s="291"/>
      <c r="AQ117" s="291"/>
      <c r="AR117" s="291"/>
      <c r="AS117" s="291"/>
      <c r="AT117" s="293"/>
      <c r="AU117" s="293"/>
      <c r="AV117" s="293"/>
      <c r="AW117" s="291"/>
      <c r="AX117" s="291"/>
      <c r="AY117" s="291"/>
      <c r="AZ117" s="291"/>
      <c r="BA117" s="293"/>
      <c r="BB117" s="293"/>
      <c r="BC117" s="293"/>
    </row>
    <row r="118" spans="2:55" ht="28.8">
      <c r="B118" s="30" t="s">
        <v>741</v>
      </c>
      <c r="C118" s="30" t="s">
        <v>1340</v>
      </c>
      <c r="D118" s="241" t="s">
        <v>1352</v>
      </c>
      <c r="E118" s="241" t="s">
        <v>1353</v>
      </c>
      <c r="F118" s="30" t="s">
        <v>1354</v>
      </c>
      <c r="G118" s="203"/>
      <c r="H118" s="203"/>
      <c r="I118" s="203">
        <v>2020</v>
      </c>
      <c r="J118" s="289">
        <v>8478.0352881472263</v>
      </c>
      <c r="K118" s="289" t="s">
        <v>190</v>
      </c>
      <c r="L118" s="289" t="s">
        <v>190</v>
      </c>
      <c r="M118" s="289">
        <v>6557.2566916975475</v>
      </c>
      <c r="N118" s="289">
        <v>9845.9764177585494</v>
      </c>
      <c r="O118" s="203"/>
      <c r="P118" s="203" t="s">
        <v>1036</v>
      </c>
      <c r="Q118" s="203"/>
      <c r="R118" s="203"/>
      <c r="S118" s="203"/>
      <c r="T118" s="203"/>
      <c r="U118" s="291"/>
      <c r="V118" s="291"/>
      <c r="W118" s="291">
        <v>0</v>
      </c>
      <c r="X118" s="291">
        <v>0</v>
      </c>
      <c r="Y118" s="292"/>
      <c r="Z118" s="292"/>
      <c r="AA118" s="293"/>
      <c r="AB118" s="291">
        <v>0</v>
      </c>
      <c r="AC118" s="291">
        <v>0</v>
      </c>
      <c r="AD118" s="291">
        <v>2158</v>
      </c>
      <c r="AE118" s="291">
        <v>2158</v>
      </c>
      <c r="AF118" s="292"/>
      <c r="AG118" s="292"/>
      <c r="AH118" s="297" t="s">
        <v>1372</v>
      </c>
      <c r="AI118" s="291"/>
      <c r="AJ118" s="291"/>
      <c r="AK118" s="291">
        <v>17545</v>
      </c>
      <c r="AL118" s="291">
        <v>17545</v>
      </c>
      <c r="AM118" s="292"/>
      <c r="AN118" s="292"/>
      <c r="AO118" s="297" t="s">
        <v>1371</v>
      </c>
      <c r="AP118" s="291"/>
      <c r="AQ118" s="291"/>
      <c r="AR118" s="291">
        <v>18000</v>
      </c>
      <c r="AS118" s="291">
        <v>18000</v>
      </c>
      <c r="AT118" s="293"/>
      <c r="AU118" s="293"/>
      <c r="AV118" s="297" t="s">
        <v>1371</v>
      </c>
      <c r="AW118" s="291"/>
      <c r="AX118" s="291"/>
      <c r="AY118" s="291">
        <v>17707.430013867848</v>
      </c>
      <c r="AZ118" s="291">
        <v>17707.430013867848</v>
      </c>
      <c r="BA118" s="293"/>
      <c r="BB118" s="293"/>
      <c r="BC118" s="297" t="s">
        <v>1371</v>
      </c>
    </row>
    <row r="119" spans="2:55" ht="43.2">
      <c r="B119" s="30" t="s">
        <v>741</v>
      </c>
      <c r="C119" s="30" t="s">
        <v>1340</v>
      </c>
      <c r="D119" s="241" t="s">
        <v>1355</v>
      </c>
      <c r="E119" s="241" t="s">
        <v>1356</v>
      </c>
      <c r="F119" s="30"/>
      <c r="G119" s="203"/>
      <c r="H119" s="203"/>
      <c r="I119" s="203"/>
      <c r="J119" s="289" t="s">
        <v>190</v>
      </c>
      <c r="K119" s="289" t="s">
        <v>190</v>
      </c>
      <c r="L119" s="289" t="s">
        <v>190</v>
      </c>
      <c r="M119" s="289" t="s">
        <v>190</v>
      </c>
      <c r="N119" s="289" t="s">
        <v>190</v>
      </c>
      <c r="O119" s="203"/>
      <c r="P119" s="203"/>
      <c r="Q119" s="203"/>
      <c r="R119" s="203"/>
      <c r="S119" s="203"/>
      <c r="T119" s="203"/>
      <c r="U119" s="291"/>
      <c r="V119" s="291"/>
      <c r="W119" s="291"/>
      <c r="X119" s="291"/>
      <c r="Y119" s="292"/>
      <c r="Z119" s="292"/>
      <c r="AA119" s="293"/>
      <c r="AB119" s="291"/>
      <c r="AC119" s="291"/>
      <c r="AD119" s="291"/>
      <c r="AE119" s="291"/>
      <c r="AF119" s="292"/>
      <c r="AG119" s="292"/>
      <c r="AH119" s="293"/>
      <c r="AI119" s="291"/>
      <c r="AJ119" s="291"/>
      <c r="AK119" s="291"/>
      <c r="AL119" s="291"/>
      <c r="AM119" s="292"/>
      <c r="AN119" s="292"/>
      <c r="AO119" s="293"/>
      <c r="AP119" s="291"/>
      <c r="AQ119" s="291"/>
      <c r="AR119" s="291"/>
      <c r="AS119" s="291"/>
      <c r="AT119" s="293"/>
      <c r="AU119" s="293"/>
      <c r="AV119" s="293"/>
      <c r="AW119" s="291"/>
      <c r="AX119" s="291"/>
      <c r="AY119" s="291"/>
      <c r="AZ119" s="291"/>
      <c r="BA119" s="293"/>
      <c r="BB119" s="293"/>
      <c r="BC119" s="293"/>
    </row>
    <row r="120" spans="2:55" ht="43.2">
      <c r="B120" s="30" t="s">
        <v>741</v>
      </c>
      <c r="C120" s="30" t="s">
        <v>1357</v>
      </c>
      <c r="D120" s="241" t="s">
        <v>1358</v>
      </c>
      <c r="E120" s="241" t="s">
        <v>1359</v>
      </c>
      <c r="F120" s="30"/>
      <c r="G120" s="203" t="s">
        <v>1059</v>
      </c>
      <c r="H120" s="203" t="s">
        <v>1054</v>
      </c>
      <c r="I120" s="203">
        <v>2018</v>
      </c>
      <c r="J120" s="289">
        <v>9169.4659865282774</v>
      </c>
      <c r="K120" s="289" t="s">
        <v>190</v>
      </c>
      <c r="L120" s="289" t="s">
        <v>190</v>
      </c>
      <c r="M120" s="289">
        <v>7058.7556499897864</v>
      </c>
      <c r="N120" s="289">
        <v>10321.270736242226</v>
      </c>
      <c r="O120" s="203"/>
      <c r="P120" s="203" t="s">
        <v>1360</v>
      </c>
      <c r="Q120" s="203"/>
      <c r="R120" s="203"/>
      <c r="S120" s="203"/>
      <c r="T120" s="203" t="s">
        <v>1361</v>
      </c>
      <c r="U120" s="291"/>
      <c r="V120" s="291"/>
      <c r="W120" s="291">
        <v>1.0507299999999999</v>
      </c>
      <c r="X120" s="291">
        <v>1.0507299999999999</v>
      </c>
      <c r="Y120" s="292"/>
      <c r="Z120" s="292"/>
      <c r="AA120" s="293"/>
      <c r="AB120" s="291">
        <v>0</v>
      </c>
      <c r="AC120" s="291">
        <v>0</v>
      </c>
      <c r="AD120" s="291">
        <v>158.9205400000001</v>
      </c>
      <c r="AE120" s="291">
        <v>158.9205400000001</v>
      </c>
      <c r="AF120" s="292"/>
      <c r="AG120" s="292">
        <v>14000</v>
      </c>
      <c r="AH120" s="293"/>
      <c r="AI120" s="291">
        <v>2014.7524700000001</v>
      </c>
      <c r="AJ120" s="291">
        <v>2014.7524700000001</v>
      </c>
      <c r="AK120" s="291">
        <v>2.425739999999998</v>
      </c>
      <c r="AL120" s="291">
        <v>2.425739999999998</v>
      </c>
      <c r="AM120" s="292"/>
      <c r="AN120" s="292"/>
      <c r="AO120" s="293"/>
      <c r="AP120" s="291">
        <v>6984.9970000000003</v>
      </c>
      <c r="AQ120" s="291">
        <v>6984.9970000000003</v>
      </c>
      <c r="AR120" s="291"/>
      <c r="AS120" s="291"/>
      <c r="AT120" s="293"/>
      <c r="AU120" s="293"/>
      <c r="AV120" s="293"/>
      <c r="AW120" s="291"/>
      <c r="AX120" s="291"/>
      <c r="AY120" s="291"/>
      <c r="AZ120" s="291"/>
      <c r="BA120" s="293"/>
      <c r="BB120" s="293"/>
      <c r="BC120" s="293"/>
    </row>
    <row r="121" spans="2:55">
      <c r="U121" s="7"/>
      <c r="V121" s="7"/>
      <c r="W121" s="7"/>
      <c r="X121" s="7"/>
      <c r="Y121" s="7"/>
      <c r="Z121" s="7"/>
      <c r="AA121" s="7"/>
      <c r="AB121" s="7"/>
      <c r="AC121" s="7"/>
      <c r="AD121" s="7"/>
      <c r="AE121" s="7"/>
      <c r="AF121" s="7"/>
      <c r="AG121" s="7"/>
      <c r="AH121" s="7"/>
    </row>
    <row r="122" spans="2:55">
      <c r="U122" s="7"/>
      <c r="V122" s="7"/>
      <c r="W122" s="7"/>
      <c r="X122" s="7"/>
      <c r="Y122" s="7"/>
      <c r="Z122" s="7"/>
      <c r="AA122" s="7"/>
      <c r="AB122" s="7"/>
      <c r="AC122" s="7"/>
      <c r="AD122" s="7"/>
      <c r="AE122" s="7"/>
      <c r="AF122" s="7"/>
      <c r="AG122" s="7"/>
      <c r="AH122" s="7"/>
    </row>
    <row r="123" spans="2:55">
      <c r="U123" s="7"/>
      <c r="V123" s="7"/>
      <c r="W123" s="391">
        <v>119990</v>
      </c>
      <c r="X123" s="391">
        <v>76281.451640346204</v>
      </c>
      <c r="Y123" s="7"/>
      <c r="Z123" s="7"/>
      <c r="AA123" s="7"/>
      <c r="AB123" s="7"/>
      <c r="AC123" s="7"/>
      <c r="AD123" s="7"/>
      <c r="AE123" s="7"/>
      <c r="AF123" s="7"/>
      <c r="AG123" s="7"/>
      <c r="AH123" s="7"/>
    </row>
    <row r="124" spans="2:55">
      <c r="U124" s="7"/>
      <c r="V124" s="7"/>
      <c r="W124" s="7"/>
      <c r="X124" s="7"/>
      <c r="Y124" s="7"/>
      <c r="Z124" s="7"/>
      <c r="AA124" s="7"/>
      <c r="AB124" s="7"/>
      <c r="AC124" s="7"/>
      <c r="AD124" s="7"/>
      <c r="AE124" s="7"/>
      <c r="AF124" s="7"/>
      <c r="AG124" s="7"/>
      <c r="AH124" s="7"/>
    </row>
    <row r="125" spans="2:55">
      <c r="U125" s="7"/>
      <c r="V125" s="7"/>
      <c r="W125" s="7"/>
      <c r="X125" s="7"/>
      <c r="Y125" s="7"/>
      <c r="Z125" s="7"/>
      <c r="AA125" s="7"/>
      <c r="AB125" s="7"/>
      <c r="AC125" s="7"/>
      <c r="AD125" s="7"/>
      <c r="AE125" s="7"/>
      <c r="AF125" s="7"/>
      <c r="AG125" s="7"/>
      <c r="AH125" s="7"/>
    </row>
    <row r="126" spans="2:55">
      <c r="U126" s="7"/>
      <c r="V126" s="7"/>
      <c r="W126" s="7"/>
      <c r="X126" s="7"/>
      <c r="Y126" s="7"/>
      <c r="Z126" s="7"/>
      <c r="AA126" s="7"/>
      <c r="AB126" s="7"/>
      <c r="AC126" s="7"/>
      <c r="AD126" s="7"/>
      <c r="AE126" s="7"/>
      <c r="AF126" s="7"/>
      <c r="AG126" s="7"/>
      <c r="AH126" s="7"/>
    </row>
    <row r="127" spans="2:55">
      <c r="U127" s="7"/>
      <c r="V127" s="7"/>
      <c r="W127" s="7"/>
      <c r="X127" s="7"/>
      <c r="Y127" s="7"/>
      <c r="Z127" s="7"/>
      <c r="AA127" s="7"/>
      <c r="AB127" s="7"/>
      <c r="AC127" s="7"/>
      <c r="AD127" s="7"/>
      <c r="AE127" s="7"/>
      <c r="AF127" s="7"/>
      <c r="AG127" s="7"/>
      <c r="AH127" s="7"/>
    </row>
    <row r="128" spans="2:55">
      <c r="U128" s="7"/>
      <c r="V128" s="7"/>
      <c r="W128" s="7"/>
      <c r="X128" s="7"/>
      <c r="Y128" s="7"/>
      <c r="Z128" s="7"/>
      <c r="AA128" s="7"/>
      <c r="AB128" s="7"/>
      <c r="AC128" s="7"/>
      <c r="AD128" s="7"/>
      <c r="AE128" s="7"/>
      <c r="AF128" s="7"/>
      <c r="AG128" s="7"/>
      <c r="AH128" s="7"/>
    </row>
    <row r="129" spans="21:34">
      <c r="U129" s="7"/>
      <c r="V129" s="7"/>
      <c r="W129" s="7"/>
      <c r="X129" s="7"/>
      <c r="Y129" s="7"/>
      <c r="Z129" s="7"/>
      <c r="AA129" s="7"/>
      <c r="AB129" s="7"/>
      <c r="AC129" s="7"/>
      <c r="AD129" s="7"/>
      <c r="AE129" s="7"/>
      <c r="AF129" s="7"/>
      <c r="AG129" s="7"/>
      <c r="AH129" s="7"/>
    </row>
    <row r="130" spans="21:34">
      <c r="U130" s="7"/>
      <c r="V130" s="7"/>
      <c r="W130" s="7"/>
      <c r="X130" s="7"/>
      <c r="Y130" s="7"/>
      <c r="Z130" s="7"/>
      <c r="AA130" s="7"/>
      <c r="AB130" s="7"/>
      <c r="AC130" s="7"/>
      <c r="AD130" s="7"/>
      <c r="AE130" s="7"/>
      <c r="AF130" s="7"/>
      <c r="AG130" s="7"/>
      <c r="AH130" s="7"/>
    </row>
    <row r="131" spans="21:34">
      <c r="U131" s="7"/>
      <c r="V131" s="7"/>
      <c r="W131" s="7"/>
      <c r="X131" s="7"/>
      <c r="Y131" s="7"/>
      <c r="Z131" s="7"/>
      <c r="AA131" s="7"/>
      <c r="AB131" s="7"/>
      <c r="AC131" s="7"/>
      <c r="AD131" s="7"/>
      <c r="AE131" s="7"/>
      <c r="AF131" s="7"/>
      <c r="AG131" s="7"/>
      <c r="AH131" s="7"/>
    </row>
    <row r="132" spans="21:34">
      <c r="U132" s="7"/>
      <c r="V132" s="7"/>
      <c r="W132" s="7"/>
      <c r="X132" s="7"/>
      <c r="Y132" s="7"/>
      <c r="Z132" s="7"/>
      <c r="AA132" s="7"/>
      <c r="AB132" s="7"/>
      <c r="AC132" s="7"/>
      <c r="AD132" s="7"/>
      <c r="AE132" s="7"/>
      <c r="AF132" s="7"/>
      <c r="AG132" s="7"/>
      <c r="AH132" s="7"/>
    </row>
  </sheetData>
  <mergeCells count="31">
    <mergeCell ref="D3:L3"/>
    <mergeCell ref="D4:L4"/>
    <mergeCell ref="D5:L5"/>
    <mergeCell ref="U5:AO5"/>
    <mergeCell ref="AP7:AQ7"/>
    <mergeCell ref="AP5:AV5"/>
    <mergeCell ref="Y7:Z7"/>
    <mergeCell ref="AA7:AA8"/>
    <mergeCell ref="AB7:AC7"/>
    <mergeCell ref="AO7:AO8"/>
    <mergeCell ref="AR7:AS7"/>
    <mergeCell ref="AT7:AU7"/>
    <mergeCell ref="AV7:AV8"/>
    <mergeCell ref="U9:AA9"/>
    <mergeCell ref="AB9:AH9"/>
    <mergeCell ref="AI9:AO9"/>
    <mergeCell ref="AP9:AV9"/>
    <mergeCell ref="AD7:AE7"/>
    <mergeCell ref="AF7:AG7"/>
    <mergeCell ref="AH7:AH8"/>
    <mergeCell ref="AI7:AJ7"/>
    <mergeCell ref="AK7:AL7"/>
    <mergeCell ref="AM7:AN7"/>
    <mergeCell ref="U7:V7"/>
    <mergeCell ref="W7:X7"/>
    <mergeCell ref="AW9:BC9"/>
    <mergeCell ref="AW5:BC5"/>
    <mergeCell ref="AW7:AX7"/>
    <mergeCell ref="AY7:AZ7"/>
    <mergeCell ref="BA7:BB7"/>
    <mergeCell ref="BC7:BC8"/>
  </mergeCells>
  <dataValidations count="3">
    <dataValidation type="custom" operator="greaterThanOrEqual" allowBlank="1" showInputMessage="1" showErrorMessage="1" error="This cell only accepts a number of &quot;NA&quot;_x000a_" sqref="I72:I73 I120 I81 I20 I22:I23 I25:I26 I28:I31 I88:I89 I35:I37 I76 I39 I42 I118 I114:I116 I112 I44:I55 I108 I101 I106 I57 I60:I65 I84:I85 I96 I67 I69:I70 I16:I17" xr:uid="{B036B3C5-F8BC-48B1-8DAB-A4B367D297D0}">
      <formula1>OR(AND(ISNUMBER(I16), I16&gt;=0), I16 ="NA")</formula1>
    </dataValidation>
    <dataValidation operator="greaterThanOrEqual" allowBlank="1" showInputMessage="1" showErrorMessage="1" error="This cell only accepts a number of &quot;NA&quot;_x000a_" sqref="AF11:AF118 O71 AP72:AP118 W120:X120 J11:N120 AE11:AE120 AC11:AC120 Q71:U71 AD11:AD118 AA11:AA120 AB120 AI120 AK120 AL11:AL120 Y11:Z118 AJ11:AJ120 W11:W118 AM11:AN118 AG11:AH120 V11:V120 I68 AD120 I18:I19 I21 I24 I27 I11:I15 I32:I34 I38 I40:I41 I43 AB11:AB118 AK11:AK118 I56 I58:I59 I66 I117 AT11:AU70 I74:I75 I77:I80 I82:I83 I86:I87 I90:I95 I97:I100 I102:I105 I107 I109:I111 I113 AP120 AS11:AS120 AI11:AI118 AP71:AQ71 AQ72:AQ120 AR72:AR118 AT72:AU118 AO65:AO120 AO11:AR64 AP66:AR70 AQ65:AR65 H71:I71 X11:X119 U11:U70 U72:U118 AV11:BC120" xr:uid="{BA9B0566-271D-4717-8C99-FDBEF7CE6FE5}"/>
    <dataValidation type="list" allowBlank="1" showInputMessage="1" showErrorMessage="1" sqref="S11:S70 S72:S118" xr:uid="{6BBFB185-1D94-442D-8D32-2CFF1D87F53F}">
      <formula1>$E$11:$E$118</formula1>
    </dataValidation>
  </dataValidations>
  <pageMargins left="0.7" right="0.7" top="0.75" bottom="0.75" header="0.3" footer="0.3"/>
  <pageSetup paperSize="5" scale="16"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007F8-A763-4317-AD8F-516CFCF03529}">
  <sheetPr>
    <pageSetUpPr fitToPage="1"/>
  </sheetPr>
  <dimension ref="B1:W94"/>
  <sheetViews>
    <sheetView zoomScale="85" zoomScaleNormal="85" zoomScaleSheetLayoutView="70" zoomScalePageLayoutView="40" workbookViewId="0">
      <selection activeCell="A4" sqref="A4"/>
    </sheetView>
  </sheetViews>
  <sheetFormatPr defaultColWidth="0" defaultRowHeight="14.4"/>
  <cols>
    <col min="1" max="1" width="5.5546875" style="7" customWidth="1"/>
    <col min="2" max="2" width="37.109375" style="1" customWidth="1"/>
    <col min="3" max="3" width="32.21875" style="7" bestFit="1" customWidth="1"/>
    <col min="4" max="4" width="72.6640625" style="7" customWidth="1"/>
    <col min="5" max="8" width="9.44140625" style="7" customWidth="1"/>
    <col min="9" max="9" width="10.109375" style="7" customWidth="1"/>
    <col min="10" max="21" width="9.109375" style="7" customWidth="1"/>
    <col min="22" max="22" width="21.6640625" style="1" customWidth="1"/>
    <col min="23" max="23" width="52.33203125" style="7" customWidth="1"/>
    <col min="24" max="26" width="9.109375" style="7" customWidth="1"/>
    <col min="27" max="16384" width="0" style="7" hidden="1"/>
  </cols>
  <sheetData>
    <row r="1" spans="2:23" ht="15" thickBot="1"/>
    <row r="2" spans="2:23">
      <c r="B2" s="13" t="s">
        <v>20</v>
      </c>
      <c r="C2" s="16" t="str">
        <f>'Quarterly Submission Guide'!D20</f>
        <v>Southern California Edison Company</v>
      </c>
      <c r="D2" s="35" t="s">
        <v>27</v>
      </c>
    </row>
    <row r="3" spans="2:23">
      <c r="B3" s="14" t="s">
        <v>28</v>
      </c>
      <c r="C3" s="12">
        <v>1</v>
      </c>
      <c r="D3" s="41" t="s">
        <v>29</v>
      </c>
    </row>
    <row r="4" spans="2:23" ht="15" thickBot="1">
      <c r="B4" s="15" t="s">
        <v>26</v>
      </c>
      <c r="C4" s="23">
        <f>'Quarterly Submission Guide'!D24</f>
        <v>44603</v>
      </c>
    </row>
    <row r="5" spans="2:23">
      <c r="M5" s="43"/>
      <c r="R5" s="43" t="s">
        <v>30</v>
      </c>
    </row>
    <row r="6" spans="2:23" ht="18" customHeight="1">
      <c r="B6" s="3" t="s">
        <v>31</v>
      </c>
      <c r="C6" s="2"/>
      <c r="D6" s="2"/>
      <c r="E6" s="2"/>
      <c r="F6" s="2"/>
      <c r="G6" s="2"/>
      <c r="H6" s="2"/>
      <c r="I6" s="2"/>
      <c r="J6" s="220">
        <v>1</v>
      </c>
      <c r="K6" s="220">
        <v>2</v>
      </c>
      <c r="L6" s="220">
        <v>3</v>
      </c>
      <c r="M6" s="220">
        <v>4</v>
      </c>
      <c r="N6" s="220">
        <v>1</v>
      </c>
      <c r="O6" s="220">
        <v>2</v>
      </c>
      <c r="P6" s="220">
        <v>3</v>
      </c>
      <c r="Q6" s="220">
        <v>4</v>
      </c>
      <c r="R6" s="220">
        <v>1</v>
      </c>
      <c r="S6" s="220">
        <v>2</v>
      </c>
      <c r="T6" s="220">
        <v>3</v>
      </c>
      <c r="U6" s="220">
        <v>4</v>
      </c>
      <c r="V6" s="6"/>
      <c r="W6" s="2"/>
    </row>
    <row r="7" spans="2:23">
      <c r="B7" s="4" t="s">
        <v>32</v>
      </c>
      <c r="C7" s="5" t="s">
        <v>33</v>
      </c>
      <c r="D7" s="5" t="s">
        <v>34</v>
      </c>
      <c r="E7" s="5">
        <v>2015</v>
      </c>
      <c r="F7" s="5">
        <v>2016</v>
      </c>
      <c r="G7" s="5">
        <v>2017</v>
      </c>
      <c r="H7" s="5">
        <v>2018</v>
      </c>
      <c r="I7" s="5">
        <v>2019</v>
      </c>
      <c r="J7" s="5">
        <v>2020</v>
      </c>
      <c r="K7" s="5">
        <v>2020</v>
      </c>
      <c r="L7" s="5">
        <v>2020</v>
      </c>
      <c r="M7" s="5">
        <v>2020</v>
      </c>
      <c r="N7" s="5">
        <v>2021</v>
      </c>
      <c r="O7" s="5">
        <v>2021</v>
      </c>
      <c r="P7" s="5">
        <v>2021</v>
      </c>
      <c r="Q7" s="5">
        <v>2021</v>
      </c>
      <c r="R7" s="5">
        <v>2022</v>
      </c>
      <c r="S7" s="5">
        <v>2022</v>
      </c>
      <c r="T7" s="5">
        <v>2022</v>
      </c>
      <c r="U7" s="5">
        <v>2022</v>
      </c>
      <c r="V7" s="4" t="s">
        <v>35</v>
      </c>
      <c r="W7" s="5" t="s">
        <v>36</v>
      </c>
    </row>
    <row r="8" spans="2:23" ht="72">
      <c r="B8" s="10" t="s">
        <v>37</v>
      </c>
      <c r="C8" s="8" t="s">
        <v>38</v>
      </c>
      <c r="D8" s="10" t="s">
        <v>39</v>
      </c>
      <c r="E8" s="331">
        <v>9718</v>
      </c>
      <c r="F8" s="331">
        <v>9723</v>
      </c>
      <c r="G8" s="331">
        <v>9724</v>
      </c>
      <c r="H8" s="331">
        <v>9729</v>
      </c>
      <c r="I8" s="331">
        <v>9730</v>
      </c>
      <c r="J8" s="332">
        <v>1594</v>
      </c>
      <c r="K8" s="332">
        <v>6934</v>
      </c>
      <c r="L8" s="332">
        <v>1235</v>
      </c>
      <c r="M8" s="333">
        <v>235</v>
      </c>
      <c r="N8" s="332">
        <v>3707</v>
      </c>
      <c r="O8" s="332">
        <v>5895</v>
      </c>
      <c r="P8" s="333">
        <v>955</v>
      </c>
      <c r="Q8" s="333">
        <v>1</v>
      </c>
      <c r="R8" s="225"/>
      <c r="S8" s="225"/>
      <c r="T8" s="225"/>
      <c r="U8" s="225"/>
      <c r="V8" s="10" t="s">
        <v>40</v>
      </c>
      <c r="W8" s="334" t="s">
        <v>41</v>
      </c>
    </row>
    <row r="9" spans="2:23" ht="72">
      <c r="B9" s="27"/>
      <c r="C9" s="28" t="s">
        <v>42</v>
      </c>
      <c r="D9" s="27" t="s">
        <v>43</v>
      </c>
      <c r="E9" s="331">
        <v>1869</v>
      </c>
      <c r="F9" s="331">
        <v>2324</v>
      </c>
      <c r="G9" s="331">
        <v>1984</v>
      </c>
      <c r="H9" s="331">
        <v>2425</v>
      </c>
      <c r="I9" s="331">
        <v>14349</v>
      </c>
      <c r="J9" s="331">
        <v>4137</v>
      </c>
      <c r="K9" s="331">
        <v>4537</v>
      </c>
      <c r="L9" s="331">
        <v>4232</v>
      </c>
      <c r="M9" s="331">
        <v>3495</v>
      </c>
      <c r="N9" s="331">
        <v>3831</v>
      </c>
      <c r="O9" s="331">
        <v>5471</v>
      </c>
      <c r="P9" s="331">
        <v>2762</v>
      </c>
      <c r="Q9" s="335">
        <v>97</v>
      </c>
      <c r="R9" s="228"/>
      <c r="S9" s="228"/>
      <c r="T9" s="228"/>
      <c r="U9" s="228"/>
      <c r="V9" s="27" t="s">
        <v>40</v>
      </c>
      <c r="W9" s="336" t="s">
        <v>1362</v>
      </c>
    </row>
    <row r="10" spans="2:23" ht="43.2">
      <c r="B10" s="27"/>
      <c r="C10" s="28" t="s">
        <v>45</v>
      </c>
      <c r="D10" s="27" t="s">
        <v>46</v>
      </c>
      <c r="E10" s="337" t="s">
        <v>47</v>
      </c>
      <c r="F10" s="337" t="s">
        <v>47</v>
      </c>
      <c r="G10" s="337" t="s">
        <v>47</v>
      </c>
      <c r="H10" s="338">
        <v>12605</v>
      </c>
      <c r="I10" s="338">
        <v>5663</v>
      </c>
      <c r="J10" s="338">
        <v>1382</v>
      </c>
      <c r="K10" s="338">
        <v>1382</v>
      </c>
      <c r="L10" s="338">
        <v>1382</v>
      </c>
      <c r="M10" s="338">
        <v>1382</v>
      </c>
      <c r="N10" s="338">
        <v>2548</v>
      </c>
      <c r="O10" s="338">
        <v>2183</v>
      </c>
      <c r="P10" s="337">
        <v>258</v>
      </c>
      <c r="Q10" s="335">
        <v>339</v>
      </c>
      <c r="R10" s="228"/>
      <c r="S10" s="228"/>
      <c r="T10" s="228"/>
      <c r="U10" s="228"/>
      <c r="V10" s="27" t="s">
        <v>40</v>
      </c>
      <c r="W10" s="336" t="s">
        <v>48</v>
      </c>
    </row>
    <row r="11" spans="2:23">
      <c r="B11" s="27"/>
      <c r="C11" s="28" t="s">
        <v>49</v>
      </c>
      <c r="D11" s="27" t="s">
        <v>50</v>
      </c>
      <c r="E11" s="335">
        <v>0</v>
      </c>
      <c r="F11" s="335">
        <v>0</v>
      </c>
      <c r="G11" s="335">
        <v>3</v>
      </c>
      <c r="H11" s="335">
        <v>1</v>
      </c>
      <c r="I11" s="335">
        <v>17</v>
      </c>
      <c r="J11" s="333">
        <v>0</v>
      </c>
      <c r="K11" s="333">
        <v>18</v>
      </c>
      <c r="L11" s="333">
        <v>0</v>
      </c>
      <c r="M11" s="333">
        <v>1</v>
      </c>
      <c r="N11" s="333">
        <v>5</v>
      </c>
      <c r="O11" s="333">
        <v>3</v>
      </c>
      <c r="P11" s="333">
        <v>0</v>
      </c>
      <c r="Q11" s="333">
        <v>0</v>
      </c>
      <c r="R11" s="228"/>
      <c r="S11" s="228"/>
      <c r="T11" s="228"/>
      <c r="U11" s="228"/>
      <c r="V11" s="27" t="s">
        <v>51</v>
      </c>
      <c r="W11" s="53"/>
    </row>
    <row r="12" spans="2:23">
      <c r="B12" s="27"/>
      <c r="C12" s="28" t="s">
        <v>52</v>
      </c>
      <c r="D12" s="27" t="s">
        <v>53</v>
      </c>
      <c r="E12" s="331">
        <v>2167</v>
      </c>
      <c r="F12" s="331">
        <v>3152</v>
      </c>
      <c r="G12" s="331">
        <v>3111</v>
      </c>
      <c r="H12" s="331">
        <v>2827</v>
      </c>
      <c r="I12" s="331">
        <v>4147</v>
      </c>
      <c r="J12" s="333">
        <v>792</v>
      </c>
      <c r="K12" s="333">
        <v>717</v>
      </c>
      <c r="L12" s="333">
        <v>710</v>
      </c>
      <c r="M12" s="333">
        <v>735</v>
      </c>
      <c r="N12" s="333">
        <v>772</v>
      </c>
      <c r="O12" s="333">
        <v>647</v>
      </c>
      <c r="P12" s="333">
        <v>577</v>
      </c>
      <c r="Q12" s="333">
        <v>689</v>
      </c>
      <c r="R12" s="228"/>
      <c r="S12" s="228"/>
      <c r="T12" s="228"/>
      <c r="U12" s="228"/>
      <c r="V12" s="27" t="s">
        <v>51</v>
      </c>
      <c r="W12" s="53"/>
    </row>
    <row r="13" spans="2:23" ht="28.8">
      <c r="B13" s="27"/>
      <c r="C13" s="28" t="s">
        <v>54</v>
      </c>
      <c r="D13" s="27" t="s">
        <v>55</v>
      </c>
      <c r="E13" s="335">
        <v>246</v>
      </c>
      <c r="F13" s="335">
        <v>770</v>
      </c>
      <c r="G13" s="335">
        <v>326</v>
      </c>
      <c r="H13" s="335">
        <v>168</v>
      </c>
      <c r="I13" s="335">
        <v>616</v>
      </c>
      <c r="J13" s="333">
        <v>90</v>
      </c>
      <c r="K13" s="333">
        <v>115</v>
      </c>
      <c r="L13" s="333">
        <v>306</v>
      </c>
      <c r="M13" s="333">
        <v>261</v>
      </c>
      <c r="N13" s="333">
        <v>87</v>
      </c>
      <c r="O13" s="333">
        <v>53</v>
      </c>
      <c r="P13" s="333">
        <v>41</v>
      </c>
      <c r="Q13" s="333">
        <v>56</v>
      </c>
      <c r="R13" s="228"/>
      <c r="S13" s="228"/>
      <c r="T13" s="228"/>
      <c r="U13" s="228"/>
      <c r="V13" s="27" t="s">
        <v>51</v>
      </c>
      <c r="W13" s="53"/>
    </row>
    <row r="14" spans="2:23">
      <c r="B14" s="27"/>
      <c r="C14" s="28" t="s">
        <v>56</v>
      </c>
      <c r="D14" s="27" t="s">
        <v>57</v>
      </c>
      <c r="E14" s="331">
        <v>6348</v>
      </c>
      <c r="F14" s="331">
        <v>5106</v>
      </c>
      <c r="G14" s="331">
        <v>3753</v>
      </c>
      <c r="H14" s="331">
        <v>3704</v>
      </c>
      <c r="I14" s="331">
        <v>6491</v>
      </c>
      <c r="J14" s="332">
        <v>1024</v>
      </c>
      <c r="K14" s="332">
        <v>1470</v>
      </c>
      <c r="L14" s="332">
        <v>1222</v>
      </c>
      <c r="M14" s="332">
        <v>1054</v>
      </c>
      <c r="N14" s="332">
        <v>1517</v>
      </c>
      <c r="O14" s="333">
        <v>994</v>
      </c>
      <c r="P14" s="333">
        <v>853</v>
      </c>
      <c r="Q14" s="333">
        <v>636</v>
      </c>
      <c r="R14" s="228"/>
      <c r="S14" s="228"/>
      <c r="T14" s="228"/>
      <c r="U14" s="228"/>
      <c r="V14" s="27" t="s">
        <v>51</v>
      </c>
      <c r="W14" s="53"/>
    </row>
    <row r="15" spans="2:23">
      <c r="B15" s="27"/>
      <c r="C15" s="28" t="s">
        <v>58</v>
      </c>
      <c r="D15" s="27" t="s">
        <v>59</v>
      </c>
      <c r="E15" s="331">
        <v>7541</v>
      </c>
      <c r="F15" s="331">
        <v>8113</v>
      </c>
      <c r="G15" s="331">
        <v>6281</v>
      </c>
      <c r="H15" s="331">
        <v>16458</v>
      </c>
      <c r="I15" s="331">
        <v>58595</v>
      </c>
      <c r="J15" s="332">
        <v>10006</v>
      </c>
      <c r="K15" s="332">
        <v>9073</v>
      </c>
      <c r="L15" s="332">
        <v>5645</v>
      </c>
      <c r="M15" s="332">
        <v>3774</v>
      </c>
      <c r="N15" s="332">
        <v>8965</v>
      </c>
      <c r="O15" s="332">
        <v>13959</v>
      </c>
      <c r="P15" s="332">
        <v>4375</v>
      </c>
      <c r="Q15" s="332">
        <v>1197</v>
      </c>
      <c r="R15" s="228"/>
      <c r="S15" s="228"/>
      <c r="T15" s="228"/>
      <c r="U15" s="228"/>
      <c r="V15" s="27" t="s">
        <v>51</v>
      </c>
      <c r="W15" s="53"/>
    </row>
    <row r="16" spans="2:23" ht="28.8">
      <c r="B16" s="27"/>
      <c r="C16" s="28" t="s">
        <v>60</v>
      </c>
      <c r="D16" s="27" t="s">
        <v>61</v>
      </c>
      <c r="E16" s="331">
        <v>4432</v>
      </c>
      <c r="F16" s="331">
        <v>4145</v>
      </c>
      <c r="G16" s="331">
        <v>3798</v>
      </c>
      <c r="H16" s="331">
        <v>3507</v>
      </c>
      <c r="I16" s="331">
        <v>18212</v>
      </c>
      <c r="J16" s="332">
        <v>1448</v>
      </c>
      <c r="K16" s="332">
        <v>1744</v>
      </c>
      <c r="L16" s="333">
        <v>530</v>
      </c>
      <c r="M16" s="332">
        <v>1866</v>
      </c>
      <c r="N16" s="332">
        <v>1169</v>
      </c>
      <c r="O16" s="333">
        <v>665</v>
      </c>
      <c r="P16" s="333">
        <v>592</v>
      </c>
      <c r="Q16" s="333">
        <v>803</v>
      </c>
      <c r="R16" s="228"/>
      <c r="S16" s="228"/>
      <c r="T16" s="228"/>
      <c r="U16" s="228"/>
      <c r="V16" s="27" t="s">
        <v>51</v>
      </c>
      <c r="W16" s="53"/>
    </row>
    <row r="17" spans="2:23">
      <c r="B17" s="27"/>
      <c r="C17" s="28" t="s">
        <v>62</v>
      </c>
      <c r="D17" s="27" t="s">
        <v>63</v>
      </c>
      <c r="E17" s="335">
        <v>40</v>
      </c>
      <c r="F17" s="335">
        <v>10</v>
      </c>
      <c r="G17" s="335">
        <v>29</v>
      </c>
      <c r="H17" s="335">
        <v>51</v>
      </c>
      <c r="I17" s="335">
        <v>227</v>
      </c>
      <c r="J17" s="333">
        <v>119</v>
      </c>
      <c r="K17" s="333">
        <v>6</v>
      </c>
      <c r="L17" s="333">
        <v>0</v>
      </c>
      <c r="M17" s="333">
        <v>2</v>
      </c>
      <c r="N17" s="333">
        <v>26</v>
      </c>
      <c r="O17" s="333">
        <v>90</v>
      </c>
      <c r="P17" s="333">
        <v>28</v>
      </c>
      <c r="Q17" s="333">
        <v>0</v>
      </c>
      <c r="R17" s="228"/>
      <c r="S17" s="228"/>
      <c r="T17" s="228"/>
      <c r="U17" s="228"/>
      <c r="V17" s="27" t="s">
        <v>51</v>
      </c>
      <c r="W17" s="53"/>
    </row>
    <row r="18" spans="2:23">
      <c r="B18" s="27"/>
      <c r="C18" s="28" t="s">
        <v>64</v>
      </c>
      <c r="D18" s="27" t="s">
        <v>65</v>
      </c>
      <c r="E18" s="331">
        <v>14086</v>
      </c>
      <c r="F18" s="331">
        <v>17813</v>
      </c>
      <c r="G18" s="331">
        <v>12548</v>
      </c>
      <c r="H18" s="331">
        <v>12865</v>
      </c>
      <c r="I18" s="331">
        <v>31820</v>
      </c>
      <c r="J18" s="332">
        <v>8767</v>
      </c>
      <c r="K18" s="332">
        <v>9240</v>
      </c>
      <c r="L18" s="332">
        <v>7008</v>
      </c>
      <c r="M18" s="333">
        <v>804</v>
      </c>
      <c r="N18" s="332">
        <v>13857</v>
      </c>
      <c r="O18" s="332">
        <v>8949</v>
      </c>
      <c r="P18" s="332">
        <v>1913</v>
      </c>
      <c r="Q18" s="333">
        <v>555</v>
      </c>
      <c r="R18" s="228"/>
      <c r="S18" s="228"/>
      <c r="T18" s="228"/>
      <c r="U18" s="228"/>
      <c r="V18" s="27" t="s">
        <v>51</v>
      </c>
      <c r="W18" s="53"/>
    </row>
    <row r="19" spans="2:23" ht="28.8">
      <c r="B19" s="27"/>
      <c r="C19" s="28" t="s">
        <v>66</v>
      </c>
      <c r="D19" s="27" t="s">
        <v>67</v>
      </c>
      <c r="E19" s="335">
        <v>241</v>
      </c>
      <c r="F19" s="335">
        <v>124</v>
      </c>
      <c r="G19" s="335">
        <v>186</v>
      </c>
      <c r="H19" s="335">
        <v>878</v>
      </c>
      <c r="I19" s="331">
        <v>77369</v>
      </c>
      <c r="J19" s="332">
        <v>1263</v>
      </c>
      <c r="K19" s="332">
        <v>1134</v>
      </c>
      <c r="L19" s="332">
        <v>3135</v>
      </c>
      <c r="M19" s="333">
        <v>297</v>
      </c>
      <c r="N19" s="333">
        <v>472</v>
      </c>
      <c r="O19" s="333">
        <v>319</v>
      </c>
      <c r="P19" s="333">
        <v>128</v>
      </c>
      <c r="Q19" s="333">
        <v>196</v>
      </c>
      <c r="R19" s="228"/>
      <c r="S19" s="228"/>
      <c r="T19" s="228"/>
      <c r="U19" s="228"/>
      <c r="V19" s="27" t="s">
        <v>51</v>
      </c>
      <c r="W19" s="53"/>
    </row>
    <row r="20" spans="2:23" ht="72">
      <c r="B20" s="27" t="s">
        <v>68</v>
      </c>
      <c r="C20" s="28" t="str">
        <f t="shared" ref="C20:C31" si="0">C8&amp;"ii."</f>
        <v>1.a.ii.</v>
      </c>
      <c r="D20" s="27" t="s">
        <v>69</v>
      </c>
      <c r="E20" s="331">
        <v>40194</v>
      </c>
      <c r="F20" s="331">
        <v>40199</v>
      </c>
      <c r="G20" s="331">
        <v>40198</v>
      </c>
      <c r="H20" s="331">
        <v>40206</v>
      </c>
      <c r="I20" s="331">
        <v>40207</v>
      </c>
      <c r="J20" s="332">
        <v>3045</v>
      </c>
      <c r="K20" s="332">
        <v>24160</v>
      </c>
      <c r="L20" s="332">
        <v>10753</v>
      </c>
      <c r="M20" s="332">
        <v>2719</v>
      </c>
      <c r="N20" s="332">
        <v>5417</v>
      </c>
      <c r="O20" s="332">
        <v>14645</v>
      </c>
      <c r="P20" s="332">
        <v>16238</v>
      </c>
      <c r="Q20" s="332">
        <v>4318</v>
      </c>
      <c r="R20" s="228"/>
      <c r="S20" s="228"/>
      <c r="T20" s="228"/>
      <c r="U20" s="228"/>
      <c r="V20" s="27" t="s">
        <v>40</v>
      </c>
      <c r="W20" s="336" t="s">
        <v>41</v>
      </c>
    </row>
    <row r="21" spans="2:23" ht="28.8">
      <c r="B21" s="27"/>
      <c r="C21" s="28" t="str">
        <f t="shared" si="0"/>
        <v>1.b.ii.</v>
      </c>
      <c r="D21" s="27" t="s">
        <v>70</v>
      </c>
      <c r="E21" s="331">
        <v>7950</v>
      </c>
      <c r="F21" s="331">
        <v>8034</v>
      </c>
      <c r="G21" s="331">
        <v>7865</v>
      </c>
      <c r="H21" s="331">
        <v>9069</v>
      </c>
      <c r="I21" s="331">
        <v>24059</v>
      </c>
      <c r="J21" s="331">
        <v>4477</v>
      </c>
      <c r="K21" s="331">
        <v>5540</v>
      </c>
      <c r="L21" s="331">
        <v>5938</v>
      </c>
      <c r="M21" s="331">
        <v>6604</v>
      </c>
      <c r="N21" s="331">
        <v>4328</v>
      </c>
      <c r="O21" s="331">
        <v>6673</v>
      </c>
      <c r="P21" s="331">
        <v>5118</v>
      </c>
      <c r="Q21" s="331">
        <v>2379</v>
      </c>
      <c r="R21" s="228"/>
      <c r="S21" s="228"/>
      <c r="T21" s="228"/>
      <c r="U21" s="228"/>
      <c r="V21" s="27" t="s">
        <v>40</v>
      </c>
      <c r="W21" s="336" t="s">
        <v>44</v>
      </c>
    </row>
    <row r="22" spans="2:23" ht="43.2">
      <c r="B22" s="27"/>
      <c r="C22" s="28" t="str">
        <f t="shared" si="0"/>
        <v>1.c.ii.</v>
      </c>
      <c r="D22" s="27" t="s">
        <v>71</v>
      </c>
      <c r="E22" s="338">
        <v>4320</v>
      </c>
      <c r="F22" s="338">
        <v>4509</v>
      </c>
      <c r="G22" s="338">
        <v>4093</v>
      </c>
      <c r="H22" s="338">
        <v>29902</v>
      </c>
      <c r="I22" s="338">
        <v>8887</v>
      </c>
      <c r="J22" s="338">
        <v>2106</v>
      </c>
      <c r="K22" s="338">
        <v>2106</v>
      </c>
      <c r="L22" s="338">
        <v>2106</v>
      </c>
      <c r="M22" s="338">
        <v>2106</v>
      </c>
      <c r="N22" s="338">
        <v>3458</v>
      </c>
      <c r="O22" s="338">
        <v>2986</v>
      </c>
      <c r="P22" s="338">
        <v>1092</v>
      </c>
      <c r="Q22" s="335">
        <v>876</v>
      </c>
      <c r="R22" s="228"/>
      <c r="S22" s="228"/>
      <c r="T22" s="228"/>
      <c r="U22" s="228"/>
      <c r="V22" s="27" t="s">
        <v>40</v>
      </c>
      <c r="W22" s="336" t="s">
        <v>48</v>
      </c>
    </row>
    <row r="23" spans="2:23">
      <c r="B23" s="27"/>
      <c r="C23" s="28" t="str">
        <f t="shared" si="0"/>
        <v>1.d.ii.</v>
      </c>
      <c r="D23" s="27" t="s">
        <v>72</v>
      </c>
      <c r="E23" s="335">
        <v>2</v>
      </c>
      <c r="F23" s="335">
        <v>2</v>
      </c>
      <c r="G23" s="335">
        <v>4</v>
      </c>
      <c r="H23" s="335">
        <v>5</v>
      </c>
      <c r="I23" s="335">
        <v>25</v>
      </c>
      <c r="J23" s="333">
        <v>1</v>
      </c>
      <c r="K23" s="333">
        <v>76</v>
      </c>
      <c r="L23" s="333">
        <v>0</v>
      </c>
      <c r="M23" s="333">
        <v>19</v>
      </c>
      <c r="N23" s="333">
        <v>15</v>
      </c>
      <c r="O23" s="333">
        <v>11</v>
      </c>
      <c r="P23" s="333">
        <v>1</v>
      </c>
      <c r="Q23" s="333">
        <v>0</v>
      </c>
      <c r="R23" s="228"/>
      <c r="S23" s="228"/>
      <c r="T23" s="228"/>
      <c r="U23" s="228"/>
      <c r="V23" s="27" t="s">
        <v>51</v>
      </c>
      <c r="W23" s="53"/>
    </row>
    <row r="24" spans="2:23">
      <c r="B24" s="27"/>
      <c r="C24" s="28" t="str">
        <f t="shared" si="0"/>
        <v>1.e.ii.</v>
      </c>
      <c r="D24" s="27" t="s">
        <v>73</v>
      </c>
      <c r="E24" s="331">
        <v>17777</v>
      </c>
      <c r="F24" s="331">
        <v>19676</v>
      </c>
      <c r="G24" s="331">
        <v>21787</v>
      </c>
      <c r="H24" s="331">
        <v>19493</v>
      </c>
      <c r="I24" s="331">
        <v>21964</v>
      </c>
      <c r="J24" s="332">
        <v>4446</v>
      </c>
      <c r="K24" s="332">
        <v>4954</v>
      </c>
      <c r="L24" s="332">
        <v>6345</v>
      </c>
      <c r="M24" s="332">
        <v>5036</v>
      </c>
      <c r="N24" s="332">
        <v>4882</v>
      </c>
      <c r="O24" s="332">
        <v>4617</v>
      </c>
      <c r="P24" s="332">
        <v>4897</v>
      </c>
      <c r="Q24" s="332">
        <v>5203</v>
      </c>
      <c r="R24" s="228"/>
      <c r="S24" s="228"/>
      <c r="T24" s="228"/>
      <c r="U24" s="228"/>
      <c r="V24" s="27" t="s">
        <v>51</v>
      </c>
      <c r="W24" s="53"/>
    </row>
    <row r="25" spans="2:23" ht="28.8">
      <c r="B25" s="27"/>
      <c r="C25" s="28" t="str">
        <f t="shared" si="0"/>
        <v>1.f.ii.</v>
      </c>
      <c r="D25" s="27" t="s">
        <v>74</v>
      </c>
      <c r="E25" s="331">
        <v>1779</v>
      </c>
      <c r="F25" s="331">
        <v>2684</v>
      </c>
      <c r="G25" s="331">
        <v>1806</v>
      </c>
      <c r="H25" s="331">
        <v>1501</v>
      </c>
      <c r="I25" s="331">
        <v>2039</v>
      </c>
      <c r="J25" s="333">
        <v>405</v>
      </c>
      <c r="K25" s="333">
        <v>556</v>
      </c>
      <c r="L25" s="333">
        <v>637</v>
      </c>
      <c r="M25" s="333">
        <v>569</v>
      </c>
      <c r="N25" s="333">
        <v>370</v>
      </c>
      <c r="O25" s="333">
        <v>317</v>
      </c>
      <c r="P25" s="333">
        <v>264</v>
      </c>
      <c r="Q25" s="333">
        <v>299</v>
      </c>
      <c r="R25" s="228"/>
      <c r="S25" s="228"/>
      <c r="T25" s="228"/>
      <c r="U25" s="228"/>
      <c r="V25" s="27" t="s">
        <v>51</v>
      </c>
      <c r="W25" s="53"/>
    </row>
    <row r="26" spans="2:23">
      <c r="B26" s="27"/>
      <c r="C26" s="28" t="str">
        <f t="shared" si="0"/>
        <v>1.g.ii.</v>
      </c>
      <c r="D26" s="27" t="s">
        <v>75</v>
      </c>
      <c r="E26" s="331">
        <v>26390</v>
      </c>
      <c r="F26" s="331">
        <v>17642</v>
      </c>
      <c r="G26" s="331">
        <v>15534</v>
      </c>
      <c r="H26" s="331">
        <v>15147</v>
      </c>
      <c r="I26" s="331">
        <v>18308</v>
      </c>
      <c r="J26" s="332">
        <v>4321</v>
      </c>
      <c r="K26" s="332">
        <v>4328</v>
      </c>
      <c r="L26" s="332">
        <v>4799</v>
      </c>
      <c r="M26" s="332">
        <v>3642</v>
      </c>
      <c r="N26" s="332">
        <v>4542</v>
      </c>
      <c r="O26" s="332">
        <v>4452</v>
      </c>
      <c r="P26" s="332">
        <v>3376</v>
      </c>
      <c r="Q26" s="332">
        <v>2764</v>
      </c>
      <c r="R26" s="228"/>
      <c r="S26" s="228"/>
      <c r="T26" s="228"/>
      <c r="U26" s="228"/>
      <c r="V26" s="27" t="s">
        <v>51</v>
      </c>
      <c r="W26" s="53"/>
    </row>
    <row r="27" spans="2:23">
      <c r="B27" s="27"/>
      <c r="C27" s="28" t="str">
        <f t="shared" si="0"/>
        <v>1.h.ii.</v>
      </c>
      <c r="D27" s="27" t="s">
        <v>76</v>
      </c>
      <c r="E27" s="331">
        <v>51260</v>
      </c>
      <c r="F27" s="331">
        <v>48850</v>
      </c>
      <c r="G27" s="331">
        <v>42281</v>
      </c>
      <c r="H27" s="331">
        <v>55981</v>
      </c>
      <c r="I27" s="331">
        <v>105785</v>
      </c>
      <c r="J27" s="332">
        <v>15259</v>
      </c>
      <c r="K27" s="332">
        <v>16569</v>
      </c>
      <c r="L27" s="332">
        <v>15534</v>
      </c>
      <c r="M27" s="332">
        <v>17033</v>
      </c>
      <c r="N27" s="332">
        <v>13509</v>
      </c>
      <c r="O27" s="332">
        <v>25967</v>
      </c>
      <c r="P27" s="332">
        <v>27300</v>
      </c>
      <c r="Q27" s="332">
        <v>29830</v>
      </c>
      <c r="R27" s="228"/>
      <c r="S27" s="228"/>
      <c r="T27" s="228"/>
      <c r="U27" s="228"/>
      <c r="V27" s="27" t="s">
        <v>51</v>
      </c>
      <c r="W27" s="53"/>
    </row>
    <row r="28" spans="2:23" ht="28.8">
      <c r="B28" s="27"/>
      <c r="C28" s="28" t="str">
        <f t="shared" si="0"/>
        <v>1.i.ii.</v>
      </c>
      <c r="D28" s="27" t="s">
        <v>77</v>
      </c>
      <c r="E28" s="331">
        <v>14748</v>
      </c>
      <c r="F28" s="331">
        <v>13519</v>
      </c>
      <c r="G28" s="331">
        <v>11997</v>
      </c>
      <c r="H28" s="331">
        <v>11990</v>
      </c>
      <c r="I28" s="331">
        <v>25280</v>
      </c>
      <c r="J28" s="332">
        <v>3645</v>
      </c>
      <c r="K28" s="332">
        <v>3718</v>
      </c>
      <c r="L28" s="332">
        <v>2004</v>
      </c>
      <c r="M28" s="332">
        <v>3945</v>
      </c>
      <c r="N28" s="332">
        <v>3278</v>
      </c>
      <c r="O28" s="332">
        <v>2106</v>
      </c>
      <c r="P28" s="332">
        <v>1874</v>
      </c>
      <c r="Q28" s="332">
        <v>2045</v>
      </c>
      <c r="R28" s="228"/>
      <c r="S28" s="228"/>
      <c r="T28" s="228"/>
      <c r="U28" s="228"/>
      <c r="V28" s="27" t="s">
        <v>51</v>
      </c>
      <c r="W28" s="53"/>
    </row>
    <row r="29" spans="2:23">
      <c r="B29" s="27"/>
      <c r="C29" s="28" t="str">
        <f t="shared" si="0"/>
        <v>1.j.ii.</v>
      </c>
      <c r="D29" s="27" t="s">
        <v>78</v>
      </c>
      <c r="E29" s="335">
        <v>326</v>
      </c>
      <c r="F29" s="335">
        <v>57</v>
      </c>
      <c r="G29" s="335">
        <v>112</v>
      </c>
      <c r="H29" s="335">
        <v>80</v>
      </c>
      <c r="I29" s="335">
        <v>520</v>
      </c>
      <c r="J29" s="333">
        <v>126</v>
      </c>
      <c r="K29" s="333">
        <v>10</v>
      </c>
      <c r="L29" s="333">
        <v>5</v>
      </c>
      <c r="M29" s="333">
        <v>17</v>
      </c>
      <c r="N29" s="333">
        <v>26</v>
      </c>
      <c r="O29" s="333">
        <v>94</v>
      </c>
      <c r="P29" s="333">
        <v>33</v>
      </c>
      <c r="Q29" s="333">
        <v>0</v>
      </c>
      <c r="R29" s="228"/>
      <c r="S29" s="228"/>
      <c r="T29" s="228"/>
      <c r="U29" s="228"/>
      <c r="V29" s="27" t="s">
        <v>51</v>
      </c>
      <c r="W29" s="53"/>
    </row>
    <row r="30" spans="2:23">
      <c r="B30" s="27"/>
      <c r="C30" s="28" t="str">
        <f t="shared" si="0"/>
        <v>1.k.ii.</v>
      </c>
      <c r="D30" s="27" t="s">
        <v>79</v>
      </c>
      <c r="E30" s="331">
        <v>83586</v>
      </c>
      <c r="F30" s="331">
        <v>73546</v>
      </c>
      <c r="G30" s="331">
        <v>62968</v>
      </c>
      <c r="H30" s="331">
        <v>69597</v>
      </c>
      <c r="I30" s="331">
        <v>96715</v>
      </c>
      <c r="J30" s="332">
        <v>12364</v>
      </c>
      <c r="K30" s="332">
        <v>17489</v>
      </c>
      <c r="L30" s="332">
        <v>19045</v>
      </c>
      <c r="M30" s="332">
        <v>20134</v>
      </c>
      <c r="N30" s="332">
        <v>17607</v>
      </c>
      <c r="O30" s="332">
        <v>18746</v>
      </c>
      <c r="P30" s="332">
        <v>20337</v>
      </c>
      <c r="Q30" s="332">
        <v>19598</v>
      </c>
      <c r="R30" s="228"/>
      <c r="S30" s="228"/>
      <c r="T30" s="228"/>
      <c r="U30" s="228"/>
      <c r="V30" s="27" t="s">
        <v>51</v>
      </c>
      <c r="W30" s="53"/>
    </row>
    <row r="31" spans="2:23" ht="28.8">
      <c r="B31" s="27"/>
      <c r="C31" s="28" t="str">
        <f t="shared" si="0"/>
        <v>1.l.ii.</v>
      </c>
      <c r="D31" s="27" t="s">
        <v>80</v>
      </c>
      <c r="E31" s="331">
        <v>1091</v>
      </c>
      <c r="F31" s="335">
        <v>697</v>
      </c>
      <c r="G31" s="335">
        <v>936</v>
      </c>
      <c r="H31" s="331">
        <v>2616</v>
      </c>
      <c r="I31" s="331">
        <v>90914</v>
      </c>
      <c r="J31" s="332">
        <v>1546</v>
      </c>
      <c r="K31" s="332">
        <v>1524</v>
      </c>
      <c r="L31" s="332">
        <v>4761</v>
      </c>
      <c r="M31" s="333">
        <v>595</v>
      </c>
      <c r="N31" s="333">
        <v>660</v>
      </c>
      <c r="O31" s="333">
        <v>382</v>
      </c>
      <c r="P31" s="333">
        <v>637</v>
      </c>
      <c r="Q31" s="333">
        <v>221</v>
      </c>
      <c r="R31" s="228"/>
      <c r="S31" s="228"/>
      <c r="T31" s="228"/>
      <c r="U31" s="228"/>
      <c r="V31" s="27" t="s">
        <v>51</v>
      </c>
      <c r="W31" s="53"/>
    </row>
    <row r="32" spans="2:23" ht="72">
      <c r="B32" s="11" t="s">
        <v>81</v>
      </c>
      <c r="C32" s="9" t="str">
        <f t="shared" ref="C32:C43" si="1">C8&amp;"iii."</f>
        <v>1.a.iii.</v>
      </c>
      <c r="D32" s="11" t="s">
        <v>82</v>
      </c>
      <c r="E32" s="339">
        <v>4438</v>
      </c>
      <c r="F32" s="339">
        <v>4438</v>
      </c>
      <c r="G32" s="339">
        <v>4438</v>
      </c>
      <c r="H32" s="339">
        <v>4438</v>
      </c>
      <c r="I32" s="339">
        <v>4438</v>
      </c>
      <c r="J32" s="340">
        <v>1109</v>
      </c>
      <c r="K32" s="340">
        <v>1109</v>
      </c>
      <c r="L32" s="340">
        <v>1109</v>
      </c>
      <c r="M32" s="341">
        <v>1109</v>
      </c>
      <c r="N32" s="342">
        <v>456</v>
      </c>
      <c r="O32" s="343">
        <v>1090</v>
      </c>
      <c r="P32" s="343">
        <v>1246</v>
      </c>
      <c r="Q32" s="342">
        <v>879</v>
      </c>
      <c r="R32" s="229"/>
      <c r="S32" s="229"/>
      <c r="T32" s="229"/>
      <c r="U32" s="229"/>
      <c r="V32" s="27" t="s">
        <v>40</v>
      </c>
      <c r="W32" s="336" t="s">
        <v>41</v>
      </c>
    </row>
    <row r="33" spans="2:23" ht="43.2">
      <c r="B33" s="11"/>
      <c r="C33" s="9" t="str">
        <f t="shared" si="1"/>
        <v>1.b.iii.</v>
      </c>
      <c r="D33" s="11" t="s">
        <v>83</v>
      </c>
      <c r="E33" s="344" t="s">
        <v>47</v>
      </c>
      <c r="F33" s="344" t="s">
        <v>47</v>
      </c>
      <c r="G33" s="344" t="s">
        <v>47</v>
      </c>
      <c r="H33" s="345">
        <v>1479</v>
      </c>
      <c r="I33" s="345">
        <v>11057</v>
      </c>
      <c r="J33" s="345">
        <v>2077</v>
      </c>
      <c r="K33" s="345">
        <v>3887</v>
      </c>
      <c r="L33" s="345">
        <v>1642</v>
      </c>
      <c r="M33" s="345">
        <v>1630</v>
      </c>
      <c r="N33" s="345">
        <v>1434</v>
      </c>
      <c r="O33" s="345">
        <v>3272</v>
      </c>
      <c r="P33" s="345">
        <v>1588</v>
      </c>
      <c r="Q33" s="346">
        <v>452</v>
      </c>
      <c r="R33" s="229"/>
      <c r="S33" s="229"/>
      <c r="T33" s="229"/>
      <c r="U33" s="229"/>
      <c r="V33" s="27" t="s">
        <v>40</v>
      </c>
      <c r="W33" s="336" t="s">
        <v>84</v>
      </c>
    </row>
    <row r="34" spans="2:23" ht="43.2">
      <c r="B34" s="11"/>
      <c r="C34" s="9" t="str">
        <f t="shared" si="1"/>
        <v>1.c.iii.</v>
      </c>
      <c r="D34" s="11" t="s">
        <v>85</v>
      </c>
      <c r="E34" s="344" t="s">
        <v>47</v>
      </c>
      <c r="F34" s="344" t="s">
        <v>47</v>
      </c>
      <c r="G34" s="344" t="s">
        <v>47</v>
      </c>
      <c r="H34" s="344">
        <v>103</v>
      </c>
      <c r="I34" s="339">
        <v>5003</v>
      </c>
      <c r="J34" s="344">
        <v>284</v>
      </c>
      <c r="K34" s="344">
        <v>284</v>
      </c>
      <c r="L34" s="344">
        <v>284</v>
      </c>
      <c r="M34" s="344">
        <v>284</v>
      </c>
      <c r="N34" s="344">
        <v>43</v>
      </c>
      <c r="O34" s="344">
        <v>121</v>
      </c>
      <c r="P34" s="344">
        <v>406</v>
      </c>
      <c r="Q34" s="347">
        <v>658</v>
      </c>
      <c r="R34" s="229"/>
      <c r="S34" s="229"/>
      <c r="T34" s="229"/>
      <c r="U34" s="229"/>
      <c r="V34" s="27" t="s">
        <v>40</v>
      </c>
      <c r="W34" s="336" t="s">
        <v>48</v>
      </c>
    </row>
    <row r="35" spans="2:23">
      <c r="B35" s="11"/>
      <c r="C35" s="9" t="str">
        <f t="shared" si="1"/>
        <v>1.d.iii.</v>
      </c>
      <c r="D35" s="11" t="s">
        <v>86</v>
      </c>
      <c r="E35" s="335">
        <v>49</v>
      </c>
      <c r="F35" s="335">
        <v>81</v>
      </c>
      <c r="G35" s="335">
        <v>41</v>
      </c>
      <c r="H35" s="335">
        <v>31</v>
      </c>
      <c r="I35" s="335">
        <v>70</v>
      </c>
      <c r="J35" s="333">
        <v>11</v>
      </c>
      <c r="K35" s="333">
        <v>6</v>
      </c>
      <c r="L35" s="333">
        <v>15</v>
      </c>
      <c r="M35" s="333">
        <v>25</v>
      </c>
      <c r="N35" s="333">
        <v>12</v>
      </c>
      <c r="O35" s="333">
        <v>17</v>
      </c>
      <c r="P35" s="333">
        <v>22</v>
      </c>
      <c r="Q35" s="333">
        <v>6</v>
      </c>
      <c r="R35" s="229"/>
      <c r="S35" s="229"/>
      <c r="T35" s="229"/>
      <c r="U35" s="229"/>
      <c r="V35" s="27" t="s">
        <v>51</v>
      </c>
      <c r="W35" s="52"/>
    </row>
    <row r="36" spans="2:23">
      <c r="B36" s="11"/>
      <c r="C36" s="9" t="str">
        <f t="shared" si="1"/>
        <v>1.e.iii.</v>
      </c>
      <c r="D36" s="11" t="s">
        <v>87</v>
      </c>
      <c r="E36" s="335">
        <v>0</v>
      </c>
      <c r="F36" s="335">
        <v>0</v>
      </c>
      <c r="G36" s="335">
        <v>0</v>
      </c>
      <c r="H36" s="335">
        <v>1</v>
      </c>
      <c r="I36" s="335">
        <v>37</v>
      </c>
      <c r="J36" s="333">
        <v>7</v>
      </c>
      <c r="K36" s="333">
        <v>15</v>
      </c>
      <c r="L36" s="333">
        <v>39</v>
      </c>
      <c r="M36" s="333">
        <v>38</v>
      </c>
      <c r="N36" s="333">
        <v>18</v>
      </c>
      <c r="O36" s="333">
        <v>42</v>
      </c>
      <c r="P36" s="333">
        <v>23</v>
      </c>
      <c r="Q36" s="333">
        <v>1</v>
      </c>
      <c r="R36" s="229"/>
      <c r="S36" s="229"/>
      <c r="T36" s="229"/>
      <c r="U36" s="229"/>
      <c r="V36" s="27" t="s">
        <v>51</v>
      </c>
      <c r="W36" s="52"/>
    </row>
    <row r="37" spans="2:23" ht="14.4" customHeight="1">
      <c r="B37" s="11"/>
      <c r="C37" s="9" t="str">
        <f t="shared" si="1"/>
        <v>1.f.iii.</v>
      </c>
      <c r="D37" s="11" t="s">
        <v>88</v>
      </c>
      <c r="E37" s="335">
        <v>0</v>
      </c>
      <c r="F37" s="335">
        <v>0</v>
      </c>
      <c r="G37" s="335">
        <v>0</v>
      </c>
      <c r="H37" s="335">
        <v>0</v>
      </c>
      <c r="I37" s="335">
        <v>6</v>
      </c>
      <c r="J37" s="333">
        <v>0</v>
      </c>
      <c r="K37" s="333">
        <v>0</v>
      </c>
      <c r="L37" s="333">
        <v>0</v>
      </c>
      <c r="M37" s="333">
        <v>0</v>
      </c>
      <c r="N37" s="333">
        <v>0</v>
      </c>
      <c r="O37" s="333">
        <v>0</v>
      </c>
      <c r="P37" s="333">
        <v>1</v>
      </c>
      <c r="Q37" s="333">
        <v>14</v>
      </c>
      <c r="R37" s="229"/>
      <c r="S37" s="229"/>
      <c r="T37" s="229"/>
      <c r="U37" s="229"/>
      <c r="V37" s="27" t="s">
        <v>51</v>
      </c>
      <c r="W37" s="52"/>
    </row>
    <row r="38" spans="2:23">
      <c r="B38" s="11"/>
      <c r="C38" s="9" t="str">
        <f t="shared" si="1"/>
        <v>1.g.iii.</v>
      </c>
      <c r="D38" s="11" t="s">
        <v>89</v>
      </c>
      <c r="E38" s="335">
        <v>693</v>
      </c>
      <c r="F38" s="335">
        <v>823</v>
      </c>
      <c r="G38" s="335">
        <v>851</v>
      </c>
      <c r="H38" s="335">
        <v>892</v>
      </c>
      <c r="I38" s="335">
        <v>933</v>
      </c>
      <c r="J38" s="333">
        <v>497</v>
      </c>
      <c r="K38" s="332">
        <v>1971</v>
      </c>
      <c r="L38" s="333">
        <v>533</v>
      </c>
      <c r="M38" s="333">
        <v>141</v>
      </c>
      <c r="N38" s="333">
        <v>339</v>
      </c>
      <c r="O38" s="333">
        <v>744</v>
      </c>
      <c r="P38" s="333">
        <v>544</v>
      </c>
      <c r="Q38" s="333">
        <v>148</v>
      </c>
      <c r="R38" s="229"/>
      <c r="S38" s="229"/>
      <c r="T38" s="229"/>
      <c r="U38" s="229"/>
      <c r="V38" s="27" t="s">
        <v>51</v>
      </c>
      <c r="W38" s="52"/>
    </row>
    <row r="39" spans="2:23">
      <c r="B39" s="11"/>
      <c r="C39" s="9" t="str">
        <f t="shared" si="1"/>
        <v>1.h.iii.</v>
      </c>
      <c r="D39" s="11" t="s">
        <v>90</v>
      </c>
      <c r="E39" s="335">
        <v>15</v>
      </c>
      <c r="F39" s="335">
        <v>62</v>
      </c>
      <c r="G39" s="335">
        <v>134</v>
      </c>
      <c r="H39" s="335">
        <v>346</v>
      </c>
      <c r="I39" s="331">
        <v>14199</v>
      </c>
      <c r="J39" s="332">
        <v>1331</v>
      </c>
      <c r="K39" s="332">
        <v>4832</v>
      </c>
      <c r="L39" s="332">
        <v>1529</v>
      </c>
      <c r="M39" s="333">
        <v>911</v>
      </c>
      <c r="N39" s="333">
        <v>520</v>
      </c>
      <c r="O39" s="332">
        <v>1406</v>
      </c>
      <c r="P39" s="333">
        <v>369</v>
      </c>
      <c r="Q39" s="333">
        <v>31</v>
      </c>
      <c r="R39" s="229"/>
      <c r="S39" s="229"/>
      <c r="T39" s="229"/>
      <c r="U39" s="229"/>
      <c r="V39" s="27" t="s">
        <v>51</v>
      </c>
      <c r="W39" s="52"/>
    </row>
    <row r="40" spans="2:23" ht="14.4" customHeight="1">
      <c r="B40" s="11"/>
      <c r="C40" s="9" t="str">
        <f t="shared" si="1"/>
        <v>1.i.iii.</v>
      </c>
      <c r="D40" s="11" t="s">
        <v>91</v>
      </c>
      <c r="E40" s="335">
        <v>277</v>
      </c>
      <c r="F40" s="335">
        <v>127</v>
      </c>
      <c r="G40" s="335">
        <v>393</v>
      </c>
      <c r="H40" s="335">
        <v>413</v>
      </c>
      <c r="I40" s="335">
        <v>433</v>
      </c>
      <c r="J40" s="333">
        <v>16</v>
      </c>
      <c r="K40" s="333">
        <v>47</v>
      </c>
      <c r="L40" s="333">
        <v>45</v>
      </c>
      <c r="M40" s="333">
        <v>79</v>
      </c>
      <c r="N40" s="333">
        <v>21</v>
      </c>
      <c r="O40" s="333">
        <v>34</v>
      </c>
      <c r="P40" s="333">
        <v>29</v>
      </c>
      <c r="Q40" s="333">
        <v>89</v>
      </c>
      <c r="R40" s="229"/>
      <c r="S40" s="229"/>
      <c r="T40" s="229"/>
      <c r="U40" s="229"/>
      <c r="V40" s="27" t="s">
        <v>51</v>
      </c>
      <c r="W40" s="52"/>
    </row>
    <row r="41" spans="2:23">
      <c r="B41" s="11"/>
      <c r="C41" s="9" t="str">
        <f t="shared" si="1"/>
        <v>1.j.iii.</v>
      </c>
      <c r="D41" s="11" t="s">
        <v>92</v>
      </c>
      <c r="E41" s="335">
        <v>908</v>
      </c>
      <c r="F41" s="335">
        <v>681</v>
      </c>
      <c r="G41" s="335">
        <v>690</v>
      </c>
      <c r="H41" s="335">
        <v>261</v>
      </c>
      <c r="I41" s="335">
        <v>515</v>
      </c>
      <c r="J41" s="333">
        <v>136</v>
      </c>
      <c r="K41" s="333">
        <v>387</v>
      </c>
      <c r="L41" s="333">
        <v>176</v>
      </c>
      <c r="M41" s="333">
        <v>49</v>
      </c>
      <c r="N41" s="333">
        <v>613</v>
      </c>
      <c r="O41" s="333">
        <v>265</v>
      </c>
      <c r="P41" s="333">
        <v>166</v>
      </c>
      <c r="Q41" s="333">
        <v>40</v>
      </c>
      <c r="R41" s="229"/>
      <c r="S41" s="229"/>
      <c r="T41" s="229"/>
      <c r="U41" s="229"/>
      <c r="V41" s="27" t="s">
        <v>51</v>
      </c>
      <c r="W41" s="52"/>
    </row>
    <row r="42" spans="2:23">
      <c r="B42" s="11"/>
      <c r="C42" s="9" t="str">
        <f t="shared" si="1"/>
        <v>1.k.iii.</v>
      </c>
      <c r="D42" s="11" t="s">
        <v>93</v>
      </c>
      <c r="E42" s="335">
        <v>6</v>
      </c>
      <c r="F42" s="335">
        <v>41</v>
      </c>
      <c r="G42" s="335">
        <v>5</v>
      </c>
      <c r="H42" s="335">
        <v>93</v>
      </c>
      <c r="I42" s="331">
        <v>2020</v>
      </c>
      <c r="J42" s="333">
        <v>44</v>
      </c>
      <c r="K42" s="333">
        <v>399</v>
      </c>
      <c r="L42" s="333">
        <v>505</v>
      </c>
      <c r="M42" s="333">
        <v>218</v>
      </c>
      <c r="N42" s="333">
        <v>203</v>
      </c>
      <c r="O42" s="333">
        <v>549</v>
      </c>
      <c r="P42" s="333">
        <v>83</v>
      </c>
      <c r="Q42" s="333">
        <v>2</v>
      </c>
      <c r="R42" s="229"/>
      <c r="S42" s="229"/>
      <c r="T42" s="229"/>
      <c r="U42" s="229"/>
      <c r="V42" s="27" t="s">
        <v>51</v>
      </c>
      <c r="W42" s="52"/>
    </row>
    <row r="43" spans="2:23" ht="14.4" customHeight="1">
      <c r="B43" s="11"/>
      <c r="C43" s="9" t="str">
        <f t="shared" si="1"/>
        <v>1.l.iii.</v>
      </c>
      <c r="D43" s="11" t="s">
        <v>67</v>
      </c>
      <c r="E43" s="335">
        <v>0</v>
      </c>
      <c r="F43" s="335">
        <v>0</v>
      </c>
      <c r="G43" s="335">
        <v>0</v>
      </c>
      <c r="H43" s="335">
        <v>0</v>
      </c>
      <c r="I43" s="335">
        <v>41</v>
      </c>
      <c r="J43" s="333">
        <v>5</v>
      </c>
      <c r="K43" s="333">
        <v>1</v>
      </c>
      <c r="L43" s="333">
        <v>2</v>
      </c>
      <c r="M43" s="333">
        <v>4</v>
      </c>
      <c r="N43" s="333">
        <v>0</v>
      </c>
      <c r="O43" s="333">
        <v>1</v>
      </c>
      <c r="P43" s="333">
        <v>2</v>
      </c>
      <c r="Q43" s="333">
        <v>0</v>
      </c>
      <c r="R43" s="229"/>
      <c r="S43" s="229"/>
      <c r="T43" s="229"/>
      <c r="U43" s="229"/>
      <c r="V43" s="27" t="s">
        <v>51</v>
      </c>
      <c r="W43" s="52"/>
    </row>
    <row r="44" spans="2:23" ht="41.25" customHeight="1">
      <c r="B44" s="11" t="s">
        <v>94</v>
      </c>
      <c r="C44" s="9" t="str">
        <f t="shared" ref="C44:C55" si="2">C8&amp;"iv."</f>
        <v>1.a.iv.</v>
      </c>
      <c r="D44" s="11" t="s">
        <v>95</v>
      </c>
      <c r="E44" s="339">
        <v>13068</v>
      </c>
      <c r="F44" s="339">
        <v>13068</v>
      </c>
      <c r="G44" s="339">
        <v>13068</v>
      </c>
      <c r="H44" s="339">
        <v>13068</v>
      </c>
      <c r="I44" s="339">
        <v>13068</v>
      </c>
      <c r="J44" s="340">
        <v>3267</v>
      </c>
      <c r="K44" s="340">
        <v>3267</v>
      </c>
      <c r="L44" s="340">
        <v>3267</v>
      </c>
      <c r="M44" s="341">
        <v>3267</v>
      </c>
      <c r="N44" s="332">
        <v>1757</v>
      </c>
      <c r="O44" s="332">
        <v>2202</v>
      </c>
      <c r="P44" s="332">
        <v>2836</v>
      </c>
      <c r="Q44" s="332">
        <v>2502</v>
      </c>
      <c r="R44" s="229"/>
      <c r="S44" s="229"/>
      <c r="T44" s="229"/>
      <c r="U44" s="229"/>
      <c r="V44" s="27" t="s">
        <v>40</v>
      </c>
      <c r="W44" s="348" t="s">
        <v>96</v>
      </c>
    </row>
    <row r="45" spans="2:23" ht="28.8">
      <c r="B45" s="11"/>
      <c r="C45" s="9" t="str">
        <f t="shared" si="2"/>
        <v>1.b.iv.</v>
      </c>
      <c r="D45" s="11" t="s">
        <v>97</v>
      </c>
      <c r="E45" s="344" t="s">
        <v>47</v>
      </c>
      <c r="F45" s="344" t="s">
        <v>47</v>
      </c>
      <c r="G45" s="344" t="s">
        <v>47</v>
      </c>
      <c r="H45" s="339">
        <v>4210</v>
      </c>
      <c r="I45" s="339">
        <v>10818</v>
      </c>
      <c r="J45" s="339">
        <v>2447</v>
      </c>
      <c r="K45" s="339">
        <v>4749</v>
      </c>
      <c r="L45" s="339">
        <v>2545</v>
      </c>
      <c r="M45" s="339">
        <v>2287</v>
      </c>
      <c r="N45" s="339">
        <v>1957</v>
      </c>
      <c r="O45" s="339">
        <v>3939</v>
      </c>
      <c r="P45" s="339">
        <v>1955</v>
      </c>
      <c r="Q45" s="347">
        <v>897</v>
      </c>
      <c r="R45" s="229"/>
      <c r="S45" s="229"/>
      <c r="T45" s="229"/>
      <c r="U45" s="229"/>
      <c r="V45" s="27" t="s">
        <v>40</v>
      </c>
      <c r="W45" s="348" t="s">
        <v>98</v>
      </c>
    </row>
    <row r="46" spans="2:23" ht="43.2">
      <c r="B46" s="11"/>
      <c r="C46" s="9" t="str">
        <f t="shared" si="2"/>
        <v>1.c.iv.</v>
      </c>
      <c r="D46" s="11" t="s">
        <v>99</v>
      </c>
      <c r="E46" s="339">
        <v>6460</v>
      </c>
      <c r="F46" s="339">
        <v>4592</v>
      </c>
      <c r="G46" s="339">
        <v>6226</v>
      </c>
      <c r="H46" s="339">
        <v>7309</v>
      </c>
      <c r="I46" s="339">
        <v>5529</v>
      </c>
      <c r="J46" s="339">
        <v>1637</v>
      </c>
      <c r="K46" s="339">
        <v>1637</v>
      </c>
      <c r="L46" s="339">
        <v>1637</v>
      </c>
      <c r="M46" s="339">
        <v>1637</v>
      </c>
      <c r="N46" s="344">
        <v>267</v>
      </c>
      <c r="O46" s="339">
        <v>2066</v>
      </c>
      <c r="P46" s="344">
        <v>562</v>
      </c>
      <c r="Q46" s="347">
        <v>767</v>
      </c>
      <c r="R46" s="229"/>
      <c r="S46" s="229"/>
      <c r="T46" s="229"/>
      <c r="U46" s="229"/>
      <c r="V46" s="27" t="s">
        <v>40</v>
      </c>
      <c r="W46" s="348" t="s">
        <v>48</v>
      </c>
    </row>
    <row r="47" spans="2:23">
      <c r="B47" s="11"/>
      <c r="C47" s="9" t="str">
        <f t="shared" si="2"/>
        <v>1.d.iv.</v>
      </c>
      <c r="D47" s="11" t="s">
        <v>100</v>
      </c>
      <c r="E47" s="335">
        <v>241</v>
      </c>
      <c r="F47" s="335">
        <v>252</v>
      </c>
      <c r="G47" s="335">
        <v>211</v>
      </c>
      <c r="H47" s="335">
        <v>178</v>
      </c>
      <c r="I47" s="335">
        <v>235</v>
      </c>
      <c r="J47" s="333">
        <v>50</v>
      </c>
      <c r="K47" s="333">
        <v>33</v>
      </c>
      <c r="L47" s="333">
        <v>64</v>
      </c>
      <c r="M47" s="333">
        <v>61</v>
      </c>
      <c r="N47" s="333">
        <v>49</v>
      </c>
      <c r="O47" s="333">
        <v>66</v>
      </c>
      <c r="P47" s="333">
        <v>49</v>
      </c>
      <c r="Q47" s="333">
        <v>14</v>
      </c>
      <c r="R47" s="229"/>
      <c r="S47" s="229"/>
      <c r="T47" s="229"/>
      <c r="U47" s="229"/>
      <c r="V47" s="27" t="s">
        <v>51</v>
      </c>
      <c r="W47" s="52"/>
    </row>
    <row r="48" spans="2:23">
      <c r="B48" s="11"/>
      <c r="C48" s="9" t="str">
        <f t="shared" si="2"/>
        <v>1.e.iv.</v>
      </c>
      <c r="D48" s="11" t="s">
        <v>101</v>
      </c>
      <c r="E48" s="335">
        <v>0</v>
      </c>
      <c r="F48" s="335">
        <v>1</v>
      </c>
      <c r="G48" s="335">
        <v>0</v>
      </c>
      <c r="H48" s="335">
        <v>1</v>
      </c>
      <c r="I48" s="335">
        <v>59</v>
      </c>
      <c r="J48" s="333">
        <v>8</v>
      </c>
      <c r="K48" s="333">
        <v>18</v>
      </c>
      <c r="L48" s="333">
        <v>43</v>
      </c>
      <c r="M48" s="333">
        <v>47</v>
      </c>
      <c r="N48" s="333">
        <v>19</v>
      </c>
      <c r="O48" s="333">
        <v>42</v>
      </c>
      <c r="P48" s="333">
        <v>24</v>
      </c>
      <c r="Q48" s="333">
        <v>1</v>
      </c>
      <c r="R48" s="229"/>
      <c r="S48" s="229"/>
      <c r="T48" s="229"/>
      <c r="U48" s="229"/>
      <c r="V48" s="27" t="s">
        <v>51</v>
      </c>
      <c r="W48" s="52"/>
    </row>
    <row r="49" spans="2:23" ht="14.4" customHeight="1">
      <c r="B49" s="11"/>
      <c r="C49" s="9" t="str">
        <f t="shared" si="2"/>
        <v>1.f.iv.</v>
      </c>
      <c r="D49" s="11" t="s">
        <v>102</v>
      </c>
      <c r="E49" s="335">
        <v>1</v>
      </c>
      <c r="F49" s="335">
        <v>2</v>
      </c>
      <c r="G49" s="335">
        <v>2</v>
      </c>
      <c r="H49" s="335">
        <v>1</v>
      </c>
      <c r="I49" s="335">
        <v>11</v>
      </c>
      <c r="J49" s="333">
        <v>0</v>
      </c>
      <c r="K49" s="333">
        <v>0</v>
      </c>
      <c r="L49" s="333">
        <v>1</v>
      </c>
      <c r="M49" s="333">
        <v>0</v>
      </c>
      <c r="N49" s="333">
        <v>0</v>
      </c>
      <c r="O49" s="333">
        <v>0</v>
      </c>
      <c r="P49" s="333">
        <v>1</v>
      </c>
      <c r="Q49" s="333">
        <v>63</v>
      </c>
      <c r="R49" s="229"/>
      <c r="S49" s="229"/>
      <c r="T49" s="229"/>
      <c r="U49" s="229"/>
      <c r="V49" s="27" t="s">
        <v>51</v>
      </c>
      <c r="W49" s="52"/>
    </row>
    <row r="50" spans="2:23">
      <c r="B50" s="11"/>
      <c r="C50" s="9" t="str">
        <f t="shared" si="2"/>
        <v>1.g.iv.</v>
      </c>
      <c r="D50" s="11" t="s">
        <v>103</v>
      </c>
      <c r="E50" s="331">
        <v>3897</v>
      </c>
      <c r="F50" s="331">
        <v>4555</v>
      </c>
      <c r="G50" s="331">
        <v>5259</v>
      </c>
      <c r="H50" s="331">
        <v>5118</v>
      </c>
      <c r="I50" s="331">
        <v>4359</v>
      </c>
      <c r="J50" s="332">
        <v>1712</v>
      </c>
      <c r="K50" s="332">
        <v>2956</v>
      </c>
      <c r="L50" s="332">
        <v>1177</v>
      </c>
      <c r="M50" s="333">
        <v>797</v>
      </c>
      <c r="N50" s="332">
        <v>1521</v>
      </c>
      <c r="O50" s="332">
        <v>1567</v>
      </c>
      <c r="P50" s="332">
        <v>1165</v>
      </c>
      <c r="Q50" s="333">
        <v>652</v>
      </c>
      <c r="R50" s="229"/>
      <c r="S50" s="229"/>
      <c r="T50" s="229"/>
      <c r="U50" s="229"/>
      <c r="V50" s="27" t="s">
        <v>51</v>
      </c>
      <c r="W50" s="52"/>
    </row>
    <row r="51" spans="2:23">
      <c r="B51" s="11"/>
      <c r="C51" s="9" t="str">
        <f t="shared" si="2"/>
        <v>1.h.iv.</v>
      </c>
      <c r="D51" s="11" t="s">
        <v>104</v>
      </c>
      <c r="E51" s="335">
        <v>33</v>
      </c>
      <c r="F51" s="335">
        <v>87</v>
      </c>
      <c r="G51" s="335">
        <v>165</v>
      </c>
      <c r="H51" s="335">
        <v>767</v>
      </c>
      <c r="I51" s="331">
        <v>17570</v>
      </c>
      <c r="J51" s="332">
        <v>1430</v>
      </c>
      <c r="K51" s="332">
        <v>4936</v>
      </c>
      <c r="L51" s="332">
        <v>1586</v>
      </c>
      <c r="M51" s="332">
        <v>1005</v>
      </c>
      <c r="N51" s="333">
        <v>535</v>
      </c>
      <c r="O51" s="332">
        <v>1415</v>
      </c>
      <c r="P51" s="333">
        <v>378</v>
      </c>
      <c r="Q51" s="333">
        <v>42</v>
      </c>
      <c r="R51" s="229"/>
      <c r="S51" s="229"/>
      <c r="T51" s="229"/>
      <c r="U51" s="229"/>
      <c r="V51" s="27" t="s">
        <v>51</v>
      </c>
      <c r="W51" s="52"/>
    </row>
    <row r="52" spans="2:23" ht="14.4" customHeight="1">
      <c r="B52" s="11"/>
      <c r="C52" s="9" t="str">
        <f t="shared" si="2"/>
        <v>1.i.iv.</v>
      </c>
      <c r="D52" s="11" t="s">
        <v>105</v>
      </c>
      <c r="E52" s="331">
        <v>1424</v>
      </c>
      <c r="F52" s="335">
        <v>577</v>
      </c>
      <c r="G52" s="335">
        <v>987</v>
      </c>
      <c r="H52" s="331">
        <v>1133</v>
      </c>
      <c r="I52" s="335">
        <v>958</v>
      </c>
      <c r="J52" s="333">
        <v>101</v>
      </c>
      <c r="K52" s="333">
        <v>135</v>
      </c>
      <c r="L52" s="333">
        <v>232</v>
      </c>
      <c r="M52" s="333">
        <v>360</v>
      </c>
      <c r="N52" s="333">
        <v>124</v>
      </c>
      <c r="O52" s="333">
        <v>90</v>
      </c>
      <c r="P52" s="333">
        <v>129</v>
      </c>
      <c r="Q52" s="333">
        <v>181</v>
      </c>
      <c r="R52" s="229"/>
      <c r="S52" s="229"/>
      <c r="T52" s="229"/>
      <c r="U52" s="229"/>
      <c r="V52" s="27" t="s">
        <v>51</v>
      </c>
      <c r="W52" s="52"/>
    </row>
    <row r="53" spans="2:23">
      <c r="B53" s="11"/>
      <c r="C53" s="9" t="str">
        <f t="shared" si="2"/>
        <v>1.j.iv.</v>
      </c>
      <c r="D53" s="11" t="s">
        <v>106</v>
      </c>
      <c r="E53" s="331">
        <v>7009</v>
      </c>
      <c r="F53" s="331">
        <v>3299</v>
      </c>
      <c r="G53" s="331">
        <v>3059</v>
      </c>
      <c r="H53" s="331">
        <v>1600</v>
      </c>
      <c r="I53" s="331">
        <v>2717</v>
      </c>
      <c r="J53" s="333">
        <v>732</v>
      </c>
      <c r="K53" s="333">
        <v>836</v>
      </c>
      <c r="L53" s="333">
        <v>479</v>
      </c>
      <c r="M53" s="333">
        <v>378</v>
      </c>
      <c r="N53" s="333">
        <v>842</v>
      </c>
      <c r="O53" s="333">
        <v>520</v>
      </c>
      <c r="P53" s="333">
        <v>305</v>
      </c>
      <c r="Q53" s="333">
        <v>362</v>
      </c>
      <c r="R53" s="229"/>
      <c r="S53" s="229"/>
      <c r="T53" s="229"/>
      <c r="U53" s="229"/>
      <c r="V53" s="27" t="s">
        <v>51</v>
      </c>
      <c r="W53" s="52"/>
    </row>
    <row r="54" spans="2:23">
      <c r="B54" s="11"/>
      <c r="C54" s="9" t="str">
        <f t="shared" si="2"/>
        <v>1.k.iv.</v>
      </c>
      <c r="D54" s="11" t="s">
        <v>107</v>
      </c>
      <c r="E54" s="335">
        <v>9</v>
      </c>
      <c r="F54" s="335">
        <v>44</v>
      </c>
      <c r="G54" s="335">
        <v>6</v>
      </c>
      <c r="H54" s="335">
        <v>100</v>
      </c>
      <c r="I54" s="331">
        <v>2281</v>
      </c>
      <c r="J54" s="333">
        <v>47</v>
      </c>
      <c r="K54" s="333">
        <v>403</v>
      </c>
      <c r="L54" s="333">
        <v>523</v>
      </c>
      <c r="M54" s="333">
        <v>241</v>
      </c>
      <c r="N54" s="333">
        <v>206</v>
      </c>
      <c r="O54" s="333">
        <v>551</v>
      </c>
      <c r="P54" s="333">
        <v>87</v>
      </c>
      <c r="Q54" s="333">
        <v>2</v>
      </c>
      <c r="R54" s="229"/>
      <c r="S54" s="229"/>
      <c r="T54" s="229"/>
      <c r="U54" s="229"/>
      <c r="V54" s="27" t="s">
        <v>51</v>
      </c>
      <c r="W54" s="52"/>
    </row>
    <row r="55" spans="2:23" ht="14.4" customHeight="1">
      <c r="B55" s="11"/>
      <c r="C55" s="9" t="str">
        <f t="shared" si="2"/>
        <v>1.l.iv.</v>
      </c>
      <c r="D55" s="11" t="s">
        <v>108</v>
      </c>
      <c r="E55" s="335">
        <v>1</v>
      </c>
      <c r="F55" s="335">
        <v>2</v>
      </c>
      <c r="G55" s="335">
        <v>4</v>
      </c>
      <c r="H55" s="335">
        <v>3</v>
      </c>
      <c r="I55" s="335">
        <v>71</v>
      </c>
      <c r="J55" s="333">
        <v>5</v>
      </c>
      <c r="K55" s="333">
        <v>2</v>
      </c>
      <c r="L55" s="333">
        <v>2</v>
      </c>
      <c r="M55" s="333">
        <v>4</v>
      </c>
      <c r="N55" s="333">
        <v>0</v>
      </c>
      <c r="O55" s="333">
        <v>1</v>
      </c>
      <c r="P55" s="333">
        <v>2</v>
      </c>
      <c r="Q55" s="333">
        <v>0</v>
      </c>
      <c r="R55" s="229"/>
      <c r="S55" s="229"/>
      <c r="T55" s="229"/>
      <c r="U55" s="229"/>
      <c r="V55" s="27" t="s">
        <v>51</v>
      </c>
      <c r="W55" s="52"/>
    </row>
    <row r="56" spans="2:23" ht="28.95" customHeight="1">
      <c r="B56" s="11" t="s">
        <v>109</v>
      </c>
      <c r="C56" s="9" t="s">
        <v>110</v>
      </c>
      <c r="D56" s="11" t="s">
        <v>111</v>
      </c>
      <c r="E56" s="344" t="s">
        <v>47</v>
      </c>
      <c r="F56" s="344" t="s">
        <v>47</v>
      </c>
      <c r="G56" s="344" t="s">
        <v>47</v>
      </c>
      <c r="H56" s="344" t="s">
        <v>47</v>
      </c>
      <c r="I56" s="345">
        <v>2645</v>
      </c>
      <c r="J56" s="349">
        <v>132</v>
      </c>
      <c r="K56" s="349">
        <v>568</v>
      </c>
      <c r="L56" s="350">
        <v>1511</v>
      </c>
      <c r="M56" s="349">
        <v>924</v>
      </c>
      <c r="N56" s="349">
        <v>403</v>
      </c>
      <c r="O56" s="349">
        <v>444</v>
      </c>
      <c r="P56" s="351">
        <v>550</v>
      </c>
      <c r="Q56" s="342">
        <v>389</v>
      </c>
      <c r="R56" s="229"/>
      <c r="S56" s="229"/>
      <c r="T56" s="229"/>
      <c r="U56" s="229"/>
      <c r="V56" s="11" t="s">
        <v>112</v>
      </c>
      <c r="W56" s="152" t="s">
        <v>113</v>
      </c>
    </row>
    <row r="57" spans="2:23" ht="14.4" customHeight="1">
      <c r="B57" s="11"/>
      <c r="C57" s="9" t="s">
        <v>114</v>
      </c>
      <c r="D57" s="11" t="s">
        <v>115</v>
      </c>
      <c r="E57" s="344" t="s">
        <v>47</v>
      </c>
      <c r="F57" s="344" t="s">
        <v>47</v>
      </c>
      <c r="G57" s="344" t="s">
        <v>47</v>
      </c>
      <c r="H57" s="344" t="s">
        <v>47</v>
      </c>
      <c r="I57" s="345">
        <v>130934</v>
      </c>
      <c r="J57" s="350">
        <v>37783</v>
      </c>
      <c r="K57" s="350">
        <v>58595</v>
      </c>
      <c r="L57" s="350">
        <v>69975</v>
      </c>
      <c r="M57" s="352">
        <v>73341</v>
      </c>
      <c r="N57" s="350">
        <v>67137</v>
      </c>
      <c r="O57" s="350">
        <v>60876</v>
      </c>
      <c r="P57" s="340">
        <v>75316</v>
      </c>
      <c r="Q57" s="343">
        <v>48662</v>
      </c>
      <c r="R57" s="229"/>
      <c r="S57" s="229"/>
      <c r="T57" s="229"/>
      <c r="U57" s="229"/>
      <c r="V57" s="11" t="s">
        <v>116</v>
      </c>
      <c r="W57" s="348" t="s">
        <v>117</v>
      </c>
    </row>
    <row r="58" spans="2:23" ht="28.95" customHeight="1">
      <c r="B58" s="11" t="s">
        <v>118</v>
      </c>
      <c r="C58" s="9" t="s">
        <v>119</v>
      </c>
      <c r="D58" s="11" t="s">
        <v>120</v>
      </c>
      <c r="E58" s="344" t="s">
        <v>47</v>
      </c>
      <c r="F58" s="344" t="s">
        <v>47</v>
      </c>
      <c r="G58" s="344" t="s">
        <v>47</v>
      </c>
      <c r="H58" s="344" t="s">
        <v>47</v>
      </c>
      <c r="I58" s="345">
        <v>1446</v>
      </c>
      <c r="J58" s="349">
        <v>88</v>
      </c>
      <c r="K58" s="349">
        <v>368</v>
      </c>
      <c r="L58" s="349">
        <v>835</v>
      </c>
      <c r="M58" s="349">
        <v>659</v>
      </c>
      <c r="N58" s="349">
        <v>282</v>
      </c>
      <c r="O58" s="349">
        <v>324</v>
      </c>
      <c r="P58" s="351">
        <v>343</v>
      </c>
      <c r="Q58" s="342">
        <v>256</v>
      </c>
      <c r="R58" s="229"/>
      <c r="S58" s="229"/>
      <c r="T58" s="229"/>
      <c r="U58" s="229"/>
      <c r="V58" s="11" t="s">
        <v>112</v>
      </c>
      <c r="W58" s="353" t="s">
        <v>121</v>
      </c>
    </row>
    <row r="59" spans="2:23" ht="14.4" customHeight="1">
      <c r="B59" s="11"/>
      <c r="C59" s="9" t="s">
        <v>122</v>
      </c>
      <c r="D59" s="11" t="s">
        <v>123</v>
      </c>
      <c r="E59" s="344" t="s">
        <v>47</v>
      </c>
      <c r="F59" s="344" t="s">
        <v>47</v>
      </c>
      <c r="G59" s="344" t="s">
        <v>47</v>
      </c>
      <c r="H59" s="344" t="s">
        <v>47</v>
      </c>
      <c r="I59" s="345">
        <v>69496</v>
      </c>
      <c r="J59" s="350">
        <v>24536</v>
      </c>
      <c r="K59" s="350">
        <v>35702</v>
      </c>
      <c r="L59" s="350">
        <v>35104</v>
      </c>
      <c r="M59" s="352">
        <v>49555</v>
      </c>
      <c r="N59" s="350">
        <v>41422</v>
      </c>
      <c r="O59" s="350">
        <v>39056</v>
      </c>
      <c r="P59" s="340">
        <v>41354</v>
      </c>
      <c r="Q59" s="343">
        <v>26145</v>
      </c>
      <c r="R59" s="229"/>
      <c r="S59" s="229"/>
      <c r="T59" s="229"/>
      <c r="U59" s="229"/>
      <c r="V59" s="11" t="s">
        <v>116</v>
      </c>
      <c r="W59" s="353" t="s">
        <v>117</v>
      </c>
    </row>
    <row r="60" spans="2:23" ht="28.95" customHeight="1">
      <c r="B60" s="11" t="s">
        <v>124</v>
      </c>
      <c r="C60" s="9" t="s">
        <v>125</v>
      </c>
      <c r="D60" s="11" t="s">
        <v>126</v>
      </c>
      <c r="E60" s="344" t="s">
        <v>47</v>
      </c>
      <c r="F60" s="344" t="s">
        <v>47</v>
      </c>
      <c r="G60" s="344" t="s">
        <v>47</v>
      </c>
      <c r="H60" s="344" t="s">
        <v>47</v>
      </c>
      <c r="I60" s="344" t="s">
        <v>47</v>
      </c>
      <c r="J60" s="344" t="s">
        <v>47</v>
      </c>
      <c r="K60" s="344" t="s">
        <v>47</v>
      </c>
      <c r="L60" s="344" t="s">
        <v>47</v>
      </c>
      <c r="M60" s="344" t="s">
        <v>47</v>
      </c>
      <c r="N60" s="349" t="s">
        <v>47</v>
      </c>
      <c r="O60" s="349" t="s">
        <v>47</v>
      </c>
      <c r="P60" s="351" t="s">
        <v>47</v>
      </c>
      <c r="Q60" s="342" t="s">
        <v>47</v>
      </c>
      <c r="R60" s="229"/>
      <c r="S60" s="229"/>
      <c r="T60" s="229"/>
      <c r="U60" s="229"/>
      <c r="V60" s="11" t="s">
        <v>127</v>
      </c>
      <c r="W60" s="353" t="s">
        <v>128</v>
      </c>
    </row>
    <row r="61" spans="2:23" ht="28.95" customHeight="1">
      <c r="B61" s="11"/>
      <c r="C61" s="9" t="s">
        <v>129</v>
      </c>
      <c r="D61" s="11" t="s">
        <v>130</v>
      </c>
      <c r="E61" s="344" t="s">
        <v>47</v>
      </c>
      <c r="F61" s="344" t="s">
        <v>47</v>
      </c>
      <c r="G61" s="344" t="s">
        <v>47</v>
      </c>
      <c r="H61" s="344" t="s">
        <v>47</v>
      </c>
      <c r="I61" s="344" t="s">
        <v>47</v>
      </c>
      <c r="J61" s="344" t="s">
        <v>47</v>
      </c>
      <c r="K61" s="344" t="s">
        <v>47</v>
      </c>
      <c r="L61" s="344" t="s">
        <v>47</v>
      </c>
      <c r="M61" s="344" t="s">
        <v>47</v>
      </c>
      <c r="N61" s="349" t="s">
        <v>47</v>
      </c>
      <c r="O61" s="349" t="s">
        <v>47</v>
      </c>
      <c r="P61" s="351" t="s">
        <v>47</v>
      </c>
      <c r="Q61" s="342" t="s">
        <v>47</v>
      </c>
      <c r="R61" s="229"/>
      <c r="S61" s="229"/>
      <c r="T61" s="229"/>
      <c r="U61" s="229"/>
      <c r="V61" s="11" t="s">
        <v>131</v>
      </c>
      <c r="W61" s="353" t="s">
        <v>128</v>
      </c>
    </row>
    <row r="62" spans="2:23" ht="14.4" customHeight="1">
      <c r="B62" s="11"/>
      <c r="C62" s="9" t="s">
        <v>132</v>
      </c>
      <c r="D62" s="11" t="s">
        <v>133</v>
      </c>
      <c r="E62" s="344" t="s">
        <v>47</v>
      </c>
      <c r="F62" s="344" t="s">
        <v>47</v>
      </c>
      <c r="G62" s="344" t="s">
        <v>47</v>
      </c>
      <c r="H62" s="344" t="s">
        <v>47</v>
      </c>
      <c r="I62" s="344" t="s">
        <v>47</v>
      </c>
      <c r="J62" s="344" t="s">
        <v>47</v>
      </c>
      <c r="K62" s="344" t="s">
        <v>47</v>
      </c>
      <c r="L62" s="344" t="s">
        <v>47</v>
      </c>
      <c r="M62" s="344" t="s">
        <v>47</v>
      </c>
      <c r="N62" s="349" t="s">
        <v>47</v>
      </c>
      <c r="O62" s="349" t="s">
        <v>47</v>
      </c>
      <c r="P62" s="351" t="s">
        <v>47</v>
      </c>
      <c r="Q62" s="342" t="s">
        <v>47</v>
      </c>
      <c r="R62" s="354"/>
      <c r="S62" s="354"/>
      <c r="T62" s="354"/>
      <c r="U62" s="354"/>
      <c r="V62" s="11" t="s">
        <v>134</v>
      </c>
      <c r="W62" s="353" t="s">
        <v>128</v>
      </c>
    </row>
    <row r="63" spans="2:23">
      <c r="B63" s="58"/>
      <c r="C63" s="2"/>
      <c r="D63" s="58"/>
      <c r="E63" s="1"/>
      <c r="F63" s="1"/>
      <c r="G63" s="1"/>
      <c r="H63" s="1"/>
      <c r="I63" s="1"/>
      <c r="J63" s="1"/>
      <c r="K63" s="1"/>
      <c r="L63" s="1"/>
      <c r="M63" s="1"/>
      <c r="N63" s="1"/>
      <c r="O63" s="1"/>
      <c r="P63" s="1"/>
      <c r="Q63" s="1"/>
      <c r="R63" s="1"/>
      <c r="S63" s="1"/>
      <c r="T63" s="1"/>
      <c r="U63" s="1"/>
      <c r="V63" s="58"/>
      <c r="W63" s="355"/>
    </row>
    <row r="64" spans="2:23">
      <c r="B64" s="356" t="s">
        <v>135</v>
      </c>
      <c r="C64" s="1"/>
      <c r="D64" s="1"/>
      <c r="E64" s="1"/>
      <c r="F64" s="1"/>
      <c r="G64" s="1"/>
      <c r="H64" s="1"/>
      <c r="I64" s="1"/>
      <c r="J64" s="1"/>
      <c r="K64" s="1"/>
      <c r="L64" s="1"/>
      <c r="M64" s="1"/>
      <c r="N64" s="1"/>
      <c r="O64" s="1"/>
      <c r="P64" s="1"/>
      <c r="Q64" s="1"/>
      <c r="R64" s="1"/>
      <c r="S64" s="1"/>
      <c r="T64" s="1"/>
      <c r="U64" s="1"/>
      <c r="W64" s="1"/>
    </row>
    <row r="65" spans="2:23" ht="28.8">
      <c r="B65" s="11" t="s">
        <v>37</v>
      </c>
      <c r="C65" s="11" t="s">
        <v>42</v>
      </c>
      <c r="D65" s="357" t="s">
        <v>136</v>
      </c>
      <c r="E65" s="227"/>
      <c r="F65" s="227"/>
      <c r="G65" s="227"/>
      <c r="H65" s="227"/>
      <c r="I65" s="227"/>
      <c r="J65" s="228"/>
      <c r="K65" s="228"/>
      <c r="L65" s="228"/>
      <c r="M65" s="228"/>
      <c r="N65" s="228"/>
      <c r="O65" s="228"/>
      <c r="P65" s="228"/>
      <c r="Q65" s="228"/>
      <c r="R65" s="228"/>
      <c r="S65" s="228"/>
      <c r="T65" s="228"/>
      <c r="U65" s="228"/>
    </row>
    <row r="66" spans="2:23" ht="40.200000000000003" customHeight="1">
      <c r="C66" s="73"/>
      <c r="D66" s="357" t="s">
        <v>137</v>
      </c>
      <c r="E66" s="331">
        <v>1869</v>
      </c>
      <c r="F66" s="331">
        <v>2324</v>
      </c>
      <c r="G66" s="331">
        <v>1984</v>
      </c>
      <c r="H66" s="331">
        <v>1566</v>
      </c>
      <c r="I66" s="331">
        <v>1846</v>
      </c>
      <c r="J66" s="333">
        <v>515</v>
      </c>
      <c r="K66" s="332">
        <v>1348</v>
      </c>
      <c r="L66" s="333">
        <v>48</v>
      </c>
      <c r="M66" s="333">
        <v>3</v>
      </c>
      <c r="N66" s="333">
        <v>649</v>
      </c>
      <c r="O66" s="333">
        <v>289</v>
      </c>
      <c r="P66" s="333">
        <v>45</v>
      </c>
      <c r="Q66" s="333">
        <v>12</v>
      </c>
      <c r="R66" s="229"/>
      <c r="S66" s="229"/>
      <c r="T66" s="229"/>
      <c r="U66" s="229"/>
      <c r="W66" s="358" t="s">
        <v>138</v>
      </c>
    </row>
    <row r="67" spans="2:23" ht="40.200000000000003" customHeight="1">
      <c r="C67" s="73"/>
      <c r="D67" s="357" t="s">
        <v>139</v>
      </c>
      <c r="E67" s="337" t="s">
        <v>47</v>
      </c>
      <c r="F67" s="337" t="s">
        <v>47</v>
      </c>
      <c r="G67" s="337" t="s">
        <v>47</v>
      </c>
      <c r="H67" s="335">
        <v>859</v>
      </c>
      <c r="I67" s="331">
        <v>8642</v>
      </c>
      <c r="J67" s="337" t="s">
        <v>47</v>
      </c>
      <c r="K67" s="337" t="s">
        <v>47</v>
      </c>
      <c r="L67" s="337" t="s">
        <v>47</v>
      </c>
      <c r="M67" s="337" t="s">
        <v>47</v>
      </c>
      <c r="N67" s="359" t="s">
        <v>47</v>
      </c>
      <c r="O67" s="360" t="s">
        <v>47</v>
      </c>
      <c r="P67" s="359" t="s">
        <v>47</v>
      </c>
      <c r="Q67" s="333" t="s">
        <v>47</v>
      </c>
      <c r="R67" s="229"/>
      <c r="S67" s="229"/>
      <c r="T67" s="229"/>
      <c r="U67" s="229"/>
      <c r="W67" s="336" t="s">
        <v>41</v>
      </c>
    </row>
    <row r="68" spans="2:23" ht="40.200000000000003" customHeight="1">
      <c r="C68" s="73"/>
      <c r="D68" s="357" t="s">
        <v>140</v>
      </c>
      <c r="E68" s="337" t="s">
        <v>47</v>
      </c>
      <c r="F68" s="337" t="s">
        <v>47</v>
      </c>
      <c r="G68" s="337" t="s">
        <v>47</v>
      </c>
      <c r="H68" s="337" t="s">
        <v>47</v>
      </c>
      <c r="I68" s="337" t="s">
        <v>47</v>
      </c>
      <c r="J68" s="332">
        <v>1195</v>
      </c>
      <c r="K68" s="333">
        <v>762</v>
      </c>
      <c r="L68" s="332">
        <v>1757</v>
      </c>
      <c r="M68" s="332">
        <v>1065</v>
      </c>
      <c r="N68" s="332">
        <v>2967</v>
      </c>
      <c r="O68" s="332">
        <v>1835</v>
      </c>
      <c r="P68" s="333">
        <v>316</v>
      </c>
      <c r="Q68" s="333">
        <v>7</v>
      </c>
      <c r="R68" s="229"/>
      <c r="S68" s="229"/>
      <c r="T68" s="229"/>
      <c r="U68" s="229"/>
      <c r="W68" s="336" t="s">
        <v>41</v>
      </c>
    </row>
    <row r="69" spans="2:23" ht="40.200000000000003" customHeight="1">
      <c r="C69" s="73"/>
      <c r="D69" s="357" t="s">
        <v>141</v>
      </c>
      <c r="E69" s="337" t="s">
        <v>47</v>
      </c>
      <c r="F69" s="337" t="s">
        <v>47</v>
      </c>
      <c r="G69" s="337" t="s">
        <v>47</v>
      </c>
      <c r="H69" s="337" t="s">
        <v>47</v>
      </c>
      <c r="I69" s="338">
        <v>3861</v>
      </c>
      <c r="J69" s="338">
        <v>2427</v>
      </c>
      <c r="K69" s="338">
        <v>2427</v>
      </c>
      <c r="L69" s="338">
        <v>2427</v>
      </c>
      <c r="M69" s="338">
        <v>2427</v>
      </c>
      <c r="N69" s="337">
        <v>215</v>
      </c>
      <c r="O69" s="361">
        <v>3347</v>
      </c>
      <c r="P69" s="338">
        <v>2401</v>
      </c>
      <c r="Q69" s="333">
        <v>78</v>
      </c>
      <c r="R69" s="229"/>
      <c r="S69" s="229"/>
      <c r="T69" s="229"/>
      <c r="U69" s="229"/>
      <c r="W69" s="336" t="s">
        <v>142</v>
      </c>
    </row>
    <row r="70" spans="2:23" ht="40.200000000000003" customHeight="1">
      <c r="C70" s="11" t="s">
        <v>45</v>
      </c>
      <c r="D70" s="357" t="s">
        <v>143</v>
      </c>
      <c r="E70" s="203"/>
      <c r="F70" s="203"/>
      <c r="G70" s="203"/>
      <c r="H70" s="203"/>
      <c r="I70" s="203"/>
      <c r="J70" s="229"/>
      <c r="K70" s="229"/>
      <c r="L70" s="229"/>
      <c r="M70" s="228"/>
      <c r="N70" s="229"/>
      <c r="O70" s="229"/>
      <c r="P70" s="228"/>
      <c r="Q70" s="229"/>
      <c r="R70" s="229"/>
      <c r="S70" s="229"/>
      <c r="T70" s="229"/>
      <c r="U70" s="229"/>
      <c r="W70" s="336"/>
    </row>
    <row r="71" spans="2:23" ht="40.200000000000003" customHeight="1">
      <c r="C71" s="73"/>
      <c r="D71" s="357" t="s">
        <v>144</v>
      </c>
      <c r="E71" s="337" t="s">
        <v>47</v>
      </c>
      <c r="F71" s="337" t="s">
        <v>47</v>
      </c>
      <c r="G71" s="337" t="s">
        <v>47</v>
      </c>
      <c r="H71" s="338">
        <v>11775</v>
      </c>
      <c r="I71" s="338">
        <v>4962</v>
      </c>
      <c r="J71" s="341">
        <v>1112</v>
      </c>
      <c r="K71" s="341">
        <v>1112</v>
      </c>
      <c r="L71" s="341">
        <v>1112</v>
      </c>
      <c r="M71" s="341">
        <v>1112</v>
      </c>
      <c r="N71" s="341">
        <v>2465</v>
      </c>
      <c r="O71" s="352">
        <v>1945</v>
      </c>
      <c r="P71" s="359">
        <v>0</v>
      </c>
      <c r="Q71" s="333">
        <v>0</v>
      </c>
      <c r="R71" s="229"/>
      <c r="S71" s="229"/>
      <c r="T71" s="229"/>
      <c r="U71" s="229"/>
      <c r="W71" s="336" t="s">
        <v>145</v>
      </c>
    </row>
    <row r="72" spans="2:23" ht="40.200000000000003" customHeight="1">
      <c r="C72" s="73"/>
      <c r="D72" s="357" t="s">
        <v>146</v>
      </c>
      <c r="E72" s="331">
        <v>1080</v>
      </c>
      <c r="F72" s="331">
        <v>1127</v>
      </c>
      <c r="G72" s="331">
        <v>1023</v>
      </c>
      <c r="H72" s="335">
        <v>830</v>
      </c>
      <c r="I72" s="335">
        <v>701</v>
      </c>
      <c r="J72" s="333">
        <v>271</v>
      </c>
      <c r="K72" s="333">
        <v>271</v>
      </c>
      <c r="L72" s="333">
        <v>271</v>
      </c>
      <c r="M72" s="333">
        <v>271</v>
      </c>
      <c r="N72" s="333">
        <v>83</v>
      </c>
      <c r="O72" s="333">
        <v>238</v>
      </c>
      <c r="P72" s="333">
        <v>258</v>
      </c>
      <c r="Q72" s="333">
        <v>339</v>
      </c>
      <c r="R72" s="229"/>
      <c r="S72" s="229"/>
      <c r="T72" s="229"/>
      <c r="U72" s="229"/>
      <c r="W72" s="336" t="s">
        <v>147</v>
      </c>
    </row>
    <row r="73" spans="2:23" ht="40.200000000000003" customHeight="1">
      <c r="B73" s="11" t="s">
        <v>68</v>
      </c>
      <c r="C73" s="11" t="s">
        <v>148</v>
      </c>
      <c r="D73" s="357" t="s">
        <v>149</v>
      </c>
      <c r="E73" s="203"/>
      <c r="F73" s="203"/>
      <c r="G73" s="203"/>
      <c r="H73" s="203"/>
      <c r="I73" s="203"/>
      <c r="J73" s="229"/>
      <c r="K73" s="229"/>
      <c r="L73" s="229"/>
      <c r="M73" s="228"/>
      <c r="N73" s="229"/>
      <c r="O73" s="229"/>
      <c r="P73" s="228"/>
      <c r="Q73" s="229"/>
      <c r="R73" s="229"/>
      <c r="S73" s="229"/>
      <c r="T73" s="229"/>
      <c r="U73" s="229"/>
    </row>
    <row r="74" spans="2:23" ht="40.200000000000003" customHeight="1">
      <c r="C74" s="73"/>
      <c r="D74" s="357" t="s">
        <v>137</v>
      </c>
      <c r="E74" s="331">
        <v>7950</v>
      </c>
      <c r="F74" s="331">
        <v>8034</v>
      </c>
      <c r="G74" s="331">
        <v>7865</v>
      </c>
      <c r="H74" s="331">
        <v>7851</v>
      </c>
      <c r="I74" s="331">
        <v>7956</v>
      </c>
      <c r="J74" s="333">
        <v>851</v>
      </c>
      <c r="K74" s="332">
        <v>2343</v>
      </c>
      <c r="L74" s="332">
        <v>1743</v>
      </c>
      <c r="M74" s="332">
        <v>3104</v>
      </c>
      <c r="N74" s="333">
        <v>912</v>
      </c>
      <c r="O74" s="332">
        <v>1359</v>
      </c>
      <c r="P74" s="332">
        <v>2309</v>
      </c>
      <c r="Q74" s="332">
        <v>2284</v>
      </c>
      <c r="R74" s="229"/>
      <c r="S74" s="229"/>
      <c r="T74" s="229"/>
      <c r="U74" s="229"/>
      <c r="W74" s="358" t="s">
        <v>138</v>
      </c>
    </row>
    <row r="75" spans="2:23" ht="40.200000000000003" customHeight="1">
      <c r="C75" s="73"/>
      <c r="D75" s="357" t="s">
        <v>139</v>
      </c>
      <c r="E75" s="337" t="s">
        <v>47</v>
      </c>
      <c r="F75" s="337" t="s">
        <v>47</v>
      </c>
      <c r="G75" s="337" t="s">
        <v>47</v>
      </c>
      <c r="H75" s="332">
        <v>1218</v>
      </c>
      <c r="I75" s="332">
        <v>12242</v>
      </c>
      <c r="J75" s="359" t="s">
        <v>47</v>
      </c>
      <c r="K75" s="359" t="s">
        <v>47</v>
      </c>
      <c r="L75" s="359" t="s">
        <v>47</v>
      </c>
      <c r="M75" s="359" t="s">
        <v>47</v>
      </c>
      <c r="N75" s="360" t="s">
        <v>47</v>
      </c>
      <c r="O75" s="360" t="s">
        <v>47</v>
      </c>
      <c r="P75" s="359" t="s">
        <v>47</v>
      </c>
      <c r="Q75" s="333" t="s">
        <v>47</v>
      </c>
      <c r="R75" s="229"/>
      <c r="S75" s="229"/>
      <c r="T75" s="229"/>
      <c r="U75" s="229"/>
      <c r="W75" s="336" t="s">
        <v>41</v>
      </c>
    </row>
    <row r="76" spans="2:23" ht="40.200000000000003" customHeight="1">
      <c r="C76" s="73"/>
      <c r="D76" s="357" t="s">
        <v>150</v>
      </c>
      <c r="E76" s="337" t="s">
        <v>47</v>
      </c>
      <c r="F76" s="337" t="s">
        <v>47</v>
      </c>
      <c r="G76" s="337" t="s">
        <v>47</v>
      </c>
      <c r="H76" s="337" t="s">
        <v>47</v>
      </c>
      <c r="I76" s="337" t="s">
        <v>47</v>
      </c>
      <c r="J76" s="332">
        <v>1199</v>
      </c>
      <c r="K76" s="333">
        <v>770</v>
      </c>
      <c r="L76" s="332">
        <v>1768</v>
      </c>
      <c r="M76" s="332">
        <v>1073</v>
      </c>
      <c r="N76" s="332">
        <v>3201</v>
      </c>
      <c r="O76" s="332">
        <v>1967</v>
      </c>
      <c r="P76" s="333">
        <v>408</v>
      </c>
      <c r="Q76" s="333">
        <v>17</v>
      </c>
      <c r="R76" s="229"/>
      <c r="S76" s="229"/>
      <c r="T76" s="229"/>
      <c r="U76" s="229"/>
      <c r="W76" s="336" t="s">
        <v>41</v>
      </c>
    </row>
    <row r="77" spans="2:23" ht="40.200000000000003" customHeight="1">
      <c r="C77" s="73"/>
      <c r="D77" s="357" t="s">
        <v>141</v>
      </c>
      <c r="E77" s="337" t="s">
        <v>47</v>
      </c>
      <c r="F77" s="337" t="s">
        <v>47</v>
      </c>
      <c r="G77" s="337" t="s">
        <v>47</v>
      </c>
      <c r="H77" s="337" t="s">
        <v>47</v>
      </c>
      <c r="I77" s="338">
        <v>3861</v>
      </c>
      <c r="J77" s="341">
        <v>2427</v>
      </c>
      <c r="K77" s="341">
        <v>2427</v>
      </c>
      <c r="L77" s="341">
        <v>2427</v>
      </c>
      <c r="M77" s="341">
        <v>2427</v>
      </c>
      <c r="N77" s="360">
        <v>215</v>
      </c>
      <c r="O77" s="352">
        <v>3347</v>
      </c>
      <c r="P77" s="341">
        <v>2401</v>
      </c>
      <c r="Q77" s="333">
        <v>78</v>
      </c>
      <c r="R77" s="229"/>
      <c r="S77" s="229"/>
      <c r="T77" s="229"/>
      <c r="U77" s="229"/>
      <c r="W77" s="336" t="s">
        <v>142</v>
      </c>
    </row>
    <row r="78" spans="2:23" ht="40.200000000000003" customHeight="1">
      <c r="C78" s="11" t="s">
        <v>151</v>
      </c>
      <c r="D78" s="357" t="s">
        <v>71</v>
      </c>
      <c r="E78" s="203"/>
      <c r="F78" s="203"/>
      <c r="G78" s="203"/>
      <c r="H78" s="203"/>
      <c r="I78" s="203"/>
      <c r="J78" s="229"/>
      <c r="K78" s="229"/>
      <c r="L78" s="229"/>
      <c r="M78" s="228"/>
      <c r="N78" s="229"/>
      <c r="O78" s="229"/>
      <c r="P78" s="228"/>
      <c r="Q78" s="229"/>
      <c r="R78" s="229"/>
      <c r="S78" s="229"/>
      <c r="T78" s="229"/>
      <c r="U78" s="229"/>
    </row>
    <row r="79" spans="2:23" ht="40.200000000000003" customHeight="1">
      <c r="C79" s="73"/>
      <c r="D79" s="357" t="s">
        <v>144</v>
      </c>
      <c r="E79" s="337" t="s">
        <v>47</v>
      </c>
      <c r="F79" s="337" t="s">
        <v>47</v>
      </c>
      <c r="G79" s="337" t="s">
        <v>47</v>
      </c>
      <c r="H79" s="338">
        <v>26055</v>
      </c>
      <c r="I79" s="338">
        <v>4962</v>
      </c>
      <c r="J79" s="341">
        <v>1112</v>
      </c>
      <c r="K79" s="341">
        <v>1112</v>
      </c>
      <c r="L79" s="341">
        <v>1112</v>
      </c>
      <c r="M79" s="341">
        <v>1112</v>
      </c>
      <c r="N79" s="352">
        <v>2465</v>
      </c>
      <c r="O79" s="352">
        <v>1945</v>
      </c>
      <c r="P79" s="359">
        <v>0</v>
      </c>
      <c r="Q79" s="333">
        <v>0</v>
      </c>
      <c r="R79" s="229"/>
      <c r="S79" s="229"/>
      <c r="T79" s="229"/>
      <c r="U79" s="229"/>
      <c r="W79" s="336" t="s">
        <v>152</v>
      </c>
    </row>
    <row r="80" spans="2:23" ht="40.200000000000003" customHeight="1">
      <c r="C80" s="73"/>
      <c r="D80" s="357" t="s">
        <v>146</v>
      </c>
      <c r="E80" s="338">
        <v>4320</v>
      </c>
      <c r="F80" s="338">
        <v>4509</v>
      </c>
      <c r="G80" s="338">
        <v>4093</v>
      </c>
      <c r="H80" s="338">
        <v>3847</v>
      </c>
      <c r="I80" s="338">
        <v>3925</v>
      </c>
      <c r="J80" s="359">
        <v>995</v>
      </c>
      <c r="K80" s="359">
        <v>995</v>
      </c>
      <c r="L80" s="359">
        <v>995</v>
      </c>
      <c r="M80" s="359">
        <v>995</v>
      </c>
      <c r="N80" s="360">
        <v>993</v>
      </c>
      <c r="O80" s="352">
        <v>1041</v>
      </c>
      <c r="P80" s="341">
        <v>1092</v>
      </c>
      <c r="Q80" s="333">
        <v>876</v>
      </c>
      <c r="R80" s="229"/>
      <c r="S80" s="229"/>
      <c r="T80" s="229"/>
      <c r="U80" s="229"/>
      <c r="W80" s="336" t="s">
        <v>153</v>
      </c>
    </row>
    <row r="81" spans="2:23" ht="40.200000000000003" customHeight="1">
      <c r="B81" s="11" t="s">
        <v>81</v>
      </c>
      <c r="C81" s="11" t="s">
        <v>154</v>
      </c>
      <c r="D81" s="357" t="s">
        <v>83</v>
      </c>
      <c r="E81" s="203"/>
      <c r="F81" s="203"/>
      <c r="G81" s="203"/>
      <c r="H81" s="203"/>
      <c r="I81" s="203"/>
      <c r="J81" s="229"/>
      <c r="K81" s="229"/>
      <c r="L81" s="229"/>
      <c r="M81" s="228"/>
      <c r="N81" s="229"/>
      <c r="O81" s="229"/>
      <c r="P81" s="228"/>
      <c r="Q81" s="229"/>
      <c r="R81" s="229"/>
      <c r="S81" s="229"/>
      <c r="T81" s="229"/>
      <c r="U81" s="229"/>
    </row>
    <row r="82" spans="2:23" ht="40.200000000000003" customHeight="1">
      <c r="D82" s="357" t="s">
        <v>155</v>
      </c>
      <c r="E82" s="344" t="s">
        <v>47</v>
      </c>
      <c r="F82" s="344" t="s">
        <v>47</v>
      </c>
      <c r="G82" s="344" t="s">
        <v>47</v>
      </c>
      <c r="H82" s="345">
        <v>1479</v>
      </c>
      <c r="I82" s="345">
        <v>1479</v>
      </c>
      <c r="J82" s="346">
        <v>370</v>
      </c>
      <c r="K82" s="346">
        <v>370</v>
      </c>
      <c r="L82" s="346">
        <v>370</v>
      </c>
      <c r="M82" s="346">
        <v>370</v>
      </c>
      <c r="N82" s="342">
        <v>311</v>
      </c>
      <c r="O82" s="342">
        <v>323</v>
      </c>
      <c r="P82" s="342">
        <v>734</v>
      </c>
      <c r="Q82" s="342">
        <v>423</v>
      </c>
      <c r="R82" s="229"/>
      <c r="S82" s="229"/>
      <c r="T82" s="229"/>
      <c r="U82" s="229"/>
      <c r="W82" s="336" t="s">
        <v>156</v>
      </c>
    </row>
    <row r="83" spans="2:23" ht="40.200000000000003" customHeight="1">
      <c r="D83" s="357" t="s">
        <v>157</v>
      </c>
      <c r="E83" s="344" t="s">
        <v>47</v>
      </c>
      <c r="F83" s="344" t="s">
        <v>47</v>
      </c>
      <c r="G83" s="344" t="s">
        <v>47</v>
      </c>
      <c r="H83" s="344" t="s">
        <v>47</v>
      </c>
      <c r="I83" s="362">
        <v>4948</v>
      </c>
      <c r="J83" s="342">
        <v>839</v>
      </c>
      <c r="K83" s="343">
        <v>2649</v>
      </c>
      <c r="L83" s="342">
        <v>404</v>
      </c>
      <c r="M83" s="333">
        <v>392</v>
      </c>
      <c r="N83" s="342">
        <v>577</v>
      </c>
      <c r="O83" s="343">
        <v>1439</v>
      </c>
      <c r="P83" s="342">
        <v>497</v>
      </c>
      <c r="Q83" s="342">
        <v>0</v>
      </c>
      <c r="R83" s="229"/>
      <c r="S83" s="229"/>
      <c r="T83" s="229"/>
      <c r="U83" s="229"/>
      <c r="W83" s="152" t="s">
        <v>158</v>
      </c>
    </row>
    <row r="84" spans="2:23" ht="40.200000000000003" customHeight="1">
      <c r="D84" s="357" t="s">
        <v>141</v>
      </c>
      <c r="E84" s="344" t="s">
        <v>47</v>
      </c>
      <c r="F84" s="344" t="s">
        <v>47</v>
      </c>
      <c r="G84" s="344" t="s">
        <v>47</v>
      </c>
      <c r="H84" s="344" t="s">
        <v>47</v>
      </c>
      <c r="I84" s="339">
        <v>4630</v>
      </c>
      <c r="J84" s="351">
        <v>868</v>
      </c>
      <c r="K84" s="351">
        <v>868</v>
      </c>
      <c r="L84" s="351">
        <v>868</v>
      </c>
      <c r="M84" s="359">
        <v>868</v>
      </c>
      <c r="N84" s="349">
        <v>546</v>
      </c>
      <c r="O84" s="350">
        <v>1509</v>
      </c>
      <c r="P84" s="351">
        <v>357</v>
      </c>
      <c r="Q84" s="342">
        <v>29</v>
      </c>
      <c r="R84" s="229"/>
      <c r="S84" s="229"/>
      <c r="T84" s="229"/>
      <c r="U84" s="229"/>
      <c r="W84" s="336" t="s">
        <v>159</v>
      </c>
    </row>
    <row r="85" spans="2:23" ht="40.200000000000003" customHeight="1">
      <c r="C85" s="11" t="s">
        <v>160</v>
      </c>
      <c r="D85" s="357" t="s">
        <v>161</v>
      </c>
      <c r="E85" s="203"/>
      <c r="F85" s="203"/>
      <c r="G85" s="203"/>
      <c r="H85" s="203"/>
      <c r="I85" s="203"/>
      <c r="J85" s="229"/>
      <c r="K85" s="229"/>
      <c r="L85" s="229"/>
      <c r="M85" s="228"/>
      <c r="N85" s="229"/>
      <c r="O85" s="229"/>
      <c r="P85" s="228"/>
      <c r="Q85" s="229"/>
      <c r="R85" s="229"/>
      <c r="S85" s="229"/>
      <c r="T85" s="229"/>
      <c r="U85" s="229"/>
    </row>
    <row r="86" spans="2:23" ht="40.200000000000003" customHeight="1">
      <c r="D86" s="357" t="s">
        <v>162</v>
      </c>
      <c r="E86" s="344" t="s">
        <v>47</v>
      </c>
      <c r="F86" s="344" t="s">
        <v>47</v>
      </c>
      <c r="G86" s="344" t="s">
        <v>47</v>
      </c>
      <c r="H86" s="344" t="s">
        <v>47</v>
      </c>
      <c r="I86" s="339">
        <v>4901</v>
      </c>
      <c r="J86" s="351">
        <v>251</v>
      </c>
      <c r="K86" s="351">
        <v>251</v>
      </c>
      <c r="L86" s="351">
        <v>251</v>
      </c>
      <c r="M86" s="359">
        <v>251</v>
      </c>
      <c r="N86" s="349">
        <v>0</v>
      </c>
      <c r="O86" s="349">
        <v>73</v>
      </c>
      <c r="P86" s="342">
        <v>380</v>
      </c>
      <c r="Q86" s="342">
        <v>594</v>
      </c>
      <c r="R86" s="229"/>
      <c r="S86" s="229"/>
      <c r="T86" s="229"/>
      <c r="U86" s="229"/>
      <c r="W86" s="336" t="s">
        <v>163</v>
      </c>
    </row>
    <row r="87" spans="2:23" ht="40.200000000000003" customHeight="1">
      <c r="D87" s="357" t="s">
        <v>146</v>
      </c>
      <c r="E87" s="344" t="s">
        <v>47</v>
      </c>
      <c r="F87" s="344" t="s">
        <v>47</v>
      </c>
      <c r="G87" s="344" t="s">
        <v>47</v>
      </c>
      <c r="H87" s="344">
        <v>103</v>
      </c>
      <c r="I87" s="344">
        <v>102</v>
      </c>
      <c r="J87" s="351">
        <v>32</v>
      </c>
      <c r="K87" s="351">
        <v>32</v>
      </c>
      <c r="L87" s="351">
        <v>32</v>
      </c>
      <c r="M87" s="359">
        <v>32</v>
      </c>
      <c r="N87" s="349">
        <v>43</v>
      </c>
      <c r="O87" s="349">
        <v>49</v>
      </c>
      <c r="P87" s="351">
        <v>26</v>
      </c>
      <c r="Q87" s="342">
        <v>64</v>
      </c>
      <c r="R87" s="229"/>
      <c r="S87" s="229"/>
      <c r="T87" s="229"/>
      <c r="U87" s="229"/>
      <c r="W87" s="336" t="s">
        <v>153</v>
      </c>
    </row>
    <row r="88" spans="2:23" ht="40.200000000000003" customHeight="1">
      <c r="B88" s="11" t="s">
        <v>94</v>
      </c>
      <c r="C88" s="363" t="s">
        <v>164</v>
      </c>
      <c r="D88" s="357" t="s">
        <v>97</v>
      </c>
      <c r="E88" s="203"/>
      <c r="F88" s="203"/>
      <c r="G88" s="203"/>
      <c r="H88" s="203"/>
      <c r="I88" s="203"/>
      <c r="J88" s="229"/>
      <c r="K88" s="229"/>
      <c r="L88" s="229"/>
      <c r="M88" s="228"/>
      <c r="N88" s="229"/>
      <c r="O88" s="229"/>
      <c r="P88" s="228"/>
      <c r="Q88" s="229"/>
      <c r="R88" s="229"/>
      <c r="S88" s="229"/>
      <c r="T88" s="229"/>
      <c r="U88" s="229"/>
    </row>
    <row r="89" spans="2:23" ht="40.200000000000003" customHeight="1">
      <c r="D89" s="357" t="s">
        <v>155</v>
      </c>
      <c r="E89" s="344" t="s">
        <v>47</v>
      </c>
      <c r="F89" s="344" t="s">
        <v>47</v>
      </c>
      <c r="G89" s="344" t="s">
        <v>47</v>
      </c>
      <c r="H89" s="339">
        <v>4210</v>
      </c>
      <c r="I89" s="339">
        <v>4760</v>
      </c>
      <c r="J89" s="351">
        <v>697</v>
      </c>
      <c r="K89" s="340">
        <v>1188</v>
      </c>
      <c r="L89" s="340">
        <v>1229</v>
      </c>
      <c r="M89" s="359">
        <v>983</v>
      </c>
      <c r="N89" s="333">
        <v>834</v>
      </c>
      <c r="O89" s="333">
        <v>990</v>
      </c>
      <c r="P89" s="332">
        <v>1101</v>
      </c>
      <c r="Q89" s="333">
        <v>868</v>
      </c>
      <c r="R89" s="229"/>
      <c r="S89" s="229"/>
      <c r="T89" s="229"/>
      <c r="U89" s="229"/>
      <c r="W89" s="348" t="s">
        <v>165</v>
      </c>
    </row>
    <row r="90" spans="2:23" ht="40.200000000000003" customHeight="1">
      <c r="D90" s="357" t="s">
        <v>157</v>
      </c>
      <c r="E90" s="344" t="s">
        <v>47</v>
      </c>
      <c r="F90" s="344" t="s">
        <v>47</v>
      </c>
      <c r="G90" s="344" t="s">
        <v>47</v>
      </c>
      <c r="H90" s="344" t="s">
        <v>47</v>
      </c>
      <c r="I90" s="362">
        <v>4948</v>
      </c>
      <c r="J90" s="342">
        <v>839</v>
      </c>
      <c r="K90" s="343">
        <v>2649</v>
      </c>
      <c r="L90" s="342">
        <v>404</v>
      </c>
      <c r="M90" s="333">
        <v>392</v>
      </c>
      <c r="N90" s="342">
        <v>577</v>
      </c>
      <c r="O90" s="343">
        <v>1439</v>
      </c>
      <c r="P90" s="342">
        <v>497</v>
      </c>
      <c r="Q90" s="342">
        <v>0</v>
      </c>
      <c r="R90" s="229"/>
      <c r="S90" s="229"/>
      <c r="T90" s="229"/>
      <c r="U90" s="229"/>
      <c r="W90" s="152" t="s">
        <v>158</v>
      </c>
    </row>
    <row r="91" spans="2:23" ht="40.200000000000003" customHeight="1">
      <c r="D91" s="357" t="s">
        <v>141</v>
      </c>
      <c r="E91" s="344" t="s">
        <v>47</v>
      </c>
      <c r="F91" s="344" t="s">
        <v>47</v>
      </c>
      <c r="G91" s="344" t="s">
        <v>47</v>
      </c>
      <c r="H91" s="344" t="s">
        <v>47</v>
      </c>
      <c r="I91" s="339">
        <v>1109</v>
      </c>
      <c r="J91" s="351">
        <v>911</v>
      </c>
      <c r="K91" s="351">
        <v>911</v>
      </c>
      <c r="L91" s="351">
        <v>911</v>
      </c>
      <c r="M91" s="359">
        <v>911</v>
      </c>
      <c r="N91" s="349">
        <v>546</v>
      </c>
      <c r="O91" s="350">
        <v>1509</v>
      </c>
      <c r="P91" s="351">
        <v>357</v>
      </c>
      <c r="Q91" s="342">
        <v>29</v>
      </c>
      <c r="R91" s="229"/>
      <c r="S91" s="229"/>
      <c r="T91" s="229"/>
      <c r="U91" s="229"/>
      <c r="W91" s="348" t="s">
        <v>159</v>
      </c>
    </row>
    <row r="92" spans="2:23" ht="40.200000000000003" customHeight="1">
      <c r="C92" s="363" t="s">
        <v>166</v>
      </c>
      <c r="D92" s="357" t="s">
        <v>99</v>
      </c>
      <c r="E92" s="203"/>
      <c r="F92" s="203"/>
      <c r="G92" s="203"/>
      <c r="H92" s="203"/>
      <c r="I92" s="203"/>
      <c r="J92" s="229"/>
      <c r="K92" s="229"/>
      <c r="L92" s="229"/>
      <c r="M92" s="228"/>
      <c r="N92" s="229"/>
      <c r="O92" s="229"/>
      <c r="P92" s="228"/>
      <c r="Q92" s="229"/>
      <c r="R92" s="229"/>
      <c r="S92" s="229"/>
      <c r="T92" s="229"/>
      <c r="U92" s="229"/>
    </row>
    <row r="93" spans="2:23" ht="40.200000000000003" customHeight="1">
      <c r="D93" s="357" t="s">
        <v>162</v>
      </c>
      <c r="E93" s="344">
        <v>0</v>
      </c>
      <c r="F93" s="344">
        <v>0</v>
      </c>
      <c r="G93" s="344">
        <v>0</v>
      </c>
      <c r="H93" s="344">
        <v>0</v>
      </c>
      <c r="I93" s="344">
        <v>0</v>
      </c>
      <c r="J93" s="351">
        <v>43</v>
      </c>
      <c r="K93" s="351">
        <v>43</v>
      </c>
      <c r="L93" s="351">
        <v>43</v>
      </c>
      <c r="M93" s="359">
        <v>43</v>
      </c>
      <c r="N93" s="349">
        <v>0</v>
      </c>
      <c r="O93" s="349">
        <v>73</v>
      </c>
      <c r="P93" s="342">
        <v>380</v>
      </c>
      <c r="Q93" s="342">
        <v>594</v>
      </c>
      <c r="R93" s="229"/>
      <c r="S93" s="229"/>
      <c r="T93" s="229"/>
      <c r="U93" s="229"/>
      <c r="W93" s="348" t="s">
        <v>163</v>
      </c>
    </row>
    <row r="94" spans="2:23" ht="40.200000000000003" customHeight="1">
      <c r="D94" s="357" t="s">
        <v>146</v>
      </c>
      <c r="E94" s="339">
        <v>6460</v>
      </c>
      <c r="F94" s="339">
        <v>4592</v>
      </c>
      <c r="G94" s="339">
        <v>6226</v>
      </c>
      <c r="H94" s="339">
        <v>7309</v>
      </c>
      <c r="I94" s="339">
        <v>5529</v>
      </c>
      <c r="J94" s="340">
        <v>1594</v>
      </c>
      <c r="K94" s="340">
        <v>1594</v>
      </c>
      <c r="L94" s="340">
        <v>1594</v>
      </c>
      <c r="M94" s="341">
        <v>1594</v>
      </c>
      <c r="N94" s="349">
        <v>267</v>
      </c>
      <c r="O94" s="350">
        <v>1993</v>
      </c>
      <c r="P94" s="351">
        <v>182</v>
      </c>
      <c r="Q94" s="342">
        <v>173</v>
      </c>
      <c r="R94" s="229"/>
      <c r="S94" s="229"/>
      <c r="T94" s="229"/>
      <c r="U94" s="229"/>
      <c r="W94" s="348" t="s">
        <v>153</v>
      </c>
    </row>
  </sheetData>
  <dataValidations count="1">
    <dataValidation type="custom" operator="greaterThanOrEqual" allowBlank="1" showInputMessage="1" showErrorMessage="1" error="This cell only accepts a number of &quot;NA&quot;_x000a_" sqref="E70:Q70 E73:Q73 E78:Q78 E81:Q81 E85:Q85 E88:Q88 E92:Q92 E63:Q65 R8:U94" xr:uid="{1947D116-960E-44DD-9778-D4047F4C0B58}">
      <formula1>OR(AND(ISNUMBER(E8), E8&gt;=0), E8 ="NA")</formula1>
    </dataValidation>
  </dataValidations>
  <pageMargins left="0.7" right="0.7" top="0.75" bottom="0.75" header="0.3" footer="0.3"/>
  <pageSetup paperSize="5" scale="35"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EA1B0-35F0-41A4-899F-9E56380C8DFB}">
  <sheetPr>
    <pageSetUpPr fitToPage="1"/>
  </sheetPr>
  <dimension ref="B1:Y2979"/>
  <sheetViews>
    <sheetView zoomScale="90" zoomScaleNormal="90" zoomScaleSheetLayoutView="85" zoomScalePageLayoutView="85" workbookViewId="0">
      <pane ySplit="8" topLeftCell="A9" activePane="bottomLeft" state="frozen"/>
      <selection activeCell="B1" sqref="B1"/>
      <selection pane="bottomLeft" activeCell="A4" sqref="A4"/>
    </sheetView>
  </sheetViews>
  <sheetFormatPr defaultColWidth="9.109375" defaultRowHeight="14.4"/>
  <cols>
    <col min="1" max="1" width="5.5546875" style="7" customWidth="1"/>
    <col min="2" max="2" width="25.33203125" style="1" customWidth="1"/>
    <col min="3" max="3" width="33.109375" style="7" bestFit="1" customWidth="1"/>
    <col min="4" max="4" width="36.5546875" customWidth="1"/>
    <col min="5" max="5" width="21.33203125" style="7" customWidth="1"/>
    <col min="6" max="6" width="10.44140625" style="7" customWidth="1"/>
    <col min="7" max="10" width="9.44140625" style="7" customWidth="1"/>
    <col min="11" max="11" width="10.109375" style="7" customWidth="1"/>
    <col min="12" max="14" width="9.109375" style="7"/>
    <col min="15" max="23" width="9.109375" style="7" customWidth="1"/>
    <col min="24" max="24" width="59.5546875" style="1" bestFit="1" customWidth="1"/>
    <col min="25" max="25" width="52.33203125" style="7" customWidth="1"/>
    <col min="26" max="16384" width="9.109375" style="7"/>
  </cols>
  <sheetData>
    <row r="1" spans="2:25" ht="15" thickBot="1"/>
    <row r="2" spans="2:25">
      <c r="B2" s="13" t="s">
        <v>20</v>
      </c>
      <c r="C2" s="16" t="str">
        <f>'Quarterly Submission Guide'!D20</f>
        <v>Southern California Edison Company</v>
      </c>
      <c r="D2" s="50" t="s">
        <v>27</v>
      </c>
      <c r="E2" s="35"/>
      <c r="F2" s="35"/>
    </row>
    <row r="3" spans="2:25">
      <c r="B3" s="14" t="s">
        <v>28</v>
      </c>
      <c r="C3" s="12">
        <v>2</v>
      </c>
      <c r="D3" s="41" t="s">
        <v>29</v>
      </c>
      <c r="E3" s="41"/>
      <c r="F3" s="41"/>
    </row>
    <row r="4" spans="2:25" ht="15" thickBot="1">
      <c r="B4" s="15" t="s">
        <v>26</v>
      </c>
      <c r="C4" s="23">
        <f>'Quarterly Submission Guide'!D24</f>
        <v>44603</v>
      </c>
      <c r="D4" t="s">
        <v>167</v>
      </c>
    </row>
    <row r="5" spans="2:25">
      <c r="B5" s="218"/>
      <c r="C5" s="219"/>
      <c r="D5" t="s">
        <v>168</v>
      </c>
    </row>
    <row r="6" spans="2:25">
      <c r="O6" s="43"/>
      <c r="T6" s="43" t="s">
        <v>30</v>
      </c>
    </row>
    <row r="7" spans="2:25">
      <c r="B7" s="3" t="s">
        <v>169</v>
      </c>
      <c r="C7" s="2"/>
      <c r="D7" s="41"/>
      <c r="E7" s="2"/>
      <c r="F7" s="2"/>
      <c r="G7" s="2"/>
      <c r="H7" s="2"/>
      <c r="I7" s="2"/>
      <c r="J7" s="2"/>
      <c r="K7" s="2"/>
      <c r="L7" s="220">
        <v>1</v>
      </c>
      <c r="M7" s="220">
        <v>2</v>
      </c>
      <c r="N7" s="220">
        <v>3</v>
      </c>
      <c r="O7" s="220">
        <v>4</v>
      </c>
      <c r="P7" s="220">
        <v>1</v>
      </c>
      <c r="Q7" s="220">
        <v>2</v>
      </c>
      <c r="R7" s="220">
        <v>3</v>
      </c>
      <c r="S7" s="220">
        <v>4</v>
      </c>
      <c r="T7" s="220">
        <v>1</v>
      </c>
      <c r="U7" s="220">
        <v>2</v>
      </c>
      <c r="V7" s="220">
        <v>3</v>
      </c>
      <c r="W7" s="220">
        <v>4</v>
      </c>
      <c r="X7" s="6"/>
      <c r="Y7" s="2"/>
    </row>
    <row r="8" spans="2:25">
      <c r="B8" s="189" t="s">
        <v>32</v>
      </c>
      <c r="C8" s="190" t="s">
        <v>33</v>
      </c>
      <c r="D8" s="221" t="s">
        <v>170</v>
      </c>
      <c r="E8" s="222" t="s">
        <v>171</v>
      </c>
      <c r="F8" s="222" t="s">
        <v>172</v>
      </c>
      <c r="G8" s="5">
        <v>2015</v>
      </c>
      <c r="H8" s="5">
        <v>2016</v>
      </c>
      <c r="I8" s="5">
        <v>2017</v>
      </c>
      <c r="J8" s="5">
        <v>2018</v>
      </c>
      <c r="K8" s="5">
        <v>2019</v>
      </c>
      <c r="L8" s="5">
        <v>2020</v>
      </c>
      <c r="M8" s="5">
        <v>2020</v>
      </c>
      <c r="N8" s="5">
        <v>2020</v>
      </c>
      <c r="O8" s="5">
        <v>2020</v>
      </c>
      <c r="P8" s="5">
        <v>2021</v>
      </c>
      <c r="Q8" s="5">
        <v>2021</v>
      </c>
      <c r="R8" s="5">
        <v>2021</v>
      </c>
      <c r="S8" s="5">
        <v>2021</v>
      </c>
      <c r="T8" s="5">
        <v>2022</v>
      </c>
      <c r="U8" s="5">
        <v>2022</v>
      </c>
      <c r="V8" s="5">
        <v>2022</v>
      </c>
      <c r="W8" s="5">
        <v>2022</v>
      </c>
      <c r="X8" s="4" t="s">
        <v>35</v>
      </c>
      <c r="Y8" s="5" t="s">
        <v>36</v>
      </c>
    </row>
    <row r="9" spans="2:25" ht="37.200000000000003" customHeight="1">
      <c r="B9" s="27" t="s">
        <v>173</v>
      </c>
      <c r="C9" s="28" t="s">
        <v>38</v>
      </c>
      <c r="D9" s="223" t="s">
        <v>174</v>
      </c>
      <c r="E9" s="224" t="s">
        <v>175</v>
      </c>
      <c r="F9" s="224">
        <v>1</v>
      </c>
      <c r="G9" s="382">
        <v>0</v>
      </c>
      <c r="H9" s="382">
        <v>0</v>
      </c>
      <c r="I9" s="382">
        <v>0</v>
      </c>
      <c r="J9" s="382">
        <v>0</v>
      </c>
      <c r="K9" s="382">
        <v>1</v>
      </c>
      <c r="L9" s="382">
        <v>0</v>
      </c>
      <c r="M9" s="382">
        <v>0</v>
      </c>
      <c r="N9" s="382">
        <v>0</v>
      </c>
      <c r="O9" s="382">
        <v>0</v>
      </c>
      <c r="P9" s="382">
        <v>0</v>
      </c>
      <c r="Q9" s="382">
        <v>0</v>
      </c>
      <c r="R9" s="382">
        <v>0</v>
      </c>
      <c r="S9" s="382">
        <v>0</v>
      </c>
      <c r="T9" s="381"/>
      <c r="U9" s="381"/>
      <c r="V9" s="381"/>
      <c r="W9" s="381"/>
      <c r="X9" s="10" t="s">
        <v>176</v>
      </c>
      <c r="Y9" s="51"/>
    </row>
    <row r="10" spans="2:25" ht="37.200000000000003" customHeight="1">
      <c r="B10" s="27"/>
      <c r="C10" s="28"/>
      <c r="D10" s="223" t="s">
        <v>174</v>
      </c>
      <c r="E10" s="226" t="s">
        <v>177</v>
      </c>
      <c r="F10" s="226">
        <v>1</v>
      </c>
      <c r="G10" s="366">
        <v>0</v>
      </c>
      <c r="H10" s="366">
        <v>0</v>
      </c>
      <c r="I10" s="366">
        <v>0</v>
      </c>
      <c r="J10" s="366">
        <v>0</v>
      </c>
      <c r="K10" s="366">
        <v>0</v>
      </c>
      <c r="L10" s="366">
        <v>0</v>
      </c>
      <c r="M10" s="366">
        <v>0</v>
      </c>
      <c r="N10" s="366">
        <v>0</v>
      </c>
      <c r="O10" s="366">
        <v>0</v>
      </c>
      <c r="P10" s="366">
        <v>0</v>
      </c>
      <c r="Q10" s="366">
        <v>0</v>
      </c>
      <c r="R10" s="366">
        <v>0</v>
      </c>
      <c r="S10" s="366">
        <v>0</v>
      </c>
      <c r="T10" s="380"/>
      <c r="U10" s="380"/>
      <c r="V10" s="380"/>
      <c r="W10" s="380"/>
      <c r="X10" s="27"/>
      <c r="Y10" s="53"/>
    </row>
    <row r="11" spans="2:25" ht="37.200000000000003" customHeight="1">
      <c r="B11" s="27"/>
      <c r="C11" s="28"/>
      <c r="D11" s="223" t="s">
        <v>174</v>
      </c>
      <c r="E11" s="226" t="s">
        <v>178</v>
      </c>
      <c r="F11" s="226">
        <v>1</v>
      </c>
      <c r="G11" s="366">
        <v>0</v>
      </c>
      <c r="H11" s="366">
        <v>0</v>
      </c>
      <c r="I11" s="366">
        <v>0</v>
      </c>
      <c r="J11" s="366">
        <v>0</v>
      </c>
      <c r="K11" s="366">
        <v>0</v>
      </c>
      <c r="L11" s="366">
        <v>0</v>
      </c>
      <c r="M11" s="366">
        <v>0</v>
      </c>
      <c r="N11" s="366">
        <v>0</v>
      </c>
      <c r="O11" s="366">
        <v>0</v>
      </c>
      <c r="P11" s="366">
        <v>0</v>
      </c>
      <c r="Q11" s="366">
        <v>0</v>
      </c>
      <c r="R11" s="366">
        <v>0</v>
      </c>
      <c r="S11" s="366">
        <v>0</v>
      </c>
      <c r="T11" s="380"/>
      <c r="U11" s="380"/>
      <c r="V11" s="380"/>
      <c r="W11" s="380"/>
      <c r="X11" s="27"/>
      <c r="Y11" s="53"/>
    </row>
    <row r="12" spans="2:25" ht="37.200000000000003" customHeight="1">
      <c r="B12" s="27"/>
      <c r="C12" s="28"/>
      <c r="D12" s="223" t="s">
        <v>174</v>
      </c>
      <c r="E12" s="226" t="s">
        <v>179</v>
      </c>
      <c r="F12" s="226">
        <v>1</v>
      </c>
      <c r="G12" s="366">
        <v>0</v>
      </c>
      <c r="H12" s="366">
        <v>0</v>
      </c>
      <c r="I12" s="366">
        <v>0</v>
      </c>
      <c r="J12" s="366">
        <v>0</v>
      </c>
      <c r="K12" s="366">
        <v>0</v>
      </c>
      <c r="L12" s="366">
        <v>0</v>
      </c>
      <c r="M12" s="366">
        <v>0</v>
      </c>
      <c r="N12" s="366">
        <v>0</v>
      </c>
      <c r="O12" s="366">
        <v>0</v>
      </c>
      <c r="P12" s="366">
        <v>0</v>
      </c>
      <c r="Q12" s="366">
        <v>0</v>
      </c>
      <c r="R12" s="366">
        <v>0</v>
      </c>
      <c r="S12" s="366">
        <v>0</v>
      </c>
      <c r="T12" s="380"/>
      <c r="U12" s="380"/>
      <c r="V12" s="380"/>
      <c r="W12" s="380"/>
      <c r="X12" s="27"/>
      <c r="Y12" s="53"/>
    </row>
    <row r="13" spans="2:25" ht="37.200000000000003" customHeight="1">
      <c r="B13" s="27"/>
      <c r="C13" s="28"/>
      <c r="D13" s="223" t="s">
        <v>174</v>
      </c>
      <c r="E13" s="226" t="s">
        <v>180</v>
      </c>
      <c r="F13" s="226">
        <v>1</v>
      </c>
      <c r="G13" s="366">
        <v>0</v>
      </c>
      <c r="H13" s="366">
        <v>0</v>
      </c>
      <c r="I13" s="366">
        <v>0</v>
      </c>
      <c r="J13" s="366">
        <v>0</v>
      </c>
      <c r="K13" s="366">
        <v>0</v>
      </c>
      <c r="L13" s="366">
        <v>0</v>
      </c>
      <c r="M13" s="366">
        <v>0</v>
      </c>
      <c r="N13" s="366">
        <v>0</v>
      </c>
      <c r="O13" s="366">
        <v>0</v>
      </c>
      <c r="P13" s="366">
        <v>0</v>
      </c>
      <c r="Q13" s="366">
        <v>0</v>
      </c>
      <c r="R13" s="366">
        <v>0</v>
      </c>
      <c r="S13" s="366">
        <v>0</v>
      </c>
      <c r="T13" s="380"/>
      <c r="U13" s="380"/>
      <c r="V13" s="380"/>
      <c r="W13" s="380"/>
      <c r="X13" s="27"/>
      <c r="Y13" s="53"/>
    </row>
    <row r="14" spans="2:25" ht="37.200000000000003" customHeight="1">
      <c r="B14" s="27"/>
      <c r="C14" s="28"/>
      <c r="D14" s="223" t="s">
        <v>174</v>
      </c>
      <c r="E14" s="224" t="s">
        <v>175</v>
      </c>
      <c r="F14" s="224">
        <v>2</v>
      </c>
      <c r="G14" s="366">
        <v>886</v>
      </c>
      <c r="H14" s="366">
        <v>1047</v>
      </c>
      <c r="I14" s="366">
        <v>1196</v>
      </c>
      <c r="J14" s="366">
        <v>1116</v>
      </c>
      <c r="K14" s="366">
        <v>1783</v>
      </c>
      <c r="L14" s="366">
        <v>322</v>
      </c>
      <c r="M14" s="366">
        <v>321</v>
      </c>
      <c r="N14" s="366">
        <v>414</v>
      </c>
      <c r="O14" s="366">
        <v>292</v>
      </c>
      <c r="P14" s="366">
        <v>303</v>
      </c>
      <c r="Q14" s="366">
        <v>286</v>
      </c>
      <c r="R14" s="366">
        <v>283</v>
      </c>
      <c r="S14" s="366">
        <v>291</v>
      </c>
      <c r="T14" s="380"/>
      <c r="U14" s="380"/>
      <c r="V14" s="380"/>
      <c r="W14" s="380"/>
      <c r="X14" s="27"/>
      <c r="Y14" s="53"/>
    </row>
    <row r="15" spans="2:25" ht="37.200000000000003" customHeight="1">
      <c r="B15" s="27"/>
      <c r="C15" s="28"/>
      <c r="D15" s="223" t="s">
        <v>174</v>
      </c>
      <c r="E15" s="226" t="s">
        <v>177</v>
      </c>
      <c r="F15" s="226">
        <v>2</v>
      </c>
      <c r="G15" s="366">
        <v>6</v>
      </c>
      <c r="H15" s="366">
        <v>27</v>
      </c>
      <c r="I15" s="366">
        <v>67</v>
      </c>
      <c r="J15" s="366">
        <v>53</v>
      </c>
      <c r="K15" s="366">
        <v>15</v>
      </c>
      <c r="L15" s="366">
        <v>0</v>
      </c>
      <c r="M15" s="366">
        <v>5</v>
      </c>
      <c r="N15" s="366">
        <v>24</v>
      </c>
      <c r="O15" s="366">
        <v>48</v>
      </c>
      <c r="P15" s="366">
        <v>26</v>
      </c>
      <c r="Q15" s="366">
        <v>6</v>
      </c>
      <c r="R15" s="366">
        <v>0</v>
      </c>
      <c r="S15" s="366">
        <v>6</v>
      </c>
      <c r="T15" s="380"/>
      <c r="U15" s="380"/>
      <c r="V15" s="380"/>
      <c r="W15" s="380"/>
      <c r="X15" s="27"/>
      <c r="Y15" s="53"/>
    </row>
    <row r="16" spans="2:25" ht="37.200000000000003" customHeight="1">
      <c r="B16" s="27"/>
      <c r="C16" s="28"/>
      <c r="D16" s="223" t="s">
        <v>174</v>
      </c>
      <c r="E16" s="226" t="s">
        <v>178</v>
      </c>
      <c r="F16" s="226">
        <v>2</v>
      </c>
      <c r="G16" s="366">
        <v>53</v>
      </c>
      <c r="H16" s="366">
        <v>51</v>
      </c>
      <c r="I16" s="366">
        <v>86</v>
      </c>
      <c r="J16" s="366">
        <v>32</v>
      </c>
      <c r="K16" s="366">
        <v>64</v>
      </c>
      <c r="L16" s="366">
        <v>36</v>
      </c>
      <c r="M16" s="366">
        <v>7</v>
      </c>
      <c r="N16" s="366">
        <v>0</v>
      </c>
      <c r="O16" s="366">
        <v>32</v>
      </c>
      <c r="P16" s="366">
        <v>36</v>
      </c>
      <c r="Q16" s="366">
        <v>2</v>
      </c>
      <c r="R16" s="366">
        <v>0</v>
      </c>
      <c r="S16" s="366">
        <v>12</v>
      </c>
      <c r="T16" s="380"/>
      <c r="U16" s="380"/>
      <c r="V16" s="380"/>
      <c r="W16" s="380"/>
      <c r="X16" s="27"/>
      <c r="Y16" s="53"/>
    </row>
    <row r="17" spans="2:25" ht="37.200000000000003" customHeight="1">
      <c r="B17" s="27"/>
      <c r="C17" s="28"/>
      <c r="D17" s="223" t="s">
        <v>174</v>
      </c>
      <c r="E17" s="226" t="s">
        <v>179</v>
      </c>
      <c r="F17" s="226">
        <v>2</v>
      </c>
      <c r="G17" s="366">
        <v>0</v>
      </c>
      <c r="H17" s="366">
        <v>7</v>
      </c>
      <c r="I17" s="366">
        <v>30</v>
      </c>
      <c r="J17" s="366">
        <v>16</v>
      </c>
      <c r="K17" s="366">
        <v>1</v>
      </c>
      <c r="L17" s="366">
        <v>0</v>
      </c>
      <c r="M17" s="366">
        <v>0</v>
      </c>
      <c r="N17" s="366">
        <v>0</v>
      </c>
      <c r="O17" s="366">
        <v>32</v>
      </c>
      <c r="P17" s="366">
        <v>15</v>
      </c>
      <c r="Q17" s="366">
        <v>2</v>
      </c>
      <c r="R17" s="366">
        <v>0</v>
      </c>
      <c r="S17" s="366">
        <v>4</v>
      </c>
      <c r="T17" s="380"/>
      <c r="U17" s="380"/>
      <c r="V17" s="380"/>
      <c r="W17" s="380"/>
      <c r="X17" s="27"/>
      <c r="Y17" s="53"/>
    </row>
    <row r="18" spans="2:25" ht="37.200000000000003" customHeight="1">
      <c r="B18" s="27"/>
      <c r="C18" s="28"/>
      <c r="D18" s="223" t="s">
        <v>174</v>
      </c>
      <c r="E18" s="226" t="s">
        <v>180</v>
      </c>
      <c r="F18" s="226">
        <v>2</v>
      </c>
      <c r="G18" s="366">
        <v>53</v>
      </c>
      <c r="H18" s="366">
        <v>46</v>
      </c>
      <c r="I18" s="366">
        <v>64</v>
      </c>
      <c r="J18" s="366">
        <v>18</v>
      </c>
      <c r="K18" s="366">
        <v>64</v>
      </c>
      <c r="L18" s="366">
        <v>40</v>
      </c>
      <c r="M18" s="366">
        <v>8</v>
      </c>
      <c r="N18" s="366">
        <v>0</v>
      </c>
      <c r="O18" s="366">
        <v>5</v>
      </c>
      <c r="P18" s="366">
        <v>24</v>
      </c>
      <c r="Q18" s="366">
        <v>0</v>
      </c>
      <c r="R18" s="366">
        <v>0</v>
      </c>
      <c r="S18" s="366">
        <v>8</v>
      </c>
      <c r="T18" s="380"/>
      <c r="U18" s="380"/>
      <c r="V18" s="380"/>
      <c r="W18" s="380"/>
      <c r="X18" s="27"/>
      <c r="Y18" s="53"/>
    </row>
    <row r="19" spans="2:25" ht="37.200000000000003" customHeight="1">
      <c r="B19" s="27"/>
      <c r="C19" s="28"/>
      <c r="D19" s="223" t="s">
        <v>174</v>
      </c>
      <c r="E19" s="224" t="s">
        <v>175</v>
      </c>
      <c r="F19" s="224">
        <v>3</v>
      </c>
      <c r="G19" s="366">
        <v>1342</v>
      </c>
      <c r="H19" s="366">
        <v>1676</v>
      </c>
      <c r="I19" s="366">
        <v>1779</v>
      </c>
      <c r="J19" s="366">
        <v>1691</v>
      </c>
      <c r="K19" s="366">
        <v>2972</v>
      </c>
      <c r="L19" s="366">
        <v>381</v>
      </c>
      <c r="M19" s="366">
        <v>467</v>
      </c>
      <c r="N19" s="366">
        <v>556</v>
      </c>
      <c r="O19" s="366">
        <v>469</v>
      </c>
      <c r="P19" s="366">
        <v>466</v>
      </c>
      <c r="Q19" s="366">
        <v>329</v>
      </c>
      <c r="R19" s="366">
        <v>388</v>
      </c>
      <c r="S19" s="366">
        <v>456</v>
      </c>
      <c r="T19" s="380"/>
      <c r="U19" s="380"/>
      <c r="V19" s="380"/>
      <c r="W19" s="380"/>
      <c r="X19" s="27"/>
      <c r="Y19" s="53"/>
    </row>
    <row r="20" spans="2:25" ht="37.200000000000003" customHeight="1">
      <c r="B20" s="27"/>
      <c r="C20" s="28"/>
      <c r="D20" s="223" t="s">
        <v>174</v>
      </c>
      <c r="E20" s="226" t="s">
        <v>177</v>
      </c>
      <c r="F20" s="226">
        <v>3</v>
      </c>
      <c r="G20" s="366">
        <v>4</v>
      </c>
      <c r="H20" s="366">
        <v>74</v>
      </c>
      <c r="I20" s="366">
        <v>169</v>
      </c>
      <c r="J20" s="366">
        <v>141</v>
      </c>
      <c r="K20" s="366">
        <v>86</v>
      </c>
      <c r="L20" s="366">
        <v>0</v>
      </c>
      <c r="M20" s="366">
        <v>7</v>
      </c>
      <c r="N20" s="366">
        <v>24</v>
      </c>
      <c r="O20" s="366">
        <v>89</v>
      </c>
      <c r="P20" s="366">
        <v>62</v>
      </c>
      <c r="Q20" s="366">
        <v>2</v>
      </c>
      <c r="R20" s="366">
        <v>0</v>
      </c>
      <c r="S20" s="366">
        <v>16</v>
      </c>
      <c r="T20" s="380"/>
      <c r="U20" s="380"/>
      <c r="V20" s="380"/>
      <c r="W20" s="380"/>
      <c r="X20" s="27"/>
      <c r="Y20" s="53"/>
    </row>
    <row r="21" spans="2:25" ht="37.200000000000003" customHeight="1">
      <c r="B21" s="27"/>
      <c r="C21" s="28"/>
      <c r="D21" s="223" t="s">
        <v>174</v>
      </c>
      <c r="E21" s="226" t="s">
        <v>178</v>
      </c>
      <c r="F21" s="226">
        <v>3</v>
      </c>
      <c r="G21" s="366">
        <v>59</v>
      </c>
      <c r="H21" s="366">
        <v>91</v>
      </c>
      <c r="I21" s="366">
        <v>156</v>
      </c>
      <c r="J21" s="366">
        <v>47</v>
      </c>
      <c r="K21" s="366">
        <v>81</v>
      </c>
      <c r="L21" s="366">
        <v>43</v>
      </c>
      <c r="M21" s="366">
        <v>7</v>
      </c>
      <c r="N21" s="366">
        <v>0</v>
      </c>
      <c r="O21" s="366">
        <v>39</v>
      </c>
      <c r="P21" s="366">
        <v>86</v>
      </c>
      <c r="Q21" s="366">
        <v>1</v>
      </c>
      <c r="R21" s="366">
        <v>0</v>
      </c>
      <c r="S21" s="366">
        <v>11</v>
      </c>
      <c r="T21" s="380"/>
      <c r="U21" s="380"/>
      <c r="V21" s="380"/>
      <c r="W21" s="380"/>
      <c r="X21" s="27"/>
      <c r="Y21" s="53"/>
    </row>
    <row r="22" spans="2:25" ht="37.200000000000003" customHeight="1">
      <c r="B22" s="27"/>
      <c r="C22" s="28"/>
      <c r="D22" s="223" t="s">
        <v>174</v>
      </c>
      <c r="E22" s="226" t="s">
        <v>179</v>
      </c>
      <c r="F22" s="226">
        <v>3</v>
      </c>
      <c r="G22" s="366">
        <v>0</v>
      </c>
      <c r="H22" s="366">
        <v>17</v>
      </c>
      <c r="I22" s="366">
        <v>87</v>
      </c>
      <c r="J22" s="366">
        <v>32</v>
      </c>
      <c r="K22" s="366">
        <v>26</v>
      </c>
      <c r="L22" s="366">
        <v>0</v>
      </c>
      <c r="M22" s="366">
        <v>1</v>
      </c>
      <c r="N22" s="366">
        <v>0</v>
      </c>
      <c r="O22" s="366">
        <v>40</v>
      </c>
      <c r="P22" s="366">
        <v>54</v>
      </c>
      <c r="Q22" s="366">
        <v>0</v>
      </c>
      <c r="R22" s="366">
        <v>0</v>
      </c>
      <c r="S22" s="366">
        <v>4</v>
      </c>
      <c r="T22" s="380"/>
      <c r="U22" s="380"/>
      <c r="V22" s="380"/>
      <c r="W22" s="380"/>
      <c r="X22" s="27"/>
      <c r="Y22" s="53"/>
    </row>
    <row r="23" spans="2:25" ht="37.200000000000003" customHeight="1">
      <c r="B23" s="27"/>
      <c r="C23" s="28"/>
      <c r="D23" s="223" t="s">
        <v>174</v>
      </c>
      <c r="E23" s="226" t="s">
        <v>180</v>
      </c>
      <c r="F23" s="226">
        <v>3</v>
      </c>
      <c r="G23" s="366">
        <v>59</v>
      </c>
      <c r="H23" s="366">
        <v>74</v>
      </c>
      <c r="I23" s="366">
        <v>69</v>
      </c>
      <c r="J23" s="366">
        <v>17</v>
      </c>
      <c r="K23" s="366">
        <v>55</v>
      </c>
      <c r="L23" s="366">
        <v>43</v>
      </c>
      <c r="M23" s="366">
        <v>6</v>
      </c>
      <c r="N23" s="366">
        <v>0</v>
      </c>
      <c r="O23" s="366">
        <v>0</v>
      </c>
      <c r="P23" s="366">
        <v>32</v>
      </c>
      <c r="Q23" s="366">
        <v>1</v>
      </c>
      <c r="R23" s="366">
        <v>0</v>
      </c>
      <c r="S23" s="366">
        <v>7</v>
      </c>
      <c r="T23" s="380"/>
      <c r="U23" s="380"/>
      <c r="V23" s="380"/>
      <c r="W23" s="380"/>
      <c r="X23" s="27"/>
      <c r="Y23" s="53"/>
    </row>
    <row r="24" spans="2:25" ht="37.200000000000003" customHeight="1">
      <c r="B24" s="27"/>
      <c r="C24" s="28"/>
      <c r="D24" s="223" t="s">
        <v>174</v>
      </c>
      <c r="E24" s="224" t="s">
        <v>175</v>
      </c>
      <c r="F24" s="224" t="s">
        <v>181</v>
      </c>
      <c r="G24" s="366">
        <v>9872</v>
      </c>
      <c r="H24" s="366">
        <v>11602</v>
      </c>
      <c r="I24" s="366">
        <v>12410</v>
      </c>
      <c r="J24" s="366">
        <v>13166</v>
      </c>
      <c r="K24" s="366">
        <v>13154</v>
      </c>
      <c r="L24" s="366">
        <v>2498</v>
      </c>
      <c r="M24" s="366">
        <v>3036</v>
      </c>
      <c r="N24" s="366">
        <v>4545</v>
      </c>
      <c r="O24" s="366">
        <v>2932</v>
      </c>
      <c r="P24" s="366">
        <v>2862</v>
      </c>
      <c r="Q24" s="366">
        <v>3025</v>
      </c>
      <c r="R24" s="366">
        <v>3130</v>
      </c>
      <c r="S24" s="366">
        <v>3192</v>
      </c>
      <c r="T24" s="380"/>
      <c r="U24" s="380"/>
      <c r="V24" s="380"/>
      <c r="W24" s="380"/>
      <c r="X24" s="27"/>
      <c r="Y24" s="53"/>
    </row>
    <row r="25" spans="2:25" ht="37.200000000000003" customHeight="1">
      <c r="B25" s="27"/>
      <c r="C25" s="28"/>
      <c r="D25" s="223" t="s">
        <v>174</v>
      </c>
      <c r="E25" s="226" t="s">
        <v>177</v>
      </c>
      <c r="F25" s="224" t="s">
        <v>181</v>
      </c>
      <c r="G25" s="366">
        <v>35</v>
      </c>
      <c r="H25" s="366">
        <v>235</v>
      </c>
      <c r="I25" s="366">
        <v>598</v>
      </c>
      <c r="J25" s="366">
        <v>479</v>
      </c>
      <c r="K25" s="366">
        <v>240</v>
      </c>
      <c r="L25" s="366">
        <v>0</v>
      </c>
      <c r="M25" s="366">
        <v>28</v>
      </c>
      <c r="N25" s="366">
        <v>167</v>
      </c>
      <c r="O25" s="366">
        <v>463</v>
      </c>
      <c r="P25" s="366">
        <v>189</v>
      </c>
      <c r="Q25" s="366">
        <v>18</v>
      </c>
      <c r="R25" s="366">
        <v>0</v>
      </c>
      <c r="S25" s="366">
        <v>224</v>
      </c>
      <c r="T25" s="380"/>
      <c r="U25" s="380"/>
      <c r="V25" s="380"/>
      <c r="W25" s="380"/>
      <c r="X25" s="27"/>
      <c r="Y25" s="53"/>
    </row>
    <row r="26" spans="2:25" ht="37.200000000000003" customHeight="1">
      <c r="B26" s="27"/>
      <c r="C26" s="28"/>
      <c r="D26" s="223" t="s">
        <v>174</v>
      </c>
      <c r="E26" s="226" t="s">
        <v>178</v>
      </c>
      <c r="F26" s="224" t="s">
        <v>181</v>
      </c>
      <c r="G26" s="366">
        <v>128</v>
      </c>
      <c r="H26" s="366">
        <v>352</v>
      </c>
      <c r="I26" s="366">
        <v>653</v>
      </c>
      <c r="J26" s="366">
        <v>311</v>
      </c>
      <c r="K26" s="366">
        <v>268</v>
      </c>
      <c r="L26" s="366">
        <v>122</v>
      </c>
      <c r="M26" s="366">
        <v>19</v>
      </c>
      <c r="N26" s="366">
        <v>0</v>
      </c>
      <c r="O26" s="366">
        <v>292</v>
      </c>
      <c r="P26" s="366">
        <v>297</v>
      </c>
      <c r="Q26" s="366">
        <v>14</v>
      </c>
      <c r="R26" s="366">
        <v>0</v>
      </c>
      <c r="S26" s="366">
        <v>187</v>
      </c>
      <c r="T26" s="380"/>
      <c r="U26" s="380"/>
      <c r="V26" s="380"/>
      <c r="W26" s="380"/>
      <c r="X26" s="27"/>
      <c r="Y26" s="53"/>
    </row>
    <row r="27" spans="2:25" ht="37.200000000000003" customHeight="1">
      <c r="B27" s="27"/>
      <c r="C27" s="28"/>
      <c r="D27" s="223" t="s">
        <v>174</v>
      </c>
      <c r="E27" s="226" t="s">
        <v>179</v>
      </c>
      <c r="F27" s="224" t="s">
        <v>181</v>
      </c>
      <c r="G27" s="366">
        <v>0</v>
      </c>
      <c r="H27" s="366">
        <v>68</v>
      </c>
      <c r="I27" s="366">
        <v>198</v>
      </c>
      <c r="J27" s="366">
        <v>183</v>
      </c>
      <c r="K27" s="366">
        <v>70</v>
      </c>
      <c r="L27" s="366">
        <v>0</v>
      </c>
      <c r="M27" s="366">
        <v>4</v>
      </c>
      <c r="N27" s="366">
        <v>0</v>
      </c>
      <c r="O27" s="366">
        <v>294</v>
      </c>
      <c r="P27" s="366">
        <v>118</v>
      </c>
      <c r="Q27" s="366">
        <v>12</v>
      </c>
      <c r="R27" s="366">
        <v>0</v>
      </c>
      <c r="S27" s="366">
        <v>116</v>
      </c>
      <c r="T27" s="380"/>
      <c r="U27" s="380"/>
      <c r="V27" s="380"/>
      <c r="W27" s="380"/>
      <c r="X27" s="27"/>
      <c r="Y27" s="53"/>
    </row>
    <row r="28" spans="2:25" ht="37.200000000000003" customHeight="1">
      <c r="B28" s="27"/>
      <c r="C28" s="28"/>
      <c r="D28" s="223" t="s">
        <v>174</v>
      </c>
      <c r="E28" s="226" t="s">
        <v>180</v>
      </c>
      <c r="F28" s="224" t="s">
        <v>181</v>
      </c>
      <c r="G28" s="366">
        <v>128</v>
      </c>
      <c r="H28" s="366">
        <v>283</v>
      </c>
      <c r="I28" s="366">
        <v>459</v>
      </c>
      <c r="J28" s="366">
        <v>127</v>
      </c>
      <c r="K28" s="366">
        <v>198</v>
      </c>
      <c r="L28" s="366">
        <v>122</v>
      </c>
      <c r="M28" s="366">
        <v>15</v>
      </c>
      <c r="N28" s="366">
        <v>0</v>
      </c>
      <c r="O28" s="366">
        <v>0</v>
      </c>
      <c r="P28" s="366">
        <v>179</v>
      </c>
      <c r="Q28" s="366">
        <v>2</v>
      </c>
      <c r="R28" s="366">
        <v>0</v>
      </c>
      <c r="S28" s="366">
        <v>71</v>
      </c>
      <c r="T28" s="380"/>
      <c r="U28" s="380"/>
      <c r="V28" s="380"/>
      <c r="W28" s="380"/>
      <c r="X28" s="27"/>
      <c r="Y28" s="53"/>
    </row>
    <row r="29" spans="2:25" ht="37.200000000000003" customHeight="1">
      <c r="B29" s="27" t="s">
        <v>173</v>
      </c>
      <c r="C29" s="28" t="s">
        <v>42</v>
      </c>
      <c r="D29" s="196" t="s">
        <v>182</v>
      </c>
      <c r="E29" s="224" t="s">
        <v>175</v>
      </c>
      <c r="F29" s="224">
        <v>1</v>
      </c>
      <c r="G29" s="366">
        <v>0</v>
      </c>
      <c r="H29" s="366">
        <v>0</v>
      </c>
      <c r="I29" s="366">
        <v>0</v>
      </c>
      <c r="J29" s="366">
        <v>0</v>
      </c>
      <c r="K29" s="366">
        <v>0</v>
      </c>
      <c r="L29" s="365">
        <v>0</v>
      </c>
      <c r="M29" s="365">
        <v>0</v>
      </c>
      <c r="N29" s="365">
        <v>0</v>
      </c>
      <c r="O29" s="365">
        <v>0</v>
      </c>
      <c r="P29" s="364">
        <v>0</v>
      </c>
      <c r="Q29" s="364">
        <v>0</v>
      </c>
      <c r="R29" s="364">
        <v>0</v>
      </c>
      <c r="S29" s="364">
        <v>0</v>
      </c>
      <c r="T29" s="228"/>
      <c r="U29" s="228"/>
      <c r="V29" s="228"/>
      <c r="W29" s="228"/>
      <c r="X29" s="11" t="s">
        <v>183</v>
      </c>
      <c r="Y29" s="53"/>
    </row>
    <row r="30" spans="2:25" ht="37.200000000000003" customHeight="1">
      <c r="B30" s="27"/>
      <c r="C30" s="28"/>
      <c r="D30" s="196" t="s">
        <v>182</v>
      </c>
      <c r="E30" s="226" t="s">
        <v>177</v>
      </c>
      <c r="F30" s="226">
        <v>1</v>
      </c>
      <c r="G30" s="366">
        <v>0</v>
      </c>
      <c r="H30" s="366">
        <v>0</v>
      </c>
      <c r="I30" s="366">
        <v>0</v>
      </c>
      <c r="J30" s="366">
        <v>0</v>
      </c>
      <c r="K30" s="366">
        <v>0</v>
      </c>
      <c r="L30" s="365">
        <v>0</v>
      </c>
      <c r="M30" s="365">
        <v>0</v>
      </c>
      <c r="N30" s="365">
        <v>0</v>
      </c>
      <c r="O30" s="365">
        <v>0</v>
      </c>
      <c r="P30" s="364">
        <v>0</v>
      </c>
      <c r="Q30" s="364">
        <v>0</v>
      </c>
      <c r="R30" s="364">
        <v>0</v>
      </c>
      <c r="S30" s="364">
        <v>0</v>
      </c>
      <c r="T30" s="228"/>
      <c r="U30" s="228"/>
      <c r="V30" s="228"/>
      <c r="W30" s="228"/>
      <c r="X30" s="27"/>
      <c r="Y30" s="53"/>
    </row>
    <row r="31" spans="2:25" ht="37.200000000000003" customHeight="1">
      <c r="B31" s="27"/>
      <c r="C31" s="28"/>
      <c r="D31" s="196" t="s">
        <v>182</v>
      </c>
      <c r="E31" s="226" t="s">
        <v>178</v>
      </c>
      <c r="F31" s="226">
        <v>1</v>
      </c>
      <c r="G31" s="366">
        <v>0</v>
      </c>
      <c r="H31" s="366">
        <v>0</v>
      </c>
      <c r="I31" s="366">
        <v>0</v>
      </c>
      <c r="J31" s="366">
        <v>0</v>
      </c>
      <c r="K31" s="366">
        <v>0</v>
      </c>
      <c r="L31" s="365">
        <v>0</v>
      </c>
      <c r="M31" s="365">
        <v>0</v>
      </c>
      <c r="N31" s="365">
        <v>0</v>
      </c>
      <c r="O31" s="365">
        <v>0</v>
      </c>
      <c r="P31" s="364">
        <v>0</v>
      </c>
      <c r="Q31" s="364">
        <v>0</v>
      </c>
      <c r="R31" s="364">
        <v>0</v>
      </c>
      <c r="S31" s="364">
        <v>0</v>
      </c>
      <c r="T31" s="228"/>
      <c r="U31" s="228"/>
      <c r="V31" s="228"/>
      <c r="W31" s="228"/>
      <c r="X31" s="27"/>
      <c r="Y31" s="53"/>
    </row>
    <row r="32" spans="2:25" ht="37.200000000000003" customHeight="1">
      <c r="B32" s="27"/>
      <c r="C32" s="28"/>
      <c r="D32" s="196" t="s">
        <v>182</v>
      </c>
      <c r="E32" s="226" t="s">
        <v>179</v>
      </c>
      <c r="F32" s="226">
        <v>1</v>
      </c>
      <c r="G32" s="366">
        <v>0</v>
      </c>
      <c r="H32" s="366">
        <v>0</v>
      </c>
      <c r="I32" s="366">
        <v>0</v>
      </c>
      <c r="J32" s="366">
        <v>0</v>
      </c>
      <c r="K32" s="366">
        <v>0</v>
      </c>
      <c r="L32" s="365">
        <v>0</v>
      </c>
      <c r="M32" s="365">
        <v>0</v>
      </c>
      <c r="N32" s="365">
        <v>0</v>
      </c>
      <c r="O32" s="365">
        <v>0</v>
      </c>
      <c r="P32" s="364">
        <v>0</v>
      </c>
      <c r="Q32" s="364">
        <v>0</v>
      </c>
      <c r="R32" s="364">
        <v>0</v>
      </c>
      <c r="S32" s="364">
        <v>0</v>
      </c>
      <c r="T32" s="228"/>
      <c r="U32" s="228"/>
      <c r="V32" s="228"/>
      <c r="W32" s="228"/>
      <c r="X32" s="27"/>
      <c r="Y32" s="53"/>
    </row>
    <row r="33" spans="2:25" ht="37.200000000000003" customHeight="1">
      <c r="B33" s="27"/>
      <c r="C33" s="28"/>
      <c r="D33" s="196" t="s">
        <v>182</v>
      </c>
      <c r="E33" s="226" t="s">
        <v>180</v>
      </c>
      <c r="F33" s="226">
        <v>1</v>
      </c>
      <c r="G33" s="366">
        <v>0</v>
      </c>
      <c r="H33" s="366">
        <v>0</v>
      </c>
      <c r="I33" s="366">
        <v>0</v>
      </c>
      <c r="J33" s="366">
        <v>0</v>
      </c>
      <c r="K33" s="366">
        <v>0</v>
      </c>
      <c r="L33" s="365">
        <v>0</v>
      </c>
      <c r="M33" s="365">
        <v>0</v>
      </c>
      <c r="N33" s="365">
        <v>0</v>
      </c>
      <c r="O33" s="365">
        <v>0</v>
      </c>
      <c r="P33" s="364">
        <v>0</v>
      </c>
      <c r="Q33" s="364">
        <v>0</v>
      </c>
      <c r="R33" s="364">
        <v>0</v>
      </c>
      <c r="S33" s="364">
        <v>0</v>
      </c>
      <c r="T33" s="228"/>
      <c r="U33" s="228"/>
      <c r="V33" s="228"/>
      <c r="W33" s="228"/>
      <c r="X33" s="27"/>
      <c r="Y33" s="53"/>
    </row>
    <row r="34" spans="2:25" ht="37.200000000000003" customHeight="1">
      <c r="B34" s="27"/>
      <c r="C34" s="28"/>
      <c r="D34" s="196" t="s">
        <v>182</v>
      </c>
      <c r="E34" s="224" t="s">
        <v>175</v>
      </c>
      <c r="F34" s="224">
        <v>2</v>
      </c>
      <c r="G34" s="366">
        <v>104</v>
      </c>
      <c r="H34" s="366">
        <v>168</v>
      </c>
      <c r="I34" s="366">
        <v>194</v>
      </c>
      <c r="J34" s="366">
        <v>117</v>
      </c>
      <c r="K34" s="366">
        <v>155</v>
      </c>
      <c r="L34" s="365">
        <v>28</v>
      </c>
      <c r="M34" s="365">
        <v>29</v>
      </c>
      <c r="N34" s="365">
        <v>21</v>
      </c>
      <c r="O34" s="365">
        <v>34</v>
      </c>
      <c r="P34" s="364">
        <v>46</v>
      </c>
      <c r="Q34" s="364">
        <v>30</v>
      </c>
      <c r="R34" s="364">
        <v>29</v>
      </c>
      <c r="S34" s="364">
        <v>38</v>
      </c>
      <c r="T34" s="228"/>
      <c r="U34" s="228"/>
      <c r="V34" s="228"/>
      <c r="W34" s="228"/>
      <c r="X34" s="27"/>
      <c r="Y34" s="53"/>
    </row>
    <row r="35" spans="2:25" ht="37.200000000000003" customHeight="1">
      <c r="B35" s="27"/>
      <c r="C35" s="28"/>
      <c r="D35" s="196" t="s">
        <v>182</v>
      </c>
      <c r="E35" s="226" t="s">
        <v>177</v>
      </c>
      <c r="F35" s="226">
        <v>2</v>
      </c>
      <c r="G35" s="366">
        <v>0</v>
      </c>
      <c r="H35" s="366">
        <v>1</v>
      </c>
      <c r="I35" s="366">
        <v>6</v>
      </c>
      <c r="J35" s="366">
        <v>3</v>
      </c>
      <c r="K35" s="366">
        <v>0</v>
      </c>
      <c r="L35" s="365">
        <v>0</v>
      </c>
      <c r="M35" s="365">
        <v>0</v>
      </c>
      <c r="N35" s="365">
        <v>2</v>
      </c>
      <c r="O35" s="365">
        <v>7</v>
      </c>
      <c r="P35" s="364">
        <v>2</v>
      </c>
      <c r="Q35" s="364">
        <v>0</v>
      </c>
      <c r="R35" s="364">
        <v>0</v>
      </c>
      <c r="S35" s="364">
        <v>0</v>
      </c>
      <c r="T35" s="228"/>
      <c r="U35" s="228"/>
      <c r="V35" s="228"/>
      <c r="W35" s="228"/>
      <c r="X35" s="27"/>
      <c r="Y35" s="53"/>
    </row>
    <row r="36" spans="2:25" ht="37.200000000000003" customHeight="1">
      <c r="B36" s="27"/>
      <c r="C36" s="28"/>
      <c r="D36" s="196" t="s">
        <v>182</v>
      </c>
      <c r="E36" s="226" t="s">
        <v>178</v>
      </c>
      <c r="F36" s="226">
        <v>2</v>
      </c>
      <c r="G36" s="366">
        <v>10</v>
      </c>
      <c r="H36" s="366">
        <v>5</v>
      </c>
      <c r="I36" s="366">
        <v>10</v>
      </c>
      <c r="J36" s="366">
        <v>1</v>
      </c>
      <c r="K36" s="366">
        <v>4</v>
      </c>
      <c r="L36" s="365">
        <v>5</v>
      </c>
      <c r="M36" s="365">
        <v>2</v>
      </c>
      <c r="N36" s="365">
        <v>0</v>
      </c>
      <c r="O36" s="365">
        <v>3</v>
      </c>
      <c r="P36" s="364">
        <v>3</v>
      </c>
      <c r="Q36" s="364">
        <v>0</v>
      </c>
      <c r="R36" s="364">
        <v>0</v>
      </c>
      <c r="S36" s="364">
        <v>0</v>
      </c>
      <c r="T36" s="228"/>
      <c r="U36" s="228"/>
      <c r="V36" s="228"/>
      <c r="W36" s="228"/>
      <c r="X36" s="27"/>
      <c r="Y36" s="53"/>
    </row>
    <row r="37" spans="2:25" ht="37.200000000000003" customHeight="1">
      <c r="B37" s="27"/>
      <c r="C37" s="28"/>
      <c r="D37" s="196" t="s">
        <v>182</v>
      </c>
      <c r="E37" s="226" t="s">
        <v>179</v>
      </c>
      <c r="F37" s="226">
        <v>2</v>
      </c>
      <c r="G37" s="366">
        <v>0</v>
      </c>
      <c r="H37" s="366">
        <v>0</v>
      </c>
      <c r="I37" s="366">
        <v>3</v>
      </c>
      <c r="J37" s="366">
        <v>0</v>
      </c>
      <c r="K37" s="366">
        <v>0</v>
      </c>
      <c r="L37" s="365">
        <v>0</v>
      </c>
      <c r="M37" s="365">
        <v>0</v>
      </c>
      <c r="N37" s="365">
        <v>0</v>
      </c>
      <c r="O37" s="365">
        <v>3</v>
      </c>
      <c r="P37" s="364">
        <v>1</v>
      </c>
      <c r="Q37" s="364">
        <v>0</v>
      </c>
      <c r="R37" s="364">
        <v>0</v>
      </c>
      <c r="S37" s="364">
        <v>0</v>
      </c>
      <c r="T37" s="228"/>
      <c r="U37" s="228"/>
      <c r="V37" s="228"/>
      <c r="W37" s="228"/>
      <c r="X37" s="27"/>
      <c r="Y37" s="53"/>
    </row>
    <row r="38" spans="2:25" ht="37.200000000000003" customHeight="1">
      <c r="B38" s="27"/>
      <c r="C38" s="28"/>
      <c r="D38" s="196" t="s">
        <v>182</v>
      </c>
      <c r="E38" s="226" t="s">
        <v>180</v>
      </c>
      <c r="F38" s="226">
        <v>2</v>
      </c>
      <c r="G38" s="366">
        <v>10</v>
      </c>
      <c r="H38" s="366">
        <v>5</v>
      </c>
      <c r="I38" s="366">
        <v>7</v>
      </c>
      <c r="J38" s="366">
        <v>1</v>
      </c>
      <c r="K38" s="366">
        <v>4</v>
      </c>
      <c r="L38" s="365">
        <v>5</v>
      </c>
      <c r="M38" s="365">
        <v>2</v>
      </c>
      <c r="N38" s="365">
        <v>0</v>
      </c>
      <c r="O38" s="365">
        <v>0</v>
      </c>
      <c r="P38" s="364">
        <v>2</v>
      </c>
      <c r="Q38" s="364">
        <v>0</v>
      </c>
      <c r="R38" s="364">
        <v>0</v>
      </c>
      <c r="S38" s="364">
        <v>0</v>
      </c>
      <c r="T38" s="228"/>
      <c r="U38" s="228"/>
      <c r="V38" s="228"/>
      <c r="W38" s="228"/>
      <c r="X38" s="27"/>
      <c r="Y38" s="53"/>
    </row>
    <row r="39" spans="2:25" ht="37.200000000000003" customHeight="1">
      <c r="B39" s="27"/>
      <c r="C39" s="28"/>
      <c r="D39" s="196" t="s">
        <v>182</v>
      </c>
      <c r="E39" s="224" t="s">
        <v>175</v>
      </c>
      <c r="F39" s="224">
        <v>3</v>
      </c>
      <c r="G39" s="366">
        <v>173</v>
      </c>
      <c r="H39" s="366">
        <v>328</v>
      </c>
      <c r="I39" s="366">
        <v>377</v>
      </c>
      <c r="J39" s="366">
        <v>221</v>
      </c>
      <c r="K39" s="366">
        <v>254</v>
      </c>
      <c r="L39" s="365">
        <v>49</v>
      </c>
      <c r="M39" s="365">
        <v>69</v>
      </c>
      <c r="N39" s="365">
        <v>60</v>
      </c>
      <c r="O39" s="365">
        <v>58</v>
      </c>
      <c r="P39" s="364">
        <v>96</v>
      </c>
      <c r="Q39" s="364">
        <v>33</v>
      </c>
      <c r="R39" s="364">
        <v>35</v>
      </c>
      <c r="S39" s="364">
        <v>91</v>
      </c>
      <c r="T39" s="228"/>
      <c r="U39" s="228"/>
      <c r="V39" s="228"/>
      <c r="W39" s="228"/>
      <c r="X39" s="27"/>
      <c r="Y39" s="53"/>
    </row>
    <row r="40" spans="2:25" ht="37.200000000000003" customHeight="1">
      <c r="B40" s="27"/>
      <c r="C40" s="28"/>
      <c r="D40" s="196" t="s">
        <v>182</v>
      </c>
      <c r="E40" s="226" t="s">
        <v>177</v>
      </c>
      <c r="F40" s="226">
        <v>3</v>
      </c>
      <c r="G40" s="366">
        <v>0</v>
      </c>
      <c r="H40" s="366">
        <v>17</v>
      </c>
      <c r="I40" s="366">
        <v>25</v>
      </c>
      <c r="J40" s="366">
        <v>15</v>
      </c>
      <c r="K40" s="366">
        <v>16</v>
      </c>
      <c r="L40" s="365">
        <v>0</v>
      </c>
      <c r="M40" s="365">
        <v>1</v>
      </c>
      <c r="N40" s="365">
        <v>4</v>
      </c>
      <c r="O40" s="365">
        <v>19</v>
      </c>
      <c r="P40" s="364">
        <v>17</v>
      </c>
      <c r="Q40" s="364">
        <v>0</v>
      </c>
      <c r="R40" s="364">
        <v>0</v>
      </c>
      <c r="S40" s="364">
        <v>3</v>
      </c>
      <c r="T40" s="228"/>
      <c r="U40" s="228"/>
      <c r="V40" s="228"/>
      <c r="W40" s="228"/>
      <c r="X40" s="27"/>
      <c r="Y40" s="53"/>
    </row>
    <row r="41" spans="2:25" ht="37.200000000000003" customHeight="1">
      <c r="B41" s="27"/>
      <c r="C41" s="28"/>
      <c r="D41" s="196" t="s">
        <v>182</v>
      </c>
      <c r="E41" s="226" t="s">
        <v>178</v>
      </c>
      <c r="F41" s="226">
        <v>3</v>
      </c>
      <c r="G41" s="366">
        <v>10</v>
      </c>
      <c r="H41" s="366">
        <v>17</v>
      </c>
      <c r="I41" s="366">
        <v>29</v>
      </c>
      <c r="J41" s="366">
        <v>6</v>
      </c>
      <c r="K41" s="366">
        <v>8</v>
      </c>
      <c r="L41" s="365">
        <v>4</v>
      </c>
      <c r="M41" s="365">
        <v>4</v>
      </c>
      <c r="N41" s="365">
        <v>0</v>
      </c>
      <c r="O41" s="365">
        <v>7</v>
      </c>
      <c r="P41" s="364">
        <v>18</v>
      </c>
      <c r="Q41" s="364">
        <v>0</v>
      </c>
      <c r="R41" s="364">
        <v>0</v>
      </c>
      <c r="S41" s="364">
        <v>1</v>
      </c>
      <c r="T41" s="228"/>
      <c r="U41" s="228"/>
      <c r="V41" s="228"/>
      <c r="W41" s="228"/>
      <c r="X41" s="27"/>
      <c r="Y41" s="53"/>
    </row>
    <row r="42" spans="2:25" ht="37.200000000000003" customHeight="1">
      <c r="B42" s="27"/>
      <c r="C42" s="28"/>
      <c r="D42" s="196" t="s">
        <v>182</v>
      </c>
      <c r="E42" s="226" t="s">
        <v>179</v>
      </c>
      <c r="F42" s="226">
        <v>3</v>
      </c>
      <c r="G42" s="366">
        <v>0</v>
      </c>
      <c r="H42" s="366">
        <v>4</v>
      </c>
      <c r="I42" s="366">
        <v>12</v>
      </c>
      <c r="J42" s="366">
        <v>2</v>
      </c>
      <c r="K42" s="366">
        <v>2</v>
      </c>
      <c r="L42" s="365">
        <v>0</v>
      </c>
      <c r="M42" s="365">
        <v>0</v>
      </c>
      <c r="N42" s="365">
        <v>0</v>
      </c>
      <c r="O42" s="365">
        <v>7</v>
      </c>
      <c r="P42" s="364">
        <v>13</v>
      </c>
      <c r="Q42" s="364">
        <v>0</v>
      </c>
      <c r="R42" s="364">
        <v>0</v>
      </c>
      <c r="S42" s="364">
        <v>1</v>
      </c>
      <c r="T42" s="228"/>
      <c r="U42" s="228"/>
      <c r="V42" s="228"/>
      <c r="W42" s="228"/>
      <c r="X42" s="27"/>
      <c r="Y42" s="53"/>
    </row>
    <row r="43" spans="2:25" ht="37.200000000000003" customHeight="1">
      <c r="B43" s="27"/>
      <c r="C43" s="28"/>
      <c r="D43" s="196" t="s">
        <v>182</v>
      </c>
      <c r="E43" s="226" t="s">
        <v>180</v>
      </c>
      <c r="F43" s="226">
        <v>3</v>
      </c>
      <c r="G43" s="366">
        <v>10</v>
      </c>
      <c r="H43" s="366">
        <v>13</v>
      </c>
      <c r="I43" s="366">
        <v>17</v>
      </c>
      <c r="J43" s="366">
        <v>4</v>
      </c>
      <c r="K43" s="366">
        <v>6</v>
      </c>
      <c r="L43" s="365">
        <v>4</v>
      </c>
      <c r="M43" s="365">
        <v>4</v>
      </c>
      <c r="N43" s="365">
        <v>0</v>
      </c>
      <c r="O43" s="365">
        <v>0</v>
      </c>
      <c r="P43" s="364">
        <v>5</v>
      </c>
      <c r="Q43" s="364">
        <v>0</v>
      </c>
      <c r="R43" s="364">
        <v>0</v>
      </c>
      <c r="S43" s="364">
        <v>0</v>
      </c>
      <c r="T43" s="228"/>
      <c r="U43" s="228"/>
      <c r="V43" s="228"/>
      <c r="W43" s="228"/>
      <c r="X43" s="27"/>
      <c r="Y43" s="53"/>
    </row>
    <row r="44" spans="2:25" ht="37.200000000000003" customHeight="1">
      <c r="B44" s="27"/>
      <c r="C44" s="28"/>
      <c r="D44" s="196" t="s">
        <v>182</v>
      </c>
      <c r="E44" s="224" t="s">
        <v>175</v>
      </c>
      <c r="F44" s="224" t="s">
        <v>181</v>
      </c>
      <c r="G44" s="366">
        <v>1252</v>
      </c>
      <c r="H44" s="366">
        <v>1888</v>
      </c>
      <c r="I44" s="366">
        <v>2006</v>
      </c>
      <c r="J44" s="366">
        <v>1415</v>
      </c>
      <c r="K44" s="366">
        <v>1376</v>
      </c>
      <c r="L44" s="365">
        <v>318</v>
      </c>
      <c r="M44" s="365">
        <v>441</v>
      </c>
      <c r="N44" s="365">
        <v>444</v>
      </c>
      <c r="O44" s="365">
        <v>515</v>
      </c>
      <c r="P44" s="364">
        <v>487</v>
      </c>
      <c r="Q44" s="364">
        <v>425</v>
      </c>
      <c r="R44" s="364">
        <v>339</v>
      </c>
      <c r="S44" s="364">
        <v>407</v>
      </c>
      <c r="T44" s="228"/>
      <c r="U44" s="228"/>
      <c r="V44" s="228"/>
      <c r="W44" s="228"/>
      <c r="X44" s="27"/>
      <c r="Y44" s="53"/>
    </row>
    <row r="45" spans="2:25" ht="37.200000000000003" customHeight="1">
      <c r="B45" s="27"/>
      <c r="C45" s="28"/>
      <c r="D45" s="196" t="s">
        <v>182</v>
      </c>
      <c r="E45" s="226" t="s">
        <v>177</v>
      </c>
      <c r="F45" s="224" t="s">
        <v>181</v>
      </c>
      <c r="G45" s="366">
        <v>3</v>
      </c>
      <c r="H45" s="366">
        <v>50</v>
      </c>
      <c r="I45" s="366">
        <v>87</v>
      </c>
      <c r="J45" s="366">
        <v>47</v>
      </c>
      <c r="K45" s="366">
        <v>26</v>
      </c>
      <c r="L45" s="365">
        <v>0</v>
      </c>
      <c r="M45" s="365">
        <v>5</v>
      </c>
      <c r="N45" s="365">
        <v>15</v>
      </c>
      <c r="O45" s="365">
        <v>83</v>
      </c>
      <c r="P45" s="364">
        <v>41</v>
      </c>
      <c r="Q45" s="364">
        <v>3</v>
      </c>
      <c r="R45" s="364">
        <v>0</v>
      </c>
      <c r="S45" s="364">
        <v>35</v>
      </c>
      <c r="T45" s="228"/>
      <c r="U45" s="228"/>
      <c r="V45" s="228"/>
      <c r="W45" s="228"/>
      <c r="X45" s="27"/>
      <c r="Y45" s="53"/>
    </row>
    <row r="46" spans="2:25" ht="37.200000000000003" customHeight="1">
      <c r="B46" s="27"/>
      <c r="C46" s="28"/>
      <c r="D46" s="196" t="s">
        <v>182</v>
      </c>
      <c r="E46" s="226" t="s">
        <v>178</v>
      </c>
      <c r="F46" s="224" t="s">
        <v>181</v>
      </c>
      <c r="G46" s="366">
        <v>25</v>
      </c>
      <c r="H46" s="366">
        <v>68</v>
      </c>
      <c r="I46" s="366">
        <v>105</v>
      </c>
      <c r="J46" s="366">
        <v>33</v>
      </c>
      <c r="K46" s="366">
        <v>26</v>
      </c>
      <c r="L46" s="365">
        <v>18</v>
      </c>
      <c r="M46" s="365">
        <v>3</v>
      </c>
      <c r="N46" s="365">
        <v>0</v>
      </c>
      <c r="O46" s="365">
        <v>54</v>
      </c>
      <c r="P46" s="364">
        <v>45</v>
      </c>
      <c r="Q46" s="364">
        <v>3</v>
      </c>
      <c r="R46" s="364">
        <v>0</v>
      </c>
      <c r="S46" s="364">
        <v>22</v>
      </c>
      <c r="T46" s="228"/>
      <c r="U46" s="228"/>
      <c r="V46" s="228"/>
      <c r="W46" s="228"/>
      <c r="X46" s="27"/>
      <c r="Y46" s="53"/>
    </row>
    <row r="47" spans="2:25" ht="37.200000000000003" customHeight="1">
      <c r="B47" s="27"/>
      <c r="C47" s="28"/>
      <c r="D47" s="196" t="s">
        <v>182</v>
      </c>
      <c r="E47" s="226" t="s">
        <v>179</v>
      </c>
      <c r="F47" s="224" t="s">
        <v>181</v>
      </c>
      <c r="G47" s="366">
        <v>0</v>
      </c>
      <c r="H47" s="366">
        <v>16</v>
      </c>
      <c r="I47" s="366">
        <v>31</v>
      </c>
      <c r="J47" s="366">
        <v>20</v>
      </c>
      <c r="K47" s="366">
        <v>8</v>
      </c>
      <c r="L47" s="365">
        <v>0</v>
      </c>
      <c r="M47" s="365">
        <v>1</v>
      </c>
      <c r="N47" s="365">
        <v>0</v>
      </c>
      <c r="O47" s="365">
        <v>54</v>
      </c>
      <c r="P47" s="364">
        <v>24</v>
      </c>
      <c r="Q47" s="364">
        <v>2</v>
      </c>
      <c r="R47" s="364">
        <v>0</v>
      </c>
      <c r="S47" s="364">
        <v>16</v>
      </c>
      <c r="T47" s="228"/>
      <c r="U47" s="228"/>
      <c r="V47" s="228"/>
      <c r="W47" s="228"/>
      <c r="X47" s="27"/>
      <c r="Y47" s="53"/>
    </row>
    <row r="48" spans="2:25" ht="37.200000000000003" customHeight="1">
      <c r="B48" s="27"/>
      <c r="C48" s="28"/>
      <c r="D48" s="196" t="s">
        <v>182</v>
      </c>
      <c r="E48" s="226" t="s">
        <v>180</v>
      </c>
      <c r="F48" s="224" t="s">
        <v>181</v>
      </c>
      <c r="G48" s="366">
        <v>25</v>
      </c>
      <c r="H48" s="366">
        <v>52</v>
      </c>
      <c r="I48" s="366">
        <v>74</v>
      </c>
      <c r="J48" s="366">
        <v>13</v>
      </c>
      <c r="K48" s="366">
        <v>18</v>
      </c>
      <c r="L48" s="365">
        <v>18</v>
      </c>
      <c r="M48" s="365">
        <v>2</v>
      </c>
      <c r="N48" s="365">
        <v>0</v>
      </c>
      <c r="O48" s="365">
        <v>0</v>
      </c>
      <c r="P48" s="364">
        <v>21</v>
      </c>
      <c r="Q48" s="364">
        <v>1</v>
      </c>
      <c r="R48" s="364">
        <v>0</v>
      </c>
      <c r="S48" s="364">
        <v>6</v>
      </c>
      <c r="T48" s="228"/>
      <c r="U48" s="228"/>
      <c r="V48" s="228"/>
      <c r="W48" s="228"/>
      <c r="X48" s="27"/>
      <c r="Y48" s="53"/>
    </row>
    <row r="49" spans="2:25" ht="37.200000000000003" customHeight="1">
      <c r="B49" s="27" t="s">
        <v>173</v>
      </c>
      <c r="C49" s="28" t="s">
        <v>45</v>
      </c>
      <c r="D49" s="196" t="s">
        <v>184</v>
      </c>
      <c r="E49" s="224" t="s">
        <v>175</v>
      </c>
      <c r="F49" s="224">
        <v>1</v>
      </c>
      <c r="G49" s="366">
        <v>0</v>
      </c>
      <c r="H49" s="366">
        <v>0</v>
      </c>
      <c r="I49" s="366">
        <v>0</v>
      </c>
      <c r="J49" s="366">
        <v>0</v>
      </c>
      <c r="K49" s="366">
        <v>1</v>
      </c>
      <c r="L49" s="364">
        <v>0</v>
      </c>
      <c r="M49" s="364">
        <v>0</v>
      </c>
      <c r="N49" s="364">
        <v>0</v>
      </c>
      <c r="O49" s="364">
        <v>0</v>
      </c>
      <c r="P49" s="364">
        <v>0</v>
      </c>
      <c r="Q49" s="364">
        <v>0</v>
      </c>
      <c r="R49" s="364">
        <v>0</v>
      </c>
      <c r="S49" s="364">
        <v>0</v>
      </c>
      <c r="T49" s="228"/>
      <c r="U49" s="228"/>
      <c r="V49" s="228"/>
      <c r="W49" s="228"/>
      <c r="X49" s="27" t="s">
        <v>185</v>
      </c>
      <c r="Y49" s="53"/>
    </row>
    <row r="50" spans="2:25" ht="37.200000000000003" customHeight="1">
      <c r="B50" s="27"/>
      <c r="C50" s="28"/>
      <c r="D50" s="196" t="s">
        <v>184</v>
      </c>
      <c r="E50" s="226" t="s">
        <v>177</v>
      </c>
      <c r="F50" s="226">
        <v>1</v>
      </c>
      <c r="G50" s="366">
        <v>0</v>
      </c>
      <c r="H50" s="366">
        <v>0</v>
      </c>
      <c r="I50" s="366">
        <v>0</v>
      </c>
      <c r="J50" s="366">
        <v>0</v>
      </c>
      <c r="K50" s="366">
        <v>0</v>
      </c>
      <c r="L50" s="364">
        <v>0</v>
      </c>
      <c r="M50" s="364">
        <v>0</v>
      </c>
      <c r="N50" s="364">
        <v>0</v>
      </c>
      <c r="O50" s="364">
        <v>0</v>
      </c>
      <c r="P50" s="364">
        <v>0</v>
      </c>
      <c r="Q50" s="364">
        <v>0</v>
      </c>
      <c r="R50" s="364">
        <v>0</v>
      </c>
      <c r="S50" s="364">
        <v>0</v>
      </c>
      <c r="T50" s="228"/>
      <c r="U50" s="228"/>
      <c r="V50" s="228"/>
      <c r="W50" s="228"/>
      <c r="X50" s="27"/>
      <c r="Y50" s="53"/>
    </row>
    <row r="51" spans="2:25" ht="37.200000000000003" customHeight="1">
      <c r="B51" s="27"/>
      <c r="C51" s="28"/>
      <c r="D51" s="196" t="s">
        <v>184</v>
      </c>
      <c r="E51" s="226" t="s">
        <v>178</v>
      </c>
      <c r="F51" s="226">
        <v>1</v>
      </c>
      <c r="G51" s="366">
        <v>0</v>
      </c>
      <c r="H51" s="366">
        <v>0</v>
      </c>
      <c r="I51" s="366">
        <v>0</v>
      </c>
      <c r="J51" s="366">
        <v>0</v>
      </c>
      <c r="K51" s="366">
        <v>0</v>
      </c>
      <c r="L51" s="364">
        <v>0</v>
      </c>
      <c r="M51" s="364">
        <v>0</v>
      </c>
      <c r="N51" s="364">
        <v>0</v>
      </c>
      <c r="O51" s="364">
        <v>0</v>
      </c>
      <c r="P51" s="364">
        <v>0</v>
      </c>
      <c r="Q51" s="364">
        <v>0</v>
      </c>
      <c r="R51" s="364">
        <v>0</v>
      </c>
      <c r="S51" s="364">
        <v>0</v>
      </c>
      <c r="T51" s="228"/>
      <c r="U51" s="228"/>
      <c r="V51" s="228"/>
      <c r="W51" s="228"/>
      <c r="X51" s="27"/>
      <c r="Y51" s="53"/>
    </row>
    <row r="52" spans="2:25" ht="37.200000000000003" customHeight="1">
      <c r="B52" s="27"/>
      <c r="C52" s="28"/>
      <c r="D52" s="196" t="s">
        <v>184</v>
      </c>
      <c r="E52" s="226" t="s">
        <v>179</v>
      </c>
      <c r="F52" s="226">
        <v>1</v>
      </c>
      <c r="G52" s="366">
        <v>0</v>
      </c>
      <c r="H52" s="366">
        <v>0</v>
      </c>
      <c r="I52" s="366">
        <v>0</v>
      </c>
      <c r="J52" s="366">
        <v>0</v>
      </c>
      <c r="K52" s="366">
        <v>0</v>
      </c>
      <c r="L52" s="364">
        <v>0</v>
      </c>
      <c r="M52" s="364">
        <v>0</v>
      </c>
      <c r="N52" s="364">
        <v>0</v>
      </c>
      <c r="O52" s="364">
        <v>0</v>
      </c>
      <c r="P52" s="364">
        <v>0</v>
      </c>
      <c r="Q52" s="364">
        <v>0</v>
      </c>
      <c r="R52" s="364">
        <v>0</v>
      </c>
      <c r="S52" s="364">
        <v>0</v>
      </c>
      <c r="T52" s="228"/>
      <c r="U52" s="228"/>
      <c r="V52" s="228"/>
      <c r="W52" s="228"/>
      <c r="X52" s="27"/>
      <c r="Y52" s="53"/>
    </row>
    <row r="53" spans="2:25" ht="37.200000000000003" customHeight="1">
      <c r="B53" s="27"/>
      <c r="C53" s="28"/>
      <c r="D53" s="196" t="s">
        <v>184</v>
      </c>
      <c r="E53" s="226" t="s">
        <v>180</v>
      </c>
      <c r="F53" s="226">
        <v>1</v>
      </c>
      <c r="G53" s="366">
        <v>0</v>
      </c>
      <c r="H53" s="366">
        <v>0</v>
      </c>
      <c r="I53" s="366">
        <v>0</v>
      </c>
      <c r="J53" s="366">
        <v>0</v>
      </c>
      <c r="K53" s="366">
        <v>0</v>
      </c>
      <c r="L53" s="364">
        <v>0</v>
      </c>
      <c r="M53" s="364">
        <v>0</v>
      </c>
      <c r="N53" s="364">
        <v>0</v>
      </c>
      <c r="O53" s="364">
        <v>0</v>
      </c>
      <c r="P53" s="364">
        <v>0</v>
      </c>
      <c r="Q53" s="364">
        <v>0</v>
      </c>
      <c r="R53" s="364">
        <v>0</v>
      </c>
      <c r="S53" s="364">
        <v>0</v>
      </c>
      <c r="T53" s="228"/>
      <c r="U53" s="228"/>
      <c r="V53" s="228"/>
      <c r="W53" s="228"/>
      <c r="X53" s="27"/>
      <c r="Y53" s="53"/>
    </row>
    <row r="54" spans="2:25" ht="37.200000000000003" customHeight="1">
      <c r="B54" s="27"/>
      <c r="C54" s="28"/>
      <c r="D54" s="196" t="s">
        <v>184</v>
      </c>
      <c r="E54" s="224" t="s">
        <v>175</v>
      </c>
      <c r="F54" s="224">
        <v>2</v>
      </c>
      <c r="G54" s="366">
        <v>733</v>
      </c>
      <c r="H54" s="366">
        <v>807</v>
      </c>
      <c r="I54" s="366">
        <v>918</v>
      </c>
      <c r="J54" s="366">
        <v>938</v>
      </c>
      <c r="K54" s="366">
        <v>1564</v>
      </c>
      <c r="L54" s="364">
        <v>277</v>
      </c>
      <c r="M54" s="364">
        <v>279</v>
      </c>
      <c r="N54" s="364">
        <v>384</v>
      </c>
      <c r="O54" s="364">
        <v>247</v>
      </c>
      <c r="P54" s="364">
        <v>245</v>
      </c>
      <c r="Q54" s="364">
        <v>241</v>
      </c>
      <c r="R54" s="364">
        <v>247</v>
      </c>
      <c r="S54" s="364">
        <v>241</v>
      </c>
      <c r="T54" s="228"/>
      <c r="U54" s="228"/>
      <c r="V54" s="228"/>
      <c r="W54" s="228"/>
      <c r="X54" s="27"/>
      <c r="Y54" s="53"/>
    </row>
    <row r="55" spans="2:25" ht="37.200000000000003" customHeight="1">
      <c r="B55" s="27"/>
      <c r="C55" s="28"/>
      <c r="D55" s="196" t="s">
        <v>184</v>
      </c>
      <c r="E55" s="226" t="s">
        <v>177</v>
      </c>
      <c r="F55" s="226">
        <v>2</v>
      </c>
      <c r="G55" s="366">
        <v>6</v>
      </c>
      <c r="H55" s="366">
        <v>25</v>
      </c>
      <c r="I55" s="366">
        <v>57</v>
      </c>
      <c r="J55" s="366">
        <v>41</v>
      </c>
      <c r="K55" s="366">
        <v>14</v>
      </c>
      <c r="L55" s="364">
        <v>0</v>
      </c>
      <c r="M55" s="364">
        <v>5</v>
      </c>
      <c r="N55" s="364">
        <v>22</v>
      </c>
      <c r="O55" s="364">
        <v>34</v>
      </c>
      <c r="P55" s="364">
        <v>21</v>
      </c>
      <c r="Q55" s="364">
        <v>6</v>
      </c>
      <c r="R55" s="364">
        <v>0</v>
      </c>
      <c r="S55" s="364">
        <v>6</v>
      </c>
      <c r="T55" s="228"/>
      <c r="U55" s="228"/>
      <c r="V55" s="228"/>
      <c r="W55" s="228"/>
      <c r="X55" s="27"/>
      <c r="Y55" s="53"/>
    </row>
    <row r="56" spans="2:25" ht="37.200000000000003" customHeight="1">
      <c r="B56" s="27"/>
      <c r="C56" s="28"/>
      <c r="D56" s="196" t="s">
        <v>184</v>
      </c>
      <c r="E56" s="226" t="s">
        <v>178</v>
      </c>
      <c r="F56" s="226">
        <v>2</v>
      </c>
      <c r="G56" s="366">
        <v>39</v>
      </c>
      <c r="H56" s="366">
        <v>46</v>
      </c>
      <c r="I56" s="366">
        <v>76</v>
      </c>
      <c r="J56" s="366">
        <v>31</v>
      </c>
      <c r="K56" s="366">
        <v>60</v>
      </c>
      <c r="L56" s="364">
        <v>31</v>
      </c>
      <c r="M56" s="364">
        <v>5</v>
      </c>
      <c r="N56" s="364">
        <v>0</v>
      </c>
      <c r="O56" s="364">
        <v>29</v>
      </c>
      <c r="P56" s="364">
        <v>33</v>
      </c>
      <c r="Q56" s="364">
        <v>2</v>
      </c>
      <c r="R56" s="364">
        <v>0</v>
      </c>
      <c r="S56" s="364">
        <v>12</v>
      </c>
      <c r="T56" s="228"/>
      <c r="U56" s="228"/>
      <c r="V56" s="228"/>
      <c r="W56" s="228"/>
      <c r="X56" s="27"/>
      <c r="Y56" s="53"/>
    </row>
    <row r="57" spans="2:25" ht="37.200000000000003" customHeight="1">
      <c r="B57" s="27"/>
      <c r="C57" s="28"/>
      <c r="D57" s="196" t="s">
        <v>184</v>
      </c>
      <c r="E57" s="226" t="s">
        <v>179</v>
      </c>
      <c r="F57" s="226">
        <v>2</v>
      </c>
      <c r="G57" s="366">
        <v>0</v>
      </c>
      <c r="H57" s="366">
        <v>7</v>
      </c>
      <c r="I57" s="366">
        <v>25</v>
      </c>
      <c r="J57" s="366">
        <v>14</v>
      </c>
      <c r="K57" s="366">
        <v>1</v>
      </c>
      <c r="L57" s="364">
        <v>0</v>
      </c>
      <c r="M57" s="364">
        <v>0</v>
      </c>
      <c r="N57" s="364">
        <v>0</v>
      </c>
      <c r="O57" s="364">
        <v>24</v>
      </c>
      <c r="P57" s="364">
        <v>12</v>
      </c>
      <c r="Q57" s="364">
        <v>2</v>
      </c>
      <c r="R57" s="364">
        <v>0</v>
      </c>
      <c r="S57" s="364">
        <v>4</v>
      </c>
      <c r="T57" s="228"/>
      <c r="U57" s="228"/>
      <c r="V57" s="228"/>
      <c r="W57" s="228"/>
      <c r="X57" s="27"/>
      <c r="Y57" s="53"/>
    </row>
    <row r="58" spans="2:25" ht="37.200000000000003" customHeight="1">
      <c r="B58" s="27"/>
      <c r="C58" s="28"/>
      <c r="D58" s="196" t="s">
        <v>184</v>
      </c>
      <c r="E58" s="226" t="s">
        <v>180</v>
      </c>
      <c r="F58" s="226">
        <v>2</v>
      </c>
      <c r="G58" s="366">
        <v>39</v>
      </c>
      <c r="H58" s="366">
        <v>39</v>
      </c>
      <c r="I58" s="366">
        <v>51</v>
      </c>
      <c r="J58" s="366">
        <v>17</v>
      </c>
      <c r="K58" s="366">
        <v>59</v>
      </c>
      <c r="L58" s="364">
        <v>31</v>
      </c>
      <c r="M58" s="364">
        <v>5</v>
      </c>
      <c r="N58" s="364">
        <v>0</v>
      </c>
      <c r="O58" s="364">
        <v>5</v>
      </c>
      <c r="P58" s="364">
        <v>21</v>
      </c>
      <c r="Q58" s="364">
        <v>0</v>
      </c>
      <c r="R58" s="364">
        <v>0</v>
      </c>
      <c r="S58" s="364">
        <v>8</v>
      </c>
      <c r="T58" s="228"/>
      <c r="U58" s="228"/>
      <c r="V58" s="228"/>
      <c r="W58" s="228"/>
      <c r="X58" s="27"/>
      <c r="Y58" s="53"/>
    </row>
    <row r="59" spans="2:25" ht="37.200000000000003" customHeight="1">
      <c r="B59" s="27"/>
      <c r="C59" s="28"/>
      <c r="D59" s="196" t="s">
        <v>184</v>
      </c>
      <c r="E59" s="224" t="s">
        <v>175</v>
      </c>
      <c r="F59" s="224">
        <v>3</v>
      </c>
      <c r="G59" s="366">
        <v>1076</v>
      </c>
      <c r="H59" s="366">
        <v>1207</v>
      </c>
      <c r="I59" s="366">
        <v>1257</v>
      </c>
      <c r="J59" s="366">
        <v>1388</v>
      </c>
      <c r="K59" s="366">
        <v>2557</v>
      </c>
      <c r="L59" s="365">
        <v>303</v>
      </c>
      <c r="M59" s="365">
        <v>366</v>
      </c>
      <c r="N59" s="365">
        <v>482</v>
      </c>
      <c r="O59" s="365">
        <v>385</v>
      </c>
      <c r="P59" s="364">
        <v>349</v>
      </c>
      <c r="Q59" s="364">
        <v>283</v>
      </c>
      <c r="R59" s="364">
        <v>337</v>
      </c>
      <c r="S59" s="364">
        <v>327</v>
      </c>
      <c r="T59" s="228"/>
      <c r="U59" s="228"/>
      <c r="V59" s="228"/>
      <c r="W59" s="228"/>
      <c r="X59" s="27"/>
      <c r="Y59" s="53"/>
    </row>
    <row r="60" spans="2:25" ht="37.200000000000003" customHeight="1">
      <c r="B60" s="27"/>
      <c r="C60" s="28"/>
      <c r="D60" s="196" t="s">
        <v>184</v>
      </c>
      <c r="E60" s="226" t="s">
        <v>177</v>
      </c>
      <c r="F60" s="226">
        <v>3</v>
      </c>
      <c r="G60" s="366">
        <v>4</v>
      </c>
      <c r="H60" s="366">
        <v>51</v>
      </c>
      <c r="I60" s="366">
        <v>115</v>
      </c>
      <c r="J60" s="366">
        <v>116</v>
      </c>
      <c r="K60" s="366">
        <v>64</v>
      </c>
      <c r="L60" s="365">
        <v>0</v>
      </c>
      <c r="M60" s="365">
        <v>5</v>
      </c>
      <c r="N60" s="365">
        <v>20</v>
      </c>
      <c r="O60" s="365">
        <v>61</v>
      </c>
      <c r="P60" s="364">
        <v>41</v>
      </c>
      <c r="Q60" s="364">
        <v>2</v>
      </c>
      <c r="R60" s="364">
        <v>0</v>
      </c>
      <c r="S60" s="364">
        <v>11</v>
      </c>
      <c r="T60" s="228"/>
      <c r="U60" s="228"/>
      <c r="V60" s="228"/>
      <c r="W60" s="228"/>
      <c r="X60" s="27"/>
      <c r="Y60" s="53"/>
    </row>
    <row r="61" spans="2:25" ht="37.200000000000003" customHeight="1">
      <c r="B61" s="27"/>
      <c r="C61" s="28"/>
      <c r="D61" s="196" t="s">
        <v>184</v>
      </c>
      <c r="E61" s="226" t="s">
        <v>178</v>
      </c>
      <c r="F61" s="226">
        <v>3</v>
      </c>
      <c r="G61" s="366">
        <v>42</v>
      </c>
      <c r="H61" s="366">
        <v>62</v>
      </c>
      <c r="I61" s="366">
        <v>99</v>
      </c>
      <c r="J61" s="366">
        <v>37</v>
      </c>
      <c r="K61" s="366">
        <v>62</v>
      </c>
      <c r="L61" s="365">
        <v>26</v>
      </c>
      <c r="M61" s="365">
        <v>2</v>
      </c>
      <c r="N61" s="365">
        <v>0</v>
      </c>
      <c r="O61" s="365">
        <v>29</v>
      </c>
      <c r="P61" s="364">
        <v>62</v>
      </c>
      <c r="Q61" s="364">
        <v>1</v>
      </c>
      <c r="R61" s="364">
        <v>0</v>
      </c>
      <c r="S61" s="364">
        <v>10</v>
      </c>
      <c r="T61" s="228"/>
      <c r="U61" s="228"/>
      <c r="V61" s="228"/>
      <c r="W61" s="228"/>
      <c r="X61" s="27"/>
      <c r="Y61" s="53"/>
    </row>
    <row r="62" spans="2:25" ht="37.200000000000003" customHeight="1">
      <c r="B62" s="27"/>
      <c r="C62" s="28"/>
      <c r="D62" s="196" t="s">
        <v>184</v>
      </c>
      <c r="E62" s="226" t="s">
        <v>179</v>
      </c>
      <c r="F62" s="226">
        <v>3</v>
      </c>
      <c r="G62" s="366">
        <v>0</v>
      </c>
      <c r="H62" s="366">
        <v>13</v>
      </c>
      <c r="I62" s="366">
        <v>58</v>
      </c>
      <c r="J62" s="366">
        <v>27</v>
      </c>
      <c r="K62" s="366">
        <v>22</v>
      </c>
      <c r="L62" s="365">
        <v>0</v>
      </c>
      <c r="M62" s="365">
        <v>1</v>
      </c>
      <c r="N62" s="365">
        <v>0</v>
      </c>
      <c r="O62" s="365">
        <v>29</v>
      </c>
      <c r="P62" s="364">
        <v>37</v>
      </c>
      <c r="Q62" s="364">
        <v>0</v>
      </c>
      <c r="R62" s="364">
        <v>0</v>
      </c>
      <c r="S62" s="364">
        <v>3</v>
      </c>
      <c r="T62" s="228"/>
      <c r="U62" s="228"/>
      <c r="V62" s="228"/>
      <c r="W62" s="228"/>
      <c r="X62" s="27"/>
      <c r="Y62" s="53"/>
    </row>
    <row r="63" spans="2:25" ht="37.200000000000003" customHeight="1">
      <c r="B63" s="27"/>
      <c r="C63" s="28"/>
      <c r="D63" s="196" t="s">
        <v>184</v>
      </c>
      <c r="E63" s="226" t="s">
        <v>180</v>
      </c>
      <c r="F63" s="226">
        <v>3</v>
      </c>
      <c r="G63" s="366">
        <v>42</v>
      </c>
      <c r="H63" s="366">
        <v>49</v>
      </c>
      <c r="I63" s="366">
        <v>41</v>
      </c>
      <c r="J63" s="366">
        <v>10</v>
      </c>
      <c r="K63" s="366">
        <v>40</v>
      </c>
      <c r="L63" s="365">
        <v>26</v>
      </c>
      <c r="M63" s="365">
        <v>1</v>
      </c>
      <c r="N63" s="365">
        <v>0</v>
      </c>
      <c r="O63" s="365">
        <v>0</v>
      </c>
      <c r="P63" s="364">
        <v>25</v>
      </c>
      <c r="Q63" s="364">
        <v>1</v>
      </c>
      <c r="R63" s="364">
        <v>0</v>
      </c>
      <c r="S63" s="364">
        <v>7</v>
      </c>
      <c r="T63" s="228"/>
      <c r="U63" s="228"/>
      <c r="V63" s="228"/>
      <c r="W63" s="228"/>
      <c r="X63" s="27"/>
      <c r="Y63" s="53"/>
    </row>
    <row r="64" spans="2:25" ht="37.200000000000003" customHeight="1">
      <c r="B64" s="27"/>
      <c r="C64" s="28"/>
      <c r="D64" s="196" t="s">
        <v>184</v>
      </c>
      <c r="E64" s="224" t="s">
        <v>175</v>
      </c>
      <c r="F64" s="224" t="s">
        <v>181</v>
      </c>
      <c r="G64" s="366">
        <v>8254</v>
      </c>
      <c r="H64" s="366">
        <v>9274</v>
      </c>
      <c r="I64" s="366">
        <v>9910</v>
      </c>
      <c r="J64" s="366">
        <v>11374</v>
      </c>
      <c r="K64" s="366">
        <v>11361</v>
      </c>
      <c r="L64" s="365">
        <v>2106</v>
      </c>
      <c r="M64" s="365">
        <v>2513</v>
      </c>
      <c r="N64" s="365">
        <v>4058</v>
      </c>
      <c r="O64" s="365">
        <v>2312</v>
      </c>
      <c r="P64" s="364">
        <v>2286</v>
      </c>
      <c r="Q64" s="364">
        <v>2541</v>
      </c>
      <c r="R64" s="364">
        <v>2724</v>
      </c>
      <c r="S64" s="364">
        <v>2647</v>
      </c>
      <c r="T64" s="228"/>
      <c r="U64" s="228"/>
      <c r="V64" s="228"/>
      <c r="W64" s="228"/>
      <c r="X64" s="27"/>
      <c r="Y64" s="53"/>
    </row>
    <row r="65" spans="2:25" ht="37.200000000000003" customHeight="1">
      <c r="B65" s="27"/>
      <c r="C65" s="28"/>
      <c r="D65" s="196" t="s">
        <v>184</v>
      </c>
      <c r="E65" s="226" t="s">
        <v>177</v>
      </c>
      <c r="F65" s="224" t="s">
        <v>181</v>
      </c>
      <c r="G65" s="366">
        <v>31</v>
      </c>
      <c r="H65" s="366">
        <v>176</v>
      </c>
      <c r="I65" s="366">
        <v>468</v>
      </c>
      <c r="J65" s="366">
        <v>366</v>
      </c>
      <c r="K65" s="366">
        <v>190</v>
      </c>
      <c r="L65" s="365">
        <v>0</v>
      </c>
      <c r="M65" s="365">
        <v>19</v>
      </c>
      <c r="N65" s="365">
        <v>150</v>
      </c>
      <c r="O65" s="365">
        <v>343</v>
      </c>
      <c r="P65" s="364">
        <v>141</v>
      </c>
      <c r="Q65" s="364">
        <v>15</v>
      </c>
      <c r="R65" s="364">
        <v>0</v>
      </c>
      <c r="S65" s="364">
        <v>166</v>
      </c>
      <c r="T65" s="228"/>
      <c r="U65" s="228"/>
      <c r="V65" s="228"/>
      <c r="W65" s="228"/>
      <c r="X65" s="27"/>
      <c r="Y65" s="53"/>
    </row>
    <row r="66" spans="2:25" ht="37.200000000000003" customHeight="1">
      <c r="B66" s="27"/>
      <c r="C66" s="28"/>
      <c r="D66" s="196" t="s">
        <v>184</v>
      </c>
      <c r="E66" s="226" t="s">
        <v>178</v>
      </c>
      <c r="F66" s="224" t="s">
        <v>181</v>
      </c>
      <c r="G66" s="366">
        <v>85</v>
      </c>
      <c r="H66" s="366">
        <v>267</v>
      </c>
      <c r="I66" s="366">
        <v>467</v>
      </c>
      <c r="J66" s="366">
        <v>246</v>
      </c>
      <c r="K66" s="366">
        <v>222</v>
      </c>
      <c r="L66" s="365">
        <v>97</v>
      </c>
      <c r="M66" s="365">
        <v>10</v>
      </c>
      <c r="N66" s="365">
        <v>0</v>
      </c>
      <c r="O66" s="365">
        <v>209</v>
      </c>
      <c r="P66" s="364">
        <v>248</v>
      </c>
      <c r="Q66" s="364">
        <v>11</v>
      </c>
      <c r="R66" s="364">
        <v>0</v>
      </c>
      <c r="S66" s="364">
        <v>147</v>
      </c>
      <c r="T66" s="228"/>
      <c r="U66" s="228"/>
      <c r="V66" s="228"/>
      <c r="W66" s="228"/>
      <c r="X66" s="27"/>
      <c r="Y66" s="53"/>
    </row>
    <row r="67" spans="2:25" ht="37.200000000000003" customHeight="1">
      <c r="B67" s="27"/>
      <c r="C67" s="28"/>
      <c r="D67" s="196" t="s">
        <v>184</v>
      </c>
      <c r="E67" s="226" t="s">
        <v>179</v>
      </c>
      <c r="F67" s="224" t="s">
        <v>181</v>
      </c>
      <c r="G67" s="366">
        <v>0</v>
      </c>
      <c r="H67" s="366">
        <v>47</v>
      </c>
      <c r="I67" s="366">
        <v>143</v>
      </c>
      <c r="J67" s="366">
        <v>134</v>
      </c>
      <c r="K67" s="366">
        <v>49</v>
      </c>
      <c r="L67" s="365">
        <v>0</v>
      </c>
      <c r="M67" s="365">
        <v>2</v>
      </c>
      <c r="N67" s="365">
        <v>0</v>
      </c>
      <c r="O67" s="365">
        <v>209</v>
      </c>
      <c r="P67" s="364">
        <v>93</v>
      </c>
      <c r="Q67" s="364">
        <v>10</v>
      </c>
      <c r="R67" s="364">
        <v>0</v>
      </c>
      <c r="S67" s="364">
        <v>82</v>
      </c>
      <c r="T67" s="228"/>
      <c r="U67" s="228"/>
      <c r="V67" s="228"/>
      <c r="W67" s="228"/>
      <c r="X67" s="27"/>
      <c r="Y67" s="53"/>
    </row>
    <row r="68" spans="2:25" ht="37.200000000000003" customHeight="1">
      <c r="B68" s="27"/>
      <c r="C68" s="28"/>
      <c r="D68" s="196" t="s">
        <v>184</v>
      </c>
      <c r="E68" s="226" t="s">
        <v>180</v>
      </c>
      <c r="F68" s="224" t="s">
        <v>181</v>
      </c>
      <c r="G68" s="366">
        <v>85</v>
      </c>
      <c r="H68" s="366">
        <v>220</v>
      </c>
      <c r="I68" s="366">
        <v>329</v>
      </c>
      <c r="J68" s="366">
        <v>112</v>
      </c>
      <c r="K68" s="366">
        <v>173</v>
      </c>
      <c r="L68" s="365">
        <v>97</v>
      </c>
      <c r="M68" s="365">
        <v>8</v>
      </c>
      <c r="N68" s="365">
        <v>0</v>
      </c>
      <c r="O68" s="365">
        <v>0</v>
      </c>
      <c r="P68" s="364">
        <v>155</v>
      </c>
      <c r="Q68" s="364">
        <v>1</v>
      </c>
      <c r="R68" s="364">
        <v>0</v>
      </c>
      <c r="S68" s="364">
        <v>65</v>
      </c>
      <c r="T68" s="228"/>
      <c r="U68" s="228"/>
      <c r="V68" s="228"/>
      <c r="W68" s="228"/>
      <c r="X68" s="27"/>
      <c r="Y68" s="53"/>
    </row>
    <row r="69" spans="2:25" ht="37.200000000000003" customHeight="1">
      <c r="B69" s="27" t="s">
        <v>173</v>
      </c>
      <c r="C69" s="28" t="s">
        <v>49</v>
      </c>
      <c r="D69" s="196" t="s">
        <v>186</v>
      </c>
      <c r="E69" s="224" t="s">
        <v>175</v>
      </c>
      <c r="F69" s="224">
        <v>1</v>
      </c>
      <c r="G69" s="375">
        <v>0</v>
      </c>
      <c r="H69" s="375">
        <v>0</v>
      </c>
      <c r="I69" s="375">
        <v>0</v>
      </c>
      <c r="J69" s="375">
        <v>0</v>
      </c>
      <c r="K69" s="375">
        <v>0</v>
      </c>
      <c r="L69" s="365">
        <v>0</v>
      </c>
      <c r="M69" s="365">
        <v>0</v>
      </c>
      <c r="N69" s="365">
        <v>0</v>
      </c>
      <c r="O69" s="365">
        <v>0</v>
      </c>
      <c r="P69" s="365">
        <v>0</v>
      </c>
      <c r="Q69" s="365">
        <v>0</v>
      </c>
      <c r="R69" s="365">
        <v>0</v>
      </c>
      <c r="S69" s="365">
        <v>0</v>
      </c>
      <c r="T69" s="229"/>
      <c r="U69" s="229"/>
      <c r="V69" s="229"/>
      <c r="W69" s="229"/>
      <c r="X69" s="27" t="s">
        <v>185</v>
      </c>
      <c r="Y69" s="52"/>
    </row>
    <row r="70" spans="2:25" ht="37.200000000000003" customHeight="1">
      <c r="B70" s="27"/>
      <c r="C70" s="28"/>
      <c r="D70" s="196" t="s">
        <v>186</v>
      </c>
      <c r="E70" s="226" t="s">
        <v>177</v>
      </c>
      <c r="F70" s="226">
        <v>1</v>
      </c>
      <c r="G70" s="366">
        <v>0</v>
      </c>
      <c r="H70" s="366">
        <v>0</v>
      </c>
      <c r="I70" s="366">
        <v>0</v>
      </c>
      <c r="J70" s="366">
        <v>0</v>
      </c>
      <c r="K70" s="366">
        <v>0</v>
      </c>
      <c r="L70" s="364">
        <v>0</v>
      </c>
      <c r="M70" s="364">
        <v>0</v>
      </c>
      <c r="N70" s="364">
        <v>0</v>
      </c>
      <c r="O70" s="364">
        <v>0</v>
      </c>
      <c r="P70" s="364">
        <v>0</v>
      </c>
      <c r="Q70" s="364">
        <v>0</v>
      </c>
      <c r="R70" s="364">
        <v>0</v>
      </c>
      <c r="S70" s="364">
        <v>0</v>
      </c>
      <c r="T70" s="228"/>
      <c r="U70" s="228"/>
      <c r="V70" s="228"/>
      <c r="W70" s="228"/>
      <c r="X70" s="27"/>
      <c r="Y70" s="53"/>
    </row>
    <row r="71" spans="2:25" ht="37.200000000000003" customHeight="1">
      <c r="B71" s="230"/>
      <c r="C71" s="230"/>
      <c r="D71" s="196" t="s">
        <v>186</v>
      </c>
      <c r="E71" s="226" t="s">
        <v>178</v>
      </c>
      <c r="F71" s="226">
        <v>1</v>
      </c>
      <c r="G71" s="366">
        <v>0</v>
      </c>
      <c r="H71" s="366">
        <v>0</v>
      </c>
      <c r="I71" s="366">
        <v>0</v>
      </c>
      <c r="J71" s="366">
        <v>0</v>
      </c>
      <c r="K71" s="366">
        <v>0</v>
      </c>
      <c r="L71" s="364">
        <v>0</v>
      </c>
      <c r="M71" s="364">
        <v>0</v>
      </c>
      <c r="N71" s="364">
        <v>0</v>
      </c>
      <c r="O71" s="364">
        <v>0</v>
      </c>
      <c r="P71" s="364">
        <v>0</v>
      </c>
      <c r="Q71" s="364">
        <v>0</v>
      </c>
      <c r="R71" s="364">
        <v>0</v>
      </c>
      <c r="S71" s="364">
        <v>0</v>
      </c>
      <c r="T71" s="228"/>
      <c r="U71" s="228"/>
      <c r="V71" s="228"/>
      <c r="W71" s="228"/>
      <c r="X71" s="27"/>
      <c r="Y71" s="53"/>
    </row>
    <row r="72" spans="2:25" ht="37.200000000000003" customHeight="1">
      <c r="B72" s="230"/>
      <c r="C72" s="230"/>
      <c r="D72" s="196" t="s">
        <v>186</v>
      </c>
      <c r="E72" s="226" t="s">
        <v>179</v>
      </c>
      <c r="F72" s="226">
        <v>1</v>
      </c>
      <c r="G72" s="366">
        <v>0</v>
      </c>
      <c r="H72" s="366">
        <v>0</v>
      </c>
      <c r="I72" s="366">
        <v>0</v>
      </c>
      <c r="J72" s="366">
        <v>0</v>
      </c>
      <c r="K72" s="366">
        <v>0</v>
      </c>
      <c r="L72" s="364">
        <v>0</v>
      </c>
      <c r="M72" s="364">
        <v>0</v>
      </c>
      <c r="N72" s="364">
        <v>0</v>
      </c>
      <c r="O72" s="364">
        <v>0</v>
      </c>
      <c r="P72" s="364">
        <v>0</v>
      </c>
      <c r="Q72" s="364">
        <v>0</v>
      </c>
      <c r="R72" s="364">
        <v>0</v>
      </c>
      <c r="S72" s="364">
        <v>0</v>
      </c>
      <c r="T72" s="228"/>
      <c r="U72" s="228"/>
      <c r="V72" s="228"/>
      <c r="W72" s="228"/>
      <c r="X72" s="27"/>
      <c r="Y72" s="53"/>
    </row>
    <row r="73" spans="2:25" ht="37.200000000000003" customHeight="1">
      <c r="B73" s="230"/>
      <c r="C73" s="230"/>
      <c r="D73" s="196" t="s">
        <v>186</v>
      </c>
      <c r="E73" s="226" t="s">
        <v>180</v>
      </c>
      <c r="F73" s="226">
        <v>1</v>
      </c>
      <c r="G73" s="366">
        <v>0</v>
      </c>
      <c r="H73" s="366">
        <v>0</v>
      </c>
      <c r="I73" s="366">
        <v>0</v>
      </c>
      <c r="J73" s="366">
        <v>0</v>
      </c>
      <c r="K73" s="366">
        <v>0</v>
      </c>
      <c r="L73" s="364">
        <v>0</v>
      </c>
      <c r="M73" s="364">
        <v>0</v>
      </c>
      <c r="N73" s="364">
        <v>0</v>
      </c>
      <c r="O73" s="364">
        <v>0</v>
      </c>
      <c r="P73" s="364">
        <v>0</v>
      </c>
      <c r="Q73" s="364">
        <v>0</v>
      </c>
      <c r="R73" s="364">
        <v>0</v>
      </c>
      <c r="S73" s="364">
        <v>0</v>
      </c>
      <c r="T73" s="228"/>
      <c r="U73" s="228"/>
      <c r="V73" s="228"/>
      <c r="W73" s="228"/>
      <c r="X73" s="27"/>
      <c r="Y73" s="53"/>
    </row>
    <row r="74" spans="2:25" ht="37.200000000000003" customHeight="1">
      <c r="B74" s="230"/>
      <c r="C74" s="230"/>
      <c r="D74" s="196" t="s">
        <v>186</v>
      </c>
      <c r="E74" s="224" t="s">
        <v>175</v>
      </c>
      <c r="F74" s="224">
        <v>2</v>
      </c>
      <c r="G74" s="366">
        <v>35</v>
      </c>
      <c r="H74" s="366">
        <v>60</v>
      </c>
      <c r="I74" s="366">
        <v>72</v>
      </c>
      <c r="J74" s="366">
        <v>45</v>
      </c>
      <c r="K74" s="366">
        <v>49</v>
      </c>
      <c r="L74" s="364">
        <v>16</v>
      </c>
      <c r="M74" s="364">
        <v>6</v>
      </c>
      <c r="N74" s="364">
        <v>4</v>
      </c>
      <c r="O74" s="364">
        <v>9</v>
      </c>
      <c r="P74" s="364">
        <v>11</v>
      </c>
      <c r="Q74" s="364">
        <v>3</v>
      </c>
      <c r="R74" s="364">
        <v>4</v>
      </c>
      <c r="S74" s="364">
        <v>9</v>
      </c>
      <c r="T74" s="228"/>
      <c r="U74" s="228"/>
      <c r="V74" s="228"/>
      <c r="W74" s="228"/>
      <c r="X74" s="27"/>
      <c r="Y74" s="53"/>
    </row>
    <row r="75" spans="2:25" ht="37.200000000000003" customHeight="1">
      <c r="B75" s="230"/>
      <c r="C75" s="230"/>
      <c r="D75" s="196" t="s">
        <v>186</v>
      </c>
      <c r="E75" s="226" t="s">
        <v>177</v>
      </c>
      <c r="F75" s="226">
        <v>2</v>
      </c>
      <c r="G75" s="366">
        <v>0</v>
      </c>
      <c r="H75" s="366">
        <v>1</v>
      </c>
      <c r="I75" s="366">
        <v>4</v>
      </c>
      <c r="J75" s="366">
        <v>8</v>
      </c>
      <c r="K75" s="366">
        <v>1</v>
      </c>
      <c r="L75" s="364">
        <v>0</v>
      </c>
      <c r="M75" s="364">
        <v>0</v>
      </c>
      <c r="N75" s="364">
        <v>0</v>
      </c>
      <c r="O75" s="364">
        <v>7</v>
      </c>
      <c r="P75" s="364">
        <v>3</v>
      </c>
      <c r="Q75" s="364">
        <v>0</v>
      </c>
      <c r="R75" s="364">
        <v>0</v>
      </c>
      <c r="S75" s="364">
        <v>0</v>
      </c>
      <c r="T75" s="228"/>
      <c r="U75" s="228"/>
      <c r="V75" s="228"/>
      <c r="W75" s="228"/>
      <c r="X75" s="27"/>
      <c r="Y75" s="53"/>
    </row>
    <row r="76" spans="2:25" ht="37.200000000000003" customHeight="1">
      <c r="B76" s="230"/>
      <c r="C76" s="230"/>
      <c r="D76" s="196" t="s">
        <v>186</v>
      </c>
      <c r="E76" s="226" t="s">
        <v>178</v>
      </c>
      <c r="F76" s="226">
        <v>2</v>
      </c>
      <c r="G76" s="366">
        <v>4</v>
      </c>
      <c r="H76" s="366">
        <v>2</v>
      </c>
      <c r="I76" s="366">
        <v>8</v>
      </c>
      <c r="J76" s="366">
        <v>1</v>
      </c>
      <c r="K76" s="366">
        <v>1</v>
      </c>
      <c r="L76" s="364">
        <v>4</v>
      </c>
      <c r="M76" s="364">
        <v>1</v>
      </c>
      <c r="N76" s="364">
        <v>0</v>
      </c>
      <c r="O76" s="364">
        <v>5</v>
      </c>
      <c r="P76" s="364">
        <v>3</v>
      </c>
      <c r="Q76" s="364">
        <v>0</v>
      </c>
      <c r="R76" s="364">
        <v>0</v>
      </c>
      <c r="S76" s="364">
        <v>0</v>
      </c>
      <c r="T76" s="228"/>
      <c r="U76" s="228"/>
      <c r="V76" s="228"/>
      <c r="W76" s="228"/>
      <c r="X76" s="27"/>
      <c r="Y76" s="53"/>
    </row>
    <row r="77" spans="2:25" ht="37.200000000000003" customHeight="1">
      <c r="B77" s="230"/>
      <c r="C77" s="230"/>
      <c r="D77" s="196" t="s">
        <v>186</v>
      </c>
      <c r="E77" s="226" t="s">
        <v>179</v>
      </c>
      <c r="F77" s="226">
        <v>2</v>
      </c>
      <c r="G77" s="366">
        <v>0</v>
      </c>
      <c r="H77" s="366">
        <v>0</v>
      </c>
      <c r="I77" s="366">
        <v>2</v>
      </c>
      <c r="J77" s="366">
        <v>1</v>
      </c>
      <c r="K77" s="366">
        <v>0</v>
      </c>
      <c r="L77" s="364">
        <v>0</v>
      </c>
      <c r="M77" s="364">
        <v>0</v>
      </c>
      <c r="N77" s="364">
        <v>0</v>
      </c>
      <c r="O77" s="364">
        <v>5</v>
      </c>
      <c r="P77" s="364">
        <v>2</v>
      </c>
      <c r="Q77" s="364">
        <v>0</v>
      </c>
      <c r="R77" s="364">
        <v>0</v>
      </c>
      <c r="S77" s="364">
        <v>0</v>
      </c>
      <c r="T77" s="228"/>
      <c r="U77" s="228"/>
      <c r="V77" s="228"/>
      <c r="W77" s="228"/>
      <c r="X77" s="27"/>
      <c r="Y77" s="53"/>
    </row>
    <row r="78" spans="2:25" ht="37.200000000000003" customHeight="1">
      <c r="B78" s="230"/>
      <c r="C78" s="230"/>
      <c r="D78" s="196" t="s">
        <v>186</v>
      </c>
      <c r="E78" s="226" t="s">
        <v>180</v>
      </c>
      <c r="F78" s="226">
        <v>2</v>
      </c>
      <c r="G78" s="366">
        <v>4</v>
      </c>
      <c r="H78" s="366">
        <v>2</v>
      </c>
      <c r="I78" s="366">
        <v>6</v>
      </c>
      <c r="J78" s="366">
        <v>0</v>
      </c>
      <c r="K78" s="366">
        <v>1</v>
      </c>
      <c r="L78" s="364">
        <v>4</v>
      </c>
      <c r="M78" s="364">
        <v>1</v>
      </c>
      <c r="N78" s="364">
        <v>0</v>
      </c>
      <c r="O78" s="364">
        <v>0</v>
      </c>
      <c r="P78" s="364">
        <v>1</v>
      </c>
      <c r="Q78" s="364">
        <v>0</v>
      </c>
      <c r="R78" s="364">
        <v>0</v>
      </c>
      <c r="S78" s="364">
        <v>0</v>
      </c>
      <c r="T78" s="228"/>
      <c r="U78" s="228"/>
      <c r="V78" s="228"/>
      <c r="W78" s="228"/>
      <c r="X78" s="27"/>
      <c r="Y78" s="53"/>
    </row>
    <row r="79" spans="2:25" ht="37.200000000000003" customHeight="1">
      <c r="B79" s="230"/>
      <c r="C79" s="230"/>
      <c r="D79" s="196" t="s">
        <v>186</v>
      </c>
      <c r="E79" s="224" t="s">
        <v>175</v>
      </c>
      <c r="F79" s="224">
        <v>3</v>
      </c>
      <c r="G79" s="366">
        <v>61</v>
      </c>
      <c r="H79" s="366">
        <v>112</v>
      </c>
      <c r="I79" s="366">
        <v>122</v>
      </c>
      <c r="J79" s="366">
        <v>61</v>
      </c>
      <c r="K79" s="366">
        <v>138</v>
      </c>
      <c r="L79" s="365">
        <v>27</v>
      </c>
      <c r="M79" s="365">
        <v>17</v>
      </c>
      <c r="N79" s="365">
        <v>3</v>
      </c>
      <c r="O79" s="365">
        <v>19</v>
      </c>
      <c r="P79" s="364">
        <v>15</v>
      </c>
      <c r="Q79" s="364">
        <v>2</v>
      </c>
      <c r="R79" s="364">
        <v>5</v>
      </c>
      <c r="S79" s="364">
        <v>37</v>
      </c>
      <c r="T79" s="228"/>
      <c r="U79" s="228"/>
      <c r="V79" s="228"/>
      <c r="W79" s="228"/>
      <c r="X79" s="27"/>
      <c r="Y79" s="53"/>
    </row>
    <row r="80" spans="2:25" ht="37.200000000000003" customHeight="1">
      <c r="B80" s="230"/>
      <c r="C80" s="230"/>
      <c r="D80" s="196" t="s">
        <v>186</v>
      </c>
      <c r="E80" s="226" t="s">
        <v>177</v>
      </c>
      <c r="F80" s="226">
        <v>3</v>
      </c>
      <c r="G80" s="366">
        <v>0</v>
      </c>
      <c r="H80" s="366">
        <v>4</v>
      </c>
      <c r="I80" s="366">
        <v>27</v>
      </c>
      <c r="J80" s="366">
        <v>9</v>
      </c>
      <c r="K80" s="366">
        <v>6</v>
      </c>
      <c r="L80" s="365">
        <v>0</v>
      </c>
      <c r="M80" s="365">
        <v>0</v>
      </c>
      <c r="N80" s="365">
        <v>0</v>
      </c>
      <c r="O80" s="365">
        <v>9</v>
      </c>
      <c r="P80" s="364">
        <v>4</v>
      </c>
      <c r="Q80" s="364">
        <v>0</v>
      </c>
      <c r="R80" s="364">
        <v>0</v>
      </c>
      <c r="S80" s="364">
        <v>2</v>
      </c>
      <c r="T80" s="228"/>
      <c r="U80" s="228"/>
      <c r="V80" s="228"/>
      <c r="W80" s="228"/>
      <c r="X80" s="27"/>
      <c r="Y80" s="53"/>
    </row>
    <row r="81" spans="2:25" ht="37.200000000000003" customHeight="1">
      <c r="B81" s="230"/>
      <c r="C81" s="230"/>
      <c r="D81" s="196" t="s">
        <v>186</v>
      </c>
      <c r="E81" s="226" t="s">
        <v>178</v>
      </c>
      <c r="F81" s="226">
        <v>3</v>
      </c>
      <c r="G81" s="366">
        <v>7</v>
      </c>
      <c r="H81" s="366">
        <v>12</v>
      </c>
      <c r="I81" s="366">
        <v>28</v>
      </c>
      <c r="J81" s="366">
        <v>4</v>
      </c>
      <c r="K81" s="366">
        <v>11</v>
      </c>
      <c r="L81" s="365">
        <v>13</v>
      </c>
      <c r="M81" s="365">
        <v>1</v>
      </c>
      <c r="N81" s="365">
        <v>0</v>
      </c>
      <c r="O81" s="365">
        <v>3</v>
      </c>
      <c r="P81" s="364">
        <v>6</v>
      </c>
      <c r="Q81" s="364">
        <v>0</v>
      </c>
      <c r="R81" s="364">
        <v>0</v>
      </c>
      <c r="S81" s="364">
        <v>0</v>
      </c>
      <c r="T81" s="228"/>
      <c r="U81" s="228"/>
      <c r="V81" s="228"/>
      <c r="W81" s="228"/>
      <c r="X81" s="27"/>
      <c r="Y81" s="53"/>
    </row>
    <row r="82" spans="2:25" ht="37.200000000000003" customHeight="1">
      <c r="B82" s="230"/>
      <c r="C82" s="230"/>
      <c r="D82" s="196" t="s">
        <v>186</v>
      </c>
      <c r="E82" s="226" t="s">
        <v>179</v>
      </c>
      <c r="F82" s="226">
        <v>3</v>
      </c>
      <c r="G82" s="366">
        <v>0</v>
      </c>
      <c r="H82" s="366">
        <v>0</v>
      </c>
      <c r="I82" s="366">
        <v>17</v>
      </c>
      <c r="J82" s="366">
        <v>1</v>
      </c>
      <c r="K82" s="366">
        <v>2</v>
      </c>
      <c r="L82" s="365">
        <v>0</v>
      </c>
      <c r="M82" s="365">
        <v>0</v>
      </c>
      <c r="N82" s="365">
        <v>0</v>
      </c>
      <c r="O82" s="365">
        <v>3</v>
      </c>
      <c r="P82" s="364">
        <v>4</v>
      </c>
      <c r="Q82" s="364">
        <v>0</v>
      </c>
      <c r="R82" s="364">
        <v>0</v>
      </c>
      <c r="S82" s="364">
        <v>0</v>
      </c>
      <c r="T82" s="228"/>
      <c r="U82" s="228"/>
      <c r="V82" s="228"/>
      <c r="W82" s="228"/>
      <c r="X82" s="27"/>
      <c r="Y82" s="53"/>
    </row>
    <row r="83" spans="2:25" ht="37.200000000000003" customHeight="1">
      <c r="B83" s="230"/>
      <c r="C83" s="230"/>
      <c r="D83" s="196" t="s">
        <v>186</v>
      </c>
      <c r="E83" s="226" t="s">
        <v>180</v>
      </c>
      <c r="F83" s="226">
        <v>3</v>
      </c>
      <c r="G83" s="366">
        <v>7</v>
      </c>
      <c r="H83" s="366">
        <v>12</v>
      </c>
      <c r="I83" s="366">
        <v>11</v>
      </c>
      <c r="J83" s="366">
        <v>3</v>
      </c>
      <c r="K83" s="366">
        <v>9</v>
      </c>
      <c r="L83" s="365">
        <v>13</v>
      </c>
      <c r="M83" s="365">
        <v>1</v>
      </c>
      <c r="N83" s="365">
        <v>0</v>
      </c>
      <c r="O83" s="365">
        <v>0</v>
      </c>
      <c r="P83" s="364">
        <v>2</v>
      </c>
      <c r="Q83" s="364">
        <v>0</v>
      </c>
      <c r="R83" s="364">
        <v>0</v>
      </c>
      <c r="S83" s="364">
        <v>0</v>
      </c>
      <c r="T83" s="228"/>
      <c r="U83" s="228"/>
      <c r="V83" s="228"/>
      <c r="W83" s="228"/>
      <c r="X83" s="27"/>
      <c r="Y83" s="53"/>
    </row>
    <row r="84" spans="2:25" ht="37.200000000000003" customHeight="1">
      <c r="B84" s="230"/>
      <c r="C84" s="230"/>
      <c r="D84" s="196" t="s">
        <v>186</v>
      </c>
      <c r="E84" s="224" t="s">
        <v>175</v>
      </c>
      <c r="F84" s="224" t="s">
        <v>181</v>
      </c>
      <c r="G84" s="366">
        <v>305</v>
      </c>
      <c r="H84" s="366">
        <v>385</v>
      </c>
      <c r="I84" s="366">
        <v>424</v>
      </c>
      <c r="J84" s="366">
        <v>305</v>
      </c>
      <c r="K84" s="366">
        <v>331</v>
      </c>
      <c r="L84" s="365">
        <v>61</v>
      </c>
      <c r="M84" s="365">
        <v>46</v>
      </c>
      <c r="N84" s="365">
        <v>15</v>
      </c>
      <c r="O84" s="365">
        <v>83</v>
      </c>
      <c r="P84" s="364">
        <v>66</v>
      </c>
      <c r="Q84" s="364">
        <v>16</v>
      </c>
      <c r="R84" s="364">
        <v>23</v>
      </c>
      <c r="S84" s="364">
        <v>123</v>
      </c>
      <c r="T84" s="228"/>
      <c r="U84" s="228"/>
      <c r="V84" s="228"/>
      <c r="W84" s="228"/>
      <c r="X84" s="27"/>
      <c r="Y84" s="53"/>
    </row>
    <row r="85" spans="2:25" ht="37.200000000000003" customHeight="1">
      <c r="B85" s="230"/>
      <c r="C85" s="230"/>
      <c r="D85" s="196" t="s">
        <v>186</v>
      </c>
      <c r="E85" s="226" t="s">
        <v>177</v>
      </c>
      <c r="F85" s="224" t="s">
        <v>181</v>
      </c>
      <c r="G85" s="366">
        <v>0</v>
      </c>
      <c r="H85" s="366">
        <v>9</v>
      </c>
      <c r="I85" s="366">
        <v>43</v>
      </c>
      <c r="J85" s="366">
        <v>63</v>
      </c>
      <c r="K85" s="366">
        <v>22</v>
      </c>
      <c r="L85" s="365">
        <v>0</v>
      </c>
      <c r="M85" s="365">
        <v>4</v>
      </c>
      <c r="N85" s="365">
        <v>1</v>
      </c>
      <c r="O85" s="365">
        <v>36</v>
      </c>
      <c r="P85" s="364">
        <v>7</v>
      </c>
      <c r="Q85" s="364">
        <v>0</v>
      </c>
      <c r="R85" s="364">
        <v>0</v>
      </c>
      <c r="S85" s="364">
        <v>23</v>
      </c>
      <c r="T85" s="228"/>
      <c r="U85" s="228"/>
      <c r="V85" s="228"/>
      <c r="W85" s="228"/>
      <c r="X85" s="27"/>
      <c r="Y85" s="53"/>
    </row>
    <row r="86" spans="2:25" ht="37.200000000000003" customHeight="1">
      <c r="B86" s="230"/>
      <c r="C86" s="230"/>
      <c r="D86" s="196" t="s">
        <v>186</v>
      </c>
      <c r="E86" s="226" t="s">
        <v>178</v>
      </c>
      <c r="F86" s="224" t="s">
        <v>181</v>
      </c>
      <c r="G86" s="366">
        <v>18</v>
      </c>
      <c r="H86" s="366">
        <v>16</v>
      </c>
      <c r="I86" s="366">
        <v>80</v>
      </c>
      <c r="J86" s="366">
        <v>31</v>
      </c>
      <c r="K86" s="366">
        <v>20</v>
      </c>
      <c r="L86" s="365">
        <v>7</v>
      </c>
      <c r="M86" s="365">
        <v>6</v>
      </c>
      <c r="N86" s="365">
        <v>0</v>
      </c>
      <c r="O86" s="365">
        <v>29</v>
      </c>
      <c r="P86" s="364">
        <v>4</v>
      </c>
      <c r="Q86" s="364">
        <v>0</v>
      </c>
      <c r="R86" s="364">
        <v>0</v>
      </c>
      <c r="S86" s="364">
        <v>18</v>
      </c>
      <c r="T86" s="228"/>
      <c r="U86" s="228"/>
      <c r="V86" s="228"/>
      <c r="W86" s="228"/>
      <c r="X86" s="27"/>
      <c r="Y86" s="53"/>
    </row>
    <row r="87" spans="2:25" ht="37.200000000000003" customHeight="1">
      <c r="B87" s="230"/>
      <c r="C87" s="230"/>
      <c r="D87" s="196" t="s">
        <v>186</v>
      </c>
      <c r="E87" s="226" t="s">
        <v>179</v>
      </c>
      <c r="F87" s="224" t="s">
        <v>181</v>
      </c>
      <c r="G87" s="366">
        <v>0</v>
      </c>
      <c r="H87" s="366">
        <v>5</v>
      </c>
      <c r="I87" s="366">
        <v>24</v>
      </c>
      <c r="J87" s="366">
        <v>29</v>
      </c>
      <c r="K87" s="366">
        <v>13</v>
      </c>
      <c r="L87" s="365">
        <v>0</v>
      </c>
      <c r="M87" s="365">
        <v>1</v>
      </c>
      <c r="N87" s="365">
        <v>0</v>
      </c>
      <c r="O87" s="365">
        <v>29</v>
      </c>
      <c r="P87" s="364">
        <v>1</v>
      </c>
      <c r="Q87" s="364">
        <v>0</v>
      </c>
      <c r="R87" s="364">
        <v>0</v>
      </c>
      <c r="S87" s="364">
        <v>18</v>
      </c>
      <c r="T87" s="228"/>
      <c r="U87" s="228"/>
      <c r="V87" s="228"/>
      <c r="W87" s="228"/>
      <c r="X87" s="27"/>
      <c r="Y87" s="53"/>
    </row>
    <row r="88" spans="2:25" ht="37.200000000000003" customHeight="1">
      <c r="B88" s="230"/>
      <c r="C88" s="230"/>
      <c r="D88" s="196" t="s">
        <v>186</v>
      </c>
      <c r="E88" s="226" t="s">
        <v>180</v>
      </c>
      <c r="F88" s="224" t="s">
        <v>181</v>
      </c>
      <c r="G88" s="366">
        <v>18</v>
      </c>
      <c r="H88" s="366">
        <v>11</v>
      </c>
      <c r="I88" s="366">
        <v>56</v>
      </c>
      <c r="J88" s="366">
        <v>2</v>
      </c>
      <c r="K88" s="366">
        <v>7</v>
      </c>
      <c r="L88" s="365">
        <v>7</v>
      </c>
      <c r="M88" s="365">
        <v>5</v>
      </c>
      <c r="N88" s="365">
        <v>0</v>
      </c>
      <c r="O88" s="365">
        <v>0</v>
      </c>
      <c r="P88" s="364">
        <v>3</v>
      </c>
      <c r="Q88" s="364">
        <v>0</v>
      </c>
      <c r="R88" s="364">
        <v>0</v>
      </c>
      <c r="S88" s="364">
        <v>0</v>
      </c>
      <c r="T88" s="228"/>
      <c r="U88" s="228"/>
      <c r="V88" s="228"/>
      <c r="W88" s="228"/>
      <c r="X88" s="27"/>
      <c r="Y88" s="53"/>
    </row>
    <row r="89" spans="2:25" ht="37.200000000000003" customHeight="1">
      <c r="B89" s="27" t="s">
        <v>187</v>
      </c>
      <c r="C89" s="28" t="s">
        <v>188</v>
      </c>
      <c r="D89" s="27" t="s">
        <v>189</v>
      </c>
      <c r="E89" s="231" t="s">
        <v>190</v>
      </c>
      <c r="F89" s="224">
        <v>1</v>
      </c>
      <c r="G89" s="375">
        <v>15</v>
      </c>
      <c r="H89" s="375">
        <v>12</v>
      </c>
      <c r="I89" s="375">
        <v>16</v>
      </c>
      <c r="J89" s="375">
        <v>12</v>
      </c>
      <c r="K89" s="375">
        <v>6</v>
      </c>
      <c r="L89" s="365">
        <v>0</v>
      </c>
      <c r="M89" s="365">
        <v>2</v>
      </c>
      <c r="N89" s="365">
        <v>0</v>
      </c>
      <c r="O89" s="365">
        <v>2</v>
      </c>
      <c r="P89" s="365">
        <v>2</v>
      </c>
      <c r="Q89" s="365">
        <v>1</v>
      </c>
      <c r="R89" s="365">
        <v>0</v>
      </c>
      <c r="S89" s="365">
        <v>2</v>
      </c>
      <c r="T89" s="229"/>
      <c r="U89" s="229"/>
      <c r="V89" s="229"/>
      <c r="W89" s="229"/>
      <c r="X89" s="11"/>
      <c r="Y89" s="52"/>
    </row>
    <row r="90" spans="2:25" ht="37.200000000000003" customHeight="1">
      <c r="B90" s="11"/>
      <c r="C90" s="9"/>
      <c r="D90" s="11" t="s">
        <v>189</v>
      </c>
      <c r="E90" s="231" t="s">
        <v>190</v>
      </c>
      <c r="F90" s="226">
        <v>2</v>
      </c>
      <c r="G90" s="366">
        <v>929</v>
      </c>
      <c r="H90" s="378">
        <v>1082</v>
      </c>
      <c r="I90" s="378">
        <v>1175</v>
      </c>
      <c r="J90" s="366">
        <v>976</v>
      </c>
      <c r="K90" s="378">
        <v>1632</v>
      </c>
      <c r="L90" s="364">
        <v>374</v>
      </c>
      <c r="M90" s="364">
        <v>312</v>
      </c>
      <c r="N90" s="364">
        <v>291</v>
      </c>
      <c r="O90" s="364">
        <v>335</v>
      </c>
      <c r="P90" s="364">
        <v>344</v>
      </c>
      <c r="Q90" s="364">
        <v>289</v>
      </c>
      <c r="R90" s="364">
        <v>217</v>
      </c>
      <c r="S90" s="364">
        <v>235</v>
      </c>
      <c r="T90" s="228"/>
      <c r="U90" s="228"/>
      <c r="V90" s="228"/>
      <c r="W90" s="228"/>
      <c r="X90" s="27"/>
      <c r="Y90" s="53"/>
    </row>
    <row r="91" spans="2:25" ht="37.200000000000003" customHeight="1">
      <c r="B91" s="11"/>
      <c r="C91" s="9"/>
      <c r="D91" s="11" t="s">
        <v>189</v>
      </c>
      <c r="E91" s="231" t="s">
        <v>190</v>
      </c>
      <c r="F91" s="226">
        <v>3</v>
      </c>
      <c r="G91" s="378">
        <v>1469</v>
      </c>
      <c r="H91" s="378">
        <v>2828</v>
      </c>
      <c r="I91" s="378">
        <v>2249</v>
      </c>
      <c r="J91" s="378">
        <v>2008</v>
      </c>
      <c r="K91" s="378">
        <v>3142</v>
      </c>
      <c r="L91" s="364">
        <v>508</v>
      </c>
      <c r="M91" s="364">
        <v>536</v>
      </c>
      <c r="N91" s="364">
        <v>725</v>
      </c>
      <c r="O91" s="364">
        <v>660</v>
      </c>
      <c r="P91" s="364">
        <v>518</v>
      </c>
      <c r="Q91" s="364">
        <v>413</v>
      </c>
      <c r="R91" s="364">
        <v>401</v>
      </c>
      <c r="S91" s="364">
        <v>508</v>
      </c>
      <c r="T91" s="228"/>
      <c r="U91" s="228"/>
      <c r="V91" s="228"/>
      <c r="W91" s="228"/>
      <c r="X91" s="27"/>
      <c r="Y91" s="53"/>
    </row>
    <row r="92" spans="2:25" ht="37.200000000000003" customHeight="1">
      <c r="B92" s="11"/>
      <c r="C92" s="9"/>
      <c r="D92" s="11" t="s">
        <v>189</v>
      </c>
      <c r="E92" s="231" t="s">
        <v>190</v>
      </c>
      <c r="F92" s="226" t="s">
        <v>181</v>
      </c>
      <c r="G92" s="378">
        <v>17145</v>
      </c>
      <c r="H92" s="378">
        <v>18440</v>
      </c>
      <c r="I92" s="378">
        <v>20157</v>
      </c>
      <c r="J92" s="378">
        <v>18003</v>
      </c>
      <c r="K92" s="378">
        <v>19248</v>
      </c>
      <c r="L92" s="379">
        <v>3970</v>
      </c>
      <c r="M92" s="379">
        <v>4736</v>
      </c>
      <c r="N92" s="379">
        <v>5966</v>
      </c>
      <c r="O92" s="379">
        <v>4627</v>
      </c>
      <c r="P92" s="379">
        <v>4403</v>
      </c>
      <c r="Q92" s="379">
        <v>4242</v>
      </c>
      <c r="R92" s="379">
        <v>4544</v>
      </c>
      <c r="S92" s="379">
        <v>4757</v>
      </c>
      <c r="T92" s="228"/>
      <c r="U92" s="228"/>
      <c r="V92" s="228"/>
      <c r="W92" s="228"/>
      <c r="X92" s="27"/>
      <c r="Y92" s="53"/>
    </row>
    <row r="93" spans="2:25" ht="37.200000000000003" customHeight="1">
      <c r="B93" s="11"/>
      <c r="C93" s="9" t="s">
        <v>191</v>
      </c>
      <c r="D93" s="11" t="s">
        <v>192</v>
      </c>
      <c r="E93" s="231" t="s">
        <v>190</v>
      </c>
      <c r="F93" s="224">
        <v>1</v>
      </c>
      <c r="G93" s="366">
        <v>121</v>
      </c>
      <c r="H93" s="366">
        <v>107</v>
      </c>
      <c r="I93" s="366">
        <v>96</v>
      </c>
      <c r="J93" s="366">
        <v>52</v>
      </c>
      <c r="K93" s="366">
        <v>35</v>
      </c>
      <c r="L93" s="364">
        <v>8</v>
      </c>
      <c r="M93" s="364">
        <v>6</v>
      </c>
      <c r="N93" s="364">
        <v>1</v>
      </c>
      <c r="O93" s="364">
        <v>1</v>
      </c>
      <c r="P93" s="364">
        <v>1</v>
      </c>
      <c r="Q93" s="364">
        <v>0</v>
      </c>
      <c r="R93" s="364">
        <v>2</v>
      </c>
      <c r="S93" s="364">
        <v>1</v>
      </c>
      <c r="T93" s="228"/>
      <c r="U93" s="228"/>
      <c r="V93" s="228"/>
      <c r="W93" s="228"/>
      <c r="X93" s="27"/>
      <c r="Y93" s="53"/>
    </row>
    <row r="94" spans="2:25" ht="37.200000000000003" customHeight="1">
      <c r="B94" s="11"/>
      <c r="C94" s="9"/>
      <c r="D94" s="11" t="s">
        <v>192</v>
      </c>
      <c r="E94" s="231" t="s">
        <v>190</v>
      </c>
      <c r="F94" s="226">
        <v>2</v>
      </c>
      <c r="G94" s="378">
        <v>5721</v>
      </c>
      <c r="H94" s="378">
        <v>5262</v>
      </c>
      <c r="I94" s="378">
        <v>3827</v>
      </c>
      <c r="J94" s="378">
        <v>6733</v>
      </c>
      <c r="K94" s="378">
        <v>29877</v>
      </c>
      <c r="L94" s="379">
        <v>4024</v>
      </c>
      <c r="M94" s="379">
        <v>4294</v>
      </c>
      <c r="N94" s="379">
        <v>2215</v>
      </c>
      <c r="O94" s="379">
        <v>1570</v>
      </c>
      <c r="P94" s="379">
        <v>5167</v>
      </c>
      <c r="Q94" s="379">
        <v>6178</v>
      </c>
      <c r="R94" s="379">
        <v>1349</v>
      </c>
      <c r="S94" s="379">
        <v>1100</v>
      </c>
      <c r="T94" s="228"/>
      <c r="U94" s="228"/>
      <c r="V94" s="228"/>
      <c r="W94" s="228"/>
      <c r="X94" s="27"/>
      <c r="Y94" s="53"/>
    </row>
    <row r="95" spans="2:25" ht="37.200000000000003" customHeight="1">
      <c r="B95" s="11"/>
      <c r="C95" s="9"/>
      <c r="D95" s="11" t="s">
        <v>192</v>
      </c>
      <c r="E95" s="231" t="s">
        <v>190</v>
      </c>
      <c r="F95" s="226">
        <v>3</v>
      </c>
      <c r="G95" s="378">
        <v>12479</v>
      </c>
      <c r="H95" s="378">
        <v>11995</v>
      </c>
      <c r="I95" s="378">
        <v>9909</v>
      </c>
      <c r="J95" s="378">
        <v>16884</v>
      </c>
      <c r="K95" s="378">
        <v>53386</v>
      </c>
      <c r="L95" s="379">
        <v>8446</v>
      </c>
      <c r="M95" s="379">
        <v>7987</v>
      </c>
      <c r="N95" s="379">
        <v>5181</v>
      </c>
      <c r="O95" s="379">
        <v>5123</v>
      </c>
      <c r="P95" s="379">
        <v>6483</v>
      </c>
      <c r="Q95" s="379">
        <v>9440</v>
      </c>
      <c r="R95" s="379">
        <v>4469</v>
      </c>
      <c r="S95" s="379">
        <v>1535</v>
      </c>
      <c r="T95" s="228"/>
      <c r="U95" s="228"/>
      <c r="V95" s="228"/>
      <c r="W95" s="228"/>
      <c r="X95" s="27"/>
      <c r="Y95" s="53"/>
    </row>
    <row r="96" spans="2:25" ht="37.200000000000003" customHeight="1">
      <c r="B96" s="11"/>
      <c r="C96" s="9"/>
      <c r="D96" s="11" t="s">
        <v>192</v>
      </c>
      <c r="E96" s="231" t="s">
        <v>190</v>
      </c>
      <c r="F96" s="226" t="s">
        <v>181</v>
      </c>
      <c r="G96" s="378">
        <v>74077</v>
      </c>
      <c r="H96" s="378">
        <v>62647</v>
      </c>
      <c r="I96" s="378">
        <v>55980</v>
      </c>
      <c r="J96" s="378">
        <v>59449</v>
      </c>
      <c r="K96" s="378">
        <v>66075</v>
      </c>
      <c r="L96" s="379">
        <v>10747</v>
      </c>
      <c r="M96" s="379">
        <v>12328</v>
      </c>
      <c r="N96" s="379">
        <v>14940</v>
      </c>
      <c r="O96" s="379">
        <v>17926</v>
      </c>
      <c r="P96" s="379">
        <v>9678</v>
      </c>
      <c r="Q96" s="379">
        <v>16907</v>
      </c>
      <c r="R96" s="379">
        <v>26730</v>
      </c>
      <c r="S96" s="379">
        <v>32003</v>
      </c>
      <c r="T96" s="228"/>
      <c r="U96" s="228"/>
      <c r="V96" s="228"/>
      <c r="W96" s="228"/>
      <c r="X96" s="27"/>
      <c r="Y96" s="53"/>
    </row>
    <row r="97" spans="2:25" ht="37.200000000000003" customHeight="1">
      <c r="B97" s="44"/>
      <c r="C97" s="9" t="s">
        <v>193</v>
      </c>
      <c r="D97" s="11" t="s">
        <v>194</v>
      </c>
      <c r="E97" s="231" t="s">
        <v>190</v>
      </c>
      <c r="F97" s="224">
        <v>1</v>
      </c>
      <c r="G97" s="366">
        <v>29</v>
      </c>
      <c r="H97" s="366">
        <v>24</v>
      </c>
      <c r="I97" s="366">
        <v>7</v>
      </c>
      <c r="J97" s="366">
        <v>19</v>
      </c>
      <c r="K97" s="366">
        <v>22</v>
      </c>
      <c r="L97" s="364">
        <v>2</v>
      </c>
      <c r="M97" s="364">
        <v>1</v>
      </c>
      <c r="N97" s="364">
        <v>2</v>
      </c>
      <c r="O97" s="364">
        <v>0</v>
      </c>
      <c r="P97" s="364">
        <v>0</v>
      </c>
      <c r="Q97" s="364">
        <v>0</v>
      </c>
      <c r="R97" s="364">
        <v>3</v>
      </c>
      <c r="S97" s="364">
        <v>0</v>
      </c>
      <c r="T97" s="228"/>
      <c r="U97" s="228"/>
      <c r="V97" s="228"/>
      <c r="W97" s="228"/>
      <c r="X97" s="27"/>
      <c r="Y97" s="53"/>
    </row>
    <row r="98" spans="2:25" ht="37.200000000000003" customHeight="1">
      <c r="B98" s="44"/>
      <c r="C98" s="9"/>
      <c r="D98" s="11" t="s">
        <v>194</v>
      </c>
      <c r="E98" s="231" t="s">
        <v>190</v>
      </c>
      <c r="F98" s="226">
        <v>2</v>
      </c>
      <c r="G98" s="378">
        <v>4866</v>
      </c>
      <c r="H98" s="378">
        <v>7847</v>
      </c>
      <c r="I98" s="378">
        <v>5092</v>
      </c>
      <c r="J98" s="378">
        <v>5211</v>
      </c>
      <c r="K98" s="378">
        <v>43687</v>
      </c>
      <c r="L98" s="379">
        <v>3404</v>
      </c>
      <c r="M98" s="379">
        <v>4122</v>
      </c>
      <c r="N98" s="379">
        <v>3307</v>
      </c>
      <c r="O98" s="364">
        <v>393</v>
      </c>
      <c r="P98" s="379">
        <v>7342</v>
      </c>
      <c r="Q98" s="379">
        <v>3849</v>
      </c>
      <c r="R98" s="364">
        <v>461</v>
      </c>
      <c r="S98" s="364">
        <v>446</v>
      </c>
      <c r="T98" s="228"/>
      <c r="U98" s="228"/>
      <c r="V98" s="228"/>
      <c r="W98" s="228"/>
      <c r="X98" s="27"/>
      <c r="Y98" s="53"/>
    </row>
    <row r="99" spans="2:25" ht="37.200000000000003" customHeight="1">
      <c r="B99" s="44"/>
      <c r="C99" s="9"/>
      <c r="D99" s="11" t="s">
        <v>194</v>
      </c>
      <c r="E99" s="231" t="s">
        <v>190</v>
      </c>
      <c r="F99" s="226">
        <v>3</v>
      </c>
      <c r="G99" s="378">
        <v>9472</v>
      </c>
      <c r="H99" s="378">
        <v>10076</v>
      </c>
      <c r="I99" s="378">
        <v>7664</v>
      </c>
      <c r="J99" s="378">
        <v>8564</v>
      </c>
      <c r="K99" s="378">
        <v>65707</v>
      </c>
      <c r="L99" s="379">
        <v>6743</v>
      </c>
      <c r="M99" s="379">
        <v>6257</v>
      </c>
      <c r="N99" s="379">
        <v>6834</v>
      </c>
      <c r="O99" s="364">
        <v>710</v>
      </c>
      <c r="P99" s="379">
        <v>7013</v>
      </c>
      <c r="Q99" s="379">
        <v>5509</v>
      </c>
      <c r="R99" s="379">
        <v>1605</v>
      </c>
      <c r="S99" s="364">
        <v>305</v>
      </c>
      <c r="T99" s="228"/>
      <c r="U99" s="228"/>
      <c r="V99" s="228"/>
      <c r="W99" s="228"/>
      <c r="X99" s="27"/>
      <c r="Y99" s="53"/>
    </row>
    <row r="100" spans="2:25" ht="37.200000000000003" customHeight="1">
      <c r="B100" s="44"/>
      <c r="C100" s="9"/>
      <c r="D100" s="11" t="s">
        <v>194</v>
      </c>
      <c r="E100" s="231" t="s">
        <v>190</v>
      </c>
      <c r="F100" s="226" t="s">
        <v>181</v>
      </c>
      <c r="G100" s="378">
        <v>70636</v>
      </c>
      <c r="H100" s="378">
        <v>56353</v>
      </c>
      <c r="I100" s="378">
        <v>51253</v>
      </c>
      <c r="J100" s="378">
        <v>58499</v>
      </c>
      <c r="K100" s="378">
        <v>78733</v>
      </c>
      <c r="L100" s="379">
        <v>3887</v>
      </c>
      <c r="M100" s="379">
        <v>8643</v>
      </c>
      <c r="N100" s="379">
        <v>13668</v>
      </c>
      <c r="O100" s="379">
        <v>19643</v>
      </c>
      <c r="P100" s="379">
        <v>3938</v>
      </c>
      <c r="Q100" s="379">
        <v>9864</v>
      </c>
      <c r="R100" s="379">
        <v>18938</v>
      </c>
      <c r="S100" s="379">
        <v>19068</v>
      </c>
      <c r="T100" s="228"/>
      <c r="U100" s="228"/>
      <c r="V100" s="228"/>
      <c r="W100" s="228"/>
      <c r="X100" s="27"/>
      <c r="Y100" s="53"/>
    </row>
    <row r="101" spans="2:25" ht="43.2">
      <c r="B101" s="44"/>
      <c r="C101" s="9" t="s">
        <v>195</v>
      </c>
      <c r="D101" s="11" t="s">
        <v>196</v>
      </c>
      <c r="E101" s="231" t="s">
        <v>190</v>
      </c>
      <c r="F101" s="224">
        <v>1</v>
      </c>
      <c r="G101" s="366">
        <v>36</v>
      </c>
      <c r="H101" s="366">
        <v>37</v>
      </c>
      <c r="I101" s="366">
        <v>33</v>
      </c>
      <c r="J101" s="366">
        <v>809</v>
      </c>
      <c r="K101" s="366">
        <v>298</v>
      </c>
      <c r="L101" s="364">
        <v>115</v>
      </c>
      <c r="M101" s="364">
        <v>116</v>
      </c>
      <c r="N101" s="364">
        <v>114</v>
      </c>
      <c r="O101" s="364">
        <v>114</v>
      </c>
      <c r="P101" s="364">
        <v>83</v>
      </c>
      <c r="Q101" s="364">
        <v>166</v>
      </c>
      <c r="R101" s="364">
        <v>80</v>
      </c>
      <c r="S101" s="364">
        <v>13</v>
      </c>
      <c r="T101" s="228"/>
      <c r="U101" s="228"/>
      <c r="V101" s="228"/>
      <c r="W101" s="228"/>
      <c r="X101" s="27"/>
      <c r="Y101" s="230" t="s">
        <v>1363</v>
      </c>
    </row>
    <row r="102" spans="2:25" ht="43.2">
      <c r="B102" s="44"/>
      <c r="C102" s="9"/>
      <c r="D102" s="11" t="s">
        <v>196</v>
      </c>
      <c r="E102" s="231" t="s">
        <v>190</v>
      </c>
      <c r="F102" s="226">
        <v>2</v>
      </c>
      <c r="G102" s="378">
        <v>4824</v>
      </c>
      <c r="H102" s="378">
        <v>5303</v>
      </c>
      <c r="I102" s="378">
        <v>4951</v>
      </c>
      <c r="J102" s="378">
        <v>13193</v>
      </c>
      <c r="K102" s="378">
        <v>10819</v>
      </c>
      <c r="L102" s="379">
        <v>2127</v>
      </c>
      <c r="M102" s="379">
        <v>4890</v>
      </c>
      <c r="N102" s="379">
        <v>2265</v>
      </c>
      <c r="O102" s="379">
        <v>1510</v>
      </c>
      <c r="P102" s="379">
        <v>4016</v>
      </c>
      <c r="Q102" s="379">
        <v>4651</v>
      </c>
      <c r="R102" s="364">
        <v>979</v>
      </c>
      <c r="S102" s="364">
        <v>143</v>
      </c>
      <c r="T102" s="228"/>
      <c r="U102" s="228"/>
      <c r="V102" s="228"/>
      <c r="W102" s="228"/>
      <c r="X102" s="27"/>
      <c r="Y102" s="230" t="s">
        <v>1363</v>
      </c>
    </row>
    <row r="103" spans="2:25" ht="43.2">
      <c r="B103" s="44"/>
      <c r="C103" s="9"/>
      <c r="D103" s="11" t="s">
        <v>196</v>
      </c>
      <c r="E103" s="231" t="s">
        <v>190</v>
      </c>
      <c r="F103" s="226">
        <v>3</v>
      </c>
      <c r="G103" s="378">
        <v>7808</v>
      </c>
      <c r="H103" s="378">
        <v>7835</v>
      </c>
      <c r="I103" s="378">
        <v>7748</v>
      </c>
      <c r="J103" s="378">
        <v>25038</v>
      </c>
      <c r="K103" s="378">
        <v>18626</v>
      </c>
      <c r="L103" s="379">
        <v>4872</v>
      </c>
      <c r="M103" s="379">
        <v>7848</v>
      </c>
      <c r="N103" s="379">
        <v>4471</v>
      </c>
      <c r="O103" s="379">
        <v>3487</v>
      </c>
      <c r="P103" s="379">
        <v>5988</v>
      </c>
      <c r="Q103" s="379">
        <v>8732</v>
      </c>
      <c r="R103" s="379">
        <v>2915</v>
      </c>
      <c r="S103" s="364">
        <v>281</v>
      </c>
      <c r="T103" s="228"/>
      <c r="U103" s="228"/>
      <c r="V103" s="228"/>
      <c r="W103" s="228"/>
      <c r="X103" s="27"/>
      <c r="Y103" s="230" t="s">
        <v>1363</v>
      </c>
    </row>
    <row r="104" spans="2:25" ht="43.2">
      <c r="B104" s="44"/>
      <c r="C104" s="9"/>
      <c r="D104" s="11" t="s">
        <v>196</v>
      </c>
      <c r="E104" s="231" t="s">
        <v>190</v>
      </c>
      <c r="F104" s="226" t="s">
        <v>181</v>
      </c>
      <c r="G104" s="378">
        <v>39797</v>
      </c>
      <c r="H104" s="378">
        <v>39567</v>
      </c>
      <c r="I104" s="378">
        <v>39424</v>
      </c>
      <c r="J104" s="378">
        <v>40137</v>
      </c>
      <c r="K104" s="378">
        <v>43410</v>
      </c>
      <c r="L104" s="379">
        <v>2516</v>
      </c>
      <c r="M104" s="379">
        <v>18954</v>
      </c>
      <c r="N104" s="379">
        <v>11947</v>
      </c>
      <c r="O104" s="379">
        <v>6318</v>
      </c>
      <c r="P104" s="379">
        <v>3117</v>
      </c>
      <c r="Q104" s="379">
        <v>10755</v>
      </c>
      <c r="R104" s="379">
        <v>18474</v>
      </c>
      <c r="S104" s="379">
        <v>7137</v>
      </c>
      <c r="T104" s="228"/>
      <c r="U104" s="228"/>
      <c r="V104" s="228"/>
      <c r="W104" s="228"/>
      <c r="X104" s="27"/>
      <c r="Y104" s="230" t="s">
        <v>1363</v>
      </c>
    </row>
    <row r="105" spans="2:25" ht="37.200000000000003" customHeight="1">
      <c r="B105" s="11" t="s">
        <v>197</v>
      </c>
      <c r="C105" s="9" t="s">
        <v>114</v>
      </c>
      <c r="D105" s="11" t="s">
        <v>198</v>
      </c>
      <c r="E105" s="231" t="s">
        <v>190</v>
      </c>
      <c r="F105" s="224">
        <v>1</v>
      </c>
      <c r="G105" s="366">
        <v>2</v>
      </c>
      <c r="H105" s="366">
        <v>0</v>
      </c>
      <c r="I105" s="366">
        <v>2</v>
      </c>
      <c r="J105" s="366">
        <v>0</v>
      </c>
      <c r="K105" s="366">
        <v>0</v>
      </c>
      <c r="L105" s="364">
        <v>0</v>
      </c>
      <c r="M105" s="364">
        <v>0</v>
      </c>
      <c r="N105" s="364">
        <v>0</v>
      </c>
      <c r="O105" s="364">
        <v>0</v>
      </c>
      <c r="P105" s="364">
        <v>0</v>
      </c>
      <c r="Q105" s="364">
        <v>0</v>
      </c>
      <c r="R105" s="364">
        <v>1</v>
      </c>
      <c r="S105" s="364">
        <v>4</v>
      </c>
      <c r="T105" s="228"/>
      <c r="U105" s="228"/>
      <c r="V105" s="228"/>
      <c r="W105" s="228"/>
      <c r="X105" s="27"/>
      <c r="Y105" s="53"/>
    </row>
    <row r="106" spans="2:25" ht="37.200000000000003" customHeight="1">
      <c r="B106" s="11"/>
      <c r="C106" s="9"/>
      <c r="D106" s="11" t="s">
        <v>198</v>
      </c>
      <c r="E106" s="231" t="s">
        <v>190</v>
      </c>
      <c r="F106" s="226">
        <v>2</v>
      </c>
      <c r="G106" s="366">
        <v>27</v>
      </c>
      <c r="H106" s="366">
        <v>22</v>
      </c>
      <c r="I106" s="366">
        <v>24</v>
      </c>
      <c r="J106" s="366">
        <v>12</v>
      </c>
      <c r="K106" s="366">
        <v>80</v>
      </c>
      <c r="L106" s="364">
        <v>8</v>
      </c>
      <c r="M106" s="364">
        <v>13</v>
      </c>
      <c r="N106" s="364">
        <v>31</v>
      </c>
      <c r="O106" s="364">
        <v>42</v>
      </c>
      <c r="P106" s="364">
        <v>15</v>
      </c>
      <c r="Q106" s="364">
        <v>29</v>
      </c>
      <c r="R106" s="364">
        <v>17</v>
      </c>
      <c r="S106" s="364">
        <v>9</v>
      </c>
      <c r="T106" s="228"/>
      <c r="U106" s="228"/>
      <c r="V106" s="228"/>
      <c r="W106" s="228"/>
      <c r="X106" s="27"/>
      <c r="Y106" s="53"/>
    </row>
    <row r="107" spans="2:25" ht="37.200000000000003" customHeight="1">
      <c r="B107" s="11"/>
      <c r="C107" s="9"/>
      <c r="D107" s="11" t="s">
        <v>198</v>
      </c>
      <c r="E107" s="231" t="s">
        <v>190</v>
      </c>
      <c r="F107" s="226">
        <v>3</v>
      </c>
      <c r="G107" s="366">
        <v>20</v>
      </c>
      <c r="H107" s="366">
        <v>59</v>
      </c>
      <c r="I107" s="366">
        <v>15</v>
      </c>
      <c r="J107" s="366">
        <v>20</v>
      </c>
      <c r="K107" s="366">
        <v>33</v>
      </c>
      <c r="L107" s="364">
        <v>10</v>
      </c>
      <c r="M107" s="364">
        <v>8</v>
      </c>
      <c r="N107" s="364">
        <v>23</v>
      </c>
      <c r="O107" s="364">
        <v>21</v>
      </c>
      <c r="P107" s="364">
        <v>15</v>
      </c>
      <c r="Q107" s="364">
        <v>30</v>
      </c>
      <c r="R107" s="364">
        <v>28</v>
      </c>
      <c r="S107" s="364">
        <v>8</v>
      </c>
      <c r="T107" s="228"/>
      <c r="U107" s="228"/>
      <c r="V107" s="228"/>
      <c r="W107" s="228"/>
      <c r="X107" s="27"/>
      <c r="Y107" s="53"/>
    </row>
    <row r="108" spans="2:25" ht="37.200000000000003" customHeight="1">
      <c r="B108" s="11"/>
      <c r="C108" s="9"/>
      <c r="D108" s="11" t="s">
        <v>198</v>
      </c>
      <c r="E108" s="231" t="s">
        <v>190</v>
      </c>
      <c r="F108" s="226" t="s">
        <v>181</v>
      </c>
      <c r="G108" s="366">
        <v>193</v>
      </c>
      <c r="H108" s="366">
        <v>174</v>
      </c>
      <c r="I108" s="366">
        <v>172</v>
      </c>
      <c r="J108" s="366">
        <v>148</v>
      </c>
      <c r="K108" s="366">
        <v>192</v>
      </c>
      <c r="L108" s="364">
        <v>40</v>
      </c>
      <c r="M108" s="364">
        <v>30</v>
      </c>
      <c r="N108" s="364">
        <v>54</v>
      </c>
      <c r="O108" s="364">
        <v>45</v>
      </c>
      <c r="P108" s="364">
        <v>38</v>
      </c>
      <c r="Q108" s="364">
        <v>49</v>
      </c>
      <c r="R108" s="364">
        <v>28</v>
      </c>
      <c r="S108" s="364">
        <v>57</v>
      </c>
      <c r="T108" s="228"/>
      <c r="U108" s="228"/>
      <c r="V108" s="228"/>
      <c r="W108" s="228"/>
      <c r="X108" s="27"/>
      <c r="Y108" s="53"/>
    </row>
    <row r="109" spans="2:25" ht="37.200000000000003" customHeight="1">
      <c r="B109" s="11"/>
      <c r="C109" s="9" t="s">
        <v>122</v>
      </c>
      <c r="D109" s="11" t="s">
        <v>199</v>
      </c>
      <c r="E109" s="231" t="s">
        <v>190</v>
      </c>
      <c r="F109" s="224">
        <v>1</v>
      </c>
      <c r="G109" s="366">
        <v>1</v>
      </c>
      <c r="H109" s="366">
        <v>1</v>
      </c>
      <c r="I109" s="366">
        <v>447</v>
      </c>
      <c r="J109" s="366">
        <v>0</v>
      </c>
      <c r="K109" s="366">
        <v>4</v>
      </c>
      <c r="L109" s="364">
        <v>1</v>
      </c>
      <c r="M109" s="364">
        <v>2</v>
      </c>
      <c r="N109" s="364">
        <v>3</v>
      </c>
      <c r="O109" s="364">
        <v>1</v>
      </c>
      <c r="P109" s="364">
        <v>0</v>
      </c>
      <c r="Q109" s="364">
        <v>0</v>
      </c>
      <c r="R109" s="364">
        <v>3</v>
      </c>
      <c r="S109" s="364">
        <v>0</v>
      </c>
      <c r="T109" s="228"/>
      <c r="U109" s="228"/>
      <c r="V109" s="228"/>
      <c r="W109" s="228"/>
      <c r="X109" s="27"/>
      <c r="Y109" s="53"/>
    </row>
    <row r="110" spans="2:25" ht="37.200000000000003" customHeight="1">
      <c r="B110" s="11"/>
      <c r="C110" s="9"/>
      <c r="D110" s="11" t="s">
        <v>199</v>
      </c>
      <c r="E110" s="231" t="s">
        <v>190</v>
      </c>
      <c r="F110" s="226">
        <v>2</v>
      </c>
      <c r="G110" s="366">
        <v>595</v>
      </c>
      <c r="H110" s="366">
        <v>566</v>
      </c>
      <c r="I110" s="366">
        <v>929</v>
      </c>
      <c r="J110" s="378">
        <v>1091</v>
      </c>
      <c r="K110" s="378">
        <v>9705</v>
      </c>
      <c r="L110" s="364">
        <v>1025</v>
      </c>
      <c r="M110" s="364">
        <v>3283</v>
      </c>
      <c r="N110" s="364">
        <v>1126</v>
      </c>
      <c r="O110" s="364">
        <v>470</v>
      </c>
      <c r="P110" s="364">
        <v>391</v>
      </c>
      <c r="Q110" s="364">
        <v>881</v>
      </c>
      <c r="R110" s="364">
        <v>362</v>
      </c>
      <c r="S110" s="364">
        <v>108</v>
      </c>
      <c r="T110" s="228"/>
      <c r="U110" s="228"/>
      <c r="V110" s="228"/>
      <c r="W110" s="228"/>
      <c r="X110" s="27"/>
      <c r="Y110" s="53"/>
    </row>
    <row r="111" spans="2:25" ht="37.200000000000003" customHeight="1">
      <c r="B111" s="11"/>
      <c r="C111" s="9"/>
      <c r="D111" s="11" t="s">
        <v>199</v>
      </c>
      <c r="E111" s="231" t="s">
        <v>190</v>
      </c>
      <c r="F111" s="226">
        <v>3</v>
      </c>
      <c r="G111" s="366">
        <v>389</v>
      </c>
      <c r="H111" s="366">
        <v>445</v>
      </c>
      <c r="I111" s="366">
        <v>2</v>
      </c>
      <c r="J111" s="366">
        <v>560</v>
      </c>
      <c r="K111" s="366">
        <v>5856</v>
      </c>
      <c r="L111" s="365">
        <v>818</v>
      </c>
      <c r="M111" s="365">
        <v>3565</v>
      </c>
      <c r="N111" s="365">
        <v>978</v>
      </c>
      <c r="O111" s="365">
        <v>660</v>
      </c>
      <c r="P111" s="364">
        <v>489</v>
      </c>
      <c r="Q111" s="364">
        <v>1303</v>
      </c>
      <c r="R111" s="364">
        <v>577</v>
      </c>
      <c r="S111" s="364">
        <v>160</v>
      </c>
      <c r="T111" s="228"/>
      <c r="U111" s="228"/>
      <c r="V111" s="228"/>
      <c r="W111" s="228"/>
      <c r="X111" s="27"/>
      <c r="Y111" s="53"/>
    </row>
    <row r="112" spans="2:25" ht="37.200000000000003" customHeight="1">
      <c r="B112" s="11"/>
      <c r="C112" s="9"/>
      <c r="D112" s="11" t="s">
        <v>199</v>
      </c>
      <c r="E112" s="231" t="s">
        <v>190</v>
      </c>
      <c r="F112" s="226" t="s">
        <v>181</v>
      </c>
      <c r="G112" s="378">
        <v>4369</v>
      </c>
      <c r="H112" s="378">
        <v>4207</v>
      </c>
      <c r="I112" s="378">
        <v>5033</v>
      </c>
      <c r="J112" s="378">
        <v>5367</v>
      </c>
      <c r="K112" s="378">
        <v>7322</v>
      </c>
      <c r="L112" s="365">
        <v>1399</v>
      </c>
      <c r="M112" s="365">
        <v>1177</v>
      </c>
      <c r="N112" s="365">
        <v>888</v>
      </c>
      <c r="O112" s="365">
        <v>1031</v>
      </c>
      <c r="P112" s="379">
        <v>1300</v>
      </c>
      <c r="Q112" s="364">
        <v>888</v>
      </c>
      <c r="R112" s="364">
        <v>730</v>
      </c>
      <c r="S112" s="364">
        <v>607</v>
      </c>
      <c r="T112" s="228"/>
      <c r="U112" s="228"/>
      <c r="V112" s="228"/>
      <c r="W112" s="228"/>
      <c r="X112" s="27"/>
      <c r="Y112" s="53"/>
    </row>
    <row r="113" spans="2:25" ht="37.200000000000003" customHeight="1">
      <c r="B113" s="44"/>
      <c r="C113" s="9" t="s">
        <v>200</v>
      </c>
      <c r="D113" s="11" t="s">
        <v>201</v>
      </c>
      <c r="E113" s="231" t="s">
        <v>190</v>
      </c>
      <c r="F113" s="224">
        <v>1</v>
      </c>
      <c r="G113" s="366">
        <v>3</v>
      </c>
      <c r="H113" s="366">
        <v>0</v>
      </c>
      <c r="I113" s="366">
        <v>372</v>
      </c>
      <c r="J113" s="366">
        <v>0</v>
      </c>
      <c r="K113" s="366">
        <v>0</v>
      </c>
      <c r="L113" s="365">
        <v>0</v>
      </c>
      <c r="M113" s="365">
        <v>0</v>
      </c>
      <c r="N113" s="365">
        <v>0</v>
      </c>
      <c r="O113" s="365">
        <v>0</v>
      </c>
      <c r="P113" s="364">
        <v>0</v>
      </c>
      <c r="Q113" s="364">
        <v>0</v>
      </c>
      <c r="R113" s="364">
        <v>0</v>
      </c>
      <c r="S113" s="364">
        <v>0</v>
      </c>
      <c r="T113" s="228"/>
      <c r="U113" s="228"/>
      <c r="V113" s="228"/>
      <c r="W113" s="228"/>
      <c r="X113" s="27"/>
      <c r="Y113" s="53"/>
    </row>
    <row r="114" spans="2:25" ht="37.200000000000003" customHeight="1">
      <c r="B114" s="44"/>
      <c r="C114" s="9"/>
      <c r="D114" s="11" t="s">
        <v>201</v>
      </c>
      <c r="E114" s="231" t="s">
        <v>190</v>
      </c>
      <c r="F114" s="226">
        <v>2</v>
      </c>
      <c r="G114" s="366">
        <v>641</v>
      </c>
      <c r="H114" s="366">
        <v>550</v>
      </c>
      <c r="I114" s="366">
        <v>323</v>
      </c>
      <c r="J114" s="366">
        <v>178</v>
      </c>
      <c r="K114" s="378">
        <v>1507</v>
      </c>
      <c r="L114" s="365">
        <v>109</v>
      </c>
      <c r="M114" s="365">
        <v>371</v>
      </c>
      <c r="N114" s="365">
        <v>297</v>
      </c>
      <c r="O114" s="365">
        <v>96</v>
      </c>
      <c r="P114" s="364">
        <v>417</v>
      </c>
      <c r="Q114" s="364">
        <v>377</v>
      </c>
      <c r="R114" s="364">
        <v>123</v>
      </c>
      <c r="S114" s="364">
        <v>21</v>
      </c>
      <c r="T114" s="228"/>
      <c r="U114" s="228"/>
      <c r="V114" s="228"/>
      <c r="W114" s="228"/>
      <c r="X114" s="27"/>
      <c r="Y114" s="53"/>
    </row>
    <row r="115" spans="2:25" ht="37.200000000000003" customHeight="1">
      <c r="B115" s="44"/>
      <c r="C115" s="9"/>
      <c r="D115" s="11" t="s">
        <v>201</v>
      </c>
      <c r="E115" s="231" t="s">
        <v>190</v>
      </c>
      <c r="F115" s="226">
        <v>3</v>
      </c>
      <c r="G115" s="366">
        <v>270</v>
      </c>
      <c r="H115" s="366">
        <v>172</v>
      </c>
      <c r="I115" s="366">
        <v>0</v>
      </c>
      <c r="J115" s="366">
        <v>176</v>
      </c>
      <c r="K115" s="366">
        <v>1069</v>
      </c>
      <c r="L115" s="365">
        <v>76</v>
      </c>
      <c r="M115" s="365">
        <v>416</v>
      </c>
      <c r="N115" s="365">
        <v>386</v>
      </c>
      <c r="O115" s="365">
        <v>175</v>
      </c>
      <c r="P115" s="364">
        <v>399</v>
      </c>
      <c r="Q115" s="364">
        <v>438</v>
      </c>
      <c r="R115" s="364">
        <v>128</v>
      </c>
      <c r="S115" s="364">
        <v>21</v>
      </c>
      <c r="T115" s="228"/>
      <c r="U115" s="228"/>
      <c r="V115" s="228"/>
      <c r="W115" s="228"/>
      <c r="X115" s="27"/>
      <c r="Y115" s="53"/>
    </row>
    <row r="116" spans="2:25" ht="37.200000000000003" customHeight="1">
      <c r="B116" s="44"/>
      <c r="C116" s="9"/>
      <c r="D116" s="11" t="s">
        <v>201</v>
      </c>
      <c r="E116" s="231" t="s">
        <v>190</v>
      </c>
      <c r="F116" s="226" t="s">
        <v>181</v>
      </c>
      <c r="G116" s="377">
        <v>6105</v>
      </c>
      <c r="H116" s="377">
        <v>2623</v>
      </c>
      <c r="I116" s="377">
        <v>2374</v>
      </c>
      <c r="J116" s="377">
        <v>1349</v>
      </c>
      <c r="K116" s="377">
        <v>2493</v>
      </c>
      <c r="L116" s="365">
        <v>599</v>
      </c>
      <c r="M116" s="365">
        <v>454</v>
      </c>
      <c r="N116" s="365">
        <v>321</v>
      </c>
      <c r="O116" s="365">
        <v>352</v>
      </c>
      <c r="P116" s="365">
        <v>232</v>
      </c>
      <c r="Q116" s="365">
        <v>257</v>
      </c>
      <c r="R116" s="365">
        <v>143</v>
      </c>
      <c r="S116" s="365">
        <v>322</v>
      </c>
      <c r="T116" s="229"/>
      <c r="U116" s="229"/>
      <c r="V116" s="229"/>
      <c r="W116" s="229"/>
      <c r="X116" s="11"/>
      <c r="Y116" s="52"/>
    </row>
    <row r="117" spans="2:25" ht="37.200000000000003" customHeight="1">
      <c r="B117" s="44"/>
      <c r="C117" s="9" t="s">
        <v>202</v>
      </c>
      <c r="D117" s="11" t="s">
        <v>203</v>
      </c>
      <c r="E117" s="231" t="s">
        <v>190</v>
      </c>
      <c r="F117" s="224">
        <v>1</v>
      </c>
      <c r="G117" s="375">
        <v>194</v>
      </c>
      <c r="H117" s="375">
        <v>138</v>
      </c>
      <c r="I117" s="375">
        <v>187</v>
      </c>
      <c r="J117" s="375">
        <v>219</v>
      </c>
      <c r="K117" s="377">
        <v>1346</v>
      </c>
      <c r="L117" s="375">
        <v>76</v>
      </c>
      <c r="M117" s="375">
        <v>76</v>
      </c>
      <c r="N117" s="375">
        <v>76</v>
      </c>
      <c r="O117" s="375">
        <v>76</v>
      </c>
      <c r="P117" s="375">
        <v>24</v>
      </c>
      <c r="Q117" s="375">
        <v>107</v>
      </c>
      <c r="R117" s="375">
        <v>28</v>
      </c>
      <c r="S117" s="375">
        <v>24</v>
      </c>
      <c r="T117" s="228"/>
      <c r="U117" s="228"/>
      <c r="V117" s="228"/>
      <c r="W117" s="228"/>
      <c r="X117" s="27"/>
      <c r="Y117" s="53"/>
    </row>
    <row r="118" spans="2:25" ht="37.200000000000003" customHeight="1">
      <c r="B118" s="44"/>
      <c r="C118" s="9"/>
      <c r="D118" s="11" t="s">
        <v>203</v>
      </c>
      <c r="E118" s="231" t="s">
        <v>190</v>
      </c>
      <c r="F118" s="226">
        <v>2</v>
      </c>
      <c r="G118" s="377">
        <v>2459</v>
      </c>
      <c r="H118" s="377">
        <v>1861</v>
      </c>
      <c r="I118" s="377">
        <v>2384</v>
      </c>
      <c r="J118" s="377">
        <v>2857</v>
      </c>
      <c r="K118" s="377">
        <v>4500</v>
      </c>
      <c r="L118" s="377">
        <v>1489</v>
      </c>
      <c r="M118" s="377">
        <v>2406</v>
      </c>
      <c r="N118" s="377">
        <v>1110</v>
      </c>
      <c r="O118" s="377">
        <v>1032</v>
      </c>
      <c r="P118" s="375">
        <v>603</v>
      </c>
      <c r="Q118" s="377">
        <v>2053</v>
      </c>
      <c r="R118" s="375">
        <v>665</v>
      </c>
      <c r="S118" s="375">
        <v>355</v>
      </c>
      <c r="T118" s="228"/>
      <c r="U118" s="228"/>
      <c r="V118" s="228"/>
      <c r="W118" s="228"/>
      <c r="X118" s="27"/>
      <c r="Y118" s="53"/>
    </row>
    <row r="119" spans="2:25" ht="37.200000000000003" customHeight="1">
      <c r="B119" s="44"/>
      <c r="C119" s="9"/>
      <c r="D119" s="11" t="s">
        <v>203</v>
      </c>
      <c r="E119" s="231" t="s">
        <v>190</v>
      </c>
      <c r="F119" s="226">
        <v>3</v>
      </c>
      <c r="G119" s="377">
        <v>4852</v>
      </c>
      <c r="H119" s="377">
        <v>3638</v>
      </c>
      <c r="I119" s="377">
        <v>4700</v>
      </c>
      <c r="J119" s="377">
        <v>5615</v>
      </c>
      <c r="K119" s="377">
        <v>7035</v>
      </c>
      <c r="L119" s="377">
        <v>2098</v>
      </c>
      <c r="M119" s="377">
        <v>3035</v>
      </c>
      <c r="N119" s="377">
        <v>2125</v>
      </c>
      <c r="O119" s="377">
        <v>2170</v>
      </c>
      <c r="P119" s="375">
        <v>882</v>
      </c>
      <c r="Q119" s="377">
        <v>3150</v>
      </c>
      <c r="R119" s="377">
        <v>1066</v>
      </c>
      <c r="S119" s="375">
        <v>684</v>
      </c>
      <c r="T119" s="228"/>
      <c r="U119" s="228"/>
      <c r="V119" s="228"/>
      <c r="W119" s="228"/>
      <c r="X119" s="27"/>
      <c r="Y119" s="53"/>
    </row>
    <row r="120" spans="2:25" ht="37.200000000000003" customHeight="1">
      <c r="B120" s="44"/>
      <c r="C120" s="9"/>
      <c r="D120" s="11" t="s">
        <v>203</v>
      </c>
      <c r="E120" s="231" t="s">
        <v>190</v>
      </c>
      <c r="F120" s="226" t="s">
        <v>181</v>
      </c>
      <c r="G120" s="377">
        <v>12023</v>
      </c>
      <c r="H120" s="377">
        <v>12023</v>
      </c>
      <c r="I120" s="377">
        <v>12023</v>
      </c>
      <c r="J120" s="377">
        <v>15896</v>
      </c>
      <c r="K120" s="377">
        <v>16533</v>
      </c>
      <c r="L120" s="377">
        <v>3688</v>
      </c>
      <c r="M120" s="377">
        <v>4134</v>
      </c>
      <c r="N120" s="377">
        <v>4137</v>
      </c>
      <c r="O120" s="377">
        <v>3910</v>
      </c>
      <c r="P120" s="377">
        <v>2472</v>
      </c>
      <c r="Q120" s="377">
        <v>2896</v>
      </c>
      <c r="R120" s="377">
        <v>3594</v>
      </c>
      <c r="S120" s="377">
        <v>3103</v>
      </c>
      <c r="T120" s="228"/>
      <c r="U120" s="228"/>
      <c r="V120" s="228"/>
      <c r="W120" s="228"/>
      <c r="X120" s="27"/>
      <c r="Y120" s="53"/>
    </row>
    <row r="121" spans="2:25" ht="37.200000000000003" customHeight="1">
      <c r="B121" s="11"/>
      <c r="C121" s="9" t="s">
        <v>125</v>
      </c>
      <c r="D121" s="11" t="s">
        <v>204</v>
      </c>
      <c r="E121" s="231" t="s">
        <v>190</v>
      </c>
      <c r="F121" s="231" t="s">
        <v>190</v>
      </c>
      <c r="G121" s="376">
        <v>0</v>
      </c>
      <c r="H121" s="376">
        <v>0</v>
      </c>
      <c r="I121" s="376">
        <v>2</v>
      </c>
      <c r="J121" s="376">
        <v>3</v>
      </c>
      <c r="K121" s="376">
        <v>1</v>
      </c>
      <c r="L121" s="376">
        <v>0</v>
      </c>
      <c r="M121" s="376">
        <v>0</v>
      </c>
      <c r="N121" s="376">
        <v>0</v>
      </c>
      <c r="O121" s="376">
        <v>0</v>
      </c>
      <c r="P121" s="376">
        <v>0</v>
      </c>
      <c r="Q121" s="376">
        <v>0</v>
      </c>
      <c r="R121" s="376">
        <v>0</v>
      </c>
      <c r="S121" s="375">
        <v>0</v>
      </c>
      <c r="T121" s="228"/>
      <c r="U121" s="228"/>
      <c r="V121" s="228"/>
      <c r="W121" s="228"/>
    </row>
    <row r="122" spans="2:25" ht="37.200000000000003" customHeight="1">
      <c r="B122" s="44"/>
      <c r="C122" s="9" t="s">
        <v>129</v>
      </c>
      <c r="D122" s="11" t="s">
        <v>205</v>
      </c>
      <c r="E122" s="231" t="s">
        <v>190</v>
      </c>
      <c r="F122" s="231" t="s">
        <v>190</v>
      </c>
      <c r="G122" s="376">
        <v>0</v>
      </c>
      <c r="H122" s="376">
        <v>3</v>
      </c>
      <c r="I122" s="376">
        <v>2</v>
      </c>
      <c r="J122" s="376">
        <v>3</v>
      </c>
      <c r="K122" s="376">
        <v>3</v>
      </c>
      <c r="L122" s="376">
        <v>0</v>
      </c>
      <c r="M122" s="376">
        <v>0</v>
      </c>
      <c r="N122" s="376">
        <v>6</v>
      </c>
      <c r="O122" s="376">
        <v>2</v>
      </c>
      <c r="P122" s="376">
        <v>0</v>
      </c>
      <c r="Q122" s="376">
        <v>0</v>
      </c>
      <c r="R122" s="376">
        <v>0</v>
      </c>
      <c r="S122" s="375">
        <v>0</v>
      </c>
      <c r="T122" s="228"/>
      <c r="U122" s="228"/>
      <c r="V122" s="228"/>
      <c r="W122" s="228"/>
    </row>
    <row r="123" spans="2:25" ht="37.200000000000003" customHeight="1">
      <c r="B123" s="11" t="s">
        <v>206</v>
      </c>
      <c r="C123" s="9" t="s">
        <v>207</v>
      </c>
      <c r="D123" s="11" t="s">
        <v>208</v>
      </c>
      <c r="E123" s="231" t="s">
        <v>190</v>
      </c>
      <c r="F123" s="231" t="s">
        <v>190</v>
      </c>
      <c r="G123" s="374">
        <v>21944989</v>
      </c>
      <c r="H123" s="374">
        <v>483632927</v>
      </c>
      <c r="I123" s="374">
        <v>1601205795</v>
      </c>
      <c r="J123" s="374">
        <v>3342821539</v>
      </c>
      <c r="K123" s="374">
        <v>21714000</v>
      </c>
      <c r="L123" s="372">
        <v>150400</v>
      </c>
      <c r="M123" s="372">
        <v>300800</v>
      </c>
      <c r="N123" s="372">
        <v>120688284</v>
      </c>
      <c r="O123" s="372">
        <v>12082300</v>
      </c>
      <c r="P123" s="373">
        <v>188000</v>
      </c>
      <c r="Q123" s="373">
        <v>451200</v>
      </c>
      <c r="R123" s="372">
        <v>2739090</v>
      </c>
      <c r="S123" s="371">
        <v>338400</v>
      </c>
      <c r="T123" s="228"/>
      <c r="U123" s="228"/>
      <c r="V123" s="228"/>
      <c r="W123" s="228"/>
    </row>
    <row r="124" spans="2:25" ht="37.200000000000003" customHeight="1">
      <c r="B124" s="11" t="s">
        <v>209</v>
      </c>
      <c r="C124" s="9" t="s">
        <v>210</v>
      </c>
      <c r="D124" s="11" t="s">
        <v>211</v>
      </c>
      <c r="E124" s="231" t="s">
        <v>190</v>
      </c>
      <c r="F124" s="231" t="s">
        <v>190</v>
      </c>
      <c r="G124" s="344">
        <v>45</v>
      </c>
      <c r="H124" s="344">
        <v>290</v>
      </c>
      <c r="I124" s="339">
        <v>1072</v>
      </c>
      <c r="J124" s="339">
        <v>1667</v>
      </c>
      <c r="K124" s="344">
        <v>26</v>
      </c>
      <c r="L124" s="351">
        <v>0</v>
      </c>
      <c r="M124" s="351">
        <v>0</v>
      </c>
      <c r="N124" s="351">
        <v>47</v>
      </c>
      <c r="O124" s="351">
        <v>13</v>
      </c>
      <c r="P124" s="349">
        <v>0</v>
      </c>
      <c r="Q124" s="349">
        <v>0</v>
      </c>
      <c r="R124" s="351">
        <v>0</v>
      </c>
      <c r="S124" s="342">
        <v>0</v>
      </c>
      <c r="T124" s="228"/>
      <c r="U124" s="228"/>
      <c r="V124" s="228"/>
      <c r="W124" s="228"/>
    </row>
    <row r="125" spans="2:25" ht="37.200000000000003" customHeight="1">
      <c r="B125" s="11"/>
      <c r="C125" s="9" t="s">
        <v>212</v>
      </c>
      <c r="D125" s="11" t="s">
        <v>213</v>
      </c>
      <c r="E125" s="231" t="s">
        <v>190</v>
      </c>
      <c r="F125" s="231" t="s">
        <v>190</v>
      </c>
      <c r="G125" s="344" t="s">
        <v>47</v>
      </c>
      <c r="H125" s="344" t="s">
        <v>47</v>
      </c>
      <c r="I125" s="344">
        <v>36</v>
      </c>
      <c r="J125" s="344">
        <v>31</v>
      </c>
      <c r="K125" s="344" t="s">
        <v>47</v>
      </c>
      <c r="L125" s="344" t="s">
        <v>47</v>
      </c>
      <c r="M125" s="344" t="s">
        <v>47</v>
      </c>
      <c r="N125" s="344" t="s">
        <v>47</v>
      </c>
      <c r="O125" s="344" t="s">
        <v>47</v>
      </c>
      <c r="P125" s="349" t="s">
        <v>47</v>
      </c>
      <c r="Q125" s="349" t="s">
        <v>47</v>
      </c>
      <c r="R125" s="351" t="s">
        <v>47</v>
      </c>
      <c r="S125" s="342" t="s">
        <v>47</v>
      </c>
      <c r="T125" s="228"/>
      <c r="U125" s="228"/>
      <c r="V125" s="228"/>
      <c r="W125" s="228"/>
    </row>
    <row r="126" spans="2:25" ht="37.200000000000003" customHeight="1">
      <c r="B126" s="11" t="s">
        <v>214</v>
      </c>
      <c r="C126" s="9" t="s">
        <v>215</v>
      </c>
      <c r="D126" s="11" t="s">
        <v>216</v>
      </c>
      <c r="E126" s="231" t="s">
        <v>190</v>
      </c>
      <c r="F126" s="231" t="s">
        <v>190</v>
      </c>
      <c r="G126" s="345">
        <v>15711</v>
      </c>
      <c r="H126" s="345">
        <v>82897</v>
      </c>
      <c r="I126" s="345">
        <v>292051</v>
      </c>
      <c r="J126" s="345">
        <v>97240</v>
      </c>
      <c r="K126" s="345">
        <v>22784</v>
      </c>
      <c r="L126" s="349">
        <v>4</v>
      </c>
      <c r="M126" s="349">
        <v>574</v>
      </c>
      <c r="N126" s="350">
        <v>115871</v>
      </c>
      <c r="O126" s="350">
        <v>12863</v>
      </c>
      <c r="P126" s="349">
        <v>12</v>
      </c>
      <c r="Q126" s="349">
        <v>513</v>
      </c>
      <c r="R126" s="351">
        <v>30</v>
      </c>
      <c r="S126" s="342">
        <v>41</v>
      </c>
      <c r="T126" s="228"/>
      <c r="U126" s="228"/>
      <c r="V126" s="228"/>
      <c r="W126" s="228"/>
    </row>
    <row r="127" spans="2:25" ht="37.200000000000003" customHeight="1">
      <c r="B127" s="11" t="s">
        <v>217</v>
      </c>
      <c r="C127" s="9" t="s">
        <v>218</v>
      </c>
      <c r="D127" s="11" t="s">
        <v>219</v>
      </c>
      <c r="E127" s="231" t="s">
        <v>190</v>
      </c>
      <c r="F127" s="232" t="s">
        <v>190</v>
      </c>
      <c r="G127" s="370">
        <v>107</v>
      </c>
      <c r="H127" s="370">
        <v>96</v>
      </c>
      <c r="I127" s="370">
        <v>105</v>
      </c>
      <c r="J127" s="370">
        <v>109</v>
      </c>
      <c r="K127" s="370">
        <v>124</v>
      </c>
      <c r="L127" s="370">
        <v>16</v>
      </c>
      <c r="M127" s="370">
        <v>58</v>
      </c>
      <c r="N127" s="370">
        <v>44</v>
      </c>
      <c r="O127" s="370">
        <v>31</v>
      </c>
      <c r="P127" s="370">
        <v>29</v>
      </c>
      <c r="Q127" s="370">
        <v>66</v>
      </c>
      <c r="R127" s="370">
        <v>58</v>
      </c>
      <c r="S127" s="366">
        <v>18</v>
      </c>
      <c r="T127" s="228"/>
      <c r="U127" s="228"/>
      <c r="V127" s="228"/>
      <c r="W127" s="228"/>
    </row>
    <row r="128" spans="2:25" ht="37.200000000000003" customHeight="1">
      <c r="B128" s="27"/>
      <c r="C128" s="28" t="s">
        <v>220</v>
      </c>
      <c r="D128" s="11" t="s">
        <v>221</v>
      </c>
      <c r="E128" s="224" t="s">
        <v>175</v>
      </c>
      <c r="F128" s="224">
        <v>1</v>
      </c>
      <c r="G128" s="366">
        <v>0</v>
      </c>
      <c r="H128" s="366">
        <v>0</v>
      </c>
      <c r="I128" s="366">
        <v>0</v>
      </c>
      <c r="J128" s="366">
        <v>0</v>
      </c>
      <c r="K128" s="366">
        <v>0</v>
      </c>
      <c r="L128" s="364">
        <v>0</v>
      </c>
      <c r="M128" s="364">
        <v>0</v>
      </c>
      <c r="N128" s="364">
        <v>0</v>
      </c>
      <c r="O128" s="364">
        <v>0</v>
      </c>
      <c r="P128" s="364">
        <v>0</v>
      </c>
      <c r="Q128" s="364">
        <v>0</v>
      </c>
      <c r="R128" s="364">
        <v>0</v>
      </c>
      <c r="S128" s="364">
        <v>0</v>
      </c>
      <c r="T128" s="228"/>
      <c r="U128" s="228"/>
      <c r="V128" s="228"/>
      <c r="W128" s="228"/>
    </row>
    <row r="129" spans="2:23" ht="37.200000000000003" customHeight="1">
      <c r="B129" s="27"/>
      <c r="C129" s="28"/>
      <c r="D129" s="11" t="s">
        <v>221</v>
      </c>
      <c r="E129" s="226" t="s">
        <v>177</v>
      </c>
      <c r="F129" s="226">
        <v>1</v>
      </c>
      <c r="G129" s="366">
        <v>0</v>
      </c>
      <c r="H129" s="366">
        <v>0</v>
      </c>
      <c r="I129" s="366">
        <v>0</v>
      </c>
      <c r="J129" s="366">
        <v>0</v>
      </c>
      <c r="K129" s="366">
        <v>0</v>
      </c>
      <c r="L129" s="364">
        <v>0</v>
      </c>
      <c r="M129" s="364">
        <v>0</v>
      </c>
      <c r="N129" s="364">
        <v>0</v>
      </c>
      <c r="O129" s="364">
        <v>0</v>
      </c>
      <c r="P129" s="364">
        <v>0</v>
      </c>
      <c r="Q129" s="364">
        <v>0</v>
      </c>
      <c r="R129" s="364">
        <v>0</v>
      </c>
      <c r="S129" s="364">
        <v>0</v>
      </c>
      <c r="T129" s="228"/>
      <c r="U129" s="228"/>
      <c r="V129" s="228"/>
      <c r="W129" s="228"/>
    </row>
    <row r="130" spans="2:23" ht="37.200000000000003" customHeight="1">
      <c r="B130" s="27"/>
      <c r="C130" s="28"/>
      <c r="D130" s="11" t="s">
        <v>221</v>
      </c>
      <c r="E130" s="226" t="s">
        <v>178</v>
      </c>
      <c r="F130" s="226">
        <v>1</v>
      </c>
      <c r="G130" s="366">
        <v>0</v>
      </c>
      <c r="H130" s="366">
        <v>0</v>
      </c>
      <c r="I130" s="366">
        <v>0</v>
      </c>
      <c r="J130" s="366">
        <v>0</v>
      </c>
      <c r="K130" s="366">
        <v>0</v>
      </c>
      <c r="L130" s="364">
        <v>0</v>
      </c>
      <c r="M130" s="364">
        <v>0</v>
      </c>
      <c r="N130" s="364">
        <v>0</v>
      </c>
      <c r="O130" s="364">
        <v>0</v>
      </c>
      <c r="P130" s="364">
        <v>0</v>
      </c>
      <c r="Q130" s="364">
        <v>0</v>
      </c>
      <c r="R130" s="364">
        <v>0</v>
      </c>
      <c r="S130" s="364">
        <v>0</v>
      </c>
      <c r="T130" s="228"/>
      <c r="U130" s="228"/>
      <c r="V130" s="228"/>
      <c r="W130" s="228"/>
    </row>
    <row r="131" spans="2:23" ht="37.200000000000003" customHeight="1">
      <c r="B131" s="27"/>
      <c r="C131" s="28"/>
      <c r="D131" s="11" t="s">
        <v>221</v>
      </c>
      <c r="E131" s="226" t="s">
        <v>179</v>
      </c>
      <c r="F131" s="226">
        <v>1</v>
      </c>
      <c r="G131" s="366">
        <v>0</v>
      </c>
      <c r="H131" s="366">
        <v>0</v>
      </c>
      <c r="I131" s="366">
        <v>0</v>
      </c>
      <c r="J131" s="366">
        <v>0</v>
      </c>
      <c r="K131" s="366">
        <v>0</v>
      </c>
      <c r="L131" s="364">
        <v>0</v>
      </c>
      <c r="M131" s="364">
        <v>0</v>
      </c>
      <c r="N131" s="364">
        <v>0</v>
      </c>
      <c r="O131" s="364">
        <v>0</v>
      </c>
      <c r="P131" s="364">
        <v>0</v>
      </c>
      <c r="Q131" s="364">
        <v>0</v>
      </c>
      <c r="R131" s="364">
        <v>0</v>
      </c>
      <c r="S131" s="364">
        <v>0</v>
      </c>
      <c r="T131" s="228"/>
      <c r="U131" s="228"/>
      <c r="V131" s="228"/>
      <c r="W131" s="228"/>
    </row>
    <row r="132" spans="2:23" ht="37.200000000000003" customHeight="1">
      <c r="B132" s="27"/>
      <c r="C132" s="28"/>
      <c r="D132" s="11" t="s">
        <v>221</v>
      </c>
      <c r="E132" s="226" t="s">
        <v>180</v>
      </c>
      <c r="F132" s="226">
        <v>1</v>
      </c>
      <c r="G132" s="366">
        <v>0</v>
      </c>
      <c r="H132" s="366">
        <v>0</v>
      </c>
      <c r="I132" s="366">
        <v>0</v>
      </c>
      <c r="J132" s="366">
        <v>0</v>
      </c>
      <c r="K132" s="366">
        <v>0</v>
      </c>
      <c r="L132" s="364">
        <v>0</v>
      </c>
      <c r="M132" s="364">
        <v>0</v>
      </c>
      <c r="N132" s="364">
        <v>0</v>
      </c>
      <c r="O132" s="364">
        <v>0</v>
      </c>
      <c r="P132" s="364">
        <v>0</v>
      </c>
      <c r="Q132" s="364">
        <v>0</v>
      </c>
      <c r="R132" s="364">
        <v>0</v>
      </c>
      <c r="S132" s="364">
        <v>0</v>
      </c>
      <c r="T132" s="228"/>
      <c r="U132" s="228"/>
      <c r="V132" s="228"/>
      <c r="W132" s="228"/>
    </row>
    <row r="133" spans="2:23" ht="37.200000000000003" customHeight="1">
      <c r="B133" s="27"/>
      <c r="C133" s="28"/>
      <c r="D133" s="11" t="s">
        <v>221</v>
      </c>
      <c r="E133" s="224" t="s">
        <v>175</v>
      </c>
      <c r="F133" s="224">
        <v>2</v>
      </c>
      <c r="G133" s="366">
        <v>14</v>
      </c>
      <c r="H133" s="366">
        <v>12</v>
      </c>
      <c r="I133" s="366">
        <v>12</v>
      </c>
      <c r="J133" s="366">
        <v>16</v>
      </c>
      <c r="K133" s="366">
        <v>15</v>
      </c>
      <c r="L133" s="364">
        <v>1</v>
      </c>
      <c r="M133" s="364">
        <v>7</v>
      </c>
      <c r="N133" s="364">
        <v>5</v>
      </c>
      <c r="O133" s="364">
        <v>2</v>
      </c>
      <c r="P133" s="364">
        <v>1</v>
      </c>
      <c r="Q133" s="364">
        <v>12</v>
      </c>
      <c r="R133" s="364">
        <v>3</v>
      </c>
      <c r="S133" s="364">
        <v>3</v>
      </c>
      <c r="T133" s="228"/>
      <c r="U133" s="228"/>
      <c r="V133" s="228"/>
      <c r="W133" s="228"/>
    </row>
    <row r="134" spans="2:23" ht="37.200000000000003" customHeight="1">
      <c r="B134" s="27"/>
      <c r="C134" s="28"/>
      <c r="D134" s="11" t="s">
        <v>221</v>
      </c>
      <c r="E134" s="226" t="s">
        <v>177</v>
      </c>
      <c r="F134" s="226">
        <v>2</v>
      </c>
      <c r="G134" s="366">
        <v>0</v>
      </c>
      <c r="H134" s="366">
        <v>0</v>
      </c>
      <c r="I134" s="366">
        <v>0</v>
      </c>
      <c r="J134" s="366">
        <v>1</v>
      </c>
      <c r="K134" s="366">
        <v>0</v>
      </c>
      <c r="L134" s="364">
        <v>0</v>
      </c>
      <c r="M134" s="364">
        <v>0</v>
      </c>
      <c r="N134" s="364">
        <v>0</v>
      </c>
      <c r="O134" s="364">
        <v>0</v>
      </c>
      <c r="P134" s="364">
        <v>0</v>
      </c>
      <c r="Q134" s="364">
        <v>0</v>
      </c>
      <c r="R134" s="364">
        <v>0</v>
      </c>
      <c r="S134" s="364">
        <v>0</v>
      </c>
      <c r="T134" s="228"/>
      <c r="U134" s="228"/>
      <c r="V134" s="228"/>
      <c r="W134" s="228"/>
    </row>
    <row r="135" spans="2:23" ht="37.200000000000003" customHeight="1">
      <c r="B135" s="27"/>
      <c r="C135" s="28"/>
      <c r="D135" s="11" t="s">
        <v>221</v>
      </c>
      <c r="E135" s="226" t="s">
        <v>178</v>
      </c>
      <c r="F135" s="226">
        <v>2</v>
      </c>
      <c r="G135" s="366">
        <v>0</v>
      </c>
      <c r="H135" s="366">
        <v>0</v>
      </c>
      <c r="I135" s="366">
        <v>0</v>
      </c>
      <c r="J135" s="366">
        <v>0</v>
      </c>
      <c r="K135" s="366">
        <v>0</v>
      </c>
      <c r="L135" s="364">
        <v>0</v>
      </c>
      <c r="M135" s="364">
        <v>0</v>
      </c>
      <c r="N135" s="364">
        <v>0</v>
      </c>
      <c r="O135" s="364">
        <v>0</v>
      </c>
      <c r="P135" s="364">
        <v>0</v>
      </c>
      <c r="Q135" s="364">
        <v>0</v>
      </c>
      <c r="R135" s="364">
        <v>0</v>
      </c>
      <c r="S135" s="364">
        <v>0</v>
      </c>
      <c r="T135" s="228"/>
      <c r="U135" s="228"/>
      <c r="V135" s="228"/>
      <c r="W135" s="228"/>
    </row>
    <row r="136" spans="2:23" ht="37.200000000000003" customHeight="1">
      <c r="B136" s="27"/>
      <c r="C136" s="28"/>
      <c r="D136" s="11" t="s">
        <v>221</v>
      </c>
      <c r="E136" s="226" t="s">
        <v>179</v>
      </c>
      <c r="F136" s="226">
        <v>2</v>
      </c>
      <c r="G136" s="366">
        <v>0</v>
      </c>
      <c r="H136" s="366">
        <v>0</v>
      </c>
      <c r="I136" s="366">
        <v>0</v>
      </c>
      <c r="J136" s="366">
        <v>1</v>
      </c>
      <c r="K136" s="366">
        <v>0</v>
      </c>
      <c r="L136" s="364">
        <v>0</v>
      </c>
      <c r="M136" s="364">
        <v>0</v>
      </c>
      <c r="N136" s="364">
        <v>0</v>
      </c>
      <c r="O136" s="364">
        <v>0</v>
      </c>
      <c r="P136" s="364">
        <v>0</v>
      </c>
      <c r="Q136" s="364">
        <v>0</v>
      </c>
      <c r="R136" s="364">
        <v>0</v>
      </c>
      <c r="S136" s="364">
        <v>0</v>
      </c>
      <c r="T136" s="228"/>
      <c r="U136" s="228"/>
      <c r="V136" s="228"/>
      <c r="W136" s="228"/>
    </row>
    <row r="137" spans="2:23" ht="37.200000000000003" customHeight="1">
      <c r="B137" s="27"/>
      <c r="C137" s="28"/>
      <c r="D137" s="11" t="s">
        <v>221</v>
      </c>
      <c r="E137" s="226" t="s">
        <v>180</v>
      </c>
      <c r="F137" s="226">
        <v>2</v>
      </c>
      <c r="G137" s="366">
        <v>0</v>
      </c>
      <c r="H137" s="366">
        <v>0</v>
      </c>
      <c r="I137" s="366">
        <v>0</v>
      </c>
      <c r="J137" s="366">
        <v>0</v>
      </c>
      <c r="K137" s="366">
        <v>0</v>
      </c>
      <c r="L137" s="364">
        <v>0</v>
      </c>
      <c r="M137" s="364">
        <v>0</v>
      </c>
      <c r="N137" s="364">
        <v>0</v>
      </c>
      <c r="O137" s="364">
        <v>0</v>
      </c>
      <c r="P137" s="364">
        <v>0</v>
      </c>
      <c r="Q137" s="364">
        <v>0</v>
      </c>
      <c r="R137" s="364">
        <v>0</v>
      </c>
      <c r="S137" s="364">
        <v>0</v>
      </c>
      <c r="T137" s="228"/>
      <c r="U137" s="228"/>
      <c r="V137" s="228"/>
      <c r="W137" s="228"/>
    </row>
    <row r="138" spans="2:23" ht="37.200000000000003" customHeight="1">
      <c r="B138" s="27"/>
      <c r="C138" s="28"/>
      <c r="D138" s="11" t="s">
        <v>221</v>
      </c>
      <c r="E138" s="224" t="s">
        <v>175</v>
      </c>
      <c r="F138" s="224">
        <v>3</v>
      </c>
      <c r="G138" s="366">
        <v>32</v>
      </c>
      <c r="H138" s="366">
        <v>29</v>
      </c>
      <c r="I138" s="366">
        <v>23</v>
      </c>
      <c r="J138" s="366">
        <v>21</v>
      </c>
      <c r="K138" s="366">
        <v>23</v>
      </c>
      <c r="L138" s="364">
        <v>2</v>
      </c>
      <c r="M138" s="364">
        <v>15</v>
      </c>
      <c r="N138" s="364">
        <v>11</v>
      </c>
      <c r="O138" s="364">
        <v>7</v>
      </c>
      <c r="P138" s="364">
        <v>6</v>
      </c>
      <c r="Q138" s="364">
        <v>11</v>
      </c>
      <c r="R138" s="364">
        <v>11</v>
      </c>
      <c r="S138" s="364">
        <v>1</v>
      </c>
      <c r="T138" s="228"/>
      <c r="U138" s="228"/>
      <c r="V138" s="228"/>
      <c r="W138" s="228"/>
    </row>
    <row r="139" spans="2:23" ht="37.200000000000003" customHeight="1">
      <c r="B139" s="27"/>
      <c r="C139" s="28"/>
      <c r="D139" s="11" t="s">
        <v>221</v>
      </c>
      <c r="E139" s="226" t="s">
        <v>177</v>
      </c>
      <c r="F139" s="226">
        <v>3</v>
      </c>
      <c r="G139" s="366">
        <v>0</v>
      </c>
      <c r="H139" s="366">
        <v>2</v>
      </c>
      <c r="I139" s="366">
        <v>2</v>
      </c>
      <c r="J139" s="366">
        <v>1</v>
      </c>
      <c r="K139" s="366">
        <v>0</v>
      </c>
      <c r="L139" s="364">
        <v>0</v>
      </c>
      <c r="M139" s="364">
        <v>1</v>
      </c>
      <c r="N139" s="364">
        <v>0</v>
      </c>
      <c r="O139" s="364">
        <v>0</v>
      </c>
      <c r="P139" s="364">
        <v>0</v>
      </c>
      <c r="Q139" s="364">
        <v>0</v>
      </c>
      <c r="R139" s="364">
        <v>0</v>
      </c>
      <c r="S139" s="364">
        <v>0</v>
      </c>
      <c r="T139" s="228"/>
      <c r="U139" s="228"/>
      <c r="V139" s="228"/>
      <c r="W139" s="228"/>
    </row>
    <row r="140" spans="2:23" ht="37.200000000000003" customHeight="1">
      <c r="B140" s="27"/>
      <c r="C140" s="28"/>
      <c r="D140" s="11" t="s">
        <v>221</v>
      </c>
      <c r="E140" s="226" t="s">
        <v>178</v>
      </c>
      <c r="F140" s="226">
        <v>3</v>
      </c>
      <c r="G140" s="366">
        <v>0</v>
      </c>
      <c r="H140" s="366">
        <v>0</v>
      </c>
      <c r="I140" s="366">
        <v>0</v>
      </c>
      <c r="J140" s="366">
        <v>0</v>
      </c>
      <c r="K140" s="366">
        <v>0</v>
      </c>
      <c r="L140" s="364">
        <v>0</v>
      </c>
      <c r="M140" s="364">
        <v>0</v>
      </c>
      <c r="N140" s="364">
        <v>0</v>
      </c>
      <c r="O140" s="364">
        <v>0</v>
      </c>
      <c r="P140" s="364">
        <v>0</v>
      </c>
      <c r="Q140" s="364">
        <v>0</v>
      </c>
      <c r="R140" s="364">
        <v>0</v>
      </c>
      <c r="S140" s="364">
        <v>0</v>
      </c>
      <c r="T140" s="228"/>
      <c r="U140" s="228"/>
      <c r="V140" s="228"/>
      <c r="W140" s="228"/>
    </row>
    <row r="141" spans="2:23" ht="37.200000000000003" customHeight="1">
      <c r="B141" s="27"/>
      <c r="C141" s="28"/>
      <c r="D141" s="11" t="s">
        <v>221</v>
      </c>
      <c r="E141" s="226" t="s">
        <v>179</v>
      </c>
      <c r="F141" s="226">
        <v>3</v>
      </c>
      <c r="G141" s="366">
        <v>0</v>
      </c>
      <c r="H141" s="366">
        <v>0</v>
      </c>
      <c r="I141" s="366">
        <v>0</v>
      </c>
      <c r="J141" s="366">
        <v>2</v>
      </c>
      <c r="K141" s="366">
        <v>0</v>
      </c>
      <c r="L141" s="364">
        <v>0</v>
      </c>
      <c r="M141" s="364">
        <v>0</v>
      </c>
      <c r="N141" s="364">
        <v>0</v>
      </c>
      <c r="O141" s="364">
        <v>1</v>
      </c>
      <c r="P141" s="364">
        <v>0</v>
      </c>
      <c r="Q141" s="364">
        <v>0</v>
      </c>
      <c r="R141" s="364">
        <v>0</v>
      </c>
      <c r="S141" s="364">
        <v>0</v>
      </c>
      <c r="T141" s="228"/>
      <c r="U141" s="228"/>
      <c r="V141" s="228"/>
      <c r="W141" s="228"/>
    </row>
    <row r="142" spans="2:23" ht="37.200000000000003" customHeight="1">
      <c r="B142" s="27"/>
      <c r="C142" s="28"/>
      <c r="D142" s="11" t="s">
        <v>221</v>
      </c>
      <c r="E142" s="226" t="s">
        <v>180</v>
      </c>
      <c r="F142" s="226">
        <v>3</v>
      </c>
      <c r="G142" s="366">
        <v>0</v>
      </c>
      <c r="H142" s="366">
        <v>0</v>
      </c>
      <c r="I142" s="366">
        <v>0</v>
      </c>
      <c r="J142" s="366">
        <v>0</v>
      </c>
      <c r="K142" s="366">
        <v>0</v>
      </c>
      <c r="L142" s="364">
        <v>0</v>
      </c>
      <c r="M142" s="364">
        <v>0</v>
      </c>
      <c r="N142" s="364">
        <v>0</v>
      </c>
      <c r="O142" s="364">
        <v>0</v>
      </c>
      <c r="P142" s="364">
        <v>0</v>
      </c>
      <c r="Q142" s="364">
        <v>0</v>
      </c>
      <c r="R142" s="364">
        <v>0</v>
      </c>
      <c r="S142" s="364">
        <v>0</v>
      </c>
      <c r="T142" s="228"/>
      <c r="U142" s="228"/>
      <c r="V142" s="228"/>
      <c r="W142" s="228"/>
    </row>
    <row r="143" spans="2:23" ht="37.200000000000003" customHeight="1">
      <c r="B143" s="27"/>
      <c r="C143" s="28"/>
      <c r="D143" s="11" t="s">
        <v>221</v>
      </c>
      <c r="E143" s="224" t="s">
        <v>175</v>
      </c>
      <c r="F143" s="224" t="s">
        <v>181</v>
      </c>
      <c r="G143" s="366">
        <v>61</v>
      </c>
      <c r="H143" s="366">
        <v>55</v>
      </c>
      <c r="I143" s="366">
        <v>70</v>
      </c>
      <c r="J143" s="366">
        <v>72</v>
      </c>
      <c r="K143" s="366">
        <v>86</v>
      </c>
      <c r="L143" s="364">
        <v>13</v>
      </c>
      <c r="M143" s="364">
        <v>36</v>
      </c>
      <c r="N143" s="364">
        <v>28</v>
      </c>
      <c r="O143" s="364">
        <v>22</v>
      </c>
      <c r="P143" s="364">
        <v>23</v>
      </c>
      <c r="Q143" s="364">
        <v>43</v>
      </c>
      <c r="R143" s="364">
        <v>44</v>
      </c>
      <c r="S143" s="364">
        <v>15</v>
      </c>
      <c r="T143" s="228"/>
      <c r="U143" s="228"/>
      <c r="V143" s="228"/>
      <c r="W143" s="228"/>
    </row>
    <row r="144" spans="2:23" ht="37.200000000000003" customHeight="1">
      <c r="B144" s="27"/>
      <c r="C144" s="28"/>
      <c r="D144" s="11" t="s">
        <v>221</v>
      </c>
      <c r="E144" s="226" t="s">
        <v>177</v>
      </c>
      <c r="F144" s="224" t="s">
        <v>181</v>
      </c>
      <c r="G144" s="366">
        <v>1</v>
      </c>
      <c r="H144" s="366">
        <v>0</v>
      </c>
      <c r="I144" s="366">
        <v>0</v>
      </c>
      <c r="J144" s="366">
        <v>3</v>
      </c>
      <c r="K144" s="366">
        <v>2</v>
      </c>
      <c r="L144" s="364">
        <v>0</v>
      </c>
      <c r="M144" s="364">
        <v>0</v>
      </c>
      <c r="N144" s="364">
        <v>1</v>
      </c>
      <c r="O144" s="364">
        <v>1</v>
      </c>
      <c r="P144" s="364">
        <v>0</v>
      </c>
      <c r="Q144" s="364">
        <v>0</v>
      </c>
      <c r="R144" s="364">
        <v>0</v>
      </c>
      <c r="S144" s="364">
        <v>0</v>
      </c>
      <c r="T144" s="228"/>
      <c r="U144" s="228"/>
      <c r="V144" s="228"/>
      <c r="W144" s="228"/>
    </row>
    <row r="145" spans="2:23" ht="37.200000000000003" customHeight="1">
      <c r="B145" s="27"/>
      <c r="C145" s="28"/>
      <c r="D145" s="11" t="s">
        <v>221</v>
      </c>
      <c r="E145" s="226" t="s">
        <v>178</v>
      </c>
      <c r="F145" s="224" t="s">
        <v>181</v>
      </c>
      <c r="G145" s="366">
        <v>0</v>
      </c>
      <c r="H145" s="366">
        <v>1</v>
      </c>
      <c r="I145" s="366">
        <v>1</v>
      </c>
      <c r="J145" s="366">
        <v>1</v>
      </c>
      <c r="K145" s="366">
        <v>0</v>
      </c>
      <c r="L145" s="364">
        <v>0</v>
      </c>
      <c r="M145" s="364">
        <v>0</v>
      </c>
      <c r="N145" s="364">
        <v>0</v>
      </c>
      <c r="O145" s="364">
        <v>0</v>
      </c>
      <c r="P145" s="364">
        <v>0</v>
      </c>
      <c r="Q145" s="364">
        <v>0</v>
      </c>
      <c r="R145" s="364">
        <v>0</v>
      </c>
      <c r="S145" s="364">
        <v>0</v>
      </c>
      <c r="T145" s="228"/>
      <c r="U145" s="228"/>
      <c r="V145" s="228"/>
      <c r="W145" s="228"/>
    </row>
    <row r="146" spans="2:23" ht="37.200000000000003" customHeight="1">
      <c r="B146" s="27"/>
      <c r="C146" s="28"/>
      <c r="D146" s="11" t="s">
        <v>221</v>
      </c>
      <c r="E146" s="226" t="s">
        <v>179</v>
      </c>
      <c r="F146" s="224" t="s">
        <v>181</v>
      </c>
      <c r="G146" s="366">
        <v>0</v>
      </c>
      <c r="H146" s="366">
        <v>0</v>
      </c>
      <c r="I146" s="366">
        <v>0</v>
      </c>
      <c r="J146" s="366">
        <v>0</v>
      </c>
      <c r="K146" s="366">
        <v>0</v>
      </c>
      <c r="L146" s="364">
        <v>0</v>
      </c>
      <c r="M146" s="364">
        <v>0</v>
      </c>
      <c r="N146" s="364">
        <v>0</v>
      </c>
      <c r="O146" s="364">
        <v>2</v>
      </c>
      <c r="P146" s="364">
        <v>0</v>
      </c>
      <c r="Q146" s="364">
        <v>0</v>
      </c>
      <c r="R146" s="364">
        <v>0</v>
      </c>
      <c r="S146" s="364">
        <v>0</v>
      </c>
      <c r="T146" s="228"/>
      <c r="U146" s="228"/>
      <c r="V146" s="228"/>
      <c r="W146" s="228"/>
    </row>
    <row r="147" spans="2:23" ht="37.200000000000003" customHeight="1">
      <c r="B147" s="27"/>
      <c r="C147" s="28"/>
      <c r="D147" s="11" t="s">
        <v>221</v>
      </c>
      <c r="E147" s="226" t="s">
        <v>180</v>
      </c>
      <c r="F147" s="224" t="s">
        <v>181</v>
      </c>
      <c r="G147" s="366">
        <v>0</v>
      </c>
      <c r="H147" s="366">
        <v>0</v>
      </c>
      <c r="I147" s="366">
        <v>0</v>
      </c>
      <c r="J147" s="366">
        <v>0</v>
      </c>
      <c r="K147" s="366">
        <v>0</v>
      </c>
      <c r="L147" s="364">
        <v>0</v>
      </c>
      <c r="M147" s="364">
        <v>0</v>
      </c>
      <c r="N147" s="364">
        <v>0</v>
      </c>
      <c r="O147" s="364">
        <v>0</v>
      </c>
      <c r="P147" s="364">
        <v>0</v>
      </c>
      <c r="Q147" s="364">
        <v>0</v>
      </c>
      <c r="R147" s="364">
        <v>0</v>
      </c>
      <c r="S147" s="364">
        <v>0</v>
      </c>
      <c r="T147" s="228"/>
      <c r="U147" s="228"/>
      <c r="V147" s="228"/>
      <c r="W147" s="228"/>
    </row>
    <row r="148" spans="2:23" ht="37.200000000000003" customHeight="1">
      <c r="B148" s="11" t="s">
        <v>222</v>
      </c>
      <c r="C148" s="9" t="s">
        <v>223</v>
      </c>
      <c r="D148" s="11" t="s">
        <v>224</v>
      </c>
      <c r="E148" s="231" t="s">
        <v>190</v>
      </c>
      <c r="F148" s="231" t="s">
        <v>190</v>
      </c>
      <c r="G148" s="344">
        <v>0</v>
      </c>
      <c r="H148" s="344">
        <v>0</v>
      </c>
      <c r="I148" s="344">
        <v>0</v>
      </c>
      <c r="J148" s="344">
        <v>0</v>
      </c>
      <c r="K148" s="344">
        <v>0</v>
      </c>
      <c r="L148" s="351">
        <v>1</v>
      </c>
      <c r="M148" s="351">
        <v>0</v>
      </c>
      <c r="N148" s="351">
        <v>0</v>
      </c>
      <c r="O148" s="351">
        <v>0</v>
      </c>
      <c r="P148" s="349">
        <v>0</v>
      </c>
      <c r="Q148" s="349">
        <v>0</v>
      </c>
      <c r="R148" s="351">
        <v>0</v>
      </c>
      <c r="S148" s="342">
        <v>0</v>
      </c>
      <c r="T148" s="228"/>
      <c r="U148" s="228"/>
      <c r="V148" s="228"/>
      <c r="W148" s="228"/>
    </row>
    <row r="149" spans="2:23" ht="72">
      <c r="B149" s="11" t="s">
        <v>225</v>
      </c>
      <c r="C149" s="9" t="s">
        <v>226</v>
      </c>
      <c r="D149" s="11" t="s">
        <v>227</v>
      </c>
      <c r="E149" s="231" t="s">
        <v>190</v>
      </c>
      <c r="F149" s="231" t="s">
        <v>190</v>
      </c>
      <c r="G149" s="344">
        <v>0</v>
      </c>
      <c r="H149" s="344">
        <v>0</v>
      </c>
      <c r="I149" s="344">
        <v>0</v>
      </c>
      <c r="J149" s="344">
        <v>0</v>
      </c>
      <c r="K149" s="344">
        <v>1</v>
      </c>
      <c r="L149" s="351">
        <v>0</v>
      </c>
      <c r="M149" s="351">
        <v>1</v>
      </c>
      <c r="N149" s="351">
        <v>3</v>
      </c>
      <c r="O149" s="351">
        <v>0</v>
      </c>
      <c r="P149" s="349">
        <v>0</v>
      </c>
      <c r="Q149" s="349">
        <v>1</v>
      </c>
      <c r="R149" s="351">
        <v>0</v>
      </c>
      <c r="S149" s="342">
        <v>0</v>
      </c>
      <c r="T149" s="228"/>
      <c r="U149" s="228"/>
      <c r="V149" s="228"/>
      <c r="W149" s="228"/>
    </row>
    <row r="151" spans="2:23">
      <c r="B151" s="356" t="s">
        <v>228</v>
      </c>
      <c r="D151" s="7"/>
    </row>
    <row r="153" spans="2:23">
      <c r="B153" s="9" t="s">
        <v>173</v>
      </c>
      <c r="C153" s="9" t="s">
        <v>42</v>
      </c>
      <c r="D153" s="367" t="s">
        <v>182</v>
      </c>
      <c r="E153" s="226" t="s">
        <v>229</v>
      </c>
      <c r="F153" s="226">
        <v>1</v>
      </c>
      <c r="G153" s="366">
        <v>0</v>
      </c>
      <c r="H153" s="366">
        <v>0</v>
      </c>
      <c r="I153" s="366">
        <v>0</v>
      </c>
      <c r="J153" s="366">
        <v>0</v>
      </c>
      <c r="K153" s="366">
        <v>0</v>
      </c>
      <c r="L153" s="365">
        <v>0</v>
      </c>
      <c r="M153" s="365">
        <v>0</v>
      </c>
      <c r="N153" s="365">
        <v>0</v>
      </c>
      <c r="O153" s="365">
        <v>0</v>
      </c>
      <c r="P153" s="364">
        <v>0</v>
      </c>
      <c r="Q153" s="364">
        <v>0</v>
      </c>
      <c r="R153" s="364">
        <v>0</v>
      </c>
      <c r="S153" s="364">
        <v>0</v>
      </c>
    </row>
    <row r="154" spans="2:23">
      <c r="D154" s="367" t="s">
        <v>182</v>
      </c>
      <c r="E154" s="226" t="s">
        <v>229</v>
      </c>
      <c r="F154" s="226">
        <v>2</v>
      </c>
      <c r="G154" s="366">
        <v>9</v>
      </c>
      <c r="H154" s="366">
        <v>35</v>
      </c>
      <c r="I154" s="366">
        <v>25</v>
      </c>
      <c r="J154" s="366">
        <v>13</v>
      </c>
      <c r="K154" s="366">
        <v>13</v>
      </c>
      <c r="L154" s="365">
        <v>0</v>
      </c>
      <c r="M154" s="365">
        <v>0</v>
      </c>
      <c r="N154" s="365">
        <v>1</v>
      </c>
      <c r="O154" s="365">
        <v>1</v>
      </c>
      <c r="P154" s="364">
        <v>3</v>
      </c>
      <c r="Q154" s="364">
        <v>2</v>
      </c>
      <c r="R154" s="364">
        <v>0</v>
      </c>
      <c r="S154" s="364">
        <v>2</v>
      </c>
    </row>
    <row r="155" spans="2:23">
      <c r="D155" s="367" t="s">
        <v>182</v>
      </c>
      <c r="E155" s="226" t="s">
        <v>229</v>
      </c>
      <c r="F155" s="226">
        <v>3</v>
      </c>
      <c r="G155" s="366">
        <v>8</v>
      </c>
      <c r="H155" s="366">
        <v>70</v>
      </c>
      <c r="I155" s="366">
        <v>71</v>
      </c>
      <c r="J155" s="366">
        <v>34</v>
      </c>
      <c r="K155" s="366">
        <v>18</v>
      </c>
      <c r="L155" s="365">
        <v>3</v>
      </c>
      <c r="M155" s="365">
        <v>6</v>
      </c>
      <c r="N155" s="365">
        <v>2</v>
      </c>
      <c r="O155" s="365">
        <v>1</v>
      </c>
      <c r="P155" s="364">
        <v>3</v>
      </c>
      <c r="Q155" s="364">
        <v>2</v>
      </c>
      <c r="R155" s="364">
        <v>5</v>
      </c>
      <c r="S155" s="364">
        <v>3</v>
      </c>
    </row>
    <row r="156" spans="2:23">
      <c r="D156" s="367" t="s">
        <v>182</v>
      </c>
      <c r="E156" s="226" t="s">
        <v>229</v>
      </c>
      <c r="F156" s="226" t="s">
        <v>181</v>
      </c>
      <c r="G156" s="366">
        <v>33</v>
      </c>
      <c r="H156" s="366">
        <v>285</v>
      </c>
      <c r="I156" s="366">
        <v>183</v>
      </c>
      <c r="J156" s="366">
        <v>98</v>
      </c>
      <c r="K156" s="366">
        <v>59</v>
      </c>
      <c r="L156" s="365">
        <v>4</v>
      </c>
      <c r="M156" s="365">
        <v>6</v>
      </c>
      <c r="N156" s="365">
        <v>11</v>
      </c>
      <c r="O156" s="365">
        <v>12</v>
      </c>
      <c r="P156" s="364">
        <v>20</v>
      </c>
      <c r="Q156" s="364">
        <v>25</v>
      </c>
      <c r="R156" s="364">
        <v>28</v>
      </c>
      <c r="S156" s="364">
        <v>10</v>
      </c>
    </row>
    <row r="157" spans="2:23">
      <c r="D157" s="367" t="s">
        <v>182</v>
      </c>
      <c r="E157" s="226" t="s">
        <v>229</v>
      </c>
      <c r="F157" s="226" t="s">
        <v>229</v>
      </c>
      <c r="G157" s="366">
        <v>3</v>
      </c>
      <c r="H157" s="366">
        <v>30</v>
      </c>
      <c r="I157" s="366">
        <v>40</v>
      </c>
      <c r="J157" s="366">
        <v>7</v>
      </c>
      <c r="K157" s="366">
        <v>5</v>
      </c>
      <c r="L157" s="365">
        <v>1</v>
      </c>
      <c r="M157" s="365">
        <v>0</v>
      </c>
      <c r="N157" s="365">
        <v>0</v>
      </c>
      <c r="O157" s="365">
        <v>2</v>
      </c>
      <c r="P157" s="364">
        <v>0</v>
      </c>
      <c r="Q157" s="364">
        <v>0</v>
      </c>
      <c r="R157" s="364">
        <v>1</v>
      </c>
      <c r="S157" s="364">
        <v>0</v>
      </c>
    </row>
    <row r="158" spans="2:23" ht="28.8">
      <c r="B158" s="9" t="s">
        <v>173</v>
      </c>
      <c r="C158" s="9" t="s">
        <v>45</v>
      </c>
      <c r="D158" s="367" t="s">
        <v>184</v>
      </c>
      <c r="E158" s="226" t="s">
        <v>229</v>
      </c>
      <c r="F158" s="226" t="s">
        <v>229</v>
      </c>
      <c r="G158" s="366">
        <v>1824</v>
      </c>
      <c r="H158" s="366">
        <v>511</v>
      </c>
      <c r="I158" s="366">
        <v>482</v>
      </c>
      <c r="J158" s="366">
        <v>504</v>
      </c>
      <c r="K158" s="366">
        <v>747</v>
      </c>
      <c r="L158" s="365">
        <v>113</v>
      </c>
      <c r="M158" s="365">
        <v>142</v>
      </c>
      <c r="N158" s="365">
        <v>124</v>
      </c>
      <c r="O158" s="365">
        <v>114</v>
      </c>
      <c r="P158" s="364">
        <v>119</v>
      </c>
      <c r="Q158" s="364">
        <v>124</v>
      </c>
      <c r="R158" s="364">
        <v>108</v>
      </c>
      <c r="S158" s="364">
        <v>165</v>
      </c>
    </row>
    <row r="159" spans="2:23" ht="28.8">
      <c r="B159" s="369" t="s">
        <v>173</v>
      </c>
      <c r="C159" s="368" t="s">
        <v>49</v>
      </c>
      <c r="D159" s="367" t="s">
        <v>186</v>
      </c>
      <c r="E159" s="226" t="s">
        <v>229</v>
      </c>
      <c r="F159" s="226" t="s">
        <v>229</v>
      </c>
      <c r="G159" s="366">
        <v>9</v>
      </c>
      <c r="H159" s="366">
        <v>16</v>
      </c>
      <c r="I159" s="366">
        <v>4</v>
      </c>
      <c r="J159" s="366">
        <v>14</v>
      </c>
      <c r="K159" s="366">
        <v>17</v>
      </c>
      <c r="L159" s="365">
        <v>0</v>
      </c>
      <c r="M159" s="365">
        <v>1</v>
      </c>
      <c r="N159" s="365">
        <v>4</v>
      </c>
      <c r="O159" s="365">
        <v>5</v>
      </c>
      <c r="P159" s="364">
        <v>3</v>
      </c>
      <c r="Q159" s="364">
        <v>0</v>
      </c>
      <c r="R159" s="364">
        <v>1</v>
      </c>
      <c r="S159" s="364">
        <v>6</v>
      </c>
    </row>
    <row r="161" spans="4:4">
      <c r="D161" s="7"/>
    </row>
    <row r="162" spans="4:4">
      <c r="D162" s="7"/>
    </row>
    <row r="163" spans="4:4">
      <c r="D163" s="7"/>
    </row>
    <row r="164" spans="4:4">
      <c r="D164" s="7"/>
    </row>
    <row r="165" spans="4:4">
      <c r="D165" s="7"/>
    </row>
    <row r="166" spans="4:4">
      <c r="D166" s="7"/>
    </row>
    <row r="167" spans="4:4">
      <c r="D167" s="7"/>
    </row>
    <row r="168" spans="4:4">
      <c r="D168" s="7"/>
    </row>
    <row r="169" spans="4:4">
      <c r="D169" s="7"/>
    </row>
    <row r="170" spans="4:4">
      <c r="D170" s="7"/>
    </row>
    <row r="171" spans="4:4">
      <c r="D171" s="7"/>
    </row>
    <row r="172" spans="4:4">
      <c r="D172" s="7"/>
    </row>
    <row r="173" spans="4:4">
      <c r="D173" s="7"/>
    </row>
    <row r="174" spans="4:4">
      <c r="D174" s="7"/>
    </row>
    <row r="175" spans="4:4">
      <c r="D175" s="7"/>
    </row>
    <row r="176" spans="4:4">
      <c r="D176" s="7"/>
    </row>
    <row r="177" spans="4:4">
      <c r="D177" s="7"/>
    </row>
    <row r="178" spans="4:4">
      <c r="D178" s="7"/>
    </row>
    <row r="179" spans="4:4">
      <c r="D179" s="7"/>
    </row>
    <row r="180" spans="4:4">
      <c r="D180" s="7"/>
    </row>
    <row r="181" spans="4:4">
      <c r="D181" s="7"/>
    </row>
    <row r="182" spans="4:4">
      <c r="D182" s="7"/>
    </row>
    <row r="183" spans="4:4">
      <c r="D183" s="7"/>
    </row>
    <row r="184" spans="4:4">
      <c r="D184" s="7"/>
    </row>
    <row r="185" spans="4:4">
      <c r="D185" s="7"/>
    </row>
    <row r="186" spans="4:4">
      <c r="D186" s="7"/>
    </row>
    <row r="187" spans="4:4">
      <c r="D187" s="7"/>
    </row>
    <row r="188" spans="4:4">
      <c r="D188" s="7"/>
    </row>
    <row r="189" spans="4:4">
      <c r="D189" s="7"/>
    </row>
    <row r="190" spans="4:4">
      <c r="D190" s="7"/>
    </row>
    <row r="191" spans="4:4">
      <c r="D191" s="7"/>
    </row>
    <row r="192" spans="4:4">
      <c r="D192" s="7"/>
    </row>
    <row r="193" spans="4:4">
      <c r="D193" s="7"/>
    </row>
    <row r="194" spans="4:4">
      <c r="D194" s="7"/>
    </row>
    <row r="195" spans="4:4">
      <c r="D195" s="7"/>
    </row>
    <row r="196" spans="4:4">
      <c r="D196" s="7"/>
    </row>
    <row r="197" spans="4:4">
      <c r="D197" s="7"/>
    </row>
    <row r="198" spans="4:4">
      <c r="D198" s="7"/>
    </row>
    <row r="199" spans="4:4">
      <c r="D199" s="7"/>
    </row>
    <row r="200" spans="4:4">
      <c r="D200" s="7"/>
    </row>
    <row r="201" spans="4:4">
      <c r="D201" s="7"/>
    </row>
    <row r="202" spans="4:4">
      <c r="D202" s="7"/>
    </row>
    <row r="203" spans="4:4">
      <c r="D203" s="7"/>
    </row>
    <row r="204" spans="4:4">
      <c r="D204" s="7"/>
    </row>
    <row r="205" spans="4:4">
      <c r="D205" s="7"/>
    </row>
    <row r="206" spans="4:4">
      <c r="D206" s="7"/>
    </row>
    <row r="207" spans="4:4">
      <c r="D207" s="7"/>
    </row>
    <row r="208" spans="4:4">
      <c r="D208" s="7"/>
    </row>
    <row r="209" spans="4:4">
      <c r="D209" s="7"/>
    </row>
    <row r="210" spans="4:4">
      <c r="D210" s="7"/>
    </row>
    <row r="211" spans="4:4">
      <c r="D211" s="7"/>
    </row>
    <row r="212" spans="4:4">
      <c r="D212" s="7"/>
    </row>
    <row r="213" spans="4:4">
      <c r="D213" s="7"/>
    </row>
    <row r="214" spans="4:4">
      <c r="D214" s="7"/>
    </row>
    <row r="215" spans="4:4">
      <c r="D215" s="7"/>
    </row>
    <row r="216" spans="4:4">
      <c r="D216" s="7"/>
    </row>
    <row r="217" spans="4:4">
      <c r="D217" s="7"/>
    </row>
    <row r="218" spans="4:4">
      <c r="D218" s="7"/>
    </row>
    <row r="219" spans="4:4">
      <c r="D219" s="7"/>
    </row>
    <row r="220" spans="4:4">
      <c r="D220" s="7"/>
    </row>
    <row r="221" spans="4:4">
      <c r="D221" s="7"/>
    </row>
    <row r="222" spans="4:4">
      <c r="D222" s="7"/>
    </row>
    <row r="223" spans="4:4">
      <c r="D223" s="7"/>
    </row>
    <row r="224" spans="4:4">
      <c r="D224" s="7"/>
    </row>
    <row r="225" spans="4:4">
      <c r="D225" s="7"/>
    </row>
    <row r="226" spans="4:4">
      <c r="D226" s="7"/>
    </row>
    <row r="227" spans="4:4">
      <c r="D227" s="7"/>
    </row>
    <row r="228" spans="4:4">
      <c r="D228" s="7"/>
    </row>
    <row r="229" spans="4:4">
      <c r="D229" s="7"/>
    </row>
    <row r="230" spans="4:4">
      <c r="D230" s="7"/>
    </row>
    <row r="231" spans="4:4">
      <c r="D231" s="7"/>
    </row>
    <row r="232" spans="4:4">
      <c r="D232" s="7"/>
    </row>
    <row r="233" spans="4:4">
      <c r="D233" s="7"/>
    </row>
    <row r="234" spans="4:4">
      <c r="D234" s="7"/>
    </row>
    <row r="235" spans="4:4">
      <c r="D235" s="7"/>
    </row>
    <row r="236" spans="4:4">
      <c r="D236" s="7"/>
    </row>
    <row r="237" spans="4:4">
      <c r="D237" s="7"/>
    </row>
    <row r="238" spans="4:4">
      <c r="D238" s="7"/>
    </row>
    <row r="239" spans="4:4">
      <c r="D239" s="7"/>
    </row>
    <row r="240" spans="4:4">
      <c r="D240" s="7"/>
    </row>
    <row r="241" spans="4:4">
      <c r="D241" s="7"/>
    </row>
    <row r="242" spans="4:4">
      <c r="D242" s="7"/>
    </row>
    <row r="243" spans="4:4">
      <c r="D243" s="7"/>
    </row>
    <row r="244" spans="4:4">
      <c r="D244" s="7"/>
    </row>
    <row r="245" spans="4:4">
      <c r="D245" s="7"/>
    </row>
    <row r="246" spans="4:4">
      <c r="D246" s="7"/>
    </row>
    <row r="247" spans="4:4">
      <c r="D247" s="7"/>
    </row>
    <row r="248" spans="4:4">
      <c r="D248" s="7"/>
    </row>
    <row r="249" spans="4:4">
      <c r="D249" s="7"/>
    </row>
    <row r="250" spans="4:4">
      <c r="D250" s="7"/>
    </row>
    <row r="251" spans="4:4">
      <c r="D251" s="7"/>
    </row>
    <row r="252" spans="4:4">
      <c r="D252" s="7"/>
    </row>
    <row r="253" spans="4:4">
      <c r="D253" s="7"/>
    </row>
    <row r="254" spans="4:4">
      <c r="D254" s="7"/>
    </row>
    <row r="255" spans="4:4">
      <c r="D255" s="7"/>
    </row>
    <row r="256" spans="4:4">
      <c r="D256" s="7"/>
    </row>
    <row r="257" spans="4:4">
      <c r="D257" s="7"/>
    </row>
    <row r="258" spans="4:4">
      <c r="D258" s="7"/>
    </row>
    <row r="259" spans="4:4">
      <c r="D259" s="7"/>
    </row>
    <row r="260" spans="4:4">
      <c r="D260" s="7"/>
    </row>
    <row r="261" spans="4:4">
      <c r="D261" s="7"/>
    </row>
    <row r="262" spans="4:4">
      <c r="D262" s="7"/>
    </row>
    <row r="263" spans="4:4">
      <c r="D263" s="7"/>
    </row>
    <row r="264" spans="4:4">
      <c r="D264" s="7"/>
    </row>
    <row r="265" spans="4:4">
      <c r="D265" s="7"/>
    </row>
    <row r="266" spans="4:4">
      <c r="D266" s="7"/>
    </row>
    <row r="267" spans="4:4">
      <c r="D267" s="7"/>
    </row>
    <row r="268" spans="4:4">
      <c r="D268" s="7"/>
    </row>
    <row r="269" spans="4:4">
      <c r="D269" s="7"/>
    </row>
    <row r="270" spans="4:4">
      <c r="D270" s="7"/>
    </row>
    <row r="271" spans="4:4">
      <c r="D271" s="7"/>
    </row>
    <row r="272" spans="4:4">
      <c r="D272" s="7"/>
    </row>
    <row r="273" spans="4:4">
      <c r="D273" s="7"/>
    </row>
    <row r="274" spans="4:4">
      <c r="D274" s="7"/>
    </row>
    <row r="275" spans="4:4">
      <c r="D275" s="7"/>
    </row>
    <row r="276" spans="4:4">
      <c r="D276" s="7"/>
    </row>
    <row r="277" spans="4:4">
      <c r="D277" s="7"/>
    </row>
    <row r="278" spans="4:4">
      <c r="D278" s="7"/>
    </row>
    <row r="279" spans="4:4">
      <c r="D279" s="7"/>
    </row>
    <row r="280" spans="4:4">
      <c r="D280" s="7"/>
    </row>
    <row r="281" spans="4:4">
      <c r="D281" s="7"/>
    </row>
    <row r="282" spans="4:4">
      <c r="D282" s="7"/>
    </row>
    <row r="283" spans="4:4">
      <c r="D283" s="7"/>
    </row>
    <row r="284" spans="4:4">
      <c r="D284" s="7"/>
    </row>
    <row r="285" spans="4:4">
      <c r="D285" s="7"/>
    </row>
    <row r="286" spans="4:4">
      <c r="D286" s="7"/>
    </row>
    <row r="287" spans="4:4">
      <c r="D287" s="7"/>
    </row>
    <row r="288" spans="4:4">
      <c r="D288" s="7"/>
    </row>
    <row r="289" spans="4:4">
      <c r="D289" s="7"/>
    </row>
    <row r="290" spans="4:4">
      <c r="D290" s="7"/>
    </row>
    <row r="291" spans="4:4">
      <c r="D291" s="7"/>
    </row>
    <row r="292" spans="4:4">
      <c r="D292" s="7"/>
    </row>
    <row r="293" spans="4:4">
      <c r="D293" s="7"/>
    </row>
    <row r="294" spans="4:4">
      <c r="D294" s="7"/>
    </row>
    <row r="295" spans="4:4">
      <c r="D295" s="7"/>
    </row>
    <row r="296" spans="4:4">
      <c r="D296" s="7"/>
    </row>
    <row r="297" spans="4:4">
      <c r="D297" s="7"/>
    </row>
    <row r="298" spans="4:4">
      <c r="D298" s="7"/>
    </row>
    <row r="299" spans="4:4">
      <c r="D299" s="7"/>
    </row>
    <row r="300" spans="4:4">
      <c r="D300" s="7"/>
    </row>
    <row r="301" spans="4:4">
      <c r="D301" s="7"/>
    </row>
    <row r="302" spans="4:4">
      <c r="D302" s="7"/>
    </row>
    <row r="303" spans="4:4">
      <c r="D303" s="7"/>
    </row>
    <row r="304" spans="4:4">
      <c r="D304" s="7"/>
    </row>
    <row r="305" spans="4:4">
      <c r="D305" s="7"/>
    </row>
    <row r="306" spans="4:4">
      <c r="D306" s="7"/>
    </row>
    <row r="307" spans="4:4">
      <c r="D307" s="7"/>
    </row>
    <row r="308" spans="4:4">
      <c r="D308" s="7"/>
    </row>
    <row r="309" spans="4:4">
      <c r="D309" s="7"/>
    </row>
    <row r="310" spans="4:4">
      <c r="D310" s="7"/>
    </row>
    <row r="311" spans="4:4">
      <c r="D311" s="7"/>
    </row>
    <row r="312" spans="4:4">
      <c r="D312" s="7"/>
    </row>
    <row r="313" spans="4:4">
      <c r="D313" s="7"/>
    </row>
    <row r="314" spans="4:4">
      <c r="D314" s="7"/>
    </row>
    <row r="315" spans="4:4">
      <c r="D315" s="7"/>
    </row>
    <row r="316" spans="4:4">
      <c r="D316" s="7"/>
    </row>
    <row r="317" spans="4:4">
      <c r="D317" s="7"/>
    </row>
    <row r="318" spans="4:4">
      <c r="D318" s="7"/>
    </row>
    <row r="319" spans="4:4">
      <c r="D319" s="7"/>
    </row>
    <row r="320" spans="4:4">
      <c r="D320" s="7"/>
    </row>
    <row r="321" spans="4:4">
      <c r="D321" s="7"/>
    </row>
    <row r="322" spans="4:4">
      <c r="D322" s="7"/>
    </row>
    <row r="323" spans="4:4">
      <c r="D323" s="7"/>
    </row>
    <row r="324" spans="4:4">
      <c r="D324" s="7"/>
    </row>
    <row r="325" spans="4:4">
      <c r="D325" s="7"/>
    </row>
    <row r="326" spans="4:4">
      <c r="D326" s="7"/>
    </row>
    <row r="327" spans="4:4">
      <c r="D327" s="7"/>
    </row>
    <row r="328" spans="4:4">
      <c r="D328" s="7"/>
    </row>
    <row r="329" spans="4:4">
      <c r="D329" s="7"/>
    </row>
    <row r="330" spans="4:4">
      <c r="D330" s="7"/>
    </row>
    <row r="331" spans="4:4">
      <c r="D331" s="7"/>
    </row>
    <row r="332" spans="4:4">
      <c r="D332" s="7"/>
    </row>
    <row r="333" spans="4:4">
      <c r="D333" s="7"/>
    </row>
    <row r="334" spans="4:4">
      <c r="D334" s="7"/>
    </row>
    <row r="335" spans="4:4">
      <c r="D335" s="7"/>
    </row>
    <row r="336" spans="4:4">
      <c r="D336" s="7"/>
    </row>
    <row r="337" spans="4:4">
      <c r="D337" s="7"/>
    </row>
    <row r="338" spans="4:4">
      <c r="D338" s="7"/>
    </row>
    <row r="339" spans="4:4">
      <c r="D339" s="7"/>
    </row>
    <row r="340" spans="4:4">
      <c r="D340" s="7"/>
    </row>
    <row r="341" spans="4:4">
      <c r="D341" s="7"/>
    </row>
    <row r="342" spans="4:4">
      <c r="D342" s="7"/>
    </row>
    <row r="343" spans="4:4">
      <c r="D343" s="7"/>
    </row>
    <row r="344" spans="4:4">
      <c r="D344" s="7"/>
    </row>
    <row r="345" spans="4:4">
      <c r="D345" s="7"/>
    </row>
    <row r="346" spans="4:4">
      <c r="D346" s="7"/>
    </row>
    <row r="347" spans="4:4">
      <c r="D347" s="7"/>
    </row>
    <row r="348" spans="4:4">
      <c r="D348" s="7"/>
    </row>
    <row r="349" spans="4:4">
      <c r="D349" s="7"/>
    </row>
    <row r="350" spans="4:4">
      <c r="D350" s="7"/>
    </row>
    <row r="351" spans="4:4">
      <c r="D351" s="7"/>
    </row>
    <row r="352" spans="4:4">
      <c r="D352" s="7"/>
    </row>
    <row r="353" spans="4:4">
      <c r="D353" s="7"/>
    </row>
    <row r="354" spans="4:4">
      <c r="D354" s="7"/>
    </row>
    <row r="355" spans="4:4">
      <c r="D355" s="7"/>
    </row>
    <row r="356" spans="4:4">
      <c r="D356" s="7"/>
    </row>
    <row r="357" spans="4:4">
      <c r="D357" s="7"/>
    </row>
    <row r="358" spans="4:4">
      <c r="D358" s="7"/>
    </row>
    <row r="359" spans="4:4">
      <c r="D359" s="7"/>
    </row>
    <row r="360" spans="4:4">
      <c r="D360" s="7"/>
    </row>
    <row r="361" spans="4:4">
      <c r="D361" s="7"/>
    </row>
    <row r="362" spans="4:4">
      <c r="D362" s="7"/>
    </row>
    <row r="363" spans="4:4">
      <c r="D363" s="7"/>
    </row>
    <row r="364" spans="4:4">
      <c r="D364" s="7"/>
    </row>
    <row r="365" spans="4:4">
      <c r="D365" s="7"/>
    </row>
    <row r="366" spans="4:4">
      <c r="D366" s="7"/>
    </row>
    <row r="367" spans="4:4">
      <c r="D367" s="7"/>
    </row>
    <row r="368" spans="4:4">
      <c r="D368" s="7"/>
    </row>
    <row r="369" spans="4:4">
      <c r="D369" s="7"/>
    </row>
    <row r="370" spans="4:4">
      <c r="D370" s="7"/>
    </row>
    <row r="371" spans="4:4">
      <c r="D371" s="7"/>
    </row>
    <row r="372" spans="4:4">
      <c r="D372" s="7"/>
    </row>
    <row r="373" spans="4:4">
      <c r="D373" s="7"/>
    </row>
    <row r="374" spans="4:4">
      <c r="D374" s="7"/>
    </row>
    <row r="375" spans="4:4">
      <c r="D375" s="7"/>
    </row>
    <row r="376" spans="4:4">
      <c r="D376" s="7"/>
    </row>
    <row r="377" spans="4:4">
      <c r="D377" s="7"/>
    </row>
    <row r="378" spans="4:4">
      <c r="D378" s="7"/>
    </row>
    <row r="379" spans="4:4">
      <c r="D379" s="7"/>
    </row>
    <row r="380" spans="4:4">
      <c r="D380" s="7"/>
    </row>
    <row r="381" spans="4:4">
      <c r="D381" s="7"/>
    </row>
    <row r="382" spans="4:4">
      <c r="D382" s="7"/>
    </row>
    <row r="383" spans="4:4">
      <c r="D383" s="7"/>
    </row>
    <row r="384" spans="4:4">
      <c r="D384" s="7"/>
    </row>
    <row r="385" spans="4:4">
      <c r="D385" s="7"/>
    </row>
    <row r="386" spans="4:4">
      <c r="D386" s="7"/>
    </row>
    <row r="387" spans="4:4">
      <c r="D387" s="7"/>
    </row>
    <row r="388" spans="4:4">
      <c r="D388" s="7"/>
    </row>
    <row r="389" spans="4:4">
      <c r="D389" s="7"/>
    </row>
    <row r="390" spans="4:4">
      <c r="D390" s="7"/>
    </row>
    <row r="391" spans="4:4">
      <c r="D391" s="7"/>
    </row>
    <row r="392" spans="4:4">
      <c r="D392" s="7"/>
    </row>
    <row r="393" spans="4:4">
      <c r="D393" s="7"/>
    </row>
    <row r="394" spans="4:4">
      <c r="D394" s="7"/>
    </row>
    <row r="395" spans="4:4">
      <c r="D395" s="7"/>
    </row>
    <row r="396" spans="4:4">
      <c r="D396" s="7"/>
    </row>
    <row r="397" spans="4:4">
      <c r="D397" s="7"/>
    </row>
    <row r="398" spans="4:4">
      <c r="D398" s="7"/>
    </row>
    <row r="399" spans="4:4">
      <c r="D399" s="7"/>
    </row>
    <row r="400" spans="4:4">
      <c r="D400" s="7"/>
    </row>
    <row r="401" spans="4:4">
      <c r="D401" s="7"/>
    </row>
    <row r="402" spans="4:4">
      <c r="D402" s="7"/>
    </row>
    <row r="403" spans="4:4">
      <c r="D403" s="7"/>
    </row>
    <row r="404" spans="4:4">
      <c r="D404" s="7"/>
    </row>
    <row r="405" spans="4:4">
      <c r="D405" s="7"/>
    </row>
    <row r="406" spans="4:4">
      <c r="D406" s="7"/>
    </row>
    <row r="407" spans="4:4">
      <c r="D407" s="7"/>
    </row>
    <row r="408" spans="4:4">
      <c r="D408" s="7"/>
    </row>
    <row r="409" spans="4:4">
      <c r="D409" s="7"/>
    </row>
    <row r="410" spans="4:4">
      <c r="D410" s="7"/>
    </row>
    <row r="411" spans="4:4">
      <c r="D411" s="7"/>
    </row>
    <row r="412" spans="4:4">
      <c r="D412" s="7"/>
    </row>
    <row r="413" spans="4:4">
      <c r="D413" s="7"/>
    </row>
    <row r="414" spans="4:4">
      <c r="D414" s="7"/>
    </row>
    <row r="415" spans="4:4">
      <c r="D415" s="7"/>
    </row>
    <row r="416" spans="4:4">
      <c r="D416" s="7"/>
    </row>
    <row r="417" spans="4:4">
      <c r="D417" s="7"/>
    </row>
    <row r="418" spans="4:4">
      <c r="D418" s="7"/>
    </row>
    <row r="419" spans="4:4">
      <c r="D419" s="7"/>
    </row>
    <row r="420" spans="4:4">
      <c r="D420" s="7"/>
    </row>
    <row r="421" spans="4:4">
      <c r="D421" s="7"/>
    </row>
    <row r="422" spans="4:4">
      <c r="D422" s="7"/>
    </row>
    <row r="423" spans="4:4">
      <c r="D423" s="7"/>
    </row>
    <row r="424" spans="4:4">
      <c r="D424" s="7"/>
    </row>
    <row r="425" spans="4:4">
      <c r="D425" s="7"/>
    </row>
    <row r="426" spans="4:4">
      <c r="D426" s="7"/>
    </row>
    <row r="427" spans="4:4">
      <c r="D427" s="7"/>
    </row>
    <row r="428" spans="4:4">
      <c r="D428" s="7"/>
    </row>
    <row r="429" spans="4:4">
      <c r="D429" s="7"/>
    </row>
    <row r="430" spans="4:4">
      <c r="D430" s="7"/>
    </row>
    <row r="431" spans="4:4">
      <c r="D431" s="7"/>
    </row>
    <row r="432" spans="4:4">
      <c r="D432" s="7"/>
    </row>
    <row r="433" spans="4:4">
      <c r="D433" s="7"/>
    </row>
    <row r="434" spans="4:4">
      <c r="D434" s="7"/>
    </row>
    <row r="435" spans="4:4">
      <c r="D435" s="7"/>
    </row>
    <row r="436" spans="4:4">
      <c r="D436" s="7"/>
    </row>
    <row r="437" spans="4:4">
      <c r="D437" s="7"/>
    </row>
    <row r="438" spans="4:4">
      <c r="D438" s="7"/>
    </row>
    <row r="439" spans="4:4">
      <c r="D439" s="7"/>
    </row>
    <row r="440" spans="4:4">
      <c r="D440" s="7"/>
    </row>
    <row r="441" spans="4:4">
      <c r="D441" s="7"/>
    </row>
    <row r="442" spans="4:4">
      <c r="D442" s="7"/>
    </row>
    <row r="443" spans="4:4">
      <c r="D443" s="7"/>
    </row>
    <row r="444" spans="4:4">
      <c r="D444" s="7"/>
    </row>
    <row r="445" spans="4:4">
      <c r="D445" s="7"/>
    </row>
    <row r="446" spans="4:4">
      <c r="D446" s="7"/>
    </row>
    <row r="447" spans="4:4">
      <c r="D447" s="7"/>
    </row>
    <row r="448" spans="4:4">
      <c r="D448" s="7"/>
    </row>
    <row r="449" spans="4:4">
      <c r="D449" s="7"/>
    </row>
    <row r="450" spans="4:4">
      <c r="D450" s="7"/>
    </row>
    <row r="451" spans="4:4">
      <c r="D451" s="7"/>
    </row>
    <row r="452" spans="4:4">
      <c r="D452" s="7"/>
    </row>
    <row r="453" spans="4:4">
      <c r="D453" s="7"/>
    </row>
    <row r="454" spans="4:4">
      <c r="D454" s="7"/>
    </row>
    <row r="455" spans="4:4">
      <c r="D455" s="7"/>
    </row>
    <row r="456" spans="4:4">
      <c r="D456" s="7"/>
    </row>
    <row r="457" spans="4:4">
      <c r="D457" s="7"/>
    </row>
    <row r="458" spans="4:4">
      <c r="D458" s="7"/>
    </row>
    <row r="459" spans="4:4">
      <c r="D459" s="7"/>
    </row>
    <row r="460" spans="4:4">
      <c r="D460" s="7"/>
    </row>
    <row r="461" spans="4:4">
      <c r="D461" s="7"/>
    </row>
    <row r="462" spans="4:4">
      <c r="D462" s="7"/>
    </row>
    <row r="463" spans="4:4">
      <c r="D463" s="7"/>
    </row>
    <row r="464" spans="4:4">
      <c r="D464" s="7"/>
    </row>
    <row r="465" spans="4:4">
      <c r="D465" s="7"/>
    </row>
    <row r="466" spans="4:4">
      <c r="D466" s="7"/>
    </row>
    <row r="467" spans="4:4">
      <c r="D467" s="7"/>
    </row>
    <row r="468" spans="4:4">
      <c r="D468" s="7"/>
    </row>
    <row r="469" spans="4:4">
      <c r="D469" s="7"/>
    </row>
    <row r="470" spans="4:4">
      <c r="D470" s="7"/>
    </row>
    <row r="471" spans="4:4">
      <c r="D471" s="7"/>
    </row>
    <row r="472" spans="4:4">
      <c r="D472" s="7"/>
    </row>
    <row r="473" spans="4:4">
      <c r="D473" s="7"/>
    </row>
    <row r="474" spans="4:4">
      <c r="D474" s="7"/>
    </row>
    <row r="475" spans="4:4">
      <c r="D475" s="7"/>
    </row>
    <row r="476" spans="4:4">
      <c r="D476" s="7"/>
    </row>
    <row r="477" spans="4:4">
      <c r="D477" s="7"/>
    </row>
    <row r="478" spans="4:4">
      <c r="D478" s="7"/>
    </row>
    <row r="479" spans="4:4">
      <c r="D479" s="7"/>
    </row>
    <row r="480" spans="4:4">
      <c r="D480" s="7"/>
    </row>
    <row r="481" spans="4:4">
      <c r="D481" s="7"/>
    </row>
    <row r="482" spans="4:4">
      <c r="D482" s="7"/>
    </row>
    <row r="483" spans="4:4">
      <c r="D483" s="7"/>
    </row>
    <row r="484" spans="4:4">
      <c r="D484" s="7"/>
    </row>
    <row r="485" spans="4:4">
      <c r="D485" s="7"/>
    </row>
    <row r="486" spans="4:4">
      <c r="D486" s="7"/>
    </row>
    <row r="487" spans="4:4">
      <c r="D487" s="7"/>
    </row>
    <row r="488" spans="4:4">
      <c r="D488" s="7"/>
    </row>
    <row r="489" spans="4:4">
      <c r="D489" s="7"/>
    </row>
    <row r="490" spans="4:4">
      <c r="D490" s="7"/>
    </row>
    <row r="491" spans="4:4">
      <c r="D491" s="7"/>
    </row>
    <row r="492" spans="4:4">
      <c r="D492" s="7"/>
    </row>
    <row r="493" spans="4:4">
      <c r="D493" s="7"/>
    </row>
    <row r="494" spans="4:4">
      <c r="D494" s="7"/>
    </row>
    <row r="495" spans="4:4">
      <c r="D495" s="7"/>
    </row>
    <row r="496" spans="4:4">
      <c r="D496" s="7"/>
    </row>
    <row r="497" spans="4:4">
      <c r="D497" s="7"/>
    </row>
    <row r="498" spans="4:4">
      <c r="D498" s="7"/>
    </row>
    <row r="499" spans="4:4">
      <c r="D499" s="7"/>
    </row>
    <row r="500" spans="4:4">
      <c r="D500" s="7"/>
    </row>
    <row r="501" spans="4:4">
      <c r="D501" s="7"/>
    </row>
    <row r="502" spans="4:4">
      <c r="D502" s="7"/>
    </row>
    <row r="503" spans="4:4">
      <c r="D503" s="7"/>
    </row>
    <row r="504" spans="4:4">
      <c r="D504" s="7"/>
    </row>
    <row r="505" spans="4:4">
      <c r="D505" s="7"/>
    </row>
    <row r="506" spans="4:4">
      <c r="D506" s="7"/>
    </row>
    <row r="507" spans="4:4">
      <c r="D507" s="7"/>
    </row>
    <row r="508" spans="4:4">
      <c r="D508" s="7"/>
    </row>
    <row r="509" spans="4:4">
      <c r="D509" s="7"/>
    </row>
    <row r="510" spans="4:4">
      <c r="D510" s="7"/>
    </row>
    <row r="511" spans="4:4">
      <c r="D511" s="7"/>
    </row>
    <row r="512" spans="4:4">
      <c r="D512" s="7"/>
    </row>
    <row r="513" spans="4:4">
      <c r="D513" s="7"/>
    </row>
    <row r="514" spans="4:4">
      <c r="D514" s="7"/>
    </row>
    <row r="515" spans="4:4">
      <c r="D515" s="7"/>
    </row>
    <row r="516" spans="4:4">
      <c r="D516" s="7"/>
    </row>
    <row r="517" spans="4:4">
      <c r="D517" s="7"/>
    </row>
    <row r="518" spans="4:4">
      <c r="D518" s="7"/>
    </row>
    <row r="519" spans="4:4">
      <c r="D519" s="7"/>
    </row>
    <row r="520" spans="4:4">
      <c r="D520" s="7"/>
    </row>
    <row r="521" spans="4:4">
      <c r="D521" s="7"/>
    </row>
    <row r="522" spans="4:4">
      <c r="D522" s="7"/>
    </row>
    <row r="523" spans="4:4">
      <c r="D523" s="7"/>
    </row>
    <row r="524" spans="4:4">
      <c r="D524" s="7"/>
    </row>
    <row r="525" spans="4:4">
      <c r="D525" s="7"/>
    </row>
    <row r="526" spans="4:4">
      <c r="D526" s="7"/>
    </row>
    <row r="527" spans="4:4">
      <c r="D527" s="7"/>
    </row>
    <row r="528" spans="4:4">
      <c r="D528" s="7"/>
    </row>
    <row r="529" spans="4:4">
      <c r="D529" s="7"/>
    </row>
    <row r="530" spans="4:4">
      <c r="D530" s="7"/>
    </row>
    <row r="531" spans="4:4">
      <c r="D531" s="7"/>
    </row>
    <row r="532" spans="4:4">
      <c r="D532" s="7"/>
    </row>
    <row r="533" spans="4:4">
      <c r="D533" s="7"/>
    </row>
    <row r="534" spans="4:4">
      <c r="D534" s="7"/>
    </row>
    <row r="535" spans="4:4">
      <c r="D535" s="7"/>
    </row>
    <row r="536" spans="4:4">
      <c r="D536" s="7"/>
    </row>
    <row r="537" spans="4:4">
      <c r="D537" s="7"/>
    </row>
    <row r="538" spans="4:4">
      <c r="D538" s="7"/>
    </row>
    <row r="539" spans="4:4">
      <c r="D539" s="7"/>
    </row>
    <row r="540" spans="4:4">
      <c r="D540" s="7"/>
    </row>
    <row r="541" spans="4:4">
      <c r="D541" s="7"/>
    </row>
    <row r="542" spans="4:4">
      <c r="D542" s="7"/>
    </row>
    <row r="543" spans="4:4">
      <c r="D543" s="7"/>
    </row>
    <row r="544" spans="4:4">
      <c r="D544" s="7"/>
    </row>
    <row r="545" spans="4:4">
      <c r="D545" s="7"/>
    </row>
    <row r="546" spans="4:4">
      <c r="D546" s="7"/>
    </row>
    <row r="547" spans="4:4">
      <c r="D547" s="7"/>
    </row>
    <row r="548" spans="4:4">
      <c r="D548" s="7"/>
    </row>
    <row r="549" spans="4:4">
      <c r="D549" s="7"/>
    </row>
    <row r="550" spans="4:4">
      <c r="D550" s="7"/>
    </row>
    <row r="551" spans="4:4">
      <c r="D551" s="7"/>
    </row>
    <row r="552" spans="4:4">
      <c r="D552" s="7"/>
    </row>
    <row r="553" spans="4:4">
      <c r="D553" s="7"/>
    </row>
    <row r="554" spans="4:4">
      <c r="D554" s="7"/>
    </row>
    <row r="555" spans="4:4">
      <c r="D555" s="7"/>
    </row>
    <row r="556" spans="4:4">
      <c r="D556" s="7"/>
    </row>
    <row r="557" spans="4:4">
      <c r="D557" s="7"/>
    </row>
    <row r="558" spans="4:4">
      <c r="D558" s="7"/>
    </row>
    <row r="559" spans="4:4">
      <c r="D559" s="7"/>
    </row>
    <row r="560" spans="4:4">
      <c r="D560" s="7"/>
    </row>
    <row r="561" spans="4:4">
      <c r="D561" s="7"/>
    </row>
    <row r="562" spans="4:4">
      <c r="D562" s="7"/>
    </row>
    <row r="563" spans="4:4">
      <c r="D563" s="7"/>
    </row>
    <row r="564" spans="4:4">
      <c r="D564" s="7"/>
    </row>
    <row r="565" spans="4:4">
      <c r="D565" s="7"/>
    </row>
    <row r="566" spans="4:4">
      <c r="D566" s="7"/>
    </row>
    <row r="567" spans="4:4">
      <c r="D567" s="7"/>
    </row>
    <row r="568" spans="4:4">
      <c r="D568" s="7"/>
    </row>
    <row r="569" spans="4:4">
      <c r="D569" s="7"/>
    </row>
    <row r="570" spans="4:4">
      <c r="D570" s="7"/>
    </row>
    <row r="571" spans="4:4">
      <c r="D571" s="7"/>
    </row>
    <row r="572" spans="4:4">
      <c r="D572" s="7"/>
    </row>
    <row r="573" spans="4:4">
      <c r="D573" s="7"/>
    </row>
    <row r="574" spans="4:4">
      <c r="D574" s="7"/>
    </row>
    <row r="575" spans="4:4">
      <c r="D575" s="7"/>
    </row>
    <row r="576" spans="4:4">
      <c r="D576" s="7"/>
    </row>
    <row r="577" spans="4:4">
      <c r="D577" s="7"/>
    </row>
    <row r="578" spans="4:4">
      <c r="D578" s="7"/>
    </row>
    <row r="579" spans="4:4">
      <c r="D579" s="7"/>
    </row>
    <row r="580" spans="4:4">
      <c r="D580" s="7"/>
    </row>
    <row r="581" spans="4:4">
      <c r="D581" s="7"/>
    </row>
    <row r="582" spans="4:4">
      <c r="D582" s="7"/>
    </row>
    <row r="583" spans="4:4">
      <c r="D583" s="7"/>
    </row>
    <row r="584" spans="4:4">
      <c r="D584" s="7"/>
    </row>
    <row r="585" spans="4:4">
      <c r="D585" s="7"/>
    </row>
    <row r="586" spans="4:4">
      <c r="D586" s="7"/>
    </row>
    <row r="587" spans="4:4">
      <c r="D587" s="7"/>
    </row>
    <row r="588" spans="4:4">
      <c r="D588" s="7"/>
    </row>
    <row r="589" spans="4:4">
      <c r="D589" s="7"/>
    </row>
    <row r="590" spans="4:4">
      <c r="D590" s="7"/>
    </row>
    <row r="591" spans="4:4">
      <c r="D591" s="7"/>
    </row>
    <row r="592" spans="4:4">
      <c r="D592" s="7"/>
    </row>
    <row r="593" spans="4:4">
      <c r="D593" s="7"/>
    </row>
    <row r="594" spans="4:4">
      <c r="D594" s="7"/>
    </row>
    <row r="595" spans="4:4">
      <c r="D595" s="7"/>
    </row>
    <row r="596" spans="4:4">
      <c r="D596" s="7"/>
    </row>
    <row r="597" spans="4:4">
      <c r="D597" s="7"/>
    </row>
    <row r="598" spans="4:4">
      <c r="D598" s="7"/>
    </row>
    <row r="599" spans="4:4">
      <c r="D599" s="7"/>
    </row>
    <row r="600" spans="4:4">
      <c r="D600" s="7"/>
    </row>
    <row r="601" spans="4:4">
      <c r="D601" s="7"/>
    </row>
    <row r="602" spans="4:4">
      <c r="D602" s="7"/>
    </row>
    <row r="603" spans="4:4">
      <c r="D603" s="7"/>
    </row>
    <row r="604" spans="4:4">
      <c r="D604" s="7"/>
    </row>
    <row r="605" spans="4:4">
      <c r="D605" s="7"/>
    </row>
    <row r="606" spans="4:4">
      <c r="D606" s="7"/>
    </row>
    <row r="607" spans="4:4">
      <c r="D607" s="7"/>
    </row>
    <row r="608" spans="4:4">
      <c r="D608" s="7"/>
    </row>
    <row r="609" spans="4:4">
      <c r="D609" s="7"/>
    </row>
    <row r="610" spans="4:4">
      <c r="D610" s="7"/>
    </row>
    <row r="611" spans="4:4">
      <c r="D611" s="7"/>
    </row>
    <row r="612" spans="4:4">
      <c r="D612" s="7"/>
    </row>
    <row r="613" spans="4:4">
      <c r="D613" s="7"/>
    </row>
    <row r="614" spans="4:4">
      <c r="D614" s="7"/>
    </row>
    <row r="615" spans="4:4">
      <c r="D615" s="7"/>
    </row>
    <row r="616" spans="4:4">
      <c r="D616" s="7"/>
    </row>
    <row r="617" spans="4:4">
      <c r="D617" s="7"/>
    </row>
    <row r="618" spans="4:4">
      <c r="D618" s="7"/>
    </row>
    <row r="619" spans="4:4">
      <c r="D619" s="7"/>
    </row>
    <row r="620" spans="4:4">
      <c r="D620" s="7"/>
    </row>
    <row r="621" spans="4:4">
      <c r="D621" s="7"/>
    </row>
    <row r="622" spans="4:4">
      <c r="D622" s="7"/>
    </row>
    <row r="623" spans="4:4">
      <c r="D623" s="7"/>
    </row>
    <row r="624" spans="4:4">
      <c r="D624" s="7"/>
    </row>
    <row r="625" spans="4:4">
      <c r="D625" s="7"/>
    </row>
    <row r="626" spans="4:4">
      <c r="D626" s="7"/>
    </row>
    <row r="627" spans="4:4">
      <c r="D627" s="7"/>
    </row>
    <row r="628" spans="4:4">
      <c r="D628" s="7"/>
    </row>
    <row r="629" spans="4:4">
      <c r="D629" s="7"/>
    </row>
    <row r="630" spans="4:4">
      <c r="D630" s="7"/>
    </row>
    <row r="631" spans="4:4">
      <c r="D631" s="7"/>
    </row>
    <row r="632" spans="4:4">
      <c r="D632" s="7"/>
    </row>
    <row r="633" spans="4:4">
      <c r="D633" s="7"/>
    </row>
    <row r="634" spans="4:4">
      <c r="D634" s="7"/>
    </row>
    <row r="635" spans="4:4">
      <c r="D635" s="7"/>
    </row>
    <row r="636" spans="4:4">
      <c r="D636" s="7"/>
    </row>
    <row r="637" spans="4:4">
      <c r="D637" s="7"/>
    </row>
    <row r="638" spans="4:4">
      <c r="D638" s="7"/>
    </row>
    <row r="639" spans="4:4">
      <c r="D639" s="7"/>
    </row>
    <row r="640" spans="4:4">
      <c r="D640" s="7"/>
    </row>
    <row r="641" spans="4:4">
      <c r="D641" s="7"/>
    </row>
    <row r="642" spans="4:4">
      <c r="D642" s="7"/>
    </row>
    <row r="643" spans="4:4">
      <c r="D643" s="7"/>
    </row>
    <row r="644" spans="4:4">
      <c r="D644" s="7"/>
    </row>
    <row r="645" spans="4:4">
      <c r="D645" s="7"/>
    </row>
    <row r="646" spans="4:4">
      <c r="D646" s="7"/>
    </row>
    <row r="647" spans="4:4">
      <c r="D647" s="7"/>
    </row>
    <row r="648" spans="4:4">
      <c r="D648" s="7"/>
    </row>
    <row r="649" spans="4:4">
      <c r="D649" s="7"/>
    </row>
    <row r="650" spans="4:4">
      <c r="D650" s="7"/>
    </row>
    <row r="651" spans="4:4">
      <c r="D651" s="7"/>
    </row>
    <row r="652" spans="4:4">
      <c r="D652" s="7"/>
    </row>
    <row r="653" spans="4:4">
      <c r="D653" s="7"/>
    </row>
    <row r="654" spans="4:4">
      <c r="D654" s="7"/>
    </row>
    <row r="655" spans="4:4">
      <c r="D655" s="7"/>
    </row>
    <row r="656" spans="4:4">
      <c r="D656" s="7"/>
    </row>
    <row r="657" spans="4:4">
      <c r="D657" s="7"/>
    </row>
    <row r="658" spans="4:4">
      <c r="D658" s="7"/>
    </row>
    <row r="659" spans="4:4">
      <c r="D659" s="7"/>
    </row>
    <row r="660" spans="4:4">
      <c r="D660" s="7"/>
    </row>
    <row r="661" spans="4:4">
      <c r="D661" s="7"/>
    </row>
    <row r="662" spans="4:4">
      <c r="D662" s="7"/>
    </row>
    <row r="663" spans="4:4">
      <c r="D663" s="7"/>
    </row>
    <row r="664" spans="4:4">
      <c r="D664" s="7"/>
    </row>
    <row r="665" spans="4:4">
      <c r="D665" s="7"/>
    </row>
    <row r="666" spans="4:4">
      <c r="D666" s="7"/>
    </row>
    <row r="667" spans="4:4">
      <c r="D667" s="7"/>
    </row>
    <row r="668" spans="4:4">
      <c r="D668" s="7"/>
    </row>
    <row r="669" spans="4:4">
      <c r="D669" s="7"/>
    </row>
    <row r="670" spans="4:4">
      <c r="D670" s="7"/>
    </row>
    <row r="671" spans="4:4">
      <c r="D671" s="7"/>
    </row>
    <row r="672" spans="4:4">
      <c r="D672" s="7"/>
    </row>
    <row r="673" spans="4:4">
      <c r="D673" s="7"/>
    </row>
    <row r="674" spans="4:4">
      <c r="D674" s="7"/>
    </row>
    <row r="675" spans="4:4">
      <c r="D675" s="7"/>
    </row>
    <row r="676" spans="4:4">
      <c r="D676" s="7"/>
    </row>
    <row r="677" spans="4:4">
      <c r="D677" s="7"/>
    </row>
    <row r="678" spans="4:4">
      <c r="D678" s="7"/>
    </row>
    <row r="679" spans="4:4">
      <c r="D679" s="7"/>
    </row>
    <row r="680" spans="4:4">
      <c r="D680" s="7"/>
    </row>
    <row r="681" spans="4:4">
      <c r="D681" s="7"/>
    </row>
    <row r="682" spans="4:4">
      <c r="D682" s="7"/>
    </row>
    <row r="683" spans="4:4">
      <c r="D683" s="7"/>
    </row>
    <row r="684" spans="4:4">
      <c r="D684" s="7"/>
    </row>
    <row r="685" spans="4:4">
      <c r="D685" s="7"/>
    </row>
    <row r="686" spans="4:4">
      <c r="D686" s="7"/>
    </row>
    <row r="687" spans="4:4">
      <c r="D687" s="7"/>
    </row>
    <row r="688" spans="4:4">
      <c r="D688" s="7"/>
    </row>
    <row r="689" spans="4:4">
      <c r="D689" s="7"/>
    </row>
    <row r="690" spans="4:4">
      <c r="D690" s="7"/>
    </row>
    <row r="691" spans="4:4">
      <c r="D691" s="7"/>
    </row>
    <row r="692" spans="4:4">
      <c r="D692" s="7"/>
    </row>
    <row r="693" spans="4:4">
      <c r="D693" s="7"/>
    </row>
    <row r="694" spans="4:4">
      <c r="D694" s="7"/>
    </row>
    <row r="695" spans="4:4">
      <c r="D695" s="7"/>
    </row>
    <row r="696" spans="4:4">
      <c r="D696" s="7"/>
    </row>
    <row r="697" spans="4:4">
      <c r="D697" s="7"/>
    </row>
    <row r="698" spans="4:4">
      <c r="D698" s="7"/>
    </row>
    <row r="699" spans="4:4">
      <c r="D699" s="7"/>
    </row>
    <row r="700" spans="4:4">
      <c r="D700" s="7"/>
    </row>
    <row r="701" spans="4:4">
      <c r="D701" s="7"/>
    </row>
    <row r="702" spans="4:4">
      <c r="D702" s="7"/>
    </row>
    <row r="703" spans="4:4">
      <c r="D703" s="7"/>
    </row>
    <row r="704" spans="4:4">
      <c r="D704" s="7"/>
    </row>
    <row r="705" spans="4:4">
      <c r="D705" s="7"/>
    </row>
    <row r="706" spans="4:4">
      <c r="D706" s="7"/>
    </row>
    <row r="707" spans="4:4">
      <c r="D707" s="7"/>
    </row>
    <row r="708" spans="4:4">
      <c r="D708" s="7"/>
    </row>
    <row r="709" spans="4:4">
      <c r="D709" s="7"/>
    </row>
    <row r="710" spans="4:4">
      <c r="D710" s="7"/>
    </row>
    <row r="711" spans="4:4">
      <c r="D711" s="7"/>
    </row>
    <row r="712" spans="4:4">
      <c r="D712" s="7"/>
    </row>
    <row r="713" spans="4:4">
      <c r="D713" s="7"/>
    </row>
    <row r="714" spans="4:4">
      <c r="D714" s="7"/>
    </row>
    <row r="715" spans="4:4">
      <c r="D715" s="7"/>
    </row>
    <row r="716" spans="4:4">
      <c r="D716" s="7"/>
    </row>
    <row r="717" spans="4:4">
      <c r="D717" s="7"/>
    </row>
    <row r="718" spans="4:4">
      <c r="D718" s="7"/>
    </row>
    <row r="719" spans="4:4">
      <c r="D719" s="7"/>
    </row>
    <row r="720" spans="4:4">
      <c r="D720" s="7"/>
    </row>
    <row r="721" spans="4:4">
      <c r="D721" s="7"/>
    </row>
    <row r="722" spans="4:4">
      <c r="D722" s="7"/>
    </row>
    <row r="723" spans="4:4">
      <c r="D723" s="7"/>
    </row>
    <row r="724" spans="4:4">
      <c r="D724" s="7"/>
    </row>
    <row r="725" spans="4:4">
      <c r="D725" s="7"/>
    </row>
    <row r="726" spans="4:4">
      <c r="D726" s="7"/>
    </row>
    <row r="727" spans="4:4">
      <c r="D727" s="7"/>
    </row>
    <row r="728" spans="4:4">
      <c r="D728" s="7"/>
    </row>
    <row r="729" spans="4:4">
      <c r="D729" s="7"/>
    </row>
    <row r="730" spans="4:4">
      <c r="D730" s="7"/>
    </row>
    <row r="731" spans="4:4">
      <c r="D731" s="7"/>
    </row>
    <row r="732" spans="4:4">
      <c r="D732" s="7"/>
    </row>
    <row r="733" spans="4:4">
      <c r="D733" s="7"/>
    </row>
    <row r="734" spans="4:4">
      <c r="D734" s="7"/>
    </row>
    <row r="735" spans="4:4">
      <c r="D735" s="7"/>
    </row>
    <row r="736" spans="4:4">
      <c r="D736" s="7"/>
    </row>
    <row r="737" spans="4:4">
      <c r="D737" s="7"/>
    </row>
    <row r="738" spans="4:4">
      <c r="D738" s="7"/>
    </row>
    <row r="739" spans="4:4">
      <c r="D739" s="7"/>
    </row>
    <row r="740" spans="4:4">
      <c r="D740" s="7"/>
    </row>
    <row r="741" spans="4:4">
      <c r="D741" s="7"/>
    </row>
    <row r="742" spans="4:4">
      <c r="D742" s="7"/>
    </row>
    <row r="743" spans="4:4">
      <c r="D743" s="7"/>
    </row>
    <row r="744" spans="4:4">
      <c r="D744" s="7"/>
    </row>
    <row r="745" spans="4:4">
      <c r="D745" s="7"/>
    </row>
    <row r="746" spans="4:4">
      <c r="D746" s="7"/>
    </row>
    <row r="747" spans="4:4">
      <c r="D747" s="7"/>
    </row>
    <row r="748" spans="4:4">
      <c r="D748" s="7"/>
    </row>
    <row r="749" spans="4:4">
      <c r="D749" s="7"/>
    </row>
    <row r="750" spans="4:4">
      <c r="D750" s="7"/>
    </row>
    <row r="751" spans="4:4">
      <c r="D751" s="7"/>
    </row>
    <row r="752" spans="4:4">
      <c r="D752" s="7"/>
    </row>
    <row r="753" spans="4:4">
      <c r="D753" s="7"/>
    </row>
    <row r="754" spans="4:4">
      <c r="D754" s="7"/>
    </row>
    <row r="755" spans="4:4">
      <c r="D755" s="7"/>
    </row>
    <row r="756" spans="4:4">
      <c r="D756" s="7"/>
    </row>
    <row r="757" spans="4:4">
      <c r="D757" s="7"/>
    </row>
    <row r="758" spans="4:4">
      <c r="D758" s="7"/>
    </row>
    <row r="759" spans="4:4">
      <c r="D759" s="7"/>
    </row>
    <row r="760" spans="4:4">
      <c r="D760" s="7"/>
    </row>
    <row r="761" spans="4:4">
      <c r="D761" s="7"/>
    </row>
    <row r="762" spans="4:4">
      <c r="D762" s="7"/>
    </row>
    <row r="763" spans="4:4">
      <c r="D763" s="7"/>
    </row>
    <row r="764" spans="4:4">
      <c r="D764" s="7"/>
    </row>
    <row r="765" spans="4:4">
      <c r="D765" s="7"/>
    </row>
    <row r="766" spans="4:4">
      <c r="D766" s="7"/>
    </row>
    <row r="767" spans="4:4">
      <c r="D767" s="7"/>
    </row>
    <row r="768" spans="4:4">
      <c r="D768" s="7"/>
    </row>
    <row r="769" spans="4:4">
      <c r="D769" s="7"/>
    </row>
    <row r="770" spans="4:4">
      <c r="D770" s="7"/>
    </row>
    <row r="771" spans="4:4">
      <c r="D771" s="7"/>
    </row>
    <row r="772" spans="4:4">
      <c r="D772" s="7"/>
    </row>
    <row r="773" spans="4:4">
      <c r="D773" s="7"/>
    </row>
    <row r="774" spans="4:4">
      <c r="D774" s="7"/>
    </row>
    <row r="775" spans="4:4">
      <c r="D775" s="7"/>
    </row>
    <row r="776" spans="4:4">
      <c r="D776" s="7"/>
    </row>
    <row r="777" spans="4:4">
      <c r="D777" s="7"/>
    </row>
    <row r="778" spans="4:4">
      <c r="D778" s="7"/>
    </row>
    <row r="779" spans="4:4">
      <c r="D779" s="7"/>
    </row>
    <row r="780" spans="4:4">
      <c r="D780" s="7"/>
    </row>
    <row r="781" spans="4:4">
      <c r="D781" s="7"/>
    </row>
    <row r="782" spans="4:4">
      <c r="D782" s="7"/>
    </row>
    <row r="783" spans="4:4">
      <c r="D783" s="7"/>
    </row>
    <row r="784" spans="4:4">
      <c r="D784" s="7"/>
    </row>
    <row r="785" spans="4:4">
      <c r="D785" s="7"/>
    </row>
    <row r="786" spans="4:4">
      <c r="D786" s="7"/>
    </row>
    <row r="787" spans="4:4">
      <c r="D787" s="7"/>
    </row>
    <row r="788" spans="4:4">
      <c r="D788" s="7"/>
    </row>
    <row r="789" spans="4:4">
      <c r="D789" s="7"/>
    </row>
    <row r="790" spans="4:4">
      <c r="D790" s="7"/>
    </row>
    <row r="791" spans="4:4">
      <c r="D791" s="7"/>
    </row>
    <row r="792" spans="4:4">
      <c r="D792" s="7"/>
    </row>
    <row r="793" spans="4:4">
      <c r="D793" s="7"/>
    </row>
    <row r="794" spans="4:4">
      <c r="D794" s="7"/>
    </row>
    <row r="795" spans="4:4">
      <c r="D795" s="7"/>
    </row>
    <row r="796" spans="4:4">
      <c r="D796" s="7"/>
    </row>
    <row r="797" spans="4:4">
      <c r="D797" s="7"/>
    </row>
    <row r="798" spans="4:4">
      <c r="D798" s="7"/>
    </row>
    <row r="799" spans="4:4">
      <c r="D799" s="7"/>
    </row>
    <row r="800" spans="4:4">
      <c r="D800" s="7"/>
    </row>
    <row r="801" spans="4:4">
      <c r="D801" s="7"/>
    </row>
    <row r="802" spans="4:4">
      <c r="D802" s="7"/>
    </row>
    <row r="803" spans="4:4">
      <c r="D803" s="7"/>
    </row>
    <row r="804" spans="4:4">
      <c r="D804" s="7"/>
    </row>
    <row r="805" spans="4:4">
      <c r="D805" s="7"/>
    </row>
    <row r="806" spans="4:4">
      <c r="D806" s="7"/>
    </row>
    <row r="807" spans="4:4">
      <c r="D807" s="7"/>
    </row>
    <row r="808" spans="4:4">
      <c r="D808" s="7"/>
    </row>
    <row r="809" spans="4:4">
      <c r="D809" s="7"/>
    </row>
    <row r="810" spans="4:4">
      <c r="D810" s="7"/>
    </row>
    <row r="811" spans="4:4">
      <c r="D811" s="7"/>
    </row>
    <row r="812" spans="4:4">
      <c r="D812" s="7"/>
    </row>
    <row r="813" spans="4:4">
      <c r="D813" s="7"/>
    </row>
    <row r="814" spans="4:4">
      <c r="D814" s="7"/>
    </row>
    <row r="815" spans="4:4">
      <c r="D815" s="7"/>
    </row>
    <row r="816" spans="4:4">
      <c r="D816" s="7"/>
    </row>
    <row r="817" spans="4:4">
      <c r="D817" s="7"/>
    </row>
    <row r="818" spans="4:4">
      <c r="D818" s="7"/>
    </row>
    <row r="819" spans="4:4">
      <c r="D819" s="7"/>
    </row>
    <row r="820" spans="4:4">
      <c r="D820" s="7"/>
    </row>
    <row r="821" spans="4:4">
      <c r="D821" s="7"/>
    </row>
    <row r="822" spans="4:4">
      <c r="D822" s="7"/>
    </row>
    <row r="823" spans="4:4">
      <c r="D823" s="7"/>
    </row>
    <row r="824" spans="4:4">
      <c r="D824" s="7"/>
    </row>
    <row r="825" spans="4:4">
      <c r="D825" s="7"/>
    </row>
    <row r="826" spans="4:4">
      <c r="D826" s="7"/>
    </row>
    <row r="827" spans="4:4">
      <c r="D827" s="7"/>
    </row>
    <row r="828" spans="4:4">
      <c r="D828" s="7"/>
    </row>
    <row r="829" spans="4:4">
      <c r="D829" s="7"/>
    </row>
    <row r="830" spans="4:4">
      <c r="D830" s="7"/>
    </row>
    <row r="831" spans="4:4">
      <c r="D831" s="7"/>
    </row>
    <row r="832" spans="4:4">
      <c r="D832" s="7"/>
    </row>
    <row r="833" spans="4:4">
      <c r="D833" s="7"/>
    </row>
    <row r="834" spans="4:4">
      <c r="D834" s="7"/>
    </row>
    <row r="835" spans="4:4">
      <c r="D835" s="7"/>
    </row>
    <row r="836" spans="4:4">
      <c r="D836" s="7"/>
    </row>
    <row r="837" spans="4:4">
      <c r="D837" s="7"/>
    </row>
    <row r="838" spans="4:4">
      <c r="D838" s="7"/>
    </row>
    <row r="839" spans="4:4">
      <c r="D839" s="7"/>
    </row>
    <row r="840" spans="4:4">
      <c r="D840" s="7"/>
    </row>
    <row r="841" spans="4:4">
      <c r="D841" s="7"/>
    </row>
    <row r="842" spans="4:4">
      <c r="D842" s="7"/>
    </row>
    <row r="843" spans="4:4">
      <c r="D843" s="7"/>
    </row>
    <row r="844" spans="4:4">
      <c r="D844" s="7"/>
    </row>
    <row r="845" spans="4:4">
      <c r="D845" s="7"/>
    </row>
    <row r="846" spans="4:4">
      <c r="D846" s="7"/>
    </row>
    <row r="847" spans="4:4">
      <c r="D847" s="7"/>
    </row>
    <row r="848" spans="4:4">
      <c r="D848" s="7"/>
    </row>
    <row r="849" spans="4:4">
      <c r="D849" s="7"/>
    </row>
    <row r="850" spans="4:4">
      <c r="D850" s="7"/>
    </row>
    <row r="851" spans="4:4">
      <c r="D851" s="7"/>
    </row>
    <row r="852" spans="4:4">
      <c r="D852" s="7"/>
    </row>
    <row r="853" spans="4:4">
      <c r="D853" s="7"/>
    </row>
    <row r="854" spans="4:4">
      <c r="D854" s="7"/>
    </row>
    <row r="855" spans="4:4">
      <c r="D855" s="7"/>
    </row>
    <row r="856" spans="4:4">
      <c r="D856" s="7"/>
    </row>
    <row r="857" spans="4:4">
      <c r="D857" s="7"/>
    </row>
    <row r="858" spans="4:4">
      <c r="D858" s="7"/>
    </row>
    <row r="859" spans="4:4">
      <c r="D859" s="7"/>
    </row>
    <row r="860" spans="4:4">
      <c r="D860" s="7"/>
    </row>
    <row r="861" spans="4:4">
      <c r="D861" s="7"/>
    </row>
    <row r="862" spans="4:4">
      <c r="D862" s="7"/>
    </row>
    <row r="863" spans="4:4">
      <c r="D863" s="7"/>
    </row>
    <row r="864" spans="4:4">
      <c r="D864" s="7"/>
    </row>
    <row r="865" spans="4:4">
      <c r="D865" s="7"/>
    </row>
    <row r="866" spans="4:4">
      <c r="D866" s="7"/>
    </row>
    <row r="867" spans="4:4">
      <c r="D867" s="7"/>
    </row>
    <row r="868" spans="4:4">
      <c r="D868" s="7"/>
    </row>
    <row r="869" spans="4:4">
      <c r="D869" s="7"/>
    </row>
    <row r="870" spans="4:4">
      <c r="D870" s="7"/>
    </row>
    <row r="871" spans="4:4">
      <c r="D871" s="7"/>
    </row>
    <row r="872" spans="4:4">
      <c r="D872" s="7"/>
    </row>
    <row r="873" spans="4:4">
      <c r="D873" s="7"/>
    </row>
    <row r="874" spans="4:4">
      <c r="D874" s="7"/>
    </row>
    <row r="875" spans="4:4">
      <c r="D875" s="7"/>
    </row>
    <row r="876" spans="4:4">
      <c r="D876" s="7"/>
    </row>
    <row r="877" spans="4:4">
      <c r="D877" s="7"/>
    </row>
    <row r="878" spans="4:4">
      <c r="D878" s="7"/>
    </row>
    <row r="879" spans="4:4">
      <c r="D879" s="7"/>
    </row>
    <row r="880" spans="4:4">
      <c r="D880" s="7"/>
    </row>
    <row r="881" spans="4:4">
      <c r="D881" s="7"/>
    </row>
    <row r="882" spans="4:4">
      <c r="D882" s="7"/>
    </row>
    <row r="883" spans="4:4">
      <c r="D883" s="7"/>
    </row>
    <row r="884" spans="4:4">
      <c r="D884" s="7"/>
    </row>
    <row r="885" spans="4:4">
      <c r="D885" s="7"/>
    </row>
    <row r="886" spans="4:4">
      <c r="D886" s="7"/>
    </row>
    <row r="887" spans="4:4">
      <c r="D887" s="7"/>
    </row>
    <row r="888" spans="4:4">
      <c r="D888" s="7"/>
    </row>
    <row r="889" spans="4:4">
      <c r="D889" s="7"/>
    </row>
    <row r="890" spans="4:4">
      <c r="D890" s="7"/>
    </row>
    <row r="891" spans="4:4">
      <c r="D891" s="7"/>
    </row>
    <row r="892" spans="4:4">
      <c r="D892" s="7"/>
    </row>
    <row r="893" spans="4:4">
      <c r="D893" s="7"/>
    </row>
    <row r="894" spans="4:4">
      <c r="D894" s="7"/>
    </row>
    <row r="895" spans="4:4">
      <c r="D895" s="7"/>
    </row>
    <row r="896" spans="4:4">
      <c r="D896" s="7"/>
    </row>
    <row r="897" spans="4:4">
      <c r="D897" s="7"/>
    </row>
    <row r="898" spans="4:4">
      <c r="D898" s="7"/>
    </row>
    <row r="899" spans="4:4">
      <c r="D899" s="7"/>
    </row>
    <row r="900" spans="4:4">
      <c r="D900" s="7"/>
    </row>
    <row r="901" spans="4:4">
      <c r="D901" s="7"/>
    </row>
    <row r="902" spans="4:4">
      <c r="D902" s="7"/>
    </row>
    <row r="903" spans="4:4">
      <c r="D903" s="7"/>
    </row>
    <row r="904" spans="4:4">
      <c r="D904" s="7"/>
    </row>
    <row r="905" spans="4:4">
      <c r="D905" s="7"/>
    </row>
    <row r="906" spans="4:4">
      <c r="D906" s="7"/>
    </row>
    <row r="907" spans="4:4">
      <c r="D907" s="7"/>
    </row>
    <row r="908" spans="4:4">
      <c r="D908" s="7"/>
    </row>
    <row r="909" spans="4:4">
      <c r="D909" s="7"/>
    </row>
    <row r="910" spans="4:4">
      <c r="D910" s="7"/>
    </row>
    <row r="911" spans="4:4">
      <c r="D911" s="7"/>
    </row>
    <row r="912" spans="4:4">
      <c r="D912" s="7"/>
    </row>
    <row r="913" spans="4:4">
      <c r="D913" s="7"/>
    </row>
    <row r="914" spans="4:4">
      <c r="D914" s="7"/>
    </row>
    <row r="915" spans="4:4">
      <c r="D915" s="7"/>
    </row>
    <row r="916" spans="4:4">
      <c r="D916" s="7"/>
    </row>
    <row r="917" spans="4:4">
      <c r="D917" s="7"/>
    </row>
    <row r="918" spans="4:4">
      <c r="D918" s="7"/>
    </row>
    <row r="919" spans="4:4">
      <c r="D919" s="7"/>
    </row>
    <row r="920" spans="4:4">
      <c r="D920" s="7"/>
    </row>
    <row r="921" spans="4:4">
      <c r="D921" s="7"/>
    </row>
    <row r="922" spans="4:4">
      <c r="D922" s="7"/>
    </row>
    <row r="923" spans="4:4">
      <c r="D923" s="7"/>
    </row>
    <row r="924" spans="4:4">
      <c r="D924" s="7"/>
    </row>
    <row r="925" spans="4:4">
      <c r="D925" s="7"/>
    </row>
    <row r="926" spans="4:4">
      <c r="D926" s="7"/>
    </row>
    <row r="927" spans="4:4">
      <c r="D927" s="7"/>
    </row>
    <row r="928" spans="4:4">
      <c r="D928" s="7"/>
    </row>
    <row r="929" spans="4:4">
      <c r="D929" s="7"/>
    </row>
    <row r="930" spans="4:4">
      <c r="D930" s="7"/>
    </row>
    <row r="931" spans="4:4">
      <c r="D931" s="7"/>
    </row>
    <row r="932" spans="4:4">
      <c r="D932" s="7"/>
    </row>
    <row r="933" spans="4:4">
      <c r="D933" s="7"/>
    </row>
    <row r="934" spans="4:4">
      <c r="D934" s="7"/>
    </row>
    <row r="935" spans="4:4">
      <c r="D935" s="7"/>
    </row>
    <row r="936" spans="4:4">
      <c r="D936" s="7"/>
    </row>
    <row r="937" spans="4:4">
      <c r="D937" s="7"/>
    </row>
    <row r="938" spans="4:4">
      <c r="D938" s="7"/>
    </row>
    <row r="939" spans="4:4">
      <c r="D939" s="7"/>
    </row>
    <row r="940" spans="4:4">
      <c r="D940" s="7"/>
    </row>
    <row r="941" spans="4:4">
      <c r="D941" s="7"/>
    </row>
    <row r="942" spans="4:4">
      <c r="D942" s="7"/>
    </row>
    <row r="943" spans="4:4">
      <c r="D943" s="7"/>
    </row>
    <row r="944" spans="4:4">
      <c r="D944" s="7"/>
    </row>
    <row r="945" spans="4:4">
      <c r="D945" s="7"/>
    </row>
    <row r="946" spans="4:4">
      <c r="D946" s="7"/>
    </row>
    <row r="947" spans="4:4">
      <c r="D947" s="7"/>
    </row>
    <row r="948" spans="4:4">
      <c r="D948" s="7"/>
    </row>
    <row r="949" spans="4:4">
      <c r="D949" s="7"/>
    </row>
    <row r="950" spans="4:4">
      <c r="D950" s="7"/>
    </row>
    <row r="951" spans="4:4">
      <c r="D951" s="7"/>
    </row>
    <row r="952" spans="4:4">
      <c r="D952" s="7"/>
    </row>
    <row r="953" spans="4:4">
      <c r="D953" s="7"/>
    </row>
    <row r="954" spans="4:4">
      <c r="D954" s="7"/>
    </row>
    <row r="955" spans="4:4">
      <c r="D955" s="7"/>
    </row>
    <row r="956" spans="4:4">
      <c r="D956" s="7"/>
    </row>
    <row r="957" spans="4:4">
      <c r="D957" s="7"/>
    </row>
    <row r="958" spans="4:4">
      <c r="D958" s="7"/>
    </row>
    <row r="959" spans="4:4">
      <c r="D959" s="7"/>
    </row>
    <row r="960" spans="4:4">
      <c r="D960" s="7"/>
    </row>
    <row r="961" spans="4:4">
      <c r="D961" s="7"/>
    </row>
    <row r="962" spans="4:4">
      <c r="D962" s="7"/>
    </row>
    <row r="963" spans="4:4">
      <c r="D963" s="7"/>
    </row>
    <row r="964" spans="4:4">
      <c r="D964" s="7"/>
    </row>
    <row r="965" spans="4:4">
      <c r="D965" s="7"/>
    </row>
    <row r="966" spans="4:4">
      <c r="D966" s="7"/>
    </row>
    <row r="967" spans="4:4">
      <c r="D967" s="7"/>
    </row>
    <row r="968" spans="4:4">
      <c r="D968" s="7"/>
    </row>
    <row r="969" spans="4:4">
      <c r="D969" s="7"/>
    </row>
    <row r="970" spans="4:4">
      <c r="D970" s="7"/>
    </row>
    <row r="971" spans="4:4">
      <c r="D971" s="7"/>
    </row>
    <row r="972" spans="4:4">
      <c r="D972" s="7"/>
    </row>
    <row r="973" spans="4:4">
      <c r="D973" s="7"/>
    </row>
    <row r="974" spans="4:4">
      <c r="D974" s="7"/>
    </row>
    <row r="975" spans="4:4">
      <c r="D975" s="7"/>
    </row>
    <row r="976" spans="4:4">
      <c r="D976" s="7"/>
    </row>
    <row r="977" spans="4:4">
      <c r="D977" s="7"/>
    </row>
    <row r="978" spans="4:4">
      <c r="D978" s="7"/>
    </row>
    <row r="979" spans="4:4">
      <c r="D979" s="7"/>
    </row>
    <row r="980" spans="4:4">
      <c r="D980" s="7"/>
    </row>
    <row r="981" spans="4:4">
      <c r="D981" s="7"/>
    </row>
    <row r="982" spans="4:4">
      <c r="D982" s="7"/>
    </row>
    <row r="983" spans="4:4">
      <c r="D983" s="7"/>
    </row>
    <row r="984" spans="4:4">
      <c r="D984" s="7"/>
    </row>
    <row r="985" spans="4:4">
      <c r="D985" s="7"/>
    </row>
    <row r="986" spans="4:4">
      <c r="D986" s="7"/>
    </row>
    <row r="987" spans="4:4">
      <c r="D987" s="7"/>
    </row>
    <row r="988" spans="4:4">
      <c r="D988" s="7"/>
    </row>
    <row r="989" spans="4:4">
      <c r="D989" s="7"/>
    </row>
    <row r="990" spans="4:4">
      <c r="D990" s="7"/>
    </row>
    <row r="991" spans="4:4">
      <c r="D991" s="7"/>
    </row>
    <row r="992" spans="4:4">
      <c r="D992" s="7"/>
    </row>
    <row r="993" spans="4:4">
      <c r="D993" s="7"/>
    </row>
    <row r="994" spans="4:4">
      <c r="D994" s="7"/>
    </row>
    <row r="995" spans="4:4">
      <c r="D995" s="7"/>
    </row>
    <row r="996" spans="4:4">
      <c r="D996" s="7"/>
    </row>
    <row r="997" spans="4:4">
      <c r="D997" s="7"/>
    </row>
    <row r="998" spans="4:4">
      <c r="D998" s="7"/>
    </row>
    <row r="999" spans="4:4">
      <c r="D999" s="7"/>
    </row>
    <row r="1000" spans="4:4">
      <c r="D1000" s="7"/>
    </row>
    <row r="1001" spans="4:4">
      <c r="D1001" s="7"/>
    </row>
    <row r="1002" spans="4:4">
      <c r="D1002" s="7"/>
    </row>
    <row r="1003" spans="4:4">
      <c r="D1003" s="7"/>
    </row>
    <row r="1004" spans="4:4">
      <c r="D1004" s="7"/>
    </row>
    <row r="1005" spans="4:4">
      <c r="D1005" s="7"/>
    </row>
    <row r="1006" spans="4:4">
      <c r="D1006" s="7"/>
    </row>
    <row r="1007" spans="4:4">
      <c r="D1007" s="7"/>
    </row>
    <row r="1008" spans="4:4">
      <c r="D1008" s="7"/>
    </row>
    <row r="1009" spans="4:4">
      <c r="D1009" s="7"/>
    </row>
    <row r="1010" spans="4:4">
      <c r="D1010" s="7"/>
    </row>
    <row r="1011" spans="4:4">
      <c r="D1011" s="7"/>
    </row>
    <row r="1012" spans="4:4">
      <c r="D1012" s="7"/>
    </row>
    <row r="1013" spans="4:4">
      <c r="D1013" s="7"/>
    </row>
    <row r="1014" spans="4:4">
      <c r="D1014" s="7"/>
    </row>
    <row r="1015" spans="4:4">
      <c r="D1015" s="7"/>
    </row>
    <row r="1016" spans="4:4">
      <c r="D1016" s="7"/>
    </row>
    <row r="1017" spans="4:4">
      <c r="D1017" s="7"/>
    </row>
    <row r="1018" spans="4:4">
      <c r="D1018" s="7"/>
    </row>
    <row r="1019" spans="4:4">
      <c r="D1019" s="7"/>
    </row>
    <row r="1020" spans="4:4">
      <c r="D1020" s="7"/>
    </row>
    <row r="1021" spans="4:4">
      <c r="D1021" s="7"/>
    </row>
    <row r="1022" spans="4:4">
      <c r="D1022" s="7"/>
    </row>
    <row r="1023" spans="4:4">
      <c r="D1023" s="7"/>
    </row>
    <row r="1024" spans="4:4">
      <c r="D1024" s="7"/>
    </row>
    <row r="1025" spans="4:4">
      <c r="D1025" s="7"/>
    </row>
    <row r="1026" spans="4:4">
      <c r="D1026" s="7"/>
    </row>
    <row r="1027" spans="4:4">
      <c r="D1027" s="7"/>
    </row>
    <row r="1028" spans="4:4">
      <c r="D1028" s="7"/>
    </row>
    <row r="1029" spans="4:4">
      <c r="D1029" s="7"/>
    </row>
    <row r="1030" spans="4:4">
      <c r="D1030" s="7"/>
    </row>
    <row r="1031" spans="4:4">
      <c r="D1031" s="7"/>
    </row>
    <row r="1032" spans="4:4">
      <c r="D1032" s="7"/>
    </row>
    <row r="1033" spans="4:4">
      <c r="D1033" s="7"/>
    </row>
    <row r="1034" spans="4:4">
      <c r="D1034" s="7"/>
    </row>
    <row r="1035" spans="4:4">
      <c r="D1035" s="7"/>
    </row>
    <row r="1036" spans="4:4">
      <c r="D1036" s="7"/>
    </row>
    <row r="1037" spans="4:4">
      <c r="D1037" s="7"/>
    </row>
    <row r="1038" spans="4:4">
      <c r="D1038" s="7"/>
    </row>
    <row r="1039" spans="4:4">
      <c r="D1039" s="7"/>
    </row>
    <row r="1040" spans="4:4">
      <c r="D1040" s="7"/>
    </row>
    <row r="1041" spans="4:4">
      <c r="D1041" s="7"/>
    </row>
    <row r="1042" spans="4:4">
      <c r="D1042" s="7"/>
    </row>
    <row r="1043" spans="4:4">
      <c r="D1043" s="7"/>
    </row>
    <row r="1044" spans="4:4">
      <c r="D1044" s="7"/>
    </row>
    <row r="1045" spans="4:4">
      <c r="D1045" s="7"/>
    </row>
    <row r="1046" spans="4:4">
      <c r="D1046" s="7"/>
    </row>
    <row r="1047" spans="4:4">
      <c r="D1047" s="7"/>
    </row>
    <row r="1048" spans="4:4">
      <c r="D1048" s="7"/>
    </row>
    <row r="1049" spans="4:4">
      <c r="D1049" s="7"/>
    </row>
    <row r="1050" spans="4:4">
      <c r="D1050" s="7"/>
    </row>
    <row r="1051" spans="4:4">
      <c r="D1051" s="7"/>
    </row>
    <row r="1052" spans="4:4">
      <c r="D1052" s="7"/>
    </row>
    <row r="1053" spans="4:4">
      <c r="D1053" s="7"/>
    </row>
    <row r="1054" spans="4:4">
      <c r="D1054" s="7"/>
    </row>
    <row r="1055" spans="4:4">
      <c r="D1055" s="7"/>
    </row>
    <row r="1056" spans="4:4">
      <c r="D1056" s="7"/>
    </row>
    <row r="1057" spans="4:4">
      <c r="D1057" s="7"/>
    </row>
    <row r="1058" spans="4:4">
      <c r="D1058" s="7"/>
    </row>
    <row r="1059" spans="4:4">
      <c r="D1059" s="7"/>
    </row>
    <row r="1060" spans="4:4">
      <c r="D1060" s="7"/>
    </row>
    <row r="1061" spans="4:4">
      <c r="D1061" s="7"/>
    </row>
    <row r="1062" spans="4:4">
      <c r="D1062" s="7"/>
    </row>
    <row r="1063" spans="4:4">
      <c r="D1063" s="7"/>
    </row>
    <row r="1064" spans="4:4">
      <c r="D1064" s="7"/>
    </row>
    <row r="1065" spans="4:4">
      <c r="D1065" s="7"/>
    </row>
    <row r="1066" spans="4:4">
      <c r="D1066" s="7"/>
    </row>
    <row r="1067" spans="4:4">
      <c r="D1067" s="7"/>
    </row>
    <row r="1068" spans="4:4">
      <c r="D1068" s="7"/>
    </row>
    <row r="1069" spans="4:4">
      <c r="D1069" s="7"/>
    </row>
    <row r="1070" spans="4:4">
      <c r="D1070" s="7"/>
    </row>
    <row r="1071" spans="4:4">
      <c r="D1071" s="7"/>
    </row>
    <row r="1072" spans="4:4">
      <c r="D1072" s="7"/>
    </row>
    <row r="1073" spans="4:4">
      <c r="D1073" s="7"/>
    </row>
    <row r="1074" spans="4:4">
      <c r="D1074" s="7"/>
    </row>
    <row r="1075" spans="4:4">
      <c r="D1075" s="7"/>
    </row>
    <row r="1076" spans="4:4">
      <c r="D1076" s="7"/>
    </row>
    <row r="1077" spans="4:4">
      <c r="D1077" s="7"/>
    </row>
    <row r="1078" spans="4:4">
      <c r="D1078" s="7"/>
    </row>
    <row r="1079" spans="4:4">
      <c r="D1079" s="7"/>
    </row>
    <row r="1080" spans="4:4">
      <c r="D1080" s="7"/>
    </row>
    <row r="1081" spans="4:4">
      <c r="D1081" s="7"/>
    </row>
    <row r="1082" spans="4:4">
      <c r="D1082" s="7"/>
    </row>
    <row r="1083" spans="4:4">
      <c r="D1083" s="7"/>
    </row>
    <row r="1084" spans="4:4">
      <c r="D1084" s="7"/>
    </row>
    <row r="1085" spans="4:4">
      <c r="D1085" s="7"/>
    </row>
    <row r="1086" spans="4:4">
      <c r="D1086" s="7"/>
    </row>
    <row r="1087" spans="4:4">
      <c r="D1087" s="7"/>
    </row>
    <row r="1088" spans="4:4">
      <c r="D1088" s="7"/>
    </row>
    <row r="1089" spans="4:4">
      <c r="D1089" s="7"/>
    </row>
    <row r="1090" spans="4:4">
      <c r="D1090" s="7"/>
    </row>
    <row r="1091" spans="4:4">
      <c r="D1091" s="7"/>
    </row>
    <row r="1092" spans="4:4">
      <c r="D1092" s="7"/>
    </row>
    <row r="1093" spans="4:4">
      <c r="D1093" s="7"/>
    </row>
    <row r="1094" spans="4:4">
      <c r="D1094" s="7"/>
    </row>
    <row r="1095" spans="4:4">
      <c r="D1095" s="7"/>
    </row>
    <row r="1096" spans="4:4">
      <c r="D1096" s="7"/>
    </row>
    <row r="1097" spans="4:4">
      <c r="D1097" s="7"/>
    </row>
    <row r="1098" spans="4:4">
      <c r="D1098" s="7"/>
    </row>
    <row r="1099" spans="4:4">
      <c r="D1099" s="7"/>
    </row>
    <row r="1100" spans="4:4">
      <c r="D1100" s="7"/>
    </row>
    <row r="1101" spans="4:4">
      <c r="D1101" s="7"/>
    </row>
    <row r="1102" spans="4:4">
      <c r="D1102" s="7"/>
    </row>
    <row r="1103" spans="4:4">
      <c r="D1103" s="7"/>
    </row>
    <row r="1104" spans="4:4">
      <c r="D1104" s="7"/>
    </row>
    <row r="1105" spans="4:4">
      <c r="D1105" s="7"/>
    </row>
    <row r="1106" spans="4:4">
      <c r="D1106" s="7"/>
    </row>
    <row r="1107" spans="4:4">
      <c r="D1107" s="7"/>
    </row>
    <row r="1108" spans="4:4">
      <c r="D1108" s="7"/>
    </row>
    <row r="1109" spans="4:4">
      <c r="D1109" s="7"/>
    </row>
    <row r="1110" spans="4:4">
      <c r="D1110" s="7"/>
    </row>
    <row r="1111" spans="4:4">
      <c r="D1111" s="7"/>
    </row>
    <row r="1112" spans="4:4">
      <c r="D1112" s="7"/>
    </row>
    <row r="1113" spans="4:4">
      <c r="D1113" s="7"/>
    </row>
    <row r="1114" spans="4:4">
      <c r="D1114" s="7"/>
    </row>
    <row r="1115" spans="4:4">
      <c r="D1115" s="7"/>
    </row>
    <row r="1116" spans="4:4">
      <c r="D1116" s="7"/>
    </row>
    <row r="1117" spans="4:4">
      <c r="D1117" s="7"/>
    </row>
    <row r="1118" spans="4:4">
      <c r="D1118" s="7"/>
    </row>
    <row r="1119" spans="4:4">
      <c r="D1119" s="7"/>
    </row>
    <row r="1120" spans="4:4">
      <c r="D1120" s="7"/>
    </row>
    <row r="1121" spans="4:4">
      <c r="D1121" s="7"/>
    </row>
    <row r="1122" spans="4:4">
      <c r="D1122" s="7"/>
    </row>
    <row r="1123" spans="4:4">
      <c r="D1123" s="7"/>
    </row>
    <row r="1124" spans="4:4">
      <c r="D1124" s="7"/>
    </row>
    <row r="1125" spans="4:4">
      <c r="D1125" s="7"/>
    </row>
    <row r="1126" spans="4:4">
      <c r="D1126" s="7"/>
    </row>
    <row r="1127" spans="4:4">
      <c r="D1127" s="7"/>
    </row>
    <row r="1128" spans="4:4">
      <c r="D1128" s="7"/>
    </row>
    <row r="1129" spans="4:4">
      <c r="D1129" s="7"/>
    </row>
    <row r="1130" spans="4:4">
      <c r="D1130" s="7"/>
    </row>
    <row r="1131" spans="4:4">
      <c r="D1131" s="7"/>
    </row>
    <row r="1132" spans="4:4">
      <c r="D1132" s="7"/>
    </row>
    <row r="1133" spans="4:4">
      <c r="D1133" s="7"/>
    </row>
    <row r="1134" spans="4:4">
      <c r="D1134" s="7"/>
    </row>
    <row r="1135" spans="4:4">
      <c r="D1135" s="7"/>
    </row>
    <row r="1136" spans="4:4">
      <c r="D1136" s="7"/>
    </row>
    <row r="1137" spans="4:4">
      <c r="D1137" s="7"/>
    </row>
    <row r="1138" spans="4:4">
      <c r="D1138" s="7"/>
    </row>
    <row r="1139" spans="4:4">
      <c r="D1139" s="7"/>
    </row>
    <row r="1140" spans="4:4">
      <c r="D1140" s="7"/>
    </row>
    <row r="1141" spans="4:4">
      <c r="D1141" s="7"/>
    </row>
    <row r="1142" spans="4:4">
      <c r="D1142" s="7"/>
    </row>
    <row r="1143" spans="4:4">
      <c r="D1143" s="7"/>
    </row>
    <row r="1144" spans="4:4">
      <c r="D1144" s="7"/>
    </row>
    <row r="1145" spans="4:4">
      <c r="D1145" s="7"/>
    </row>
    <row r="1146" spans="4:4">
      <c r="D1146" s="7"/>
    </row>
    <row r="1147" spans="4:4">
      <c r="D1147" s="7"/>
    </row>
    <row r="1148" spans="4:4">
      <c r="D1148" s="7"/>
    </row>
    <row r="1149" spans="4:4">
      <c r="D1149" s="7"/>
    </row>
    <row r="1150" spans="4:4">
      <c r="D1150" s="7"/>
    </row>
    <row r="1151" spans="4:4">
      <c r="D1151" s="7"/>
    </row>
    <row r="1152" spans="4:4">
      <c r="D1152" s="7"/>
    </row>
    <row r="1153" spans="4:4">
      <c r="D1153" s="7"/>
    </row>
    <row r="1154" spans="4:4">
      <c r="D1154" s="7"/>
    </row>
    <row r="1155" spans="4:4">
      <c r="D1155" s="7"/>
    </row>
    <row r="1156" spans="4:4">
      <c r="D1156" s="7"/>
    </row>
    <row r="1157" spans="4:4">
      <c r="D1157" s="7"/>
    </row>
    <row r="1158" spans="4:4">
      <c r="D1158" s="7"/>
    </row>
    <row r="1159" spans="4:4">
      <c r="D1159" s="7"/>
    </row>
    <row r="1160" spans="4:4">
      <c r="D1160" s="7"/>
    </row>
    <row r="1161" spans="4:4">
      <c r="D1161" s="7"/>
    </row>
    <row r="1162" spans="4:4">
      <c r="D1162" s="7"/>
    </row>
    <row r="1163" spans="4:4">
      <c r="D1163" s="7"/>
    </row>
    <row r="1164" spans="4:4">
      <c r="D1164" s="7"/>
    </row>
    <row r="1165" spans="4:4">
      <c r="D1165" s="7"/>
    </row>
    <row r="1166" spans="4:4">
      <c r="D1166" s="7"/>
    </row>
    <row r="1167" spans="4:4">
      <c r="D1167" s="7"/>
    </row>
    <row r="1168" spans="4:4">
      <c r="D1168" s="7"/>
    </row>
    <row r="1169" spans="4:4">
      <c r="D1169" s="7"/>
    </row>
    <row r="1170" spans="4:4">
      <c r="D1170" s="7"/>
    </row>
    <row r="1171" spans="4:4">
      <c r="D1171" s="7"/>
    </row>
    <row r="1172" spans="4:4">
      <c r="D1172" s="7"/>
    </row>
    <row r="1173" spans="4:4">
      <c r="D1173" s="7"/>
    </row>
    <row r="1174" spans="4:4">
      <c r="D1174" s="7"/>
    </row>
    <row r="1175" spans="4:4">
      <c r="D1175" s="7"/>
    </row>
    <row r="1176" spans="4:4">
      <c r="D1176" s="7"/>
    </row>
    <row r="1177" spans="4:4">
      <c r="D1177" s="7"/>
    </row>
    <row r="1178" spans="4:4">
      <c r="D1178" s="7"/>
    </row>
    <row r="1179" spans="4:4">
      <c r="D1179" s="7"/>
    </row>
    <row r="1180" spans="4:4">
      <c r="D1180" s="7"/>
    </row>
    <row r="1181" spans="4:4">
      <c r="D1181" s="7"/>
    </row>
    <row r="1182" spans="4:4">
      <c r="D1182" s="7"/>
    </row>
    <row r="1183" spans="4:4">
      <c r="D1183" s="7"/>
    </row>
    <row r="1184" spans="4:4">
      <c r="D1184" s="7"/>
    </row>
    <row r="1185" spans="4:4">
      <c r="D1185" s="7"/>
    </row>
    <row r="1186" spans="4:4">
      <c r="D1186" s="7"/>
    </row>
    <row r="1187" spans="4:4">
      <c r="D1187" s="7"/>
    </row>
    <row r="1188" spans="4:4">
      <c r="D1188" s="7"/>
    </row>
    <row r="1189" spans="4:4">
      <c r="D1189" s="7"/>
    </row>
    <row r="1190" spans="4:4">
      <c r="D1190" s="7"/>
    </row>
    <row r="1191" spans="4:4">
      <c r="D1191" s="7"/>
    </row>
    <row r="1192" spans="4:4">
      <c r="D1192" s="7"/>
    </row>
    <row r="1193" spans="4:4">
      <c r="D1193" s="7"/>
    </row>
    <row r="1194" spans="4:4">
      <c r="D1194" s="7"/>
    </row>
    <row r="1195" spans="4:4">
      <c r="D1195" s="7"/>
    </row>
    <row r="1196" spans="4:4">
      <c r="D1196" s="7"/>
    </row>
    <row r="1197" spans="4:4">
      <c r="D1197" s="7"/>
    </row>
    <row r="1198" spans="4:4">
      <c r="D1198" s="7"/>
    </row>
    <row r="1199" spans="4:4">
      <c r="D1199" s="7"/>
    </row>
    <row r="1200" spans="4:4">
      <c r="D1200" s="7"/>
    </row>
    <row r="1201" spans="4:4">
      <c r="D1201" s="7"/>
    </row>
    <row r="1202" spans="4:4">
      <c r="D1202" s="7"/>
    </row>
    <row r="1203" spans="4:4">
      <c r="D1203" s="7"/>
    </row>
    <row r="1204" spans="4:4">
      <c r="D1204" s="7"/>
    </row>
    <row r="1205" spans="4:4">
      <c r="D1205" s="7"/>
    </row>
    <row r="1206" spans="4:4">
      <c r="D1206" s="7"/>
    </row>
    <row r="1207" spans="4:4">
      <c r="D1207" s="7"/>
    </row>
    <row r="1208" spans="4:4">
      <c r="D1208" s="7"/>
    </row>
    <row r="1209" spans="4:4">
      <c r="D1209" s="7"/>
    </row>
    <row r="1210" spans="4:4">
      <c r="D1210" s="7"/>
    </row>
    <row r="1211" spans="4:4">
      <c r="D1211" s="7"/>
    </row>
    <row r="1212" spans="4:4">
      <c r="D1212" s="7"/>
    </row>
    <row r="1213" spans="4:4">
      <c r="D1213" s="7"/>
    </row>
    <row r="1214" spans="4:4">
      <c r="D1214" s="7"/>
    </row>
    <row r="1215" spans="4:4">
      <c r="D1215" s="7"/>
    </row>
    <row r="1216" spans="4:4">
      <c r="D1216" s="7"/>
    </row>
    <row r="1217" spans="4:4">
      <c r="D1217" s="7"/>
    </row>
    <row r="1218" spans="4:4">
      <c r="D1218" s="7"/>
    </row>
    <row r="1219" spans="4:4">
      <c r="D1219" s="7"/>
    </row>
    <row r="1220" spans="4:4">
      <c r="D1220" s="7"/>
    </row>
    <row r="1221" spans="4:4">
      <c r="D1221" s="7"/>
    </row>
    <row r="1222" spans="4:4">
      <c r="D1222" s="7"/>
    </row>
    <row r="1223" spans="4:4">
      <c r="D1223" s="7"/>
    </row>
    <row r="1224" spans="4:4">
      <c r="D1224" s="7"/>
    </row>
    <row r="1225" spans="4:4">
      <c r="D1225" s="7"/>
    </row>
    <row r="1226" spans="4:4">
      <c r="D1226" s="7"/>
    </row>
    <row r="1227" spans="4:4">
      <c r="D1227" s="7"/>
    </row>
    <row r="1228" spans="4:4">
      <c r="D1228" s="7"/>
    </row>
    <row r="1229" spans="4:4">
      <c r="D1229" s="7"/>
    </row>
    <row r="1230" spans="4:4">
      <c r="D1230" s="7"/>
    </row>
    <row r="1231" spans="4:4">
      <c r="D1231" s="7"/>
    </row>
    <row r="1232" spans="4:4">
      <c r="D1232" s="7"/>
    </row>
    <row r="1233" spans="4:4">
      <c r="D1233" s="7"/>
    </row>
    <row r="1234" spans="4:4">
      <c r="D1234" s="7"/>
    </row>
    <row r="1235" spans="4:4">
      <c r="D1235" s="7"/>
    </row>
    <row r="1236" spans="4:4">
      <c r="D1236" s="7"/>
    </row>
    <row r="1237" spans="4:4">
      <c r="D1237" s="7"/>
    </row>
    <row r="1238" spans="4:4">
      <c r="D1238" s="7"/>
    </row>
    <row r="1239" spans="4:4">
      <c r="D1239" s="7"/>
    </row>
    <row r="1240" spans="4:4">
      <c r="D1240" s="7"/>
    </row>
    <row r="1241" spans="4:4">
      <c r="D1241" s="7"/>
    </row>
    <row r="1242" spans="4:4">
      <c r="D1242" s="7"/>
    </row>
    <row r="1243" spans="4:4">
      <c r="D1243" s="7"/>
    </row>
    <row r="1244" spans="4:4">
      <c r="D1244" s="7"/>
    </row>
    <row r="1245" spans="4:4">
      <c r="D1245" s="7"/>
    </row>
    <row r="1246" spans="4:4">
      <c r="D1246" s="7"/>
    </row>
    <row r="1247" spans="4:4">
      <c r="D1247" s="7"/>
    </row>
    <row r="1248" spans="4:4">
      <c r="D1248" s="7"/>
    </row>
    <row r="1249" spans="4:4">
      <c r="D1249" s="7"/>
    </row>
    <row r="1250" spans="4:4">
      <c r="D1250" s="7"/>
    </row>
    <row r="1251" spans="4:4">
      <c r="D1251" s="7"/>
    </row>
    <row r="1252" spans="4:4">
      <c r="D1252" s="7"/>
    </row>
    <row r="1253" spans="4:4">
      <c r="D1253" s="7"/>
    </row>
    <row r="1254" spans="4:4">
      <c r="D1254" s="7"/>
    </row>
    <row r="1255" spans="4:4">
      <c r="D1255" s="7"/>
    </row>
    <row r="1256" spans="4:4">
      <c r="D1256" s="7"/>
    </row>
    <row r="1257" spans="4:4">
      <c r="D1257" s="7"/>
    </row>
    <row r="1258" spans="4:4">
      <c r="D1258" s="7"/>
    </row>
    <row r="1259" spans="4:4">
      <c r="D1259" s="7"/>
    </row>
    <row r="1260" spans="4:4">
      <c r="D1260" s="7"/>
    </row>
    <row r="1261" spans="4:4">
      <c r="D1261" s="7"/>
    </row>
    <row r="1262" spans="4:4">
      <c r="D1262" s="7"/>
    </row>
    <row r="1263" spans="4:4">
      <c r="D1263" s="7"/>
    </row>
    <row r="1264" spans="4:4">
      <c r="D1264" s="7"/>
    </row>
    <row r="1265" spans="4:4">
      <c r="D1265" s="7"/>
    </row>
    <row r="1266" spans="4:4">
      <c r="D1266" s="7"/>
    </row>
    <row r="1267" spans="4:4">
      <c r="D1267" s="7"/>
    </row>
    <row r="1268" spans="4:4">
      <c r="D1268" s="7"/>
    </row>
    <row r="1269" spans="4:4">
      <c r="D1269" s="7"/>
    </row>
    <row r="1270" spans="4:4">
      <c r="D1270" s="7"/>
    </row>
    <row r="1271" spans="4:4">
      <c r="D1271" s="7"/>
    </row>
    <row r="1272" spans="4:4">
      <c r="D1272" s="7"/>
    </row>
    <row r="1273" spans="4:4">
      <c r="D1273" s="7"/>
    </row>
    <row r="1274" spans="4:4">
      <c r="D1274" s="7"/>
    </row>
    <row r="1275" spans="4:4">
      <c r="D1275" s="7"/>
    </row>
    <row r="1276" spans="4:4">
      <c r="D1276" s="7"/>
    </row>
    <row r="1277" spans="4:4">
      <c r="D1277" s="7"/>
    </row>
    <row r="1278" spans="4:4">
      <c r="D1278" s="7"/>
    </row>
    <row r="1279" spans="4:4">
      <c r="D1279" s="7"/>
    </row>
    <row r="1280" spans="4:4">
      <c r="D1280" s="7"/>
    </row>
    <row r="1281" spans="4:4">
      <c r="D1281" s="7"/>
    </row>
    <row r="1282" spans="4:4">
      <c r="D1282" s="7"/>
    </row>
    <row r="1283" spans="4:4">
      <c r="D1283" s="7"/>
    </row>
    <row r="1284" spans="4:4">
      <c r="D1284" s="7"/>
    </row>
    <row r="1285" spans="4:4">
      <c r="D1285" s="7"/>
    </row>
    <row r="1286" spans="4:4">
      <c r="D1286" s="7"/>
    </row>
    <row r="1287" spans="4:4">
      <c r="D1287" s="7"/>
    </row>
    <row r="1288" spans="4:4">
      <c r="D1288" s="7"/>
    </row>
    <row r="1289" spans="4:4">
      <c r="D1289" s="7"/>
    </row>
    <row r="1290" spans="4:4">
      <c r="D1290" s="7"/>
    </row>
    <row r="1291" spans="4:4">
      <c r="D1291" s="7"/>
    </row>
    <row r="1292" spans="4:4">
      <c r="D1292" s="7"/>
    </row>
    <row r="1293" spans="4:4">
      <c r="D1293" s="7"/>
    </row>
    <row r="1294" spans="4:4">
      <c r="D1294" s="7"/>
    </row>
    <row r="1295" spans="4:4">
      <c r="D1295" s="7"/>
    </row>
    <row r="1296" spans="4:4">
      <c r="D1296" s="7"/>
    </row>
    <row r="1297" spans="4:4">
      <c r="D1297" s="7"/>
    </row>
    <row r="1298" spans="4:4">
      <c r="D1298" s="7"/>
    </row>
    <row r="1299" spans="4:4">
      <c r="D1299" s="7"/>
    </row>
    <row r="1300" spans="4:4">
      <c r="D1300" s="7"/>
    </row>
    <row r="1301" spans="4:4">
      <c r="D1301" s="7"/>
    </row>
    <row r="1302" spans="4:4">
      <c r="D1302" s="7"/>
    </row>
    <row r="1303" spans="4:4">
      <c r="D1303" s="7"/>
    </row>
    <row r="1304" spans="4:4">
      <c r="D1304" s="7"/>
    </row>
    <row r="1305" spans="4:4">
      <c r="D1305" s="7"/>
    </row>
    <row r="1306" spans="4:4">
      <c r="D1306" s="7"/>
    </row>
    <row r="1307" spans="4:4">
      <c r="D1307" s="7"/>
    </row>
    <row r="1308" spans="4:4">
      <c r="D1308" s="7"/>
    </row>
    <row r="1309" spans="4:4">
      <c r="D1309" s="7"/>
    </row>
    <row r="1310" spans="4:4">
      <c r="D1310" s="7"/>
    </row>
    <row r="1311" spans="4:4">
      <c r="D1311" s="7"/>
    </row>
    <row r="1312" spans="4:4">
      <c r="D1312" s="7"/>
    </row>
    <row r="1313" spans="4:4">
      <c r="D1313" s="7"/>
    </row>
    <row r="1314" spans="4:4">
      <c r="D1314" s="7"/>
    </row>
    <row r="1315" spans="4:4">
      <c r="D1315" s="7"/>
    </row>
    <row r="1316" spans="4:4">
      <c r="D1316" s="7"/>
    </row>
    <row r="1317" spans="4:4">
      <c r="D1317" s="7"/>
    </row>
    <row r="1318" spans="4:4">
      <c r="D1318" s="7"/>
    </row>
    <row r="1319" spans="4:4">
      <c r="D1319" s="7"/>
    </row>
    <row r="1320" spans="4:4">
      <c r="D1320" s="7"/>
    </row>
    <row r="1321" spans="4:4">
      <c r="D1321" s="7"/>
    </row>
    <row r="1322" spans="4:4">
      <c r="D1322" s="7"/>
    </row>
    <row r="1323" spans="4:4">
      <c r="D1323" s="7"/>
    </row>
    <row r="1324" spans="4:4">
      <c r="D1324" s="7"/>
    </row>
    <row r="1325" spans="4:4">
      <c r="D1325" s="7"/>
    </row>
    <row r="1326" spans="4:4">
      <c r="D1326" s="7"/>
    </row>
    <row r="1327" spans="4:4">
      <c r="D1327" s="7"/>
    </row>
    <row r="1328" spans="4:4">
      <c r="D1328" s="7"/>
    </row>
    <row r="1329" spans="4:4">
      <c r="D1329" s="7"/>
    </row>
    <row r="1330" spans="4:4">
      <c r="D1330" s="7"/>
    </row>
    <row r="1331" spans="4:4">
      <c r="D1331" s="7"/>
    </row>
    <row r="1332" spans="4:4">
      <c r="D1332" s="7"/>
    </row>
    <row r="1333" spans="4:4">
      <c r="D1333" s="7"/>
    </row>
    <row r="1334" spans="4:4">
      <c r="D1334" s="7"/>
    </row>
    <row r="1335" spans="4:4">
      <c r="D1335" s="7"/>
    </row>
    <row r="1336" spans="4:4">
      <c r="D1336" s="7"/>
    </row>
    <row r="1337" spans="4:4">
      <c r="D1337" s="7"/>
    </row>
    <row r="1338" spans="4:4">
      <c r="D1338" s="7"/>
    </row>
    <row r="1339" spans="4:4">
      <c r="D1339" s="7"/>
    </row>
    <row r="1340" spans="4:4">
      <c r="D1340" s="7"/>
    </row>
    <row r="1341" spans="4:4">
      <c r="D1341" s="7"/>
    </row>
    <row r="1342" spans="4:4">
      <c r="D1342" s="7"/>
    </row>
    <row r="1343" spans="4:4">
      <c r="D1343" s="7"/>
    </row>
    <row r="1344" spans="4:4">
      <c r="D1344" s="7"/>
    </row>
    <row r="1345" spans="4:4">
      <c r="D1345" s="7"/>
    </row>
    <row r="1346" spans="4:4">
      <c r="D1346" s="7"/>
    </row>
    <row r="1347" spans="4:4">
      <c r="D1347" s="7"/>
    </row>
    <row r="1348" spans="4:4">
      <c r="D1348" s="7"/>
    </row>
    <row r="1349" spans="4:4">
      <c r="D1349" s="7"/>
    </row>
    <row r="1350" spans="4:4">
      <c r="D1350" s="7"/>
    </row>
    <row r="1351" spans="4:4">
      <c r="D1351" s="7"/>
    </row>
    <row r="1352" spans="4:4">
      <c r="D1352" s="7"/>
    </row>
    <row r="1353" spans="4:4">
      <c r="D1353" s="7"/>
    </row>
    <row r="1354" spans="4:4">
      <c r="D1354" s="7"/>
    </row>
    <row r="1355" spans="4:4">
      <c r="D1355" s="7"/>
    </row>
    <row r="1356" spans="4:4">
      <c r="D1356" s="7"/>
    </row>
    <row r="1357" spans="4:4">
      <c r="D1357" s="7"/>
    </row>
    <row r="1358" spans="4:4">
      <c r="D1358" s="7"/>
    </row>
    <row r="1359" spans="4:4">
      <c r="D1359" s="7"/>
    </row>
    <row r="1360" spans="4:4">
      <c r="D1360" s="7"/>
    </row>
    <row r="1361" spans="4:4">
      <c r="D1361" s="7"/>
    </row>
    <row r="1362" spans="4:4">
      <c r="D1362" s="7"/>
    </row>
    <row r="1363" spans="4:4">
      <c r="D1363" s="7"/>
    </row>
    <row r="1364" spans="4:4">
      <c r="D1364" s="7"/>
    </row>
    <row r="1365" spans="4:4">
      <c r="D1365" s="7"/>
    </row>
    <row r="1366" spans="4:4">
      <c r="D1366" s="7"/>
    </row>
    <row r="1367" spans="4:4">
      <c r="D1367" s="7"/>
    </row>
    <row r="1368" spans="4:4">
      <c r="D1368" s="7"/>
    </row>
    <row r="1369" spans="4:4">
      <c r="D1369" s="7"/>
    </row>
    <row r="1370" spans="4:4">
      <c r="D1370" s="7"/>
    </row>
    <row r="1371" spans="4:4">
      <c r="D1371" s="7"/>
    </row>
    <row r="1372" spans="4:4">
      <c r="D1372" s="7"/>
    </row>
    <row r="1373" spans="4:4">
      <c r="D1373" s="7"/>
    </row>
    <row r="1374" spans="4:4">
      <c r="D1374" s="7"/>
    </row>
    <row r="1375" spans="4:4">
      <c r="D1375" s="7"/>
    </row>
    <row r="1376" spans="4:4">
      <c r="D1376" s="7"/>
    </row>
    <row r="1377" spans="4:4">
      <c r="D1377" s="7"/>
    </row>
    <row r="1378" spans="4:4">
      <c r="D1378" s="7"/>
    </row>
    <row r="1379" spans="4:4">
      <c r="D1379" s="7"/>
    </row>
    <row r="1380" spans="4:4">
      <c r="D1380" s="7"/>
    </row>
    <row r="1381" spans="4:4">
      <c r="D1381" s="7"/>
    </row>
    <row r="1382" spans="4:4">
      <c r="D1382" s="7"/>
    </row>
    <row r="1383" spans="4:4">
      <c r="D1383" s="7"/>
    </row>
    <row r="1384" spans="4:4">
      <c r="D1384" s="7"/>
    </row>
    <row r="1385" spans="4:4">
      <c r="D1385" s="7"/>
    </row>
    <row r="1386" spans="4:4">
      <c r="D1386" s="7"/>
    </row>
    <row r="1387" spans="4:4">
      <c r="D1387" s="7"/>
    </row>
    <row r="1388" spans="4:4">
      <c r="D1388" s="7"/>
    </row>
    <row r="1389" spans="4:4">
      <c r="D1389" s="7"/>
    </row>
    <row r="1390" spans="4:4">
      <c r="D1390" s="7"/>
    </row>
    <row r="1391" spans="4:4">
      <c r="D1391" s="7"/>
    </row>
    <row r="1392" spans="4:4">
      <c r="D1392" s="7"/>
    </row>
    <row r="1393" spans="4:4">
      <c r="D1393" s="7"/>
    </row>
    <row r="1394" spans="4:4">
      <c r="D1394" s="7"/>
    </row>
    <row r="1395" spans="4:4">
      <c r="D1395" s="7"/>
    </row>
    <row r="1396" spans="4:4">
      <c r="D1396" s="7"/>
    </row>
    <row r="1397" spans="4:4">
      <c r="D1397" s="7"/>
    </row>
    <row r="1398" spans="4:4">
      <c r="D1398" s="7"/>
    </row>
    <row r="1399" spans="4:4">
      <c r="D1399" s="7"/>
    </row>
    <row r="1400" spans="4:4">
      <c r="D1400" s="7"/>
    </row>
    <row r="1401" spans="4:4">
      <c r="D1401" s="7"/>
    </row>
    <row r="1402" spans="4:4">
      <c r="D1402" s="7"/>
    </row>
    <row r="1403" spans="4:4">
      <c r="D1403" s="7"/>
    </row>
    <row r="1404" spans="4:4">
      <c r="D1404" s="7"/>
    </row>
    <row r="1405" spans="4:4">
      <c r="D1405" s="7"/>
    </row>
    <row r="1406" spans="4:4">
      <c r="D1406" s="7"/>
    </row>
    <row r="1407" spans="4:4">
      <c r="D1407" s="7"/>
    </row>
    <row r="1408" spans="4:4">
      <c r="D1408" s="7"/>
    </row>
    <row r="1409" spans="4:4">
      <c r="D1409" s="7"/>
    </row>
    <row r="1410" spans="4:4">
      <c r="D1410" s="7"/>
    </row>
    <row r="1411" spans="4:4">
      <c r="D1411" s="7"/>
    </row>
    <row r="1412" spans="4:4">
      <c r="D1412" s="7"/>
    </row>
    <row r="1413" spans="4:4">
      <c r="D1413" s="7"/>
    </row>
    <row r="1414" spans="4:4">
      <c r="D1414" s="7"/>
    </row>
    <row r="1415" spans="4:4">
      <c r="D1415" s="7"/>
    </row>
    <row r="1416" spans="4:4">
      <c r="D1416" s="7"/>
    </row>
    <row r="1417" spans="4:4">
      <c r="D1417" s="7"/>
    </row>
    <row r="1418" spans="4:4">
      <c r="D1418" s="7"/>
    </row>
    <row r="1419" spans="4:4">
      <c r="D1419" s="7"/>
    </row>
    <row r="1420" spans="4:4">
      <c r="D1420" s="7"/>
    </row>
    <row r="1421" spans="4:4">
      <c r="D1421" s="7"/>
    </row>
    <row r="1422" spans="4:4">
      <c r="D1422" s="7"/>
    </row>
    <row r="1423" spans="4:4">
      <c r="D1423" s="7"/>
    </row>
    <row r="1424" spans="4:4">
      <c r="D1424" s="7"/>
    </row>
    <row r="1425" spans="4:4">
      <c r="D1425" s="7"/>
    </row>
    <row r="1426" spans="4:4">
      <c r="D1426" s="7"/>
    </row>
    <row r="1427" spans="4:4">
      <c r="D1427" s="7"/>
    </row>
    <row r="1428" spans="4:4">
      <c r="D1428" s="7"/>
    </row>
    <row r="1429" spans="4:4">
      <c r="D1429" s="7"/>
    </row>
    <row r="1430" spans="4:4">
      <c r="D1430" s="7"/>
    </row>
    <row r="1431" spans="4:4">
      <c r="D1431" s="7"/>
    </row>
    <row r="1432" spans="4:4">
      <c r="D1432" s="7"/>
    </row>
    <row r="1433" spans="4:4">
      <c r="D1433" s="7"/>
    </row>
    <row r="1434" spans="4:4">
      <c r="D1434" s="7"/>
    </row>
    <row r="1435" spans="4:4">
      <c r="D1435" s="7"/>
    </row>
    <row r="1436" spans="4:4">
      <c r="D1436" s="7"/>
    </row>
    <row r="1437" spans="4:4">
      <c r="D1437" s="7"/>
    </row>
    <row r="1438" spans="4:4">
      <c r="D1438" s="7"/>
    </row>
    <row r="1439" spans="4:4">
      <c r="D1439" s="7"/>
    </row>
    <row r="1440" spans="4:4">
      <c r="D1440" s="7"/>
    </row>
    <row r="1441" spans="4:4">
      <c r="D1441" s="7"/>
    </row>
    <row r="1442" spans="4:4">
      <c r="D1442" s="7"/>
    </row>
    <row r="1443" spans="4:4">
      <c r="D1443" s="7"/>
    </row>
    <row r="1444" spans="4:4">
      <c r="D1444" s="7"/>
    </row>
    <row r="1445" spans="4:4">
      <c r="D1445" s="7"/>
    </row>
    <row r="1446" spans="4:4">
      <c r="D1446" s="7"/>
    </row>
    <row r="1447" spans="4:4">
      <c r="D1447" s="7"/>
    </row>
    <row r="1448" spans="4:4">
      <c r="D1448" s="7"/>
    </row>
    <row r="1449" spans="4:4">
      <c r="D1449" s="7"/>
    </row>
    <row r="1450" spans="4:4">
      <c r="D1450" s="7"/>
    </row>
    <row r="1451" spans="4:4">
      <c r="D1451" s="7"/>
    </row>
    <row r="1452" spans="4:4">
      <c r="D1452" s="7"/>
    </row>
    <row r="1453" spans="4:4">
      <c r="D1453" s="7"/>
    </row>
    <row r="1454" spans="4:4">
      <c r="D1454" s="7"/>
    </row>
    <row r="1455" spans="4:4">
      <c r="D1455" s="7"/>
    </row>
    <row r="1456" spans="4:4">
      <c r="D1456" s="7"/>
    </row>
    <row r="1457" spans="4:4">
      <c r="D1457" s="7"/>
    </row>
    <row r="1458" spans="4:4">
      <c r="D1458" s="7"/>
    </row>
    <row r="1459" spans="4:4">
      <c r="D1459" s="7"/>
    </row>
    <row r="1460" spans="4:4">
      <c r="D1460" s="7"/>
    </row>
    <row r="1461" spans="4:4">
      <c r="D1461" s="7"/>
    </row>
    <row r="1462" spans="4:4">
      <c r="D1462" s="7"/>
    </row>
    <row r="1463" spans="4:4">
      <c r="D1463" s="7"/>
    </row>
    <row r="1464" spans="4:4">
      <c r="D1464" s="7"/>
    </row>
    <row r="1465" spans="4:4">
      <c r="D1465" s="7"/>
    </row>
    <row r="1466" spans="4:4">
      <c r="D1466" s="7"/>
    </row>
    <row r="1467" spans="4:4">
      <c r="D1467" s="7"/>
    </row>
    <row r="1468" spans="4:4">
      <c r="D1468" s="7"/>
    </row>
    <row r="1469" spans="4:4">
      <c r="D1469" s="7"/>
    </row>
    <row r="1470" spans="4:4">
      <c r="D1470" s="7"/>
    </row>
    <row r="1471" spans="4:4">
      <c r="D1471" s="7"/>
    </row>
    <row r="1472" spans="4:4">
      <c r="D1472" s="7"/>
    </row>
    <row r="1473" spans="4:4">
      <c r="D1473" s="7"/>
    </row>
    <row r="1474" spans="4:4">
      <c r="D1474" s="7"/>
    </row>
    <row r="1475" spans="4:4">
      <c r="D1475" s="7"/>
    </row>
    <row r="1476" spans="4:4">
      <c r="D1476" s="7"/>
    </row>
    <row r="1477" spans="4:4">
      <c r="D1477" s="7"/>
    </row>
    <row r="1478" spans="4:4">
      <c r="D1478" s="7"/>
    </row>
    <row r="1479" spans="4:4">
      <c r="D1479" s="7"/>
    </row>
    <row r="1480" spans="4:4">
      <c r="D1480" s="7"/>
    </row>
    <row r="1481" spans="4:4">
      <c r="D1481" s="7"/>
    </row>
    <row r="1482" spans="4:4">
      <c r="D1482" s="7"/>
    </row>
    <row r="1483" spans="4:4">
      <c r="D1483" s="7"/>
    </row>
    <row r="1484" spans="4:4">
      <c r="D1484" s="7"/>
    </row>
    <row r="1485" spans="4:4">
      <c r="D1485" s="7"/>
    </row>
    <row r="1486" spans="4:4">
      <c r="D1486" s="7"/>
    </row>
    <row r="1487" spans="4:4">
      <c r="D1487" s="7"/>
    </row>
    <row r="1488" spans="4:4">
      <c r="D1488" s="7"/>
    </row>
    <row r="1489" spans="4:4">
      <c r="D1489" s="7"/>
    </row>
    <row r="1490" spans="4:4">
      <c r="D1490" s="7"/>
    </row>
    <row r="1491" spans="4:4">
      <c r="D1491" s="7"/>
    </row>
    <row r="1492" spans="4:4">
      <c r="D1492" s="7"/>
    </row>
    <row r="1493" spans="4:4">
      <c r="D1493" s="7"/>
    </row>
    <row r="1494" spans="4:4">
      <c r="D1494" s="7"/>
    </row>
    <row r="1495" spans="4:4">
      <c r="D1495" s="7"/>
    </row>
    <row r="1496" spans="4:4">
      <c r="D1496" s="7"/>
    </row>
    <row r="1497" spans="4:4">
      <c r="D1497" s="7"/>
    </row>
    <row r="1498" spans="4:4">
      <c r="D1498" s="7"/>
    </row>
    <row r="1499" spans="4:4">
      <c r="D1499" s="7"/>
    </row>
    <row r="1500" spans="4:4">
      <c r="D1500" s="7"/>
    </row>
    <row r="1501" spans="4:4">
      <c r="D1501" s="7"/>
    </row>
    <row r="1502" spans="4:4">
      <c r="D1502" s="7"/>
    </row>
    <row r="1503" spans="4:4">
      <c r="D1503" s="7"/>
    </row>
    <row r="1504" spans="4:4">
      <c r="D1504" s="7"/>
    </row>
    <row r="1505" spans="4:4">
      <c r="D1505" s="7"/>
    </row>
    <row r="1506" spans="4:4">
      <c r="D1506" s="7"/>
    </row>
    <row r="1507" spans="4:4">
      <c r="D1507" s="7"/>
    </row>
    <row r="1508" spans="4:4">
      <c r="D1508" s="7"/>
    </row>
    <row r="1509" spans="4:4">
      <c r="D1509" s="7"/>
    </row>
    <row r="1510" spans="4:4">
      <c r="D1510" s="7"/>
    </row>
    <row r="1511" spans="4:4">
      <c r="D1511" s="7"/>
    </row>
    <row r="1512" spans="4:4">
      <c r="D1512" s="7"/>
    </row>
    <row r="1513" spans="4:4">
      <c r="D1513" s="7"/>
    </row>
    <row r="1514" spans="4:4">
      <c r="D1514" s="7"/>
    </row>
    <row r="1515" spans="4:4">
      <c r="D1515" s="7"/>
    </row>
    <row r="1516" spans="4:4">
      <c r="D1516" s="7"/>
    </row>
    <row r="1517" spans="4:4">
      <c r="D1517" s="7"/>
    </row>
    <row r="1518" spans="4:4">
      <c r="D1518" s="7"/>
    </row>
    <row r="1519" spans="4:4">
      <c r="D1519" s="7"/>
    </row>
    <row r="1520" spans="4:4">
      <c r="D1520" s="7"/>
    </row>
    <row r="1521" spans="4:4">
      <c r="D1521" s="7"/>
    </row>
    <row r="1522" spans="4:4">
      <c r="D1522" s="7"/>
    </row>
    <row r="1523" spans="4:4">
      <c r="D1523" s="7"/>
    </row>
    <row r="1524" spans="4:4">
      <c r="D1524" s="7"/>
    </row>
    <row r="1525" spans="4:4">
      <c r="D1525" s="7"/>
    </row>
    <row r="1526" spans="4:4">
      <c r="D1526" s="7"/>
    </row>
    <row r="1527" spans="4:4">
      <c r="D1527" s="7"/>
    </row>
    <row r="1528" spans="4:4">
      <c r="D1528" s="7"/>
    </row>
    <row r="1529" spans="4:4">
      <c r="D1529" s="7"/>
    </row>
    <row r="1530" spans="4:4">
      <c r="D1530" s="7"/>
    </row>
    <row r="1531" spans="4:4">
      <c r="D1531" s="7"/>
    </row>
    <row r="1532" spans="4:4">
      <c r="D1532" s="7"/>
    </row>
    <row r="1533" spans="4:4">
      <c r="D1533" s="7"/>
    </row>
    <row r="1534" spans="4:4">
      <c r="D1534" s="7"/>
    </row>
    <row r="1535" spans="4:4">
      <c r="D1535" s="7"/>
    </row>
    <row r="1536" spans="4:4">
      <c r="D1536" s="7"/>
    </row>
    <row r="1537" spans="4:4">
      <c r="D1537" s="7"/>
    </row>
    <row r="1538" spans="4:4">
      <c r="D1538" s="7"/>
    </row>
    <row r="1539" spans="4:4">
      <c r="D1539" s="7"/>
    </row>
    <row r="1540" spans="4:4">
      <c r="D1540" s="7"/>
    </row>
    <row r="1541" spans="4:4">
      <c r="D1541" s="7"/>
    </row>
    <row r="1542" spans="4:4">
      <c r="D1542" s="7"/>
    </row>
    <row r="1543" spans="4:4">
      <c r="D1543" s="7"/>
    </row>
    <row r="1544" spans="4:4">
      <c r="D1544" s="7"/>
    </row>
    <row r="1545" spans="4:4">
      <c r="D1545" s="7"/>
    </row>
    <row r="1546" spans="4:4">
      <c r="D1546" s="7"/>
    </row>
    <row r="1547" spans="4:4">
      <c r="D1547" s="7"/>
    </row>
    <row r="1548" spans="4:4">
      <c r="D1548" s="7"/>
    </row>
    <row r="1549" spans="4:4">
      <c r="D1549" s="7"/>
    </row>
    <row r="1550" spans="4:4">
      <c r="D1550" s="7"/>
    </row>
    <row r="1551" spans="4:4">
      <c r="D1551" s="7"/>
    </row>
    <row r="1552" spans="4:4">
      <c r="D1552" s="7"/>
    </row>
    <row r="1553" spans="4:4">
      <c r="D1553" s="7"/>
    </row>
    <row r="1554" spans="4:4">
      <c r="D1554" s="7"/>
    </row>
    <row r="1555" spans="4:4">
      <c r="D1555" s="7"/>
    </row>
    <row r="1556" spans="4:4">
      <c r="D1556" s="7"/>
    </row>
    <row r="1557" spans="4:4">
      <c r="D1557" s="7"/>
    </row>
    <row r="1558" spans="4:4">
      <c r="D1558" s="7"/>
    </row>
    <row r="1559" spans="4:4">
      <c r="D1559" s="7"/>
    </row>
    <row r="1560" spans="4:4">
      <c r="D1560" s="7"/>
    </row>
    <row r="1561" spans="4:4">
      <c r="D1561" s="7"/>
    </row>
    <row r="1562" spans="4:4">
      <c r="D1562" s="7"/>
    </row>
    <row r="1563" spans="4:4">
      <c r="D1563" s="7"/>
    </row>
    <row r="1564" spans="4:4">
      <c r="D1564" s="7"/>
    </row>
    <row r="1565" spans="4:4">
      <c r="D1565" s="7"/>
    </row>
    <row r="1566" spans="4:4">
      <c r="D1566" s="7"/>
    </row>
    <row r="1567" spans="4:4">
      <c r="D1567" s="7"/>
    </row>
    <row r="1568" spans="4:4">
      <c r="D1568" s="7"/>
    </row>
    <row r="1569" spans="4:4">
      <c r="D1569" s="7"/>
    </row>
    <row r="1570" spans="4:4">
      <c r="D1570" s="7"/>
    </row>
    <row r="1571" spans="4:4">
      <c r="D1571" s="7"/>
    </row>
    <row r="1572" spans="4:4">
      <c r="D1572" s="7"/>
    </row>
    <row r="1573" spans="4:4">
      <c r="D1573" s="7"/>
    </row>
    <row r="1574" spans="4:4">
      <c r="D1574" s="7"/>
    </row>
    <row r="1575" spans="4:4">
      <c r="D1575" s="7"/>
    </row>
    <row r="1576" spans="4:4">
      <c r="D1576" s="7"/>
    </row>
    <row r="1577" spans="4:4">
      <c r="D1577" s="7"/>
    </row>
    <row r="1578" spans="4:4">
      <c r="D1578" s="7"/>
    </row>
    <row r="1579" spans="4:4">
      <c r="D1579" s="7"/>
    </row>
    <row r="1580" spans="4:4">
      <c r="D1580" s="7"/>
    </row>
    <row r="1581" spans="4:4">
      <c r="D1581" s="7"/>
    </row>
    <row r="1582" spans="4:4">
      <c r="D1582" s="7"/>
    </row>
    <row r="1583" spans="4:4">
      <c r="D1583" s="7"/>
    </row>
    <row r="1584" spans="4:4">
      <c r="D1584" s="7"/>
    </row>
    <row r="1585" spans="4:4">
      <c r="D1585" s="7"/>
    </row>
    <row r="1586" spans="4:4">
      <c r="D1586" s="7"/>
    </row>
    <row r="1587" spans="4:4">
      <c r="D1587" s="7"/>
    </row>
    <row r="1588" spans="4:4">
      <c r="D1588" s="7"/>
    </row>
    <row r="1589" spans="4:4">
      <c r="D1589" s="7"/>
    </row>
    <row r="1590" spans="4:4">
      <c r="D1590" s="7"/>
    </row>
    <row r="1591" spans="4:4">
      <c r="D1591" s="7"/>
    </row>
    <row r="1592" spans="4:4">
      <c r="D1592" s="7"/>
    </row>
    <row r="1593" spans="4:4">
      <c r="D1593" s="7"/>
    </row>
    <row r="1594" spans="4:4">
      <c r="D1594" s="7"/>
    </row>
    <row r="1595" spans="4:4">
      <c r="D1595" s="7"/>
    </row>
    <row r="1596" spans="4:4">
      <c r="D1596" s="7"/>
    </row>
    <row r="1597" spans="4:4">
      <c r="D1597" s="7"/>
    </row>
    <row r="1598" spans="4:4">
      <c r="D1598" s="7"/>
    </row>
    <row r="1599" spans="4:4">
      <c r="D1599" s="7"/>
    </row>
    <row r="1600" spans="4:4">
      <c r="D1600" s="7"/>
    </row>
    <row r="1601" spans="4:4">
      <c r="D1601" s="7"/>
    </row>
    <row r="1602" spans="4:4">
      <c r="D1602" s="7"/>
    </row>
    <row r="1603" spans="4:4">
      <c r="D1603" s="7"/>
    </row>
    <row r="1604" spans="4:4">
      <c r="D1604" s="7"/>
    </row>
    <row r="1605" spans="4:4">
      <c r="D1605" s="7"/>
    </row>
    <row r="1606" spans="4:4">
      <c r="D1606" s="7"/>
    </row>
    <row r="1607" spans="4:4">
      <c r="D1607" s="7"/>
    </row>
    <row r="1608" spans="4:4">
      <c r="D1608" s="7"/>
    </row>
    <row r="1609" spans="4:4">
      <c r="D1609" s="7"/>
    </row>
    <row r="1610" spans="4:4">
      <c r="D1610" s="7"/>
    </row>
    <row r="1611" spans="4:4">
      <c r="D1611" s="7"/>
    </row>
    <row r="1612" spans="4:4">
      <c r="D1612" s="7"/>
    </row>
    <row r="1613" spans="4:4">
      <c r="D1613" s="7"/>
    </row>
    <row r="1614" spans="4:4">
      <c r="D1614" s="7"/>
    </row>
    <row r="1615" spans="4:4">
      <c r="D1615" s="7"/>
    </row>
    <row r="1616" spans="4:4">
      <c r="D1616" s="7"/>
    </row>
    <row r="1617" spans="4:4">
      <c r="D1617" s="7"/>
    </row>
    <row r="1618" spans="4:4">
      <c r="D1618" s="7"/>
    </row>
    <row r="1619" spans="4:4">
      <c r="D1619" s="7"/>
    </row>
    <row r="1620" spans="4:4">
      <c r="D1620" s="7"/>
    </row>
    <row r="1621" spans="4:4">
      <c r="D1621" s="7"/>
    </row>
    <row r="1622" spans="4:4">
      <c r="D1622" s="7"/>
    </row>
    <row r="1623" spans="4:4">
      <c r="D1623" s="7"/>
    </row>
    <row r="1624" spans="4:4">
      <c r="D1624" s="7"/>
    </row>
    <row r="1625" spans="4:4">
      <c r="D1625" s="7"/>
    </row>
    <row r="1626" spans="4:4">
      <c r="D1626" s="7"/>
    </row>
    <row r="1627" spans="4:4">
      <c r="D1627" s="7"/>
    </row>
    <row r="1628" spans="4:4">
      <c r="D1628" s="7"/>
    </row>
    <row r="1629" spans="4:4">
      <c r="D1629" s="7"/>
    </row>
    <row r="1630" spans="4:4">
      <c r="D1630" s="7"/>
    </row>
    <row r="1631" spans="4:4">
      <c r="D1631" s="7"/>
    </row>
    <row r="1632" spans="4:4">
      <c r="D1632" s="7"/>
    </row>
    <row r="1633" spans="4:4">
      <c r="D1633" s="7"/>
    </row>
    <row r="1634" spans="4:4">
      <c r="D1634" s="7"/>
    </row>
    <row r="1635" spans="4:4">
      <c r="D1635" s="7"/>
    </row>
    <row r="1636" spans="4:4">
      <c r="D1636" s="7"/>
    </row>
    <row r="1637" spans="4:4">
      <c r="D1637" s="7"/>
    </row>
    <row r="1638" spans="4:4">
      <c r="D1638" s="7"/>
    </row>
    <row r="1639" spans="4:4">
      <c r="D1639" s="7"/>
    </row>
    <row r="1640" spans="4:4">
      <c r="D1640" s="7"/>
    </row>
    <row r="1641" spans="4:4">
      <c r="D1641" s="7"/>
    </row>
    <row r="1642" spans="4:4">
      <c r="D1642" s="7"/>
    </row>
    <row r="1643" spans="4:4">
      <c r="D1643" s="7"/>
    </row>
    <row r="1644" spans="4:4">
      <c r="D1644" s="7"/>
    </row>
    <row r="1645" spans="4:4">
      <c r="D1645" s="7"/>
    </row>
    <row r="1646" spans="4:4">
      <c r="D1646" s="7"/>
    </row>
    <row r="1647" spans="4:4">
      <c r="D1647" s="7"/>
    </row>
    <row r="1648" spans="4:4">
      <c r="D1648" s="7"/>
    </row>
    <row r="1649" spans="4:4">
      <c r="D1649" s="7"/>
    </row>
    <row r="1650" spans="4:4">
      <c r="D1650" s="7"/>
    </row>
    <row r="1651" spans="4:4">
      <c r="D1651" s="7"/>
    </row>
    <row r="1652" spans="4:4">
      <c r="D1652" s="7"/>
    </row>
    <row r="1653" spans="4:4">
      <c r="D1653" s="7"/>
    </row>
    <row r="1654" spans="4:4">
      <c r="D1654" s="7"/>
    </row>
    <row r="1655" spans="4:4">
      <c r="D1655" s="7"/>
    </row>
    <row r="1656" spans="4:4">
      <c r="D1656" s="7"/>
    </row>
    <row r="1657" spans="4:4">
      <c r="D1657" s="7"/>
    </row>
    <row r="1658" spans="4:4">
      <c r="D1658" s="7"/>
    </row>
    <row r="1659" spans="4:4">
      <c r="D1659" s="7"/>
    </row>
    <row r="1660" spans="4:4">
      <c r="D1660" s="7"/>
    </row>
    <row r="1661" spans="4:4">
      <c r="D1661" s="7"/>
    </row>
    <row r="1662" spans="4:4">
      <c r="D1662" s="7"/>
    </row>
    <row r="1663" spans="4:4">
      <c r="D1663" s="7"/>
    </row>
    <row r="1664" spans="4:4">
      <c r="D1664" s="7"/>
    </row>
    <row r="1665" spans="4:4">
      <c r="D1665" s="7"/>
    </row>
    <row r="1666" spans="4:4">
      <c r="D1666" s="7"/>
    </row>
    <row r="1667" spans="4:4">
      <c r="D1667" s="7"/>
    </row>
    <row r="1668" spans="4:4">
      <c r="D1668" s="7"/>
    </row>
    <row r="1669" spans="4:4">
      <c r="D1669" s="7"/>
    </row>
    <row r="1670" spans="4:4">
      <c r="D1670" s="7"/>
    </row>
    <row r="1671" spans="4:4">
      <c r="D1671" s="7"/>
    </row>
    <row r="1672" spans="4:4">
      <c r="D1672" s="7"/>
    </row>
    <row r="1673" spans="4:4">
      <c r="D1673" s="7"/>
    </row>
    <row r="1674" spans="4:4">
      <c r="D1674" s="7"/>
    </row>
    <row r="1675" spans="4:4">
      <c r="D1675" s="7"/>
    </row>
    <row r="1676" spans="4:4">
      <c r="D1676" s="7"/>
    </row>
    <row r="1677" spans="4:4">
      <c r="D1677" s="7"/>
    </row>
    <row r="1678" spans="4:4">
      <c r="D1678" s="7"/>
    </row>
    <row r="1679" spans="4:4">
      <c r="D1679" s="7"/>
    </row>
    <row r="1680" spans="4:4">
      <c r="D1680" s="7"/>
    </row>
    <row r="1681" spans="4:4">
      <c r="D1681" s="7"/>
    </row>
    <row r="1682" spans="4:4">
      <c r="D1682" s="7"/>
    </row>
    <row r="1683" spans="4:4">
      <c r="D1683" s="7"/>
    </row>
    <row r="1684" spans="4:4">
      <c r="D1684" s="7"/>
    </row>
    <row r="1685" spans="4:4">
      <c r="D1685" s="7"/>
    </row>
    <row r="1686" spans="4:4">
      <c r="D1686" s="7"/>
    </row>
    <row r="1687" spans="4:4">
      <c r="D1687" s="7"/>
    </row>
    <row r="1688" spans="4:4">
      <c r="D1688" s="7"/>
    </row>
    <row r="1689" spans="4:4">
      <c r="D1689" s="7"/>
    </row>
    <row r="1690" spans="4:4">
      <c r="D1690" s="7"/>
    </row>
    <row r="1691" spans="4:4">
      <c r="D1691" s="7"/>
    </row>
    <row r="1692" spans="4:4">
      <c r="D1692" s="7"/>
    </row>
    <row r="1693" spans="4:4">
      <c r="D1693" s="7"/>
    </row>
    <row r="1694" spans="4:4">
      <c r="D1694" s="7"/>
    </row>
    <row r="1695" spans="4:4">
      <c r="D1695" s="7"/>
    </row>
    <row r="1696" spans="4:4">
      <c r="D1696" s="7"/>
    </row>
    <row r="1697" spans="4:4">
      <c r="D1697" s="7"/>
    </row>
    <row r="1698" spans="4:4">
      <c r="D1698" s="7"/>
    </row>
    <row r="1699" spans="4:4">
      <c r="D1699" s="7"/>
    </row>
    <row r="1700" spans="4:4">
      <c r="D1700" s="7"/>
    </row>
    <row r="1701" spans="4:4">
      <c r="D1701" s="7"/>
    </row>
    <row r="1702" spans="4:4">
      <c r="D1702" s="7"/>
    </row>
    <row r="1703" spans="4:4">
      <c r="D1703" s="7"/>
    </row>
    <row r="1704" spans="4:4">
      <c r="D1704" s="7"/>
    </row>
    <row r="1705" spans="4:4">
      <c r="D1705" s="7"/>
    </row>
    <row r="1706" spans="4:4">
      <c r="D1706" s="7"/>
    </row>
    <row r="1707" spans="4:4">
      <c r="D1707" s="7"/>
    </row>
    <row r="1708" spans="4:4">
      <c r="D1708" s="7"/>
    </row>
    <row r="1709" spans="4:4">
      <c r="D1709" s="7"/>
    </row>
    <row r="1710" spans="4:4">
      <c r="D1710" s="7"/>
    </row>
    <row r="1711" spans="4:4">
      <c r="D1711" s="7"/>
    </row>
    <row r="1712" spans="4:4">
      <c r="D1712" s="7"/>
    </row>
    <row r="1713" spans="4:4">
      <c r="D1713" s="7"/>
    </row>
    <row r="1714" spans="4:4">
      <c r="D1714" s="7"/>
    </row>
    <row r="1715" spans="4:4">
      <c r="D1715" s="7"/>
    </row>
    <row r="1716" spans="4:4">
      <c r="D1716" s="7"/>
    </row>
    <row r="1717" spans="4:4">
      <c r="D1717" s="7"/>
    </row>
    <row r="1718" spans="4:4">
      <c r="D1718" s="7"/>
    </row>
    <row r="1719" spans="4:4">
      <c r="D1719" s="7"/>
    </row>
    <row r="1720" spans="4:4">
      <c r="D1720" s="7"/>
    </row>
    <row r="1721" spans="4:4">
      <c r="D1721" s="7"/>
    </row>
    <row r="1722" spans="4:4">
      <c r="D1722" s="7"/>
    </row>
    <row r="1723" spans="4:4">
      <c r="D1723" s="7"/>
    </row>
    <row r="1724" spans="4:4">
      <c r="D1724" s="7"/>
    </row>
    <row r="1725" spans="4:4">
      <c r="D1725" s="7"/>
    </row>
    <row r="1726" spans="4:4">
      <c r="D1726" s="7"/>
    </row>
    <row r="1727" spans="4:4">
      <c r="D1727" s="7"/>
    </row>
    <row r="1728" spans="4:4">
      <c r="D1728" s="7"/>
    </row>
    <row r="1729" spans="4:4">
      <c r="D1729" s="7"/>
    </row>
    <row r="1730" spans="4:4">
      <c r="D1730" s="7"/>
    </row>
    <row r="1731" spans="4:4">
      <c r="D1731" s="7"/>
    </row>
    <row r="1732" spans="4:4">
      <c r="D1732" s="7"/>
    </row>
    <row r="1733" spans="4:4">
      <c r="D1733" s="7"/>
    </row>
    <row r="1734" spans="4:4">
      <c r="D1734" s="7"/>
    </row>
    <row r="1735" spans="4:4">
      <c r="D1735" s="7"/>
    </row>
    <row r="1736" spans="4:4">
      <c r="D1736" s="7"/>
    </row>
    <row r="1737" spans="4:4">
      <c r="D1737" s="7"/>
    </row>
    <row r="1738" spans="4:4">
      <c r="D1738" s="7"/>
    </row>
    <row r="1739" spans="4:4">
      <c r="D1739" s="7"/>
    </row>
    <row r="1740" spans="4:4">
      <c r="D1740" s="7"/>
    </row>
    <row r="1741" spans="4:4">
      <c r="D1741" s="7"/>
    </row>
    <row r="1742" spans="4:4">
      <c r="D1742" s="7"/>
    </row>
    <row r="1743" spans="4:4">
      <c r="D1743" s="7"/>
    </row>
    <row r="1744" spans="4:4">
      <c r="D1744" s="7"/>
    </row>
    <row r="1745" spans="4:4">
      <c r="D1745" s="7"/>
    </row>
    <row r="1746" spans="4:4">
      <c r="D1746" s="7"/>
    </row>
    <row r="1747" spans="4:4">
      <c r="D1747" s="7"/>
    </row>
    <row r="1748" spans="4:4">
      <c r="D1748" s="7"/>
    </row>
    <row r="1749" spans="4:4">
      <c r="D1749" s="7"/>
    </row>
    <row r="1750" spans="4:4">
      <c r="D1750" s="7"/>
    </row>
    <row r="1751" spans="4:4">
      <c r="D1751" s="7"/>
    </row>
    <row r="1752" spans="4:4">
      <c r="D1752" s="7"/>
    </row>
    <row r="1753" spans="4:4">
      <c r="D1753" s="7"/>
    </row>
    <row r="1754" spans="4:4">
      <c r="D1754" s="7"/>
    </row>
    <row r="1755" spans="4:4">
      <c r="D1755" s="7"/>
    </row>
    <row r="1756" spans="4:4">
      <c r="D1756" s="7"/>
    </row>
    <row r="1757" spans="4:4">
      <c r="D1757" s="7"/>
    </row>
    <row r="1758" spans="4:4">
      <c r="D1758" s="7"/>
    </row>
    <row r="1759" spans="4:4">
      <c r="D1759" s="7"/>
    </row>
    <row r="1760" spans="4:4">
      <c r="D1760" s="7"/>
    </row>
    <row r="1761" spans="4:4">
      <c r="D1761" s="7"/>
    </row>
    <row r="1762" spans="4:4">
      <c r="D1762" s="7"/>
    </row>
    <row r="1763" spans="4:4">
      <c r="D1763" s="7"/>
    </row>
    <row r="1764" spans="4:4">
      <c r="D1764" s="7"/>
    </row>
    <row r="1765" spans="4:4">
      <c r="D1765" s="7"/>
    </row>
    <row r="1766" spans="4:4">
      <c r="D1766" s="7"/>
    </row>
    <row r="1767" spans="4:4">
      <c r="D1767" s="7"/>
    </row>
    <row r="1768" spans="4:4">
      <c r="D1768" s="7"/>
    </row>
    <row r="1769" spans="4:4">
      <c r="D1769" s="7"/>
    </row>
    <row r="1770" spans="4:4">
      <c r="D1770" s="7"/>
    </row>
    <row r="1771" spans="4:4">
      <c r="D1771" s="7"/>
    </row>
    <row r="1772" spans="4:4">
      <c r="D1772" s="7"/>
    </row>
    <row r="1773" spans="4:4">
      <c r="D1773" s="7"/>
    </row>
    <row r="1774" spans="4:4">
      <c r="D1774" s="7"/>
    </row>
    <row r="1775" spans="4:4">
      <c r="D1775" s="7"/>
    </row>
    <row r="1776" spans="4:4">
      <c r="D1776" s="7"/>
    </row>
    <row r="1777" spans="4:4">
      <c r="D1777" s="7"/>
    </row>
    <row r="1778" spans="4:4">
      <c r="D1778" s="7"/>
    </row>
    <row r="1779" spans="4:4">
      <c r="D1779" s="7"/>
    </row>
    <row r="1780" spans="4:4">
      <c r="D1780" s="7"/>
    </row>
    <row r="1781" spans="4:4">
      <c r="D1781" s="7"/>
    </row>
    <row r="1782" spans="4:4">
      <c r="D1782" s="7"/>
    </row>
    <row r="1783" spans="4:4">
      <c r="D1783" s="7"/>
    </row>
    <row r="1784" spans="4:4">
      <c r="D1784" s="7"/>
    </row>
    <row r="1785" spans="4:4">
      <c r="D1785" s="7"/>
    </row>
    <row r="1786" spans="4:4">
      <c r="D1786" s="7"/>
    </row>
    <row r="1787" spans="4:4">
      <c r="D1787" s="7"/>
    </row>
    <row r="1788" spans="4:4">
      <c r="D1788" s="7"/>
    </row>
    <row r="1789" spans="4:4">
      <c r="D1789" s="7"/>
    </row>
    <row r="1790" spans="4:4">
      <c r="D1790" s="7"/>
    </row>
    <row r="1791" spans="4:4">
      <c r="D1791" s="7"/>
    </row>
    <row r="1792" spans="4:4">
      <c r="D1792" s="7"/>
    </row>
    <row r="1793" spans="4:4">
      <c r="D1793" s="7"/>
    </row>
    <row r="1794" spans="4:4">
      <c r="D1794" s="7"/>
    </row>
    <row r="1795" spans="4:4">
      <c r="D1795" s="7"/>
    </row>
    <row r="1796" spans="4:4">
      <c r="D1796" s="7"/>
    </row>
    <row r="1797" spans="4:4">
      <c r="D1797" s="7"/>
    </row>
    <row r="1798" spans="4:4">
      <c r="D1798" s="7"/>
    </row>
    <row r="1799" spans="4:4">
      <c r="D1799" s="7"/>
    </row>
    <row r="1800" spans="4:4">
      <c r="D1800" s="7"/>
    </row>
    <row r="1801" spans="4:4">
      <c r="D1801" s="7"/>
    </row>
    <row r="1802" spans="4:4">
      <c r="D1802" s="7"/>
    </row>
    <row r="1803" spans="4:4">
      <c r="D1803" s="7"/>
    </row>
    <row r="1804" spans="4:4">
      <c r="D1804" s="7"/>
    </row>
    <row r="1805" spans="4:4">
      <c r="D1805" s="7"/>
    </row>
    <row r="1806" spans="4:4">
      <c r="D1806" s="7"/>
    </row>
    <row r="1807" spans="4:4">
      <c r="D1807" s="7"/>
    </row>
    <row r="1808" spans="4:4">
      <c r="D1808" s="7"/>
    </row>
    <row r="1809" spans="4:4">
      <c r="D1809" s="7"/>
    </row>
    <row r="1810" spans="4:4">
      <c r="D1810" s="7"/>
    </row>
    <row r="1811" spans="4:4">
      <c r="D1811" s="7"/>
    </row>
    <row r="1812" spans="4:4">
      <c r="D1812" s="7"/>
    </row>
    <row r="1813" spans="4:4">
      <c r="D1813" s="7"/>
    </row>
    <row r="1814" spans="4:4">
      <c r="D1814" s="7"/>
    </row>
    <row r="1815" spans="4:4">
      <c r="D1815" s="7"/>
    </row>
    <row r="1816" spans="4:4">
      <c r="D1816" s="7"/>
    </row>
    <row r="1817" spans="4:4">
      <c r="D1817" s="7"/>
    </row>
    <row r="1818" spans="4:4">
      <c r="D1818" s="7"/>
    </row>
    <row r="1819" spans="4:4">
      <c r="D1819" s="7"/>
    </row>
    <row r="1820" spans="4:4">
      <c r="D1820" s="7"/>
    </row>
    <row r="1821" spans="4:4">
      <c r="D1821" s="7"/>
    </row>
    <row r="1822" spans="4:4">
      <c r="D1822" s="7"/>
    </row>
    <row r="1823" spans="4:4">
      <c r="D1823" s="7"/>
    </row>
    <row r="1824" spans="4:4">
      <c r="D1824" s="7"/>
    </row>
    <row r="1825" spans="4:4">
      <c r="D1825" s="7"/>
    </row>
    <row r="1826" spans="4:4">
      <c r="D1826" s="7"/>
    </row>
    <row r="1827" spans="4:4">
      <c r="D1827" s="7"/>
    </row>
    <row r="1828" spans="4:4">
      <c r="D1828" s="7"/>
    </row>
    <row r="1829" spans="4:4">
      <c r="D1829" s="7"/>
    </row>
    <row r="1830" spans="4:4">
      <c r="D1830" s="7"/>
    </row>
    <row r="1831" spans="4:4">
      <c r="D1831" s="7"/>
    </row>
    <row r="1832" spans="4:4">
      <c r="D1832" s="7"/>
    </row>
    <row r="1833" spans="4:4">
      <c r="D1833" s="7"/>
    </row>
    <row r="1834" spans="4:4">
      <c r="D1834" s="7"/>
    </row>
    <row r="1835" spans="4:4">
      <c r="D1835" s="7"/>
    </row>
    <row r="1836" spans="4:4">
      <c r="D1836" s="7"/>
    </row>
    <row r="1837" spans="4:4">
      <c r="D1837" s="7"/>
    </row>
    <row r="1838" spans="4:4">
      <c r="D1838" s="7"/>
    </row>
    <row r="1839" spans="4:4">
      <c r="D1839" s="7"/>
    </row>
    <row r="1840" spans="4:4">
      <c r="D1840" s="7"/>
    </row>
    <row r="1841" spans="4:4">
      <c r="D1841" s="7"/>
    </row>
    <row r="1842" spans="4:4">
      <c r="D1842" s="7"/>
    </row>
    <row r="1843" spans="4:4">
      <c r="D1843" s="7"/>
    </row>
    <row r="1844" spans="4:4">
      <c r="D1844" s="7"/>
    </row>
    <row r="1845" spans="4:4">
      <c r="D1845" s="7"/>
    </row>
    <row r="1846" spans="4:4">
      <c r="D1846" s="7"/>
    </row>
    <row r="1847" spans="4:4">
      <c r="D1847" s="7"/>
    </row>
    <row r="1848" spans="4:4">
      <c r="D1848" s="7"/>
    </row>
    <row r="1849" spans="4:4">
      <c r="D1849" s="7"/>
    </row>
    <row r="1850" spans="4:4">
      <c r="D1850" s="7"/>
    </row>
    <row r="1851" spans="4:4">
      <c r="D1851" s="7"/>
    </row>
    <row r="1852" spans="4:4">
      <c r="D1852" s="7"/>
    </row>
    <row r="1853" spans="4:4">
      <c r="D1853" s="7"/>
    </row>
    <row r="1854" spans="4:4">
      <c r="D1854" s="7"/>
    </row>
    <row r="1855" spans="4:4">
      <c r="D1855" s="7"/>
    </row>
    <row r="1856" spans="4:4">
      <c r="D1856" s="7"/>
    </row>
    <row r="1857" spans="4:4">
      <c r="D1857" s="7"/>
    </row>
    <row r="1858" spans="4:4">
      <c r="D1858" s="7"/>
    </row>
    <row r="1859" spans="4:4">
      <c r="D1859" s="7"/>
    </row>
    <row r="1860" spans="4:4">
      <c r="D1860" s="7"/>
    </row>
    <row r="1861" spans="4:4">
      <c r="D1861" s="7"/>
    </row>
    <row r="1862" spans="4:4">
      <c r="D1862" s="7"/>
    </row>
    <row r="1863" spans="4:4">
      <c r="D1863" s="7"/>
    </row>
    <row r="1864" spans="4:4">
      <c r="D1864" s="7"/>
    </row>
    <row r="1865" spans="4:4">
      <c r="D1865" s="7"/>
    </row>
    <row r="1866" spans="4:4">
      <c r="D1866" s="7"/>
    </row>
    <row r="1867" spans="4:4">
      <c r="D1867" s="7"/>
    </row>
    <row r="1868" spans="4:4">
      <c r="D1868" s="7"/>
    </row>
    <row r="1869" spans="4:4">
      <c r="D1869" s="7"/>
    </row>
    <row r="1870" spans="4:4">
      <c r="D1870" s="7"/>
    </row>
    <row r="1871" spans="4:4">
      <c r="D1871" s="7"/>
    </row>
    <row r="1872" spans="4:4">
      <c r="D1872" s="7"/>
    </row>
    <row r="1873" spans="4:4">
      <c r="D1873" s="7"/>
    </row>
    <row r="1874" spans="4:4">
      <c r="D1874" s="7"/>
    </row>
    <row r="1875" spans="4:4">
      <c r="D1875" s="7"/>
    </row>
    <row r="1876" spans="4:4">
      <c r="D1876" s="7"/>
    </row>
    <row r="1877" spans="4:4">
      <c r="D1877" s="7"/>
    </row>
    <row r="1878" spans="4:4">
      <c r="D1878" s="7"/>
    </row>
    <row r="1879" spans="4:4">
      <c r="D1879" s="7"/>
    </row>
    <row r="1880" spans="4:4">
      <c r="D1880" s="7"/>
    </row>
    <row r="1881" spans="4:4">
      <c r="D1881" s="7"/>
    </row>
    <row r="1882" spans="4:4">
      <c r="D1882" s="7"/>
    </row>
    <row r="1883" spans="4:4">
      <c r="D1883" s="7"/>
    </row>
    <row r="1884" spans="4:4">
      <c r="D1884" s="7"/>
    </row>
    <row r="1885" spans="4:4">
      <c r="D1885" s="7"/>
    </row>
    <row r="1886" spans="4:4">
      <c r="D1886" s="7"/>
    </row>
    <row r="1887" spans="4:4">
      <c r="D1887" s="7"/>
    </row>
    <row r="1888" spans="4:4">
      <c r="D1888" s="7"/>
    </row>
    <row r="1889" spans="4:4">
      <c r="D1889" s="7"/>
    </row>
    <row r="1890" spans="4:4">
      <c r="D1890" s="7"/>
    </row>
    <row r="1891" spans="4:4">
      <c r="D1891" s="7"/>
    </row>
    <row r="1892" spans="4:4">
      <c r="D1892" s="7"/>
    </row>
    <row r="1893" spans="4:4">
      <c r="D1893" s="7"/>
    </row>
    <row r="1894" spans="4:4">
      <c r="D1894" s="7"/>
    </row>
    <row r="1895" spans="4:4">
      <c r="D1895" s="7"/>
    </row>
    <row r="1896" spans="4:4">
      <c r="D1896" s="7"/>
    </row>
    <row r="1897" spans="4:4">
      <c r="D1897" s="7"/>
    </row>
    <row r="1898" spans="4:4">
      <c r="D1898" s="7"/>
    </row>
    <row r="1899" spans="4:4">
      <c r="D1899" s="7"/>
    </row>
    <row r="1900" spans="4:4">
      <c r="D1900" s="7"/>
    </row>
    <row r="1901" spans="4:4">
      <c r="D1901" s="7"/>
    </row>
    <row r="1902" spans="4:4">
      <c r="D1902" s="7"/>
    </row>
    <row r="1903" spans="4:4">
      <c r="D1903" s="7"/>
    </row>
    <row r="1904" spans="4:4">
      <c r="D1904" s="7"/>
    </row>
    <row r="1905" spans="4:4">
      <c r="D1905" s="7"/>
    </row>
    <row r="1906" spans="4:4">
      <c r="D1906" s="7"/>
    </row>
    <row r="1907" spans="4:4">
      <c r="D1907" s="7"/>
    </row>
    <row r="1908" spans="4:4">
      <c r="D1908" s="7"/>
    </row>
    <row r="1909" spans="4:4">
      <c r="D1909" s="7"/>
    </row>
    <row r="1910" spans="4:4">
      <c r="D1910" s="7"/>
    </row>
    <row r="1911" spans="4:4">
      <c r="D1911" s="7"/>
    </row>
    <row r="1912" spans="4:4">
      <c r="D1912" s="7"/>
    </row>
    <row r="1913" spans="4:4">
      <c r="D1913" s="7"/>
    </row>
    <row r="1914" spans="4:4">
      <c r="D1914" s="7"/>
    </row>
    <row r="1915" spans="4:4">
      <c r="D1915" s="7"/>
    </row>
    <row r="1916" spans="4:4">
      <c r="D1916" s="7"/>
    </row>
    <row r="1917" spans="4:4">
      <c r="D1917" s="7"/>
    </row>
    <row r="1918" spans="4:4">
      <c r="D1918" s="7"/>
    </row>
    <row r="1919" spans="4:4">
      <c r="D1919" s="7"/>
    </row>
    <row r="1920" spans="4:4">
      <c r="D1920" s="7"/>
    </row>
    <row r="1921" spans="4:4">
      <c r="D1921" s="7"/>
    </row>
    <row r="1922" spans="4:4">
      <c r="D1922" s="7"/>
    </row>
    <row r="1923" spans="4:4">
      <c r="D1923" s="7"/>
    </row>
    <row r="1924" spans="4:4">
      <c r="D1924" s="7"/>
    </row>
    <row r="1925" spans="4:4">
      <c r="D1925" s="7"/>
    </row>
    <row r="1926" spans="4:4">
      <c r="D1926" s="7"/>
    </row>
    <row r="1927" spans="4:4">
      <c r="D1927" s="7"/>
    </row>
    <row r="1928" spans="4:4">
      <c r="D1928" s="7"/>
    </row>
    <row r="1929" spans="4:4">
      <c r="D1929" s="7"/>
    </row>
    <row r="1930" spans="4:4">
      <c r="D1930" s="7"/>
    </row>
    <row r="1931" spans="4:4">
      <c r="D1931" s="7"/>
    </row>
    <row r="1932" spans="4:4">
      <c r="D1932" s="7"/>
    </row>
    <row r="1933" spans="4:4">
      <c r="D1933" s="7"/>
    </row>
    <row r="1934" spans="4:4">
      <c r="D1934" s="7"/>
    </row>
    <row r="1935" spans="4:4">
      <c r="D1935" s="7"/>
    </row>
    <row r="1936" spans="4:4">
      <c r="D1936" s="7"/>
    </row>
    <row r="1937" spans="4:4">
      <c r="D1937" s="7"/>
    </row>
    <row r="1938" spans="4:4">
      <c r="D1938" s="7"/>
    </row>
    <row r="1939" spans="4:4">
      <c r="D1939" s="7"/>
    </row>
    <row r="1940" spans="4:4">
      <c r="D1940" s="7"/>
    </row>
    <row r="1941" spans="4:4">
      <c r="D1941" s="7"/>
    </row>
    <row r="1942" spans="4:4">
      <c r="D1942" s="7"/>
    </row>
    <row r="1943" spans="4:4">
      <c r="D1943" s="7"/>
    </row>
    <row r="1944" spans="4:4">
      <c r="D1944" s="7"/>
    </row>
    <row r="1945" spans="4:4">
      <c r="D1945" s="7"/>
    </row>
    <row r="1946" spans="4:4">
      <c r="D1946" s="7"/>
    </row>
    <row r="1947" spans="4:4">
      <c r="D1947" s="7"/>
    </row>
    <row r="1948" spans="4:4">
      <c r="D1948" s="7"/>
    </row>
    <row r="1949" spans="4:4">
      <c r="D1949" s="7"/>
    </row>
    <row r="1950" spans="4:4">
      <c r="D1950" s="7"/>
    </row>
    <row r="1951" spans="4:4">
      <c r="D1951" s="7"/>
    </row>
    <row r="1952" spans="4:4">
      <c r="D1952" s="7"/>
    </row>
    <row r="1953" spans="4:4">
      <c r="D1953" s="7"/>
    </row>
    <row r="1954" spans="4:4">
      <c r="D1954" s="7"/>
    </row>
    <row r="1955" spans="4:4">
      <c r="D1955" s="7"/>
    </row>
    <row r="1956" spans="4:4">
      <c r="D1956" s="7"/>
    </row>
    <row r="1957" spans="4:4">
      <c r="D1957" s="7"/>
    </row>
    <row r="1958" spans="4:4">
      <c r="D1958" s="7"/>
    </row>
    <row r="1959" spans="4:4">
      <c r="D1959" s="7"/>
    </row>
    <row r="1960" spans="4:4">
      <c r="D1960" s="7"/>
    </row>
    <row r="1961" spans="4:4">
      <c r="D1961" s="7"/>
    </row>
    <row r="1962" spans="4:4">
      <c r="D1962" s="7"/>
    </row>
    <row r="1963" spans="4:4">
      <c r="D1963" s="7"/>
    </row>
    <row r="1964" spans="4:4">
      <c r="D1964" s="7"/>
    </row>
    <row r="1965" spans="4:4">
      <c r="D1965" s="7"/>
    </row>
    <row r="1966" spans="4:4">
      <c r="D1966" s="7"/>
    </row>
    <row r="1967" spans="4:4">
      <c r="D1967" s="7"/>
    </row>
    <row r="1968" spans="4:4">
      <c r="D1968" s="7"/>
    </row>
    <row r="1969" spans="4:4">
      <c r="D1969" s="7"/>
    </row>
    <row r="1970" spans="4:4">
      <c r="D1970" s="7"/>
    </row>
    <row r="1971" spans="4:4">
      <c r="D1971" s="7"/>
    </row>
    <row r="1972" spans="4:4">
      <c r="D1972" s="7"/>
    </row>
    <row r="1973" spans="4:4">
      <c r="D1973" s="7"/>
    </row>
    <row r="1974" spans="4:4">
      <c r="D1974" s="7"/>
    </row>
    <row r="1975" spans="4:4">
      <c r="D1975" s="7"/>
    </row>
    <row r="1976" spans="4:4">
      <c r="D1976" s="7"/>
    </row>
    <row r="1977" spans="4:4">
      <c r="D1977" s="7"/>
    </row>
    <row r="1978" spans="4:4">
      <c r="D1978" s="7"/>
    </row>
    <row r="1979" spans="4:4">
      <c r="D1979" s="7"/>
    </row>
    <row r="1980" spans="4:4">
      <c r="D1980" s="7"/>
    </row>
    <row r="1981" spans="4:4">
      <c r="D1981" s="7"/>
    </row>
    <row r="1982" spans="4:4">
      <c r="D1982" s="7"/>
    </row>
    <row r="1983" spans="4:4">
      <c r="D1983" s="7"/>
    </row>
    <row r="1984" spans="4:4">
      <c r="D1984" s="7"/>
    </row>
    <row r="1985" spans="4:4">
      <c r="D1985" s="7"/>
    </row>
    <row r="1986" spans="4:4">
      <c r="D1986" s="7"/>
    </row>
    <row r="1987" spans="4:4">
      <c r="D1987" s="7"/>
    </row>
    <row r="1988" spans="4:4">
      <c r="D1988" s="7"/>
    </row>
    <row r="1989" spans="4:4">
      <c r="D1989" s="7"/>
    </row>
    <row r="1990" spans="4:4">
      <c r="D1990" s="7"/>
    </row>
    <row r="1991" spans="4:4">
      <c r="D1991" s="7"/>
    </row>
    <row r="1992" spans="4:4">
      <c r="D1992" s="7"/>
    </row>
    <row r="1993" spans="4:4">
      <c r="D1993" s="7"/>
    </row>
    <row r="1994" spans="4:4">
      <c r="D1994" s="7"/>
    </row>
    <row r="1995" spans="4:4">
      <c r="D1995" s="7"/>
    </row>
    <row r="1996" spans="4:4">
      <c r="D1996" s="7"/>
    </row>
    <row r="1997" spans="4:4">
      <c r="D1997" s="7"/>
    </row>
    <row r="1998" spans="4:4">
      <c r="D1998" s="7"/>
    </row>
    <row r="1999" spans="4:4">
      <c r="D1999" s="7"/>
    </row>
    <row r="2000" spans="4:4">
      <c r="D2000" s="7"/>
    </row>
    <row r="2001" spans="4:4">
      <c r="D2001" s="7"/>
    </row>
    <row r="2002" spans="4:4">
      <c r="D2002" s="7"/>
    </row>
    <row r="2003" spans="4:4">
      <c r="D2003" s="7"/>
    </row>
    <row r="2004" spans="4:4">
      <c r="D2004" s="7"/>
    </row>
    <row r="2005" spans="4:4">
      <c r="D2005" s="7"/>
    </row>
    <row r="2006" spans="4:4">
      <c r="D2006" s="7"/>
    </row>
    <row r="2007" spans="4:4">
      <c r="D2007" s="7"/>
    </row>
    <row r="2008" spans="4:4">
      <c r="D2008" s="7"/>
    </row>
    <row r="2009" spans="4:4">
      <c r="D2009" s="7"/>
    </row>
    <row r="2010" spans="4:4">
      <c r="D2010" s="7"/>
    </row>
    <row r="2011" spans="4:4">
      <c r="D2011" s="7"/>
    </row>
    <row r="2012" spans="4:4">
      <c r="D2012" s="7"/>
    </row>
    <row r="2013" spans="4:4">
      <c r="D2013" s="7"/>
    </row>
    <row r="2014" spans="4:4">
      <c r="D2014" s="7"/>
    </row>
    <row r="2015" spans="4:4">
      <c r="D2015" s="7"/>
    </row>
    <row r="2016" spans="4:4">
      <c r="D2016" s="7"/>
    </row>
    <row r="2017" spans="4:4">
      <c r="D2017" s="7"/>
    </row>
    <row r="2018" spans="4:4">
      <c r="D2018" s="7"/>
    </row>
    <row r="2019" spans="4:4">
      <c r="D2019" s="7"/>
    </row>
    <row r="2020" spans="4:4">
      <c r="D2020" s="7"/>
    </row>
    <row r="2021" spans="4:4">
      <c r="D2021" s="7"/>
    </row>
    <row r="2022" spans="4:4">
      <c r="D2022" s="7"/>
    </row>
    <row r="2023" spans="4:4">
      <c r="D2023" s="7"/>
    </row>
    <row r="2024" spans="4:4">
      <c r="D2024" s="7"/>
    </row>
    <row r="2025" spans="4:4">
      <c r="D2025" s="7"/>
    </row>
    <row r="2026" spans="4:4">
      <c r="D2026" s="7"/>
    </row>
    <row r="2027" spans="4:4">
      <c r="D2027" s="7"/>
    </row>
    <row r="2028" spans="4:4">
      <c r="D2028" s="7"/>
    </row>
    <row r="2029" spans="4:4">
      <c r="D2029" s="7"/>
    </row>
    <row r="2030" spans="4:4">
      <c r="D2030" s="7"/>
    </row>
    <row r="2031" spans="4:4">
      <c r="D2031" s="7"/>
    </row>
    <row r="2032" spans="4:4">
      <c r="D2032" s="7"/>
    </row>
    <row r="2033" spans="4:4">
      <c r="D2033" s="7"/>
    </row>
    <row r="2034" spans="4:4">
      <c r="D2034" s="7"/>
    </row>
    <row r="2035" spans="4:4">
      <c r="D2035" s="7"/>
    </row>
    <row r="2036" spans="4:4">
      <c r="D2036" s="7"/>
    </row>
    <row r="2037" spans="4:4">
      <c r="D2037" s="7"/>
    </row>
    <row r="2038" spans="4:4">
      <c r="D2038" s="7"/>
    </row>
    <row r="2039" spans="4:4">
      <c r="D2039" s="7"/>
    </row>
    <row r="2040" spans="4:4">
      <c r="D2040" s="7"/>
    </row>
    <row r="2041" spans="4:4">
      <c r="D2041" s="7"/>
    </row>
    <row r="2042" spans="4:4">
      <c r="D2042" s="7"/>
    </row>
    <row r="2043" spans="4:4">
      <c r="D2043" s="7"/>
    </row>
    <row r="2044" spans="4:4">
      <c r="D2044" s="7"/>
    </row>
    <row r="2045" spans="4:4">
      <c r="D2045" s="7"/>
    </row>
    <row r="2046" spans="4:4">
      <c r="D2046" s="7"/>
    </row>
    <row r="2047" spans="4:4">
      <c r="D2047" s="7"/>
    </row>
    <row r="2048" spans="4:4">
      <c r="D2048" s="7"/>
    </row>
    <row r="2049" spans="4:4">
      <c r="D2049" s="7"/>
    </row>
    <row r="2050" spans="4:4">
      <c r="D2050" s="7"/>
    </row>
    <row r="2051" spans="4:4">
      <c r="D2051" s="7"/>
    </row>
    <row r="2052" spans="4:4">
      <c r="D2052" s="7"/>
    </row>
    <row r="2053" spans="4:4">
      <c r="D2053" s="7"/>
    </row>
    <row r="2054" spans="4:4">
      <c r="D2054" s="7"/>
    </row>
    <row r="2055" spans="4:4">
      <c r="D2055" s="7"/>
    </row>
    <row r="2056" spans="4:4">
      <c r="D2056" s="7"/>
    </row>
    <row r="2057" spans="4:4">
      <c r="D2057" s="7"/>
    </row>
    <row r="2058" spans="4:4">
      <c r="D2058" s="7"/>
    </row>
    <row r="2059" spans="4:4">
      <c r="D2059" s="7"/>
    </row>
    <row r="2060" spans="4:4">
      <c r="D2060" s="7"/>
    </row>
    <row r="2061" spans="4:4">
      <c r="D2061" s="7"/>
    </row>
    <row r="2062" spans="4:4">
      <c r="D2062" s="7"/>
    </row>
    <row r="2063" spans="4:4">
      <c r="D2063" s="7"/>
    </row>
    <row r="2064" spans="4:4">
      <c r="D2064" s="7"/>
    </row>
    <row r="2065" spans="4:4">
      <c r="D2065" s="7"/>
    </row>
    <row r="2066" spans="4:4">
      <c r="D2066" s="7"/>
    </row>
    <row r="2067" spans="4:4">
      <c r="D2067" s="7"/>
    </row>
    <row r="2068" spans="4:4">
      <c r="D2068" s="7"/>
    </row>
    <row r="2069" spans="4:4">
      <c r="D2069" s="7"/>
    </row>
    <row r="2070" spans="4:4">
      <c r="D2070" s="7"/>
    </row>
    <row r="2071" spans="4:4">
      <c r="D2071" s="7"/>
    </row>
    <row r="2072" spans="4:4">
      <c r="D2072" s="7"/>
    </row>
    <row r="2073" spans="4:4">
      <c r="D2073" s="7"/>
    </row>
    <row r="2074" spans="4:4">
      <c r="D2074" s="7"/>
    </row>
    <row r="2075" spans="4:4">
      <c r="D2075" s="7"/>
    </row>
    <row r="2076" spans="4:4">
      <c r="D2076" s="7"/>
    </row>
    <row r="2077" spans="4:4">
      <c r="D2077" s="7"/>
    </row>
    <row r="2078" spans="4:4">
      <c r="D2078" s="7"/>
    </row>
    <row r="2079" spans="4:4">
      <c r="D2079" s="7"/>
    </row>
    <row r="2080" spans="4:4">
      <c r="D2080" s="7"/>
    </row>
    <row r="2081" spans="4:4">
      <c r="D2081" s="7"/>
    </row>
    <row r="2082" spans="4:4">
      <c r="D2082" s="7"/>
    </row>
    <row r="2083" spans="4:4">
      <c r="D2083" s="7"/>
    </row>
    <row r="2084" spans="4:4">
      <c r="D2084" s="7"/>
    </row>
    <row r="2085" spans="4:4">
      <c r="D2085" s="7"/>
    </row>
    <row r="2086" spans="4:4">
      <c r="D2086" s="7"/>
    </row>
    <row r="2087" spans="4:4">
      <c r="D2087" s="7"/>
    </row>
    <row r="2088" spans="4:4">
      <c r="D2088" s="7"/>
    </row>
    <row r="2089" spans="4:4">
      <c r="D2089" s="7"/>
    </row>
    <row r="2090" spans="4:4">
      <c r="D2090" s="7"/>
    </row>
    <row r="2091" spans="4:4">
      <c r="D2091" s="7"/>
    </row>
    <row r="2092" spans="4:4">
      <c r="D2092" s="7"/>
    </row>
    <row r="2093" spans="4:4">
      <c r="D2093" s="7"/>
    </row>
    <row r="2094" spans="4:4">
      <c r="D2094" s="7"/>
    </row>
    <row r="2095" spans="4:4">
      <c r="D2095" s="7"/>
    </row>
    <row r="2096" spans="4:4">
      <c r="D2096" s="7"/>
    </row>
    <row r="2097" spans="4:4">
      <c r="D2097" s="7"/>
    </row>
    <row r="2098" spans="4:4">
      <c r="D2098" s="7"/>
    </row>
    <row r="2099" spans="4:4">
      <c r="D2099" s="7"/>
    </row>
    <row r="2100" spans="4:4">
      <c r="D2100" s="7"/>
    </row>
    <row r="2101" spans="4:4">
      <c r="D2101" s="7"/>
    </row>
    <row r="2102" spans="4:4">
      <c r="D2102" s="7"/>
    </row>
    <row r="2103" spans="4:4">
      <c r="D2103" s="7"/>
    </row>
    <row r="2104" spans="4:4">
      <c r="D2104" s="7"/>
    </row>
    <row r="2105" spans="4:4">
      <c r="D2105" s="7"/>
    </row>
    <row r="2106" spans="4:4">
      <c r="D2106" s="7"/>
    </row>
    <row r="2107" spans="4:4">
      <c r="D2107" s="7"/>
    </row>
    <row r="2108" spans="4:4">
      <c r="D2108" s="7"/>
    </row>
    <row r="2109" spans="4:4">
      <c r="D2109" s="7"/>
    </row>
    <row r="2110" spans="4:4">
      <c r="D2110" s="7"/>
    </row>
    <row r="2111" spans="4:4">
      <c r="D2111" s="7"/>
    </row>
    <row r="2112" spans="4:4">
      <c r="D2112" s="7"/>
    </row>
    <row r="2113" spans="4:4">
      <c r="D2113" s="7"/>
    </row>
    <row r="2114" spans="4:4">
      <c r="D2114" s="7"/>
    </row>
    <row r="2115" spans="4:4">
      <c r="D2115" s="7"/>
    </row>
    <row r="2116" spans="4:4">
      <c r="D2116" s="7"/>
    </row>
    <row r="2117" spans="4:4">
      <c r="D2117" s="7"/>
    </row>
    <row r="2118" spans="4:4">
      <c r="D2118" s="7"/>
    </row>
    <row r="2119" spans="4:4">
      <c r="D2119" s="7"/>
    </row>
    <row r="2120" spans="4:4">
      <c r="D2120" s="7"/>
    </row>
    <row r="2121" spans="4:4">
      <c r="D2121" s="7"/>
    </row>
    <row r="2122" spans="4:4">
      <c r="D2122" s="7"/>
    </row>
    <row r="2123" spans="4:4">
      <c r="D2123" s="7"/>
    </row>
    <row r="2124" spans="4:4">
      <c r="D2124" s="7"/>
    </row>
    <row r="2125" spans="4:4">
      <c r="D2125" s="7"/>
    </row>
    <row r="2126" spans="4:4">
      <c r="D2126" s="7"/>
    </row>
    <row r="2127" spans="4:4">
      <c r="D2127" s="7"/>
    </row>
    <row r="2128" spans="4:4">
      <c r="D2128" s="7"/>
    </row>
    <row r="2129" spans="4:4">
      <c r="D2129" s="7"/>
    </row>
    <row r="2130" spans="4:4">
      <c r="D2130" s="7"/>
    </row>
    <row r="2131" spans="4:4">
      <c r="D2131" s="7"/>
    </row>
    <row r="2132" spans="4:4">
      <c r="D2132" s="7"/>
    </row>
    <row r="2133" spans="4:4">
      <c r="D2133" s="7"/>
    </row>
    <row r="2134" spans="4:4">
      <c r="D2134" s="7"/>
    </row>
    <row r="2135" spans="4:4">
      <c r="D2135" s="7"/>
    </row>
    <row r="2136" spans="4:4">
      <c r="D2136" s="7"/>
    </row>
    <row r="2137" spans="4:4">
      <c r="D2137" s="7"/>
    </row>
    <row r="2138" spans="4:4">
      <c r="D2138" s="7"/>
    </row>
    <row r="2139" spans="4:4">
      <c r="D2139" s="7"/>
    </row>
    <row r="2140" spans="4:4">
      <c r="D2140" s="7"/>
    </row>
    <row r="2141" spans="4:4">
      <c r="D2141" s="7"/>
    </row>
    <row r="2142" spans="4:4">
      <c r="D2142" s="7"/>
    </row>
    <row r="2143" spans="4:4">
      <c r="D2143" s="7"/>
    </row>
    <row r="2144" spans="4:4">
      <c r="D2144" s="7"/>
    </row>
    <row r="2145" spans="4:4">
      <c r="D2145" s="7"/>
    </row>
    <row r="2146" spans="4:4">
      <c r="D2146" s="7"/>
    </row>
    <row r="2147" spans="4:4">
      <c r="D2147" s="7"/>
    </row>
    <row r="2148" spans="4:4">
      <c r="D2148" s="7"/>
    </row>
    <row r="2149" spans="4:4">
      <c r="D2149" s="7"/>
    </row>
    <row r="2150" spans="4:4">
      <c r="D2150" s="7"/>
    </row>
    <row r="2151" spans="4:4">
      <c r="D2151" s="7"/>
    </row>
    <row r="2152" spans="4:4">
      <c r="D2152" s="7"/>
    </row>
    <row r="2153" spans="4:4">
      <c r="D2153" s="7"/>
    </row>
    <row r="2154" spans="4:4">
      <c r="D2154" s="7"/>
    </row>
    <row r="2155" spans="4:4">
      <c r="D2155" s="7"/>
    </row>
    <row r="2156" spans="4:4">
      <c r="D2156" s="7"/>
    </row>
    <row r="2157" spans="4:4">
      <c r="D2157" s="7"/>
    </row>
    <row r="2158" spans="4:4">
      <c r="D2158" s="7"/>
    </row>
    <row r="2159" spans="4:4">
      <c r="D2159" s="7"/>
    </row>
    <row r="2160" spans="4:4">
      <c r="D2160" s="7"/>
    </row>
    <row r="2161" spans="4:4">
      <c r="D2161" s="7"/>
    </row>
    <row r="2162" spans="4:4">
      <c r="D2162" s="7"/>
    </row>
    <row r="2163" spans="4:4">
      <c r="D2163" s="7"/>
    </row>
    <row r="2164" spans="4:4">
      <c r="D2164" s="7"/>
    </row>
    <row r="2165" spans="4:4">
      <c r="D2165" s="7"/>
    </row>
    <row r="2166" spans="4:4">
      <c r="D2166" s="7"/>
    </row>
    <row r="2167" spans="4:4">
      <c r="D2167" s="7"/>
    </row>
    <row r="2168" spans="4:4">
      <c r="D2168" s="7"/>
    </row>
    <row r="2169" spans="4:4">
      <c r="D2169" s="7"/>
    </row>
    <row r="2170" spans="4:4">
      <c r="D2170" s="7"/>
    </row>
    <row r="2171" spans="4:4">
      <c r="D2171" s="7"/>
    </row>
    <row r="2172" spans="4:4">
      <c r="D2172" s="7"/>
    </row>
    <row r="2173" spans="4:4">
      <c r="D2173" s="7"/>
    </row>
    <row r="2174" spans="4:4">
      <c r="D2174" s="7"/>
    </row>
    <row r="2175" spans="4:4">
      <c r="D2175" s="7"/>
    </row>
    <row r="2176" spans="4:4">
      <c r="D2176" s="7"/>
    </row>
    <row r="2177" spans="4:4">
      <c r="D2177" s="7"/>
    </row>
    <row r="2178" spans="4:4">
      <c r="D2178" s="7"/>
    </row>
    <row r="2179" spans="4:4">
      <c r="D2179" s="7"/>
    </row>
    <row r="2180" spans="4:4">
      <c r="D2180" s="7"/>
    </row>
    <row r="2181" spans="4:4">
      <c r="D2181" s="7"/>
    </row>
    <row r="2182" spans="4:4">
      <c r="D2182" s="7"/>
    </row>
    <row r="2183" spans="4:4">
      <c r="D2183" s="7"/>
    </row>
    <row r="2184" spans="4:4">
      <c r="D2184" s="7"/>
    </row>
    <row r="2185" spans="4:4">
      <c r="D2185" s="7"/>
    </row>
    <row r="2186" spans="4:4">
      <c r="D2186" s="7"/>
    </row>
    <row r="2187" spans="4:4">
      <c r="D2187" s="7"/>
    </row>
    <row r="2188" spans="4:4">
      <c r="D2188" s="7"/>
    </row>
    <row r="2189" spans="4:4">
      <c r="D2189" s="7"/>
    </row>
    <row r="2190" spans="4:4">
      <c r="D2190" s="7"/>
    </row>
    <row r="2191" spans="4:4">
      <c r="D2191" s="7"/>
    </row>
    <row r="2192" spans="4:4">
      <c r="D2192" s="7"/>
    </row>
    <row r="2193" spans="4:4">
      <c r="D2193" s="7"/>
    </row>
    <row r="2194" spans="4:4">
      <c r="D2194" s="7"/>
    </row>
    <row r="2195" spans="4:4">
      <c r="D2195" s="7"/>
    </row>
    <row r="2196" spans="4:4">
      <c r="D2196" s="7"/>
    </row>
    <row r="2197" spans="4:4">
      <c r="D2197" s="7"/>
    </row>
    <row r="2198" spans="4:4">
      <c r="D2198" s="7"/>
    </row>
    <row r="2199" spans="4:4">
      <c r="D2199" s="7"/>
    </row>
    <row r="2200" spans="4:4">
      <c r="D2200" s="7"/>
    </row>
    <row r="2201" spans="4:4">
      <c r="D2201" s="7"/>
    </row>
    <row r="2202" spans="4:4">
      <c r="D2202" s="7"/>
    </row>
    <row r="2203" spans="4:4">
      <c r="D2203" s="7"/>
    </row>
    <row r="2204" spans="4:4">
      <c r="D2204" s="7"/>
    </row>
    <row r="2205" spans="4:4">
      <c r="D2205" s="7"/>
    </row>
    <row r="2206" spans="4:4">
      <c r="D2206" s="7"/>
    </row>
    <row r="2207" spans="4:4">
      <c r="D2207" s="7"/>
    </row>
    <row r="2208" spans="4:4">
      <c r="D2208" s="7"/>
    </row>
    <row r="2209" spans="4:4">
      <c r="D2209" s="7"/>
    </row>
    <row r="2210" spans="4:4">
      <c r="D2210" s="7"/>
    </row>
    <row r="2211" spans="4:4">
      <c r="D2211" s="7"/>
    </row>
    <row r="2212" spans="4:4">
      <c r="D2212" s="7"/>
    </row>
    <row r="2213" spans="4:4">
      <c r="D2213" s="7"/>
    </row>
    <row r="2214" spans="4:4">
      <c r="D2214" s="7"/>
    </row>
    <row r="2215" spans="4:4">
      <c r="D2215" s="7"/>
    </row>
    <row r="2216" spans="4:4">
      <c r="D2216" s="7"/>
    </row>
    <row r="2217" spans="4:4">
      <c r="D2217" s="7"/>
    </row>
    <row r="2218" spans="4:4">
      <c r="D2218" s="7"/>
    </row>
    <row r="2219" spans="4:4">
      <c r="D2219" s="7"/>
    </row>
    <row r="2220" spans="4:4">
      <c r="D2220" s="7"/>
    </row>
    <row r="2221" spans="4:4">
      <c r="D2221" s="7"/>
    </row>
    <row r="2222" spans="4:4">
      <c r="D2222" s="7"/>
    </row>
    <row r="2223" spans="4:4">
      <c r="D2223" s="7"/>
    </row>
    <row r="2224" spans="4:4">
      <c r="D2224" s="7"/>
    </row>
    <row r="2225" spans="4:4">
      <c r="D2225" s="7"/>
    </row>
    <row r="2226" spans="4:4">
      <c r="D2226" s="7"/>
    </row>
    <row r="2227" spans="4:4">
      <c r="D2227" s="7"/>
    </row>
    <row r="2228" spans="4:4">
      <c r="D2228" s="7"/>
    </row>
    <row r="2229" spans="4:4">
      <c r="D2229" s="7"/>
    </row>
    <row r="2230" spans="4:4">
      <c r="D2230" s="7"/>
    </row>
    <row r="2231" spans="4:4">
      <c r="D2231" s="7"/>
    </row>
    <row r="2232" spans="4:4">
      <c r="D2232" s="7"/>
    </row>
    <row r="2233" spans="4:4">
      <c r="D2233" s="7"/>
    </row>
    <row r="2234" spans="4:4">
      <c r="D2234" s="7"/>
    </row>
    <row r="2235" spans="4:4">
      <c r="D2235" s="7"/>
    </row>
    <row r="2236" spans="4:4">
      <c r="D2236" s="7"/>
    </row>
    <row r="2237" spans="4:4">
      <c r="D2237" s="7"/>
    </row>
    <row r="2238" spans="4:4">
      <c r="D2238" s="7"/>
    </row>
    <row r="2239" spans="4:4">
      <c r="D2239" s="7"/>
    </row>
    <row r="2240" spans="4:4">
      <c r="D2240" s="7"/>
    </row>
    <row r="2241" spans="4:4">
      <c r="D2241" s="7"/>
    </row>
    <row r="2242" spans="4:4">
      <c r="D2242" s="7"/>
    </row>
    <row r="2243" spans="4:4">
      <c r="D2243" s="7"/>
    </row>
    <row r="2244" spans="4:4">
      <c r="D2244" s="7"/>
    </row>
    <row r="2245" spans="4:4">
      <c r="D2245" s="7"/>
    </row>
    <row r="2246" spans="4:4">
      <c r="D2246" s="7"/>
    </row>
    <row r="2247" spans="4:4">
      <c r="D2247" s="7"/>
    </row>
    <row r="2248" spans="4:4">
      <c r="D2248" s="7"/>
    </row>
    <row r="2249" spans="4:4">
      <c r="D2249" s="7"/>
    </row>
    <row r="2250" spans="4:4">
      <c r="D2250" s="7"/>
    </row>
    <row r="2251" spans="4:4">
      <c r="D2251" s="7"/>
    </row>
    <row r="2252" spans="4:4">
      <c r="D2252" s="7"/>
    </row>
    <row r="2253" spans="4:4">
      <c r="D2253" s="7"/>
    </row>
    <row r="2254" spans="4:4">
      <c r="D2254" s="7"/>
    </row>
    <row r="2255" spans="4:4">
      <c r="D2255" s="7"/>
    </row>
    <row r="2256" spans="4:4">
      <c r="D2256" s="7"/>
    </row>
    <row r="2257" spans="4:4">
      <c r="D2257" s="7"/>
    </row>
    <row r="2258" spans="4:4">
      <c r="D2258" s="7"/>
    </row>
    <row r="2259" spans="4:4">
      <c r="D2259" s="7"/>
    </row>
    <row r="2260" spans="4:4">
      <c r="D2260" s="7"/>
    </row>
    <row r="2261" spans="4:4">
      <c r="D2261" s="7"/>
    </row>
    <row r="2262" spans="4:4">
      <c r="D2262" s="7"/>
    </row>
    <row r="2263" spans="4:4">
      <c r="D2263" s="7"/>
    </row>
    <row r="2264" spans="4:4">
      <c r="D2264" s="7"/>
    </row>
    <row r="2265" spans="4:4">
      <c r="D2265" s="7"/>
    </row>
    <row r="2266" spans="4:4">
      <c r="D2266" s="7"/>
    </row>
    <row r="2267" spans="4:4">
      <c r="D2267" s="7"/>
    </row>
    <row r="2268" spans="4:4">
      <c r="D2268" s="7"/>
    </row>
    <row r="2269" spans="4:4">
      <c r="D2269" s="7"/>
    </row>
    <row r="2270" spans="4:4">
      <c r="D2270" s="7"/>
    </row>
    <row r="2271" spans="4:4">
      <c r="D2271" s="7"/>
    </row>
    <row r="2272" spans="4:4">
      <c r="D2272" s="7"/>
    </row>
    <row r="2273" spans="4:4">
      <c r="D2273" s="7"/>
    </row>
    <row r="2274" spans="4:4">
      <c r="D2274" s="7"/>
    </row>
    <row r="2275" spans="4:4">
      <c r="D2275" s="7"/>
    </row>
    <row r="2276" spans="4:4">
      <c r="D2276" s="7"/>
    </row>
    <row r="2277" spans="4:4">
      <c r="D2277" s="7"/>
    </row>
    <row r="2278" spans="4:4">
      <c r="D2278" s="7"/>
    </row>
    <row r="2279" spans="4:4">
      <c r="D2279" s="7"/>
    </row>
    <row r="2280" spans="4:4">
      <c r="D2280" s="7"/>
    </row>
    <row r="2281" spans="4:4">
      <c r="D2281" s="7"/>
    </row>
    <row r="2282" spans="4:4">
      <c r="D2282" s="7"/>
    </row>
    <row r="2283" spans="4:4">
      <c r="D2283" s="7"/>
    </row>
    <row r="2284" spans="4:4">
      <c r="D2284" s="7"/>
    </row>
    <row r="2285" spans="4:4">
      <c r="D2285" s="7"/>
    </row>
    <row r="2286" spans="4:4">
      <c r="D2286" s="7"/>
    </row>
    <row r="2287" spans="4:4">
      <c r="D2287" s="7"/>
    </row>
    <row r="2288" spans="4:4">
      <c r="D2288" s="7"/>
    </row>
    <row r="2289" spans="4:4">
      <c r="D2289" s="7"/>
    </row>
    <row r="2290" spans="4:4">
      <c r="D2290" s="7"/>
    </row>
    <row r="2291" spans="4:4">
      <c r="D2291" s="7"/>
    </row>
    <row r="2292" spans="4:4">
      <c r="D2292" s="7"/>
    </row>
    <row r="2293" spans="4:4">
      <c r="D2293" s="7"/>
    </row>
    <row r="2294" spans="4:4">
      <c r="D2294" s="7"/>
    </row>
    <row r="2295" spans="4:4">
      <c r="D2295" s="7"/>
    </row>
    <row r="2296" spans="4:4">
      <c r="D2296" s="7"/>
    </row>
    <row r="2297" spans="4:4">
      <c r="D2297" s="7"/>
    </row>
    <row r="2298" spans="4:4">
      <c r="D2298" s="7"/>
    </row>
    <row r="2299" spans="4:4">
      <c r="D2299" s="7"/>
    </row>
    <row r="2300" spans="4:4">
      <c r="D2300" s="7"/>
    </row>
    <row r="2301" spans="4:4">
      <c r="D2301" s="7"/>
    </row>
    <row r="2302" spans="4:4">
      <c r="D2302" s="7"/>
    </row>
    <row r="2303" spans="4:4">
      <c r="D2303" s="7"/>
    </row>
    <row r="2304" spans="4:4">
      <c r="D2304" s="7"/>
    </row>
    <row r="2305" spans="4:4">
      <c r="D2305" s="7"/>
    </row>
    <row r="2306" spans="4:4">
      <c r="D2306" s="7"/>
    </row>
    <row r="2307" spans="4:4">
      <c r="D2307" s="7"/>
    </row>
    <row r="2308" spans="4:4">
      <c r="D2308" s="7"/>
    </row>
    <row r="2309" spans="4:4">
      <c r="D2309" s="7"/>
    </row>
    <row r="2310" spans="4:4">
      <c r="D2310" s="7"/>
    </row>
    <row r="2311" spans="4:4">
      <c r="D2311" s="7"/>
    </row>
    <row r="2312" spans="4:4">
      <c r="D2312" s="7"/>
    </row>
    <row r="2313" spans="4:4">
      <c r="D2313" s="7"/>
    </row>
    <row r="2314" spans="4:4">
      <c r="D2314" s="7"/>
    </row>
    <row r="2315" spans="4:4">
      <c r="D2315" s="7"/>
    </row>
    <row r="2316" spans="4:4">
      <c r="D2316" s="7"/>
    </row>
    <row r="2317" spans="4:4">
      <c r="D2317" s="7"/>
    </row>
    <row r="2318" spans="4:4">
      <c r="D2318" s="7"/>
    </row>
    <row r="2319" spans="4:4">
      <c r="D2319" s="7"/>
    </row>
    <row r="2320" spans="4:4">
      <c r="D2320" s="7"/>
    </row>
    <row r="2321" spans="4:4">
      <c r="D2321" s="7"/>
    </row>
    <row r="2322" spans="4:4">
      <c r="D2322" s="7"/>
    </row>
    <row r="2323" spans="4:4">
      <c r="D2323" s="7"/>
    </row>
    <row r="2324" spans="4:4">
      <c r="D2324" s="7"/>
    </row>
    <row r="2325" spans="4:4">
      <c r="D2325" s="7"/>
    </row>
    <row r="2326" spans="4:4">
      <c r="D2326" s="7"/>
    </row>
    <row r="2327" spans="4:4">
      <c r="D2327" s="7"/>
    </row>
    <row r="2328" spans="4:4">
      <c r="D2328" s="7"/>
    </row>
    <row r="2329" spans="4:4">
      <c r="D2329" s="7"/>
    </row>
    <row r="2330" spans="4:4">
      <c r="D2330" s="7"/>
    </row>
    <row r="2331" spans="4:4">
      <c r="D2331" s="7"/>
    </row>
    <row r="2332" spans="4:4">
      <c r="D2332" s="7"/>
    </row>
    <row r="2333" spans="4:4">
      <c r="D2333" s="7"/>
    </row>
    <row r="2334" spans="4:4">
      <c r="D2334" s="7"/>
    </row>
    <row r="2335" spans="4:4">
      <c r="D2335" s="7"/>
    </row>
    <row r="2336" spans="4:4">
      <c r="D2336" s="7"/>
    </row>
    <row r="2337" spans="4:4">
      <c r="D2337" s="7"/>
    </row>
    <row r="2338" spans="4:4">
      <c r="D2338" s="7"/>
    </row>
    <row r="2339" spans="4:4">
      <c r="D2339" s="7"/>
    </row>
    <row r="2340" spans="4:4">
      <c r="D2340" s="7"/>
    </row>
    <row r="2341" spans="4:4">
      <c r="D2341" s="7"/>
    </row>
    <row r="2342" spans="4:4">
      <c r="D2342" s="7"/>
    </row>
    <row r="2343" spans="4:4">
      <c r="D2343" s="7"/>
    </row>
    <row r="2344" spans="4:4">
      <c r="D2344" s="7"/>
    </row>
    <row r="2345" spans="4:4">
      <c r="D2345" s="7"/>
    </row>
    <row r="2346" spans="4:4">
      <c r="D2346" s="7"/>
    </row>
    <row r="2347" spans="4:4">
      <c r="D2347" s="7"/>
    </row>
    <row r="2348" spans="4:4">
      <c r="D2348" s="7"/>
    </row>
    <row r="2349" spans="4:4">
      <c r="D2349" s="7"/>
    </row>
    <row r="2350" spans="4:4">
      <c r="D2350" s="7"/>
    </row>
    <row r="2351" spans="4:4">
      <c r="D2351" s="7"/>
    </row>
    <row r="2352" spans="4:4">
      <c r="D2352" s="7"/>
    </row>
    <row r="2353" spans="4:4">
      <c r="D2353" s="7"/>
    </row>
    <row r="2354" spans="4:4">
      <c r="D2354" s="7"/>
    </row>
    <row r="2355" spans="4:4">
      <c r="D2355" s="7"/>
    </row>
    <row r="2356" spans="4:4">
      <c r="D2356" s="7"/>
    </row>
    <row r="2357" spans="4:4">
      <c r="D2357" s="7"/>
    </row>
    <row r="2358" spans="4:4">
      <c r="D2358" s="7"/>
    </row>
    <row r="2359" spans="4:4">
      <c r="D2359" s="7"/>
    </row>
    <row r="2360" spans="4:4">
      <c r="D2360" s="7"/>
    </row>
    <row r="2361" spans="4:4">
      <c r="D2361" s="7"/>
    </row>
    <row r="2362" spans="4:4">
      <c r="D2362" s="7"/>
    </row>
    <row r="2363" spans="4:4">
      <c r="D2363" s="7"/>
    </row>
    <row r="2364" spans="4:4">
      <c r="D2364" s="7"/>
    </row>
    <row r="2365" spans="4:4">
      <c r="D2365" s="7"/>
    </row>
    <row r="2366" spans="4:4">
      <c r="D2366" s="7"/>
    </row>
    <row r="2367" spans="4:4">
      <c r="D2367" s="7"/>
    </row>
    <row r="2368" spans="4:4">
      <c r="D2368" s="7"/>
    </row>
    <row r="2369" spans="4:4">
      <c r="D2369" s="7"/>
    </row>
    <row r="2370" spans="4:4">
      <c r="D2370" s="7"/>
    </row>
    <row r="2371" spans="4:4">
      <c r="D2371" s="7"/>
    </row>
    <row r="2372" spans="4:4">
      <c r="D2372" s="7"/>
    </row>
    <row r="2373" spans="4:4">
      <c r="D2373" s="7"/>
    </row>
    <row r="2374" spans="4:4">
      <c r="D2374" s="7"/>
    </row>
    <row r="2375" spans="4:4">
      <c r="D2375" s="7"/>
    </row>
    <row r="2376" spans="4:4">
      <c r="D2376" s="7"/>
    </row>
    <row r="2377" spans="4:4">
      <c r="D2377" s="7"/>
    </row>
    <row r="2378" spans="4:4">
      <c r="D2378" s="7"/>
    </row>
    <row r="2379" spans="4:4">
      <c r="D2379" s="7"/>
    </row>
    <row r="2380" spans="4:4">
      <c r="D2380" s="7"/>
    </row>
    <row r="2381" spans="4:4">
      <c r="D2381" s="7"/>
    </row>
    <row r="2382" spans="4:4">
      <c r="D2382" s="7"/>
    </row>
    <row r="2383" spans="4:4">
      <c r="D2383" s="7"/>
    </row>
    <row r="2384" spans="4:4">
      <c r="D2384" s="7"/>
    </row>
    <row r="2385" spans="4:4">
      <c r="D2385" s="7"/>
    </row>
    <row r="2386" spans="4:4">
      <c r="D2386" s="7"/>
    </row>
    <row r="2387" spans="4:4">
      <c r="D2387" s="7"/>
    </row>
    <row r="2388" spans="4:4">
      <c r="D2388" s="7"/>
    </row>
    <row r="2389" spans="4:4">
      <c r="D2389" s="7"/>
    </row>
    <row r="2390" spans="4:4">
      <c r="D2390" s="7"/>
    </row>
    <row r="2391" spans="4:4">
      <c r="D2391" s="7"/>
    </row>
    <row r="2392" spans="4:4">
      <c r="D2392" s="7"/>
    </row>
    <row r="2393" spans="4:4">
      <c r="D2393" s="7"/>
    </row>
    <row r="2394" spans="4:4">
      <c r="D2394" s="7"/>
    </row>
    <row r="2395" spans="4:4">
      <c r="D2395" s="7"/>
    </row>
    <row r="2396" spans="4:4">
      <c r="D2396" s="7"/>
    </row>
    <row r="2397" spans="4:4">
      <c r="D2397" s="7"/>
    </row>
    <row r="2398" spans="4:4">
      <c r="D2398" s="7"/>
    </row>
    <row r="2399" spans="4:4">
      <c r="D2399" s="7"/>
    </row>
    <row r="2400" spans="4:4">
      <c r="D2400" s="7"/>
    </row>
    <row r="2401" spans="4:4">
      <c r="D2401" s="7"/>
    </row>
    <row r="2402" spans="4:4">
      <c r="D2402" s="7"/>
    </row>
    <row r="2403" spans="4:4">
      <c r="D2403" s="7"/>
    </row>
    <row r="2404" spans="4:4">
      <c r="D2404" s="7"/>
    </row>
    <row r="2405" spans="4:4">
      <c r="D2405" s="7"/>
    </row>
    <row r="2406" spans="4:4">
      <c r="D2406" s="7"/>
    </row>
    <row r="2407" spans="4:4">
      <c r="D2407" s="7"/>
    </row>
    <row r="2408" spans="4:4">
      <c r="D2408" s="7"/>
    </row>
    <row r="2409" spans="4:4">
      <c r="D2409" s="7"/>
    </row>
    <row r="2410" spans="4:4">
      <c r="D2410" s="7"/>
    </row>
    <row r="2411" spans="4:4">
      <c r="D2411" s="7"/>
    </row>
    <row r="2412" spans="4:4">
      <c r="D2412" s="7"/>
    </row>
    <row r="2413" spans="4:4">
      <c r="D2413" s="7"/>
    </row>
    <row r="2414" spans="4:4">
      <c r="D2414" s="7"/>
    </row>
    <row r="2415" spans="4:4">
      <c r="D2415" s="7"/>
    </row>
    <row r="2416" spans="4:4">
      <c r="D2416" s="7"/>
    </row>
    <row r="2417" spans="4:4">
      <c r="D2417" s="7"/>
    </row>
    <row r="2418" spans="4:4">
      <c r="D2418" s="7"/>
    </row>
    <row r="2419" spans="4:4">
      <c r="D2419" s="7"/>
    </row>
    <row r="2420" spans="4:4">
      <c r="D2420" s="7"/>
    </row>
    <row r="2421" spans="4:4">
      <c r="D2421" s="7"/>
    </row>
    <row r="2422" spans="4:4">
      <c r="D2422" s="7"/>
    </row>
    <row r="2423" spans="4:4">
      <c r="D2423" s="7"/>
    </row>
    <row r="2424" spans="4:4">
      <c r="D2424" s="7"/>
    </row>
    <row r="2425" spans="4:4">
      <c r="D2425" s="7"/>
    </row>
    <row r="2426" spans="4:4">
      <c r="D2426" s="7"/>
    </row>
    <row r="2427" spans="4:4">
      <c r="D2427" s="7"/>
    </row>
    <row r="2428" spans="4:4">
      <c r="D2428" s="7"/>
    </row>
    <row r="2429" spans="4:4">
      <c r="D2429" s="7"/>
    </row>
    <row r="2430" spans="4:4">
      <c r="D2430" s="7"/>
    </row>
    <row r="2431" spans="4:4">
      <c r="D2431" s="7"/>
    </row>
    <row r="2432" spans="4:4">
      <c r="D2432" s="7"/>
    </row>
    <row r="2433" spans="4:4">
      <c r="D2433" s="7"/>
    </row>
    <row r="2434" spans="4:4">
      <c r="D2434" s="7"/>
    </row>
    <row r="2435" spans="4:4">
      <c r="D2435" s="7"/>
    </row>
    <row r="2436" spans="4:4">
      <c r="D2436" s="7"/>
    </row>
    <row r="2437" spans="4:4">
      <c r="D2437" s="7"/>
    </row>
    <row r="2438" spans="4:4">
      <c r="D2438" s="7"/>
    </row>
    <row r="2439" spans="4:4">
      <c r="D2439" s="7"/>
    </row>
    <row r="2440" spans="4:4">
      <c r="D2440" s="7"/>
    </row>
    <row r="2441" spans="4:4">
      <c r="D2441" s="7"/>
    </row>
    <row r="2442" spans="4:4">
      <c r="D2442" s="7"/>
    </row>
    <row r="2443" spans="4:4">
      <c r="D2443" s="7"/>
    </row>
    <row r="2444" spans="4:4">
      <c r="D2444" s="7"/>
    </row>
    <row r="2445" spans="4:4">
      <c r="D2445" s="7"/>
    </row>
    <row r="2446" spans="4:4">
      <c r="D2446" s="7"/>
    </row>
    <row r="2447" spans="4:4">
      <c r="D2447" s="7"/>
    </row>
    <row r="2448" spans="4:4">
      <c r="D2448" s="7"/>
    </row>
    <row r="2449" spans="4:4">
      <c r="D2449" s="7"/>
    </row>
    <row r="2450" spans="4:4">
      <c r="D2450" s="7"/>
    </row>
    <row r="2451" spans="4:4">
      <c r="D2451" s="7"/>
    </row>
    <row r="2452" spans="4:4">
      <c r="D2452" s="7"/>
    </row>
    <row r="2453" spans="4:4">
      <c r="D2453" s="7"/>
    </row>
    <row r="2454" spans="4:4">
      <c r="D2454" s="7"/>
    </row>
    <row r="2455" spans="4:4">
      <c r="D2455" s="7"/>
    </row>
    <row r="2456" spans="4:4">
      <c r="D2456" s="7"/>
    </row>
    <row r="2457" spans="4:4">
      <c r="D2457" s="7"/>
    </row>
    <row r="2458" spans="4:4">
      <c r="D2458" s="7"/>
    </row>
    <row r="2459" spans="4:4">
      <c r="D2459" s="7"/>
    </row>
    <row r="2460" spans="4:4">
      <c r="D2460" s="7"/>
    </row>
    <row r="2461" spans="4:4">
      <c r="D2461" s="7"/>
    </row>
    <row r="2462" spans="4:4">
      <c r="D2462" s="7"/>
    </row>
    <row r="2463" spans="4:4">
      <c r="D2463" s="7"/>
    </row>
    <row r="2464" spans="4:4">
      <c r="D2464" s="7"/>
    </row>
    <row r="2465" spans="4:4">
      <c r="D2465" s="7"/>
    </row>
    <row r="2466" spans="4:4">
      <c r="D2466" s="7"/>
    </row>
    <row r="2467" spans="4:4">
      <c r="D2467" s="7"/>
    </row>
    <row r="2468" spans="4:4">
      <c r="D2468" s="7"/>
    </row>
    <row r="2469" spans="4:4">
      <c r="D2469" s="7"/>
    </row>
    <row r="2470" spans="4:4">
      <c r="D2470" s="7"/>
    </row>
    <row r="2471" spans="4:4">
      <c r="D2471" s="7"/>
    </row>
    <row r="2472" spans="4:4">
      <c r="D2472" s="7"/>
    </row>
    <row r="2473" spans="4:4">
      <c r="D2473" s="7"/>
    </row>
    <row r="2474" spans="4:4">
      <c r="D2474" s="7"/>
    </row>
    <row r="2475" spans="4:4">
      <c r="D2475" s="7"/>
    </row>
    <row r="2476" spans="4:4">
      <c r="D2476" s="7"/>
    </row>
    <row r="2477" spans="4:4">
      <c r="D2477" s="7"/>
    </row>
    <row r="2478" spans="4:4">
      <c r="D2478" s="7"/>
    </row>
    <row r="2479" spans="4:4">
      <c r="D2479" s="7"/>
    </row>
    <row r="2480" spans="4:4">
      <c r="D2480" s="7"/>
    </row>
    <row r="2481" spans="4:4">
      <c r="D2481" s="7"/>
    </row>
    <row r="2482" spans="4:4">
      <c r="D2482" s="7"/>
    </row>
    <row r="2483" spans="4:4">
      <c r="D2483" s="7"/>
    </row>
    <row r="2484" spans="4:4">
      <c r="D2484" s="7"/>
    </row>
    <row r="2485" spans="4:4">
      <c r="D2485" s="7"/>
    </row>
    <row r="2486" spans="4:4">
      <c r="D2486" s="7"/>
    </row>
    <row r="2487" spans="4:4">
      <c r="D2487" s="7"/>
    </row>
    <row r="2488" spans="4:4">
      <c r="D2488" s="7"/>
    </row>
    <row r="2489" spans="4:4">
      <c r="D2489" s="7"/>
    </row>
    <row r="2490" spans="4:4">
      <c r="D2490" s="7"/>
    </row>
    <row r="2491" spans="4:4">
      <c r="D2491" s="7"/>
    </row>
    <row r="2492" spans="4:4">
      <c r="D2492" s="7"/>
    </row>
    <row r="2493" spans="4:4">
      <c r="D2493" s="7"/>
    </row>
    <row r="2494" spans="4:4">
      <c r="D2494" s="7"/>
    </row>
    <row r="2495" spans="4:4">
      <c r="D2495" s="7"/>
    </row>
    <row r="2496" spans="4:4">
      <c r="D2496" s="7"/>
    </row>
    <row r="2497" spans="4:4">
      <c r="D2497" s="7"/>
    </row>
    <row r="2498" spans="4:4">
      <c r="D2498" s="7"/>
    </row>
    <row r="2499" spans="4:4">
      <c r="D2499" s="7"/>
    </row>
    <row r="2500" spans="4:4">
      <c r="D2500" s="7"/>
    </row>
    <row r="2501" spans="4:4">
      <c r="D2501" s="7"/>
    </row>
    <row r="2502" spans="4:4">
      <c r="D2502" s="7"/>
    </row>
    <row r="2503" spans="4:4">
      <c r="D2503" s="7"/>
    </row>
    <row r="2504" spans="4:4">
      <c r="D2504" s="7"/>
    </row>
    <row r="2505" spans="4:4">
      <c r="D2505" s="7"/>
    </row>
    <row r="2506" spans="4:4">
      <c r="D2506" s="7"/>
    </row>
    <row r="2507" spans="4:4">
      <c r="D2507" s="7"/>
    </row>
    <row r="2508" spans="4:4">
      <c r="D2508" s="7"/>
    </row>
    <row r="2509" spans="4:4">
      <c r="D2509" s="7"/>
    </row>
    <row r="2510" spans="4:4">
      <c r="D2510" s="7"/>
    </row>
    <row r="2511" spans="4:4">
      <c r="D2511" s="7"/>
    </row>
    <row r="2512" spans="4:4">
      <c r="D2512" s="7"/>
    </row>
    <row r="2513" spans="4:4">
      <c r="D2513" s="7"/>
    </row>
    <row r="2514" spans="4:4">
      <c r="D2514" s="7"/>
    </row>
    <row r="2515" spans="4:4">
      <c r="D2515" s="7"/>
    </row>
    <row r="2516" spans="4:4">
      <c r="D2516" s="7"/>
    </row>
    <row r="2517" spans="4:4">
      <c r="D2517" s="7"/>
    </row>
    <row r="2518" spans="4:4">
      <c r="D2518" s="7"/>
    </row>
    <row r="2519" spans="4:4">
      <c r="D2519" s="7"/>
    </row>
    <row r="2520" spans="4:4">
      <c r="D2520" s="7"/>
    </row>
    <row r="2521" spans="4:4">
      <c r="D2521" s="7"/>
    </row>
    <row r="2522" spans="4:4">
      <c r="D2522" s="7"/>
    </row>
    <row r="2523" spans="4:4">
      <c r="D2523" s="7"/>
    </row>
    <row r="2524" spans="4:4">
      <c r="D2524" s="7"/>
    </row>
    <row r="2525" spans="4:4">
      <c r="D2525" s="7"/>
    </row>
    <row r="2526" spans="4:4">
      <c r="D2526" s="7"/>
    </row>
    <row r="2527" spans="4:4">
      <c r="D2527" s="7"/>
    </row>
    <row r="2528" spans="4:4">
      <c r="D2528" s="7"/>
    </row>
    <row r="2529" spans="4:4">
      <c r="D2529" s="7"/>
    </row>
    <row r="2530" spans="4:4">
      <c r="D2530" s="7"/>
    </row>
    <row r="2531" spans="4:4">
      <c r="D2531" s="7"/>
    </row>
    <row r="2532" spans="4:4">
      <c r="D2532" s="7"/>
    </row>
    <row r="2533" spans="4:4">
      <c r="D2533" s="7"/>
    </row>
    <row r="2534" spans="4:4">
      <c r="D2534" s="7"/>
    </row>
    <row r="2535" spans="4:4">
      <c r="D2535" s="7"/>
    </row>
    <row r="2536" spans="4:4">
      <c r="D2536" s="7"/>
    </row>
    <row r="2537" spans="4:4">
      <c r="D2537" s="7"/>
    </row>
    <row r="2538" spans="4:4">
      <c r="D2538" s="7"/>
    </row>
    <row r="2539" spans="4:4">
      <c r="D2539" s="7"/>
    </row>
    <row r="2540" spans="4:4">
      <c r="D2540" s="7"/>
    </row>
    <row r="2541" spans="4:4">
      <c r="D2541" s="7"/>
    </row>
    <row r="2542" spans="4:4">
      <c r="D2542" s="7"/>
    </row>
    <row r="2543" spans="4:4">
      <c r="D2543" s="7"/>
    </row>
    <row r="2544" spans="4:4">
      <c r="D2544" s="7"/>
    </row>
    <row r="2545" spans="4:4">
      <c r="D2545" s="7"/>
    </row>
    <row r="2546" spans="4:4">
      <c r="D2546" s="7"/>
    </row>
    <row r="2547" spans="4:4">
      <c r="D2547" s="7"/>
    </row>
    <row r="2548" spans="4:4">
      <c r="D2548" s="7"/>
    </row>
    <row r="2549" spans="4:4">
      <c r="D2549" s="7"/>
    </row>
    <row r="2550" spans="4:4">
      <c r="D2550" s="7"/>
    </row>
    <row r="2551" spans="4:4">
      <c r="D2551" s="7"/>
    </row>
    <row r="2552" spans="4:4">
      <c r="D2552" s="7"/>
    </row>
    <row r="2553" spans="4:4">
      <c r="D2553" s="7"/>
    </row>
    <row r="2554" spans="4:4">
      <c r="D2554" s="7"/>
    </row>
    <row r="2555" spans="4:4">
      <c r="D2555" s="7"/>
    </row>
    <row r="2556" spans="4:4">
      <c r="D2556" s="7"/>
    </row>
    <row r="2557" spans="4:4">
      <c r="D2557" s="7"/>
    </row>
    <row r="2558" spans="4:4">
      <c r="D2558" s="7"/>
    </row>
    <row r="2559" spans="4:4">
      <c r="D2559" s="7"/>
    </row>
    <row r="2560" spans="4:4">
      <c r="D2560" s="7"/>
    </row>
    <row r="2561" spans="4:4">
      <c r="D2561" s="7"/>
    </row>
    <row r="2562" spans="4:4">
      <c r="D2562" s="7"/>
    </row>
    <row r="2563" spans="4:4">
      <c r="D2563" s="7"/>
    </row>
    <row r="2564" spans="4:4">
      <c r="D2564" s="7"/>
    </row>
    <row r="2565" spans="4:4">
      <c r="D2565" s="7"/>
    </row>
    <row r="2566" spans="4:4">
      <c r="D2566" s="7"/>
    </row>
    <row r="2567" spans="4:4">
      <c r="D2567" s="7"/>
    </row>
    <row r="2568" spans="4:4">
      <c r="D2568" s="7"/>
    </row>
    <row r="2569" spans="4:4">
      <c r="D2569" s="7"/>
    </row>
    <row r="2570" spans="4:4">
      <c r="D2570" s="7"/>
    </row>
    <row r="2571" spans="4:4">
      <c r="D2571" s="7"/>
    </row>
    <row r="2572" spans="4:4">
      <c r="D2572" s="7"/>
    </row>
    <row r="2573" spans="4:4">
      <c r="D2573" s="7"/>
    </row>
    <row r="2574" spans="4:4">
      <c r="D2574" s="7"/>
    </row>
    <row r="2575" spans="4:4">
      <c r="D2575" s="7"/>
    </row>
    <row r="2576" spans="4:4">
      <c r="D2576" s="7"/>
    </row>
    <row r="2577" spans="4:4">
      <c r="D2577" s="7"/>
    </row>
    <row r="2578" spans="4:4">
      <c r="D2578" s="7"/>
    </row>
    <row r="2579" spans="4:4">
      <c r="D2579" s="7"/>
    </row>
    <row r="2580" spans="4:4">
      <c r="D2580" s="7"/>
    </row>
    <row r="2581" spans="4:4">
      <c r="D2581" s="7"/>
    </row>
    <row r="2582" spans="4:4">
      <c r="D2582" s="7"/>
    </row>
    <row r="2583" spans="4:4">
      <c r="D2583" s="7"/>
    </row>
    <row r="2584" spans="4:4">
      <c r="D2584" s="7"/>
    </row>
    <row r="2585" spans="4:4">
      <c r="D2585" s="7"/>
    </row>
    <row r="2586" spans="4:4">
      <c r="D2586" s="7"/>
    </row>
    <row r="2587" spans="4:4">
      <c r="D2587" s="7"/>
    </row>
    <row r="2588" spans="4:4">
      <c r="D2588" s="7"/>
    </row>
    <row r="2589" spans="4:4">
      <c r="D2589" s="7"/>
    </row>
    <row r="2590" spans="4:4">
      <c r="D2590" s="7"/>
    </row>
    <row r="2591" spans="4:4">
      <c r="D2591" s="7"/>
    </row>
    <row r="2592" spans="4:4">
      <c r="D2592" s="7"/>
    </row>
    <row r="2593" spans="4:4">
      <c r="D2593" s="7"/>
    </row>
    <row r="2594" spans="4:4">
      <c r="D2594" s="7"/>
    </row>
    <row r="2595" spans="4:4">
      <c r="D2595" s="7"/>
    </row>
    <row r="2596" spans="4:4">
      <c r="D2596" s="7"/>
    </row>
    <row r="2597" spans="4:4">
      <c r="D2597" s="7"/>
    </row>
    <row r="2598" spans="4:4">
      <c r="D2598" s="7"/>
    </row>
    <row r="2599" spans="4:4">
      <c r="D2599" s="7"/>
    </row>
    <row r="2600" spans="4:4">
      <c r="D2600" s="7"/>
    </row>
    <row r="2601" spans="4:4">
      <c r="D2601" s="7"/>
    </row>
    <row r="2602" spans="4:4">
      <c r="D2602" s="7"/>
    </row>
    <row r="2603" spans="4:4">
      <c r="D2603" s="7"/>
    </row>
    <row r="2604" spans="4:4">
      <c r="D2604" s="7"/>
    </row>
    <row r="2605" spans="4:4">
      <c r="D2605" s="7"/>
    </row>
    <row r="2606" spans="4:4">
      <c r="D2606" s="7"/>
    </row>
    <row r="2607" spans="4:4">
      <c r="D2607" s="7"/>
    </row>
    <row r="2608" spans="4:4">
      <c r="D2608" s="7"/>
    </row>
    <row r="2609" spans="4:4">
      <c r="D2609" s="7"/>
    </row>
    <row r="2610" spans="4:4">
      <c r="D2610" s="7"/>
    </row>
    <row r="2611" spans="4:4">
      <c r="D2611" s="7"/>
    </row>
    <row r="2612" spans="4:4">
      <c r="D2612" s="7"/>
    </row>
    <row r="2613" spans="4:4">
      <c r="D2613" s="7"/>
    </row>
    <row r="2614" spans="4:4">
      <c r="D2614" s="7"/>
    </row>
    <row r="2615" spans="4:4">
      <c r="D2615" s="7"/>
    </row>
    <row r="2616" spans="4:4">
      <c r="D2616" s="7"/>
    </row>
    <row r="2617" spans="4:4">
      <c r="D2617" s="7"/>
    </row>
    <row r="2618" spans="4:4">
      <c r="D2618" s="7"/>
    </row>
    <row r="2619" spans="4:4">
      <c r="D2619" s="7"/>
    </row>
    <row r="2620" spans="4:4">
      <c r="D2620" s="7"/>
    </row>
    <row r="2621" spans="4:4">
      <c r="D2621" s="7"/>
    </row>
    <row r="2622" spans="4:4">
      <c r="D2622" s="7"/>
    </row>
    <row r="2623" spans="4:4">
      <c r="D2623" s="7"/>
    </row>
    <row r="2624" spans="4:4">
      <c r="D2624" s="7"/>
    </row>
    <row r="2625" spans="4:4">
      <c r="D2625" s="7"/>
    </row>
    <row r="2626" spans="4:4">
      <c r="D2626" s="7"/>
    </row>
    <row r="2627" spans="4:4">
      <c r="D2627" s="7"/>
    </row>
    <row r="2628" spans="4:4">
      <c r="D2628" s="7"/>
    </row>
    <row r="2629" spans="4:4">
      <c r="D2629" s="7"/>
    </row>
    <row r="2630" spans="4:4">
      <c r="D2630" s="7"/>
    </row>
    <row r="2631" spans="4:4">
      <c r="D2631" s="7"/>
    </row>
    <row r="2632" spans="4:4">
      <c r="D2632" s="7"/>
    </row>
    <row r="2633" spans="4:4">
      <c r="D2633" s="7"/>
    </row>
    <row r="2634" spans="4:4">
      <c r="D2634" s="7"/>
    </row>
    <row r="2635" spans="4:4">
      <c r="D2635" s="7"/>
    </row>
    <row r="2636" spans="4:4">
      <c r="D2636" s="7"/>
    </row>
    <row r="2637" spans="4:4">
      <c r="D2637" s="7"/>
    </row>
    <row r="2638" spans="4:4">
      <c r="D2638" s="7"/>
    </row>
    <row r="2639" spans="4:4">
      <c r="D2639" s="7"/>
    </row>
    <row r="2640" spans="4:4">
      <c r="D2640" s="7"/>
    </row>
    <row r="2641" spans="4:4">
      <c r="D2641" s="7"/>
    </row>
    <row r="2642" spans="4:4">
      <c r="D2642" s="7"/>
    </row>
    <row r="2643" spans="4:4">
      <c r="D2643" s="7"/>
    </row>
    <row r="2644" spans="4:4">
      <c r="D2644" s="7"/>
    </row>
    <row r="2645" spans="4:4">
      <c r="D2645" s="7"/>
    </row>
    <row r="2646" spans="4:4">
      <c r="D2646" s="7"/>
    </row>
    <row r="2647" spans="4:4">
      <c r="D2647" s="7"/>
    </row>
    <row r="2648" spans="4:4">
      <c r="D2648" s="7"/>
    </row>
    <row r="2649" spans="4:4">
      <c r="D2649" s="7"/>
    </row>
    <row r="2650" spans="4:4">
      <c r="D2650" s="7"/>
    </row>
    <row r="2651" spans="4:4">
      <c r="D2651" s="7"/>
    </row>
    <row r="2652" spans="4:4">
      <c r="D2652" s="7"/>
    </row>
    <row r="2653" spans="4:4">
      <c r="D2653" s="7"/>
    </row>
    <row r="2654" spans="4:4">
      <c r="D2654" s="7"/>
    </row>
    <row r="2655" spans="4:4">
      <c r="D2655" s="7"/>
    </row>
    <row r="2656" spans="4:4">
      <c r="D2656" s="7"/>
    </row>
    <row r="2657" spans="4:4">
      <c r="D2657" s="7"/>
    </row>
    <row r="2658" spans="4:4">
      <c r="D2658" s="7"/>
    </row>
    <row r="2659" spans="4:4">
      <c r="D2659" s="7"/>
    </row>
    <row r="2660" spans="4:4">
      <c r="D2660" s="7"/>
    </row>
    <row r="2661" spans="4:4">
      <c r="D2661" s="7"/>
    </row>
    <row r="2662" spans="4:4">
      <c r="D2662" s="7"/>
    </row>
    <row r="2663" spans="4:4">
      <c r="D2663" s="7"/>
    </row>
    <row r="2664" spans="4:4">
      <c r="D2664" s="7"/>
    </row>
    <row r="2665" spans="4:4">
      <c r="D2665" s="7"/>
    </row>
    <row r="2666" spans="4:4">
      <c r="D2666" s="7"/>
    </row>
    <row r="2667" spans="4:4">
      <c r="D2667" s="7"/>
    </row>
    <row r="2668" spans="4:4">
      <c r="D2668" s="7"/>
    </row>
    <row r="2669" spans="4:4">
      <c r="D2669" s="7"/>
    </row>
    <row r="2670" spans="4:4">
      <c r="D2670" s="7"/>
    </row>
    <row r="2671" spans="4:4">
      <c r="D2671" s="7"/>
    </row>
    <row r="2672" spans="4:4">
      <c r="D2672" s="7"/>
    </row>
    <row r="2673" spans="4:4">
      <c r="D2673" s="7"/>
    </row>
    <row r="2674" spans="4:4">
      <c r="D2674" s="7"/>
    </row>
    <row r="2675" spans="4:4">
      <c r="D2675" s="7"/>
    </row>
    <row r="2676" spans="4:4">
      <c r="D2676" s="7"/>
    </row>
    <row r="2677" spans="4:4">
      <c r="D2677" s="7"/>
    </row>
    <row r="2678" spans="4:4">
      <c r="D2678" s="7"/>
    </row>
    <row r="2679" spans="4:4">
      <c r="D2679" s="7"/>
    </row>
    <row r="2680" spans="4:4">
      <c r="D2680" s="7"/>
    </row>
    <row r="2681" spans="4:4">
      <c r="D2681" s="7"/>
    </row>
    <row r="2682" spans="4:4">
      <c r="D2682" s="7"/>
    </row>
    <row r="2683" spans="4:4">
      <c r="D2683" s="7"/>
    </row>
    <row r="2684" spans="4:4">
      <c r="D2684" s="7"/>
    </row>
    <row r="2685" spans="4:4">
      <c r="D2685" s="7"/>
    </row>
    <row r="2686" spans="4:4">
      <c r="D2686" s="7"/>
    </row>
    <row r="2687" spans="4:4">
      <c r="D2687" s="7"/>
    </row>
    <row r="2688" spans="4:4">
      <c r="D2688" s="7"/>
    </row>
    <row r="2689" spans="4:4">
      <c r="D2689" s="7"/>
    </row>
    <row r="2690" spans="4:4">
      <c r="D2690" s="7"/>
    </row>
    <row r="2691" spans="4:4">
      <c r="D2691" s="7"/>
    </row>
    <row r="2692" spans="4:4">
      <c r="D2692" s="7"/>
    </row>
    <row r="2693" spans="4:4">
      <c r="D2693" s="7"/>
    </row>
    <row r="2694" spans="4:4">
      <c r="D2694" s="7"/>
    </row>
    <row r="2695" spans="4:4">
      <c r="D2695" s="7"/>
    </row>
    <row r="2696" spans="4:4">
      <c r="D2696" s="7"/>
    </row>
    <row r="2697" spans="4:4">
      <c r="D2697" s="7"/>
    </row>
    <row r="2698" spans="4:4">
      <c r="D2698" s="7"/>
    </row>
    <row r="2699" spans="4:4">
      <c r="D2699" s="7"/>
    </row>
    <row r="2700" spans="4:4">
      <c r="D2700" s="7"/>
    </row>
    <row r="2701" spans="4:4">
      <c r="D2701" s="7"/>
    </row>
    <row r="2702" spans="4:4">
      <c r="D2702" s="7"/>
    </row>
    <row r="2703" spans="4:4">
      <c r="D2703" s="7"/>
    </row>
    <row r="2704" spans="4:4">
      <c r="D2704" s="7"/>
    </row>
    <row r="2705" spans="4:4">
      <c r="D2705" s="7"/>
    </row>
    <row r="2706" spans="4:4">
      <c r="D2706" s="7"/>
    </row>
    <row r="2707" spans="4:4">
      <c r="D2707" s="7"/>
    </row>
    <row r="2708" spans="4:4">
      <c r="D2708" s="7"/>
    </row>
    <row r="2709" spans="4:4">
      <c r="D2709" s="7"/>
    </row>
    <row r="2710" spans="4:4">
      <c r="D2710" s="7"/>
    </row>
    <row r="2711" spans="4:4">
      <c r="D2711" s="7"/>
    </row>
    <row r="2712" spans="4:4">
      <c r="D2712" s="7"/>
    </row>
    <row r="2713" spans="4:4">
      <c r="D2713" s="7"/>
    </row>
    <row r="2714" spans="4:4">
      <c r="D2714" s="7"/>
    </row>
    <row r="2715" spans="4:4">
      <c r="D2715" s="7"/>
    </row>
    <row r="2716" spans="4:4">
      <c r="D2716" s="7"/>
    </row>
    <row r="2717" spans="4:4">
      <c r="D2717" s="7"/>
    </row>
    <row r="2718" spans="4:4">
      <c r="D2718" s="7"/>
    </row>
    <row r="2719" spans="4:4">
      <c r="D2719" s="7"/>
    </row>
    <row r="2720" spans="4:4">
      <c r="D2720" s="7"/>
    </row>
    <row r="2721" spans="4:4">
      <c r="D2721" s="7"/>
    </row>
    <row r="2722" spans="4:4">
      <c r="D2722" s="7"/>
    </row>
    <row r="2723" spans="4:4">
      <c r="D2723" s="7"/>
    </row>
    <row r="2724" spans="4:4">
      <c r="D2724" s="7"/>
    </row>
    <row r="2725" spans="4:4">
      <c r="D2725" s="7"/>
    </row>
    <row r="2726" spans="4:4">
      <c r="D2726" s="7"/>
    </row>
    <row r="2727" spans="4:4">
      <c r="D2727" s="7"/>
    </row>
    <row r="2728" spans="4:4">
      <c r="D2728" s="7"/>
    </row>
    <row r="2729" spans="4:4">
      <c r="D2729" s="7"/>
    </row>
    <row r="2730" spans="4:4">
      <c r="D2730" s="7"/>
    </row>
    <row r="2731" spans="4:4">
      <c r="D2731" s="7"/>
    </row>
    <row r="2732" spans="4:4">
      <c r="D2732" s="7"/>
    </row>
    <row r="2733" spans="4:4">
      <c r="D2733" s="7"/>
    </row>
    <row r="2734" spans="4:4">
      <c r="D2734" s="7"/>
    </row>
    <row r="2735" spans="4:4">
      <c r="D2735" s="7"/>
    </row>
    <row r="2736" spans="4:4">
      <c r="D2736" s="7"/>
    </row>
    <row r="2737" spans="4:4">
      <c r="D2737" s="7"/>
    </row>
    <row r="2738" spans="4:4">
      <c r="D2738" s="7"/>
    </row>
    <row r="2739" spans="4:4">
      <c r="D2739" s="7"/>
    </row>
    <row r="2740" spans="4:4">
      <c r="D2740" s="7"/>
    </row>
    <row r="2741" spans="4:4">
      <c r="D2741" s="7"/>
    </row>
    <row r="2742" spans="4:4">
      <c r="D2742" s="7"/>
    </row>
    <row r="2743" spans="4:4">
      <c r="D2743" s="7"/>
    </row>
    <row r="2744" spans="4:4">
      <c r="D2744" s="7"/>
    </row>
    <row r="2745" spans="4:4">
      <c r="D2745" s="7"/>
    </row>
    <row r="2746" spans="4:4">
      <c r="D2746" s="7"/>
    </row>
    <row r="2747" spans="4:4">
      <c r="D2747" s="7"/>
    </row>
    <row r="2748" spans="4:4">
      <c r="D2748" s="7"/>
    </row>
    <row r="2749" spans="4:4">
      <c r="D2749" s="7"/>
    </row>
    <row r="2750" spans="4:4">
      <c r="D2750" s="7"/>
    </row>
    <row r="2751" spans="4:4">
      <c r="D2751" s="7"/>
    </row>
    <row r="2752" spans="4:4">
      <c r="D2752" s="7"/>
    </row>
    <row r="2753" spans="4:4">
      <c r="D2753" s="7"/>
    </row>
    <row r="2754" spans="4:4">
      <c r="D2754" s="7"/>
    </row>
    <row r="2755" spans="4:4">
      <c r="D2755" s="7"/>
    </row>
    <row r="2756" spans="4:4">
      <c r="D2756" s="7"/>
    </row>
    <row r="2757" spans="4:4">
      <c r="D2757" s="7"/>
    </row>
    <row r="2758" spans="4:4">
      <c r="D2758" s="7"/>
    </row>
    <row r="2759" spans="4:4">
      <c r="D2759" s="7"/>
    </row>
    <row r="2760" spans="4:4">
      <c r="D2760" s="7"/>
    </row>
    <row r="2761" spans="4:4">
      <c r="D2761" s="7"/>
    </row>
    <row r="2762" spans="4:4">
      <c r="D2762" s="7"/>
    </row>
    <row r="2763" spans="4:4">
      <c r="D2763" s="7"/>
    </row>
    <row r="2764" spans="4:4">
      <c r="D2764" s="7"/>
    </row>
    <row r="2765" spans="4:4">
      <c r="D2765" s="7"/>
    </row>
    <row r="2766" spans="4:4">
      <c r="D2766" s="7"/>
    </row>
    <row r="2767" spans="4:4">
      <c r="D2767" s="7"/>
    </row>
    <row r="2768" spans="4:4">
      <c r="D2768" s="7"/>
    </row>
    <row r="2769" spans="4:4">
      <c r="D2769" s="7"/>
    </row>
    <row r="2770" spans="4:4">
      <c r="D2770" s="7"/>
    </row>
    <row r="2771" spans="4:4">
      <c r="D2771" s="7"/>
    </row>
    <row r="2772" spans="4:4">
      <c r="D2772" s="7"/>
    </row>
    <row r="2773" spans="4:4">
      <c r="D2773" s="7"/>
    </row>
    <row r="2774" spans="4:4">
      <c r="D2774" s="7"/>
    </row>
    <row r="2775" spans="4:4">
      <c r="D2775" s="7"/>
    </row>
    <row r="2776" spans="4:4">
      <c r="D2776" s="7"/>
    </row>
    <row r="2777" spans="4:4">
      <c r="D2777" s="7"/>
    </row>
    <row r="2778" spans="4:4">
      <c r="D2778" s="7"/>
    </row>
    <row r="2779" spans="4:4">
      <c r="D2779" s="7"/>
    </row>
    <row r="2780" spans="4:4">
      <c r="D2780" s="7"/>
    </row>
    <row r="2781" spans="4:4">
      <c r="D2781" s="7"/>
    </row>
    <row r="2782" spans="4:4">
      <c r="D2782" s="7"/>
    </row>
    <row r="2783" spans="4:4">
      <c r="D2783" s="7"/>
    </row>
    <row r="2784" spans="4:4">
      <c r="D2784" s="7"/>
    </row>
    <row r="2785" spans="4:4">
      <c r="D2785" s="7"/>
    </row>
    <row r="2786" spans="4:4">
      <c r="D2786" s="7"/>
    </row>
    <row r="2787" spans="4:4">
      <c r="D2787" s="7"/>
    </row>
    <row r="2788" spans="4:4">
      <c r="D2788" s="7"/>
    </row>
    <row r="2789" spans="4:4">
      <c r="D2789" s="7"/>
    </row>
    <row r="2790" spans="4:4">
      <c r="D2790" s="7"/>
    </row>
    <row r="2791" spans="4:4">
      <c r="D2791" s="7"/>
    </row>
    <row r="2792" spans="4:4">
      <c r="D2792" s="7"/>
    </row>
    <row r="2793" spans="4:4">
      <c r="D2793" s="7"/>
    </row>
    <row r="2794" spans="4:4">
      <c r="D2794" s="7"/>
    </row>
    <row r="2795" spans="4:4">
      <c r="D2795" s="7"/>
    </row>
    <row r="2796" spans="4:4">
      <c r="D2796" s="7"/>
    </row>
    <row r="2797" spans="4:4">
      <c r="D2797" s="7"/>
    </row>
    <row r="2798" spans="4:4">
      <c r="D2798" s="7"/>
    </row>
    <row r="2799" spans="4:4">
      <c r="D2799" s="7"/>
    </row>
    <row r="2800" spans="4:4">
      <c r="D2800" s="7"/>
    </row>
    <row r="2801" spans="4:4">
      <c r="D2801" s="7"/>
    </row>
    <row r="2802" spans="4:4">
      <c r="D2802" s="7"/>
    </row>
    <row r="2803" spans="4:4">
      <c r="D2803" s="7"/>
    </row>
    <row r="2804" spans="4:4">
      <c r="D2804" s="7"/>
    </row>
    <row r="2805" spans="4:4">
      <c r="D2805" s="7"/>
    </row>
    <row r="2806" spans="4:4">
      <c r="D2806" s="7"/>
    </row>
    <row r="2807" spans="4:4">
      <c r="D2807" s="7"/>
    </row>
    <row r="2808" spans="4:4">
      <c r="D2808" s="7"/>
    </row>
    <row r="2809" spans="4:4">
      <c r="D2809" s="7"/>
    </row>
    <row r="2810" spans="4:4">
      <c r="D2810" s="7"/>
    </row>
    <row r="2811" spans="4:4">
      <c r="D2811" s="7"/>
    </row>
    <row r="2812" spans="4:4">
      <c r="D2812" s="7"/>
    </row>
    <row r="2813" spans="4:4">
      <c r="D2813" s="7"/>
    </row>
    <row r="2814" spans="4:4">
      <c r="D2814" s="7"/>
    </row>
    <row r="2815" spans="4:4">
      <c r="D2815" s="7"/>
    </row>
    <row r="2816" spans="4:4">
      <c r="D2816" s="7"/>
    </row>
    <row r="2817" spans="4:4">
      <c r="D2817" s="7"/>
    </row>
    <row r="2818" spans="4:4">
      <c r="D2818" s="7"/>
    </row>
    <row r="2819" spans="4:4">
      <c r="D2819" s="7"/>
    </row>
    <row r="2820" spans="4:4">
      <c r="D2820" s="7"/>
    </row>
    <row r="2821" spans="4:4">
      <c r="D2821" s="7"/>
    </row>
    <row r="2822" spans="4:4">
      <c r="D2822" s="7"/>
    </row>
    <row r="2823" spans="4:4">
      <c r="D2823" s="7"/>
    </row>
    <row r="2824" spans="4:4">
      <c r="D2824" s="7"/>
    </row>
    <row r="2825" spans="4:4">
      <c r="D2825" s="7"/>
    </row>
    <row r="2826" spans="4:4">
      <c r="D2826" s="7"/>
    </row>
    <row r="2827" spans="4:4">
      <c r="D2827" s="7"/>
    </row>
    <row r="2828" spans="4:4">
      <c r="D2828" s="7"/>
    </row>
    <row r="2829" spans="4:4">
      <c r="D2829" s="7"/>
    </row>
    <row r="2830" spans="4:4">
      <c r="D2830" s="7"/>
    </row>
    <row r="2831" spans="4:4">
      <c r="D2831" s="7"/>
    </row>
    <row r="2832" spans="4:4">
      <c r="D2832" s="7"/>
    </row>
    <row r="2833" spans="4:4">
      <c r="D2833" s="7"/>
    </row>
    <row r="2834" spans="4:4">
      <c r="D2834" s="7"/>
    </row>
    <row r="2835" spans="4:4">
      <c r="D2835" s="7"/>
    </row>
    <row r="2836" spans="4:4">
      <c r="D2836" s="7"/>
    </row>
    <row r="2837" spans="4:4">
      <c r="D2837" s="7"/>
    </row>
    <row r="2838" spans="4:4">
      <c r="D2838" s="7"/>
    </row>
    <row r="2839" spans="4:4">
      <c r="D2839" s="7"/>
    </row>
    <row r="2840" spans="4:4">
      <c r="D2840" s="7"/>
    </row>
    <row r="2841" spans="4:4">
      <c r="D2841" s="7"/>
    </row>
    <row r="2842" spans="4:4">
      <c r="D2842" s="7"/>
    </row>
    <row r="2843" spans="4:4">
      <c r="D2843" s="7"/>
    </row>
    <row r="2844" spans="4:4">
      <c r="D2844" s="7"/>
    </row>
    <row r="2845" spans="4:4">
      <c r="D2845" s="7"/>
    </row>
    <row r="2846" spans="4:4">
      <c r="D2846" s="7"/>
    </row>
    <row r="2847" spans="4:4">
      <c r="D2847" s="7"/>
    </row>
    <row r="2848" spans="4:4">
      <c r="D2848" s="7"/>
    </row>
    <row r="2849" spans="4:4">
      <c r="D2849" s="7"/>
    </row>
    <row r="2850" spans="4:4">
      <c r="D2850" s="7"/>
    </row>
    <row r="2851" spans="4:4">
      <c r="D2851" s="7"/>
    </row>
    <row r="2852" spans="4:4">
      <c r="D2852" s="7"/>
    </row>
    <row r="2853" spans="4:4">
      <c r="D2853" s="7"/>
    </row>
    <row r="2854" spans="4:4">
      <c r="D2854" s="7"/>
    </row>
    <row r="2855" spans="4:4">
      <c r="D2855" s="7"/>
    </row>
    <row r="2856" spans="4:4">
      <c r="D2856" s="7"/>
    </row>
    <row r="2857" spans="4:4">
      <c r="D2857" s="7"/>
    </row>
    <row r="2858" spans="4:4">
      <c r="D2858" s="7"/>
    </row>
    <row r="2859" spans="4:4">
      <c r="D2859" s="7"/>
    </row>
    <row r="2860" spans="4:4">
      <c r="D2860" s="7"/>
    </row>
    <row r="2861" spans="4:4">
      <c r="D2861" s="7"/>
    </row>
    <row r="2862" spans="4:4">
      <c r="D2862" s="7"/>
    </row>
    <row r="2863" spans="4:4">
      <c r="D2863" s="7"/>
    </row>
    <row r="2864" spans="4:4">
      <c r="D2864" s="7"/>
    </row>
    <row r="2865" spans="4:4">
      <c r="D2865" s="7"/>
    </row>
    <row r="2866" spans="4:4">
      <c r="D2866" s="7"/>
    </row>
    <row r="2867" spans="4:4">
      <c r="D2867" s="7"/>
    </row>
    <row r="2868" spans="4:4">
      <c r="D2868" s="7"/>
    </row>
    <row r="2869" spans="4:4">
      <c r="D2869" s="7"/>
    </row>
    <row r="2870" spans="4:4">
      <c r="D2870" s="7"/>
    </row>
    <row r="2871" spans="4:4">
      <c r="D2871" s="7"/>
    </row>
    <row r="2872" spans="4:4">
      <c r="D2872" s="7"/>
    </row>
    <row r="2873" spans="4:4">
      <c r="D2873" s="7"/>
    </row>
    <row r="2874" spans="4:4">
      <c r="D2874" s="7"/>
    </row>
    <row r="2875" spans="4:4">
      <c r="D2875" s="7"/>
    </row>
    <row r="2876" spans="4:4">
      <c r="D2876" s="7"/>
    </row>
    <row r="2877" spans="4:4">
      <c r="D2877" s="7"/>
    </row>
    <row r="2878" spans="4:4">
      <c r="D2878" s="7"/>
    </row>
    <row r="2879" spans="4:4">
      <c r="D2879" s="7"/>
    </row>
    <row r="2880" spans="4:4">
      <c r="D2880" s="7"/>
    </row>
    <row r="2881" spans="4:4">
      <c r="D2881" s="7"/>
    </row>
    <row r="2882" spans="4:4">
      <c r="D2882" s="7"/>
    </row>
    <row r="2883" spans="4:4">
      <c r="D2883" s="7"/>
    </row>
    <row r="2884" spans="4:4">
      <c r="D2884" s="7"/>
    </row>
    <row r="2885" spans="4:4">
      <c r="D2885" s="7"/>
    </row>
    <row r="2886" spans="4:4">
      <c r="D2886" s="7"/>
    </row>
    <row r="2887" spans="4:4">
      <c r="D2887" s="7"/>
    </row>
    <row r="2888" spans="4:4">
      <c r="D2888" s="7"/>
    </row>
    <row r="2889" spans="4:4">
      <c r="D2889" s="7"/>
    </row>
    <row r="2890" spans="4:4">
      <c r="D2890" s="7"/>
    </row>
    <row r="2891" spans="4:4">
      <c r="D2891" s="7"/>
    </row>
    <row r="2892" spans="4:4">
      <c r="D2892" s="7"/>
    </row>
    <row r="2893" spans="4:4">
      <c r="D2893" s="7"/>
    </row>
    <row r="2894" spans="4:4">
      <c r="D2894" s="7"/>
    </row>
    <row r="2895" spans="4:4">
      <c r="D2895" s="7"/>
    </row>
    <row r="2896" spans="4:4">
      <c r="D2896" s="7"/>
    </row>
    <row r="2897" spans="4:4">
      <c r="D2897" s="7"/>
    </row>
    <row r="2898" spans="4:4">
      <c r="D2898" s="7"/>
    </row>
    <row r="2899" spans="4:4">
      <c r="D2899" s="7"/>
    </row>
    <row r="2900" spans="4:4">
      <c r="D2900" s="7"/>
    </row>
    <row r="2901" spans="4:4">
      <c r="D2901" s="7"/>
    </row>
    <row r="2902" spans="4:4">
      <c r="D2902" s="7"/>
    </row>
    <row r="2903" spans="4:4">
      <c r="D2903" s="7"/>
    </row>
    <row r="2904" spans="4:4">
      <c r="D2904" s="7"/>
    </row>
    <row r="2905" spans="4:4">
      <c r="D2905" s="7"/>
    </row>
    <row r="2906" spans="4:4">
      <c r="D2906" s="7"/>
    </row>
    <row r="2907" spans="4:4">
      <c r="D2907" s="7"/>
    </row>
    <row r="2908" spans="4:4">
      <c r="D2908" s="7"/>
    </row>
    <row r="2909" spans="4:4">
      <c r="D2909" s="7"/>
    </row>
    <row r="2910" spans="4:4">
      <c r="D2910" s="7"/>
    </row>
    <row r="2911" spans="4:4">
      <c r="D2911" s="7"/>
    </row>
    <row r="2912" spans="4:4">
      <c r="D2912" s="7"/>
    </row>
    <row r="2913" spans="4:4">
      <c r="D2913" s="7"/>
    </row>
    <row r="2914" spans="4:4">
      <c r="D2914" s="7"/>
    </row>
    <row r="2915" spans="4:4">
      <c r="D2915" s="7"/>
    </row>
    <row r="2916" spans="4:4">
      <c r="D2916" s="7"/>
    </row>
    <row r="2917" spans="4:4">
      <c r="D2917" s="7"/>
    </row>
    <row r="2918" spans="4:4">
      <c r="D2918" s="7"/>
    </row>
    <row r="2919" spans="4:4">
      <c r="D2919" s="7"/>
    </row>
    <row r="2920" spans="4:4">
      <c r="D2920" s="7"/>
    </row>
    <row r="2921" spans="4:4">
      <c r="D2921" s="7"/>
    </row>
    <row r="2922" spans="4:4">
      <c r="D2922" s="7"/>
    </row>
    <row r="2923" spans="4:4">
      <c r="D2923" s="7"/>
    </row>
    <row r="2924" spans="4:4">
      <c r="D2924" s="7"/>
    </row>
    <row r="2925" spans="4:4">
      <c r="D2925" s="7"/>
    </row>
    <row r="2926" spans="4:4">
      <c r="D2926" s="7"/>
    </row>
    <row r="2927" spans="4:4">
      <c r="D2927" s="7"/>
    </row>
    <row r="2928" spans="4:4">
      <c r="D2928" s="7"/>
    </row>
    <row r="2929" spans="4:4">
      <c r="D2929" s="7"/>
    </row>
    <row r="2930" spans="4:4">
      <c r="D2930" s="7"/>
    </row>
    <row r="2931" spans="4:4">
      <c r="D2931" s="7"/>
    </row>
    <row r="2932" spans="4:4">
      <c r="D2932" s="7"/>
    </row>
    <row r="2933" spans="4:4">
      <c r="D2933" s="7"/>
    </row>
    <row r="2934" spans="4:4">
      <c r="D2934" s="7"/>
    </row>
    <row r="2935" spans="4:4">
      <c r="D2935" s="7"/>
    </row>
    <row r="2936" spans="4:4">
      <c r="D2936" s="7"/>
    </row>
    <row r="2937" spans="4:4">
      <c r="D2937" s="7"/>
    </row>
    <row r="2938" spans="4:4">
      <c r="D2938" s="7"/>
    </row>
    <row r="2939" spans="4:4">
      <c r="D2939" s="7"/>
    </row>
    <row r="2940" spans="4:4">
      <c r="D2940" s="7"/>
    </row>
    <row r="2941" spans="4:4">
      <c r="D2941" s="7"/>
    </row>
    <row r="2942" spans="4:4">
      <c r="D2942" s="7"/>
    </row>
    <row r="2943" spans="4:4">
      <c r="D2943" s="7"/>
    </row>
    <row r="2944" spans="4:4">
      <c r="D2944" s="7"/>
    </row>
    <row r="2945" spans="4:4">
      <c r="D2945" s="7"/>
    </row>
    <row r="2946" spans="4:4">
      <c r="D2946" s="7"/>
    </row>
    <row r="2947" spans="4:4">
      <c r="D2947" s="7"/>
    </row>
    <row r="2948" spans="4:4">
      <c r="D2948" s="7"/>
    </row>
    <row r="2949" spans="4:4">
      <c r="D2949" s="7"/>
    </row>
    <row r="2950" spans="4:4">
      <c r="D2950" s="7"/>
    </row>
    <row r="2951" spans="4:4">
      <c r="D2951" s="7"/>
    </row>
    <row r="2952" spans="4:4">
      <c r="D2952" s="7"/>
    </row>
    <row r="2953" spans="4:4">
      <c r="D2953" s="7"/>
    </row>
    <row r="2954" spans="4:4">
      <c r="D2954" s="7"/>
    </row>
    <row r="2955" spans="4:4">
      <c r="D2955" s="7"/>
    </row>
    <row r="2956" spans="4:4">
      <c r="D2956" s="7"/>
    </row>
    <row r="2957" spans="4:4">
      <c r="D2957" s="7"/>
    </row>
    <row r="2958" spans="4:4">
      <c r="D2958" s="7"/>
    </row>
    <row r="2959" spans="4:4">
      <c r="D2959" s="7"/>
    </row>
    <row r="2960" spans="4:4">
      <c r="D2960" s="7"/>
    </row>
    <row r="2961" spans="4:4">
      <c r="D2961" s="7"/>
    </row>
    <row r="2962" spans="4:4">
      <c r="D2962" s="7"/>
    </row>
    <row r="2963" spans="4:4">
      <c r="D2963" s="7"/>
    </row>
    <row r="2964" spans="4:4">
      <c r="D2964" s="7"/>
    </row>
    <row r="2965" spans="4:4">
      <c r="D2965" s="7"/>
    </row>
    <row r="2966" spans="4:4">
      <c r="D2966" s="7"/>
    </row>
    <row r="2967" spans="4:4">
      <c r="D2967" s="7"/>
    </row>
    <row r="2968" spans="4:4">
      <c r="D2968" s="7"/>
    </row>
    <row r="2969" spans="4:4">
      <c r="D2969" s="7"/>
    </row>
    <row r="2970" spans="4:4">
      <c r="D2970" s="7"/>
    </row>
    <row r="2971" spans="4:4">
      <c r="D2971" s="7"/>
    </row>
    <row r="2972" spans="4:4">
      <c r="D2972" s="7"/>
    </row>
    <row r="2973" spans="4:4">
      <c r="D2973" s="7"/>
    </row>
    <row r="2974" spans="4:4">
      <c r="D2974" s="7"/>
    </row>
    <row r="2975" spans="4:4">
      <c r="D2975" s="7"/>
    </row>
    <row r="2976" spans="4:4">
      <c r="D2976" s="7"/>
    </row>
    <row r="2977" spans="4:4">
      <c r="D2977" s="7"/>
    </row>
    <row r="2978" spans="4:4">
      <c r="D2978" s="7"/>
    </row>
    <row r="2979" spans="4:4">
      <c r="D2979" s="7"/>
    </row>
  </sheetData>
  <autoFilter ref="B8:Y120" xr:uid="{238EF17B-6646-4E66-B5CA-51E6616481D7}"/>
  <dataValidations count="1">
    <dataValidation type="custom" operator="greaterThanOrEqual" allowBlank="1" showInputMessage="1" showErrorMessage="1" error="This cell only accepts a number of &quot;NA&quot;_x000a_" sqref="B71:C88 T29:W149" xr:uid="{1268DE2B-7551-4174-BA70-0D0C3323EE4D}">
      <formula1>OR(AND(ISNUMBER(B29), B29&gt;=0), B29 ="NA")</formula1>
    </dataValidation>
  </dataValidations>
  <pageMargins left="0.7" right="0.7" top="0.75" bottom="0.75" header="0.3" footer="0.3"/>
  <pageSetup paperSize="5" scale="35"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859CB-9BAE-4311-8812-3284B81D997F}">
  <sheetPr>
    <pageSetUpPr fitToPage="1"/>
  </sheetPr>
  <dimension ref="A2:AC46"/>
  <sheetViews>
    <sheetView view="pageBreakPreview" zoomScale="85" zoomScaleNormal="50" zoomScaleSheetLayoutView="85" zoomScalePageLayoutView="85" workbookViewId="0">
      <selection activeCell="A4" sqref="A4"/>
    </sheetView>
  </sheetViews>
  <sheetFormatPr defaultColWidth="9.109375" defaultRowHeight="14.4"/>
  <cols>
    <col min="1" max="1" width="9.44140625" style="7" customWidth="1"/>
    <col min="2" max="2" width="20" style="78" customWidth="1"/>
    <col min="3" max="3" width="40.44140625" style="72" customWidth="1"/>
    <col min="4" max="4" width="43.44140625" style="72" customWidth="1"/>
    <col min="5" max="5" width="42.44140625" style="72" customWidth="1"/>
    <col min="6" max="6" width="25.44140625" style="72" customWidth="1"/>
    <col min="7" max="10" width="9.44140625" style="7" customWidth="1"/>
    <col min="11" max="11" width="10.109375" style="7" customWidth="1"/>
    <col min="12" max="14" width="9.109375" style="7"/>
    <col min="15" max="23" width="9.109375" style="7" customWidth="1"/>
    <col min="24" max="24" width="40.44140625" style="1" customWidth="1"/>
    <col min="25" max="25" width="52.44140625" style="7" customWidth="1"/>
    <col min="26" max="26" width="9.109375" style="7" customWidth="1"/>
    <col min="27" max="29" width="22" style="7" customWidth="1"/>
    <col min="30" max="16384" width="9.109375" style="7"/>
  </cols>
  <sheetData>
    <row r="2" spans="1:29">
      <c r="B2" s="79" t="s">
        <v>20</v>
      </c>
      <c r="C2" s="80" t="str">
        <f>IF('Quarterly Submission Guide'!$D$20 = "", "",'Quarterly Submission Guide'!$D$20)</f>
        <v>Southern California Edison Company</v>
      </c>
    </row>
    <row r="3" spans="1:29">
      <c r="B3" s="81" t="s">
        <v>28</v>
      </c>
      <c r="C3" s="82">
        <v>3</v>
      </c>
    </row>
    <row r="4" spans="1:29">
      <c r="B4" s="83" t="s">
        <v>26</v>
      </c>
      <c r="C4" s="84">
        <f>'Quarterly Submission Guide'!D24</f>
        <v>44603</v>
      </c>
    </row>
    <row r="5" spans="1:29">
      <c r="O5" s="43"/>
      <c r="T5" s="7" t="s">
        <v>30</v>
      </c>
    </row>
    <row r="6" spans="1:29" ht="18" customHeight="1">
      <c r="B6" s="85" t="s">
        <v>230</v>
      </c>
      <c r="C6" s="73"/>
      <c r="D6" s="73"/>
      <c r="E6" s="73"/>
      <c r="F6" s="73"/>
      <c r="G6" s="64"/>
      <c r="H6" s="64"/>
      <c r="I6" s="64"/>
      <c r="J6" s="64"/>
      <c r="K6" s="64"/>
      <c r="L6" s="65">
        <v>1</v>
      </c>
      <c r="M6" s="65">
        <v>2</v>
      </c>
      <c r="N6" s="65">
        <v>3</v>
      </c>
      <c r="O6" s="65">
        <v>4</v>
      </c>
      <c r="P6" s="65">
        <v>1</v>
      </c>
      <c r="Q6" s="65">
        <v>2</v>
      </c>
      <c r="R6" s="65">
        <v>3</v>
      </c>
      <c r="S6" s="65">
        <v>4</v>
      </c>
      <c r="T6" s="65">
        <v>1</v>
      </c>
      <c r="U6" s="65">
        <v>2</v>
      </c>
      <c r="V6" s="65">
        <v>3</v>
      </c>
      <c r="W6" s="65">
        <v>4</v>
      </c>
      <c r="X6" s="6"/>
      <c r="Y6" s="2"/>
      <c r="AA6" s="392"/>
      <c r="AB6" s="392"/>
      <c r="AC6" s="392"/>
    </row>
    <row r="7" spans="1:29">
      <c r="B7" s="86" t="s">
        <v>231</v>
      </c>
      <c r="C7" s="74" t="s">
        <v>232</v>
      </c>
      <c r="D7" s="74" t="s">
        <v>233</v>
      </c>
      <c r="E7" s="74" t="s">
        <v>234</v>
      </c>
      <c r="F7" s="74" t="s">
        <v>235</v>
      </c>
      <c r="G7" s="66">
        <v>2015</v>
      </c>
      <c r="H7" s="66">
        <v>2016</v>
      </c>
      <c r="I7" s="66">
        <v>2017</v>
      </c>
      <c r="J7" s="66">
        <v>2018</v>
      </c>
      <c r="K7" s="66">
        <v>2019</v>
      </c>
      <c r="L7" s="66">
        <v>2020</v>
      </c>
      <c r="M7" s="66">
        <v>2020</v>
      </c>
      <c r="N7" s="66">
        <v>2020</v>
      </c>
      <c r="O7" s="66">
        <v>2020</v>
      </c>
      <c r="P7" s="66">
        <v>2021</v>
      </c>
      <c r="Q7" s="66">
        <v>2021</v>
      </c>
      <c r="R7" s="66">
        <v>2021</v>
      </c>
      <c r="S7" s="66">
        <v>2021</v>
      </c>
      <c r="T7" s="66">
        <v>2022</v>
      </c>
      <c r="U7" s="66">
        <v>2022</v>
      </c>
      <c r="V7" s="66">
        <v>2022</v>
      </c>
      <c r="W7" s="66">
        <v>2022</v>
      </c>
      <c r="X7" s="4" t="s">
        <v>35</v>
      </c>
      <c r="Y7" s="5" t="s">
        <v>36</v>
      </c>
      <c r="AA7" s="392"/>
      <c r="AB7" s="392"/>
      <c r="AC7" s="392"/>
    </row>
    <row r="8" spans="1:29" ht="81.75" customHeight="1">
      <c r="B8" s="87" t="s">
        <v>236</v>
      </c>
      <c r="C8" s="88" t="s">
        <v>237</v>
      </c>
      <c r="D8" s="88" t="s">
        <v>238</v>
      </c>
      <c r="E8" s="88" t="s">
        <v>239</v>
      </c>
      <c r="F8" s="89" t="s">
        <v>240</v>
      </c>
      <c r="G8" s="100">
        <v>46</v>
      </c>
      <c r="H8" s="100">
        <v>41</v>
      </c>
      <c r="I8" s="100">
        <v>35</v>
      </c>
      <c r="J8" s="100">
        <v>37</v>
      </c>
      <c r="K8" s="100">
        <v>38</v>
      </c>
      <c r="L8" s="100">
        <v>3</v>
      </c>
      <c r="M8" s="100">
        <v>22</v>
      </c>
      <c r="N8" s="100">
        <v>16</v>
      </c>
      <c r="O8" s="100">
        <v>9</v>
      </c>
      <c r="P8" s="101">
        <v>7</v>
      </c>
      <c r="Q8" s="206">
        <v>22</v>
      </c>
      <c r="R8" s="251">
        <v>9</v>
      </c>
      <c r="S8" s="268">
        <v>4</v>
      </c>
      <c r="T8" s="51"/>
      <c r="U8" s="51"/>
      <c r="V8" s="51"/>
      <c r="W8" s="51"/>
      <c r="X8" s="156" t="s">
        <v>241</v>
      </c>
      <c r="Y8" s="97" t="s">
        <v>242</v>
      </c>
      <c r="AA8" s="191"/>
      <c r="AB8" s="191"/>
      <c r="AC8" s="191"/>
    </row>
    <row r="9" spans="1:29" ht="94.5" customHeight="1">
      <c r="B9" s="90" t="s">
        <v>243</v>
      </c>
      <c r="C9" s="90" t="s">
        <v>244</v>
      </c>
      <c r="D9" s="90" t="s">
        <v>245</v>
      </c>
      <c r="E9" s="90" t="s">
        <v>246</v>
      </c>
      <c r="F9" s="90" t="s">
        <v>247</v>
      </c>
      <c r="G9" s="271">
        <v>1905</v>
      </c>
      <c r="H9" s="271">
        <v>2186</v>
      </c>
      <c r="I9" s="271">
        <v>2369</v>
      </c>
      <c r="J9" s="271">
        <v>2432</v>
      </c>
      <c r="K9" s="271">
        <v>4309</v>
      </c>
      <c r="L9" s="271">
        <v>623</v>
      </c>
      <c r="M9" s="271">
        <v>668</v>
      </c>
      <c r="N9" s="271">
        <v>873</v>
      </c>
      <c r="O9" s="271">
        <v>660</v>
      </c>
      <c r="P9" s="271">
        <v>620</v>
      </c>
      <c r="Q9" s="271">
        <v>529</v>
      </c>
      <c r="R9" s="271">
        <v>593</v>
      </c>
      <c r="S9" s="271">
        <v>614</v>
      </c>
      <c r="T9" s="52"/>
      <c r="U9" s="52"/>
      <c r="V9" s="52"/>
      <c r="W9" s="52"/>
      <c r="X9" s="157" t="s">
        <v>248</v>
      </c>
      <c r="Y9" s="158" t="s">
        <v>249</v>
      </c>
      <c r="AA9" s="191"/>
      <c r="AB9" s="191"/>
      <c r="AC9" s="191"/>
    </row>
    <row r="10" spans="1:29" ht="72">
      <c r="B10" s="90" t="s">
        <v>250</v>
      </c>
      <c r="C10" s="90" t="s">
        <v>251</v>
      </c>
      <c r="D10" s="90" t="s">
        <v>252</v>
      </c>
      <c r="E10" s="90" t="s">
        <v>253</v>
      </c>
      <c r="F10" s="90" t="s">
        <v>247</v>
      </c>
      <c r="G10" s="214">
        <v>277</v>
      </c>
      <c r="H10" s="214">
        <v>496</v>
      </c>
      <c r="I10" s="214">
        <v>571</v>
      </c>
      <c r="J10" s="214">
        <v>338</v>
      </c>
      <c r="K10" s="214">
        <v>409</v>
      </c>
      <c r="L10" s="214">
        <v>77</v>
      </c>
      <c r="M10" s="214">
        <v>98</v>
      </c>
      <c r="N10" s="214">
        <v>81</v>
      </c>
      <c r="O10" s="214">
        <v>92</v>
      </c>
      <c r="P10" s="214">
        <v>142</v>
      </c>
      <c r="Q10" s="214">
        <v>63</v>
      </c>
      <c r="R10" s="214">
        <v>64</v>
      </c>
      <c r="S10" s="214">
        <v>129</v>
      </c>
      <c r="T10" s="52"/>
      <c r="U10" s="52"/>
      <c r="V10" s="52"/>
      <c r="W10" s="52"/>
      <c r="X10" s="157" t="s">
        <v>254</v>
      </c>
      <c r="Y10" s="158" t="s">
        <v>242</v>
      </c>
      <c r="AA10" s="191"/>
      <c r="AB10" s="191"/>
      <c r="AC10" s="192"/>
    </row>
    <row r="11" spans="1:29" ht="75.75" customHeight="1">
      <c r="A11" s="58"/>
      <c r="B11" s="91" t="s">
        <v>255</v>
      </c>
      <c r="C11" s="92"/>
      <c r="D11" s="93"/>
      <c r="E11" s="93"/>
      <c r="F11" s="93"/>
      <c r="G11" s="104"/>
      <c r="H11" s="104"/>
      <c r="I11" s="104"/>
      <c r="J11" s="104"/>
      <c r="K11" s="104"/>
      <c r="L11" s="105"/>
      <c r="M11" s="105"/>
      <c r="N11" s="105"/>
      <c r="O11" s="105"/>
      <c r="P11" s="105"/>
      <c r="Q11" s="202"/>
      <c r="R11" s="252"/>
      <c r="S11" s="57"/>
      <c r="T11" s="57"/>
      <c r="U11" s="57"/>
      <c r="V11" s="57"/>
      <c r="W11" s="57"/>
      <c r="X11" s="159"/>
      <c r="Y11" s="160"/>
      <c r="AA11" s="191"/>
      <c r="AB11" s="191"/>
      <c r="AC11" s="191"/>
    </row>
    <row r="12" spans="1:29" ht="43.2">
      <c r="B12" s="94" t="s">
        <v>256</v>
      </c>
      <c r="C12" s="90" t="s">
        <v>257</v>
      </c>
      <c r="D12" s="90" t="s">
        <v>258</v>
      </c>
      <c r="E12" s="95" t="s">
        <v>259</v>
      </c>
      <c r="F12" s="95" t="s">
        <v>259</v>
      </c>
      <c r="G12" s="103" t="s">
        <v>260</v>
      </c>
      <c r="H12" s="103" t="s">
        <v>260</v>
      </c>
      <c r="I12" s="103" t="s">
        <v>260</v>
      </c>
      <c r="J12" s="103" t="s">
        <v>260</v>
      </c>
      <c r="K12" s="103" t="s">
        <v>260</v>
      </c>
      <c r="L12" s="103" t="s">
        <v>260</v>
      </c>
      <c r="M12" s="103" t="s">
        <v>260</v>
      </c>
      <c r="N12" s="103" t="s">
        <v>260</v>
      </c>
      <c r="O12" s="103" t="s">
        <v>260</v>
      </c>
      <c r="P12" s="103" t="s">
        <v>260</v>
      </c>
      <c r="Q12" s="204" t="s">
        <v>260</v>
      </c>
      <c r="R12" s="103" t="s">
        <v>260</v>
      </c>
      <c r="S12" s="214" t="s">
        <v>260</v>
      </c>
      <c r="T12" s="52"/>
      <c r="U12" s="52"/>
      <c r="V12" s="52"/>
      <c r="W12" s="52"/>
      <c r="X12" s="158" t="s">
        <v>261</v>
      </c>
      <c r="Y12" s="161" t="s">
        <v>262</v>
      </c>
      <c r="AA12" s="191"/>
      <c r="AB12" s="191"/>
      <c r="AC12" s="191"/>
    </row>
    <row r="13" spans="1:29" ht="75" customHeight="1">
      <c r="B13" s="94" t="s">
        <v>263</v>
      </c>
      <c r="C13" s="90" t="s">
        <v>264</v>
      </c>
      <c r="D13" s="90" t="s">
        <v>265</v>
      </c>
      <c r="E13" s="95" t="s">
        <v>259</v>
      </c>
      <c r="F13" s="95" t="s">
        <v>259</v>
      </c>
      <c r="G13" s="103" t="s">
        <v>190</v>
      </c>
      <c r="H13" s="103" t="s">
        <v>190</v>
      </c>
      <c r="I13" s="103">
        <v>30.3</v>
      </c>
      <c r="J13" s="103">
        <v>23.2</v>
      </c>
      <c r="K13" s="103">
        <v>27</v>
      </c>
      <c r="L13" s="103" t="s">
        <v>190</v>
      </c>
      <c r="M13" s="103" t="s">
        <v>190</v>
      </c>
      <c r="N13" s="103">
        <v>2.2000000000000002</v>
      </c>
      <c r="O13" s="103">
        <v>18.3</v>
      </c>
      <c r="P13" s="62">
        <v>23.9</v>
      </c>
      <c r="Q13" s="168">
        <v>2.9</v>
      </c>
      <c r="R13" s="253">
        <v>9.8000000000000007</v>
      </c>
      <c r="S13" s="266">
        <v>25.03</v>
      </c>
      <c r="T13" s="52"/>
      <c r="U13" s="52"/>
      <c r="V13" s="52"/>
      <c r="W13" s="52"/>
      <c r="X13" s="158" t="s">
        <v>266</v>
      </c>
      <c r="Y13" s="90" t="s">
        <v>267</v>
      </c>
      <c r="AA13" s="191"/>
      <c r="AB13" s="191"/>
      <c r="AC13" s="213"/>
    </row>
    <row r="14" spans="1:29" ht="43.2">
      <c r="B14" s="91" t="s">
        <v>268</v>
      </c>
      <c r="C14" s="92"/>
      <c r="D14" s="93"/>
      <c r="E14" s="93"/>
      <c r="F14" s="96"/>
      <c r="G14" s="104"/>
      <c r="H14" s="104"/>
      <c r="I14" s="104"/>
      <c r="J14" s="104"/>
      <c r="K14" s="104"/>
      <c r="L14" s="105"/>
      <c r="M14" s="106"/>
      <c r="N14" s="106"/>
      <c r="O14" s="106"/>
      <c r="P14" s="105"/>
      <c r="Q14" s="202"/>
      <c r="R14" s="252"/>
      <c r="S14" s="57"/>
      <c r="T14" s="57"/>
      <c r="U14" s="57"/>
      <c r="V14" s="57"/>
      <c r="W14" s="57"/>
      <c r="X14" s="159"/>
      <c r="Y14" s="160"/>
      <c r="AA14" s="191"/>
      <c r="AB14" s="191"/>
      <c r="AC14" s="191"/>
    </row>
    <row r="15" spans="1:29" ht="72">
      <c r="B15" s="94" t="s">
        <v>269</v>
      </c>
      <c r="C15" s="97" t="s">
        <v>270</v>
      </c>
      <c r="D15" s="90" t="s">
        <v>271</v>
      </c>
      <c r="E15" s="95" t="s">
        <v>259</v>
      </c>
      <c r="F15" s="95" t="s">
        <v>259</v>
      </c>
      <c r="G15" s="107" t="s">
        <v>272</v>
      </c>
      <c r="H15" s="107" t="s">
        <v>272</v>
      </c>
      <c r="I15" s="107" t="s">
        <v>272</v>
      </c>
      <c r="J15" s="107" t="s">
        <v>272</v>
      </c>
      <c r="K15" s="107" t="s">
        <v>272</v>
      </c>
      <c r="L15" s="107" t="s">
        <v>272</v>
      </c>
      <c r="M15" s="107" t="s">
        <v>272</v>
      </c>
      <c r="N15" s="107" t="s">
        <v>272</v>
      </c>
      <c r="O15" s="107" t="s">
        <v>272</v>
      </c>
      <c r="P15" s="107" t="s">
        <v>272</v>
      </c>
      <c r="Q15" s="205" t="s">
        <v>272</v>
      </c>
      <c r="R15" s="107" t="s">
        <v>272</v>
      </c>
      <c r="S15" s="269" t="s">
        <v>272</v>
      </c>
      <c r="T15" s="52"/>
      <c r="U15" s="52"/>
      <c r="V15" s="52"/>
      <c r="W15" s="52"/>
      <c r="X15" s="97" t="s">
        <v>273</v>
      </c>
      <c r="Y15" s="97" t="s">
        <v>262</v>
      </c>
      <c r="AA15" s="191"/>
      <c r="AB15" s="191"/>
      <c r="AC15" s="191"/>
    </row>
    <row r="16" spans="1:29" ht="86.4">
      <c r="B16" s="94" t="s">
        <v>274</v>
      </c>
      <c r="C16" s="170" t="s">
        <v>275</v>
      </c>
      <c r="D16" s="90" t="s">
        <v>276</v>
      </c>
      <c r="E16" s="95" t="s">
        <v>259</v>
      </c>
      <c r="F16" s="95" t="s">
        <v>259</v>
      </c>
      <c r="G16" s="103" t="s">
        <v>190</v>
      </c>
      <c r="H16" s="103" t="s">
        <v>190</v>
      </c>
      <c r="I16" s="103" t="s">
        <v>190</v>
      </c>
      <c r="J16" s="103" t="s">
        <v>190</v>
      </c>
      <c r="K16" s="103" t="s">
        <v>190</v>
      </c>
      <c r="L16" s="103" t="s">
        <v>190</v>
      </c>
      <c r="M16" s="108">
        <v>1</v>
      </c>
      <c r="N16" s="108">
        <v>0.39</v>
      </c>
      <c r="O16" s="108">
        <v>0.61</v>
      </c>
      <c r="P16" s="108">
        <v>0.64600000000000002</v>
      </c>
      <c r="Q16" s="207">
        <v>0.87</v>
      </c>
      <c r="R16" s="108">
        <v>0</v>
      </c>
      <c r="S16" s="299">
        <v>0.25</v>
      </c>
      <c r="T16" s="52"/>
      <c r="U16" s="52"/>
      <c r="V16" s="52"/>
      <c r="W16" s="52"/>
      <c r="X16" s="158" t="s">
        <v>277</v>
      </c>
      <c r="Y16" s="158" t="s">
        <v>278</v>
      </c>
      <c r="AA16" s="191"/>
      <c r="AB16" s="191"/>
      <c r="AC16" s="191"/>
    </row>
    <row r="17" spans="2:29">
      <c r="B17" s="98"/>
      <c r="C17" s="99"/>
      <c r="D17" s="99"/>
      <c r="E17" s="99"/>
      <c r="F17" s="99"/>
      <c r="G17" s="55"/>
      <c r="H17" s="55"/>
      <c r="I17" s="55"/>
      <c r="J17" s="55"/>
      <c r="K17" s="55"/>
      <c r="L17" s="55"/>
      <c r="M17" s="55"/>
      <c r="N17" s="55"/>
      <c r="O17" s="55"/>
      <c r="P17" s="55"/>
      <c r="Q17" s="55"/>
      <c r="R17" s="55"/>
      <c r="S17" s="55"/>
      <c r="T17" s="55"/>
      <c r="U17" s="55"/>
      <c r="V17" s="55"/>
      <c r="W17" s="55"/>
      <c r="X17" s="98"/>
      <c r="Y17" s="99"/>
      <c r="AA17" s="191"/>
      <c r="AB17" s="191"/>
      <c r="AC17" s="191"/>
    </row>
    <row r="18" spans="2:29">
      <c r="B18" s="98"/>
      <c r="C18" s="99"/>
      <c r="D18" s="99"/>
      <c r="E18" s="99"/>
      <c r="F18" s="99"/>
      <c r="G18" s="55"/>
      <c r="H18" s="55"/>
      <c r="I18" s="55"/>
      <c r="J18" s="55"/>
      <c r="K18" s="55"/>
      <c r="L18" s="55"/>
      <c r="M18" s="55"/>
      <c r="N18" s="55"/>
      <c r="O18" s="55"/>
      <c r="P18" s="55"/>
      <c r="Q18" s="55"/>
      <c r="R18" s="55"/>
      <c r="S18" s="55"/>
      <c r="T18" s="55"/>
      <c r="U18" s="55"/>
      <c r="V18" s="55"/>
      <c r="W18" s="55"/>
      <c r="X18" s="54"/>
      <c r="Y18" s="55"/>
    </row>
    <row r="19" spans="2:29">
      <c r="B19" s="98"/>
      <c r="C19" s="99"/>
      <c r="D19" s="99"/>
      <c r="E19" s="99"/>
      <c r="F19" s="99"/>
      <c r="G19" s="55"/>
      <c r="H19" s="55"/>
      <c r="I19" s="55"/>
      <c r="J19" s="55"/>
      <c r="K19" s="55"/>
      <c r="L19" s="55"/>
      <c r="M19" s="55"/>
      <c r="N19" s="55"/>
      <c r="O19" s="55"/>
      <c r="P19" s="55"/>
      <c r="Q19" s="55"/>
      <c r="R19" s="55"/>
      <c r="S19" s="55"/>
      <c r="T19" s="55"/>
      <c r="U19" s="55"/>
      <c r="V19" s="55"/>
      <c r="W19" s="55"/>
      <c r="X19" s="54"/>
      <c r="Y19" s="55"/>
    </row>
    <row r="20" spans="2:29">
      <c r="B20" s="98"/>
      <c r="C20" s="99"/>
      <c r="D20" s="99"/>
      <c r="E20" s="99"/>
      <c r="F20" s="99"/>
      <c r="G20" s="55"/>
      <c r="H20" s="55"/>
      <c r="I20" s="55"/>
      <c r="J20" s="55"/>
      <c r="K20" s="55"/>
      <c r="L20" s="55"/>
      <c r="M20" s="55"/>
      <c r="N20" s="55"/>
      <c r="O20" s="55"/>
      <c r="P20" s="55"/>
      <c r="Q20" s="55"/>
      <c r="R20" s="55"/>
      <c r="S20" s="55"/>
      <c r="T20" s="55"/>
      <c r="U20" s="55"/>
      <c r="V20" s="55"/>
      <c r="W20" s="55"/>
      <c r="X20" s="54"/>
      <c r="Y20" s="55"/>
    </row>
    <row r="21" spans="2:29">
      <c r="B21" s="98"/>
      <c r="C21" s="99"/>
      <c r="D21" s="99"/>
      <c r="E21" s="99"/>
      <c r="F21" s="99"/>
      <c r="G21" s="55"/>
      <c r="H21" s="55"/>
      <c r="I21" s="55"/>
      <c r="J21" s="55"/>
      <c r="K21" s="55"/>
      <c r="L21" s="55"/>
      <c r="M21" s="55"/>
      <c r="N21" s="55"/>
      <c r="O21" s="55"/>
      <c r="P21" s="55"/>
      <c r="Q21" s="55"/>
      <c r="R21" s="55"/>
      <c r="S21" s="55"/>
      <c r="T21" s="55"/>
      <c r="U21" s="55"/>
      <c r="V21" s="55"/>
      <c r="W21" s="55"/>
      <c r="X21" s="54"/>
      <c r="Y21" s="55"/>
    </row>
    <row r="22" spans="2:29">
      <c r="B22" s="98"/>
      <c r="C22" s="99"/>
      <c r="D22" s="99"/>
      <c r="E22" s="99"/>
      <c r="F22" s="99"/>
      <c r="G22" s="55"/>
      <c r="H22" s="55"/>
      <c r="I22" s="55"/>
      <c r="J22" s="55"/>
      <c r="K22" s="55"/>
      <c r="L22" s="55"/>
      <c r="M22" s="55"/>
      <c r="N22" s="55"/>
      <c r="O22" s="55"/>
      <c r="P22" s="55"/>
      <c r="Q22" s="55"/>
      <c r="R22" s="55"/>
      <c r="S22" s="55"/>
      <c r="T22" s="55"/>
      <c r="U22" s="55"/>
      <c r="V22" s="55"/>
      <c r="W22" s="55"/>
      <c r="X22" s="54"/>
      <c r="Y22" s="55"/>
    </row>
    <row r="23" spans="2:29">
      <c r="B23" s="98"/>
      <c r="C23" s="99"/>
      <c r="D23" s="99"/>
      <c r="E23" s="99"/>
      <c r="F23" s="99"/>
      <c r="G23" s="55"/>
      <c r="H23" s="55"/>
      <c r="I23" s="55"/>
      <c r="J23" s="55"/>
      <c r="K23" s="55"/>
      <c r="L23" s="55"/>
      <c r="M23" s="55"/>
      <c r="N23" s="55"/>
      <c r="O23" s="55"/>
      <c r="P23" s="55"/>
      <c r="Q23" s="55"/>
      <c r="R23" s="55"/>
      <c r="S23" s="55"/>
      <c r="T23" s="55"/>
      <c r="U23" s="55"/>
      <c r="V23" s="55"/>
      <c r="W23" s="55"/>
      <c r="X23" s="54"/>
      <c r="Y23" s="55"/>
    </row>
    <row r="24" spans="2:29">
      <c r="B24" s="98"/>
      <c r="C24" s="99"/>
      <c r="D24" s="99"/>
      <c r="E24" s="99"/>
      <c r="F24" s="99"/>
      <c r="G24" s="55"/>
      <c r="H24" s="55"/>
      <c r="I24" s="55"/>
      <c r="J24" s="55"/>
      <c r="K24" s="55"/>
      <c r="L24" s="55"/>
      <c r="M24" s="55"/>
      <c r="N24" s="55"/>
      <c r="O24" s="55"/>
      <c r="P24" s="55"/>
      <c r="Q24" s="55"/>
      <c r="R24" s="55"/>
      <c r="S24" s="55"/>
      <c r="T24" s="55"/>
      <c r="U24" s="55"/>
      <c r="V24" s="55"/>
      <c r="W24" s="55"/>
      <c r="X24" s="54"/>
      <c r="Y24" s="55"/>
    </row>
    <row r="25" spans="2:29">
      <c r="B25" s="98"/>
      <c r="C25" s="99"/>
      <c r="D25" s="99"/>
      <c r="E25" s="99"/>
      <c r="F25" s="99"/>
      <c r="G25" s="55"/>
      <c r="H25" s="55"/>
      <c r="I25" s="55"/>
      <c r="J25" s="55"/>
      <c r="K25" s="55"/>
      <c r="L25" s="55"/>
      <c r="M25" s="55"/>
      <c r="N25" s="55"/>
      <c r="O25" s="55"/>
      <c r="P25" s="55"/>
      <c r="Q25" s="55"/>
      <c r="R25" s="55"/>
      <c r="S25" s="55"/>
      <c r="T25" s="55"/>
      <c r="U25" s="55"/>
      <c r="V25" s="55"/>
      <c r="W25" s="55"/>
      <c r="X25" s="54"/>
      <c r="Y25" s="55"/>
    </row>
    <row r="26" spans="2:29">
      <c r="B26" s="98"/>
      <c r="C26" s="99"/>
      <c r="D26" s="99"/>
      <c r="E26" s="99"/>
      <c r="F26" s="99"/>
      <c r="G26" s="55"/>
      <c r="H26" s="55"/>
      <c r="I26" s="55"/>
      <c r="J26" s="55"/>
      <c r="K26" s="55"/>
      <c r="L26" s="55"/>
      <c r="M26" s="55"/>
      <c r="N26" s="55"/>
      <c r="O26" s="55"/>
      <c r="P26" s="55"/>
      <c r="Q26" s="55"/>
      <c r="R26" s="55"/>
      <c r="S26" s="55"/>
      <c r="T26" s="55"/>
      <c r="U26" s="55"/>
      <c r="V26" s="55"/>
      <c r="W26" s="55"/>
      <c r="X26" s="54"/>
      <c r="Y26" s="55"/>
    </row>
    <row r="27" spans="2:29">
      <c r="B27" s="98"/>
      <c r="C27" s="99"/>
      <c r="D27" s="99"/>
      <c r="E27" s="99"/>
      <c r="F27" s="99"/>
      <c r="G27" s="55"/>
      <c r="H27" s="55"/>
      <c r="I27" s="55"/>
      <c r="J27" s="55"/>
      <c r="K27" s="55"/>
      <c r="L27" s="55"/>
      <c r="M27" s="55"/>
      <c r="N27" s="55"/>
      <c r="O27" s="55"/>
      <c r="P27" s="55"/>
      <c r="Q27" s="55"/>
      <c r="R27" s="55"/>
      <c r="S27" s="55"/>
      <c r="T27" s="55"/>
      <c r="U27" s="55"/>
      <c r="V27" s="55"/>
      <c r="W27" s="55"/>
      <c r="X27" s="54"/>
      <c r="Y27" s="55"/>
    </row>
    <row r="28" spans="2:29">
      <c r="B28" s="98"/>
      <c r="C28" s="99"/>
      <c r="D28" s="99"/>
      <c r="E28" s="99"/>
      <c r="F28" s="99"/>
      <c r="G28" s="55"/>
      <c r="H28" s="55"/>
      <c r="I28" s="55"/>
      <c r="J28" s="55"/>
      <c r="K28" s="55"/>
      <c r="L28" s="55"/>
      <c r="M28" s="55"/>
      <c r="N28" s="55"/>
      <c r="O28" s="55"/>
      <c r="P28" s="55"/>
      <c r="Q28" s="55"/>
      <c r="R28" s="55"/>
      <c r="S28" s="55"/>
      <c r="T28" s="55"/>
      <c r="U28" s="55"/>
      <c r="V28" s="55"/>
      <c r="W28" s="55"/>
      <c r="X28" s="54"/>
      <c r="Y28" s="55"/>
    </row>
    <row r="29" spans="2:29">
      <c r="B29" s="98"/>
      <c r="C29" s="99"/>
      <c r="D29" s="99"/>
      <c r="E29" s="99"/>
      <c r="F29" s="99"/>
      <c r="G29" s="55"/>
      <c r="H29" s="55"/>
      <c r="I29" s="55"/>
      <c r="J29" s="55"/>
      <c r="K29" s="55"/>
      <c r="L29" s="55"/>
      <c r="M29" s="55"/>
      <c r="N29" s="55"/>
      <c r="O29" s="55"/>
      <c r="P29" s="55"/>
      <c r="Q29" s="55"/>
      <c r="R29" s="55"/>
      <c r="S29" s="55"/>
      <c r="T29" s="55"/>
      <c r="U29" s="55"/>
      <c r="V29" s="55"/>
      <c r="W29" s="55"/>
      <c r="X29" s="54"/>
      <c r="Y29" s="55"/>
    </row>
    <row r="30" spans="2:29">
      <c r="B30" s="98"/>
      <c r="C30" s="99"/>
      <c r="D30" s="99"/>
      <c r="E30" s="99"/>
      <c r="F30" s="99"/>
      <c r="G30" s="55"/>
      <c r="H30" s="55"/>
      <c r="I30" s="55"/>
      <c r="J30" s="55"/>
      <c r="K30" s="55"/>
      <c r="L30" s="55"/>
      <c r="M30" s="55"/>
      <c r="N30" s="55"/>
      <c r="O30" s="55"/>
      <c r="P30" s="55"/>
      <c r="Q30" s="55"/>
      <c r="R30" s="55"/>
      <c r="S30" s="55"/>
      <c r="T30" s="55"/>
      <c r="U30" s="55"/>
      <c r="V30" s="55"/>
      <c r="W30" s="55"/>
      <c r="X30" s="54"/>
      <c r="Y30" s="55"/>
    </row>
    <row r="31" spans="2:29">
      <c r="B31" s="98"/>
      <c r="C31" s="99"/>
      <c r="D31" s="99"/>
      <c r="E31" s="99"/>
      <c r="F31" s="99"/>
      <c r="G31" s="55"/>
      <c r="H31" s="55"/>
      <c r="I31" s="55"/>
      <c r="J31" s="55"/>
      <c r="K31" s="55"/>
      <c r="L31" s="55"/>
      <c r="M31" s="55"/>
      <c r="N31" s="55"/>
      <c r="O31" s="55"/>
      <c r="P31" s="55"/>
      <c r="Q31" s="55"/>
      <c r="R31" s="55"/>
      <c r="S31" s="55"/>
      <c r="T31" s="55"/>
      <c r="U31" s="55"/>
      <c r="V31" s="55"/>
      <c r="W31" s="55"/>
      <c r="X31" s="54"/>
      <c r="Y31" s="55"/>
    </row>
    <row r="32" spans="2:29">
      <c r="B32" s="98"/>
      <c r="C32" s="99"/>
      <c r="D32" s="99"/>
      <c r="E32" s="99"/>
      <c r="F32" s="99"/>
      <c r="G32" s="55"/>
      <c r="H32" s="55"/>
      <c r="I32" s="55"/>
      <c r="J32" s="55"/>
      <c r="K32" s="55"/>
      <c r="L32" s="55"/>
      <c r="M32" s="55"/>
      <c r="N32" s="55"/>
      <c r="O32" s="55"/>
      <c r="P32" s="55"/>
      <c r="Q32" s="55"/>
      <c r="R32" s="55"/>
      <c r="S32" s="55"/>
      <c r="T32" s="55"/>
      <c r="U32" s="55"/>
      <c r="V32" s="55"/>
      <c r="W32" s="55"/>
      <c r="X32" s="54"/>
      <c r="Y32" s="55"/>
    </row>
    <row r="33" spans="2:25">
      <c r="B33" s="98"/>
      <c r="C33" s="99"/>
      <c r="D33" s="99"/>
      <c r="E33" s="99"/>
      <c r="F33" s="99"/>
      <c r="G33" s="55"/>
      <c r="H33" s="55"/>
      <c r="I33" s="55"/>
      <c r="J33" s="55"/>
      <c r="K33" s="55"/>
      <c r="L33" s="55"/>
      <c r="M33" s="55"/>
      <c r="N33" s="55"/>
      <c r="O33" s="55"/>
      <c r="P33" s="55"/>
      <c r="Q33" s="55"/>
      <c r="R33" s="55"/>
      <c r="S33" s="55"/>
      <c r="T33" s="55"/>
      <c r="U33" s="55"/>
      <c r="V33" s="55"/>
      <c r="W33" s="55"/>
      <c r="X33" s="54"/>
      <c r="Y33" s="55"/>
    </row>
    <row r="34" spans="2:25">
      <c r="B34" s="98"/>
      <c r="C34" s="99"/>
      <c r="D34" s="99"/>
      <c r="E34" s="99"/>
      <c r="F34" s="99"/>
      <c r="G34" s="55"/>
      <c r="H34" s="55"/>
      <c r="I34" s="55"/>
      <c r="J34" s="55"/>
      <c r="K34" s="55"/>
      <c r="L34" s="55"/>
      <c r="M34" s="55"/>
      <c r="N34" s="55"/>
      <c r="O34" s="55"/>
      <c r="P34" s="55"/>
      <c r="Q34" s="55"/>
      <c r="R34" s="55"/>
      <c r="S34" s="55"/>
      <c r="T34" s="55"/>
      <c r="U34" s="55"/>
      <c r="V34" s="55"/>
      <c r="W34" s="55"/>
      <c r="X34" s="54"/>
      <c r="Y34" s="55"/>
    </row>
    <row r="35" spans="2:25">
      <c r="B35" s="98"/>
      <c r="C35" s="99"/>
      <c r="D35" s="99"/>
      <c r="E35" s="99"/>
      <c r="F35" s="99"/>
      <c r="G35" s="55"/>
      <c r="H35" s="55"/>
      <c r="I35" s="55"/>
      <c r="J35" s="55"/>
      <c r="K35" s="55"/>
      <c r="L35" s="55"/>
      <c r="M35" s="55"/>
      <c r="N35" s="55"/>
      <c r="O35" s="55"/>
      <c r="P35" s="55"/>
      <c r="Q35" s="55"/>
      <c r="R35" s="55"/>
      <c r="S35" s="55"/>
      <c r="T35" s="55"/>
      <c r="U35" s="55"/>
      <c r="V35" s="55"/>
      <c r="W35" s="55"/>
      <c r="X35" s="54"/>
      <c r="Y35" s="55"/>
    </row>
    <row r="36" spans="2:25">
      <c r="B36" s="98"/>
      <c r="C36" s="99"/>
      <c r="D36" s="99"/>
      <c r="E36" s="99"/>
      <c r="F36" s="99"/>
      <c r="G36" s="55"/>
      <c r="H36" s="55"/>
      <c r="I36" s="55"/>
      <c r="J36" s="55"/>
      <c r="K36" s="55"/>
      <c r="L36" s="55"/>
      <c r="M36" s="55"/>
      <c r="N36" s="55"/>
      <c r="O36" s="55"/>
      <c r="P36" s="55"/>
      <c r="Q36" s="55"/>
      <c r="R36" s="55"/>
      <c r="S36" s="55"/>
      <c r="T36" s="55"/>
      <c r="U36" s="55"/>
      <c r="V36" s="55"/>
      <c r="W36" s="55"/>
      <c r="X36" s="54"/>
      <c r="Y36" s="55"/>
    </row>
    <row r="37" spans="2:25">
      <c r="B37" s="98"/>
      <c r="C37" s="99"/>
      <c r="D37" s="99"/>
      <c r="E37" s="99"/>
      <c r="F37" s="99"/>
      <c r="G37" s="55"/>
      <c r="H37" s="55"/>
      <c r="I37" s="55"/>
      <c r="J37" s="55"/>
      <c r="K37" s="55"/>
      <c r="L37" s="55"/>
      <c r="M37" s="55"/>
      <c r="N37" s="55"/>
      <c r="O37" s="55"/>
      <c r="P37" s="55"/>
      <c r="Q37" s="55"/>
      <c r="R37" s="55"/>
      <c r="S37" s="55"/>
      <c r="T37" s="55"/>
      <c r="U37" s="55"/>
      <c r="V37" s="55"/>
      <c r="W37" s="55"/>
      <c r="X37" s="54"/>
      <c r="Y37" s="55"/>
    </row>
    <row r="38" spans="2:25">
      <c r="B38" s="98"/>
      <c r="C38" s="99"/>
      <c r="D38" s="99"/>
      <c r="E38" s="99"/>
      <c r="F38" s="99"/>
      <c r="G38" s="55"/>
      <c r="H38" s="55"/>
      <c r="I38" s="55"/>
      <c r="J38" s="55"/>
      <c r="K38" s="55"/>
      <c r="L38" s="55"/>
      <c r="M38" s="55"/>
      <c r="N38" s="55"/>
      <c r="O38" s="55"/>
      <c r="P38" s="55"/>
      <c r="Q38" s="55"/>
      <c r="R38" s="55"/>
      <c r="S38" s="55"/>
      <c r="T38" s="55"/>
      <c r="U38" s="55"/>
      <c r="V38" s="55"/>
      <c r="W38" s="55"/>
      <c r="X38" s="54"/>
      <c r="Y38" s="55"/>
    </row>
    <row r="39" spans="2:25">
      <c r="B39" s="98"/>
      <c r="C39" s="99"/>
      <c r="D39" s="99"/>
      <c r="E39" s="99"/>
      <c r="F39" s="99"/>
      <c r="G39" s="55"/>
      <c r="H39" s="55"/>
      <c r="I39" s="55"/>
      <c r="J39" s="55"/>
      <c r="K39" s="55"/>
      <c r="L39" s="55"/>
      <c r="M39" s="55"/>
      <c r="N39" s="55"/>
      <c r="O39" s="55"/>
      <c r="P39" s="55"/>
      <c r="Q39" s="55"/>
      <c r="R39" s="55"/>
      <c r="S39" s="55"/>
      <c r="T39" s="55"/>
      <c r="U39" s="55"/>
      <c r="V39" s="55"/>
      <c r="W39" s="55"/>
      <c r="X39" s="54"/>
      <c r="Y39" s="55"/>
    </row>
    <row r="40" spans="2:25">
      <c r="B40" s="98"/>
      <c r="C40" s="99"/>
      <c r="D40" s="99"/>
      <c r="E40" s="99"/>
      <c r="F40" s="99"/>
      <c r="G40" s="55"/>
      <c r="H40" s="55"/>
      <c r="I40" s="55"/>
      <c r="J40" s="55"/>
      <c r="K40" s="55"/>
      <c r="L40" s="55"/>
      <c r="M40" s="55"/>
      <c r="N40" s="55"/>
      <c r="O40" s="55"/>
      <c r="P40" s="55"/>
      <c r="Q40" s="55"/>
      <c r="R40" s="55"/>
      <c r="S40" s="55"/>
      <c r="T40" s="55"/>
      <c r="U40" s="55"/>
      <c r="V40" s="55"/>
      <c r="W40" s="55"/>
      <c r="X40" s="54"/>
      <c r="Y40" s="55"/>
    </row>
    <row r="41" spans="2:25">
      <c r="B41" s="98"/>
      <c r="C41" s="99"/>
      <c r="D41" s="99"/>
      <c r="E41" s="99"/>
      <c r="F41" s="99"/>
      <c r="G41" s="55"/>
      <c r="H41" s="55"/>
      <c r="I41" s="55"/>
      <c r="J41" s="55"/>
      <c r="K41" s="55"/>
      <c r="L41" s="55"/>
      <c r="M41" s="55"/>
      <c r="N41" s="55"/>
      <c r="O41" s="55"/>
      <c r="P41" s="55"/>
      <c r="Q41" s="55"/>
      <c r="R41" s="55"/>
      <c r="S41" s="55"/>
      <c r="T41" s="55"/>
      <c r="U41" s="55"/>
      <c r="V41" s="55"/>
      <c r="W41" s="55"/>
      <c r="X41" s="54"/>
      <c r="Y41" s="55"/>
    </row>
    <row r="42" spans="2:25">
      <c r="B42" s="98"/>
      <c r="C42" s="99"/>
      <c r="D42" s="99"/>
      <c r="E42" s="99"/>
      <c r="F42" s="99"/>
      <c r="G42" s="55"/>
      <c r="H42" s="55"/>
      <c r="I42" s="55"/>
      <c r="J42" s="55"/>
      <c r="K42" s="55"/>
      <c r="L42" s="55"/>
      <c r="M42" s="55"/>
      <c r="N42" s="55"/>
      <c r="O42" s="55"/>
      <c r="P42" s="55"/>
      <c r="Q42" s="55"/>
      <c r="R42" s="55"/>
      <c r="S42" s="55"/>
      <c r="T42" s="55"/>
      <c r="U42" s="55"/>
      <c r="V42" s="55"/>
      <c r="W42" s="55"/>
      <c r="X42" s="54"/>
      <c r="Y42" s="55"/>
    </row>
    <row r="43" spans="2:25">
      <c r="B43" s="98"/>
      <c r="C43" s="99"/>
      <c r="D43" s="99"/>
      <c r="E43" s="99"/>
      <c r="F43" s="99"/>
      <c r="G43" s="55"/>
      <c r="H43" s="55"/>
      <c r="I43" s="55"/>
      <c r="J43" s="55"/>
      <c r="K43" s="55"/>
      <c r="L43" s="55"/>
      <c r="M43" s="55"/>
      <c r="N43" s="55"/>
      <c r="O43" s="55"/>
      <c r="P43" s="55"/>
      <c r="Q43" s="55"/>
      <c r="R43" s="55"/>
      <c r="S43" s="55"/>
      <c r="T43" s="55"/>
      <c r="U43" s="55"/>
      <c r="V43" s="55"/>
      <c r="W43" s="55"/>
      <c r="X43" s="54"/>
      <c r="Y43" s="55"/>
    </row>
    <row r="44" spans="2:25">
      <c r="B44" s="98"/>
      <c r="C44" s="99"/>
      <c r="D44" s="99"/>
      <c r="E44" s="99"/>
      <c r="F44" s="99"/>
      <c r="G44" s="55"/>
      <c r="H44" s="55"/>
      <c r="I44" s="55"/>
      <c r="J44" s="55"/>
      <c r="K44" s="55"/>
      <c r="L44" s="55"/>
      <c r="M44" s="55"/>
      <c r="N44" s="55"/>
      <c r="O44" s="55"/>
      <c r="P44" s="55"/>
      <c r="Q44" s="55"/>
      <c r="R44" s="55"/>
      <c r="S44" s="55"/>
      <c r="T44" s="55"/>
      <c r="U44" s="55"/>
      <c r="V44" s="55"/>
      <c r="W44" s="55"/>
      <c r="X44" s="54"/>
      <c r="Y44" s="55"/>
    </row>
    <row r="45" spans="2:25">
      <c r="B45" s="98"/>
      <c r="C45" s="99"/>
      <c r="D45" s="99"/>
      <c r="E45" s="99"/>
      <c r="F45" s="99"/>
      <c r="G45" s="55"/>
      <c r="H45" s="55"/>
      <c r="I45" s="55"/>
      <c r="J45" s="55"/>
      <c r="K45" s="55"/>
      <c r="L45" s="55"/>
      <c r="M45" s="55"/>
      <c r="N45" s="55"/>
      <c r="O45" s="55"/>
      <c r="P45" s="55"/>
      <c r="Q45" s="55"/>
      <c r="R45" s="55"/>
      <c r="S45" s="55"/>
      <c r="T45" s="55"/>
      <c r="U45" s="55"/>
      <c r="V45" s="55"/>
      <c r="W45" s="55"/>
      <c r="X45" s="54"/>
      <c r="Y45" s="55"/>
    </row>
    <row r="46" spans="2:25">
      <c r="B46" s="98"/>
      <c r="C46" s="99"/>
      <c r="D46" s="99"/>
      <c r="E46" s="99"/>
      <c r="F46" s="99"/>
      <c r="G46" s="55"/>
      <c r="H46" s="55"/>
      <c r="I46" s="55"/>
      <c r="J46" s="55"/>
      <c r="K46" s="55"/>
      <c r="L46" s="55"/>
      <c r="M46" s="55"/>
      <c r="N46" s="55"/>
      <c r="O46" s="55"/>
      <c r="P46" s="55"/>
      <c r="Q46" s="55"/>
      <c r="R46" s="55"/>
      <c r="S46" s="55"/>
      <c r="T46" s="55"/>
      <c r="U46" s="55"/>
      <c r="V46" s="55"/>
      <c r="W46" s="55"/>
      <c r="X46" s="54"/>
      <c r="Y46" s="55"/>
    </row>
  </sheetData>
  <mergeCells count="3">
    <mergeCell ref="AA6:AA7"/>
    <mergeCell ref="AB6:AB7"/>
    <mergeCell ref="AC6:AC7"/>
  </mergeCells>
  <pageMargins left="0.7" right="0.7" top="0.75" bottom="0.75" header="0.3" footer="0.3"/>
  <pageSetup paperSize="3" scale="3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4125A-C57E-4A27-8683-82C0D8F9EB66}">
  <sheetPr>
    <pageSetUpPr fitToPage="1"/>
  </sheetPr>
  <dimension ref="B2:AA22"/>
  <sheetViews>
    <sheetView view="pageBreakPreview" zoomScaleNormal="100" zoomScaleSheetLayoutView="100" zoomScalePageLayoutView="90" workbookViewId="0">
      <selection activeCell="A4" sqref="A4"/>
    </sheetView>
  </sheetViews>
  <sheetFormatPr defaultColWidth="9.109375" defaultRowHeight="14.4"/>
  <cols>
    <col min="1" max="1" width="5.44140625" style="7" customWidth="1"/>
    <col min="2" max="2" width="37.109375" style="1" customWidth="1"/>
    <col min="3" max="3" width="34" style="7" bestFit="1" customWidth="1"/>
    <col min="4" max="4" width="65.44140625" style="7" customWidth="1"/>
    <col min="5" max="8" width="9.44140625" style="7" customWidth="1"/>
    <col min="9" max="9" width="10.109375" style="7" customWidth="1"/>
    <col min="10" max="12" width="9.109375" style="7"/>
    <col min="13" max="21" width="9.109375" style="7" customWidth="1"/>
    <col min="22" max="22" width="15.44140625" style="1" customWidth="1"/>
    <col min="23" max="23" width="103.44140625" style="1" customWidth="1"/>
    <col min="24" max="24" width="9.109375" style="7"/>
    <col min="25" max="27" width="26.109375" style="72" customWidth="1"/>
    <col min="28" max="16384" width="9.109375" style="7"/>
  </cols>
  <sheetData>
    <row r="2" spans="2:27">
      <c r="B2" s="13" t="s">
        <v>20</v>
      </c>
      <c r="C2" s="16" t="str">
        <f>IF('Quarterly Submission Guide'!$D$20 = "", "",'Quarterly Submission Guide'!$D$20)</f>
        <v>Southern California Edison Company</v>
      </c>
    </row>
    <row r="3" spans="2:27">
      <c r="B3" s="14" t="s">
        <v>28</v>
      </c>
      <c r="C3" s="12">
        <v>4</v>
      </c>
    </row>
    <row r="4" spans="2:27">
      <c r="B4" s="15" t="s">
        <v>26</v>
      </c>
      <c r="C4" s="23">
        <f>'Quarterly Submission Guide'!D24</f>
        <v>44603</v>
      </c>
    </row>
    <row r="5" spans="2:27">
      <c r="R5" s="7" t="s">
        <v>30</v>
      </c>
    </row>
    <row r="6" spans="2:27" ht="15" customHeight="1">
      <c r="B6" s="3" t="s">
        <v>279</v>
      </c>
      <c r="C6" s="2"/>
      <c r="D6" s="2"/>
      <c r="E6" s="64"/>
      <c r="F6" s="64"/>
      <c r="G6" s="64"/>
      <c r="H6" s="64"/>
      <c r="I6" s="64"/>
      <c r="J6" s="65">
        <v>1</v>
      </c>
      <c r="K6" s="65">
        <v>2</v>
      </c>
      <c r="L6" s="65">
        <v>3</v>
      </c>
      <c r="M6" s="65">
        <v>4</v>
      </c>
      <c r="N6" s="65">
        <v>1</v>
      </c>
      <c r="O6" s="65">
        <v>2</v>
      </c>
      <c r="P6" s="65">
        <v>3</v>
      </c>
      <c r="Q6" s="65">
        <v>4</v>
      </c>
      <c r="R6" s="65">
        <v>1</v>
      </c>
      <c r="S6" s="65">
        <v>2</v>
      </c>
      <c r="T6" s="65">
        <v>3</v>
      </c>
      <c r="U6" s="65">
        <v>4</v>
      </c>
      <c r="V6" s="6"/>
      <c r="W6" s="58"/>
      <c r="Y6" s="393"/>
      <c r="Z6" s="393"/>
      <c r="AA6" s="393"/>
    </row>
    <row r="7" spans="2:27">
      <c r="B7" s="4" t="s">
        <v>32</v>
      </c>
      <c r="C7" s="5" t="s">
        <v>33</v>
      </c>
      <c r="D7" s="5" t="s">
        <v>170</v>
      </c>
      <c r="E7" s="66">
        <v>2015</v>
      </c>
      <c r="F7" s="66">
        <v>2016</v>
      </c>
      <c r="G7" s="66">
        <v>2017</v>
      </c>
      <c r="H7" s="66">
        <v>2018</v>
      </c>
      <c r="I7" s="66">
        <v>2019</v>
      </c>
      <c r="J7" s="66">
        <v>2020</v>
      </c>
      <c r="K7" s="66">
        <v>2020</v>
      </c>
      <c r="L7" s="66">
        <v>2020</v>
      </c>
      <c r="M7" s="66">
        <v>2020</v>
      </c>
      <c r="N7" s="66">
        <v>2021</v>
      </c>
      <c r="O7" s="66">
        <v>2021</v>
      </c>
      <c r="P7" s="66">
        <v>2021</v>
      </c>
      <c r="Q7" s="66">
        <v>2021</v>
      </c>
      <c r="R7" s="66">
        <v>2022</v>
      </c>
      <c r="S7" s="66">
        <v>2022</v>
      </c>
      <c r="T7" s="66">
        <v>2022</v>
      </c>
      <c r="U7" s="66">
        <v>2022</v>
      </c>
      <c r="V7" s="4" t="s">
        <v>35</v>
      </c>
      <c r="W7" s="4" t="s">
        <v>36</v>
      </c>
      <c r="Y7" s="393"/>
      <c r="Z7" s="393"/>
      <c r="AA7" s="393"/>
    </row>
    <row r="8" spans="2:27">
      <c r="B8" s="29" t="s">
        <v>280</v>
      </c>
      <c r="C8" s="8" t="s">
        <v>38</v>
      </c>
      <c r="D8" s="77" t="s">
        <v>281</v>
      </c>
      <c r="E8" s="109">
        <v>0</v>
      </c>
      <c r="F8" s="109">
        <v>0</v>
      </c>
      <c r="G8" s="109">
        <v>0</v>
      </c>
      <c r="H8" s="109">
        <v>0</v>
      </c>
      <c r="I8" s="109">
        <v>0</v>
      </c>
      <c r="J8" s="110">
        <v>0</v>
      </c>
      <c r="K8" s="110">
        <v>0</v>
      </c>
      <c r="L8" s="110">
        <v>0</v>
      </c>
      <c r="M8" s="110">
        <v>0</v>
      </c>
      <c r="N8" s="101">
        <v>0</v>
      </c>
      <c r="O8" s="206">
        <v>0</v>
      </c>
      <c r="P8" s="251">
        <v>0</v>
      </c>
      <c r="Q8" s="261">
        <v>0</v>
      </c>
      <c r="R8" s="111"/>
      <c r="S8" s="111"/>
      <c r="T8" s="111"/>
      <c r="U8" s="111"/>
      <c r="V8" s="75" t="s">
        <v>282</v>
      </c>
      <c r="W8" s="162"/>
      <c r="Y8" s="192"/>
      <c r="Z8" s="192"/>
      <c r="AA8" s="192"/>
    </row>
    <row r="9" spans="2:27">
      <c r="B9" s="30"/>
      <c r="C9" s="9" t="s">
        <v>42</v>
      </c>
      <c r="D9" s="77" t="s">
        <v>283</v>
      </c>
      <c r="E9" s="71">
        <v>0</v>
      </c>
      <c r="F9" s="71">
        <v>0</v>
      </c>
      <c r="G9" s="71">
        <v>0</v>
      </c>
      <c r="H9" s="71">
        <v>0</v>
      </c>
      <c r="I9" s="71">
        <v>0</v>
      </c>
      <c r="J9" s="112">
        <v>0</v>
      </c>
      <c r="K9" s="112">
        <v>0</v>
      </c>
      <c r="L9" s="112">
        <v>0</v>
      </c>
      <c r="M9" s="112">
        <v>0</v>
      </c>
      <c r="N9" s="62">
        <v>0</v>
      </c>
      <c r="O9" s="168">
        <v>0</v>
      </c>
      <c r="P9" s="253">
        <v>0</v>
      </c>
      <c r="Q9" s="261">
        <v>0</v>
      </c>
      <c r="R9" s="113"/>
      <c r="S9" s="113"/>
      <c r="T9" s="113"/>
      <c r="U9" s="113"/>
      <c r="V9" s="77" t="s">
        <v>282</v>
      </c>
      <c r="W9" s="95"/>
      <c r="Y9" s="192"/>
      <c r="Z9" s="192"/>
      <c r="AA9" s="192"/>
    </row>
    <row r="10" spans="2:27">
      <c r="B10" s="30"/>
      <c r="C10" s="9" t="s">
        <v>45</v>
      </c>
      <c r="D10" s="77" t="s">
        <v>284</v>
      </c>
      <c r="E10" s="71">
        <v>0</v>
      </c>
      <c r="F10" s="71">
        <v>0</v>
      </c>
      <c r="G10" s="71">
        <v>0</v>
      </c>
      <c r="H10" s="71">
        <v>0</v>
      </c>
      <c r="I10" s="71">
        <v>0</v>
      </c>
      <c r="J10" s="112">
        <v>0</v>
      </c>
      <c r="K10" s="112">
        <v>0</v>
      </c>
      <c r="L10" s="112">
        <v>0</v>
      </c>
      <c r="M10" s="112">
        <v>0</v>
      </c>
      <c r="N10" s="62">
        <v>0</v>
      </c>
      <c r="O10" s="168">
        <v>0</v>
      </c>
      <c r="P10" s="253">
        <v>0</v>
      </c>
      <c r="Q10" s="261">
        <v>0</v>
      </c>
      <c r="R10" s="113"/>
      <c r="S10" s="113"/>
      <c r="T10" s="113"/>
      <c r="U10" s="113"/>
      <c r="V10" s="77" t="s">
        <v>282</v>
      </c>
      <c r="W10" s="95"/>
      <c r="Y10" s="192"/>
      <c r="Z10" s="192"/>
      <c r="AA10" s="192"/>
    </row>
    <row r="11" spans="2:27">
      <c r="B11" s="30"/>
      <c r="C11" s="9" t="s">
        <v>49</v>
      </c>
      <c r="D11" s="77" t="s">
        <v>285</v>
      </c>
      <c r="E11" s="71">
        <v>0</v>
      </c>
      <c r="F11" s="71">
        <v>0</v>
      </c>
      <c r="G11" s="71">
        <v>0</v>
      </c>
      <c r="H11" s="71">
        <v>0</v>
      </c>
      <c r="I11" s="71">
        <v>0</v>
      </c>
      <c r="J11" s="112">
        <v>0</v>
      </c>
      <c r="K11" s="112">
        <v>0</v>
      </c>
      <c r="L11" s="112">
        <v>0</v>
      </c>
      <c r="M11" s="112">
        <v>0</v>
      </c>
      <c r="N11" s="62">
        <v>0</v>
      </c>
      <c r="O11" s="168">
        <v>0</v>
      </c>
      <c r="P11" s="253">
        <v>0</v>
      </c>
      <c r="Q11" s="261">
        <v>0</v>
      </c>
      <c r="R11" s="113"/>
      <c r="S11" s="113"/>
      <c r="T11" s="113"/>
      <c r="U11" s="113"/>
      <c r="V11" s="77" t="s">
        <v>282</v>
      </c>
      <c r="W11" s="95"/>
      <c r="Y11" s="192"/>
      <c r="Z11" s="192"/>
      <c r="AA11" s="192"/>
    </row>
    <row r="12" spans="2:27">
      <c r="B12" s="30"/>
      <c r="C12" s="9" t="s">
        <v>52</v>
      </c>
      <c r="D12" s="77" t="s">
        <v>286</v>
      </c>
      <c r="E12" s="71">
        <v>0</v>
      </c>
      <c r="F12" s="71">
        <v>0</v>
      </c>
      <c r="G12" s="71">
        <v>0</v>
      </c>
      <c r="H12" s="71">
        <v>0</v>
      </c>
      <c r="I12" s="71">
        <v>0</v>
      </c>
      <c r="J12" s="112">
        <v>0</v>
      </c>
      <c r="K12" s="112">
        <v>0</v>
      </c>
      <c r="L12" s="112">
        <v>0</v>
      </c>
      <c r="M12" s="112">
        <v>0</v>
      </c>
      <c r="N12" s="62">
        <v>0</v>
      </c>
      <c r="O12" s="168">
        <v>0</v>
      </c>
      <c r="P12" s="253">
        <v>0</v>
      </c>
      <c r="Q12" s="261">
        <v>0</v>
      </c>
      <c r="R12" s="113"/>
      <c r="S12" s="113"/>
      <c r="T12" s="113"/>
      <c r="U12" s="113"/>
      <c r="V12" s="77" t="s">
        <v>282</v>
      </c>
      <c r="W12" s="95"/>
      <c r="Y12" s="192"/>
      <c r="Z12" s="192"/>
      <c r="AA12" s="192"/>
    </row>
    <row r="13" spans="2:27">
      <c r="B13" s="30" t="s">
        <v>287</v>
      </c>
      <c r="C13" s="9" t="s">
        <v>188</v>
      </c>
      <c r="D13" s="77" t="s">
        <v>288</v>
      </c>
      <c r="E13" s="71">
        <v>0</v>
      </c>
      <c r="F13" s="71">
        <v>0</v>
      </c>
      <c r="G13" s="71">
        <v>0</v>
      </c>
      <c r="H13" s="71">
        <v>0</v>
      </c>
      <c r="I13" s="71">
        <v>0</v>
      </c>
      <c r="J13" s="112">
        <v>0</v>
      </c>
      <c r="K13" s="112">
        <v>0</v>
      </c>
      <c r="L13" s="112">
        <v>0</v>
      </c>
      <c r="M13" s="112">
        <v>0</v>
      </c>
      <c r="N13" s="168">
        <v>0</v>
      </c>
      <c r="O13" s="168">
        <v>0</v>
      </c>
      <c r="P13" s="253">
        <v>0</v>
      </c>
      <c r="Q13" s="261">
        <v>0</v>
      </c>
      <c r="R13" s="113"/>
      <c r="S13" s="113"/>
      <c r="T13" s="113"/>
      <c r="U13" s="113"/>
      <c r="V13" s="77" t="s">
        <v>282</v>
      </c>
      <c r="W13" s="95"/>
      <c r="Y13" s="192"/>
      <c r="Z13" s="192"/>
      <c r="AA13" s="192"/>
    </row>
    <row r="14" spans="2:27" ht="28.8">
      <c r="B14" s="30"/>
      <c r="C14" s="9" t="s">
        <v>191</v>
      </c>
      <c r="D14" s="77" t="s">
        <v>289</v>
      </c>
      <c r="E14" s="71">
        <v>0</v>
      </c>
      <c r="F14" s="71">
        <v>0</v>
      </c>
      <c r="G14" s="71">
        <v>0</v>
      </c>
      <c r="H14" s="71">
        <v>0</v>
      </c>
      <c r="I14" s="71">
        <v>0</v>
      </c>
      <c r="J14" s="112">
        <v>1</v>
      </c>
      <c r="K14" s="112">
        <v>0</v>
      </c>
      <c r="L14" s="112">
        <v>0</v>
      </c>
      <c r="M14" s="112">
        <v>0</v>
      </c>
      <c r="N14" s="168">
        <v>0</v>
      </c>
      <c r="O14" s="168">
        <v>0</v>
      </c>
      <c r="P14" s="253">
        <v>0</v>
      </c>
      <c r="Q14" s="261">
        <v>0</v>
      </c>
      <c r="R14" s="113"/>
      <c r="S14" s="113"/>
      <c r="T14" s="113"/>
      <c r="U14" s="113"/>
      <c r="V14" s="77" t="s">
        <v>282</v>
      </c>
      <c r="W14" s="95" t="s">
        <v>290</v>
      </c>
      <c r="Y14" s="192"/>
      <c r="Z14" s="192"/>
      <c r="AA14" s="192"/>
    </row>
    <row r="15" spans="2:27">
      <c r="B15" s="30"/>
      <c r="C15" s="9" t="s">
        <v>193</v>
      </c>
      <c r="D15" s="77" t="s">
        <v>291</v>
      </c>
      <c r="E15" s="71">
        <v>0</v>
      </c>
      <c r="F15" s="71">
        <v>0</v>
      </c>
      <c r="G15" s="71">
        <v>0</v>
      </c>
      <c r="H15" s="71">
        <v>0</v>
      </c>
      <c r="I15" s="71">
        <v>0</v>
      </c>
      <c r="J15" s="112">
        <v>0</v>
      </c>
      <c r="K15" s="112">
        <v>0</v>
      </c>
      <c r="L15" s="112">
        <v>0</v>
      </c>
      <c r="M15" s="112">
        <v>0</v>
      </c>
      <c r="N15" s="168">
        <v>0</v>
      </c>
      <c r="O15" s="168">
        <v>0</v>
      </c>
      <c r="P15" s="253">
        <v>0</v>
      </c>
      <c r="Q15" s="261">
        <v>0</v>
      </c>
      <c r="R15" s="113"/>
      <c r="S15" s="113"/>
      <c r="T15" s="113"/>
      <c r="U15" s="113"/>
      <c r="V15" s="77" t="s">
        <v>282</v>
      </c>
      <c r="W15" s="95"/>
      <c r="Y15" s="192"/>
      <c r="Z15" s="192"/>
      <c r="AA15" s="192"/>
    </row>
    <row r="16" spans="2:27">
      <c r="B16" s="30"/>
      <c r="C16" s="9" t="s">
        <v>195</v>
      </c>
      <c r="D16" s="77" t="s">
        <v>292</v>
      </c>
      <c r="E16" s="71">
        <v>0</v>
      </c>
      <c r="F16" s="71">
        <v>0</v>
      </c>
      <c r="G16" s="71">
        <v>0</v>
      </c>
      <c r="H16" s="71">
        <v>0</v>
      </c>
      <c r="I16" s="71">
        <v>0</v>
      </c>
      <c r="J16" s="112">
        <v>0</v>
      </c>
      <c r="K16" s="112">
        <v>0</v>
      </c>
      <c r="L16" s="112">
        <v>0</v>
      </c>
      <c r="M16" s="112">
        <v>0</v>
      </c>
      <c r="N16" s="168">
        <v>0</v>
      </c>
      <c r="O16" s="168">
        <v>0</v>
      </c>
      <c r="P16" s="253">
        <v>0</v>
      </c>
      <c r="Q16" s="261">
        <v>0</v>
      </c>
      <c r="R16" s="113"/>
      <c r="S16" s="113"/>
      <c r="T16" s="113"/>
      <c r="U16" s="113"/>
      <c r="V16" s="77" t="s">
        <v>282</v>
      </c>
      <c r="W16" s="95"/>
      <c r="Y16" s="192"/>
      <c r="Z16" s="192"/>
      <c r="AA16" s="192"/>
    </row>
    <row r="17" spans="2:27">
      <c r="B17" s="30"/>
      <c r="C17" s="9" t="s">
        <v>293</v>
      </c>
      <c r="D17" s="77" t="s">
        <v>294</v>
      </c>
      <c r="E17" s="71">
        <v>0</v>
      </c>
      <c r="F17" s="71">
        <v>0</v>
      </c>
      <c r="G17" s="71">
        <v>0</v>
      </c>
      <c r="H17" s="71">
        <v>0</v>
      </c>
      <c r="I17" s="71">
        <v>0</v>
      </c>
      <c r="J17" s="112">
        <v>0</v>
      </c>
      <c r="K17" s="112">
        <v>0</v>
      </c>
      <c r="L17" s="112">
        <v>0</v>
      </c>
      <c r="M17" s="112">
        <v>0</v>
      </c>
      <c r="N17" s="168">
        <v>0</v>
      </c>
      <c r="O17" s="168">
        <v>0</v>
      </c>
      <c r="P17" s="253">
        <v>0</v>
      </c>
      <c r="Q17" s="261">
        <v>0</v>
      </c>
      <c r="R17" s="113"/>
      <c r="S17" s="113"/>
      <c r="T17" s="113"/>
      <c r="U17" s="113"/>
      <c r="V17" s="77" t="s">
        <v>282</v>
      </c>
      <c r="W17" s="95"/>
      <c r="Y17" s="192"/>
      <c r="Z17" s="192"/>
      <c r="AA17" s="192"/>
    </row>
    <row r="18" spans="2:27">
      <c r="B18" s="30" t="s">
        <v>295</v>
      </c>
      <c r="C18" s="9" t="s">
        <v>125</v>
      </c>
      <c r="D18" s="77" t="s">
        <v>296</v>
      </c>
      <c r="E18" s="71">
        <v>0</v>
      </c>
      <c r="F18" s="71">
        <v>0</v>
      </c>
      <c r="G18" s="71">
        <v>0</v>
      </c>
      <c r="H18" s="71">
        <v>0</v>
      </c>
      <c r="I18" s="71">
        <v>0</v>
      </c>
      <c r="J18" s="112">
        <v>0</v>
      </c>
      <c r="K18" s="112">
        <v>0</v>
      </c>
      <c r="L18" s="112">
        <v>0</v>
      </c>
      <c r="M18" s="112">
        <v>0</v>
      </c>
      <c r="N18" s="62">
        <v>0</v>
      </c>
      <c r="O18" s="168">
        <v>0</v>
      </c>
      <c r="P18" s="253">
        <v>0</v>
      </c>
      <c r="Q18" s="261">
        <v>0</v>
      </c>
      <c r="R18" s="113"/>
      <c r="S18" s="113"/>
      <c r="T18" s="113"/>
      <c r="U18" s="113"/>
      <c r="V18" s="77" t="s">
        <v>282</v>
      </c>
      <c r="W18" s="95"/>
      <c r="Y18" s="192"/>
      <c r="Z18" s="192"/>
      <c r="AA18" s="192"/>
    </row>
    <row r="19" spans="2:27">
      <c r="B19" s="30"/>
      <c r="C19" s="9" t="s">
        <v>129</v>
      </c>
      <c r="D19" s="77" t="s">
        <v>297</v>
      </c>
      <c r="E19" s="71">
        <v>0</v>
      </c>
      <c r="F19" s="71">
        <v>0</v>
      </c>
      <c r="G19" s="71">
        <v>0</v>
      </c>
      <c r="H19" s="71">
        <v>0</v>
      </c>
      <c r="I19" s="71">
        <v>0</v>
      </c>
      <c r="J19" s="112">
        <v>0</v>
      </c>
      <c r="K19" s="112">
        <v>0</v>
      </c>
      <c r="L19" s="112">
        <v>0</v>
      </c>
      <c r="M19" s="112">
        <v>0</v>
      </c>
      <c r="N19" s="62">
        <v>0</v>
      </c>
      <c r="O19" s="168">
        <v>0</v>
      </c>
      <c r="P19" s="253">
        <v>0</v>
      </c>
      <c r="Q19" s="261">
        <v>0</v>
      </c>
      <c r="R19" s="113"/>
      <c r="S19" s="113"/>
      <c r="T19" s="113"/>
      <c r="U19" s="113"/>
      <c r="V19" s="77" t="s">
        <v>282</v>
      </c>
      <c r="W19" s="95"/>
      <c r="Y19" s="192"/>
      <c r="Z19" s="192"/>
      <c r="AA19" s="192"/>
    </row>
    <row r="20" spans="2:27">
      <c r="B20" s="30"/>
      <c r="C20" s="9" t="s">
        <v>132</v>
      </c>
      <c r="D20" s="77" t="s">
        <v>298</v>
      </c>
      <c r="E20" s="71">
        <v>0</v>
      </c>
      <c r="F20" s="71">
        <v>0</v>
      </c>
      <c r="G20" s="71">
        <v>0</v>
      </c>
      <c r="H20" s="71">
        <v>0</v>
      </c>
      <c r="I20" s="71">
        <v>0</v>
      </c>
      <c r="J20" s="112">
        <v>0</v>
      </c>
      <c r="K20" s="112">
        <v>0</v>
      </c>
      <c r="L20" s="112">
        <v>0</v>
      </c>
      <c r="M20" s="112">
        <v>0</v>
      </c>
      <c r="N20" s="62">
        <v>0</v>
      </c>
      <c r="O20" s="168">
        <v>0</v>
      </c>
      <c r="P20" s="253">
        <v>0</v>
      </c>
      <c r="Q20" s="261">
        <v>0</v>
      </c>
      <c r="R20" s="113"/>
      <c r="S20" s="113"/>
      <c r="T20" s="113"/>
      <c r="U20" s="113"/>
      <c r="V20" s="77" t="s">
        <v>282</v>
      </c>
      <c r="W20" s="95"/>
      <c r="Y20" s="192"/>
      <c r="Z20" s="192"/>
      <c r="AA20" s="192"/>
    </row>
    <row r="21" spans="2:27">
      <c r="B21" s="30"/>
      <c r="C21" s="9" t="s">
        <v>299</v>
      </c>
      <c r="D21" s="77" t="s">
        <v>300</v>
      </c>
      <c r="E21" s="71">
        <v>0</v>
      </c>
      <c r="F21" s="71">
        <v>0</v>
      </c>
      <c r="G21" s="71">
        <v>0</v>
      </c>
      <c r="H21" s="71">
        <v>0</v>
      </c>
      <c r="I21" s="71">
        <v>0</v>
      </c>
      <c r="J21" s="112">
        <v>0</v>
      </c>
      <c r="K21" s="112">
        <v>0</v>
      </c>
      <c r="L21" s="112">
        <v>0</v>
      </c>
      <c r="M21" s="112">
        <v>0</v>
      </c>
      <c r="N21" s="62">
        <v>0</v>
      </c>
      <c r="O21" s="168">
        <v>0</v>
      </c>
      <c r="P21" s="253">
        <v>0</v>
      </c>
      <c r="Q21" s="261">
        <v>0</v>
      </c>
      <c r="R21" s="113"/>
      <c r="S21" s="113"/>
      <c r="T21" s="113"/>
      <c r="U21" s="113"/>
      <c r="V21" s="77" t="s">
        <v>282</v>
      </c>
      <c r="W21" s="95"/>
      <c r="Y21" s="192"/>
      <c r="Z21" s="192"/>
      <c r="AA21" s="192"/>
    </row>
    <row r="22" spans="2:27">
      <c r="B22" s="30"/>
      <c r="C22" s="9" t="s">
        <v>301</v>
      </c>
      <c r="D22" s="77" t="s">
        <v>302</v>
      </c>
      <c r="E22" s="71">
        <v>0</v>
      </c>
      <c r="F22" s="71">
        <v>0</v>
      </c>
      <c r="G22" s="71">
        <v>0</v>
      </c>
      <c r="H22" s="71">
        <v>0</v>
      </c>
      <c r="I22" s="71">
        <v>0</v>
      </c>
      <c r="J22" s="112">
        <v>0</v>
      </c>
      <c r="K22" s="112">
        <v>0</v>
      </c>
      <c r="L22" s="112">
        <v>0</v>
      </c>
      <c r="M22" s="112">
        <v>0</v>
      </c>
      <c r="N22" s="62">
        <v>0</v>
      </c>
      <c r="O22" s="168">
        <v>0</v>
      </c>
      <c r="P22" s="253">
        <v>0</v>
      </c>
      <c r="Q22" s="261">
        <v>0</v>
      </c>
      <c r="R22" s="113"/>
      <c r="S22" s="113"/>
      <c r="T22" s="113"/>
      <c r="U22" s="113"/>
      <c r="V22" s="77" t="s">
        <v>282</v>
      </c>
      <c r="W22" s="95"/>
      <c r="Y22" s="192"/>
      <c r="Z22" s="192"/>
      <c r="AA22" s="192"/>
    </row>
  </sheetData>
  <mergeCells count="3">
    <mergeCell ref="Y6:Y7"/>
    <mergeCell ref="Z6:Z7"/>
    <mergeCell ref="AA6:AA7"/>
  </mergeCells>
  <dataValidations count="1">
    <dataValidation type="custom" operator="greaterThanOrEqual" allowBlank="1" showInputMessage="1" showErrorMessage="1" error="This cell only accepts a number of &quot;NA&quot;_x000a_" sqref="E8:U22" xr:uid="{D98EF138-10C3-451E-BDE5-5863A5F045DC}">
      <formula1>OR(AND(ISNUMBER(E8), E8&gt;=0), E8 ="NA")</formula1>
    </dataValidation>
  </dataValidations>
  <pageMargins left="0.7" right="0.7" top="0.75" bottom="0.75" header="0.3" footer="0.3"/>
  <pageSetup paperSize="3" scale="25"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D0F9F-9B97-4488-BB47-198D92041167}">
  <sheetPr>
    <pageSetUpPr fitToPage="1"/>
  </sheetPr>
  <dimension ref="B2:AA22"/>
  <sheetViews>
    <sheetView view="pageBreakPreview" zoomScale="90" zoomScaleNormal="90" zoomScaleSheetLayoutView="90" zoomScalePageLayoutView="70" workbookViewId="0">
      <selection activeCell="A4" sqref="A4"/>
    </sheetView>
  </sheetViews>
  <sheetFormatPr defaultColWidth="9.109375" defaultRowHeight="14.4"/>
  <cols>
    <col min="1" max="1" width="5.44140625" style="7" customWidth="1"/>
    <col min="2" max="2" width="37.109375" style="1" customWidth="1"/>
    <col min="3" max="3" width="34" style="7" bestFit="1" customWidth="1"/>
    <col min="4" max="4" width="65.44140625" style="7" customWidth="1"/>
    <col min="5" max="8" width="9.44140625" style="7" customWidth="1"/>
    <col min="9" max="9" width="10.109375" style="7" customWidth="1"/>
    <col min="10" max="12" width="9.109375" style="7"/>
    <col min="13" max="21" width="9.109375" style="7" customWidth="1"/>
    <col min="22" max="22" width="59.44140625" style="1" bestFit="1" customWidth="1"/>
    <col min="23" max="23" width="52.44140625" style="7" customWidth="1"/>
    <col min="24" max="24" width="9.109375" style="7"/>
    <col min="25" max="27" width="29.44140625" style="7" customWidth="1"/>
    <col min="28" max="16384" width="9.109375" style="7"/>
  </cols>
  <sheetData>
    <row r="2" spans="2:27">
      <c r="B2" s="13" t="s">
        <v>20</v>
      </c>
      <c r="C2" s="16" t="str">
        <f>IF('Quarterly Submission Guide'!$D$20 = "", "",'Quarterly Submission Guide'!$D$20)</f>
        <v>Southern California Edison Company</v>
      </c>
    </row>
    <row r="3" spans="2:27">
      <c r="B3" s="14" t="s">
        <v>28</v>
      </c>
      <c r="C3" s="12">
        <v>5</v>
      </c>
    </row>
    <row r="4" spans="2:27">
      <c r="B4" s="15" t="s">
        <v>26</v>
      </c>
      <c r="C4" s="23">
        <f>'Quarterly Submission Guide'!D24</f>
        <v>44603</v>
      </c>
    </row>
    <row r="5" spans="2:27">
      <c r="R5" s="7" t="s">
        <v>30</v>
      </c>
    </row>
    <row r="6" spans="2:27">
      <c r="B6" s="3" t="s">
        <v>303</v>
      </c>
      <c r="C6" s="2"/>
      <c r="D6" s="2"/>
      <c r="E6" s="64"/>
      <c r="F6" s="64"/>
      <c r="G6" s="64"/>
      <c r="H6" s="64"/>
      <c r="I6" s="64"/>
      <c r="J6" s="65">
        <v>1</v>
      </c>
      <c r="K6" s="65">
        <v>2</v>
      </c>
      <c r="L6" s="65">
        <v>3</v>
      </c>
      <c r="M6" s="65">
        <v>4</v>
      </c>
      <c r="N6" s="65">
        <v>1</v>
      </c>
      <c r="O6" s="65">
        <v>2</v>
      </c>
      <c r="P6" s="65">
        <v>3</v>
      </c>
      <c r="Q6" s="65">
        <v>4</v>
      </c>
      <c r="R6" s="65">
        <v>1</v>
      </c>
      <c r="S6" s="65">
        <v>2</v>
      </c>
      <c r="T6" s="65">
        <v>3</v>
      </c>
      <c r="U6" s="65">
        <v>4</v>
      </c>
      <c r="V6" s="6" t="s">
        <v>304</v>
      </c>
      <c r="W6" s="2"/>
      <c r="Y6" s="392"/>
      <c r="Z6" s="392"/>
      <c r="AA6" s="392"/>
    </row>
    <row r="7" spans="2:27">
      <c r="B7" s="4" t="s">
        <v>32</v>
      </c>
      <c r="C7" s="5" t="s">
        <v>33</v>
      </c>
      <c r="D7" s="5" t="s">
        <v>170</v>
      </c>
      <c r="E7" s="66">
        <v>2015</v>
      </c>
      <c r="F7" s="66">
        <v>2016</v>
      </c>
      <c r="G7" s="66">
        <v>2017</v>
      </c>
      <c r="H7" s="66">
        <v>2018</v>
      </c>
      <c r="I7" s="66">
        <v>2019</v>
      </c>
      <c r="J7" s="66">
        <v>2020</v>
      </c>
      <c r="K7" s="66">
        <v>2020</v>
      </c>
      <c r="L7" s="66">
        <v>2020</v>
      </c>
      <c r="M7" s="66">
        <v>2020</v>
      </c>
      <c r="N7" s="66">
        <v>2021</v>
      </c>
      <c r="O7" s="66">
        <v>2021</v>
      </c>
      <c r="P7" s="66">
        <v>2021</v>
      </c>
      <c r="Q7" s="66">
        <v>2021</v>
      </c>
      <c r="R7" s="66">
        <v>2022</v>
      </c>
      <c r="S7" s="66">
        <v>2022</v>
      </c>
      <c r="T7" s="66">
        <v>2022</v>
      </c>
      <c r="U7" s="66">
        <v>2022</v>
      </c>
      <c r="V7" s="4" t="s">
        <v>35</v>
      </c>
      <c r="W7" s="5" t="s">
        <v>36</v>
      </c>
      <c r="Y7" s="392"/>
      <c r="Z7" s="392"/>
      <c r="AA7" s="392"/>
    </row>
    <row r="8" spans="2:27" ht="43.2">
      <c r="B8" s="143" t="s">
        <v>305</v>
      </c>
      <c r="C8" s="144" t="s">
        <v>38</v>
      </c>
      <c r="D8" s="77" t="s">
        <v>306</v>
      </c>
      <c r="E8" s="109">
        <v>0</v>
      </c>
      <c r="F8" s="109">
        <v>0</v>
      </c>
      <c r="G8" s="109">
        <v>0</v>
      </c>
      <c r="H8" s="109">
        <v>0</v>
      </c>
      <c r="I8" s="109">
        <v>1</v>
      </c>
      <c r="J8" s="110">
        <v>0</v>
      </c>
      <c r="K8" s="110">
        <v>0</v>
      </c>
      <c r="L8" s="110">
        <v>0</v>
      </c>
      <c r="M8" s="110">
        <v>0</v>
      </c>
      <c r="N8" s="101">
        <v>0</v>
      </c>
      <c r="O8" s="206">
        <v>0</v>
      </c>
      <c r="P8" s="254">
        <v>0</v>
      </c>
      <c r="Q8" s="211">
        <v>0</v>
      </c>
      <c r="R8" s="111"/>
      <c r="S8" s="111"/>
      <c r="T8" s="111"/>
      <c r="U8" s="111"/>
      <c r="V8" s="75" t="s">
        <v>307</v>
      </c>
      <c r="W8" s="95" t="s">
        <v>308</v>
      </c>
      <c r="Y8" s="192"/>
      <c r="Z8" s="192"/>
      <c r="AA8" s="192"/>
    </row>
    <row r="9" spans="2:27">
      <c r="B9" s="145"/>
      <c r="C9" s="146" t="s">
        <v>42</v>
      </c>
      <c r="D9" s="77" t="s">
        <v>309</v>
      </c>
      <c r="E9" s="71">
        <v>0</v>
      </c>
      <c r="F9" s="71">
        <v>0</v>
      </c>
      <c r="G9" s="71">
        <v>0</v>
      </c>
      <c r="H9" s="71">
        <v>0</v>
      </c>
      <c r="I9" s="71">
        <v>0</v>
      </c>
      <c r="J9" s="112">
        <v>0</v>
      </c>
      <c r="K9" s="112">
        <v>0</v>
      </c>
      <c r="L9" s="112">
        <v>0</v>
      </c>
      <c r="M9" s="112">
        <v>0</v>
      </c>
      <c r="N9" s="62">
        <v>0</v>
      </c>
      <c r="O9" s="168">
        <v>0</v>
      </c>
      <c r="P9" s="255">
        <v>0</v>
      </c>
      <c r="Q9" s="211">
        <v>0</v>
      </c>
      <c r="R9" s="113"/>
      <c r="S9" s="113"/>
      <c r="T9" s="113"/>
      <c r="U9" s="113"/>
      <c r="V9" s="77" t="s">
        <v>307</v>
      </c>
      <c r="W9" s="161"/>
      <c r="Y9" s="192"/>
      <c r="Z9" s="192"/>
      <c r="AA9" s="192"/>
    </row>
    <row r="10" spans="2:27">
      <c r="B10" s="145"/>
      <c r="C10" s="146" t="s">
        <v>45</v>
      </c>
      <c r="D10" s="77" t="s">
        <v>310</v>
      </c>
      <c r="E10" s="71">
        <v>0</v>
      </c>
      <c r="F10" s="71">
        <v>0</v>
      </c>
      <c r="G10" s="71">
        <v>0</v>
      </c>
      <c r="H10" s="71">
        <v>0</v>
      </c>
      <c r="I10" s="71">
        <v>0</v>
      </c>
      <c r="J10" s="112">
        <v>0</v>
      </c>
      <c r="K10" s="112">
        <v>0</v>
      </c>
      <c r="L10" s="112">
        <v>0</v>
      </c>
      <c r="M10" s="112">
        <v>0</v>
      </c>
      <c r="N10" s="62">
        <v>0</v>
      </c>
      <c r="O10" s="168">
        <v>0</v>
      </c>
      <c r="P10" s="255">
        <v>0</v>
      </c>
      <c r="Q10" s="211">
        <v>0</v>
      </c>
      <c r="R10" s="113"/>
      <c r="S10" s="113"/>
      <c r="T10" s="113"/>
      <c r="U10" s="113"/>
      <c r="V10" s="77" t="s">
        <v>307</v>
      </c>
      <c r="W10" s="161"/>
      <c r="Y10" s="192"/>
      <c r="Z10" s="192"/>
      <c r="AA10" s="192"/>
    </row>
    <row r="11" spans="2:27" ht="43.2">
      <c r="B11" s="145"/>
      <c r="C11" s="146" t="s">
        <v>49</v>
      </c>
      <c r="D11" s="77" t="s">
        <v>311</v>
      </c>
      <c r="E11" s="71">
        <v>0</v>
      </c>
      <c r="F11" s="71">
        <v>0</v>
      </c>
      <c r="G11" s="71">
        <v>0</v>
      </c>
      <c r="H11" s="71">
        <v>0</v>
      </c>
      <c r="I11" s="71">
        <v>0</v>
      </c>
      <c r="J11" s="112">
        <v>0</v>
      </c>
      <c r="K11" s="112">
        <v>0</v>
      </c>
      <c r="L11" s="112">
        <v>0</v>
      </c>
      <c r="M11" s="112">
        <v>0</v>
      </c>
      <c r="N11" s="62">
        <v>0</v>
      </c>
      <c r="O11" s="168">
        <v>0</v>
      </c>
      <c r="P11" s="255">
        <v>0</v>
      </c>
      <c r="Q11" s="211">
        <v>0</v>
      </c>
      <c r="R11" s="113"/>
      <c r="S11" s="113"/>
      <c r="T11" s="113"/>
      <c r="U11" s="113"/>
      <c r="V11" s="77" t="s">
        <v>307</v>
      </c>
      <c r="W11" s="95" t="s">
        <v>308</v>
      </c>
      <c r="Y11" s="192"/>
      <c r="Z11" s="192"/>
      <c r="AA11" s="192"/>
    </row>
    <row r="12" spans="2:27">
      <c r="B12" s="145"/>
      <c r="C12" s="146" t="s">
        <v>52</v>
      </c>
      <c r="D12" s="77" t="s">
        <v>312</v>
      </c>
      <c r="E12" s="71">
        <v>0</v>
      </c>
      <c r="F12" s="71">
        <v>0</v>
      </c>
      <c r="G12" s="71">
        <v>0</v>
      </c>
      <c r="H12" s="71">
        <v>0</v>
      </c>
      <c r="I12" s="71">
        <v>0</v>
      </c>
      <c r="J12" s="112">
        <v>0</v>
      </c>
      <c r="K12" s="112">
        <v>0</v>
      </c>
      <c r="L12" s="112">
        <v>0</v>
      </c>
      <c r="M12" s="112">
        <v>0</v>
      </c>
      <c r="N12" s="62">
        <v>0</v>
      </c>
      <c r="O12" s="168">
        <v>0</v>
      </c>
      <c r="P12" s="255">
        <v>0</v>
      </c>
      <c r="Q12" s="211">
        <v>0</v>
      </c>
      <c r="R12" s="113"/>
      <c r="S12" s="113"/>
      <c r="T12" s="113"/>
      <c r="U12" s="113"/>
      <c r="V12" s="77" t="s">
        <v>307</v>
      </c>
      <c r="W12" s="161"/>
      <c r="Y12" s="192"/>
      <c r="Z12" s="192"/>
      <c r="AA12" s="192"/>
    </row>
    <row r="13" spans="2:27">
      <c r="B13" s="145" t="s">
        <v>313</v>
      </c>
      <c r="C13" s="146" t="s">
        <v>188</v>
      </c>
      <c r="D13" s="77" t="s">
        <v>314</v>
      </c>
      <c r="E13" s="71">
        <v>0</v>
      </c>
      <c r="F13" s="71">
        <v>0</v>
      </c>
      <c r="G13" s="71">
        <v>0</v>
      </c>
      <c r="H13" s="71">
        <v>0</v>
      </c>
      <c r="I13" s="71">
        <v>0</v>
      </c>
      <c r="J13" s="112">
        <v>0</v>
      </c>
      <c r="K13" s="112">
        <v>0</v>
      </c>
      <c r="L13" s="112">
        <v>0</v>
      </c>
      <c r="M13" s="112">
        <v>0</v>
      </c>
      <c r="N13" s="62">
        <v>0</v>
      </c>
      <c r="O13" s="168">
        <v>0</v>
      </c>
      <c r="P13" s="255">
        <v>0</v>
      </c>
      <c r="Q13" s="211">
        <v>0</v>
      </c>
      <c r="R13" s="113"/>
      <c r="S13" s="113"/>
      <c r="T13" s="113"/>
      <c r="U13" s="113"/>
      <c r="V13" s="77" t="s">
        <v>307</v>
      </c>
      <c r="W13" s="161"/>
      <c r="Y13" s="192"/>
      <c r="Z13" s="192"/>
      <c r="AA13" s="192"/>
    </row>
    <row r="14" spans="2:27" ht="43.2">
      <c r="B14" s="145"/>
      <c r="C14" s="146" t="s">
        <v>191</v>
      </c>
      <c r="D14" s="77" t="s">
        <v>315</v>
      </c>
      <c r="E14" s="71">
        <v>0</v>
      </c>
      <c r="F14" s="71">
        <v>0</v>
      </c>
      <c r="G14" s="71">
        <v>0</v>
      </c>
      <c r="H14" s="71">
        <v>0</v>
      </c>
      <c r="I14" s="71">
        <v>0</v>
      </c>
      <c r="J14" s="112">
        <v>0</v>
      </c>
      <c r="K14" s="112">
        <v>1</v>
      </c>
      <c r="L14" s="112">
        <v>0</v>
      </c>
      <c r="M14" s="112">
        <v>0</v>
      </c>
      <c r="N14" s="62">
        <v>0</v>
      </c>
      <c r="O14" s="168">
        <v>1</v>
      </c>
      <c r="P14" s="255">
        <v>0</v>
      </c>
      <c r="Q14" s="211">
        <v>0</v>
      </c>
      <c r="R14" s="113"/>
      <c r="S14" s="113"/>
      <c r="T14" s="113"/>
      <c r="U14" s="113"/>
      <c r="V14" s="77" t="s">
        <v>307</v>
      </c>
      <c r="W14" s="95" t="s">
        <v>308</v>
      </c>
      <c r="Y14" s="192"/>
      <c r="Z14" s="192"/>
      <c r="AA14" s="192"/>
    </row>
    <row r="15" spans="2:27">
      <c r="B15" s="145"/>
      <c r="C15" s="146" t="s">
        <v>193</v>
      </c>
      <c r="D15" s="77" t="s">
        <v>316</v>
      </c>
      <c r="E15" s="71">
        <v>0</v>
      </c>
      <c r="F15" s="71">
        <v>0</v>
      </c>
      <c r="G15" s="71">
        <v>0</v>
      </c>
      <c r="H15" s="71">
        <v>0</v>
      </c>
      <c r="I15" s="71">
        <v>0</v>
      </c>
      <c r="J15" s="112">
        <v>0</v>
      </c>
      <c r="K15" s="112">
        <v>0</v>
      </c>
      <c r="L15" s="112">
        <v>0</v>
      </c>
      <c r="M15" s="112">
        <v>0</v>
      </c>
      <c r="N15" s="62">
        <v>0</v>
      </c>
      <c r="O15" s="168">
        <v>0</v>
      </c>
      <c r="P15" s="255">
        <v>0</v>
      </c>
      <c r="Q15" s="211">
        <v>0</v>
      </c>
      <c r="R15" s="113"/>
      <c r="S15" s="113"/>
      <c r="T15" s="113"/>
      <c r="U15" s="113"/>
      <c r="V15" s="77" t="s">
        <v>307</v>
      </c>
      <c r="W15" s="161"/>
      <c r="Y15" s="192"/>
      <c r="Z15" s="192"/>
      <c r="AA15" s="192"/>
    </row>
    <row r="16" spans="2:27" ht="43.2">
      <c r="B16" s="145"/>
      <c r="C16" s="146" t="s">
        <v>195</v>
      </c>
      <c r="D16" s="77" t="s">
        <v>317</v>
      </c>
      <c r="E16" s="71">
        <v>0</v>
      </c>
      <c r="F16" s="71">
        <v>0</v>
      </c>
      <c r="G16" s="71">
        <v>0</v>
      </c>
      <c r="H16" s="71">
        <v>0</v>
      </c>
      <c r="I16" s="71">
        <v>0</v>
      </c>
      <c r="J16" s="112">
        <v>0</v>
      </c>
      <c r="K16" s="112">
        <v>0</v>
      </c>
      <c r="L16" s="112">
        <v>3</v>
      </c>
      <c r="M16" s="112">
        <v>0</v>
      </c>
      <c r="N16" s="62">
        <v>0</v>
      </c>
      <c r="O16" s="168">
        <v>0</v>
      </c>
      <c r="P16" s="255">
        <v>0</v>
      </c>
      <c r="Q16" s="211">
        <v>0</v>
      </c>
      <c r="R16" s="113"/>
      <c r="S16" s="113"/>
      <c r="T16" s="113"/>
      <c r="U16" s="113"/>
      <c r="V16" s="77" t="s">
        <v>307</v>
      </c>
      <c r="W16" s="95" t="s">
        <v>308</v>
      </c>
      <c r="Y16" s="192"/>
      <c r="Z16" s="192"/>
      <c r="AA16" s="192"/>
    </row>
    <row r="17" spans="2:27">
      <c r="B17" s="145"/>
      <c r="C17" s="146" t="s">
        <v>293</v>
      </c>
      <c r="D17" s="77" t="s">
        <v>318</v>
      </c>
      <c r="E17" s="71">
        <v>0</v>
      </c>
      <c r="F17" s="71">
        <v>0</v>
      </c>
      <c r="G17" s="71">
        <v>0</v>
      </c>
      <c r="H17" s="71">
        <v>0</v>
      </c>
      <c r="I17" s="71">
        <v>0</v>
      </c>
      <c r="J17" s="112">
        <v>0</v>
      </c>
      <c r="K17" s="112">
        <v>0</v>
      </c>
      <c r="L17" s="112">
        <v>0</v>
      </c>
      <c r="M17" s="112">
        <v>0</v>
      </c>
      <c r="N17" s="62">
        <v>0</v>
      </c>
      <c r="O17" s="168">
        <v>0</v>
      </c>
      <c r="P17" s="255">
        <v>0</v>
      </c>
      <c r="Q17" s="211">
        <v>0</v>
      </c>
      <c r="R17" s="113"/>
      <c r="S17" s="113"/>
      <c r="T17" s="113"/>
      <c r="U17" s="113"/>
      <c r="V17" s="77" t="s">
        <v>307</v>
      </c>
      <c r="W17" s="161"/>
      <c r="Y17" s="192"/>
      <c r="Z17" s="192"/>
      <c r="AA17" s="192"/>
    </row>
    <row r="18" spans="2:27">
      <c r="B18" s="145" t="s">
        <v>319</v>
      </c>
      <c r="C18" s="146" t="s">
        <v>125</v>
      </c>
      <c r="D18" s="77" t="s">
        <v>320</v>
      </c>
      <c r="E18" s="71">
        <v>0</v>
      </c>
      <c r="F18" s="71">
        <v>0</v>
      </c>
      <c r="G18" s="71">
        <v>0</v>
      </c>
      <c r="H18" s="71">
        <v>0</v>
      </c>
      <c r="I18" s="71">
        <v>0</v>
      </c>
      <c r="J18" s="112">
        <v>0</v>
      </c>
      <c r="K18" s="112">
        <v>0</v>
      </c>
      <c r="L18" s="112">
        <v>0</v>
      </c>
      <c r="M18" s="112">
        <v>0</v>
      </c>
      <c r="N18" s="62">
        <v>0</v>
      </c>
      <c r="O18" s="168">
        <v>0</v>
      </c>
      <c r="P18" s="255">
        <v>0</v>
      </c>
      <c r="Q18" s="211">
        <v>0</v>
      </c>
      <c r="R18" s="113"/>
      <c r="S18" s="113"/>
      <c r="T18" s="113"/>
      <c r="U18" s="113"/>
      <c r="V18" s="77" t="s">
        <v>307</v>
      </c>
      <c r="W18" s="161"/>
      <c r="Y18" s="192"/>
      <c r="Z18" s="192"/>
      <c r="AA18" s="192"/>
    </row>
    <row r="19" spans="2:27">
      <c r="B19" s="145"/>
      <c r="C19" s="146" t="s">
        <v>129</v>
      </c>
      <c r="D19" s="77" t="s">
        <v>321</v>
      </c>
      <c r="E19" s="71">
        <v>0</v>
      </c>
      <c r="F19" s="71">
        <v>0</v>
      </c>
      <c r="G19" s="71">
        <v>0</v>
      </c>
      <c r="H19" s="71">
        <v>0</v>
      </c>
      <c r="I19" s="71">
        <v>0</v>
      </c>
      <c r="J19" s="112">
        <v>0</v>
      </c>
      <c r="K19" s="112">
        <v>0</v>
      </c>
      <c r="L19" s="112">
        <v>0</v>
      </c>
      <c r="M19" s="112">
        <v>0</v>
      </c>
      <c r="N19" s="62">
        <v>0</v>
      </c>
      <c r="O19" s="168">
        <v>0</v>
      </c>
      <c r="P19" s="255">
        <v>0</v>
      </c>
      <c r="Q19" s="211">
        <v>0</v>
      </c>
      <c r="R19" s="113"/>
      <c r="S19" s="113"/>
      <c r="T19" s="113"/>
      <c r="U19" s="113"/>
      <c r="V19" s="77" t="s">
        <v>307</v>
      </c>
      <c r="W19" s="161"/>
      <c r="Y19" s="192"/>
      <c r="Z19" s="192"/>
      <c r="AA19" s="192"/>
    </row>
    <row r="20" spans="2:27">
      <c r="B20" s="145"/>
      <c r="C20" s="146" t="s">
        <v>132</v>
      </c>
      <c r="D20" s="77" t="s">
        <v>322</v>
      </c>
      <c r="E20" s="71">
        <v>0</v>
      </c>
      <c r="F20" s="71">
        <v>0</v>
      </c>
      <c r="G20" s="71">
        <v>0</v>
      </c>
      <c r="H20" s="71">
        <v>0</v>
      </c>
      <c r="I20" s="71">
        <v>0</v>
      </c>
      <c r="J20" s="112">
        <v>0</v>
      </c>
      <c r="K20" s="112">
        <v>0</v>
      </c>
      <c r="L20" s="112">
        <v>0</v>
      </c>
      <c r="M20" s="112">
        <v>0</v>
      </c>
      <c r="N20" s="62">
        <v>0</v>
      </c>
      <c r="O20" s="168">
        <v>0</v>
      </c>
      <c r="P20" s="255">
        <v>0</v>
      </c>
      <c r="Q20" s="211">
        <v>0</v>
      </c>
      <c r="R20" s="113"/>
      <c r="S20" s="113"/>
      <c r="T20" s="113"/>
      <c r="U20" s="113"/>
      <c r="V20" s="77" t="s">
        <v>307</v>
      </c>
      <c r="W20" s="161"/>
      <c r="Y20" s="192"/>
      <c r="Z20" s="192"/>
      <c r="AA20" s="192"/>
    </row>
    <row r="21" spans="2:27">
      <c r="B21" s="145"/>
      <c r="C21" s="146" t="s">
        <v>299</v>
      </c>
      <c r="D21" s="77" t="s">
        <v>323</v>
      </c>
      <c r="E21" s="71">
        <v>0</v>
      </c>
      <c r="F21" s="71">
        <v>0</v>
      </c>
      <c r="G21" s="71">
        <v>0</v>
      </c>
      <c r="H21" s="71">
        <v>0</v>
      </c>
      <c r="I21" s="71">
        <v>0</v>
      </c>
      <c r="J21" s="112">
        <v>0</v>
      </c>
      <c r="K21" s="112">
        <v>0</v>
      </c>
      <c r="L21" s="112">
        <v>0</v>
      </c>
      <c r="M21" s="112">
        <v>0</v>
      </c>
      <c r="N21" s="62">
        <v>0</v>
      </c>
      <c r="O21" s="168">
        <v>0</v>
      </c>
      <c r="P21" s="255">
        <v>0</v>
      </c>
      <c r="Q21" s="211">
        <v>0</v>
      </c>
      <c r="R21" s="113"/>
      <c r="S21" s="113"/>
      <c r="T21" s="113"/>
      <c r="U21" s="113"/>
      <c r="V21" s="77" t="s">
        <v>307</v>
      </c>
      <c r="W21" s="161"/>
      <c r="Y21" s="192"/>
      <c r="Z21" s="192"/>
      <c r="AA21" s="192"/>
    </row>
    <row r="22" spans="2:27">
      <c r="B22" s="145"/>
      <c r="C22" s="146" t="s">
        <v>301</v>
      </c>
      <c r="D22" s="77" t="s">
        <v>324</v>
      </c>
      <c r="E22" s="71">
        <v>0</v>
      </c>
      <c r="F22" s="71">
        <v>0</v>
      </c>
      <c r="G22" s="71">
        <v>0</v>
      </c>
      <c r="H22" s="71">
        <v>0</v>
      </c>
      <c r="I22" s="71">
        <v>0</v>
      </c>
      <c r="J22" s="112">
        <v>0</v>
      </c>
      <c r="K22" s="112">
        <v>0</v>
      </c>
      <c r="L22" s="112">
        <v>0</v>
      </c>
      <c r="M22" s="112">
        <v>0</v>
      </c>
      <c r="N22" s="62">
        <v>0</v>
      </c>
      <c r="O22" s="168">
        <v>0</v>
      </c>
      <c r="P22" s="255">
        <v>0</v>
      </c>
      <c r="Q22" s="211">
        <v>0</v>
      </c>
      <c r="R22" s="113"/>
      <c r="S22" s="113"/>
      <c r="T22" s="113"/>
      <c r="U22" s="113"/>
      <c r="V22" s="77" t="s">
        <v>307</v>
      </c>
      <c r="W22" s="161"/>
      <c r="Y22" s="192"/>
      <c r="Z22" s="192"/>
      <c r="AA22" s="192"/>
    </row>
  </sheetData>
  <mergeCells count="3">
    <mergeCell ref="Y6:Y7"/>
    <mergeCell ref="Z6:Z7"/>
    <mergeCell ref="AA6:AA7"/>
  </mergeCells>
  <dataValidations count="1">
    <dataValidation type="custom" operator="greaterThanOrEqual" allowBlank="1" showInputMessage="1" showErrorMessage="1" error="This cell only accepts a number of &quot;NA&quot;_x000a_" sqref="E8:U22" xr:uid="{5CBEFE49-6B06-4CE1-9529-1AA0799BA8AD}">
      <formula1>OR(AND(ISNUMBER(E8), E8&gt;=0), E8 ="NA")</formula1>
    </dataValidation>
  </dataValidations>
  <pageMargins left="0.7" right="0.7" top="0.75" bottom="0.75" header="0.3" footer="0.3"/>
  <pageSetup paperSize="3" scale="3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DA92B-2D40-4EB5-AC4D-444CFBEB7AA2}">
  <sheetPr>
    <pageSetUpPr fitToPage="1"/>
  </sheetPr>
  <dimension ref="B1:AA64"/>
  <sheetViews>
    <sheetView view="pageBreakPreview" zoomScale="85" zoomScaleNormal="100" zoomScaleSheetLayoutView="85" zoomScalePageLayoutView="85" workbookViewId="0">
      <selection activeCell="A4" sqref="A4"/>
    </sheetView>
  </sheetViews>
  <sheetFormatPr defaultColWidth="9.109375" defaultRowHeight="14.4"/>
  <cols>
    <col min="1" max="1" width="5.44140625" style="7" customWidth="1"/>
    <col min="2" max="2" width="37.109375" style="1" customWidth="1"/>
    <col min="3" max="3" width="39.109375" style="7" bestFit="1" customWidth="1"/>
    <col min="4" max="4" width="65.44140625" style="7" customWidth="1"/>
    <col min="5" max="5" width="10.88671875" style="7" bestFit="1" customWidth="1"/>
    <col min="6" max="13" width="10.44140625" style="7" customWidth="1"/>
    <col min="14" max="14" width="10.109375" style="7" bestFit="1" customWidth="1"/>
    <col min="15" max="15" width="15" style="7" customWidth="1"/>
    <col min="16" max="16" width="16.88671875" style="7" customWidth="1"/>
    <col min="17" max="17" width="13.109375" style="7" customWidth="1"/>
    <col min="18" max="21" width="9.109375" style="7" customWidth="1"/>
    <col min="22" max="22" width="66.109375" style="1" customWidth="1"/>
    <col min="23" max="23" width="69" style="195" customWidth="1"/>
    <col min="24" max="24" width="9.109375" style="7"/>
    <col min="25" max="25" width="27.44140625" style="188" customWidth="1"/>
    <col min="26" max="27" width="27.44140625" style="64" customWidth="1"/>
    <col min="28" max="16384" width="9.109375" style="7"/>
  </cols>
  <sheetData>
    <row r="1" spans="2:27">
      <c r="Y1" s="192"/>
    </row>
    <row r="2" spans="2:27">
      <c r="B2" s="13" t="s">
        <v>20</v>
      </c>
      <c r="C2" s="16" t="str">
        <f>IF('Quarterly Submission Guide'!$D$20 = "", "",'Quarterly Submission Guide'!$D$20)</f>
        <v>Southern California Edison Company</v>
      </c>
      <c r="Y2" s="192"/>
    </row>
    <row r="3" spans="2:27">
      <c r="B3" s="14" t="s">
        <v>28</v>
      </c>
      <c r="C3" s="12">
        <v>6</v>
      </c>
      <c r="Y3" s="192"/>
    </row>
    <row r="4" spans="2:27">
      <c r="B4" s="15" t="s">
        <v>26</v>
      </c>
      <c r="C4" s="23">
        <f>'Quarterly Submission Guide'!D24</f>
        <v>44603</v>
      </c>
      <c r="Y4" s="192"/>
    </row>
    <row r="5" spans="2:27">
      <c r="R5" s="7" t="s">
        <v>30</v>
      </c>
      <c r="Y5" s="192"/>
    </row>
    <row r="6" spans="2:27">
      <c r="B6" s="3" t="s">
        <v>325</v>
      </c>
      <c r="C6" s="2"/>
      <c r="D6" s="2"/>
      <c r="E6" s="64"/>
      <c r="F6" s="64"/>
      <c r="G6" s="64"/>
      <c r="H6" s="64"/>
      <c r="I6" s="64"/>
      <c r="J6" s="65">
        <v>1</v>
      </c>
      <c r="K6" s="65">
        <v>2</v>
      </c>
      <c r="L6" s="65">
        <v>3</v>
      </c>
      <c r="M6" s="65">
        <v>4</v>
      </c>
      <c r="N6" s="65">
        <v>1</v>
      </c>
      <c r="O6" s="65">
        <v>2</v>
      </c>
      <c r="P6" s="65">
        <v>3</v>
      </c>
      <c r="Q6" s="65">
        <v>4</v>
      </c>
      <c r="R6" s="65">
        <v>1</v>
      </c>
      <c r="S6" s="65">
        <v>2</v>
      </c>
      <c r="T6" s="65">
        <v>3</v>
      </c>
      <c r="U6" s="65">
        <v>4</v>
      </c>
      <c r="V6" s="6"/>
      <c r="W6" s="196"/>
      <c r="Y6" s="393"/>
      <c r="Z6" s="393"/>
      <c r="AA6" s="393"/>
    </row>
    <row r="7" spans="2:27">
      <c r="B7" s="4" t="s">
        <v>32</v>
      </c>
      <c r="C7" s="5" t="s">
        <v>33</v>
      </c>
      <c r="D7" s="5" t="s">
        <v>170</v>
      </c>
      <c r="E7" s="66">
        <v>2015</v>
      </c>
      <c r="F7" s="66">
        <v>2016</v>
      </c>
      <c r="G7" s="66">
        <v>2017</v>
      </c>
      <c r="H7" s="66">
        <v>2018</v>
      </c>
      <c r="I7" s="66">
        <v>2019</v>
      </c>
      <c r="J7" s="66">
        <v>2020</v>
      </c>
      <c r="K7" s="66">
        <v>2020</v>
      </c>
      <c r="L7" s="66">
        <v>2020</v>
      </c>
      <c r="M7" s="66">
        <v>2020</v>
      </c>
      <c r="N7" s="66">
        <v>2021</v>
      </c>
      <c r="O7" s="66">
        <v>2021</v>
      </c>
      <c r="P7" s="66">
        <v>2021</v>
      </c>
      <c r="Q7" s="66">
        <v>2021</v>
      </c>
      <c r="R7" s="66">
        <v>2022</v>
      </c>
      <c r="S7" s="66">
        <v>2022</v>
      </c>
      <c r="T7" s="66">
        <v>2022</v>
      </c>
      <c r="U7" s="66">
        <v>2022</v>
      </c>
      <c r="V7" s="4" t="s">
        <v>35</v>
      </c>
      <c r="W7" s="197" t="s">
        <v>36</v>
      </c>
      <c r="Y7" s="393"/>
      <c r="Z7" s="393"/>
      <c r="AA7" s="393"/>
    </row>
    <row r="8" spans="2:27" ht="129.6">
      <c r="B8" s="143" t="s">
        <v>326</v>
      </c>
      <c r="C8" s="144" t="s">
        <v>38</v>
      </c>
      <c r="D8" s="77" t="s">
        <v>327</v>
      </c>
      <c r="E8" s="114">
        <v>80503.67</v>
      </c>
      <c r="F8" s="114">
        <v>286326.53000000003</v>
      </c>
      <c r="G8" s="114">
        <v>476404.26</v>
      </c>
      <c r="H8" s="114">
        <v>283806.28000000003</v>
      </c>
      <c r="I8" s="114">
        <v>201423</v>
      </c>
      <c r="J8" s="114">
        <v>0</v>
      </c>
      <c r="K8" s="114">
        <v>24844.84</v>
      </c>
      <c r="L8" s="114">
        <v>62241.17</v>
      </c>
      <c r="M8" s="114">
        <v>162421.73000000001</v>
      </c>
      <c r="N8" s="303">
        <v>58515.179762514555</v>
      </c>
      <c r="O8" s="304">
        <v>16825.39</v>
      </c>
      <c r="P8" s="303">
        <v>5764.5</v>
      </c>
      <c r="Q8" s="305">
        <v>107566.67</v>
      </c>
      <c r="R8" s="115"/>
      <c r="S8" s="115"/>
      <c r="T8" s="115"/>
      <c r="U8" s="115"/>
      <c r="V8" s="164" t="s">
        <v>328</v>
      </c>
      <c r="W8" s="193" t="s">
        <v>329</v>
      </c>
      <c r="Y8" s="192"/>
      <c r="Z8" s="192"/>
      <c r="AA8" s="192"/>
    </row>
    <row r="9" spans="2:27" ht="129.6">
      <c r="B9" s="150"/>
      <c r="C9" s="146" t="s">
        <v>42</v>
      </c>
      <c r="D9" s="77" t="s">
        <v>330</v>
      </c>
      <c r="E9" s="102">
        <v>0.75</v>
      </c>
      <c r="F9" s="102">
        <v>8.01</v>
      </c>
      <c r="G9" s="102">
        <v>4.1399999999999997</v>
      </c>
      <c r="H9" s="102">
        <v>2.78</v>
      </c>
      <c r="I9" s="102">
        <v>1.74</v>
      </c>
      <c r="J9" s="102">
        <v>0</v>
      </c>
      <c r="K9" s="102">
        <v>0.39</v>
      </c>
      <c r="L9" s="102">
        <v>1.25</v>
      </c>
      <c r="M9" s="102">
        <v>1.65</v>
      </c>
      <c r="N9" s="306">
        <v>0.59551739738681708</v>
      </c>
      <c r="O9" s="307">
        <v>0.32</v>
      </c>
      <c r="P9" s="306">
        <v>0.28000000000000003</v>
      </c>
      <c r="Q9" s="308">
        <v>0.3</v>
      </c>
      <c r="R9" s="116"/>
      <c r="S9" s="116"/>
      <c r="T9" s="116"/>
      <c r="U9" s="116"/>
      <c r="V9" s="77" t="s">
        <v>331</v>
      </c>
      <c r="W9" s="198" t="s">
        <v>329</v>
      </c>
      <c r="Y9" s="192"/>
      <c r="Z9" s="192"/>
      <c r="AA9" s="192"/>
    </row>
    <row r="10" spans="2:27" ht="129.6">
      <c r="B10" s="145"/>
      <c r="C10" s="146" t="s">
        <v>45</v>
      </c>
      <c r="D10" s="77" t="s">
        <v>332</v>
      </c>
      <c r="E10" s="102">
        <v>9213.8700000000008</v>
      </c>
      <c r="F10" s="102">
        <v>31921.01</v>
      </c>
      <c r="G10" s="102">
        <v>50038.98</v>
      </c>
      <c r="H10" s="102">
        <v>31294.57</v>
      </c>
      <c r="I10" s="102">
        <v>21597.87</v>
      </c>
      <c r="J10" s="102">
        <v>0</v>
      </c>
      <c r="K10" s="102">
        <v>4391.03</v>
      </c>
      <c r="L10" s="102">
        <v>10010.959999999999</v>
      </c>
      <c r="M10" s="102">
        <v>17964.310000000001</v>
      </c>
      <c r="N10" s="137">
        <v>7002.8517387214579</v>
      </c>
      <c r="O10" s="307">
        <v>3074.07</v>
      </c>
      <c r="P10" s="137">
        <v>2859.56</v>
      </c>
      <c r="Q10" s="309">
        <v>10162.57</v>
      </c>
      <c r="R10" s="117"/>
      <c r="S10" s="117"/>
      <c r="T10" s="117"/>
      <c r="U10" s="117"/>
      <c r="V10" s="77" t="s">
        <v>331</v>
      </c>
      <c r="W10" s="198" t="s">
        <v>329</v>
      </c>
      <c r="Y10" s="192"/>
      <c r="Z10" s="192"/>
      <c r="AA10" s="192"/>
    </row>
    <row r="11" spans="2:27" ht="129.6">
      <c r="B11" s="145"/>
      <c r="C11" s="146" t="s">
        <v>49</v>
      </c>
      <c r="D11" s="77" t="s">
        <v>333</v>
      </c>
      <c r="E11" s="102">
        <v>25523.13</v>
      </c>
      <c r="F11" s="102">
        <v>88117.02</v>
      </c>
      <c r="G11" s="102">
        <v>127005.19</v>
      </c>
      <c r="H11" s="102">
        <v>82216.160000000003</v>
      </c>
      <c r="I11" s="102">
        <v>57321.440000000002</v>
      </c>
      <c r="J11" s="102">
        <v>0</v>
      </c>
      <c r="K11" s="102">
        <v>4030.7</v>
      </c>
      <c r="L11" s="102">
        <v>13919.77</v>
      </c>
      <c r="M11" s="102">
        <v>36805.019999999997</v>
      </c>
      <c r="N11" s="137">
        <v>17403.594895026155</v>
      </c>
      <c r="O11" s="307">
        <v>1214.1400000000001</v>
      </c>
      <c r="P11" s="137">
        <v>2029.13</v>
      </c>
      <c r="Q11" s="309">
        <v>25933.09</v>
      </c>
      <c r="R11" s="117"/>
      <c r="S11" s="117"/>
      <c r="T11" s="117"/>
      <c r="U11" s="117"/>
      <c r="V11" s="77" t="s">
        <v>331</v>
      </c>
      <c r="W11" s="198" t="s">
        <v>329</v>
      </c>
      <c r="Y11" s="192"/>
      <c r="Z11" s="192"/>
      <c r="AA11" s="192"/>
    </row>
    <row r="12" spans="2:27" ht="129.6">
      <c r="B12" s="145"/>
      <c r="C12" s="146" t="s">
        <v>52</v>
      </c>
      <c r="D12" s="77" t="s">
        <v>334</v>
      </c>
      <c r="E12" s="102">
        <v>45765.919999999998</v>
      </c>
      <c r="F12" s="102">
        <v>166280.5</v>
      </c>
      <c r="G12" s="102">
        <v>299355.96000000002</v>
      </c>
      <c r="H12" s="102">
        <v>170292.77</v>
      </c>
      <c r="I12" s="102">
        <v>122501.95</v>
      </c>
      <c r="J12" s="102">
        <v>0</v>
      </c>
      <c r="K12" s="102">
        <v>16422.72</v>
      </c>
      <c r="L12" s="102">
        <v>38309.19</v>
      </c>
      <c r="M12" s="102">
        <v>107650.74</v>
      </c>
      <c r="N12" s="137">
        <v>34108.137611369559</v>
      </c>
      <c r="O12" s="307">
        <v>12536.87</v>
      </c>
      <c r="P12" s="137">
        <v>875.53</v>
      </c>
      <c r="Q12" s="309">
        <v>71470.720000000001</v>
      </c>
      <c r="R12" s="117"/>
      <c r="S12" s="117"/>
      <c r="T12" s="117"/>
      <c r="U12" s="117"/>
      <c r="V12" s="77" t="s">
        <v>331</v>
      </c>
      <c r="W12" s="198" t="s">
        <v>329</v>
      </c>
      <c r="Y12" s="192"/>
      <c r="Z12" s="192"/>
      <c r="AA12" s="192"/>
    </row>
    <row r="13" spans="2:27" ht="129.6">
      <c r="B13" s="145" t="s">
        <v>335</v>
      </c>
      <c r="C13" s="146" t="s">
        <v>188</v>
      </c>
      <c r="D13" s="153" t="s">
        <v>336</v>
      </c>
      <c r="E13" s="102">
        <v>78964.759999999995</v>
      </c>
      <c r="F13" s="102">
        <v>116378.06</v>
      </c>
      <c r="G13" s="102">
        <v>144820.10999999999</v>
      </c>
      <c r="H13" s="102">
        <v>133880.48000000001</v>
      </c>
      <c r="I13" s="102">
        <v>95208.03</v>
      </c>
      <c r="J13" s="102">
        <v>61544.800000000003</v>
      </c>
      <c r="K13" s="102">
        <v>9235.36</v>
      </c>
      <c r="L13" s="102">
        <v>61.99</v>
      </c>
      <c r="M13" s="102">
        <v>57071.56</v>
      </c>
      <c r="N13" s="137">
        <v>78100.907692257184</v>
      </c>
      <c r="O13" s="307">
        <v>10502.66</v>
      </c>
      <c r="P13" s="137">
        <v>0</v>
      </c>
      <c r="Q13" s="309">
        <v>28925.62</v>
      </c>
      <c r="R13" s="117"/>
      <c r="S13" s="117"/>
      <c r="T13" s="117"/>
      <c r="U13" s="117"/>
      <c r="V13" s="77" t="s">
        <v>337</v>
      </c>
      <c r="W13" s="198" t="s">
        <v>329</v>
      </c>
      <c r="Y13" s="192"/>
      <c r="Z13" s="192"/>
      <c r="AA13" s="192"/>
    </row>
    <row r="14" spans="2:27" ht="28.8">
      <c r="B14" s="145" t="s">
        <v>338</v>
      </c>
      <c r="C14" s="146" t="s">
        <v>125</v>
      </c>
      <c r="D14" s="77" t="s">
        <v>339</v>
      </c>
      <c r="E14" s="69"/>
      <c r="F14" s="69"/>
      <c r="G14" s="69"/>
      <c r="H14" s="69"/>
      <c r="I14" s="69"/>
      <c r="J14" s="70"/>
      <c r="K14" s="70"/>
      <c r="L14" s="70"/>
      <c r="M14" s="67"/>
      <c r="N14" s="310"/>
      <c r="O14" s="311"/>
      <c r="P14" s="312"/>
      <c r="Q14" s="310"/>
      <c r="R14" s="117"/>
      <c r="S14" s="117"/>
      <c r="T14" s="117"/>
      <c r="U14" s="117"/>
      <c r="V14" s="77"/>
      <c r="W14" s="194"/>
      <c r="Y14" s="192"/>
      <c r="Z14" s="192"/>
      <c r="AA14" s="192"/>
    </row>
    <row r="15" spans="2:27">
      <c r="B15" s="54"/>
      <c r="C15" s="55"/>
      <c r="D15" s="55"/>
      <c r="E15" s="55"/>
      <c r="F15" s="55"/>
      <c r="G15" s="55"/>
      <c r="H15" s="55"/>
      <c r="I15" s="55"/>
      <c r="J15" s="55"/>
      <c r="K15" s="55"/>
      <c r="L15" s="55"/>
      <c r="M15" s="55"/>
      <c r="N15" s="55"/>
      <c r="O15" s="55"/>
      <c r="P15" s="55"/>
      <c r="Q15" s="55"/>
      <c r="R15" s="55"/>
      <c r="S15" s="55"/>
      <c r="T15" s="55"/>
      <c r="U15" s="55"/>
      <c r="V15" s="54"/>
      <c r="W15" s="199"/>
      <c r="Y15" s="192"/>
    </row>
    <row r="16" spans="2:27">
      <c r="B16" s="54"/>
      <c r="C16" s="55"/>
      <c r="D16" s="55"/>
      <c r="E16" s="55"/>
      <c r="F16" s="55"/>
      <c r="G16" s="55"/>
      <c r="H16" s="55"/>
      <c r="I16" s="55"/>
      <c r="J16" s="55"/>
      <c r="K16" s="55"/>
      <c r="L16" s="55"/>
      <c r="M16" s="55"/>
      <c r="N16" s="55"/>
      <c r="O16" s="55"/>
      <c r="P16" s="55"/>
      <c r="Q16" s="55"/>
      <c r="R16" s="55"/>
      <c r="S16" s="55"/>
      <c r="T16" s="55"/>
      <c r="U16" s="55"/>
      <c r="V16" s="54"/>
      <c r="W16" s="199"/>
      <c r="Y16" s="192"/>
    </row>
    <row r="17" spans="2:25">
      <c r="B17" s="54"/>
      <c r="C17" s="55"/>
      <c r="D17" s="55"/>
      <c r="E17" s="55"/>
      <c r="F17" s="55"/>
      <c r="G17" s="55"/>
      <c r="H17" s="55"/>
      <c r="I17" s="55"/>
      <c r="J17" s="55"/>
      <c r="K17" s="55"/>
      <c r="L17" s="55"/>
      <c r="M17" s="55"/>
      <c r="N17" s="55"/>
      <c r="O17" s="55"/>
      <c r="P17" s="55"/>
      <c r="Q17" s="55"/>
      <c r="R17" s="55"/>
      <c r="S17" s="55"/>
      <c r="T17" s="55"/>
      <c r="U17" s="55"/>
      <c r="V17" s="54"/>
      <c r="W17" s="199"/>
      <c r="Y17" s="192"/>
    </row>
    <row r="18" spans="2:25">
      <c r="B18" s="54"/>
      <c r="C18" s="55"/>
      <c r="D18" s="55"/>
      <c r="E18" s="55"/>
      <c r="F18" s="55"/>
      <c r="G18" s="55"/>
      <c r="H18" s="55"/>
      <c r="I18" s="55"/>
      <c r="J18" s="55"/>
      <c r="K18" s="55"/>
      <c r="L18" s="55"/>
      <c r="M18" s="55"/>
      <c r="N18" s="55"/>
      <c r="O18" s="55"/>
      <c r="P18" s="55"/>
      <c r="Q18" s="55"/>
      <c r="R18" s="55"/>
      <c r="S18" s="55"/>
      <c r="T18" s="55"/>
      <c r="U18" s="55"/>
      <c r="V18" s="54"/>
      <c r="W18" s="199"/>
      <c r="Y18" s="192"/>
    </row>
    <row r="19" spans="2:25">
      <c r="B19" s="54"/>
      <c r="C19" s="55"/>
      <c r="D19" s="55"/>
      <c r="E19" s="55"/>
      <c r="F19" s="55"/>
      <c r="G19" s="55"/>
      <c r="H19" s="55"/>
      <c r="I19" s="55"/>
      <c r="J19" s="55"/>
      <c r="K19" s="55"/>
      <c r="L19" s="55"/>
      <c r="M19" s="55"/>
      <c r="N19" s="55"/>
      <c r="O19" s="55"/>
      <c r="P19" s="55"/>
      <c r="Q19" s="55"/>
      <c r="R19" s="55"/>
      <c r="S19" s="55"/>
      <c r="T19" s="55"/>
      <c r="U19" s="55"/>
      <c r="V19" s="54"/>
      <c r="W19" s="199"/>
      <c r="Y19" s="192"/>
    </row>
    <row r="20" spans="2:25">
      <c r="B20" s="54"/>
      <c r="C20" s="55"/>
      <c r="D20" s="55"/>
      <c r="E20" s="55"/>
      <c r="F20" s="55"/>
      <c r="G20" s="55"/>
      <c r="H20" s="55"/>
      <c r="I20" s="55"/>
      <c r="J20" s="55"/>
      <c r="K20" s="55"/>
      <c r="L20" s="55"/>
      <c r="M20" s="55"/>
      <c r="N20" s="55"/>
      <c r="O20" s="55"/>
      <c r="P20" s="55"/>
      <c r="Q20" s="55"/>
      <c r="R20" s="55"/>
      <c r="S20" s="55"/>
      <c r="T20" s="55"/>
      <c r="U20" s="55"/>
      <c r="V20" s="54"/>
      <c r="W20" s="199"/>
      <c r="Y20" s="192"/>
    </row>
    <row r="21" spans="2:25">
      <c r="B21" s="54"/>
      <c r="C21" s="55"/>
      <c r="D21" s="55"/>
      <c r="E21" s="55"/>
      <c r="F21" s="55"/>
      <c r="G21" s="55"/>
      <c r="H21" s="55"/>
      <c r="I21" s="55"/>
      <c r="J21" s="55"/>
      <c r="K21" s="55"/>
      <c r="L21" s="55"/>
      <c r="M21" s="55"/>
      <c r="N21" s="55"/>
      <c r="O21" s="55"/>
      <c r="P21" s="55"/>
      <c r="Q21" s="55"/>
      <c r="R21" s="55"/>
      <c r="S21" s="55"/>
      <c r="T21" s="55"/>
      <c r="U21" s="55"/>
      <c r="V21" s="54"/>
      <c r="W21" s="199"/>
      <c r="Y21" s="192"/>
    </row>
    <row r="22" spans="2:25">
      <c r="B22" s="54"/>
      <c r="C22" s="55"/>
      <c r="D22" s="55"/>
      <c r="E22" s="55"/>
      <c r="F22" s="55"/>
      <c r="G22" s="55"/>
      <c r="H22" s="55"/>
      <c r="I22" s="55"/>
      <c r="J22" s="55"/>
      <c r="K22" s="55"/>
      <c r="L22" s="55"/>
      <c r="M22" s="55"/>
      <c r="N22" s="55"/>
      <c r="O22" s="55"/>
      <c r="P22" s="55"/>
      <c r="Q22" s="55"/>
      <c r="R22" s="55"/>
      <c r="S22" s="55"/>
      <c r="T22" s="55"/>
      <c r="U22" s="55"/>
      <c r="V22" s="54"/>
      <c r="W22" s="199"/>
      <c r="Y22" s="192"/>
    </row>
    <row r="23" spans="2:25">
      <c r="B23" s="54"/>
      <c r="C23" s="55"/>
      <c r="D23" s="55"/>
      <c r="E23" s="55"/>
      <c r="F23" s="55"/>
      <c r="G23" s="55"/>
      <c r="H23" s="55"/>
      <c r="I23" s="55"/>
      <c r="J23" s="55"/>
      <c r="K23" s="55"/>
      <c r="L23" s="55"/>
      <c r="M23" s="55"/>
      <c r="N23" s="55"/>
      <c r="O23" s="55"/>
      <c r="P23" s="55"/>
      <c r="Q23" s="55"/>
      <c r="R23" s="55"/>
      <c r="S23" s="55"/>
      <c r="T23" s="55"/>
      <c r="U23" s="55"/>
      <c r="V23" s="54"/>
      <c r="W23" s="199"/>
      <c r="Y23" s="192"/>
    </row>
    <row r="24" spans="2:25">
      <c r="B24" s="54"/>
      <c r="C24" s="55"/>
      <c r="D24" s="55"/>
      <c r="E24" s="55"/>
      <c r="F24" s="55"/>
      <c r="G24" s="55"/>
      <c r="H24" s="55"/>
      <c r="I24" s="55"/>
      <c r="J24" s="55"/>
      <c r="K24" s="55"/>
      <c r="L24" s="55"/>
      <c r="M24" s="55"/>
      <c r="N24" s="55"/>
      <c r="O24" s="55"/>
      <c r="P24" s="55"/>
      <c r="Q24" s="55"/>
      <c r="R24" s="55"/>
      <c r="S24" s="55"/>
      <c r="T24" s="55"/>
      <c r="U24" s="55"/>
      <c r="V24" s="54"/>
      <c r="W24" s="199"/>
      <c r="Y24" s="192"/>
    </row>
    <row r="25" spans="2:25">
      <c r="B25" s="54"/>
      <c r="C25" s="55"/>
      <c r="D25" s="55"/>
      <c r="E25" s="55"/>
      <c r="F25" s="55"/>
      <c r="G25" s="55"/>
      <c r="H25" s="55"/>
      <c r="I25" s="55"/>
      <c r="J25" s="55"/>
      <c r="K25" s="55"/>
      <c r="L25" s="55"/>
      <c r="M25" s="55"/>
      <c r="N25" s="55"/>
      <c r="O25" s="55"/>
      <c r="P25" s="55"/>
      <c r="Q25" s="55"/>
      <c r="R25" s="55"/>
      <c r="S25" s="55"/>
      <c r="T25" s="55"/>
      <c r="U25" s="55"/>
      <c r="V25" s="54"/>
      <c r="W25" s="199"/>
      <c r="Y25" s="192"/>
    </row>
    <row r="26" spans="2:25">
      <c r="B26" s="54"/>
      <c r="C26" s="55"/>
      <c r="D26" s="55"/>
      <c r="E26" s="55"/>
      <c r="F26" s="55"/>
      <c r="G26" s="55"/>
      <c r="H26" s="55"/>
      <c r="I26" s="55"/>
      <c r="J26" s="55"/>
      <c r="K26" s="55"/>
      <c r="L26" s="55"/>
      <c r="M26" s="55"/>
      <c r="N26" s="55"/>
      <c r="O26" s="55"/>
      <c r="P26" s="55"/>
      <c r="Q26" s="55"/>
      <c r="R26" s="55"/>
      <c r="S26" s="55"/>
      <c r="T26" s="55"/>
      <c r="U26" s="55"/>
      <c r="V26" s="54"/>
      <c r="W26" s="199"/>
      <c r="Y26" s="192"/>
    </row>
    <row r="27" spans="2:25">
      <c r="B27" s="54"/>
      <c r="C27" s="55"/>
      <c r="D27" s="55"/>
      <c r="E27" s="55"/>
      <c r="F27" s="55"/>
      <c r="G27" s="55"/>
      <c r="H27" s="55"/>
      <c r="I27" s="55"/>
      <c r="J27" s="55"/>
      <c r="K27" s="55"/>
      <c r="L27" s="55"/>
      <c r="M27" s="55"/>
      <c r="N27" s="55"/>
      <c r="O27" s="55"/>
      <c r="P27" s="55"/>
      <c r="Q27" s="55"/>
      <c r="R27" s="55"/>
      <c r="S27" s="55"/>
      <c r="T27" s="55"/>
      <c r="U27" s="55"/>
      <c r="V27" s="54"/>
      <c r="W27" s="199"/>
      <c r="Y27" s="192"/>
    </row>
    <row r="28" spans="2:25">
      <c r="B28" s="54"/>
      <c r="C28" s="55"/>
      <c r="D28" s="55"/>
      <c r="E28" s="55"/>
      <c r="F28" s="55"/>
      <c r="G28" s="55"/>
      <c r="H28" s="55"/>
      <c r="I28" s="55"/>
      <c r="J28" s="55"/>
      <c r="K28" s="55"/>
      <c r="L28" s="55"/>
      <c r="M28" s="55"/>
      <c r="N28" s="55"/>
      <c r="O28" s="55"/>
      <c r="P28" s="55"/>
      <c r="Q28" s="55"/>
      <c r="R28" s="55"/>
      <c r="S28" s="55"/>
      <c r="T28" s="55"/>
      <c r="U28" s="55"/>
      <c r="V28" s="54"/>
      <c r="W28" s="199"/>
      <c r="Y28" s="192"/>
    </row>
    <row r="29" spans="2:25">
      <c r="B29" s="54"/>
      <c r="C29" s="55"/>
      <c r="D29" s="55"/>
      <c r="E29" s="55"/>
      <c r="F29" s="55"/>
      <c r="G29" s="55"/>
      <c r="H29" s="55"/>
      <c r="I29" s="55"/>
      <c r="J29" s="55"/>
      <c r="K29" s="55"/>
      <c r="L29" s="55"/>
      <c r="M29" s="55"/>
      <c r="N29" s="55"/>
      <c r="O29" s="55"/>
      <c r="P29" s="55"/>
      <c r="Q29" s="55"/>
      <c r="R29" s="55"/>
      <c r="S29" s="55"/>
      <c r="T29" s="55"/>
      <c r="U29" s="55"/>
      <c r="V29" s="54"/>
      <c r="W29" s="199"/>
      <c r="Y29" s="192"/>
    </row>
    <row r="30" spans="2:25">
      <c r="B30" s="54"/>
      <c r="C30" s="55"/>
      <c r="D30" s="55"/>
      <c r="E30" s="55"/>
      <c r="F30" s="55"/>
      <c r="G30" s="55"/>
      <c r="H30" s="55"/>
      <c r="I30" s="55"/>
      <c r="J30" s="55"/>
      <c r="K30" s="55"/>
      <c r="L30" s="55"/>
      <c r="M30" s="55"/>
      <c r="N30" s="55"/>
      <c r="O30" s="55"/>
      <c r="P30" s="55"/>
      <c r="Q30" s="55"/>
      <c r="R30" s="55"/>
      <c r="S30" s="55"/>
      <c r="T30" s="55"/>
      <c r="U30" s="55"/>
      <c r="V30" s="54"/>
      <c r="W30" s="199"/>
      <c r="Y30" s="192"/>
    </row>
    <row r="31" spans="2:25">
      <c r="B31" s="54"/>
      <c r="C31" s="55"/>
      <c r="D31" s="55"/>
      <c r="E31" s="55"/>
      <c r="F31" s="55"/>
      <c r="G31" s="55"/>
      <c r="H31" s="55"/>
      <c r="I31" s="55"/>
      <c r="J31" s="55"/>
      <c r="K31" s="55"/>
      <c r="L31" s="55"/>
      <c r="M31" s="55"/>
      <c r="N31" s="55"/>
      <c r="O31" s="55"/>
      <c r="P31" s="55"/>
      <c r="Q31" s="55"/>
      <c r="R31" s="55"/>
      <c r="S31" s="55"/>
      <c r="T31" s="55"/>
      <c r="U31" s="55"/>
      <c r="V31" s="54"/>
      <c r="W31" s="199"/>
      <c r="Y31" s="192"/>
    </row>
    <row r="32" spans="2:25">
      <c r="B32" s="54"/>
      <c r="C32" s="55"/>
      <c r="D32" s="55"/>
      <c r="E32" s="55"/>
      <c r="F32" s="55"/>
      <c r="G32" s="55"/>
      <c r="H32" s="55"/>
      <c r="I32" s="55"/>
      <c r="J32" s="55"/>
      <c r="K32" s="55"/>
      <c r="L32" s="55"/>
      <c r="M32" s="55"/>
      <c r="N32" s="55"/>
      <c r="O32" s="55"/>
      <c r="P32" s="55"/>
      <c r="Q32" s="55"/>
      <c r="R32" s="55"/>
      <c r="S32" s="55"/>
      <c r="T32" s="55"/>
      <c r="U32" s="55"/>
      <c r="V32" s="54"/>
      <c r="W32" s="199"/>
      <c r="Y32" s="192"/>
    </row>
    <row r="33" spans="2:25">
      <c r="B33" s="54"/>
      <c r="C33" s="55"/>
      <c r="D33" s="55"/>
      <c r="E33" s="55"/>
      <c r="F33" s="55"/>
      <c r="G33" s="55"/>
      <c r="H33" s="55"/>
      <c r="I33" s="55"/>
      <c r="J33" s="55"/>
      <c r="K33" s="55"/>
      <c r="L33" s="55"/>
      <c r="M33" s="55"/>
      <c r="N33" s="55"/>
      <c r="O33" s="55"/>
      <c r="P33" s="55"/>
      <c r="Q33" s="55"/>
      <c r="R33" s="55"/>
      <c r="S33" s="55"/>
      <c r="T33" s="55"/>
      <c r="U33" s="55"/>
      <c r="V33" s="54"/>
      <c r="W33" s="199"/>
      <c r="Y33" s="192"/>
    </row>
    <row r="34" spans="2:25">
      <c r="B34" s="54"/>
      <c r="C34" s="55"/>
      <c r="D34" s="55"/>
      <c r="E34" s="55"/>
      <c r="F34" s="55"/>
      <c r="G34" s="55"/>
      <c r="H34" s="55"/>
      <c r="I34" s="55"/>
      <c r="J34" s="55"/>
      <c r="K34" s="55"/>
      <c r="L34" s="55"/>
      <c r="M34" s="55"/>
      <c r="N34" s="55"/>
      <c r="O34" s="55"/>
      <c r="P34" s="55"/>
      <c r="Q34" s="55"/>
      <c r="R34" s="55"/>
      <c r="S34" s="55"/>
      <c r="T34" s="55"/>
      <c r="U34" s="55"/>
      <c r="V34" s="54"/>
      <c r="W34" s="199"/>
    </row>
    <row r="35" spans="2:25">
      <c r="B35" s="54"/>
      <c r="C35" s="55"/>
      <c r="D35" s="55"/>
      <c r="E35" s="55"/>
      <c r="F35" s="55"/>
      <c r="G35" s="55"/>
      <c r="H35" s="55"/>
      <c r="I35" s="55"/>
      <c r="J35" s="55"/>
      <c r="K35" s="55"/>
      <c r="L35" s="55"/>
      <c r="M35" s="55"/>
      <c r="N35" s="55"/>
      <c r="O35" s="55"/>
      <c r="P35" s="55"/>
      <c r="Q35" s="55"/>
      <c r="R35" s="55"/>
      <c r="S35" s="55"/>
      <c r="T35" s="55"/>
      <c r="U35" s="55"/>
      <c r="V35" s="54"/>
      <c r="W35" s="199"/>
    </row>
    <row r="36" spans="2:25">
      <c r="B36" s="54"/>
      <c r="C36" s="55"/>
      <c r="D36" s="55"/>
      <c r="E36" s="55"/>
      <c r="F36" s="55"/>
      <c r="G36" s="55"/>
      <c r="H36" s="55"/>
      <c r="I36" s="55"/>
      <c r="J36" s="55"/>
      <c r="K36" s="55"/>
      <c r="L36" s="55"/>
      <c r="M36" s="55"/>
      <c r="N36" s="55"/>
      <c r="O36" s="55"/>
      <c r="P36" s="55"/>
      <c r="Q36" s="55"/>
      <c r="R36" s="55"/>
      <c r="S36" s="55"/>
      <c r="T36" s="55"/>
      <c r="U36" s="55"/>
      <c r="V36" s="54"/>
      <c r="W36" s="199"/>
    </row>
    <row r="37" spans="2:25">
      <c r="B37" s="54"/>
      <c r="C37" s="55"/>
      <c r="D37" s="55"/>
      <c r="E37" s="55"/>
      <c r="F37" s="55"/>
      <c r="G37" s="55"/>
      <c r="H37" s="55"/>
      <c r="I37" s="55"/>
      <c r="J37" s="55"/>
      <c r="K37" s="55"/>
      <c r="L37" s="55"/>
      <c r="M37" s="55"/>
      <c r="N37" s="55"/>
      <c r="O37" s="55"/>
      <c r="P37" s="55"/>
      <c r="Q37" s="55"/>
      <c r="R37" s="55"/>
      <c r="S37" s="55"/>
      <c r="T37" s="55"/>
      <c r="U37" s="55"/>
      <c r="V37" s="54"/>
      <c r="W37" s="199"/>
    </row>
    <row r="38" spans="2:25">
      <c r="B38" s="54"/>
      <c r="C38" s="55"/>
      <c r="D38" s="55"/>
      <c r="E38" s="55"/>
      <c r="F38" s="55"/>
      <c r="G38" s="55"/>
      <c r="H38" s="55"/>
      <c r="I38" s="55"/>
      <c r="J38" s="55"/>
      <c r="K38" s="55"/>
      <c r="L38" s="55"/>
      <c r="M38" s="55"/>
      <c r="N38" s="55"/>
      <c r="O38" s="55"/>
      <c r="P38" s="55"/>
      <c r="Q38" s="55"/>
      <c r="R38" s="55"/>
      <c r="S38" s="55"/>
      <c r="T38" s="55"/>
      <c r="U38" s="55"/>
      <c r="V38" s="54"/>
      <c r="W38" s="199"/>
    </row>
    <row r="39" spans="2:25">
      <c r="B39" s="54"/>
      <c r="C39" s="55"/>
      <c r="D39" s="55"/>
      <c r="E39" s="55"/>
      <c r="F39" s="55"/>
      <c r="G39" s="55"/>
      <c r="H39" s="55"/>
      <c r="I39" s="55"/>
      <c r="J39" s="55"/>
      <c r="K39" s="55"/>
      <c r="L39" s="55"/>
      <c r="M39" s="55"/>
      <c r="N39" s="55"/>
      <c r="O39" s="55"/>
      <c r="P39" s="55"/>
      <c r="Q39" s="55"/>
      <c r="R39" s="55"/>
      <c r="S39" s="55"/>
      <c r="T39" s="55"/>
      <c r="U39" s="55"/>
      <c r="V39" s="54"/>
      <c r="W39" s="199"/>
    </row>
    <row r="40" spans="2:25">
      <c r="B40" s="54"/>
      <c r="C40" s="55"/>
      <c r="D40" s="55"/>
      <c r="E40" s="55"/>
      <c r="F40" s="55"/>
      <c r="G40" s="55"/>
      <c r="H40" s="55"/>
      <c r="I40" s="55"/>
      <c r="J40" s="55"/>
      <c r="K40" s="55"/>
      <c r="L40" s="55"/>
      <c r="M40" s="55"/>
      <c r="N40" s="55"/>
      <c r="O40" s="55"/>
      <c r="P40" s="55"/>
      <c r="Q40" s="55"/>
      <c r="R40" s="55"/>
      <c r="S40" s="55"/>
      <c r="T40" s="55"/>
      <c r="U40" s="55"/>
      <c r="V40" s="54"/>
      <c r="W40" s="199"/>
    </row>
    <row r="41" spans="2:25">
      <c r="B41" s="54"/>
      <c r="C41" s="55"/>
      <c r="D41" s="55"/>
      <c r="E41" s="55"/>
      <c r="F41" s="55"/>
      <c r="G41" s="55"/>
      <c r="H41" s="55"/>
      <c r="I41" s="55"/>
      <c r="J41" s="55"/>
      <c r="K41" s="55"/>
      <c r="L41" s="55"/>
      <c r="M41" s="55"/>
      <c r="N41" s="55"/>
      <c r="O41" s="55"/>
      <c r="P41" s="55"/>
      <c r="Q41" s="55"/>
      <c r="R41" s="55"/>
      <c r="S41" s="55"/>
      <c r="T41" s="55"/>
      <c r="U41" s="55"/>
      <c r="V41" s="54"/>
      <c r="W41" s="199"/>
    </row>
    <row r="42" spans="2:25">
      <c r="B42" s="54"/>
      <c r="C42" s="55"/>
      <c r="D42" s="55"/>
      <c r="E42" s="55"/>
      <c r="F42" s="55"/>
      <c r="G42" s="55"/>
      <c r="H42" s="55"/>
      <c r="I42" s="55"/>
      <c r="J42" s="55"/>
      <c r="K42" s="55"/>
      <c r="L42" s="55"/>
      <c r="M42" s="55"/>
      <c r="N42" s="55"/>
      <c r="O42" s="55"/>
      <c r="P42" s="55"/>
      <c r="Q42" s="55"/>
      <c r="R42" s="55"/>
      <c r="S42" s="55"/>
      <c r="T42" s="55"/>
      <c r="U42" s="55"/>
      <c r="V42" s="54"/>
      <c r="W42" s="199"/>
    </row>
    <row r="43" spans="2:25">
      <c r="B43" s="54"/>
      <c r="C43" s="55"/>
      <c r="D43" s="55"/>
      <c r="E43" s="55"/>
      <c r="F43" s="55"/>
      <c r="G43" s="55"/>
      <c r="H43" s="55"/>
      <c r="I43" s="55"/>
      <c r="J43" s="55"/>
      <c r="K43" s="55"/>
      <c r="L43" s="55"/>
      <c r="M43" s="55"/>
      <c r="N43" s="55"/>
      <c r="O43" s="55"/>
      <c r="P43" s="55"/>
      <c r="Q43" s="55"/>
      <c r="R43" s="55"/>
      <c r="S43" s="55"/>
      <c r="T43" s="55"/>
      <c r="U43" s="55"/>
      <c r="V43" s="54"/>
      <c r="W43" s="199"/>
    </row>
    <row r="44" spans="2:25">
      <c r="B44" s="54"/>
      <c r="C44" s="55"/>
      <c r="D44" s="55"/>
      <c r="E44" s="55"/>
      <c r="F44" s="55"/>
      <c r="G44" s="55"/>
      <c r="H44" s="55"/>
      <c r="I44" s="55"/>
      <c r="J44" s="55"/>
      <c r="K44" s="55"/>
      <c r="L44" s="55"/>
      <c r="M44" s="55"/>
      <c r="N44" s="55"/>
      <c r="O44" s="55"/>
      <c r="P44" s="55"/>
      <c r="Q44" s="55"/>
      <c r="R44" s="55"/>
      <c r="S44" s="55"/>
      <c r="T44" s="55"/>
      <c r="U44" s="55"/>
      <c r="V44" s="54"/>
      <c r="W44" s="199"/>
    </row>
    <row r="45" spans="2:25">
      <c r="B45" s="54"/>
      <c r="C45" s="55"/>
      <c r="D45" s="55"/>
      <c r="E45" s="55"/>
      <c r="F45" s="55"/>
      <c r="G45" s="55"/>
      <c r="H45" s="55"/>
      <c r="I45" s="55"/>
      <c r="J45" s="55"/>
      <c r="K45" s="55"/>
      <c r="L45" s="55"/>
      <c r="M45" s="55"/>
      <c r="N45" s="55"/>
      <c r="O45" s="55"/>
      <c r="P45" s="55"/>
      <c r="Q45" s="55"/>
      <c r="R45" s="55"/>
      <c r="S45" s="55"/>
      <c r="T45" s="55"/>
      <c r="U45" s="55"/>
      <c r="V45" s="54"/>
      <c r="W45" s="199"/>
    </row>
    <row r="46" spans="2:25">
      <c r="B46" s="54"/>
      <c r="C46" s="55"/>
      <c r="D46" s="55"/>
      <c r="E46" s="55"/>
      <c r="F46" s="55"/>
      <c r="G46" s="55"/>
      <c r="H46" s="55"/>
      <c r="I46" s="55"/>
      <c r="J46" s="55"/>
      <c r="K46" s="55"/>
      <c r="L46" s="55"/>
      <c r="M46" s="55"/>
      <c r="N46" s="55"/>
      <c r="O46" s="55"/>
      <c r="P46" s="55"/>
      <c r="Q46" s="55"/>
      <c r="R46" s="55"/>
      <c r="S46" s="55"/>
      <c r="T46" s="55"/>
      <c r="U46" s="55"/>
      <c r="V46" s="54"/>
      <c r="W46" s="199"/>
    </row>
    <row r="47" spans="2:25">
      <c r="B47" s="54"/>
      <c r="C47" s="55"/>
      <c r="D47" s="55"/>
      <c r="E47" s="55"/>
      <c r="F47" s="55"/>
      <c r="G47" s="55"/>
      <c r="H47" s="55"/>
      <c r="I47" s="55"/>
      <c r="J47" s="55"/>
      <c r="K47" s="55"/>
      <c r="L47" s="55"/>
      <c r="M47" s="55"/>
      <c r="N47" s="55"/>
      <c r="O47" s="55"/>
      <c r="P47" s="55"/>
      <c r="Q47" s="55"/>
      <c r="R47" s="55"/>
      <c r="S47" s="55"/>
      <c r="T47" s="55"/>
      <c r="U47" s="55"/>
      <c r="V47" s="54"/>
      <c r="W47" s="199"/>
    </row>
    <row r="48" spans="2:25">
      <c r="B48" s="54"/>
      <c r="C48" s="55"/>
      <c r="D48" s="55"/>
      <c r="E48" s="55"/>
      <c r="F48" s="55"/>
      <c r="G48" s="55"/>
      <c r="H48" s="55"/>
      <c r="I48" s="55"/>
      <c r="J48" s="55"/>
      <c r="K48" s="55"/>
      <c r="L48" s="55"/>
      <c r="M48" s="55"/>
      <c r="N48" s="55"/>
      <c r="O48" s="55"/>
      <c r="P48" s="55"/>
      <c r="Q48" s="55"/>
      <c r="R48" s="55"/>
      <c r="S48" s="55"/>
      <c r="T48" s="55"/>
      <c r="U48" s="55"/>
      <c r="V48" s="54"/>
      <c r="W48" s="199"/>
    </row>
    <row r="49" spans="2:23">
      <c r="B49" s="54"/>
      <c r="C49" s="55"/>
      <c r="D49" s="55"/>
      <c r="E49" s="55"/>
      <c r="F49" s="55"/>
      <c r="G49" s="55"/>
      <c r="H49" s="55"/>
      <c r="I49" s="55"/>
      <c r="J49" s="55"/>
      <c r="K49" s="55"/>
      <c r="L49" s="55"/>
      <c r="M49" s="55"/>
      <c r="N49" s="55"/>
      <c r="O49" s="55"/>
      <c r="P49" s="55"/>
      <c r="Q49" s="55"/>
      <c r="R49" s="55"/>
      <c r="S49" s="55"/>
      <c r="T49" s="55"/>
      <c r="U49" s="55"/>
      <c r="V49" s="54"/>
      <c r="W49" s="199"/>
    </row>
    <row r="50" spans="2:23">
      <c r="B50" s="54"/>
      <c r="C50" s="55"/>
      <c r="D50" s="55"/>
      <c r="E50" s="55"/>
      <c r="F50" s="55"/>
      <c r="G50" s="55"/>
      <c r="H50" s="55"/>
      <c r="I50" s="55"/>
      <c r="J50" s="55"/>
      <c r="K50" s="55"/>
      <c r="L50" s="55"/>
      <c r="M50" s="55"/>
      <c r="N50" s="55"/>
      <c r="O50" s="55"/>
      <c r="P50" s="55"/>
      <c r="Q50" s="55"/>
      <c r="R50" s="55"/>
      <c r="S50" s="55"/>
      <c r="T50" s="55"/>
      <c r="U50" s="55"/>
      <c r="V50" s="54"/>
      <c r="W50" s="199"/>
    </row>
    <row r="51" spans="2:23">
      <c r="B51" s="54"/>
      <c r="C51" s="55"/>
      <c r="D51" s="55"/>
      <c r="E51" s="55"/>
      <c r="F51" s="55"/>
      <c r="G51" s="55"/>
      <c r="H51" s="55"/>
      <c r="I51" s="55"/>
      <c r="J51" s="55"/>
      <c r="K51" s="55"/>
      <c r="L51" s="55"/>
      <c r="M51" s="55"/>
      <c r="N51" s="55"/>
      <c r="O51" s="55"/>
      <c r="P51" s="55"/>
      <c r="Q51" s="55"/>
      <c r="R51" s="55"/>
      <c r="S51" s="55"/>
      <c r="T51" s="55"/>
      <c r="U51" s="55"/>
      <c r="V51" s="54"/>
      <c r="W51" s="199"/>
    </row>
    <row r="52" spans="2:23">
      <c r="B52" s="54"/>
      <c r="C52" s="55"/>
      <c r="D52" s="55"/>
      <c r="E52" s="55"/>
      <c r="F52" s="55"/>
      <c r="G52" s="55"/>
      <c r="H52" s="55"/>
      <c r="I52" s="55"/>
      <c r="J52" s="55"/>
      <c r="K52" s="55"/>
      <c r="L52" s="55"/>
      <c r="M52" s="55"/>
      <c r="N52" s="55"/>
      <c r="O52" s="55"/>
      <c r="P52" s="55"/>
      <c r="Q52" s="55"/>
      <c r="R52" s="55"/>
      <c r="S52" s="55"/>
      <c r="T52" s="55"/>
      <c r="U52" s="55"/>
      <c r="V52" s="54"/>
      <c r="W52" s="199"/>
    </row>
    <row r="53" spans="2:23">
      <c r="B53" s="54"/>
      <c r="C53" s="55"/>
      <c r="D53" s="55"/>
      <c r="E53" s="55"/>
      <c r="F53" s="55"/>
      <c r="G53" s="55"/>
      <c r="H53" s="55"/>
      <c r="I53" s="55"/>
      <c r="J53" s="55"/>
      <c r="K53" s="55"/>
      <c r="L53" s="55"/>
      <c r="M53" s="55"/>
      <c r="N53" s="55"/>
      <c r="O53" s="55"/>
      <c r="P53" s="55"/>
      <c r="Q53" s="55"/>
      <c r="R53" s="55"/>
      <c r="S53" s="55"/>
      <c r="T53" s="55"/>
      <c r="U53" s="55"/>
      <c r="V53" s="54"/>
      <c r="W53" s="199"/>
    </row>
    <row r="54" spans="2:23">
      <c r="B54" s="54"/>
      <c r="C54" s="55"/>
      <c r="D54" s="55"/>
      <c r="E54" s="55"/>
      <c r="F54" s="55"/>
      <c r="G54" s="55"/>
      <c r="H54" s="55"/>
      <c r="I54" s="55"/>
      <c r="J54" s="55"/>
      <c r="K54" s="55"/>
      <c r="L54" s="55"/>
      <c r="M54" s="55"/>
      <c r="N54" s="55"/>
      <c r="O54" s="55"/>
      <c r="P54" s="55"/>
      <c r="Q54" s="55"/>
      <c r="R54" s="55"/>
      <c r="S54" s="55"/>
      <c r="T54" s="55"/>
      <c r="U54" s="55"/>
      <c r="V54" s="54"/>
      <c r="W54" s="199"/>
    </row>
    <row r="55" spans="2:23">
      <c r="B55" s="54"/>
      <c r="C55" s="55"/>
      <c r="D55" s="55"/>
      <c r="E55" s="55"/>
      <c r="F55" s="55"/>
      <c r="G55" s="55"/>
      <c r="H55" s="55"/>
      <c r="I55" s="55"/>
      <c r="J55" s="55"/>
      <c r="K55" s="55"/>
      <c r="L55" s="55"/>
      <c r="M55" s="55"/>
      <c r="N55" s="55"/>
      <c r="O55" s="55"/>
      <c r="P55" s="55"/>
      <c r="Q55" s="55"/>
      <c r="R55" s="55"/>
      <c r="S55" s="55"/>
      <c r="T55" s="55"/>
      <c r="U55" s="55"/>
      <c r="V55" s="54"/>
      <c r="W55" s="199"/>
    </row>
    <row r="56" spans="2:23">
      <c r="B56" s="54"/>
      <c r="C56" s="55"/>
      <c r="D56" s="55"/>
      <c r="E56" s="55"/>
      <c r="F56" s="55"/>
      <c r="G56" s="55"/>
      <c r="H56" s="55"/>
      <c r="I56" s="55"/>
      <c r="J56" s="55"/>
      <c r="K56" s="55"/>
      <c r="L56" s="55"/>
      <c r="M56" s="55"/>
      <c r="N56" s="55"/>
      <c r="O56" s="55"/>
      <c r="P56" s="55"/>
      <c r="Q56" s="55"/>
      <c r="R56" s="55"/>
      <c r="S56" s="55"/>
      <c r="T56" s="55"/>
      <c r="U56" s="55"/>
      <c r="V56" s="54"/>
      <c r="W56" s="199"/>
    </row>
    <row r="57" spans="2:23">
      <c r="B57" s="54"/>
      <c r="C57" s="55"/>
      <c r="D57" s="55"/>
      <c r="E57" s="55"/>
      <c r="F57" s="55"/>
      <c r="G57" s="55"/>
      <c r="H57" s="55"/>
      <c r="I57" s="55"/>
      <c r="J57" s="55"/>
      <c r="K57" s="55"/>
      <c r="L57" s="55"/>
      <c r="M57" s="55"/>
      <c r="N57" s="55"/>
      <c r="O57" s="55"/>
      <c r="P57" s="55"/>
      <c r="Q57" s="55"/>
      <c r="R57" s="55"/>
      <c r="S57" s="55"/>
      <c r="T57" s="55"/>
      <c r="U57" s="55"/>
      <c r="V57" s="54"/>
      <c r="W57" s="199"/>
    </row>
    <row r="58" spans="2:23">
      <c r="B58" s="54"/>
      <c r="C58" s="55"/>
      <c r="D58" s="55"/>
      <c r="E58" s="55"/>
      <c r="F58" s="55"/>
      <c r="G58" s="55"/>
      <c r="H58" s="55"/>
      <c r="I58" s="55"/>
      <c r="J58" s="55"/>
      <c r="K58" s="55"/>
      <c r="L58" s="55"/>
      <c r="M58" s="55"/>
      <c r="N58" s="55"/>
      <c r="O58" s="55"/>
      <c r="P58" s="55"/>
      <c r="Q58" s="55"/>
      <c r="R58" s="55"/>
      <c r="S58" s="55"/>
      <c r="T58" s="55"/>
      <c r="U58" s="55"/>
      <c r="V58" s="54"/>
      <c r="W58" s="199"/>
    </row>
    <row r="59" spans="2:23">
      <c r="W59" s="199"/>
    </row>
    <row r="60" spans="2:23">
      <c r="W60" s="199"/>
    </row>
    <row r="61" spans="2:23">
      <c r="W61" s="199"/>
    </row>
    <row r="62" spans="2:23">
      <c r="W62" s="199"/>
    </row>
    <row r="63" spans="2:23">
      <c r="W63" s="199"/>
    </row>
    <row r="64" spans="2:23">
      <c r="W64" s="199"/>
    </row>
  </sheetData>
  <mergeCells count="3">
    <mergeCell ref="Y6:Y7"/>
    <mergeCell ref="Z6:Z7"/>
    <mergeCell ref="AA6:AA7"/>
  </mergeCells>
  <dataValidations count="1">
    <dataValidation type="custom" operator="greaterThanOrEqual" allowBlank="1" showInputMessage="1" showErrorMessage="1" error="This cell only accepts a number of &quot;NA&quot;_x000a_" sqref="N8:N13 Q8:U13" xr:uid="{5705F13F-41B2-4ABD-99C2-CF76F7A0F75D}">
      <formula1>OR(AND(ISNUMBER(N8), N8&gt;=0), N8 ="NA")</formula1>
    </dataValidation>
  </dataValidations>
  <pageMargins left="0.7" right="0.7" top="0.75" bottom="0.75" header="0.3" footer="0.3"/>
  <pageSetup paperSize="3" scale="27"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AF22C-A50D-4E04-8E00-101EC3CC5877}">
  <sheetPr>
    <pageSetUpPr fitToPage="1"/>
  </sheetPr>
  <dimension ref="A1:AC97"/>
  <sheetViews>
    <sheetView view="pageBreakPreview" zoomScale="85" zoomScaleNormal="90" zoomScaleSheetLayoutView="85" zoomScalePageLayoutView="20" workbookViewId="0">
      <selection activeCell="A4" sqref="A4"/>
    </sheetView>
  </sheetViews>
  <sheetFormatPr defaultColWidth="9.109375" defaultRowHeight="14.4" outlineLevelCol="1"/>
  <cols>
    <col min="1" max="1" width="5.44140625" style="7" customWidth="1"/>
    <col min="2" max="2" width="32.44140625" style="7" customWidth="1"/>
    <col min="3" max="3" width="41.109375" style="1" bestFit="1" customWidth="1"/>
    <col min="4" max="4" width="12.109375" style="7" customWidth="1"/>
    <col min="5" max="5" width="88.109375" style="7" bestFit="1" customWidth="1"/>
    <col min="6" max="6" width="20.88671875" style="7" customWidth="1"/>
    <col min="7" max="10" width="9.44140625" style="7" customWidth="1"/>
    <col min="11" max="11" width="10.109375" style="7" customWidth="1"/>
    <col min="12" max="14" width="9.109375" style="7"/>
    <col min="15" max="19" width="9.109375" style="7" customWidth="1"/>
    <col min="20" max="27" width="9.109375" style="7" customWidth="1" outlineLevel="1"/>
    <col min="28" max="28" width="66.109375" style="1" customWidth="1"/>
    <col min="29" max="29" width="52.44140625" style="7" customWidth="1"/>
    <col min="30" max="16384" width="9.109375" style="7"/>
  </cols>
  <sheetData>
    <row r="1" spans="1:29" ht="15" thickBot="1"/>
    <row r="2" spans="1:29">
      <c r="B2" s="13" t="s">
        <v>20</v>
      </c>
      <c r="C2" s="16" t="str">
        <f>IF('Quarterly Submission Guide'!$D$20 = "", "",'Quarterly Submission Guide'!$D$20)</f>
        <v>Southern California Edison Company</v>
      </c>
      <c r="D2" s="35" t="s">
        <v>27</v>
      </c>
    </row>
    <row r="3" spans="1:29">
      <c r="B3" s="14" t="s">
        <v>28</v>
      </c>
      <c r="C3" s="12">
        <v>7.1</v>
      </c>
      <c r="D3" s="41" t="s">
        <v>29</v>
      </c>
    </row>
    <row r="4" spans="1:29" ht="15" thickBot="1">
      <c r="B4" s="15" t="s">
        <v>26</v>
      </c>
      <c r="C4" s="23">
        <f>'Quarterly Submission Guide'!D24</f>
        <v>44603</v>
      </c>
      <c r="D4" s="7" t="s">
        <v>340</v>
      </c>
    </row>
    <row r="5" spans="1:29">
      <c r="B5" s="1"/>
      <c r="C5" s="7"/>
      <c r="G5" s="31" t="s">
        <v>341</v>
      </c>
      <c r="H5" s="31"/>
      <c r="I5" s="31"/>
      <c r="J5" s="31"/>
      <c r="K5" s="31"/>
      <c r="L5" s="31"/>
      <c r="M5" s="31"/>
      <c r="N5" s="31"/>
      <c r="O5" s="31"/>
      <c r="P5" s="31"/>
      <c r="Q5" s="31"/>
      <c r="R5" s="31"/>
      <c r="S5" s="31"/>
      <c r="T5" s="32" t="s">
        <v>342</v>
      </c>
      <c r="U5" s="32"/>
      <c r="V5" s="32"/>
      <c r="W5" s="32"/>
      <c r="X5" s="32"/>
      <c r="Y5" s="32"/>
      <c r="Z5" s="32"/>
      <c r="AA5" s="32"/>
    </row>
    <row r="6" spans="1:29" ht="18" customHeight="1">
      <c r="B6" s="233" t="s">
        <v>343</v>
      </c>
      <c r="C6" s="2"/>
      <c r="D6" s="2"/>
      <c r="F6" s="2"/>
      <c r="G6" s="2"/>
      <c r="H6" s="2"/>
      <c r="I6" s="2"/>
      <c r="J6" s="2"/>
      <c r="K6" s="2"/>
      <c r="L6" s="220">
        <v>1</v>
      </c>
      <c r="M6" s="220">
        <v>2</v>
      </c>
      <c r="N6" s="220">
        <v>3</v>
      </c>
      <c r="O6" s="220">
        <v>4</v>
      </c>
      <c r="P6" s="220">
        <v>1</v>
      </c>
      <c r="Q6" s="220">
        <v>2</v>
      </c>
      <c r="R6" s="220">
        <v>3</v>
      </c>
      <c r="S6" s="220">
        <v>4</v>
      </c>
      <c r="T6" s="220">
        <v>1</v>
      </c>
      <c r="U6" s="220">
        <v>2</v>
      </c>
      <c r="V6" s="220">
        <v>3</v>
      </c>
      <c r="W6" s="220">
        <v>4</v>
      </c>
      <c r="X6" s="220">
        <v>1</v>
      </c>
      <c r="Y6" s="220">
        <v>2</v>
      </c>
      <c r="Z6" s="220">
        <v>3</v>
      </c>
      <c r="AA6" s="220">
        <v>4</v>
      </c>
      <c r="AB6" s="6"/>
      <c r="AC6" s="2"/>
    </row>
    <row r="7" spans="1:29">
      <c r="B7" s="4" t="s">
        <v>344</v>
      </c>
      <c r="C7" s="4" t="s">
        <v>345</v>
      </c>
      <c r="D7" s="5" t="s">
        <v>33</v>
      </c>
      <c r="E7" s="5" t="s">
        <v>346</v>
      </c>
      <c r="F7" s="5" t="s">
        <v>347</v>
      </c>
      <c r="G7" s="5">
        <v>2015</v>
      </c>
      <c r="H7" s="5">
        <v>2016</v>
      </c>
      <c r="I7" s="5">
        <v>2017</v>
      </c>
      <c r="J7" s="5">
        <v>2018</v>
      </c>
      <c r="K7" s="5">
        <v>2019</v>
      </c>
      <c r="L7" s="5">
        <v>2020</v>
      </c>
      <c r="M7" s="5">
        <v>2020</v>
      </c>
      <c r="N7" s="5">
        <v>2020</v>
      </c>
      <c r="O7" s="5">
        <v>2020</v>
      </c>
      <c r="P7" s="5">
        <v>2021</v>
      </c>
      <c r="Q7" s="5">
        <v>2021</v>
      </c>
      <c r="R7" s="5">
        <v>2021</v>
      </c>
      <c r="S7" s="5">
        <v>2021</v>
      </c>
      <c r="T7" s="5">
        <v>2022</v>
      </c>
      <c r="U7" s="5">
        <v>2022</v>
      </c>
      <c r="V7" s="5">
        <v>2022</v>
      </c>
      <c r="W7" s="5">
        <v>2022</v>
      </c>
      <c r="X7" s="5">
        <v>2023</v>
      </c>
      <c r="Y7" s="5">
        <v>2023</v>
      </c>
      <c r="Z7" s="5">
        <v>2023</v>
      </c>
      <c r="AA7" s="5">
        <v>2023</v>
      </c>
      <c r="AB7" s="4" t="s">
        <v>35</v>
      </c>
      <c r="AC7" s="5" t="s">
        <v>36</v>
      </c>
    </row>
    <row r="8" spans="1:29">
      <c r="A8" s="7" t="s">
        <v>348</v>
      </c>
      <c r="B8" s="7" t="s">
        <v>349</v>
      </c>
      <c r="C8" s="29" t="s">
        <v>350</v>
      </c>
      <c r="D8" s="8" t="s">
        <v>38</v>
      </c>
      <c r="E8" s="11" t="s">
        <v>351</v>
      </c>
      <c r="F8" s="227" t="s">
        <v>0</v>
      </c>
      <c r="G8" s="71">
        <v>279</v>
      </c>
      <c r="H8" s="277">
        <v>404</v>
      </c>
      <c r="I8" s="277">
        <v>382</v>
      </c>
      <c r="J8" s="71">
        <v>158</v>
      </c>
      <c r="K8" s="71">
        <v>308</v>
      </c>
      <c r="L8" s="112">
        <v>86</v>
      </c>
      <c r="M8" s="112">
        <v>103</v>
      </c>
      <c r="N8" s="211">
        <v>80</v>
      </c>
      <c r="O8" s="211">
        <v>150</v>
      </c>
      <c r="P8" s="112">
        <v>113</v>
      </c>
      <c r="Q8" s="112">
        <v>68</v>
      </c>
      <c r="R8" s="112">
        <v>57</v>
      </c>
      <c r="S8" s="211">
        <v>133</v>
      </c>
      <c r="T8" s="328">
        <v>86.360140400000006</v>
      </c>
      <c r="U8" s="328">
        <v>60.097733939999998</v>
      </c>
      <c r="V8" s="328">
        <v>60.88924325</v>
      </c>
      <c r="W8" s="328">
        <v>93.27605921</v>
      </c>
      <c r="X8" s="389"/>
      <c r="Y8" s="389"/>
      <c r="Z8" s="389"/>
      <c r="AA8" s="389"/>
      <c r="AB8" s="223" t="s">
        <v>352</v>
      </c>
      <c r="AC8" s="51"/>
    </row>
    <row r="9" spans="1:29">
      <c r="B9" s="30"/>
      <c r="C9" s="30"/>
      <c r="D9" s="9" t="s">
        <v>42</v>
      </c>
      <c r="E9" s="11" t="s">
        <v>353</v>
      </c>
      <c r="F9" s="227" t="s">
        <v>0</v>
      </c>
      <c r="G9" s="71">
        <v>74</v>
      </c>
      <c r="H9" s="277">
        <v>59</v>
      </c>
      <c r="I9" s="71">
        <v>53</v>
      </c>
      <c r="J9" s="71">
        <v>48</v>
      </c>
      <c r="K9" s="71">
        <v>38</v>
      </c>
      <c r="L9" s="112">
        <v>10</v>
      </c>
      <c r="M9" s="112">
        <v>19</v>
      </c>
      <c r="N9" s="211">
        <v>28</v>
      </c>
      <c r="O9" s="211">
        <v>11</v>
      </c>
      <c r="P9" s="112">
        <v>11</v>
      </c>
      <c r="Q9" s="211">
        <v>13</v>
      </c>
      <c r="R9" s="211">
        <v>11</v>
      </c>
      <c r="S9" s="211">
        <v>14</v>
      </c>
      <c r="T9" s="328">
        <v>12.733099279999999</v>
      </c>
      <c r="U9" s="328">
        <v>13.37830724</v>
      </c>
      <c r="V9" s="328">
        <v>12.78987708</v>
      </c>
      <c r="W9" s="328">
        <v>13.77093269</v>
      </c>
      <c r="X9" s="390"/>
      <c r="Y9" s="390"/>
      <c r="Z9" s="390"/>
      <c r="AA9" s="390"/>
      <c r="AB9" s="223" t="s">
        <v>352</v>
      </c>
      <c r="AC9" s="52"/>
    </row>
    <row r="10" spans="1:29">
      <c r="B10" s="30"/>
      <c r="C10" s="30"/>
      <c r="D10" s="9" t="s">
        <v>45</v>
      </c>
      <c r="E10" s="11" t="s">
        <v>354</v>
      </c>
      <c r="F10" s="227" t="s">
        <v>0</v>
      </c>
      <c r="G10" s="71">
        <v>115</v>
      </c>
      <c r="H10" s="277">
        <v>113</v>
      </c>
      <c r="I10" s="71">
        <v>115</v>
      </c>
      <c r="J10" s="71">
        <v>134</v>
      </c>
      <c r="K10" s="71">
        <v>98</v>
      </c>
      <c r="L10" s="112">
        <v>22</v>
      </c>
      <c r="M10" s="112">
        <v>47</v>
      </c>
      <c r="N10" s="112">
        <v>27</v>
      </c>
      <c r="O10" s="112">
        <v>12</v>
      </c>
      <c r="P10" s="112">
        <v>24</v>
      </c>
      <c r="Q10" s="112">
        <v>48</v>
      </c>
      <c r="R10" s="112">
        <v>21</v>
      </c>
      <c r="S10" s="211">
        <v>13</v>
      </c>
      <c r="T10" s="328">
        <v>24.274933390000001</v>
      </c>
      <c r="U10" s="328">
        <v>47.404775739999998</v>
      </c>
      <c r="V10" s="328">
        <v>22.623336630000001</v>
      </c>
      <c r="W10" s="328">
        <v>13.726213939999999</v>
      </c>
      <c r="X10" s="390"/>
      <c r="Y10" s="390"/>
      <c r="Z10" s="390"/>
      <c r="AA10" s="390"/>
      <c r="AB10" s="223" t="s">
        <v>352</v>
      </c>
      <c r="AC10" s="52"/>
    </row>
    <row r="11" spans="1:29">
      <c r="B11" s="30"/>
      <c r="C11" s="30"/>
      <c r="D11" s="9" t="s">
        <v>49</v>
      </c>
      <c r="E11" s="11" t="s">
        <v>355</v>
      </c>
      <c r="F11" s="227" t="s">
        <v>0</v>
      </c>
      <c r="G11" s="71">
        <v>227</v>
      </c>
      <c r="H11" s="71">
        <v>374</v>
      </c>
      <c r="I11" s="71">
        <v>248</v>
      </c>
      <c r="J11" s="71">
        <v>267</v>
      </c>
      <c r="K11" s="71">
        <v>269</v>
      </c>
      <c r="L11" s="112">
        <v>78</v>
      </c>
      <c r="M11" s="112">
        <v>121</v>
      </c>
      <c r="N11" s="112">
        <v>89</v>
      </c>
      <c r="O11" s="112">
        <v>97</v>
      </c>
      <c r="P11" s="112">
        <v>80</v>
      </c>
      <c r="Q11" s="112">
        <v>120</v>
      </c>
      <c r="R11" s="112">
        <v>104</v>
      </c>
      <c r="S11" s="211">
        <v>100</v>
      </c>
      <c r="T11" s="328">
        <v>89.760565619999994</v>
      </c>
      <c r="U11" s="328">
        <v>102.4193855</v>
      </c>
      <c r="V11" s="328">
        <v>98.623327759999995</v>
      </c>
      <c r="W11" s="328">
        <v>96.830540139999997</v>
      </c>
      <c r="X11" s="390"/>
      <c r="Y11" s="390"/>
      <c r="Z11" s="390"/>
      <c r="AA11" s="390"/>
      <c r="AB11" s="223" t="s">
        <v>352</v>
      </c>
      <c r="AC11" s="52"/>
    </row>
    <row r="12" spans="1:29">
      <c r="B12" s="30"/>
      <c r="C12" s="30"/>
      <c r="D12" s="9" t="s">
        <v>52</v>
      </c>
      <c r="E12" s="234" t="s">
        <v>356</v>
      </c>
      <c r="F12" s="227" t="s">
        <v>0</v>
      </c>
      <c r="G12" s="71">
        <v>0</v>
      </c>
      <c r="H12" s="71">
        <v>1</v>
      </c>
      <c r="I12" s="71">
        <v>0</v>
      </c>
      <c r="J12" s="277">
        <v>1</v>
      </c>
      <c r="K12" s="71">
        <v>1</v>
      </c>
      <c r="L12" s="112">
        <v>0</v>
      </c>
      <c r="M12" s="112">
        <v>0</v>
      </c>
      <c r="N12" s="112">
        <v>0</v>
      </c>
      <c r="O12" s="112">
        <v>0</v>
      </c>
      <c r="P12" s="112">
        <v>0</v>
      </c>
      <c r="Q12" s="112">
        <v>0</v>
      </c>
      <c r="R12" s="112">
        <v>0</v>
      </c>
      <c r="S12" s="211">
        <v>0</v>
      </c>
      <c r="T12" s="328">
        <v>5.4219119000000003E-2</v>
      </c>
      <c r="U12" s="328">
        <v>7.0620489999999994E-2</v>
      </c>
      <c r="V12" s="328">
        <v>6.4270934000000002E-2</v>
      </c>
      <c r="W12" s="328">
        <v>7.0864581999999995E-2</v>
      </c>
      <c r="X12" s="390"/>
      <c r="Y12" s="390"/>
      <c r="Z12" s="390"/>
      <c r="AA12" s="390"/>
      <c r="AB12" s="223" t="s">
        <v>352</v>
      </c>
      <c r="AC12" s="52"/>
    </row>
    <row r="13" spans="1:29">
      <c r="B13" s="30"/>
      <c r="C13" s="30" t="s">
        <v>357</v>
      </c>
      <c r="D13" s="9" t="s">
        <v>188</v>
      </c>
      <c r="E13" s="234" t="s">
        <v>358</v>
      </c>
      <c r="F13" s="227" t="s">
        <v>0</v>
      </c>
      <c r="G13" s="71">
        <v>84</v>
      </c>
      <c r="H13" s="71">
        <v>112</v>
      </c>
      <c r="I13" s="71">
        <v>81</v>
      </c>
      <c r="J13" s="71">
        <v>75</v>
      </c>
      <c r="K13" s="71">
        <v>68</v>
      </c>
      <c r="L13" s="112">
        <v>25</v>
      </c>
      <c r="M13" s="112">
        <v>34</v>
      </c>
      <c r="N13" s="112">
        <v>37</v>
      </c>
      <c r="O13" s="112">
        <v>19</v>
      </c>
      <c r="P13" s="112">
        <v>24</v>
      </c>
      <c r="Q13" s="112">
        <v>17</v>
      </c>
      <c r="R13" s="112">
        <v>22</v>
      </c>
      <c r="S13" s="211">
        <v>15</v>
      </c>
      <c r="T13" s="328">
        <v>21.321683700000001</v>
      </c>
      <c r="U13" s="328">
        <v>19.542420320000002</v>
      </c>
      <c r="V13" s="328">
        <v>21.475787140000001</v>
      </c>
      <c r="W13" s="328">
        <v>19.185724820000001</v>
      </c>
      <c r="X13" s="390"/>
      <c r="Y13" s="390"/>
      <c r="Z13" s="390"/>
      <c r="AA13" s="390"/>
      <c r="AB13" s="223" t="s">
        <v>352</v>
      </c>
      <c r="AC13" s="52"/>
    </row>
    <row r="14" spans="1:29">
      <c r="B14" s="30"/>
      <c r="C14" s="30"/>
      <c r="D14" s="9" t="s">
        <v>191</v>
      </c>
      <c r="E14" s="234" t="s">
        <v>359</v>
      </c>
      <c r="F14" s="227" t="s">
        <v>0</v>
      </c>
      <c r="G14" s="71">
        <v>35</v>
      </c>
      <c r="H14" s="71">
        <v>28</v>
      </c>
      <c r="I14" s="71">
        <v>24</v>
      </c>
      <c r="J14" s="71">
        <v>24</v>
      </c>
      <c r="K14" s="71">
        <v>28</v>
      </c>
      <c r="L14" s="112">
        <v>3</v>
      </c>
      <c r="M14" s="112">
        <v>10</v>
      </c>
      <c r="N14" s="112">
        <v>10</v>
      </c>
      <c r="O14" s="112">
        <v>6</v>
      </c>
      <c r="P14" s="112">
        <v>11</v>
      </c>
      <c r="Q14" s="112">
        <v>3</v>
      </c>
      <c r="R14" s="112">
        <v>5</v>
      </c>
      <c r="S14" s="211">
        <v>6</v>
      </c>
      <c r="T14" s="328">
        <v>7.786243604</v>
      </c>
      <c r="U14" s="328">
        <v>6.2673974289999999</v>
      </c>
      <c r="V14" s="328">
        <v>6.1981355499999999</v>
      </c>
      <c r="W14" s="328">
        <v>6.2792473869999998</v>
      </c>
      <c r="X14" s="390"/>
      <c r="Y14" s="390"/>
      <c r="Z14" s="390"/>
      <c r="AA14" s="390"/>
      <c r="AB14" s="223" t="s">
        <v>352</v>
      </c>
      <c r="AC14" s="52"/>
    </row>
    <row r="15" spans="1:29">
      <c r="B15" s="30"/>
      <c r="C15" s="30"/>
      <c r="D15" s="9" t="s">
        <v>193</v>
      </c>
      <c r="E15" s="11" t="s">
        <v>360</v>
      </c>
      <c r="F15" s="227" t="s">
        <v>0</v>
      </c>
      <c r="G15" s="71">
        <v>31</v>
      </c>
      <c r="H15" s="71">
        <v>29</v>
      </c>
      <c r="I15" s="71">
        <v>26</v>
      </c>
      <c r="J15" s="71">
        <v>25</v>
      </c>
      <c r="K15" s="71">
        <v>35</v>
      </c>
      <c r="L15" s="112">
        <v>10</v>
      </c>
      <c r="M15" s="112">
        <v>10</v>
      </c>
      <c r="N15" s="112">
        <v>5</v>
      </c>
      <c r="O15" s="112">
        <v>9</v>
      </c>
      <c r="P15" s="112">
        <v>15</v>
      </c>
      <c r="Q15" s="112">
        <v>3</v>
      </c>
      <c r="R15" s="112">
        <v>3</v>
      </c>
      <c r="S15" s="211">
        <v>11</v>
      </c>
      <c r="T15" s="328">
        <v>12.9477137</v>
      </c>
      <c r="U15" s="328">
        <v>4.8218987240000004</v>
      </c>
      <c r="V15" s="328">
        <v>3.6828009260000001</v>
      </c>
      <c r="W15" s="328">
        <v>11.35363796</v>
      </c>
      <c r="X15" s="390"/>
      <c r="Y15" s="390"/>
      <c r="Z15" s="390"/>
      <c r="AA15" s="390"/>
      <c r="AB15" s="223" t="s">
        <v>352</v>
      </c>
      <c r="AC15" s="52"/>
    </row>
    <row r="16" spans="1:29">
      <c r="B16" s="30"/>
      <c r="C16" s="30"/>
      <c r="D16" s="9" t="s">
        <v>195</v>
      </c>
      <c r="E16" s="11" t="s">
        <v>361</v>
      </c>
      <c r="F16" s="227" t="s">
        <v>1</v>
      </c>
      <c r="G16" s="71">
        <v>0</v>
      </c>
      <c r="H16" s="71">
        <v>0</v>
      </c>
      <c r="I16" s="71">
        <v>0</v>
      </c>
      <c r="J16" s="71">
        <v>0</v>
      </c>
      <c r="K16" s="71">
        <v>0</v>
      </c>
      <c r="L16" s="71">
        <v>0</v>
      </c>
      <c r="M16" s="71">
        <v>0</v>
      </c>
      <c r="N16" s="71">
        <v>0</v>
      </c>
      <c r="O16" s="71">
        <v>0</v>
      </c>
      <c r="P16" s="71">
        <v>0</v>
      </c>
      <c r="Q16" s="71">
        <v>0</v>
      </c>
      <c r="R16" s="112">
        <v>0</v>
      </c>
      <c r="S16" s="211">
        <v>0</v>
      </c>
      <c r="T16" s="328">
        <v>0</v>
      </c>
      <c r="U16" s="328">
        <v>0</v>
      </c>
      <c r="V16" s="328">
        <v>0</v>
      </c>
      <c r="W16" s="328">
        <v>0</v>
      </c>
      <c r="X16" s="390"/>
      <c r="Y16" s="390"/>
      <c r="Z16" s="390"/>
      <c r="AA16" s="390"/>
      <c r="AB16" s="223" t="s">
        <v>352</v>
      </c>
      <c r="AC16" s="52"/>
    </row>
    <row r="17" spans="1:29">
      <c r="B17" s="30"/>
      <c r="C17" s="30"/>
      <c r="D17" s="9" t="s">
        <v>293</v>
      </c>
      <c r="E17" s="11" t="s">
        <v>362</v>
      </c>
      <c r="F17" s="227" t="s">
        <v>0</v>
      </c>
      <c r="G17" s="71">
        <v>0</v>
      </c>
      <c r="H17" s="71">
        <v>0</v>
      </c>
      <c r="I17" s="277">
        <v>2</v>
      </c>
      <c r="J17" s="71">
        <v>0</v>
      </c>
      <c r="K17" s="71">
        <v>2</v>
      </c>
      <c r="L17" s="112">
        <v>0</v>
      </c>
      <c r="M17" s="112">
        <v>1</v>
      </c>
      <c r="N17" s="112">
        <v>0</v>
      </c>
      <c r="O17" s="112">
        <v>0</v>
      </c>
      <c r="P17" s="112">
        <v>0</v>
      </c>
      <c r="Q17" s="112">
        <v>0</v>
      </c>
      <c r="R17" s="112">
        <v>1</v>
      </c>
      <c r="S17" s="211">
        <v>0</v>
      </c>
      <c r="T17" s="328">
        <v>0.196483308</v>
      </c>
      <c r="U17" s="328">
        <v>0.182896331</v>
      </c>
      <c r="V17" s="328">
        <v>0.42580494200000002</v>
      </c>
      <c r="W17" s="328">
        <v>0.21005064400000001</v>
      </c>
      <c r="X17" s="390"/>
      <c r="Y17" s="390"/>
      <c r="Z17" s="390"/>
      <c r="AA17" s="390"/>
      <c r="AB17" s="223" t="s">
        <v>352</v>
      </c>
      <c r="AC17" s="52"/>
    </row>
    <row r="18" spans="1:29">
      <c r="B18" s="30"/>
      <c r="C18" s="30"/>
      <c r="D18" s="9" t="s">
        <v>363</v>
      </c>
      <c r="E18" s="11" t="s">
        <v>364</v>
      </c>
      <c r="F18" s="227" t="s">
        <v>0</v>
      </c>
      <c r="G18" s="71">
        <v>0</v>
      </c>
      <c r="H18" s="71">
        <v>0</v>
      </c>
      <c r="I18" s="71">
        <v>4</v>
      </c>
      <c r="J18" s="71">
        <v>5</v>
      </c>
      <c r="K18" s="71">
        <v>12</v>
      </c>
      <c r="L18" s="112">
        <v>4</v>
      </c>
      <c r="M18" s="112">
        <v>3</v>
      </c>
      <c r="N18" s="211">
        <v>2</v>
      </c>
      <c r="O18" s="112">
        <v>2</v>
      </c>
      <c r="P18" s="112">
        <v>5</v>
      </c>
      <c r="Q18" s="112">
        <v>0</v>
      </c>
      <c r="R18" s="112">
        <v>1</v>
      </c>
      <c r="S18" s="211">
        <v>2</v>
      </c>
      <c r="T18" s="328">
        <v>2.9717859089999998</v>
      </c>
      <c r="U18" s="328">
        <v>1.3196542200000001</v>
      </c>
      <c r="V18" s="328">
        <v>1.649231186</v>
      </c>
      <c r="W18" s="328">
        <v>1.9839064049999999</v>
      </c>
      <c r="X18" s="390"/>
      <c r="Y18" s="390"/>
      <c r="Z18" s="390"/>
      <c r="AA18" s="390"/>
      <c r="AB18" s="223" t="s">
        <v>352</v>
      </c>
      <c r="AC18" s="52"/>
    </row>
    <row r="19" spans="1:29">
      <c r="B19" s="30"/>
      <c r="C19" s="30"/>
      <c r="D19" s="9" t="s">
        <v>365</v>
      </c>
      <c r="E19" s="11" t="s">
        <v>366</v>
      </c>
      <c r="F19" s="227" t="s">
        <v>1</v>
      </c>
      <c r="G19" s="71">
        <v>0</v>
      </c>
      <c r="H19" s="71">
        <v>0</v>
      </c>
      <c r="I19" s="71">
        <v>0</v>
      </c>
      <c r="J19" s="71">
        <v>0</v>
      </c>
      <c r="K19" s="71">
        <v>0</v>
      </c>
      <c r="L19" s="71">
        <v>0</v>
      </c>
      <c r="M19" s="71">
        <v>0</v>
      </c>
      <c r="N19" s="71">
        <v>0</v>
      </c>
      <c r="O19" s="71">
        <v>0</v>
      </c>
      <c r="P19" s="71">
        <v>0</v>
      </c>
      <c r="Q19" s="71">
        <v>0</v>
      </c>
      <c r="R19" s="71">
        <v>0</v>
      </c>
      <c r="S19" s="211">
        <v>0</v>
      </c>
      <c r="T19" s="328">
        <v>0</v>
      </c>
      <c r="U19" s="328">
        <v>0</v>
      </c>
      <c r="V19" s="328">
        <v>0</v>
      </c>
      <c r="W19" s="328">
        <v>0</v>
      </c>
      <c r="X19" s="390"/>
      <c r="Y19" s="390"/>
      <c r="Z19" s="390"/>
      <c r="AA19" s="390"/>
      <c r="AB19" s="223" t="s">
        <v>352</v>
      </c>
      <c r="AC19" s="52"/>
    </row>
    <row r="20" spans="1:29">
      <c r="B20" s="30"/>
      <c r="C20" s="30"/>
      <c r="D20" s="28" t="s">
        <v>367</v>
      </c>
      <c r="E20" s="11" t="s">
        <v>368</v>
      </c>
      <c r="F20" s="227" t="s">
        <v>0</v>
      </c>
      <c r="G20" s="277">
        <v>105</v>
      </c>
      <c r="H20" s="277">
        <v>120</v>
      </c>
      <c r="I20" s="277">
        <v>141</v>
      </c>
      <c r="J20" s="277">
        <v>151</v>
      </c>
      <c r="K20" s="277">
        <v>231</v>
      </c>
      <c r="L20" s="211">
        <v>53</v>
      </c>
      <c r="M20" s="211">
        <v>127</v>
      </c>
      <c r="N20" s="211">
        <v>160</v>
      </c>
      <c r="O20" s="211">
        <v>144</v>
      </c>
      <c r="P20" s="211">
        <v>111</v>
      </c>
      <c r="Q20" s="211">
        <v>110</v>
      </c>
      <c r="R20" s="211">
        <v>97</v>
      </c>
      <c r="S20" s="211">
        <v>141</v>
      </c>
      <c r="T20" s="328">
        <v>132.34671489999999</v>
      </c>
      <c r="U20" s="328">
        <v>132.1197426</v>
      </c>
      <c r="V20" s="328">
        <v>130.0619111</v>
      </c>
      <c r="W20" s="328">
        <v>141.6982247</v>
      </c>
      <c r="X20" s="390"/>
      <c r="Y20" s="390"/>
      <c r="Z20" s="390"/>
      <c r="AA20" s="390"/>
      <c r="AB20" s="223" t="s">
        <v>352</v>
      </c>
      <c r="AC20" s="52"/>
    </row>
    <row r="21" spans="1:29">
      <c r="B21" s="30"/>
      <c r="C21" s="30" t="s">
        <v>369</v>
      </c>
      <c r="D21" s="9" t="s">
        <v>125</v>
      </c>
      <c r="E21" s="9" t="s">
        <v>370</v>
      </c>
      <c r="F21" s="227" t="s">
        <v>0</v>
      </c>
      <c r="G21" s="71">
        <v>0</v>
      </c>
      <c r="H21" s="71">
        <v>0</v>
      </c>
      <c r="I21" s="71">
        <v>1</v>
      </c>
      <c r="J21" s="71">
        <v>2</v>
      </c>
      <c r="K21" s="71">
        <v>1</v>
      </c>
      <c r="L21" s="112">
        <v>0</v>
      </c>
      <c r="M21" s="112">
        <v>4</v>
      </c>
      <c r="N21" s="112">
        <v>2</v>
      </c>
      <c r="O21" s="112">
        <v>1</v>
      </c>
      <c r="P21" s="112">
        <v>4</v>
      </c>
      <c r="Q21" s="112">
        <v>0</v>
      </c>
      <c r="R21" s="112">
        <v>0</v>
      </c>
      <c r="S21" s="211">
        <v>0</v>
      </c>
      <c r="T21" s="328">
        <v>1.4751296599999999</v>
      </c>
      <c r="U21" s="328">
        <v>0.18557948299999999</v>
      </c>
      <c r="V21" s="328">
        <v>0.296445721</v>
      </c>
      <c r="W21" s="328">
        <v>0.49664652399999998</v>
      </c>
      <c r="X21" s="390"/>
      <c r="Y21" s="390"/>
      <c r="Z21" s="390"/>
      <c r="AA21" s="390"/>
      <c r="AB21" s="223" t="s">
        <v>352</v>
      </c>
      <c r="AC21" s="52"/>
    </row>
    <row r="22" spans="1:29">
      <c r="B22" s="30"/>
      <c r="C22" s="30" t="s">
        <v>371</v>
      </c>
      <c r="D22" s="9" t="s">
        <v>207</v>
      </c>
      <c r="E22" s="30" t="s">
        <v>372</v>
      </c>
      <c r="F22" s="227" t="s">
        <v>1</v>
      </c>
      <c r="G22" s="71">
        <v>0</v>
      </c>
      <c r="H22" s="71">
        <v>0</v>
      </c>
      <c r="I22" s="71">
        <v>0</v>
      </c>
      <c r="J22" s="71">
        <v>0</v>
      </c>
      <c r="K22" s="71">
        <v>0</v>
      </c>
      <c r="L22" s="71">
        <v>0</v>
      </c>
      <c r="M22" s="71">
        <v>0</v>
      </c>
      <c r="N22" s="71">
        <v>0</v>
      </c>
      <c r="O22" s="71">
        <v>0</v>
      </c>
      <c r="P22" s="71">
        <v>0</v>
      </c>
      <c r="Q22" s="71">
        <v>0</v>
      </c>
      <c r="R22" s="71">
        <v>0</v>
      </c>
      <c r="S22" s="211">
        <v>0</v>
      </c>
      <c r="T22" s="328">
        <v>0</v>
      </c>
      <c r="U22" s="328">
        <v>0</v>
      </c>
      <c r="V22" s="328">
        <v>0</v>
      </c>
      <c r="W22" s="328">
        <v>0</v>
      </c>
      <c r="X22" s="390"/>
      <c r="Y22" s="390"/>
      <c r="Z22" s="390"/>
      <c r="AA22" s="390"/>
      <c r="AB22" s="223" t="s">
        <v>352</v>
      </c>
      <c r="AC22" s="52"/>
    </row>
    <row r="23" spans="1:29">
      <c r="B23" s="30"/>
      <c r="C23" s="30" t="s">
        <v>373</v>
      </c>
      <c r="D23" s="9" t="s">
        <v>210</v>
      </c>
      <c r="E23" s="9" t="s">
        <v>374</v>
      </c>
      <c r="F23" s="227" t="s">
        <v>1</v>
      </c>
      <c r="G23" s="71">
        <v>0</v>
      </c>
      <c r="H23" s="71">
        <v>0</v>
      </c>
      <c r="I23" s="71">
        <v>0</v>
      </c>
      <c r="J23" s="71">
        <v>0</v>
      </c>
      <c r="K23" s="71">
        <v>0</v>
      </c>
      <c r="L23" s="71">
        <v>0</v>
      </c>
      <c r="M23" s="71">
        <v>0</v>
      </c>
      <c r="N23" s="71">
        <v>0</v>
      </c>
      <c r="O23" s="71">
        <v>0</v>
      </c>
      <c r="P23" s="71">
        <v>0</v>
      </c>
      <c r="Q23" s="71">
        <v>0</v>
      </c>
      <c r="R23" s="71">
        <v>0</v>
      </c>
      <c r="S23" s="211">
        <v>0</v>
      </c>
      <c r="T23" s="328">
        <v>0</v>
      </c>
      <c r="U23" s="328">
        <v>0</v>
      </c>
      <c r="V23" s="328">
        <v>0</v>
      </c>
      <c r="W23" s="328">
        <v>0</v>
      </c>
      <c r="X23" s="390"/>
      <c r="Y23" s="390"/>
      <c r="Z23" s="390"/>
      <c r="AA23" s="390"/>
      <c r="AB23" s="223" t="s">
        <v>352</v>
      </c>
      <c r="AC23" s="52"/>
    </row>
    <row r="24" spans="1:29">
      <c r="B24" s="30"/>
      <c r="C24" s="30" t="s">
        <v>375</v>
      </c>
      <c r="D24" s="9" t="s">
        <v>215</v>
      </c>
      <c r="E24" s="9" t="s">
        <v>376</v>
      </c>
      <c r="F24" s="227" t="s">
        <v>1</v>
      </c>
      <c r="G24" s="71">
        <v>0</v>
      </c>
      <c r="H24" s="71">
        <v>0</v>
      </c>
      <c r="I24" s="71">
        <v>0</v>
      </c>
      <c r="J24" s="71">
        <v>0</v>
      </c>
      <c r="K24" s="71">
        <v>0</v>
      </c>
      <c r="L24" s="71">
        <v>0</v>
      </c>
      <c r="M24" s="71">
        <v>0</v>
      </c>
      <c r="N24" s="71">
        <v>0</v>
      </c>
      <c r="O24" s="71">
        <v>0</v>
      </c>
      <c r="P24" s="71">
        <v>0</v>
      </c>
      <c r="Q24" s="71">
        <v>0</v>
      </c>
      <c r="R24" s="71">
        <v>0</v>
      </c>
      <c r="S24" s="211">
        <v>0</v>
      </c>
      <c r="T24" s="328">
        <v>0</v>
      </c>
      <c r="U24" s="328">
        <v>0</v>
      </c>
      <c r="V24" s="328">
        <v>0</v>
      </c>
      <c r="W24" s="328">
        <v>0</v>
      </c>
      <c r="X24" s="390"/>
      <c r="Y24" s="390"/>
      <c r="Z24" s="390"/>
      <c r="AA24" s="390"/>
      <c r="AB24" s="223" t="s">
        <v>352</v>
      </c>
      <c r="AC24" s="52"/>
    </row>
    <row r="25" spans="1:29">
      <c r="B25" s="30"/>
      <c r="C25" s="30" t="s">
        <v>377</v>
      </c>
      <c r="D25" s="9" t="s">
        <v>218</v>
      </c>
      <c r="E25" s="9" t="s">
        <v>378</v>
      </c>
      <c r="F25" s="227" t="s">
        <v>0</v>
      </c>
      <c r="G25" s="277">
        <v>580</v>
      </c>
      <c r="H25" s="277">
        <v>1154</v>
      </c>
      <c r="I25" s="277">
        <v>1530</v>
      </c>
      <c r="J25" s="277">
        <v>863</v>
      </c>
      <c r="K25" s="277">
        <v>678</v>
      </c>
      <c r="L25" s="211">
        <v>101</v>
      </c>
      <c r="M25" s="211">
        <v>58</v>
      </c>
      <c r="N25" s="211">
        <v>82</v>
      </c>
      <c r="O25" s="211">
        <v>154</v>
      </c>
      <c r="P25" s="211">
        <v>231</v>
      </c>
      <c r="Q25" s="211">
        <v>104</v>
      </c>
      <c r="R25" s="211">
        <v>79</v>
      </c>
      <c r="S25" s="211">
        <v>99</v>
      </c>
      <c r="T25" s="328">
        <v>138.2815018</v>
      </c>
      <c r="U25" s="328">
        <v>94.170877899999994</v>
      </c>
      <c r="V25" s="328">
        <v>86.527031449999996</v>
      </c>
      <c r="W25" s="328">
        <v>92.376098049999996</v>
      </c>
      <c r="X25" s="390"/>
      <c r="Y25" s="390"/>
      <c r="Z25" s="390"/>
      <c r="AA25" s="390"/>
      <c r="AB25" s="223" t="s">
        <v>352</v>
      </c>
      <c r="AC25" s="52"/>
    </row>
    <row r="26" spans="1:29">
      <c r="B26" s="30"/>
      <c r="C26" s="30" t="s">
        <v>379</v>
      </c>
      <c r="D26" s="9" t="s">
        <v>223</v>
      </c>
      <c r="E26" s="9" t="s">
        <v>380</v>
      </c>
      <c r="F26" s="227" t="s">
        <v>0</v>
      </c>
      <c r="G26" s="71">
        <v>0</v>
      </c>
      <c r="H26" s="71">
        <v>0</v>
      </c>
      <c r="I26" s="71">
        <v>0</v>
      </c>
      <c r="J26" s="71">
        <v>0</v>
      </c>
      <c r="K26" s="71">
        <v>0</v>
      </c>
      <c r="L26" s="71">
        <v>0</v>
      </c>
      <c r="M26" s="71">
        <v>0</v>
      </c>
      <c r="N26" s="71">
        <v>0</v>
      </c>
      <c r="O26" s="71">
        <v>0</v>
      </c>
      <c r="P26" s="71">
        <v>0</v>
      </c>
      <c r="Q26" s="71">
        <v>0</v>
      </c>
      <c r="R26" s="71">
        <v>0</v>
      </c>
      <c r="S26" s="211">
        <v>0</v>
      </c>
      <c r="T26" s="328">
        <v>0</v>
      </c>
      <c r="U26" s="328">
        <v>0</v>
      </c>
      <c r="V26" s="328">
        <v>0</v>
      </c>
      <c r="W26" s="328">
        <v>0</v>
      </c>
      <c r="X26" s="390"/>
      <c r="Y26" s="390"/>
      <c r="Z26" s="390"/>
      <c r="AA26" s="390"/>
      <c r="AB26" s="223" t="s">
        <v>352</v>
      </c>
      <c r="AC26" s="52"/>
    </row>
    <row r="27" spans="1:29">
      <c r="A27" s="7" t="s">
        <v>348</v>
      </c>
      <c r="B27" s="30" t="s">
        <v>381</v>
      </c>
      <c r="C27" s="30" t="s">
        <v>382</v>
      </c>
      <c r="D27" s="30" t="s">
        <v>226</v>
      </c>
      <c r="E27" s="11" t="s">
        <v>383</v>
      </c>
      <c r="F27" s="227" t="s">
        <v>0</v>
      </c>
      <c r="G27" s="107">
        <v>0</v>
      </c>
      <c r="H27" s="269">
        <v>1</v>
      </c>
      <c r="I27" s="107">
        <v>0</v>
      </c>
      <c r="J27" s="107">
        <v>0</v>
      </c>
      <c r="K27" s="269">
        <v>2</v>
      </c>
      <c r="L27" s="278">
        <v>0</v>
      </c>
      <c r="M27" s="278">
        <v>0</v>
      </c>
      <c r="N27" s="278">
        <v>0</v>
      </c>
      <c r="O27" s="278">
        <v>0</v>
      </c>
      <c r="P27" s="278">
        <v>0</v>
      </c>
      <c r="Q27" s="278">
        <v>0</v>
      </c>
      <c r="R27" s="278">
        <v>0</v>
      </c>
      <c r="S27" s="279">
        <v>0</v>
      </c>
      <c r="T27" s="328">
        <v>0</v>
      </c>
      <c r="U27" s="328">
        <v>0</v>
      </c>
      <c r="V27" s="328">
        <v>0</v>
      </c>
      <c r="W27" s="328">
        <v>0</v>
      </c>
      <c r="X27" s="390"/>
      <c r="Y27" s="390"/>
      <c r="Z27" s="390"/>
      <c r="AA27" s="390"/>
      <c r="AB27" s="223" t="s">
        <v>352</v>
      </c>
      <c r="AC27" s="52"/>
    </row>
    <row r="28" spans="1:29">
      <c r="B28" s="30"/>
      <c r="C28" s="30"/>
      <c r="D28" s="9" t="s">
        <v>384</v>
      </c>
      <c r="E28" s="11" t="s">
        <v>385</v>
      </c>
      <c r="F28" s="227" t="s">
        <v>0</v>
      </c>
      <c r="G28" s="103">
        <v>0</v>
      </c>
      <c r="H28" s="103">
        <v>0</v>
      </c>
      <c r="I28" s="103">
        <v>0</v>
      </c>
      <c r="J28" s="103">
        <v>0</v>
      </c>
      <c r="K28" s="103">
        <v>0</v>
      </c>
      <c r="L28" s="103">
        <v>0</v>
      </c>
      <c r="M28" s="103">
        <v>0</v>
      </c>
      <c r="N28" s="103">
        <v>0</v>
      </c>
      <c r="O28" s="103">
        <v>0</v>
      </c>
      <c r="P28" s="103">
        <v>0</v>
      </c>
      <c r="Q28" s="103">
        <v>0</v>
      </c>
      <c r="R28" s="103">
        <v>0</v>
      </c>
      <c r="S28" s="281">
        <v>0</v>
      </c>
      <c r="T28" s="328">
        <v>0</v>
      </c>
      <c r="U28" s="328">
        <v>0</v>
      </c>
      <c r="V28" s="328">
        <v>0</v>
      </c>
      <c r="W28" s="328">
        <v>0</v>
      </c>
      <c r="X28" s="390"/>
      <c r="Y28" s="390"/>
      <c r="Z28" s="390"/>
      <c r="AA28" s="390"/>
      <c r="AB28" s="223" t="s">
        <v>352</v>
      </c>
      <c r="AC28" s="52"/>
    </row>
    <row r="29" spans="1:29">
      <c r="B29" s="30"/>
      <c r="C29" s="30"/>
      <c r="D29" s="9" t="s">
        <v>386</v>
      </c>
      <c r="E29" s="11" t="s">
        <v>387</v>
      </c>
      <c r="F29" s="227" t="s">
        <v>0</v>
      </c>
      <c r="G29" s="103">
        <v>1</v>
      </c>
      <c r="H29" s="103">
        <v>0</v>
      </c>
      <c r="I29" s="103">
        <v>0</v>
      </c>
      <c r="J29" s="103">
        <v>0</v>
      </c>
      <c r="K29" s="103">
        <v>0</v>
      </c>
      <c r="L29" s="280">
        <v>0</v>
      </c>
      <c r="M29" s="280">
        <v>0</v>
      </c>
      <c r="N29" s="280">
        <v>0</v>
      </c>
      <c r="O29" s="280">
        <v>0</v>
      </c>
      <c r="P29" s="280">
        <v>0</v>
      </c>
      <c r="Q29" s="281">
        <v>1</v>
      </c>
      <c r="R29" s="280">
        <v>0</v>
      </c>
      <c r="S29" s="281">
        <v>0</v>
      </c>
      <c r="T29" s="328">
        <v>4.9463650000000003E-3</v>
      </c>
      <c r="U29" s="328">
        <v>0.338211608</v>
      </c>
      <c r="V29" s="328">
        <v>1.7491700999999998E-2</v>
      </c>
      <c r="W29" s="328">
        <v>1.2263583E-2</v>
      </c>
      <c r="X29" s="390"/>
      <c r="Y29" s="390"/>
      <c r="Z29" s="390"/>
      <c r="AA29" s="390"/>
      <c r="AB29" s="223" t="s">
        <v>352</v>
      </c>
      <c r="AC29" s="52"/>
    </row>
    <row r="30" spans="1:29">
      <c r="B30" s="30"/>
      <c r="C30" s="30"/>
      <c r="D30" s="9" t="s">
        <v>388</v>
      </c>
      <c r="E30" s="11" t="s">
        <v>389</v>
      </c>
      <c r="F30" s="227" t="s">
        <v>0</v>
      </c>
      <c r="G30" s="103">
        <v>0</v>
      </c>
      <c r="H30" s="214">
        <v>3</v>
      </c>
      <c r="I30" s="214">
        <v>2</v>
      </c>
      <c r="J30" s="214">
        <v>2</v>
      </c>
      <c r="K30" s="214">
        <v>8</v>
      </c>
      <c r="L30" s="280">
        <v>0</v>
      </c>
      <c r="M30" s="280">
        <v>0</v>
      </c>
      <c r="N30" s="280">
        <v>1</v>
      </c>
      <c r="O30" s="281">
        <v>2</v>
      </c>
      <c r="P30" s="280">
        <v>0</v>
      </c>
      <c r="Q30" s="280">
        <v>0</v>
      </c>
      <c r="R30" s="280">
        <v>0</v>
      </c>
      <c r="S30" s="281">
        <v>0</v>
      </c>
      <c r="T30" s="328">
        <v>0.14511945100000001</v>
      </c>
      <c r="U30" s="328">
        <v>0.17514849499999999</v>
      </c>
      <c r="V30" s="328">
        <v>0.14901947099999999</v>
      </c>
      <c r="W30" s="328">
        <v>0.13549588700000001</v>
      </c>
      <c r="X30" s="390"/>
      <c r="Y30" s="390"/>
      <c r="Z30" s="390"/>
      <c r="AA30" s="390"/>
      <c r="AB30" s="223" t="s">
        <v>352</v>
      </c>
      <c r="AC30" s="52"/>
    </row>
    <row r="31" spans="1:29">
      <c r="B31" s="30"/>
      <c r="C31" s="30"/>
      <c r="D31" s="9" t="s">
        <v>390</v>
      </c>
      <c r="E31" s="234" t="s">
        <v>391</v>
      </c>
      <c r="F31" s="227" t="s">
        <v>0</v>
      </c>
      <c r="G31" s="103">
        <v>0</v>
      </c>
      <c r="H31" s="103">
        <v>0</v>
      </c>
      <c r="I31" s="103">
        <v>0</v>
      </c>
      <c r="J31" s="103">
        <v>0</v>
      </c>
      <c r="K31" s="214">
        <v>1</v>
      </c>
      <c r="L31" s="281">
        <v>1</v>
      </c>
      <c r="M31" s="280">
        <v>0</v>
      </c>
      <c r="N31" s="280">
        <v>0</v>
      </c>
      <c r="O31" s="280">
        <v>0</v>
      </c>
      <c r="P31" s="280">
        <v>0</v>
      </c>
      <c r="Q31" s="280">
        <v>0</v>
      </c>
      <c r="R31" s="280">
        <v>0</v>
      </c>
      <c r="S31" s="281">
        <v>0</v>
      </c>
      <c r="T31" s="328">
        <v>0</v>
      </c>
      <c r="U31" s="328">
        <v>0</v>
      </c>
      <c r="V31" s="328">
        <v>0</v>
      </c>
      <c r="W31" s="328">
        <v>0</v>
      </c>
      <c r="X31" s="390"/>
      <c r="Y31" s="390"/>
      <c r="Z31" s="390"/>
      <c r="AA31" s="390"/>
      <c r="AB31" s="223" t="s">
        <v>352</v>
      </c>
      <c r="AC31" s="52"/>
    </row>
    <row r="32" spans="1:29">
      <c r="B32" s="30"/>
      <c r="C32" s="30" t="s">
        <v>392</v>
      </c>
      <c r="D32" s="9" t="s">
        <v>393</v>
      </c>
      <c r="E32" s="234" t="s">
        <v>394</v>
      </c>
      <c r="F32" s="227" t="s">
        <v>0</v>
      </c>
      <c r="G32" s="103">
        <v>0</v>
      </c>
      <c r="H32" s="103">
        <v>0</v>
      </c>
      <c r="I32" s="103">
        <v>0</v>
      </c>
      <c r="J32" s="214">
        <v>1</v>
      </c>
      <c r="K32" s="103">
        <v>0</v>
      </c>
      <c r="L32" s="280">
        <v>0</v>
      </c>
      <c r="M32" s="280">
        <v>0</v>
      </c>
      <c r="N32" s="280">
        <v>0</v>
      </c>
      <c r="O32" s="280">
        <v>0</v>
      </c>
      <c r="P32" s="280">
        <v>0</v>
      </c>
      <c r="Q32" s="280">
        <v>0</v>
      </c>
      <c r="R32" s="280">
        <v>0</v>
      </c>
      <c r="S32" s="281">
        <v>0</v>
      </c>
      <c r="T32" s="328">
        <v>0</v>
      </c>
      <c r="U32" s="328">
        <v>0</v>
      </c>
      <c r="V32" s="328">
        <v>0</v>
      </c>
      <c r="W32" s="328">
        <v>0</v>
      </c>
      <c r="X32" s="390"/>
      <c r="Y32" s="390"/>
      <c r="Z32" s="390"/>
      <c r="AA32" s="390"/>
      <c r="AB32" s="223" t="s">
        <v>352</v>
      </c>
      <c r="AC32" s="52"/>
    </row>
    <row r="33" spans="1:29">
      <c r="B33" s="30"/>
      <c r="C33" s="30"/>
      <c r="D33" s="9" t="s">
        <v>395</v>
      </c>
      <c r="E33" s="234" t="s">
        <v>396</v>
      </c>
      <c r="F33" s="227" t="s">
        <v>0</v>
      </c>
      <c r="G33" s="103">
        <v>0</v>
      </c>
      <c r="H33" s="103">
        <v>0</v>
      </c>
      <c r="I33" s="214">
        <v>1</v>
      </c>
      <c r="J33" s="214">
        <v>3</v>
      </c>
      <c r="K33" s="214">
        <v>2</v>
      </c>
      <c r="L33" s="281">
        <v>2</v>
      </c>
      <c r="M33" s="280">
        <v>0</v>
      </c>
      <c r="N33" s="280">
        <v>0</v>
      </c>
      <c r="O33" s="280">
        <v>0</v>
      </c>
      <c r="P33" s="280">
        <v>0</v>
      </c>
      <c r="Q33" s="280">
        <v>0</v>
      </c>
      <c r="R33" s="281">
        <v>2</v>
      </c>
      <c r="S33" s="281">
        <v>1</v>
      </c>
      <c r="T33" s="328">
        <v>0.13773617499999999</v>
      </c>
      <c r="U33" s="328">
        <v>0.109565122</v>
      </c>
      <c r="V33" s="328">
        <v>0.725266882</v>
      </c>
      <c r="W33" s="328">
        <v>0.45358024800000002</v>
      </c>
      <c r="X33" s="390"/>
      <c r="Y33" s="390"/>
      <c r="Z33" s="390"/>
      <c r="AA33" s="390"/>
      <c r="AB33" s="223" t="s">
        <v>352</v>
      </c>
      <c r="AC33" s="52"/>
    </row>
    <row r="34" spans="1:29">
      <c r="B34" s="30"/>
      <c r="C34" s="30"/>
      <c r="D34" s="9" t="s">
        <v>397</v>
      </c>
      <c r="E34" s="11" t="s">
        <v>398</v>
      </c>
      <c r="F34" s="227" t="s">
        <v>0</v>
      </c>
      <c r="G34" s="103">
        <v>0</v>
      </c>
      <c r="H34" s="103">
        <v>0</v>
      </c>
      <c r="I34" s="214">
        <v>1</v>
      </c>
      <c r="J34" s="103">
        <v>0</v>
      </c>
      <c r="K34" s="103">
        <v>0</v>
      </c>
      <c r="L34" s="103">
        <v>0</v>
      </c>
      <c r="M34" s="103">
        <v>0</v>
      </c>
      <c r="N34" s="103">
        <v>0</v>
      </c>
      <c r="O34" s="103">
        <v>0</v>
      </c>
      <c r="P34" s="103">
        <v>0</v>
      </c>
      <c r="Q34" s="103">
        <v>0</v>
      </c>
      <c r="R34" s="103">
        <v>0</v>
      </c>
      <c r="S34" s="281">
        <v>0</v>
      </c>
      <c r="T34" s="328">
        <v>0</v>
      </c>
      <c r="U34" s="328">
        <v>0</v>
      </c>
      <c r="V34" s="328">
        <v>0</v>
      </c>
      <c r="W34" s="328">
        <v>0</v>
      </c>
      <c r="X34" s="390"/>
      <c r="Y34" s="390"/>
      <c r="Z34" s="390"/>
      <c r="AA34" s="390"/>
      <c r="AB34" s="223" t="s">
        <v>352</v>
      </c>
      <c r="AC34" s="52"/>
    </row>
    <row r="35" spans="1:29">
      <c r="B35" s="30"/>
      <c r="C35" s="30"/>
      <c r="D35" s="9" t="s">
        <v>399</v>
      </c>
      <c r="E35" s="11" t="s">
        <v>400</v>
      </c>
      <c r="F35" s="227" t="s">
        <v>0</v>
      </c>
      <c r="G35" s="103">
        <v>0</v>
      </c>
      <c r="H35" s="214">
        <v>1</v>
      </c>
      <c r="I35" s="103">
        <v>0</v>
      </c>
      <c r="J35" s="103">
        <v>0</v>
      </c>
      <c r="K35" s="214">
        <v>1</v>
      </c>
      <c r="L35" s="281">
        <v>1</v>
      </c>
      <c r="M35" s="280">
        <v>0</v>
      </c>
      <c r="N35" s="280">
        <v>0</v>
      </c>
      <c r="O35" s="280">
        <v>0</v>
      </c>
      <c r="P35" s="280">
        <v>0</v>
      </c>
      <c r="Q35" s="280">
        <v>0</v>
      </c>
      <c r="R35" s="280">
        <v>0</v>
      </c>
      <c r="S35" s="281">
        <v>0</v>
      </c>
      <c r="T35" s="328">
        <v>0</v>
      </c>
      <c r="U35" s="328">
        <v>0</v>
      </c>
      <c r="V35" s="328">
        <v>0</v>
      </c>
      <c r="W35" s="328">
        <v>0</v>
      </c>
      <c r="X35" s="390"/>
      <c r="Y35" s="390"/>
      <c r="Z35" s="390"/>
      <c r="AA35" s="390"/>
      <c r="AB35" s="223" t="s">
        <v>352</v>
      </c>
      <c r="AC35" s="52"/>
    </row>
    <row r="36" spans="1:29">
      <c r="B36" s="30"/>
      <c r="C36" s="30"/>
      <c r="D36" s="9" t="s">
        <v>401</v>
      </c>
      <c r="E36" s="11" t="s">
        <v>402</v>
      </c>
      <c r="F36" s="227" t="s">
        <v>0</v>
      </c>
      <c r="G36" s="103">
        <v>0</v>
      </c>
      <c r="H36" s="103">
        <v>0</v>
      </c>
      <c r="I36" s="103">
        <v>0</v>
      </c>
      <c r="J36" s="103">
        <v>0</v>
      </c>
      <c r="K36" s="103">
        <v>0</v>
      </c>
      <c r="L36" s="280">
        <v>0</v>
      </c>
      <c r="M36" s="280">
        <v>0</v>
      </c>
      <c r="N36" s="280">
        <v>0</v>
      </c>
      <c r="O36" s="280">
        <v>0</v>
      </c>
      <c r="P36" s="280">
        <v>0</v>
      </c>
      <c r="Q36" s="280">
        <v>0</v>
      </c>
      <c r="R36" s="280">
        <v>0</v>
      </c>
      <c r="S36" s="281">
        <v>0</v>
      </c>
      <c r="T36" s="328">
        <v>0</v>
      </c>
      <c r="U36" s="328">
        <v>0</v>
      </c>
      <c r="V36" s="328">
        <v>0</v>
      </c>
      <c r="W36" s="328">
        <v>0</v>
      </c>
      <c r="X36" s="390"/>
      <c r="Y36" s="390"/>
      <c r="Z36" s="390"/>
      <c r="AA36" s="390"/>
      <c r="AB36" s="223" t="s">
        <v>352</v>
      </c>
      <c r="AC36" s="52"/>
    </row>
    <row r="37" spans="1:29">
      <c r="B37" s="30"/>
      <c r="C37" s="30"/>
      <c r="D37" s="9" t="s">
        <v>403</v>
      </c>
      <c r="E37" s="11" t="s">
        <v>404</v>
      </c>
      <c r="F37" s="227" t="s">
        <v>0</v>
      </c>
      <c r="G37" s="103">
        <v>0</v>
      </c>
      <c r="H37" s="103">
        <v>0</v>
      </c>
      <c r="I37" s="103">
        <v>0</v>
      </c>
      <c r="J37" s="103">
        <v>0</v>
      </c>
      <c r="K37" s="103">
        <v>0</v>
      </c>
      <c r="L37" s="103">
        <v>0</v>
      </c>
      <c r="M37" s="103">
        <v>0</v>
      </c>
      <c r="N37" s="103">
        <v>0</v>
      </c>
      <c r="O37" s="103">
        <v>0</v>
      </c>
      <c r="P37" s="103">
        <v>0</v>
      </c>
      <c r="Q37" s="103">
        <v>0</v>
      </c>
      <c r="R37" s="103">
        <v>0</v>
      </c>
      <c r="S37" s="281">
        <v>0</v>
      </c>
      <c r="T37" s="328">
        <v>0</v>
      </c>
      <c r="U37" s="328">
        <v>0</v>
      </c>
      <c r="V37" s="328">
        <v>0</v>
      </c>
      <c r="W37" s="328">
        <v>0</v>
      </c>
      <c r="X37" s="390"/>
      <c r="Y37" s="390"/>
      <c r="Z37" s="390"/>
      <c r="AA37" s="390"/>
      <c r="AB37" s="223" t="s">
        <v>352</v>
      </c>
      <c r="AC37" s="52"/>
    </row>
    <row r="38" spans="1:29">
      <c r="B38" s="30"/>
      <c r="C38" s="30"/>
      <c r="D38" s="9" t="s">
        <v>405</v>
      </c>
      <c r="E38" s="11" t="s">
        <v>406</v>
      </c>
      <c r="F38" s="227" t="s">
        <v>1</v>
      </c>
      <c r="G38" s="103">
        <v>0</v>
      </c>
      <c r="H38" s="103">
        <v>0</v>
      </c>
      <c r="I38" s="103">
        <v>0</v>
      </c>
      <c r="J38" s="103">
        <v>0</v>
      </c>
      <c r="K38" s="103">
        <v>0</v>
      </c>
      <c r="L38" s="103">
        <v>0</v>
      </c>
      <c r="M38" s="103">
        <v>0</v>
      </c>
      <c r="N38" s="103">
        <v>0</v>
      </c>
      <c r="O38" s="103">
        <v>0</v>
      </c>
      <c r="P38" s="103">
        <v>0</v>
      </c>
      <c r="Q38" s="103">
        <v>0</v>
      </c>
      <c r="R38" s="103">
        <v>0</v>
      </c>
      <c r="S38" s="281">
        <v>0</v>
      </c>
      <c r="T38" s="328">
        <v>0</v>
      </c>
      <c r="U38" s="328">
        <v>0</v>
      </c>
      <c r="V38" s="328">
        <v>0</v>
      </c>
      <c r="W38" s="328">
        <v>0</v>
      </c>
      <c r="X38" s="390"/>
      <c r="Y38" s="390"/>
      <c r="Z38" s="390"/>
      <c r="AA38" s="390"/>
      <c r="AB38" s="223" t="s">
        <v>352</v>
      </c>
      <c r="AC38" s="52"/>
    </row>
    <row r="39" spans="1:29">
      <c r="B39" s="30"/>
      <c r="C39" s="30"/>
      <c r="D39" s="28" t="s">
        <v>407</v>
      </c>
      <c r="E39" s="11" t="s">
        <v>408</v>
      </c>
      <c r="F39" s="227" t="s">
        <v>0</v>
      </c>
      <c r="G39" s="103">
        <v>0</v>
      </c>
      <c r="H39" s="214">
        <v>8</v>
      </c>
      <c r="I39" s="214">
        <v>2</v>
      </c>
      <c r="J39" s="103">
        <v>1</v>
      </c>
      <c r="K39" s="214">
        <v>6</v>
      </c>
      <c r="L39" s="280">
        <v>0</v>
      </c>
      <c r="M39" s="281">
        <v>2</v>
      </c>
      <c r="N39" s="281">
        <v>2</v>
      </c>
      <c r="O39" s="281">
        <v>1</v>
      </c>
      <c r="P39" s="280">
        <v>0</v>
      </c>
      <c r="Q39" s="281">
        <v>1</v>
      </c>
      <c r="R39" s="281">
        <v>1</v>
      </c>
      <c r="S39" s="281">
        <v>0</v>
      </c>
      <c r="T39" s="328">
        <v>0.218443152</v>
      </c>
      <c r="U39" s="328">
        <v>0.51184007399999998</v>
      </c>
      <c r="V39" s="328">
        <v>0.42740478300000001</v>
      </c>
      <c r="W39" s="328">
        <v>0.191991091</v>
      </c>
      <c r="X39" s="390"/>
      <c r="Y39" s="390"/>
      <c r="Z39" s="390"/>
      <c r="AA39" s="390"/>
      <c r="AB39" s="223" t="s">
        <v>352</v>
      </c>
      <c r="AC39" s="52"/>
    </row>
    <row r="40" spans="1:29">
      <c r="B40" s="30"/>
      <c r="C40" s="30" t="s">
        <v>409</v>
      </c>
      <c r="D40" s="9" t="s">
        <v>410</v>
      </c>
      <c r="E40" s="9" t="s">
        <v>411</v>
      </c>
      <c r="F40" s="227" t="s">
        <v>0</v>
      </c>
      <c r="G40" s="103">
        <v>0</v>
      </c>
      <c r="H40" s="103">
        <v>0</v>
      </c>
      <c r="I40" s="103">
        <v>0</v>
      </c>
      <c r="J40" s="103">
        <v>0</v>
      </c>
      <c r="K40" s="103">
        <v>0</v>
      </c>
      <c r="L40" s="103">
        <v>0</v>
      </c>
      <c r="M40" s="103">
        <v>0</v>
      </c>
      <c r="N40" s="103">
        <v>0</v>
      </c>
      <c r="O40" s="103">
        <v>0</v>
      </c>
      <c r="P40" s="103">
        <v>0</v>
      </c>
      <c r="Q40" s="103">
        <v>0</v>
      </c>
      <c r="R40" s="103">
        <v>0</v>
      </c>
      <c r="S40" s="281">
        <v>0</v>
      </c>
      <c r="T40" s="328">
        <v>0</v>
      </c>
      <c r="U40" s="328">
        <v>0</v>
      </c>
      <c r="V40" s="328">
        <v>0</v>
      </c>
      <c r="W40" s="328">
        <v>0</v>
      </c>
      <c r="X40" s="390"/>
      <c r="Y40" s="390"/>
      <c r="Z40" s="390"/>
      <c r="AA40" s="390"/>
      <c r="AB40" s="223" t="s">
        <v>352</v>
      </c>
      <c r="AC40" s="52"/>
    </row>
    <row r="41" spans="1:29">
      <c r="B41" s="30"/>
      <c r="C41" s="30" t="s">
        <v>412</v>
      </c>
      <c r="D41" s="9" t="s">
        <v>413</v>
      </c>
      <c r="E41" s="30" t="s">
        <v>414</v>
      </c>
      <c r="F41" s="227" t="s">
        <v>1</v>
      </c>
      <c r="G41" s="103">
        <v>0</v>
      </c>
      <c r="H41" s="103">
        <v>0</v>
      </c>
      <c r="I41" s="103">
        <v>0</v>
      </c>
      <c r="J41" s="103">
        <v>0</v>
      </c>
      <c r="K41" s="103">
        <v>0</v>
      </c>
      <c r="L41" s="103">
        <v>0</v>
      </c>
      <c r="M41" s="103">
        <v>0</v>
      </c>
      <c r="N41" s="103">
        <v>0</v>
      </c>
      <c r="O41" s="103">
        <v>0</v>
      </c>
      <c r="P41" s="103">
        <v>0</v>
      </c>
      <c r="Q41" s="103">
        <v>0</v>
      </c>
      <c r="R41" s="103">
        <v>0</v>
      </c>
      <c r="S41" s="281">
        <v>0</v>
      </c>
      <c r="T41" s="328">
        <v>0</v>
      </c>
      <c r="U41" s="328">
        <v>0</v>
      </c>
      <c r="V41" s="328">
        <v>0</v>
      </c>
      <c r="W41" s="328">
        <v>0</v>
      </c>
      <c r="X41" s="390"/>
      <c r="Y41" s="390"/>
      <c r="Z41" s="390"/>
      <c r="AA41" s="390"/>
      <c r="AB41" s="223" t="s">
        <v>352</v>
      </c>
      <c r="AC41" s="52"/>
    </row>
    <row r="42" spans="1:29">
      <c r="B42" s="30"/>
      <c r="C42" s="30" t="s">
        <v>415</v>
      </c>
      <c r="D42" s="9" t="s">
        <v>416</v>
      </c>
      <c r="E42" s="9" t="s">
        <v>374</v>
      </c>
      <c r="F42" s="227" t="s">
        <v>1</v>
      </c>
      <c r="G42" s="103">
        <v>0</v>
      </c>
      <c r="H42" s="103">
        <v>0</v>
      </c>
      <c r="I42" s="103">
        <v>0</v>
      </c>
      <c r="J42" s="103">
        <v>0</v>
      </c>
      <c r="K42" s="103">
        <v>0</v>
      </c>
      <c r="L42" s="103">
        <v>0</v>
      </c>
      <c r="M42" s="103">
        <v>0</v>
      </c>
      <c r="N42" s="103">
        <v>0</v>
      </c>
      <c r="O42" s="103">
        <v>0</v>
      </c>
      <c r="P42" s="103">
        <v>0</v>
      </c>
      <c r="Q42" s="103">
        <v>0</v>
      </c>
      <c r="R42" s="103">
        <v>0</v>
      </c>
      <c r="S42" s="281">
        <v>0</v>
      </c>
      <c r="T42" s="328">
        <v>0</v>
      </c>
      <c r="U42" s="328">
        <v>0</v>
      </c>
      <c r="V42" s="328">
        <v>0</v>
      </c>
      <c r="W42" s="328">
        <v>0</v>
      </c>
      <c r="X42" s="390"/>
      <c r="Y42" s="390"/>
      <c r="Z42" s="390"/>
      <c r="AA42" s="390"/>
      <c r="AB42" s="223" t="s">
        <v>352</v>
      </c>
      <c r="AC42" s="52"/>
    </row>
    <row r="43" spans="1:29">
      <c r="B43" s="30"/>
      <c r="C43" s="30" t="s">
        <v>417</v>
      </c>
      <c r="D43" s="9" t="s">
        <v>418</v>
      </c>
      <c r="E43" s="9" t="s">
        <v>419</v>
      </c>
      <c r="F43" s="227" t="s">
        <v>0</v>
      </c>
      <c r="G43" s="103">
        <v>0</v>
      </c>
      <c r="H43" s="214">
        <v>1</v>
      </c>
      <c r="I43" s="103">
        <v>0</v>
      </c>
      <c r="J43" s="103">
        <v>0</v>
      </c>
      <c r="K43" s="103">
        <v>0</v>
      </c>
      <c r="L43" s="280">
        <v>0</v>
      </c>
      <c r="M43" s="280">
        <v>0</v>
      </c>
      <c r="N43" s="280">
        <v>0</v>
      </c>
      <c r="O43" s="280">
        <v>0</v>
      </c>
      <c r="P43" s="280">
        <v>0</v>
      </c>
      <c r="Q43" s="280">
        <v>0</v>
      </c>
      <c r="R43" s="280">
        <v>0</v>
      </c>
      <c r="S43" s="281">
        <v>0</v>
      </c>
      <c r="T43" s="328">
        <v>0</v>
      </c>
      <c r="U43" s="328">
        <v>0</v>
      </c>
      <c r="V43" s="328">
        <v>0</v>
      </c>
      <c r="W43" s="328">
        <v>0</v>
      </c>
      <c r="X43" s="390"/>
      <c r="Y43" s="390"/>
      <c r="Z43" s="390"/>
      <c r="AA43" s="390"/>
      <c r="AB43" s="223" t="s">
        <v>352</v>
      </c>
      <c r="AC43" s="52"/>
    </row>
    <row r="44" spans="1:29">
      <c r="B44" s="30"/>
      <c r="C44" s="30" t="s">
        <v>420</v>
      </c>
      <c r="D44" s="9" t="s">
        <v>421</v>
      </c>
      <c r="E44" s="9" t="s">
        <v>422</v>
      </c>
      <c r="F44" s="227" t="s">
        <v>0</v>
      </c>
      <c r="G44" s="214">
        <v>1</v>
      </c>
      <c r="H44" s="214">
        <v>6</v>
      </c>
      <c r="I44" s="214">
        <v>4</v>
      </c>
      <c r="J44" s="103">
        <v>0</v>
      </c>
      <c r="K44" s="214">
        <v>2</v>
      </c>
      <c r="L44" s="280">
        <v>0</v>
      </c>
      <c r="M44" s="280">
        <v>0</v>
      </c>
      <c r="N44" s="280">
        <v>0</v>
      </c>
      <c r="O44" s="280">
        <v>0</v>
      </c>
      <c r="P44" s="280">
        <v>0</v>
      </c>
      <c r="Q44" s="280">
        <v>0</v>
      </c>
      <c r="R44" s="280">
        <v>0</v>
      </c>
      <c r="S44" s="281">
        <v>1</v>
      </c>
      <c r="T44" s="328">
        <v>6.0800000000000003E-4</v>
      </c>
      <c r="U44" s="328">
        <v>2.274688E-3</v>
      </c>
      <c r="V44" s="328">
        <v>6.1799999999999995E-4</v>
      </c>
      <c r="W44" s="328">
        <v>0.334598544</v>
      </c>
      <c r="X44" s="390"/>
      <c r="Y44" s="390"/>
      <c r="Z44" s="390"/>
      <c r="AA44" s="390"/>
      <c r="AB44" s="223" t="s">
        <v>352</v>
      </c>
      <c r="AC44" s="52"/>
    </row>
    <row r="45" spans="1:29">
      <c r="B45" s="30"/>
      <c r="C45" s="30" t="s">
        <v>423</v>
      </c>
      <c r="D45" s="9" t="s">
        <v>424</v>
      </c>
      <c r="E45" s="9" t="s">
        <v>425</v>
      </c>
      <c r="F45" s="227" t="s">
        <v>0</v>
      </c>
      <c r="G45" s="103">
        <v>0</v>
      </c>
      <c r="H45" s="103">
        <v>0</v>
      </c>
      <c r="I45" s="103">
        <v>0</v>
      </c>
      <c r="J45" s="103">
        <v>0</v>
      </c>
      <c r="K45" s="103">
        <v>0</v>
      </c>
      <c r="L45" s="280">
        <v>0</v>
      </c>
      <c r="M45" s="280">
        <v>0</v>
      </c>
      <c r="N45" s="280">
        <v>0</v>
      </c>
      <c r="O45" s="280">
        <v>0</v>
      </c>
      <c r="P45" s="280">
        <v>0</v>
      </c>
      <c r="Q45" s="280">
        <v>0</v>
      </c>
      <c r="R45" s="280">
        <v>0</v>
      </c>
      <c r="S45" s="281">
        <v>0</v>
      </c>
      <c r="T45" s="328">
        <v>0</v>
      </c>
      <c r="U45" s="328">
        <v>0</v>
      </c>
      <c r="V45" s="328">
        <v>0</v>
      </c>
      <c r="W45" s="328">
        <v>0</v>
      </c>
      <c r="X45" s="390"/>
      <c r="Y45" s="390"/>
      <c r="Z45" s="390"/>
      <c r="AA45" s="390"/>
      <c r="AB45" s="223" t="s">
        <v>352</v>
      </c>
      <c r="AC45" s="52"/>
    </row>
    <row r="46" spans="1:29">
      <c r="A46" s="7" t="s">
        <v>348</v>
      </c>
      <c r="B46" s="30" t="s">
        <v>426</v>
      </c>
      <c r="C46" s="30" t="s">
        <v>427</v>
      </c>
      <c r="D46" s="30" t="s">
        <v>428</v>
      </c>
      <c r="E46" s="11" t="s">
        <v>351</v>
      </c>
      <c r="F46" s="227" t="s">
        <v>0</v>
      </c>
      <c r="G46" s="71">
        <v>395</v>
      </c>
      <c r="H46" s="71">
        <v>557</v>
      </c>
      <c r="I46" s="71">
        <v>609</v>
      </c>
      <c r="J46" s="71">
        <v>416</v>
      </c>
      <c r="K46" s="71">
        <v>527</v>
      </c>
      <c r="L46" s="112">
        <v>104</v>
      </c>
      <c r="M46" s="112">
        <v>70</v>
      </c>
      <c r="N46" s="112">
        <v>25</v>
      </c>
      <c r="O46" s="112">
        <v>111</v>
      </c>
      <c r="P46" s="112">
        <v>93</v>
      </c>
      <c r="Q46" s="112">
        <v>20</v>
      </c>
      <c r="R46" s="112">
        <v>33</v>
      </c>
      <c r="S46" s="211">
        <v>174</v>
      </c>
      <c r="T46" s="328">
        <v>108.2987708</v>
      </c>
      <c r="U46" s="328">
        <v>2.4340469159999998</v>
      </c>
      <c r="V46" s="328">
        <v>28.386091270000001</v>
      </c>
      <c r="W46" s="328">
        <v>93.067201940000004</v>
      </c>
      <c r="X46" s="390"/>
      <c r="Y46" s="390"/>
      <c r="Z46" s="390"/>
      <c r="AA46" s="390"/>
      <c r="AB46" s="223" t="s">
        <v>352</v>
      </c>
      <c r="AC46" s="52"/>
    </row>
    <row r="47" spans="1:29">
      <c r="B47" s="30"/>
      <c r="C47" s="30"/>
      <c r="D47" s="9" t="s">
        <v>429</v>
      </c>
      <c r="E47" s="11" t="s">
        <v>353</v>
      </c>
      <c r="F47" s="227" t="s">
        <v>0</v>
      </c>
      <c r="G47" s="71">
        <v>655</v>
      </c>
      <c r="H47" s="71">
        <v>598</v>
      </c>
      <c r="I47" s="71">
        <v>622</v>
      </c>
      <c r="J47" s="71">
        <v>648</v>
      </c>
      <c r="K47" s="71">
        <v>686</v>
      </c>
      <c r="L47" s="112">
        <v>122</v>
      </c>
      <c r="M47" s="112">
        <v>202</v>
      </c>
      <c r="N47" s="112">
        <v>169</v>
      </c>
      <c r="O47" s="112">
        <v>163</v>
      </c>
      <c r="P47" s="112">
        <v>78</v>
      </c>
      <c r="Q47" s="112">
        <v>169</v>
      </c>
      <c r="R47" s="112">
        <v>143</v>
      </c>
      <c r="S47" s="211">
        <v>103</v>
      </c>
      <c r="T47" s="328">
        <v>61.314832490000001</v>
      </c>
      <c r="U47" s="328">
        <v>158.70591479999999</v>
      </c>
      <c r="V47" s="328">
        <v>126.13777880000001</v>
      </c>
      <c r="W47" s="328">
        <v>96.628517279999997</v>
      </c>
      <c r="X47" s="390"/>
      <c r="Y47" s="390"/>
      <c r="Z47" s="390"/>
      <c r="AA47" s="390"/>
      <c r="AB47" s="223" t="s">
        <v>352</v>
      </c>
      <c r="AC47" s="52"/>
    </row>
    <row r="48" spans="1:29">
      <c r="B48" s="30"/>
      <c r="C48" s="30"/>
      <c r="D48" s="9" t="s">
        <v>430</v>
      </c>
      <c r="E48" s="11" t="s">
        <v>354</v>
      </c>
      <c r="F48" s="227" t="s">
        <v>0</v>
      </c>
      <c r="G48" s="71">
        <v>758</v>
      </c>
      <c r="H48" s="71">
        <v>785</v>
      </c>
      <c r="I48" s="71">
        <v>911</v>
      </c>
      <c r="J48" s="71">
        <v>975</v>
      </c>
      <c r="K48" s="71">
        <v>776</v>
      </c>
      <c r="L48" s="112">
        <v>178</v>
      </c>
      <c r="M48" s="112">
        <v>348</v>
      </c>
      <c r="N48" s="112">
        <v>272</v>
      </c>
      <c r="O48" s="112">
        <v>191</v>
      </c>
      <c r="P48" s="112">
        <v>245</v>
      </c>
      <c r="Q48" s="112">
        <v>436</v>
      </c>
      <c r="R48" s="112">
        <v>246</v>
      </c>
      <c r="S48" s="211">
        <v>166</v>
      </c>
      <c r="T48" s="328">
        <v>235.43072290000001</v>
      </c>
      <c r="U48" s="328">
        <v>375.32171770000002</v>
      </c>
      <c r="V48" s="328">
        <v>231.5688964</v>
      </c>
      <c r="W48" s="328">
        <v>172.449713</v>
      </c>
      <c r="X48" s="390"/>
      <c r="Y48" s="390"/>
      <c r="Z48" s="390"/>
      <c r="AA48" s="390"/>
      <c r="AB48" s="223" t="s">
        <v>352</v>
      </c>
      <c r="AC48" s="52"/>
    </row>
    <row r="49" spans="2:29">
      <c r="B49" s="30"/>
      <c r="C49" s="30"/>
      <c r="D49" s="9" t="s">
        <v>431</v>
      </c>
      <c r="E49" s="11" t="s">
        <v>355</v>
      </c>
      <c r="F49" s="227" t="s">
        <v>0</v>
      </c>
      <c r="G49" s="71">
        <v>508</v>
      </c>
      <c r="H49" s="71">
        <v>586</v>
      </c>
      <c r="I49" s="71">
        <v>528</v>
      </c>
      <c r="J49" s="71">
        <v>647</v>
      </c>
      <c r="K49" s="71">
        <v>517</v>
      </c>
      <c r="L49" s="112">
        <v>116</v>
      </c>
      <c r="M49" s="112">
        <v>113</v>
      </c>
      <c r="N49" s="112">
        <v>153</v>
      </c>
      <c r="O49" s="112">
        <v>132</v>
      </c>
      <c r="P49" s="112">
        <v>144</v>
      </c>
      <c r="Q49" s="112">
        <v>128</v>
      </c>
      <c r="R49" s="112">
        <v>146</v>
      </c>
      <c r="S49" s="211">
        <v>142</v>
      </c>
      <c r="T49" s="328">
        <v>140.90883600000001</v>
      </c>
      <c r="U49" s="328">
        <v>132.3034973</v>
      </c>
      <c r="V49" s="328">
        <v>134.75874150000001</v>
      </c>
      <c r="W49" s="328">
        <v>134.51260210000001</v>
      </c>
      <c r="X49" s="390"/>
      <c r="Y49" s="390"/>
      <c r="Z49" s="390"/>
      <c r="AA49" s="390"/>
      <c r="AB49" s="223" t="s">
        <v>352</v>
      </c>
      <c r="AC49" s="52"/>
    </row>
    <row r="50" spans="2:29">
      <c r="B50" s="30"/>
      <c r="C50" s="30"/>
      <c r="D50" s="9" t="s">
        <v>432</v>
      </c>
      <c r="E50" s="234" t="s">
        <v>356</v>
      </c>
      <c r="F50" s="227" t="s">
        <v>0</v>
      </c>
      <c r="G50" s="71">
        <v>869</v>
      </c>
      <c r="H50" s="71">
        <v>393</v>
      </c>
      <c r="I50" s="71">
        <v>289</v>
      </c>
      <c r="J50" s="71">
        <v>369</v>
      </c>
      <c r="K50" s="71">
        <v>449</v>
      </c>
      <c r="L50" s="112">
        <v>44</v>
      </c>
      <c r="M50" s="112">
        <v>28</v>
      </c>
      <c r="N50" s="112">
        <v>35</v>
      </c>
      <c r="O50" s="112">
        <v>42</v>
      </c>
      <c r="P50" s="112">
        <v>66</v>
      </c>
      <c r="Q50" s="112">
        <v>75</v>
      </c>
      <c r="R50" s="112">
        <v>115</v>
      </c>
      <c r="S50" s="211">
        <v>129</v>
      </c>
      <c r="T50" s="328">
        <v>108.29900979999999</v>
      </c>
      <c r="U50" s="328">
        <v>85.688262600000002</v>
      </c>
      <c r="V50" s="328">
        <v>109.1641965</v>
      </c>
      <c r="W50" s="328">
        <v>113.1868569</v>
      </c>
      <c r="X50" s="390"/>
      <c r="Y50" s="390"/>
      <c r="Z50" s="390"/>
      <c r="AA50" s="390"/>
      <c r="AB50" s="223" t="s">
        <v>352</v>
      </c>
      <c r="AC50" s="52"/>
    </row>
    <row r="51" spans="2:29">
      <c r="B51" s="30"/>
      <c r="C51" s="30" t="s">
        <v>433</v>
      </c>
      <c r="D51" s="9" t="s">
        <v>434</v>
      </c>
      <c r="E51" s="234" t="s">
        <v>435</v>
      </c>
      <c r="F51" s="227" t="s">
        <v>0</v>
      </c>
      <c r="G51" s="71">
        <v>280</v>
      </c>
      <c r="H51" s="71">
        <v>275</v>
      </c>
      <c r="I51" s="71">
        <v>372</v>
      </c>
      <c r="J51" s="71">
        <v>337</v>
      </c>
      <c r="K51" s="71">
        <v>426</v>
      </c>
      <c r="L51" s="112">
        <v>126</v>
      </c>
      <c r="M51" s="112">
        <v>159</v>
      </c>
      <c r="N51" s="112">
        <v>72</v>
      </c>
      <c r="O51" s="112">
        <v>46</v>
      </c>
      <c r="P51" s="112">
        <v>110</v>
      </c>
      <c r="Q51" s="112">
        <v>98</v>
      </c>
      <c r="R51" s="112">
        <v>124</v>
      </c>
      <c r="S51" s="211">
        <v>80</v>
      </c>
      <c r="T51" s="328">
        <v>96.014592699999994</v>
      </c>
      <c r="U51" s="328">
        <v>95.957204059999995</v>
      </c>
      <c r="V51" s="328">
        <v>102.3693426</v>
      </c>
      <c r="W51" s="328">
        <v>90.168359129999999</v>
      </c>
      <c r="X51" s="390"/>
      <c r="Y51" s="390"/>
      <c r="Z51" s="390"/>
      <c r="AA51" s="390"/>
      <c r="AB51" s="223" t="s">
        <v>352</v>
      </c>
      <c r="AC51" s="52"/>
    </row>
    <row r="52" spans="2:29">
      <c r="B52" s="30"/>
      <c r="C52" s="30"/>
      <c r="D52" s="9" t="s">
        <v>436</v>
      </c>
      <c r="E52" s="234" t="s">
        <v>437</v>
      </c>
      <c r="F52" s="227" t="s">
        <v>0</v>
      </c>
      <c r="G52" s="71">
        <v>463</v>
      </c>
      <c r="H52" s="71">
        <v>594</v>
      </c>
      <c r="I52" s="71">
        <v>654</v>
      </c>
      <c r="J52" s="71">
        <v>713</v>
      </c>
      <c r="K52" s="71">
        <v>1116</v>
      </c>
      <c r="L52" s="112">
        <v>206</v>
      </c>
      <c r="M52" s="112">
        <v>144</v>
      </c>
      <c r="N52" s="112">
        <v>211</v>
      </c>
      <c r="O52" s="112">
        <v>252</v>
      </c>
      <c r="P52" s="112">
        <v>276</v>
      </c>
      <c r="Q52" s="112">
        <v>109</v>
      </c>
      <c r="R52" s="112">
        <v>133</v>
      </c>
      <c r="S52" s="211">
        <v>319</v>
      </c>
      <c r="T52" s="328">
        <v>304.14217669999999</v>
      </c>
      <c r="U52" s="328">
        <v>235.39046830000001</v>
      </c>
      <c r="V52" s="328">
        <v>208.89594980000001</v>
      </c>
      <c r="W52" s="328">
        <v>296.32910340000001</v>
      </c>
      <c r="X52" s="390"/>
      <c r="Y52" s="390"/>
      <c r="Z52" s="390"/>
      <c r="AA52" s="390"/>
      <c r="AB52" s="223" t="s">
        <v>352</v>
      </c>
      <c r="AC52" s="52"/>
    </row>
    <row r="53" spans="2:29">
      <c r="B53" s="30"/>
      <c r="C53" s="30"/>
      <c r="D53" s="9" t="s">
        <v>438</v>
      </c>
      <c r="E53" s="11" t="s">
        <v>439</v>
      </c>
      <c r="F53" s="227" t="s">
        <v>0</v>
      </c>
      <c r="G53" s="71">
        <v>232</v>
      </c>
      <c r="H53" s="71">
        <v>195</v>
      </c>
      <c r="I53" s="71">
        <v>245</v>
      </c>
      <c r="J53" s="71">
        <v>508</v>
      </c>
      <c r="K53" s="71">
        <v>1245</v>
      </c>
      <c r="L53" s="112">
        <v>169</v>
      </c>
      <c r="M53" s="112">
        <v>176</v>
      </c>
      <c r="N53" s="112">
        <v>317</v>
      </c>
      <c r="O53" s="112">
        <v>167</v>
      </c>
      <c r="P53" s="112">
        <v>179</v>
      </c>
      <c r="Q53" s="112">
        <v>132</v>
      </c>
      <c r="R53" s="112">
        <v>201</v>
      </c>
      <c r="S53" s="211">
        <v>183</v>
      </c>
      <c r="T53" s="328">
        <v>181.32534949999999</v>
      </c>
      <c r="U53" s="328">
        <v>158.3721414</v>
      </c>
      <c r="V53" s="328">
        <v>156.21290070000001</v>
      </c>
      <c r="W53" s="328">
        <v>178.17777430000001</v>
      </c>
      <c r="X53" s="390"/>
      <c r="Y53" s="390"/>
      <c r="Z53" s="390"/>
      <c r="AA53" s="390"/>
      <c r="AB53" s="223" t="s">
        <v>352</v>
      </c>
      <c r="AC53" s="52"/>
    </row>
    <row r="54" spans="2:29">
      <c r="B54" s="30"/>
      <c r="C54" s="30"/>
      <c r="D54" s="9" t="s">
        <v>440</v>
      </c>
      <c r="E54" s="11" t="s">
        <v>362</v>
      </c>
      <c r="F54" s="227" t="s">
        <v>0</v>
      </c>
      <c r="G54" s="71">
        <v>105</v>
      </c>
      <c r="H54" s="71">
        <v>127</v>
      </c>
      <c r="I54" s="71">
        <v>99</v>
      </c>
      <c r="J54" s="71">
        <v>106</v>
      </c>
      <c r="K54" s="71">
        <v>216</v>
      </c>
      <c r="L54" s="112">
        <v>27</v>
      </c>
      <c r="M54" s="112">
        <v>21</v>
      </c>
      <c r="N54" s="112">
        <v>26</v>
      </c>
      <c r="O54" s="112">
        <v>25</v>
      </c>
      <c r="P54" s="112">
        <v>12</v>
      </c>
      <c r="Q54" s="112">
        <v>21</v>
      </c>
      <c r="R54" s="112">
        <v>18</v>
      </c>
      <c r="S54" s="211">
        <v>22</v>
      </c>
      <c r="T54" s="328">
        <v>23.601564669999998</v>
      </c>
      <c r="U54" s="328">
        <v>26.26234238</v>
      </c>
      <c r="V54" s="328">
        <v>23.94297705</v>
      </c>
      <c r="W54" s="328">
        <v>26.70702502</v>
      </c>
      <c r="X54" s="390"/>
      <c r="Y54" s="390"/>
      <c r="Z54" s="390"/>
      <c r="AA54" s="390"/>
      <c r="AB54" s="223" t="s">
        <v>352</v>
      </c>
      <c r="AC54" s="52"/>
    </row>
    <row r="55" spans="2:29">
      <c r="B55" s="30"/>
      <c r="C55" s="30"/>
      <c r="D55" s="9" t="s">
        <v>441</v>
      </c>
      <c r="E55" s="11" t="s">
        <v>442</v>
      </c>
      <c r="F55" s="227" t="s">
        <v>0</v>
      </c>
      <c r="G55" s="71">
        <v>51</v>
      </c>
      <c r="H55" s="71">
        <v>46</v>
      </c>
      <c r="I55" s="71">
        <v>45</v>
      </c>
      <c r="J55" s="71">
        <v>67</v>
      </c>
      <c r="K55" s="71">
        <v>78</v>
      </c>
      <c r="L55" s="112">
        <v>17</v>
      </c>
      <c r="M55" s="112">
        <v>11</v>
      </c>
      <c r="N55" s="112">
        <v>16</v>
      </c>
      <c r="O55" s="112">
        <v>19</v>
      </c>
      <c r="P55" s="112">
        <v>14</v>
      </c>
      <c r="Q55" s="112">
        <v>10</v>
      </c>
      <c r="R55" s="112">
        <v>18</v>
      </c>
      <c r="S55" s="211">
        <v>22</v>
      </c>
      <c r="T55" s="328">
        <v>15.23912848</v>
      </c>
      <c r="U55" s="328">
        <v>12.68691583</v>
      </c>
      <c r="V55" s="328">
        <v>16.046222100000001</v>
      </c>
      <c r="W55" s="328">
        <v>18.888359179999998</v>
      </c>
      <c r="X55" s="390"/>
      <c r="Y55" s="390"/>
      <c r="Z55" s="390"/>
      <c r="AA55" s="390"/>
      <c r="AB55" s="223" t="s">
        <v>352</v>
      </c>
      <c r="AC55" s="52"/>
    </row>
    <row r="56" spans="2:29">
      <c r="B56" s="30"/>
      <c r="C56" s="30"/>
      <c r="D56" s="9" t="s">
        <v>443</v>
      </c>
      <c r="E56" s="11" t="s">
        <v>444</v>
      </c>
      <c r="F56" s="227" t="s">
        <v>0</v>
      </c>
      <c r="G56" s="71">
        <v>98</v>
      </c>
      <c r="H56" s="71">
        <v>126</v>
      </c>
      <c r="I56" s="71">
        <v>130</v>
      </c>
      <c r="J56" s="71">
        <v>207</v>
      </c>
      <c r="K56" s="71">
        <v>541</v>
      </c>
      <c r="L56" s="112">
        <v>57</v>
      </c>
      <c r="M56" s="112">
        <v>36</v>
      </c>
      <c r="N56" s="112">
        <v>31</v>
      </c>
      <c r="O56" s="112">
        <v>40</v>
      </c>
      <c r="P56" s="112">
        <v>32</v>
      </c>
      <c r="Q56" s="112">
        <v>22</v>
      </c>
      <c r="R56" s="112">
        <v>21</v>
      </c>
      <c r="S56" s="211">
        <v>60</v>
      </c>
      <c r="T56" s="328">
        <v>52.200973810000001</v>
      </c>
      <c r="U56" s="328">
        <v>47.090901219999999</v>
      </c>
      <c r="V56" s="328">
        <v>42.942235580000002</v>
      </c>
      <c r="W56" s="328">
        <v>55.962336800000003</v>
      </c>
      <c r="X56" s="390"/>
      <c r="Y56" s="390"/>
      <c r="Z56" s="390"/>
      <c r="AA56" s="390"/>
      <c r="AB56" s="223" t="s">
        <v>352</v>
      </c>
      <c r="AC56" s="52"/>
    </row>
    <row r="57" spans="2:29">
      <c r="B57" s="30"/>
      <c r="C57" s="30"/>
      <c r="D57" s="9" t="s">
        <v>445</v>
      </c>
      <c r="E57" s="11" t="s">
        <v>446</v>
      </c>
      <c r="F57" s="227" t="s">
        <v>0</v>
      </c>
      <c r="G57" s="71">
        <v>42</v>
      </c>
      <c r="H57" s="71">
        <v>75</v>
      </c>
      <c r="I57" s="71">
        <v>79</v>
      </c>
      <c r="J57" s="71">
        <v>123</v>
      </c>
      <c r="K57" s="71">
        <v>121</v>
      </c>
      <c r="L57" s="112">
        <v>28</v>
      </c>
      <c r="M57" s="112">
        <v>14</v>
      </c>
      <c r="N57" s="112">
        <v>11</v>
      </c>
      <c r="O57" s="112">
        <v>43</v>
      </c>
      <c r="P57" s="112">
        <v>30</v>
      </c>
      <c r="Q57" s="112">
        <v>13</v>
      </c>
      <c r="R57" s="112">
        <v>22</v>
      </c>
      <c r="S57" s="211">
        <v>45</v>
      </c>
      <c r="T57" s="328">
        <v>27.45381502</v>
      </c>
      <c r="U57" s="328">
        <v>15.280156529999999</v>
      </c>
      <c r="V57" s="328">
        <v>21.17257042</v>
      </c>
      <c r="W57" s="328">
        <v>37.244165789999997</v>
      </c>
      <c r="X57" s="390"/>
      <c r="Y57" s="390"/>
      <c r="Z57" s="390"/>
      <c r="AA57" s="390"/>
      <c r="AB57" s="223" t="s">
        <v>352</v>
      </c>
      <c r="AC57" s="52"/>
    </row>
    <row r="58" spans="2:29">
      <c r="B58" s="30"/>
      <c r="C58" s="30"/>
      <c r="D58" s="9" t="s">
        <v>447</v>
      </c>
      <c r="E58" s="11" t="s">
        <v>360</v>
      </c>
      <c r="F58" s="227" t="s">
        <v>0</v>
      </c>
      <c r="G58" s="71">
        <v>127</v>
      </c>
      <c r="H58" s="71">
        <v>143</v>
      </c>
      <c r="I58" s="71">
        <v>138</v>
      </c>
      <c r="J58" s="71">
        <v>354</v>
      </c>
      <c r="K58" s="71">
        <v>834</v>
      </c>
      <c r="L58" s="112">
        <v>98</v>
      </c>
      <c r="M58" s="112">
        <v>45</v>
      </c>
      <c r="N58" s="112">
        <v>29</v>
      </c>
      <c r="O58" s="112">
        <v>45</v>
      </c>
      <c r="P58" s="112">
        <v>39</v>
      </c>
      <c r="Q58" s="112">
        <v>17</v>
      </c>
      <c r="R58" s="112">
        <v>17</v>
      </c>
      <c r="S58" s="211">
        <v>61</v>
      </c>
      <c r="T58" s="328">
        <v>56.009358779999999</v>
      </c>
      <c r="U58" s="328">
        <v>46.390585950000002</v>
      </c>
      <c r="V58" s="328">
        <v>35.80580939</v>
      </c>
      <c r="W58" s="328">
        <v>62.502336069999998</v>
      </c>
      <c r="X58" s="390"/>
      <c r="Y58" s="390"/>
      <c r="Z58" s="390"/>
      <c r="AA58" s="390"/>
      <c r="AB58" s="223" t="s">
        <v>352</v>
      </c>
      <c r="AC58" s="52"/>
    </row>
    <row r="59" spans="2:29">
      <c r="B59" s="30"/>
      <c r="C59" s="30"/>
      <c r="D59" s="28" t="s">
        <v>448</v>
      </c>
      <c r="E59" s="11" t="s">
        <v>449</v>
      </c>
      <c r="F59" s="227" t="s">
        <v>0</v>
      </c>
      <c r="G59" s="71">
        <v>1</v>
      </c>
      <c r="H59" s="71">
        <v>2</v>
      </c>
      <c r="I59" s="71">
        <v>1</v>
      </c>
      <c r="J59" s="71">
        <v>2</v>
      </c>
      <c r="K59" s="71">
        <v>4</v>
      </c>
      <c r="L59" s="112">
        <v>0</v>
      </c>
      <c r="M59" s="112">
        <v>0</v>
      </c>
      <c r="N59" s="112">
        <v>1</v>
      </c>
      <c r="O59" s="112">
        <v>1</v>
      </c>
      <c r="P59" s="112">
        <v>0</v>
      </c>
      <c r="Q59" s="112">
        <v>1</v>
      </c>
      <c r="R59" s="112">
        <v>2</v>
      </c>
      <c r="S59" s="211">
        <v>0</v>
      </c>
      <c r="T59" s="328">
        <v>0.35709971899999998</v>
      </c>
      <c r="U59" s="328">
        <v>0.68990852800000002</v>
      </c>
      <c r="V59" s="328">
        <v>1.02121745</v>
      </c>
      <c r="W59" s="328">
        <v>0.35675412099999998</v>
      </c>
      <c r="X59" s="390"/>
      <c r="Y59" s="390"/>
      <c r="Z59" s="390"/>
      <c r="AA59" s="390"/>
      <c r="AB59" s="223" t="s">
        <v>352</v>
      </c>
      <c r="AC59" s="52"/>
    </row>
    <row r="60" spans="2:29">
      <c r="B60" s="30"/>
      <c r="C60" s="30"/>
      <c r="D60" s="9" t="s">
        <v>450</v>
      </c>
      <c r="E60" s="11" t="s">
        <v>451</v>
      </c>
      <c r="F60" s="227" t="s">
        <v>1</v>
      </c>
      <c r="G60" s="71">
        <v>0</v>
      </c>
      <c r="H60" s="71">
        <v>0</v>
      </c>
      <c r="I60" s="71">
        <v>0</v>
      </c>
      <c r="J60" s="71">
        <v>0</v>
      </c>
      <c r="K60" s="71">
        <v>0</v>
      </c>
      <c r="L60" s="71">
        <v>0</v>
      </c>
      <c r="M60" s="71">
        <v>0</v>
      </c>
      <c r="N60" s="71">
        <v>0</v>
      </c>
      <c r="O60" s="71">
        <v>0</v>
      </c>
      <c r="P60" s="71">
        <v>0</v>
      </c>
      <c r="Q60" s="71">
        <v>0</v>
      </c>
      <c r="R60" s="71">
        <v>0</v>
      </c>
      <c r="S60" s="211">
        <v>0</v>
      </c>
      <c r="T60" s="328">
        <v>0</v>
      </c>
      <c r="U60" s="328">
        <v>0</v>
      </c>
      <c r="V60" s="328">
        <v>0</v>
      </c>
      <c r="W60" s="328">
        <v>0</v>
      </c>
      <c r="X60" s="390"/>
      <c r="Y60" s="390"/>
      <c r="Z60" s="390"/>
      <c r="AA60" s="390"/>
      <c r="AB60" s="223" t="s">
        <v>352</v>
      </c>
      <c r="AC60" s="52"/>
    </row>
    <row r="61" spans="2:29">
      <c r="B61" s="30"/>
      <c r="C61" s="30"/>
      <c r="D61" s="9" t="s">
        <v>452</v>
      </c>
      <c r="E61" s="11" t="s">
        <v>453</v>
      </c>
      <c r="F61" s="227" t="s">
        <v>0</v>
      </c>
      <c r="G61" s="71">
        <v>17</v>
      </c>
      <c r="H61" s="71">
        <v>20</v>
      </c>
      <c r="I61" s="71">
        <v>18</v>
      </c>
      <c r="J61" s="71">
        <v>17</v>
      </c>
      <c r="K61" s="71">
        <v>20</v>
      </c>
      <c r="L61" s="112">
        <v>3</v>
      </c>
      <c r="M61" s="112">
        <v>3</v>
      </c>
      <c r="N61" s="112">
        <v>3</v>
      </c>
      <c r="O61" s="112">
        <v>4</v>
      </c>
      <c r="P61" s="112">
        <v>3</v>
      </c>
      <c r="Q61" s="112">
        <v>1</v>
      </c>
      <c r="R61" s="112">
        <v>3</v>
      </c>
      <c r="S61" s="211">
        <v>5</v>
      </c>
      <c r="T61" s="328">
        <v>3.938180054</v>
      </c>
      <c r="U61" s="328">
        <v>1.901484006</v>
      </c>
      <c r="V61" s="328">
        <v>2.6804597110000001</v>
      </c>
      <c r="W61" s="328">
        <v>5.0532515560000002</v>
      </c>
      <c r="X61" s="390"/>
      <c r="Y61" s="390"/>
      <c r="Z61" s="390"/>
      <c r="AA61" s="390"/>
      <c r="AB61" s="223" t="s">
        <v>352</v>
      </c>
      <c r="AC61" s="52"/>
    </row>
    <row r="62" spans="2:29">
      <c r="B62" s="30"/>
      <c r="C62" s="30"/>
      <c r="D62" s="9" t="s">
        <v>454</v>
      </c>
      <c r="E62" s="11" t="s">
        <v>455</v>
      </c>
      <c r="F62" s="227" t="s">
        <v>1</v>
      </c>
      <c r="G62" s="71">
        <v>0</v>
      </c>
      <c r="H62" s="71">
        <v>0</v>
      </c>
      <c r="I62" s="71">
        <v>0</v>
      </c>
      <c r="J62" s="71">
        <v>0</v>
      </c>
      <c r="K62" s="71">
        <v>0</v>
      </c>
      <c r="L62" s="71">
        <v>0</v>
      </c>
      <c r="M62" s="71">
        <v>0</v>
      </c>
      <c r="N62" s="71">
        <v>0</v>
      </c>
      <c r="O62" s="71">
        <v>0</v>
      </c>
      <c r="P62" s="71">
        <v>0</v>
      </c>
      <c r="Q62" s="71">
        <v>0</v>
      </c>
      <c r="R62" s="71">
        <v>0</v>
      </c>
      <c r="S62" s="211">
        <v>0</v>
      </c>
      <c r="T62" s="328">
        <v>0</v>
      </c>
      <c r="U62" s="328">
        <v>0</v>
      </c>
      <c r="V62" s="328">
        <v>0</v>
      </c>
      <c r="W62" s="328">
        <v>0</v>
      </c>
      <c r="X62" s="390"/>
      <c r="Y62" s="390"/>
      <c r="Z62" s="390"/>
      <c r="AA62" s="390"/>
      <c r="AB62" s="223" t="s">
        <v>352</v>
      </c>
      <c r="AC62" s="52"/>
    </row>
    <row r="63" spans="2:29">
      <c r="B63" s="30"/>
      <c r="C63" s="30"/>
      <c r="D63" s="9" t="s">
        <v>456</v>
      </c>
      <c r="E63" s="11" t="s">
        <v>457</v>
      </c>
      <c r="F63" s="227" t="s">
        <v>0</v>
      </c>
      <c r="G63" s="71">
        <v>386</v>
      </c>
      <c r="H63" s="71">
        <v>490</v>
      </c>
      <c r="I63" s="71">
        <v>406</v>
      </c>
      <c r="J63" s="71">
        <v>501</v>
      </c>
      <c r="K63" s="71">
        <v>500</v>
      </c>
      <c r="L63" s="112">
        <v>123</v>
      </c>
      <c r="M63" s="112">
        <v>111</v>
      </c>
      <c r="N63" s="112">
        <v>86</v>
      </c>
      <c r="O63" s="112">
        <v>97</v>
      </c>
      <c r="P63" s="112">
        <v>165</v>
      </c>
      <c r="Q63" s="112">
        <v>108</v>
      </c>
      <c r="R63" s="112">
        <v>66</v>
      </c>
      <c r="S63" s="211">
        <v>145</v>
      </c>
      <c r="T63" s="328">
        <v>130.7479597</v>
      </c>
      <c r="U63" s="328">
        <v>99.957502219999995</v>
      </c>
      <c r="V63" s="328">
        <v>84.068521029999999</v>
      </c>
      <c r="W63" s="328">
        <v>112.7492548</v>
      </c>
      <c r="X63" s="390"/>
      <c r="Y63" s="390"/>
      <c r="Z63" s="390"/>
      <c r="AA63" s="390"/>
      <c r="AB63" s="223" t="s">
        <v>352</v>
      </c>
      <c r="AC63" s="52"/>
    </row>
    <row r="64" spans="2:29">
      <c r="B64" s="30"/>
      <c r="C64" s="30"/>
      <c r="D64" s="9" t="s">
        <v>458</v>
      </c>
      <c r="E64" s="11" t="s">
        <v>459</v>
      </c>
      <c r="F64" s="227" t="s">
        <v>0</v>
      </c>
      <c r="G64" s="71">
        <v>1889</v>
      </c>
      <c r="H64" s="71">
        <v>1649</v>
      </c>
      <c r="I64" s="71">
        <v>1978</v>
      </c>
      <c r="J64" s="71">
        <v>2594</v>
      </c>
      <c r="K64" s="71">
        <v>2489</v>
      </c>
      <c r="L64" s="112">
        <v>416</v>
      </c>
      <c r="M64" s="112">
        <v>559</v>
      </c>
      <c r="N64" s="112">
        <v>1890</v>
      </c>
      <c r="O64" s="112">
        <v>536</v>
      </c>
      <c r="P64" s="112">
        <v>403</v>
      </c>
      <c r="Q64" s="112">
        <v>547</v>
      </c>
      <c r="R64" s="112">
        <v>724</v>
      </c>
      <c r="S64" s="211">
        <v>501</v>
      </c>
      <c r="T64" s="328">
        <v>523.88998960000004</v>
      </c>
      <c r="U64" s="328">
        <v>613.31962309999994</v>
      </c>
      <c r="V64" s="328">
        <v>1052.794349</v>
      </c>
      <c r="W64" s="328">
        <v>556.05505500000004</v>
      </c>
      <c r="X64" s="390"/>
      <c r="Y64" s="390"/>
      <c r="Z64" s="390"/>
      <c r="AA64" s="390"/>
      <c r="AB64" s="223" t="s">
        <v>352</v>
      </c>
      <c r="AC64" s="52"/>
    </row>
    <row r="65" spans="1:29">
      <c r="B65" s="30"/>
      <c r="C65" s="30"/>
      <c r="D65" s="9" t="s">
        <v>460</v>
      </c>
      <c r="E65" s="11" t="s">
        <v>368</v>
      </c>
      <c r="F65" s="227" t="s">
        <v>0</v>
      </c>
      <c r="G65" s="71">
        <v>97</v>
      </c>
      <c r="H65" s="71">
        <v>150</v>
      </c>
      <c r="I65" s="71">
        <v>117</v>
      </c>
      <c r="J65" s="71">
        <v>178</v>
      </c>
      <c r="K65" s="71">
        <v>320</v>
      </c>
      <c r="L65" s="112">
        <v>38</v>
      </c>
      <c r="M65" s="112">
        <v>50</v>
      </c>
      <c r="N65" s="112">
        <v>64</v>
      </c>
      <c r="O65" s="112">
        <v>66</v>
      </c>
      <c r="P65" s="112">
        <v>50</v>
      </c>
      <c r="Q65" s="112">
        <v>60</v>
      </c>
      <c r="R65" s="112">
        <v>50</v>
      </c>
      <c r="S65" s="211">
        <v>64</v>
      </c>
      <c r="T65" s="328">
        <v>55.692254820000002</v>
      </c>
      <c r="U65" s="328">
        <v>58.781790700000002</v>
      </c>
      <c r="V65" s="328">
        <v>54.571358269999998</v>
      </c>
      <c r="W65" s="328">
        <v>60.20293384</v>
      </c>
      <c r="X65" s="390"/>
      <c r="Y65" s="390"/>
      <c r="Z65" s="390"/>
      <c r="AA65" s="390"/>
      <c r="AB65" s="223" t="s">
        <v>352</v>
      </c>
      <c r="AC65" s="52"/>
    </row>
    <row r="66" spans="1:29">
      <c r="B66" s="30"/>
      <c r="C66" s="30" t="s">
        <v>461</v>
      </c>
      <c r="D66" s="9" t="s">
        <v>462</v>
      </c>
      <c r="E66" s="9" t="s">
        <v>370</v>
      </c>
      <c r="F66" s="227" t="s">
        <v>0</v>
      </c>
      <c r="G66" s="71">
        <v>46</v>
      </c>
      <c r="H66" s="71">
        <v>78</v>
      </c>
      <c r="I66" s="71">
        <v>64</v>
      </c>
      <c r="J66" s="71">
        <v>41</v>
      </c>
      <c r="K66" s="71">
        <v>13</v>
      </c>
      <c r="L66" s="112">
        <v>6</v>
      </c>
      <c r="M66" s="112">
        <v>5</v>
      </c>
      <c r="N66" s="112">
        <v>8</v>
      </c>
      <c r="O66" s="112">
        <v>7</v>
      </c>
      <c r="P66" s="112">
        <v>3</v>
      </c>
      <c r="Q66" s="112">
        <v>2</v>
      </c>
      <c r="R66" s="112">
        <v>11</v>
      </c>
      <c r="S66" s="211">
        <v>21</v>
      </c>
      <c r="T66" s="328">
        <v>15.00506144</v>
      </c>
      <c r="U66" s="328">
        <v>14.622074599999999</v>
      </c>
      <c r="V66" s="328">
        <v>17.54774003</v>
      </c>
      <c r="W66" s="328">
        <v>20.913856259999999</v>
      </c>
      <c r="X66" s="390"/>
      <c r="Y66" s="390"/>
      <c r="Z66" s="390"/>
      <c r="AA66" s="390"/>
      <c r="AB66" s="223" t="s">
        <v>352</v>
      </c>
      <c r="AC66" s="52"/>
    </row>
    <row r="67" spans="1:29">
      <c r="B67" s="30"/>
      <c r="C67" s="30" t="s">
        <v>463</v>
      </c>
      <c r="D67" s="9" t="s">
        <v>464</v>
      </c>
      <c r="E67" s="30" t="s">
        <v>372</v>
      </c>
      <c r="F67" s="227" t="s">
        <v>1</v>
      </c>
      <c r="G67" s="71">
        <v>0</v>
      </c>
      <c r="H67" s="71">
        <v>0</v>
      </c>
      <c r="I67" s="71">
        <v>0</v>
      </c>
      <c r="J67" s="71">
        <v>0</v>
      </c>
      <c r="K67" s="71">
        <v>0</v>
      </c>
      <c r="L67" s="71">
        <v>0</v>
      </c>
      <c r="M67" s="71">
        <v>0</v>
      </c>
      <c r="N67" s="71">
        <v>0</v>
      </c>
      <c r="O67" s="71">
        <v>0</v>
      </c>
      <c r="P67" s="71">
        <v>0</v>
      </c>
      <c r="Q67" s="71">
        <v>0</v>
      </c>
      <c r="R67" s="71">
        <v>0</v>
      </c>
      <c r="S67" s="211">
        <v>0</v>
      </c>
      <c r="T67" s="328">
        <v>0</v>
      </c>
      <c r="U67" s="328">
        <v>0</v>
      </c>
      <c r="V67" s="328">
        <v>0</v>
      </c>
      <c r="W67" s="328">
        <v>0</v>
      </c>
      <c r="X67" s="390"/>
      <c r="Y67" s="390"/>
      <c r="Z67" s="390"/>
      <c r="AA67" s="390"/>
      <c r="AB67" s="223" t="s">
        <v>352</v>
      </c>
      <c r="AC67" s="52"/>
    </row>
    <row r="68" spans="1:29">
      <c r="B68" s="30"/>
      <c r="C68" s="30" t="s">
        <v>465</v>
      </c>
      <c r="D68" s="9" t="s">
        <v>466</v>
      </c>
      <c r="E68" s="9" t="s">
        <v>374</v>
      </c>
      <c r="F68" s="227" t="s">
        <v>0</v>
      </c>
      <c r="G68" s="71">
        <v>152</v>
      </c>
      <c r="H68" s="71">
        <v>128</v>
      </c>
      <c r="I68" s="71">
        <v>110</v>
      </c>
      <c r="J68" s="71">
        <v>98</v>
      </c>
      <c r="K68" s="71">
        <v>67</v>
      </c>
      <c r="L68" s="112">
        <v>32</v>
      </c>
      <c r="M68" s="112">
        <v>15</v>
      </c>
      <c r="N68" s="112">
        <v>18</v>
      </c>
      <c r="O68" s="112">
        <v>10</v>
      </c>
      <c r="P68" s="112">
        <v>14</v>
      </c>
      <c r="Q68" s="112">
        <v>10</v>
      </c>
      <c r="R68" s="112">
        <v>12</v>
      </c>
      <c r="S68" s="211">
        <v>14</v>
      </c>
      <c r="T68" s="328">
        <v>13.596311589999999</v>
      </c>
      <c r="U68" s="328">
        <v>12.23927542</v>
      </c>
      <c r="V68" s="328">
        <v>12.850053020000001</v>
      </c>
      <c r="W68" s="328">
        <v>13.582160549999999</v>
      </c>
      <c r="X68" s="390"/>
      <c r="Y68" s="390"/>
      <c r="Z68" s="390"/>
      <c r="AA68" s="390"/>
      <c r="AB68" s="223" t="s">
        <v>352</v>
      </c>
      <c r="AC68" s="52"/>
    </row>
    <row r="69" spans="1:29">
      <c r="B69" s="30"/>
      <c r="C69" s="30" t="s">
        <v>467</v>
      </c>
      <c r="D69" s="9" t="s">
        <v>468</v>
      </c>
      <c r="E69" s="9" t="s">
        <v>376</v>
      </c>
      <c r="F69" s="227" t="s">
        <v>0</v>
      </c>
      <c r="G69" s="71">
        <v>78</v>
      </c>
      <c r="H69" s="71">
        <v>80</v>
      </c>
      <c r="I69" s="71">
        <v>78</v>
      </c>
      <c r="J69" s="71">
        <v>102</v>
      </c>
      <c r="K69" s="71">
        <v>103</v>
      </c>
      <c r="L69" s="112">
        <v>23</v>
      </c>
      <c r="M69" s="112">
        <v>21</v>
      </c>
      <c r="N69" s="112">
        <v>21</v>
      </c>
      <c r="O69" s="112">
        <v>15</v>
      </c>
      <c r="P69" s="112">
        <v>9</v>
      </c>
      <c r="Q69" s="112">
        <v>16</v>
      </c>
      <c r="R69" s="112">
        <v>21</v>
      </c>
      <c r="S69" s="211">
        <v>17</v>
      </c>
      <c r="T69" s="328">
        <v>16.27299575</v>
      </c>
      <c r="U69" s="328">
        <v>18.895685530000002</v>
      </c>
      <c r="V69" s="328">
        <v>20.661589759999998</v>
      </c>
      <c r="W69" s="328">
        <v>19.39553153</v>
      </c>
      <c r="X69" s="390"/>
      <c r="Y69" s="390"/>
      <c r="Z69" s="390"/>
      <c r="AA69" s="390"/>
      <c r="AB69" s="223" t="s">
        <v>352</v>
      </c>
      <c r="AC69" s="52"/>
    </row>
    <row r="70" spans="1:29">
      <c r="B70" s="30"/>
      <c r="C70" s="30" t="s">
        <v>469</v>
      </c>
      <c r="D70" s="9" t="s">
        <v>470</v>
      </c>
      <c r="E70" s="9" t="s">
        <v>378</v>
      </c>
      <c r="F70" s="227" t="s">
        <v>0</v>
      </c>
      <c r="G70" s="71">
        <v>2006</v>
      </c>
      <c r="H70" s="71">
        <v>2237</v>
      </c>
      <c r="I70" s="71">
        <v>2346</v>
      </c>
      <c r="J70" s="71">
        <v>3137</v>
      </c>
      <c r="K70" s="71">
        <v>3099</v>
      </c>
      <c r="L70" s="112">
        <v>482</v>
      </c>
      <c r="M70" s="112">
        <v>574</v>
      </c>
      <c r="N70" s="112">
        <v>965</v>
      </c>
      <c r="O70" s="112">
        <v>445</v>
      </c>
      <c r="P70" s="112">
        <v>374</v>
      </c>
      <c r="Q70" s="112">
        <v>526</v>
      </c>
      <c r="R70" s="112">
        <v>700</v>
      </c>
      <c r="S70" s="211">
        <v>524</v>
      </c>
      <c r="T70" s="328">
        <v>383.4583303</v>
      </c>
      <c r="U70" s="328">
        <v>522.03899609999996</v>
      </c>
      <c r="V70" s="328">
        <v>743.23943110000005</v>
      </c>
      <c r="W70" s="328">
        <v>495.20089760000002</v>
      </c>
      <c r="X70" s="390"/>
      <c r="Y70" s="390"/>
      <c r="Z70" s="390"/>
      <c r="AA70" s="390"/>
      <c r="AB70" s="223" t="s">
        <v>352</v>
      </c>
      <c r="AC70" s="52"/>
    </row>
    <row r="71" spans="1:29">
      <c r="B71" s="30"/>
      <c r="C71" s="30" t="s">
        <v>471</v>
      </c>
      <c r="D71" s="9" t="s">
        <v>472</v>
      </c>
      <c r="E71" s="9" t="s">
        <v>380</v>
      </c>
      <c r="F71" s="227" t="s">
        <v>0</v>
      </c>
      <c r="G71" s="71">
        <v>2142</v>
      </c>
      <c r="H71" s="71">
        <v>2141</v>
      </c>
      <c r="I71" s="71">
        <v>2408</v>
      </c>
      <c r="J71" s="71">
        <v>1741</v>
      </c>
      <c r="K71" s="71">
        <v>1879</v>
      </c>
      <c r="L71" s="112">
        <v>361</v>
      </c>
      <c r="M71" s="112">
        <v>460</v>
      </c>
      <c r="N71" s="112">
        <v>508</v>
      </c>
      <c r="O71" s="112">
        <v>538</v>
      </c>
      <c r="P71" s="112">
        <v>603</v>
      </c>
      <c r="Q71" s="112">
        <v>509</v>
      </c>
      <c r="R71" s="112">
        <v>483</v>
      </c>
      <c r="S71" s="211">
        <v>570</v>
      </c>
      <c r="T71" s="328">
        <v>546.28545670000005</v>
      </c>
      <c r="U71" s="328">
        <v>513.50773230000004</v>
      </c>
      <c r="V71" s="328">
        <v>500.69744420000001</v>
      </c>
      <c r="W71" s="328">
        <v>516.87929780000002</v>
      </c>
      <c r="X71" s="390"/>
      <c r="Y71" s="390"/>
      <c r="Z71" s="390"/>
      <c r="AA71" s="390"/>
      <c r="AB71" s="223" t="s">
        <v>352</v>
      </c>
      <c r="AC71" s="52"/>
    </row>
    <row r="72" spans="1:29">
      <c r="A72" s="7" t="s">
        <v>348</v>
      </c>
      <c r="B72" s="30" t="s">
        <v>473</v>
      </c>
      <c r="C72" s="30" t="s">
        <v>474</v>
      </c>
      <c r="D72" s="30" t="s">
        <v>475</v>
      </c>
      <c r="E72" s="11" t="s">
        <v>383</v>
      </c>
      <c r="F72" s="227" t="s">
        <v>0</v>
      </c>
      <c r="G72" s="71">
        <v>15</v>
      </c>
      <c r="H72" s="71">
        <v>16</v>
      </c>
      <c r="I72" s="71">
        <v>13</v>
      </c>
      <c r="J72" s="71">
        <v>9</v>
      </c>
      <c r="K72" s="71">
        <v>8</v>
      </c>
      <c r="L72" s="112">
        <v>0</v>
      </c>
      <c r="M72" s="112">
        <v>0</v>
      </c>
      <c r="N72" s="112">
        <v>1</v>
      </c>
      <c r="O72" s="112">
        <v>5</v>
      </c>
      <c r="P72" s="112">
        <v>2</v>
      </c>
      <c r="Q72" s="112">
        <v>1</v>
      </c>
      <c r="R72" s="112">
        <v>0</v>
      </c>
      <c r="S72" s="211">
        <v>1</v>
      </c>
      <c r="T72" s="328">
        <v>2.1082004649999999</v>
      </c>
      <c r="U72" s="328">
        <v>1.867258146</v>
      </c>
      <c r="V72" s="328">
        <v>1.534687342</v>
      </c>
      <c r="W72" s="328">
        <v>1.8684192690000001</v>
      </c>
      <c r="X72" s="390"/>
      <c r="Y72" s="390"/>
      <c r="Z72" s="390"/>
      <c r="AA72" s="390"/>
      <c r="AB72" s="223" t="s">
        <v>352</v>
      </c>
      <c r="AC72" s="52"/>
    </row>
    <row r="73" spans="1:29">
      <c r="B73" s="30"/>
      <c r="C73" s="30"/>
      <c r="D73" s="9" t="s">
        <v>476</v>
      </c>
      <c r="E73" s="11" t="s">
        <v>385</v>
      </c>
      <c r="F73" s="227" t="s">
        <v>0</v>
      </c>
      <c r="G73" s="71">
        <v>79</v>
      </c>
      <c r="H73" s="71">
        <v>75</v>
      </c>
      <c r="I73" s="71">
        <v>67</v>
      </c>
      <c r="J73" s="71">
        <v>70</v>
      </c>
      <c r="K73" s="71">
        <v>33</v>
      </c>
      <c r="L73" s="112">
        <v>8</v>
      </c>
      <c r="M73" s="112">
        <v>20</v>
      </c>
      <c r="N73" s="112">
        <v>5</v>
      </c>
      <c r="O73" s="112">
        <v>12</v>
      </c>
      <c r="P73" s="112">
        <v>6</v>
      </c>
      <c r="Q73" s="112">
        <v>14</v>
      </c>
      <c r="R73" s="112">
        <v>10</v>
      </c>
      <c r="S73" s="211">
        <v>6</v>
      </c>
      <c r="T73" s="328">
        <v>7.4304614430000004</v>
      </c>
      <c r="U73" s="328">
        <v>10.053977659999999</v>
      </c>
      <c r="V73" s="328">
        <v>8.8977889490000006</v>
      </c>
      <c r="W73" s="328">
        <v>7.5831960330000001</v>
      </c>
      <c r="X73" s="390"/>
      <c r="Y73" s="390"/>
      <c r="Z73" s="390"/>
      <c r="AA73" s="390"/>
      <c r="AB73" s="223" t="s">
        <v>352</v>
      </c>
      <c r="AC73" s="52"/>
    </row>
    <row r="74" spans="1:29">
      <c r="B74" s="30"/>
      <c r="C74" s="30"/>
      <c r="D74" s="9" t="s">
        <v>477</v>
      </c>
      <c r="E74" s="11" t="s">
        <v>387</v>
      </c>
      <c r="F74" s="227" t="s">
        <v>0</v>
      </c>
      <c r="G74" s="71">
        <v>23</v>
      </c>
      <c r="H74" s="71">
        <v>39</v>
      </c>
      <c r="I74" s="71">
        <v>56</v>
      </c>
      <c r="J74" s="71">
        <v>50</v>
      </c>
      <c r="K74" s="71">
        <v>24</v>
      </c>
      <c r="L74" s="112">
        <v>3</v>
      </c>
      <c r="M74" s="112">
        <v>14</v>
      </c>
      <c r="N74" s="112">
        <v>7</v>
      </c>
      <c r="O74" s="112">
        <v>8</v>
      </c>
      <c r="P74" s="112">
        <v>10</v>
      </c>
      <c r="Q74" s="112">
        <v>14</v>
      </c>
      <c r="R74" s="112">
        <v>4</v>
      </c>
      <c r="S74" s="211">
        <v>8</v>
      </c>
      <c r="T74" s="328">
        <v>10.754055559999999</v>
      </c>
      <c r="U74" s="328">
        <v>10.261499949999999</v>
      </c>
      <c r="V74" s="328">
        <v>6.9270413059999996</v>
      </c>
      <c r="W74" s="328">
        <v>8.3114588719999993</v>
      </c>
      <c r="X74" s="390"/>
      <c r="Y74" s="390"/>
      <c r="Z74" s="390"/>
      <c r="AA74" s="390"/>
      <c r="AB74" s="223" t="s">
        <v>352</v>
      </c>
      <c r="AC74" s="52"/>
    </row>
    <row r="75" spans="1:29">
      <c r="B75" s="30"/>
      <c r="C75" s="30"/>
      <c r="D75" s="9" t="s">
        <v>478</v>
      </c>
      <c r="E75" s="11" t="s">
        <v>389</v>
      </c>
      <c r="F75" s="227" t="s">
        <v>0</v>
      </c>
      <c r="G75" s="71">
        <v>36</v>
      </c>
      <c r="H75" s="71">
        <v>39</v>
      </c>
      <c r="I75" s="71">
        <v>39</v>
      </c>
      <c r="J75" s="71">
        <v>38</v>
      </c>
      <c r="K75" s="71">
        <v>18</v>
      </c>
      <c r="L75" s="112">
        <v>3</v>
      </c>
      <c r="M75" s="112">
        <v>5</v>
      </c>
      <c r="N75" s="112">
        <v>6</v>
      </c>
      <c r="O75" s="112">
        <v>4</v>
      </c>
      <c r="P75" s="112">
        <v>8</v>
      </c>
      <c r="Q75" s="112">
        <v>6</v>
      </c>
      <c r="R75" s="112">
        <v>3</v>
      </c>
      <c r="S75" s="211">
        <v>5</v>
      </c>
      <c r="T75" s="328">
        <v>5.8211028970000003</v>
      </c>
      <c r="U75" s="328">
        <v>5.200842593</v>
      </c>
      <c r="V75" s="328">
        <v>4.2020325630000004</v>
      </c>
      <c r="W75" s="328">
        <v>4.8694230129999996</v>
      </c>
      <c r="X75" s="390"/>
      <c r="Y75" s="390"/>
      <c r="Z75" s="390"/>
      <c r="AA75" s="390"/>
      <c r="AB75" s="223" t="s">
        <v>352</v>
      </c>
      <c r="AC75" s="52"/>
    </row>
    <row r="76" spans="1:29">
      <c r="B76" s="30"/>
      <c r="C76" s="30"/>
      <c r="D76" s="9" t="s">
        <v>479</v>
      </c>
      <c r="E76" s="234" t="s">
        <v>391</v>
      </c>
      <c r="F76" s="227" t="s">
        <v>0</v>
      </c>
      <c r="G76" s="71">
        <v>77</v>
      </c>
      <c r="H76" s="71">
        <v>36</v>
      </c>
      <c r="I76" s="71">
        <v>36</v>
      </c>
      <c r="J76" s="71">
        <v>45</v>
      </c>
      <c r="K76" s="71">
        <v>28</v>
      </c>
      <c r="L76" s="112">
        <v>7</v>
      </c>
      <c r="M76" s="112">
        <v>4</v>
      </c>
      <c r="N76" s="112">
        <v>5</v>
      </c>
      <c r="O76" s="112">
        <v>3</v>
      </c>
      <c r="P76" s="112">
        <v>1</v>
      </c>
      <c r="Q76" s="112">
        <v>2</v>
      </c>
      <c r="R76" s="112">
        <v>4</v>
      </c>
      <c r="S76" s="211">
        <v>9</v>
      </c>
      <c r="T76" s="328">
        <v>2.915701833</v>
      </c>
      <c r="U76" s="328">
        <v>3.6309111000000001</v>
      </c>
      <c r="V76" s="328">
        <v>4.3076752789999997</v>
      </c>
      <c r="W76" s="328">
        <v>5.9795506539999996</v>
      </c>
      <c r="X76" s="390"/>
      <c r="Y76" s="390"/>
      <c r="Z76" s="390"/>
      <c r="AA76" s="390"/>
      <c r="AB76" s="223" t="s">
        <v>352</v>
      </c>
      <c r="AC76" s="52"/>
    </row>
    <row r="77" spans="1:29">
      <c r="B77" s="30"/>
      <c r="C77" s="30" t="s">
        <v>480</v>
      </c>
      <c r="D77" s="9" t="s">
        <v>481</v>
      </c>
      <c r="E77" s="234" t="s">
        <v>482</v>
      </c>
      <c r="F77" s="227" t="s">
        <v>0</v>
      </c>
      <c r="G77" s="71">
        <v>0</v>
      </c>
      <c r="H77" s="71">
        <v>0</v>
      </c>
      <c r="I77" s="71">
        <v>0</v>
      </c>
      <c r="J77" s="71">
        <v>0</v>
      </c>
      <c r="K77" s="71">
        <v>0</v>
      </c>
      <c r="L77" s="112">
        <v>0</v>
      </c>
      <c r="M77" s="112">
        <v>0</v>
      </c>
      <c r="N77" s="112">
        <v>1</v>
      </c>
      <c r="O77" s="112">
        <v>0</v>
      </c>
      <c r="P77" s="112">
        <v>0</v>
      </c>
      <c r="Q77" s="112">
        <v>0</v>
      </c>
      <c r="R77" s="112">
        <v>1</v>
      </c>
      <c r="S77" s="211">
        <v>0</v>
      </c>
      <c r="T77" s="328">
        <v>3.3759775999999998E-2</v>
      </c>
      <c r="U77" s="328">
        <v>3.3735142000000003E-2</v>
      </c>
      <c r="V77" s="328">
        <v>0.424646829</v>
      </c>
      <c r="W77" s="328">
        <v>3.3760693000000001E-2</v>
      </c>
      <c r="X77" s="390"/>
      <c r="Y77" s="390"/>
      <c r="Z77" s="390"/>
      <c r="AA77" s="390"/>
      <c r="AB77" s="223" t="s">
        <v>352</v>
      </c>
      <c r="AC77" s="52"/>
    </row>
    <row r="78" spans="1:29">
      <c r="B78" s="30"/>
      <c r="C78" s="30"/>
      <c r="D78" s="9" t="s">
        <v>483</v>
      </c>
      <c r="E78" s="234" t="s">
        <v>484</v>
      </c>
      <c r="F78" s="227" t="s">
        <v>0</v>
      </c>
      <c r="G78" s="71">
        <v>23</v>
      </c>
      <c r="H78" s="71">
        <v>16</v>
      </c>
      <c r="I78" s="71">
        <v>91</v>
      </c>
      <c r="J78" s="71">
        <v>47</v>
      </c>
      <c r="K78" s="71">
        <v>38</v>
      </c>
      <c r="L78" s="112">
        <v>6</v>
      </c>
      <c r="M78" s="112">
        <v>3</v>
      </c>
      <c r="N78" s="112">
        <v>13</v>
      </c>
      <c r="O78" s="112">
        <v>7</v>
      </c>
      <c r="P78" s="112">
        <v>9</v>
      </c>
      <c r="Q78" s="112">
        <v>5</v>
      </c>
      <c r="R78" s="112">
        <v>6</v>
      </c>
      <c r="S78" s="211">
        <v>20</v>
      </c>
      <c r="T78" s="328">
        <v>9.2757162009999998</v>
      </c>
      <c r="U78" s="328">
        <v>7.8552472560000002</v>
      </c>
      <c r="V78" s="328">
        <v>8.1953092880000007</v>
      </c>
      <c r="W78" s="328">
        <v>12.92646721</v>
      </c>
      <c r="X78" s="390"/>
      <c r="Y78" s="390"/>
      <c r="Z78" s="390"/>
      <c r="AA78" s="390"/>
      <c r="AB78" s="223" t="s">
        <v>352</v>
      </c>
      <c r="AC78" s="52"/>
    </row>
    <row r="79" spans="1:29">
      <c r="B79" s="30"/>
      <c r="C79" s="30"/>
      <c r="D79" s="9" t="s">
        <v>485</v>
      </c>
      <c r="E79" s="11" t="s">
        <v>486</v>
      </c>
      <c r="F79" s="227" t="s">
        <v>0</v>
      </c>
      <c r="G79" s="71">
        <v>0</v>
      </c>
      <c r="H79" s="71">
        <v>0</v>
      </c>
      <c r="I79" s="71">
        <v>0</v>
      </c>
      <c r="J79" s="71">
        <v>1</v>
      </c>
      <c r="K79" s="71">
        <v>0</v>
      </c>
      <c r="L79" s="112">
        <v>0</v>
      </c>
      <c r="M79" s="112">
        <v>0</v>
      </c>
      <c r="N79" s="112">
        <v>0</v>
      </c>
      <c r="O79" s="112">
        <v>0</v>
      </c>
      <c r="P79" s="112">
        <v>0</v>
      </c>
      <c r="Q79" s="112">
        <v>0</v>
      </c>
      <c r="R79" s="112">
        <v>0</v>
      </c>
      <c r="S79" s="211">
        <v>0</v>
      </c>
      <c r="T79" s="328">
        <v>0</v>
      </c>
      <c r="U79" s="328">
        <v>0</v>
      </c>
      <c r="V79" s="328">
        <v>0</v>
      </c>
      <c r="W79" s="328">
        <v>0</v>
      </c>
      <c r="X79" s="390"/>
      <c r="Y79" s="390"/>
      <c r="Z79" s="390"/>
      <c r="AA79" s="390"/>
      <c r="AB79" s="223" t="s">
        <v>352</v>
      </c>
      <c r="AC79" s="52"/>
    </row>
    <row r="80" spans="1:29">
      <c r="B80" s="30"/>
      <c r="C80" s="30"/>
      <c r="D80" s="9" t="s">
        <v>487</v>
      </c>
      <c r="E80" s="11" t="s">
        <v>402</v>
      </c>
      <c r="F80" s="227" t="s">
        <v>0</v>
      </c>
      <c r="G80" s="71">
        <v>2</v>
      </c>
      <c r="H80" s="71">
        <v>5</v>
      </c>
      <c r="I80" s="71">
        <v>2</v>
      </c>
      <c r="J80" s="71">
        <v>4</v>
      </c>
      <c r="K80" s="71">
        <v>1</v>
      </c>
      <c r="L80" s="112">
        <v>0</v>
      </c>
      <c r="M80" s="112">
        <v>0</v>
      </c>
      <c r="N80" s="112">
        <v>1</v>
      </c>
      <c r="O80" s="112">
        <v>1</v>
      </c>
      <c r="P80" s="112">
        <v>0</v>
      </c>
      <c r="Q80" s="112">
        <v>0</v>
      </c>
      <c r="R80" s="112">
        <v>0</v>
      </c>
      <c r="S80" s="211">
        <v>0</v>
      </c>
      <c r="T80" s="328">
        <v>0.37973711399999999</v>
      </c>
      <c r="U80" s="328">
        <v>0.37926848899999999</v>
      </c>
      <c r="V80" s="328">
        <v>0.37930908400000002</v>
      </c>
      <c r="W80" s="328">
        <v>0.37965690600000002</v>
      </c>
      <c r="X80" s="390"/>
      <c r="Y80" s="390"/>
      <c r="Z80" s="390"/>
      <c r="AA80" s="390"/>
      <c r="AB80" s="223" t="s">
        <v>352</v>
      </c>
      <c r="AC80" s="52"/>
    </row>
    <row r="81" spans="2:29">
      <c r="B81" s="30"/>
      <c r="C81" s="30"/>
      <c r="D81" s="9" t="s">
        <v>488</v>
      </c>
      <c r="E81" s="11" t="s">
        <v>489</v>
      </c>
      <c r="F81" s="227" t="s">
        <v>0</v>
      </c>
      <c r="G81" s="71">
        <v>5</v>
      </c>
      <c r="H81" s="71">
        <v>3</v>
      </c>
      <c r="I81" s="71">
        <v>4</v>
      </c>
      <c r="J81" s="71">
        <v>5</v>
      </c>
      <c r="K81" s="71">
        <v>2</v>
      </c>
      <c r="L81" s="112">
        <v>3</v>
      </c>
      <c r="M81" s="112">
        <v>2</v>
      </c>
      <c r="N81" s="112">
        <v>0</v>
      </c>
      <c r="O81" s="112">
        <v>0</v>
      </c>
      <c r="P81" s="112">
        <v>0</v>
      </c>
      <c r="Q81" s="112">
        <v>1</v>
      </c>
      <c r="R81" s="112">
        <v>0</v>
      </c>
      <c r="S81" s="211">
        <v>1</v>
      </c>
      <c r="T81" s="328">
        <v>0.61777486599999998</v>
      </c>
      <c r="U81" s="328">
        <v>0.95061724000000003</v>
      </c>
      <c r="V81" s="328">
        <v>0.61732622500000001</v>
      </c>
      <c r="W81" s="328">
        <v>0.95102391100000006</v>
      </c>
      <c r="X81" s="390"/>
      <c r="Y81" s="390"/>
      <c r="Z81" s="390"/>
      <c r="AA81" s="390"/>
      <c r="AB81" s="223" t="s">
        <v>352</v>
      </c>
      <c r="AC81" s="52"/>
    </row>
    <row r="82" spans="2:29">
      <c r="B82" s="30"/>
      <c r="C82" s="30"/>
      <c r="D82" s="9" t="s">
        <v>490</v>
      </c>
      <c r="E82" s="11" t="s">
        <v>491</v>
      </c>
      <c r="F82" s="227" t="s">
        <v>0</v>
      </c>
      <c r="G82" s="71">
        <v>13</v>
      </c>
      <c r="H82" s="71">
        <v>13</v>
      </c>
      <c r="I82" s="71">
        <v>18</v>
      </c>
      <c r="J82" s="71">
        <v>10</v>
      </c>
      <c r="K82" s="71">
        <v>14</v>
      </c>
      <c r="L82" s="112">
        <v>3</v>
      </c>
      <c r="M82" s="112">
        <v>0</v>
      </c>
      <c r="N82" s="112">
        <v>3</v>
      </c>
      <c r="O82" s="112">
        <v>3</v>
      </c>
      <c r="P82" s="112">
        <v>3</v>
      </c>
      <c r="Q82" s="112">
        <v>8</v>
      </c>
      <c r="R82" s="112">
        <v>3</v>
      </c>
      <c r="S82" s="211">
        <v>3</v>
      </c>
      <c r="T82" s="328">
        <v>3.039907855</v>
      </c>
      <c r="U82" s="328">
        <v>4.7035820880000001</v>
      </c>
      <c r="V82" s="328">
        <v>3.0371507790000001</v>
      </c>
      <c r="W82" s="328">
        <v>3.039366507</v>
      </c>
      <c r="X82" s="390"/>
      <c r="Y82" s="390"/>
      <c r="Z82" s="390"/>
      <c r="AA82" s="390"/>
      <c r="AB82" s="223" t="s">
        <v>352</v>
      </c>
      <c r="AC82" s="52"/>
    </row>
    <row r="83" spans="2:29">
      <c r="B83" s="30"/>
      <c r="C83" s="30"/>
      <c r="D83" s="9" t="s">
        <v>492</v>
      </c>
      <c r="E83" s="11" t="s">
        <v>493</v>
      </c>
      <c r="F83" s="227" t="s">
        <v>0</v>
      </c>
      <c r="G83" s="71">
        <v>10</v>
      </c>
      <c r="H83" s="71">
        <v>13</v>
      </c>
      <c r="I83" s="71">
        <v>20</v>
      </c>
      <c r="J83" s="71">
        <v>4</v>
      </c>
      <c r="K83" s="71">
        <v>9</v>
      </c>
      <c r="L83" s="112">
        <v>2</v>
      </c>
      <c r="M83" s="112">
        <v>3</v>
      </c>
      <c r="N83" s="112">
        <v>1</v>
      </c>
      <c r="O83" s="112">
        <v>2</v>
      </c>
      <c r="P83" s="112">
        <v>0</v>
      </c>
      <c r="Q83" s="112">
        <v>1</v>
      </c>
      <c r="R83" s="112">
        <v>0</v>
      </c>
      <c r="S83" s="211">
        <v>3</v>
      </c>
      <c r="T83" s="328">
        <v>1.7112955249999999</v>
      </c>
      <c r="U83" s="328">
        <v>1.9934376540000001</v>
      </c>
      <c r="V83" s="328">
        <v>1.6368572729999999</v>
      </c>
      <c r="W83" s="328">
        <v>2.627077656</v>
      </c>
      <c r="X83" s="390"/>
      <c r="Y83" s="390"/>
      <c r="Z83" s="390"/>
      <c r="AA83" s="390"/>
      <c r="AB83" s="223" t="s">
        <v>352</v>
      </c>
      <c r="AC83" s="52"/>
    </row>
    <row r="84" spans="2:29">
      <c r="B84" s="30"/>
      <c r="C84" s="30"/>
      <c r="D84" s="9" t="s">
        <v>494</v>
      </c>
      <c r="E84" s="11" t="s">
        <v>398</v>
      </c>
      <c r="F84" s="227" t="s">
        <v>0</v>
      </c>
      <c r="G84" s="71">
        <v>11</v>
      </c>
      <c r="H84" s="71">
        <v>7</v>
      </c>
      <c r="I84" s="71">
        <v>8</v>
      </c>
      <c r="J84" s="71">
        <v>7</v>
      </c>
      <c r="K84" s="71">
        <v>8</v>
      </c>
      <c r="L84" s="112">
        <v>2</v>
      </c>
      <c r="M84" s="112">
        <v>1</v>
      </c>
      <c r="N84" s="112">
        <v>2</v>
      </c>
      <c r="O84" s="112">
        <v>0</v>
      </c>
      <c r="P84" s="112">
        <v>0</v>
      </c>
      <c r="Q84" s="112">
        <v>1</v>
      </c>
      <c r="R84" s="112">
        <v>0</v>
      </c>
      <c r="S84" s="211">
        <v>4</v>
      </c>
      <c r="T84" s="328">
        <v>1.139638076</v>
      </c>
      <c r="U84" s="328">
        <v>1.4717242639999999</v>
      </c>
      <c r="V84" s="328">
        <v>1.1384916039999999</v>
      </c>
      <c r="W84" s="328">
        <v>2.4727489540000001</v>
      </c>
      <c r="X84" s="390"/>
      <c r="Y84" s="390"/>
      <c r="Z84" s="390"/>
      <c r="AA84" s="390"/>
      <c r="AB84" s="223" t="s">
        <v>352</v>
      </c>
      <c r="AC84" s="52"/>
    </row>
    <row r="85" spans="2:29">
      <c r="B85" s="30"/>
      <c r="C85" s="30"/>
      <c r="D85" s="28" t="s">
        <v>495</v>
      </c>
      <c r="E85" s="11" t="s">
        <v>496</v>
      </c>
      <c r="F85" s="227" t="s">
        <v>0</v>
      </c>
      <c r="G85" s="71">
        <v>1</v>
      </c>
      <c r="H85" s="71">
        <v>0</v>
      </c>
      <c r="I85" s="71">
        <v>0</v>
      </c>
      <c r="J85" s="71">
        <v>0</v>
      </c>
      <c r="K85" s="71">
        <v>0</v>
      </c>
      <c r="L85" s="112">
        <v>0</v>
      </c>
      <c r="M85" s="112">
        <v>0</v>
      </c>
      <c r="N85" s="112">
        <v>0</v>
      </c>
      <c r="O85" s="112">
        <v>0</v>
      </c>
      <c r="P85" s="112">
        <v>0</v>
      </c>
      <c r="Q85" s="112">
        <v>0</v>
      </c>
      <c r="R85" s="112">
        <v>0</v>
      </c>
      <c r="S85" s="211">
        <v>0</v>
      </c>
      <c r="T85" s="328">
        <v>0</v>
      </c>
      <c r="U85" s="328">
        <v>0</v>
      </c>
      <c r="V85" s="328">
        <v>0</v>
      </c>
      <c r="W85" s="328">
        <v>0</v>
      </c>
      <c r="X85" s="390"/>
      <c r="Y85" s="390"/>
      <c r="Z85" s="390"/>
      <c r="AA85" s="390"/>
      <c r="AB85" s="223" t="s">
        <v>352</v>
      </c>
      <c r="AC85" s="52"/>
    </row>
    <row r="86" spans="2:29">
      <c r="B86" s="30"/>
      <c r="C86" s="30"/>
      <c r="D86" s="9" t="s">
        <v>497</v>
      </c>
      <c r="E86" s="11" t="s">
        <v>498</v>
      </c>
      <c r="F86" s="227" t="s">
        <v>1</v>
      </c>
      <c r="G86" s="71">
        <v>0</v>
      </c>
      <c r="H86" s="71">
        <v>0</v>
      </c>
      <c r="I86" s="71">
        <v>0</v>
      </c>
      <c r="J86" s="71">
        <v>0</v>
      </c>
      <c r="K86" s="71">
        <v>0</v>
      </c>
      <c r="L86" s="112">
        <v>0</v>
      </c>
      <c r="M86" s="112">
        <v>0</v>
      </c>
      <c r="N86" s="112">
        <v>0</v>
      </c>
      <c r="O86" s="112">
        <v>0</v>
      </c>
      <c r="P86" s="112">
        <v>0</v>
      </c>
      <c r="Q86" s="112">
        <v>0</v>
      </c>
      <c r="R86" s="112">
        <v>0</v>
      </c>
      <c r="S86" s="211">
        <v>0</v>
      </c>
      <c r="T86" s="328">
        <v>0</v>
      </c>
      <c r="U86" s="328">
        <v>0</v>
      </c>
      <c r="V86" s="328">
        <v>0</v>
      </c>
      <c r="W86" s="328">
        <v>0</v>
      </c>
      <c r="X86" s="390"/>
      <c r="Y86" s="390"/>
      <c r="Z86" s="390"/>
      <c r="AA86" s="390"/>
      <c r="AB86" s="223" t="s">
        <v>352</v>
      </c>
      <c r="AC86" s="52"/>
    </row>
    <row r="87" spans="2:29">
      <c r="B87" s="30"/>
      <c r="C87" s="30"/>
      <c r="D87" s="9" t="s">
        <v>499</v>
      </c>
      <c r="E87" s="11" t="s">
        <v>500</v>
      </c>
      <c r="F87" s="227" t="s">
        <v>0</v>
      </c>
      <c r="G87" s="71">
        <v>3</v>
      </c>
      <c r="H87" s="71">
        <v>8</v>
      </c>
      <c r="I87" s="71">
        <v>8</v>
      </c>
      <c r="J87" s="71">
        <v>1</v>
      </c>
      <c r="K87" s="71">
        <v>4</v>
      </c>
      <c r="L87" s="112">
        <v>0</v>
      </c>
      <c r="M87" s="112">
        <v>1</v>
      </c>
      <c r="N87" s="112">
        <v>2</v>
      </c>
      <c r="O87" s="112">
        <v>4</v>
      </c>
      <c r="P87" s="112">
        <v>0</v>
      </c>
      <c r="Q87" s="112">
        <v>1</v>
      </c>
      <c r="R87" s="112">
        <v>0</v>
      </c>
      <c r="S87" s="211">
        <v>1</v>
      </c>
      <c r="T87" s="328">
        <v>0.78189777400000005</v>
      </c>
      <c r="U87" s="328">
        <v>1.1137518420000001</v>
      </c>
      <c r="V87" s="328">
        <v>0.78053709500000001</v>
      </c>
      <c r="W87" s="328">
        <v>1.11496624</v>
      </c>
      <c r="X87" s="390"/>
      <c r="Y87" s="390"/>
      <c r="Z87" s="390"/>
      <c r="AA87" s="390"/>
      <c r="AB87" s="223" t="s">
        <v>352</v>
      </c>
      <c r="AC87" s="52"/>
    </row>
    <row r="88" spans="2:29">
      <c r="B88" s="30"/>
      <c r="C88" s="30"/>
      <c r="D88" s="9" t="s">
        <v>501</v>
      </c>
      <c r="E88" s="11" t="s">
        <v>502</v>
      </c>
      <c r="F88" s="227" t="s">
        <v>1</v>
      </c>
      <c r="G88" s="71">
        <v>0</v>
      </c>
      <c r="H88" s="71">
        <v>0</v>
      </c>
      <c r="I88" s="71">
        <v>0</v>
      </c>
      <c r="J88" s="71">
        <v>0</v>
      </c>
      <c r="K88" s="71">
        <v>0</v>
      </c>
      <c r="L88" s="71">
        <v>0</v>
      </c>
      <c r="M88" s="71">
        <v>0</v>
      </c>
      <c r="N88" s="71">
        <v>0</v>
      </c>
      <c r="O88" s="71">
        <v>0</v>
      </c>
      <c r="P88" s="71">
        <v>0</v>
      </c>
      <c r="Q88" s="71">
        <v>0</v>
      </c>
      <c r="R88" s="71">
        <v>0</v>
      </c>
      <c r="S88" s="211">
        <v>0</v>
      </c>
      <c r="T88" s="328">
        <v>0</v>
      </c>
      <c r="U88" s="328">
        <v>0</v>
      </c>
      <c r="V88" s="328">
        <v>0</v>
      </c>
      <c r="W88" s="328">
        <v>0</v>
      </c>
      <c r="X88" s="390"/>
      <c r="Y88" s="390"/>
      <c r="Z88" s="390"/>
      <c r="AA88" s="390"/>
      <c r="AB88" s="223" t="s">
        <v>352</v>
      </c>
      <c r="AC88" s="52"/>
    </row>
    <row r="89" spans="2:29">
      <c r="B89" s="30"/>
      <c r="C89" s="30"/>
      <c r="D89" s="9" t="s">
        <v>503</v>
      </c>
      <c r="E89" s="11" t="s">
        <v>504</v>
      </c>
      <c r="F89" s="227" t="s">
        <v>0</v>
      </c>
      <c r="G89" s="71">
        <v>1</v>
      </c>
      <c r="H89" s="71">
        <v>1</v>
      </c>
      <c r="I89" s="71">
        <v>3</v>
      </c>
      <c r="J89" s="71">
        <v>1</v>
      </c>
      <c r="K89" s="71">
        <v>2</v>
      </c>
      <c r="L89" s="112">
        <v>0</v>
      </c>
      <c r="M89" s="112">
        <v>0</v>
      </c>
      <c r="N89" s="112">
        <v>0</v>
      </c>
      <c r="O89" s="112">
        <v>0</v>
      </c>
      <c r="P89" s="112">
        <v>0</v>
      </c>
      <c r="Q89" s="112">
        <v>0</v>
      </c>
      <c r="R89" s="112">
        <v>0</v>
      </c>
      <c r="S89" s="211">
        <v>0</v>
      </c>
      <c r="T89" s="328">
        <v>0.19013142699999999</v>
      </c>
      <c r="U89" s="328">
        <v>0.190001011</v>
      </c>
      <c r="V89" s="328">
        <v>0.190015507</v>
      </c>
      <c r="W89" s="328">
        <v>0.190113016</v>
      </c>
      <c r="X89" s="390"/>
      <c r="Y89" s="390"/>
      <c r="Z89" s="390"/>
      <c r="AA89" s="390"/>
      <c r="AB89" s="223" t="s">
        <v>352</v>
      </c>
      <c r="AC89" s="52"/>
    </row>
    <row r="90" spans="2:29">
      <c r="B90" s="30"/>
      <c r="C90" s="30"/>
      <c r="D90" s="9" t="s">
        <v>505</v>
      </c>
      <c r="E90" s="11" t="s">
        <v>506</v>
      </c>
      <c r="F90" s="227" t="s">
        <v>0</v>
      </c>
      <c r="G90" s="71">
        <v>0</v>
      </c>
      <c r="H90" s="71">
        <v>1</v>
      </c>
      <c r="I90" s="71">
        <v>0</v>
      </c>
      <c r="J90" s="71">
        <v>5</v>
      </c>
      <c r="K90" s="71">
        <v>0</v>
      </c>
      <c r="L90" s="112">
        <v>0</v>
      </c>
      <c r="M90" s="112">
        <v>0</v>
      </c>
      <c r="N90" s="112">
        <v>0</v>
      </c>
      <c r="O90" s="112">
        <v>0</v>
      </c>
      <c r="P90" s="112">
        <v>0</v>
      </c>
      <c r="Q90" s="112">
        <v>0</v>
      </c>
      <c r="R90" s="112">
        <v>0</v>
      </c>
      <c r="S90" s="211">
        <v>0</v>
      </c>
      <c r="T90" s="328">
        <v>0</v>
      </c>
      <c r="U90" s="328">
        <v>0</v>
      </c>
      <c r="V90" s="328">
        <v>0</v>
      </c>
      <c r="W90" s="328">
        <v>0</v>
      </c>
      <c r="X90" s="390"/>
      <c r="Y90" s="390"/>
      <c r="Z90" s="390"/>
      <c r="AA90" s="390"/>
      <c r="AB90" s="223" t="s">
        <v>352</v>
      </c>
      <c r="AC90" s="52"/>
    </row>
    <row r="91" spans="2:29">
      <c r="B91" s="30"/>
      <c r="C91" s="30"/>
      <c r="D91" s="9" t="s">
        <v>507</v>
      </c>
      <c r="E91" s="11" t="s">
        <v>408</v>
      </c>
      <c r="F91" s="227" t="s">
        <v>0</v>
      </c>
      <c r="G91" s="71">
        <v>14</v>
      </c>
      <c r="H91" s="71">
        <v>26</v>
      </c>
      <c r="I91" s="71">
        <v>10</v>
      </c>
      <c r="J91" s="71">
        <v>25</v>
      </c>
      <c r="K91" s="71">
        <v>41</v>
      </c>
      <c r="L91" s="112">
        <v>3</v>
      </c>
      <c r="M91" s="112">
        <v>8</v>
      </c>
      <c r="N91" s="112">
        <v>9</v>
      </c>
      <c r="O91" s="112">
        <v>10</v>
      </c>
      <c r="P91" s="112">
        <v>10</v>
      </c>
      <c r="Q91" s="112">
        <v>5</v>
      </c>
      <c r="R91" s="112">
        <v>5</v>
      </c>
      <c r="S91" s="211">
        <v>6</v>
      </c>
      <c r="T91" s="328">
        <v>7.1465733849999999</v>
      </c>
      <c r="U91" s="328">
        <v>5.4721035730000001</v>
      </c>
      <c r="V91" s="328">
        <v>5.4727100289999999</v>
      </c>
      <c r="W91" s="328">
        <v>5.81181971</v>
      </c>
      <c r="X91" s="390"/>
      <c r="Y91" s="390"/>
      <c r="Z91" s="390"/>
      <c r="AA91" s="390"/>
      <c r="AB91" s="223" t="s">
        <v>352</v>
      </c>
      <c r="AC91" s="52"/>
    </row>
    <row r="92" spans="2:29">
      <c r="B92" s="30"/>
      <c r="C92" s="30" t="s">
        <v>508</v>
      </c>
      <c r="D92" s="9" t="s">
        <v>509</v>
      </c>
      <c r="E92" s="9" t="s">
        <v>411</v>
      </c>
      <c r="F92" s="227" t="s">
        <v>0</v>
      </c>
      <c r="G92" s="71">
        <v>14</v>
      </c>
      <c r="H92" s="71">
        <v>20</v>
      </c>
      <c r="I92" s="71">
        <v>17</v>
      </c>
      <c r="J92" s="71">
        <v>29</v>
      </c>
      <c r="K92" s="71">
        <v>42</v>
      </c>
      <c r="L92" s="112">
        <v>10</v>
      </c>
      <c r="M92" s="112">
        <v>10</v>
      </c>
      <c r="N92" s="112">
        <v>1</v>
      </c>
      <c r="O92" s="112">
        <v>3</v>
      </c>
      <c r="P92" s="112">
        <v>1</v>
      </c>
      <c r="Q92" s="112">
        <v>9</v>
      </c>
      <c r="R92" s="112">
        <v>4</v>
      </c>
      <c r="S92" s="211">
        <v>2</v>
      </c>
      <c r="T92" s="328">
        <v>2.4938373340000002</v>
      </c>
      <c r="U92" s="328">
        <v>6.9496009580000004</v>
      </c>
      <c r="V92" s="328">
        <v>4.3740880280000001</v>
      </c>
      <c r="W92" s="328">
        <v>3.3410242079999999</v>
      </c>
      <c r="X92" s="390"/>
      <c r="Y92" s="390"/>
      <c r="Z92" s="390"/>
      <c r="AA92" s="390"/>
      <c r="AB92" s="223" t="s">
        <v>352</v>
      </c>
      <c r="AC92" s="52"/>
    </row>
    <row r="93" spans="2:29">
      <c r="B93" s="30"/>
      <c r="C93" s="30" t="s">
        <v>510</v>
      </c>
      <c r="D93" s="9" t="s">
        <v>511</v>
      </c>
      <c r="E93" s="30" t="s">
        <v>414</v>
      </c>
      <c r="F93" s="227" t="s">
        <v>1</v>
      </c>
      <c r="G93" s="71">
        <v>0</v>
      </c>
      <c r="H93" s="71">
        <v>0</v>
      </c>
      <c r="I93" s="71">
        <v>0</v>
      </c>
      <c r="J93" s="71">
        <v>0</v>
      </c>
      <c r="K93" s="71">
        <v>0</v>
      </c>
      <c r="L93" s="71">
        <v>0</v>
      </c>
      <c r="M93" s="71">
        <v>0</v>
      </c>
      <c r="N93" s="71">
        <v>0</v>
      </c>
      <c r="O93" s="71">
        <v>0</v>
      </c>
      <c r="P93" s="71">
        <v>0</v>
      </c>
      <c r="Q93" s="71">
        <v>0</v>
      </c>
      <c r="R93" s="71">
        <v>0</v>
      </c>
      <c r="S93" s="211">
        <v>0</v>
      </c>
      <c r="T93" s="328">
        <v>0</v>
      </c>
      <c r="U93" s="328">
        <v>0</v>
      </c>
      <c r="V93" s="328">
        <v>0</v>
      </c>
      <c r="W93" s="328">
        <v>0</v>
      </c>
      <c r="X93" s="390"/>
      <c r="Y93" s="390"/>
      <c r="Z93" s="390"/>
      <c r="AA93" s="390"/>
      <c r="AB93" s="223" t="s">
        <v>352</v>
      </c>
      <c r="AC93" s="52"/>
    </row>
    <row r="94" spans="2:29">
      <c r="B94" s="30"/>
      <c r="C94" s="30" t="s">
        <v>512</v>
      </c>
      <c r="D94" s="9" t="s">
        <v>513</v>
      </c>
      <c r="E94" s="9" t="s">
        <v>374</v>
      </c>
      <c r="F94" s="227" t="s">
        <v>0</v>
      </c>
      <c r="G94" s="71">
        <v>11</v>
      </c>
      <c r="H94" s="71">
        <v>25</v>
      </c>
      <c r="I94" s="71">
        <v>12</v>
      </c>
      <c r="J94" s="71">
        <v>9</v>
      </c>
      <c r="K94" s="71">
        <v>11</v>
      </c>
      <c r="L94" s="112">
        <v>1</v>
      </c>
      <c r="M94" s="112">
        <v>1</v>
      </c>
      <c r="N94" s="112">
        <v>1</v>
      </c>
      <c r="O94" s="112">
        <v>1</v>
      </c>
      <c r="P94" s="112">
        <v>2</v>
      </c>
      <c r="Q94" s="112">
        <v>2</v>
      </c>
      <c r="R94" s="112">
        <v>3</v>
      </c>
      <c r="S94" s="211">
        <v>0</v>
      </c>
      <c r="T94" s="328">
        <v>1.6628640079999999</v>
      </c>
      <c r="U94" s="328">
        <v>2.0646731269999998</v>
      </c>
      <c r="V94" s="328">
        <v>2.3983166150000002</v>
      </c>
      <c r="W94" s="328">
        <v>1.398874927</v>
      </c>
      <c r="X94" s="390"/>
      <c r="Y94" s="390"/>
      <c r="Z94" s="390"/>
      <c r="AA94" s="390"/>
      <c r="AB94" s="223" t="s">
        <v>352</v>
      </c>
      <c r="AC94" s="52"/>
    </row>
    <row r="95" spans="2:29">
      <c r="B95" s="30"/>
      <c r="C95" s="30" t="s">
        <v>514</v>
      </c>
      <c r="D95" s="9" t="s">
        <v>515</v>
      </c>
      <c r="E95" s="9" t="s">
        <v>419</v>
      </c>
      <c r="F95" s="227" t="s">
        <v>0</v>
      </c>
      <c r="G95" s="71">
        <v>4</v>
      </c>
      <c r="H95" s="71">
        <v>7</v>
      </c>
      <c r="I95" s="71">
        <v>3</v>
      </c>
      <c r="J95" s="71">
        <v>10</v>
      </c>
      <c r="K95" s="71">
        <v>2</v>
      </c>
      <c r="L95" s="112">
        <v>0</v>
      </c>
      <c r="M95" s="112">
        <v>0</v>
      </c>
      <c r="N95" s="112">
        <v>1</v>
      </c>
      <c r="O95" s="112">
        <v>2</v>
      </c>
      <c r="P95" s="112">
        <v>0</v>
      </c>
      <c r="Q95" s="112">
        <v>0</v>
      </c>
      <c r="R95" s="112">
        <v>1</v>
      </c>
      <c r="S95" s="211">
        <v>0</v>
      </c>
      <c r="T95" s="328">
        <v>0.66391427400000003</v>
      </c>
      <c r="U95" s="328">
        <v>0.66281773799999999</v>
      </c>
      <c r="V95" s="328">
        <v>0.99636486000000002</v>
      </c>
      <c r="W95" s="328">
        <v>0.66341469500000005</v>
      </c>
      <c r="X95" s="390"/>
      <c r="Y95" s="390"/>
      <c r="Z95" s="390"/>
      <c r="AA95" s="390"/>
      <c r="AB95" s="223" t="s">
        <v>352</v>
      </c>
      <c r="AC95" s="52"/>
    </row>
    <row r="96" spans="2:29" ht="15.75" customHeight="1">
      <c r="B96" s="30"/>
      <c r="C96" s="30" t="s">
        <v>516</v>
      </c>
      <c r="D96" s="9" t="s">
        <v>517</v>
      </c>
      <c r="E96" s="9" t="s">
        <v>422</v>
      </c>
      <c r="F96" s="227" t="s">
        <v>0</v>
      </c>
      <c r="G96" s="71">
        <v>189</v>
      </c>
      <c r="H96" s="71">
        <v>212</v>
      </c>
      <c r="I96" s="71">
        <v>224</v>
      </c>
      <c r="J96" s="71">
        <v>244</v>
      </c>
      <c r="K96" s="71">
        <v>187</v>
      </c>
      <c r="L96" s="112">
        <v>38</v>
      </c>
      <c r="M96" s="112">
        <v>63</v>
      </c>
      <c r="N96" s="112">
        <v>47</v>
      </c>
      <c r="O96" s="112">
        <v>55</v>
      </c>
      <c r="P96" s="112">
        <v>47</v>
      </c>
      <c r="Q96" s="112">
        <v>54</v>
      </c>
      <c r="R96" s="112">
        <v>48</v>
      </c>
      <c r="S96" s="211">
        <v>53</v>
      </c>
      <c r="T96" s="328">
        <v>49.755182810000001</v>
      </c>
      <c r="U96" s="328">
        <v>53.468013970000001</v>
      </c>
      <c r="V96" s="328">
        <v>50.24197899</v>
      </c>
      <c r="W96" s="328">
        <v>52.963543459999997</v>
      </c>
      <c r="X96" s="390"/>
      <c r="Y96" s="390"/>
      <c r="Z96" s="390"/>
      <c r="AA96" s="390"/>
      <c r="AB96" s="223" t="s">
        <v>352</v>
      </c>
      <c r="AC96" s="52"/>
    </row>
    <row r="97" spans="2:29">
      <c r="B97" s="30"/>
      <c r="C97" s="30" t="s">
        <v>518</v>
      </c>
      <c r="D97" s="9" t="s">
        <v>519</v>
      </c>
      <c r="E97" s="9" t="s">
        <v>425</v>
      </c>
      <c r="F97" s="227" t="s">
        <v>0</v>
      </c>
      <c r="G97" s="71">
        <v>369</v>
      </c>
      <c r="H97" s="71">
        <v>335</v>
      </c>
      <c r="I97" s="71">
        <v>311</v>
      </c>
      <c r="J97" s="71">
        <v>134</v>
      </c>
      <c r="K97" s="71">
        <v>267</v>
      </c>
      <c r="L97" s="112">
        <v>38</v>
      </c>
      <c r="M97" s="112">
        <v>70</v>
      </c>
      <c r="N97" s="112">
        <v>36</v>
      </c>
      <c r="O97" s="112">
        <v>59</v>
      </c>
      <c r="P97" s="112">
        <v>53</v>
      </c>
      <c r="Q97" s="112">
        <v>55</v>
      </c>
      <c r="R97" s="112">
        <v>48</v>
      </c>
      <c r="S97" s="211">
        <v>66</v>
      </c>
      <c r="T97" s="328">
        <v>60.007974730000001</v>
      </c>
      <c r="U97" s="328">
        <v>60.011593480000002</v>
      </c>
      <c r="V97" s="328">
        <v>57.805050170000001</v>
      </c>
      <c r="W97" s="328">
        <v>64.035485420000001</v>
      </c>
      <c r="X97" s="390"/>
      <c r="Y97" s="390"/>
      <c r="Z97" s="390"/>
      <c r="AA97" s="390"/>
      <c r="AB97" s="223" t="s">
        <v>352</v>
      </c>
      <c r="AC97" s="52"/>
    </row>
  </sheetData>
  <dataValidations count="1">
    <dataValidation type="custom" operator="greaterThanOrEqual" allowBlank="1" showInputMessage="1" showErrorMessage="1" error="This cell only accepts a number of &quot;NA&quot;_x000a_" sqref="T8:AA97 G46:S97" xr:uid="{887A86FD-26D3-4B31-9CDF-AAD79E2B1AFC}">
      <formula1>OR(AND(ISNUMBER(G8), G8&gt;=0), G8 ="NA")</formula1>
    </dataValidation>
  </dataValidations>
  <pageMargins left="0.7" right="0.7" top="0.75" bottom="0.75" header="0.3" footer="0.3"/>
  <pageSetup paperSize="5" scale="3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E6559-D3B8-42E5-B93B-328908ED67BD}">
  <sheetPr>
    <pageSetUpPr fitToPage="1"/>
  </sheetPr>
  <dimension ref="A1:R268"/>
  <sheetViews>
    <sheetView view="pageBreakPreview" zoomScale="85" zoomScaleNormal="80" zoomScaleSheetLayoutView="85" zoomScalePageLayoutView="10" workbookViewId="0">
      <selection activeCell="A4" sqref="A4"/>
    </sheetView>
  </sheetViews>
  <sheetFormatPr defaultColWidth="9.109375" defaultRowHeight="14.4"/>
  <cols>
    <col min="1" max="1" width="5.44140625" style="7" customWidth="1"/>
    <col min="2" max="2" width="34.109375" style="7" customWidth="1"/>
    <col min="3" max="3" width="35.44140625" style="1" bestFit="1" customWidth="1"/>
    <col min="4" max="4" width="53.44140625" style="7" customWidth="1"/>
    <col min="5" max="5" width="14.44140625" style="7" customWidth="1"/>
    <col min="6" max="6" width="14.88671875" style="7" customWidth="1"/>
    <col min="7" max="7" width="30.33203125" style="7" customWidth="1"/>
    <col min="8" max="11" width="9.44140625" style="7" customWidth="1"/>
    <col min="12" max="12" width="9.44140625" style="7" bestFit="1" customWidth="1"/>
    <col min="13" max="14" width="9.44140625" style="7" customWidth="1"/>
    <col min="15" max="16" width="19.6640625" style="7" customWidth="1"/>
    <col min="17" max="17" width="11.44140625" style="1" bestFit="1" customWidth="1"/>
    <col min="18" max="18" width="52.44140625" style="7" customWidth="1"/>
    <col min="19" max="16384" width="9.109375" style="7"/>
  </cols>
  <sheetData>
    <row r="1" spans="1:18" ht="15" thickBot="1"/>
    <row r="2" spans="1:18">
      <c r="B2" s="13" t="s">
        <v>20</v>
      </c>
      <c r="C2" s="16" t="str">
        <f>IF('Quarterly Submission Guide'!$D$20 = "", "",'Quarterly Submission Guide'!$D$20)</f>
        <v>Southern California Edison Company</v>
      </c>
      <c r="D2" s="35" t="s">
        <v>27</v>
      </c>
    </row>
    <row r="3" spans="1:18">
      <c r="B3" s="14" t="s">
        <v>28</v>
      </c>
      <c r="C3" s="12">
        <v>7.2</v>
      </c>
      <c r="D3" s="41" t="s">
        <v>29</v>
      </c>
    </row>
    <row r="4" spans="1:18" ht="15" thickBot="1">
      <c r="B4" s="15" t="s">
        <v>26</v>
      </c>
      <c r="C4" s="23">
        <f>'Quarterly Submission Guide'!D24</f>
        <v>44603</v>
      </c>
      <c r="D4" s="237" t="s">
        <v>520</v>
      </c>
    </row>
    <row r="6" spans="1:18" ht="18" customHeight="1">
      <c r="B6" s="238" t="s">
        <v>521</v>
      </c>
      <c r="D6" s="2"/>
      <c r="E6" s="2"/>
      <c r="F6" s="2"/>
      <c r="G6" s="2"/>
      <c r="H6" s="31" t="s">
        <v>522</v>
      </c>
      <c r="I6" s="31"/>
      <c r="J6" s="31"/>
      <c r="K6" s="31"/>
      <c r="L6" s="31"/>
      <c r="M6" s="31"/>
      <c r="N6" s="31"/>
      <c r="O6" s="260" t="s">
        <v>523</v>
      </c>
      <c r="P6" s="260"/>
      <c r="Q6" s="6"/>
      <c r="R6" s="2"/>
    </row>
    <row r="7" spans="1:18">
      <c r="B7" s="4" t="s">
        <v>32</v>
      </c>
      <c r="C7" s="222" t="s">
        <v>33</v>
      </c>
      <c r="D7" s="5" t="s">
        <v>524</v>
      </c>
      <c r="E7" s="222" t="s">
        <v>525</v>
      </c>
      <c r="F7" s="222" t="s">
        <v>526</v>
      </c>
      <c r="G7" s="5" t="s">
        <v>527</v>
      </c>
      <c r="H7" s="5">
        <v>2015</v>
      </c>
      <c r="I7" s="5">
        <v>2016</v>
      </c>
      <c r="J7" s="5">
        <v>2017</v>
      </c>
      <c r="K7" s="5">
        <v>2018</v>
      </c>
      <c r="L7" s="5">
        <v>2019</v>
      </c>
      <c r="M7" s="5">
        <v>2020</v>
      </c>
      <c r="N7" s="5">
        <v>2021</v>
      </c>
      <c r="O7" s="5">
        <v>2022</v>
      </c>
      <c r="P7" s="5">
        <v>2023</v>
      </c>
      <c r="Q7" s="4" t="s">
        <v>35</v>
      </c>
      <c r="R7" s="5" t="s">
        <v>36</v>
      </c>
    </row>
    <row r="8" spans="1:18">
      <c r="A8" s="7" t="s">
        <v>348</v>
      </c>
      <c r="B8" s="30" t="s">
        <v>528</v>
      </c>
      <c r="C8" s="236" t="s">
        <v>529</v>
      </c>
      <c r="D8" s="11" t="s">
        <v>530</v>
      </c>
      <c r="E8" s="226" t="s">
        <v>531</v>
      </c>
      <c r="F8" s="226" t="s">
        <v>532</v>
      </c>
      <c r="G8" s="227"/>
      <c r="H8" s="109">
        <v>7</v>
      </c>
      <c r="I8" s="109">
        <v>7</v>
      </c>
      <c r="J8" s="109">
        <v>10</v>
      </c>
      <c r="K8" s="109">
        <v>10</v>
      </c>
      <c r="L8" s="109">
        <v>10</v>
      </c>
      <c r="M8" s="110">
        <v>8</v>
      </c>
      <c r="N8" s="110">
        <v>12</v>
      </c>
      <c r="O8" s="326">
        <v>11.503736349537984</v>
      </c>
      <c r="P8" s="225"/>
      <c r="Q8" s="223" t="s">
        <v>533</v>
      </c>
      <c r="R8" s="51"/>
    </row>
    <row r="9" spans="1:18">
      <c r="B9" s="30"/>
      <c r="C9" s="236" t="s">
        <v>534</v>
      </c>
      <c r="D9" s="11" t="s">
        <v>530</v>
      </c>
      <c r="E9" s="226" t="s">
        <v>531</v>
      </c>
      <c r="F9" s="226" t="s">
        <v>535</v>
      </c>
      <c r="G9" s="227"/>
      <c r="H9" s="282">
        <v>0</v>
      </c>
      <c r="I9" s="282">
        <v>0</v>
      </c>
      <c r="J9" s="282">
        <v>0</v>
      </c>
      <c r="K9" s="282">
        <v>0</v>
      </c>
      <c r="L9" s="282">
        <v>0</v>
      </c>
      <c r="M9" s="68">
        <v>0</v>
      </c>
      <c r="N9" s="68">
        <v>0</v>
      </c>
      <c r="O9" s="327">
        <v>0</v>
      </c>
      <c r="P9" s="228"/>
      <c r="Q9" s="223" t="s">
        <v>533</v>
      </c>
      <c r="R9" s="53"/>
    </row>
    <row r="10" spans="1:18">
      <c r="B10" s="30"/>
      <c r="C10" s="236" t="s">
        <v>536</v>
      </c>
      <c r="D10" s="11" t="s">
        <v>530</v>
      </c>
      <c r="E10" s="226" t="s">
        <v>531</v>
      </c>
      <c r="F10" s="226" t="s">
        <v>537</v>
      </c>
      <c r="G10" s="227"/>
      <c r="H10" s="282">
        <v>2</v>
      </c>
      <c r="I10" s="282">
        <v>1</v>
      </c>
      <c r="J10" s="282">
        <v>1</v>
      </c>
      <c r="K10" s="282">
        <v>4</v>
      </c>
      <c r="L10" s="282">
        <v>2</v>
      </c>
      <c r="M10" s="68">
        <v>2</v>
      </c>
      <c r="N10" s="68">
        <v>3</v>
      </c>
      <c r="O10" s="327">
        <v>1.541306196916318</v>
      </c>
      <c r="P10" s="228"/>
      <c r="Q10" s="223" t="s">
        <v>533</v>
      </c>
      <c r="R10" s="53"/>
    </row>
    <row r="11" spans="1:18">
      <c r="B11" s="30"/>
      <c r="C11" s="236" t="s">
        <v>538</v>
      </c>
      <c r="D11" s="11" t="s">
        <v>530</v>
      </c>
      <c r="E11" s="226" t="s">
        <v>531</v>
      </c>
      <c r="F11" s="226" t="s">
        <v>539</v>
      </c>
      <c r="G11" s="227"/>
      <c r="H11" s="282">
        <v>4</v>
      </c>
      <c r="I11" s="282">
        <v>4</v>
      </c>
      <c r="J11" s="282">
        <v>5</v>
      </c>
      <c r="K11" s="282">
        <v>1</v>
      </c>
      <c r="L11" s="282">
        <v>1</v>
      </c>
      <c r="M11" s="68">
        <v>1</v>
      </c>
      <c r="N11" s="68">
        <v>5</v>
      </c>
      <c r="O11" s="327">
        <v>2.6798708731432077</v>
      </c>
      <c r="P11" s="228"/>
      <c r="Q11" s="223" t="s">
        <v>533</v>
      </c>
      <c r="R11" s="53"/>
    </row>
    <row r="12" spans="1:18">
      <c r="B12" s="30"/>
      <c r="C12" s="236" t="s">
        <v>540</v>
      </c>
      <c r="D12" s="11" t="s">
        <v>530</v>
      </c>
      <c r="E12" s="226" t="s">
        <v>531</v>
      </c>
      <c r="F12" s="226" t="s">
        <v>541</v>
      </c>
      <c r="G12" s="227"/>
      <c r="H12" s="283">
        <v>13</v>
      </c>
      <c r="I12" s="283">
        <v>12</v>
      </c>
      <c r="J12" s="283">
        <v>16</v>
      </c>
      <c r="K12" s="283">
        <v>15</v>
      </c>
      <c r="L12" s="283">
        <v>13</v>
      </c>
      <c r="M12" s="283">
        <v>11</v>
      </c>
      <c r="N12" s="283">
        <v>20</v>
      </c>
      <c r="O12" s="327">
        <v>15.72491341959751</v>
      </c>
      <c r="P12" s="228"/>
      <c r="Q12" s="223" t="s">
        <v>533</v>
      </c>
      <c r="R12" s="53"/>
    </row>
    <row r="13" spans="1:18">
      <c r="B13" s="30"/>
      <c r="C13" s="236" t="s">
        <v>542</v>
      </c>
      <c r="D13" s="11" t="s">
        <v>530</v>
      </c>
      <c r="E13" s="226" t="s">
        <v>543</v>
      </c>
      <c r="F13" s="226" t="s">
        <v>532</v>
      </c>
      <c r="G13" s="227"/>
      <c r="H13" s="282">
        <v>0</v>
      </c>
      <c r="I13" s="282">
        <v>0</v>
      </c>
      <c r="J13" s="282">
        <v>0</v>
      </c>
      <c r="K13" s="282">
        <v>0</v>
      </c>
      <c r="L13" s="282">
        <v>1</v>
      </c>
      <c r="M13" s="68">
        <v>0</v>
      </c>
      <c r="N13" s="68">
        <v>0</v>
      </c>
      <c r="O13" s="327">
        <v>1.933304281397286E-2</v>
      </c>
      <c r="P13" s="228"/>
      <c r="Q13" s="223" t="s">
        <v>533</v>
      </c>
      <c r="R13" s="53"/>
    </row>
    <row r="14" spans="1:18">
      <c r="B14" s="30"/>
      <c r="C14" s="236" t="s">
        <v>544</v>
      </c>
      <c r="D14" s="11" t="s">
        <v>530</v>
      </c>
      <c r="E14" s="226" t="s">
        <v>543</v>
      </c>
      <c r="F14" s="226" t="s">
        <v>535</v>
      </c>
      <c r="G14" s="227"/>
      <c r="H14" s="282">
        <v>0</v>
      </c>
      <c r="I14" s="282">
        <v>0</v>
      </c>
      <c r="J14" s="282">
        <v>0</v>
      </c>
      <c r="K14" s="282">
        <v>0</v>
      </c>
      <c r="L14" s="282">
        <v>0</v>
      </c>
      <c r="M14" s="68">
        <v>0</v>
      </c>
      <c r="N14" s="68">
        <v>0</v>
      </c>
      <c r="O14" s="327">
        <v>0</v>
      </c>
      <c r="P14" s="228"/>
      <c r="Q14" s="223" t="s">
        <v>533</v>
      </c>
      <c r="R14" s="53"/>
    </row>
    <row r="15" spans="1:18">
      <c r="B15" s="30"/>
      <c r="C15" s="236" t="s">
        <v>545</v>
      </c>
      <c r="D15" s="11" t="s">
        <v>530</v>
      </c>
      <c r="E15" s="226" t="s">
        <v>543</v>
      </c>
      <c r="F15" s="226" t="s">
        <v>537</v>
      </c>
      <c r="G15" s="227"/>
      <c r="H15" s="282">
        <v>0</v>
      </c>
      <c r="I15" s="282">
        <v>0</v>
      </c>
      <c r="J15" s="282">
        <v>0</v>
      </c>
      <c r="K15" s="282">
        <v>0</v>
      </c>
      <c r="L15" s="282">
        <v>0</v>
      </c>
      <c r="M15" s="68">
        <v>0</v>
      </c>
      <c r="N15" s="68">
        <v>0</v>
      </c>
      <c r="O15" s="327">
        <v>0</v>
      </c>
      <c r="P15" s="228"/>
      <c r="Q15" s="223" t="s">
        <v>533</v>
      </c>
      <c r="R15" s="53"/>
    </row>
    <row r="16" spans="1:18">
      <c r="B16" s="30"/>
      <c r="C16" s="236" t="s">
        <v>546</v>
      </c>
      <c r="D16" s="11" t="s">
        <v>530</v>
      </c>
      <c r="E16" s="226" t="s">
        <v>543</v>
      </c>
      <c r="F16" s="226" t="s">
        <v>539</v>
      </c>
      <c r="G16" s="227"/>
      <c r="H16" s="282">
        <v>1</v>
      </c>
      <c r="I16" s="282">
        <v>2</v>
      </c>
      <c r="J16" s="282">
        <v>0</v>
      </c>
      <c r="K16" s="282">
        <v>0</v>
      </c>
      <c r="L16" s="282">
        <v>2</v>
      </c>
      <c r="M16" s="68">
        <v>0</v>
      </c>
      <c r="N16" s="68">
        <v>0</v>
      </c>
      <c r="O16" s="327">
        <v>1.9567837240897015E-2</v>
      </c>
      <c r="P16" s="228"/>
      <c r="Q16" s="223" t="s">
        <v>533</v>
      </c>
      <c r="R16" s="53"/>
    </row>
    <row r="17" spans="2:18">
      <c r="B17" s="30"/>
      <c r="C17" s="236" t="s">
        <v>547</v>
      </c>
      <c r="D17" s="11" t="s">
        <v>530</v>
      </c>
      <c r="E17" s="226" t="s">
        <v>543</v>
      </c>
      <c r="F17" s="226" t="s">
        <v>541</v>
      </c>
      <c r="G17" s="227"/>
      <c r="H17" s="283">
        <v>1</v>
      </c>
      <c r="I17" s="283">
        <v>2</v>
      </c>
      <c r="J17" s="283">
        <v>0</v>
      </c>
      <c r="K17" s="283">
        <v>0</v>
      </c>
      <c r="L17" s="283">
        <v>3</v>
      </c>
      <c r="M17" s="283">
        <v>0</v>
      </c>
      <c r="N17" s="283">
        <v>0</v>
      </c>
      <c r="O17" s="327">
        <v>3.8900880054869871E-2</v>
      </c>
      <c r="P17" s="228"/>
      <c r="Q17" s="223" t="s">
        <v>533</v>
      </c>
      <c r="R17" s="53"/>
    </row>
    <row r="18" spans="2:18">
      <c r="B18" s="30"/>
      <c r="C18" s="235" t="s">
        <v>548</v>
      </c>
      <c r="D18" s="11" t="s">
        <v>549</v>
      </c>
      <c r="E18" s="226" t="s">
        <v>531</v>
      </c>
      <c r="F18" s="226" t="s">
        <v>532</v>
      </c>
      <c r="G18" s="227"/>
      <c r="H18" s="71">
        <v>2</v>
      </c>
      <c r="I18" s="71">
        <v>4</v>
      </c>
      <c r="J18" s="71">
        <v>3</v>
      </c>
      <c r="K18" s="71">
        <v>8</v>
      </c>
      <c r="L18" s="71">
        <v>14</v>
      </c>
      <c r="M18" s="112">
        <v>15</v>
      </c>
      <c r="N18" s="112">
        <v>10</v>
      </c>
      <c r="O18" s="328">
        <v>10.063294765586697</v>
      </c>
      <c r="P18" s="229"/>
      <c r="Q18" s="223" t="s">
        <v>533</v>
      </c>
      <c r="R18" s="52"/>
    </row>
    <row r="19" spans="2:18">
      <c r="B19" s="30"/>
      <c r="C19" s="235" t="s">
        <v>550</v>
      </c>
      <c r="D19" s="11" t="s">
        <v>549</v>
      </c>
      <c r="E19" s="226" t="s">
        <v>531</v>
      </c>
      <c r="F19" s="226" t="s">
        <v>535</v>
      </c>
      <c r="G19" s="227"/>
      <c r="H19" s="71">
        <v>0</v>
      </c>
      <c r="I19" s="71">
        <v>0</v>
      </c>
      <c r="J19" s="71">
        <v>0</v>
      </c>
      <c r="K19" s="71">
        <v>0</v>
      </c>
      <c r="L19" s="71">
        <v>0</v>
      </c>
      <c r="M19" s="112">
        <v>0</v>
      </c>
      <c r="N19" s="112">
        <v>0</v>
      </c>
      <c r="O19" s="328">
        <v>0</v>
      </c>
      <c r="P19" s="229"/>
      <c r="Q19" s="223" t="s">
        <v>533</v>
      </c>
      <c r="R19" s="52"/>
    </row>
    <row r="20" spans="2:18">
      <c r="B20" s="30"/>
      <c r="C20" s="235" t="s">
        <v>551</v>
      </c>
      <c r="D20" s="11" t="s">
        <v>549</v>
      </c>
      <c r="E20" s="226" t="s">
        <v>531</v>
      </c>
      <c r="F20" s="226" t="s">
        <v>537</v>
      </c>
      <c r="G20" s="227"/>
      <c r="H20" s="71">
        <v>1</v>
      </c>
      <c r="I20" s="71">
        <v>2</v>
      </c>
      <c r="J20" s="71">
        <v>1</v>
      </c>
      <c r="K20" s="71">
        <v>3</v>
      </c>
      <c r="L20" s="71">
        <v>2</v>
      </c>
      <c r="M20" s="112">
        <v>2</v>
      </c>
      <c r="N20" s="112">
        <v>0</v>
      </c>
      <c r="O20" s="328">
        <v>1.0849065718485782</v>
      </c>
      <c r="P20" s="229"/>
      <c r="Q20" s="223" t="s">
        <v>533</v>
      </c>
      <c r="R20" s="52"/>
    </row>
    <row r="21" spans="2:18">
      <c r="B21" s="30"/>
      <c r="C21" s="235" t="s">
        <v>552</v>
      </c>
      <c r="D21" s="11" t="s">
        <v>549</v>
      </c>
      <c r="E21" s="226" t="s">
        <v>531</v>
      </c>
      <c r="F21" s="226" t="s">
        <v>539</v>
      </c>
      <c r="G21" s="227"/>
      <c r="H21" s="71">
        <v>6</v>
      </c>
      <c r="I21" s="71">
        <v>2</v>
      </c>
      <c r="J21" s="71">
        <v>2</v>
      </c>
      <c r="K21" s="71">
        <v>1</v>
      </c>
      <c r="L21" s="71">
        <v>2</v>
      </c>
      <c r="M21" s="112">
        <v>5</v>
      </c>
      <c r="N21" s="112">
        <v>3</v>
      </c>
      <c r="O21" s="328">
        <v>2.6692939103611897</v>
      </c>
      <c r="P21" s="229"/>
      <c r="Q21" s="223" t="s">
        <v>533</v>
      </c>
      <c r="R21" s="52"/>
    </row>
    <row r="22" spans="2:18">
      <c r="B22" s="30"/>
      <c r="C22" s="235" t="s">
        <v>553</v>
      </c>
      <c r="D22" s="11" t="s">
        <v>549</v>
      </c>
      <c r="E22" s="226" t="s">
        <v>531</v>
      </c>
      <c r="F22" s="226" t="s">
        <v>541</v>
      </c>
      <c r="G22" s="227"/>
      <c r="H22" s="277">
        <v>9</v>
      </c>
      <c r="I22" s="277">
        <v>8</v>
      </c>
      <c r="J22" s="277">
        <v>6</v>
      </c>
      <c r="K22" s="277">
        <v>12</v>
      </c>
      <c r="L22" s="277">
        <v>18</v>
      </c>
      <c r="M22" s="277">
        <v>22</v>
      </c>
      <c r="N22" s="277">
        <v>13</v>
      </c>
      <c r="O22" s="328">
        <v>13.817495247796465</v>
      </c>
      <c r="P22" s="229"/>
      <c r="Q22" s="223" t="s">
        <v>533</v>
      </c>
      <c r="R22" s="52"/>
    </row>
    <row r="23" spans="2:18">
      <c r="B23" s="30"/>
      <c r="C23" s="235" t="s">
        <v>554</v>
      </c>
      <c r="D23" s="11" t="s">
        <v>549</v>
      </c>
      <c r="E23" s="226" t="s">
        <v>543</v>
      </c>
      <c r="F23" s="226" t="s">
        <v>532</v>
      </c>
      <c r="G23" s="227"/>
      <c r="H23" s="71">
        <v>0</v>
      </c>
      <c r="I23" s="71">
        <v>0</v>
      </c>
      <c r="J23" s="71">
        <v>3</v>
      </c>
      <c r="K23" s="71">
        <v>0</v>
      </c>
      <c r="L23" s="71">
        <v>0</v>
      </c>
      <c r="M23" s="112">
        <v>2</v>
      </c>
      <c r="N23" s="112">
        <v>0</v>
      </c>
      <c r="O23" s="328">
        <v>0.18620914900091612</v>
      </c>
      <c r="P23" s="229"/>
      <c r="Q23" s="223" t="s">
        <v>533</v>
      </c>
      <c r="R23" s="52"/>
    </row>
    <row r="24" spans="2:18">
      <c r="B24" s="30"/>
      <c r="C24" s="235" t="s">
        <v>555</v>
      </c>
      <c r="D24" s="11" t="s">
        <v>549</v>
      </c>
      <c r="E24" s="226" t="s">
        <v>543</v>
      </c>
      <c r="F24" s="226" t="s">
        <v>535</v>
      </c>
      <c r="G24" s="227"/>
      <c r="H24" s="71">
        <v>0</v>
      </c>
      <c r="I24" s="71">
        <v>0</v>
      </c>
      <c r="J24" s="71">
        <v>0</v>
      </c>
      <c r="K24" s="71">
        <v>0</v>
      </c>
      <c r="L24" s="71">
        <v>0</v>
      </c>
      <c r="M24" s="112">
        <v>0</v>
      </c>
      <c r="N24" s="112">
        <v>0</v>
      </c>
      <c r="O24" s="328">
        <v>0</v>
      </c>
      <c r="P24" s="229"/>
      <c r="Q24" s="223" t="s">
        <v>533</v>
      </c>
      <c r="R24" s="52"/>
    </row>
    <row r="25" spans="2:18">
      <c r="B25" s="30"/>
      <c r="C25" s="235" t="s">
        <v>556</v>
      </c>
      <c r="D25" s="11" t="s">
        <v>549</v>
      </c>
      <c r="E25" s="226" t="s">
        <v>543</v>
      </c>
      <c r="F25" s="226" t="s">
        <v>537</v>
      </c>
      <c r="G25" s="227"/>
      <c r="H25" s="71">
        <v>2</v>
      </c>
      <c r="I25" s="71">
        <v>0</v>
      </c>
      <c r="J25" s="71">
        <v>0</v>
      </c>
      <c r="K25" s="71">
        <v>0</v>
      </c>
      <c r="L25" s="71">
        <v>0</v>
      </c>
      <c r="M25" s="112">
        <v>0</v>
      </c>
      <c r="N25" s="112">
        <v>2</v>
      </c>
      <c r="O25" s="328">
        <v>0.92859934934264365</v>
      </c>
      <c r="P25" s="229"/>
      <c r="Q25" s="223" t="s">
        <v>533</v>
      </c>
      <c r="R25" s="52"/>
    </row>
    <row r="26" spans="2:18">
      <c r="B26" s="30"/>
      <c r="C26" s="235" t="s">
        <v>557</v>
      </c>
      <c r="D26" s="11" t="s">
        <v>549</v>
      </c>
      <c r="E26" s="226" t="s">
        <v>543</v>
      </c>
      <c r="F26" s="226" t="s">
        <v>539</v>
      </c>
      <c r="G26" s="227"/>
      <c r="H26" s="71">
        <v>0</v>
      </c>
      <c r="I26" s="71">
        <v>1</v>
      </c>
      <c r="J26" s="71">
        <v>0</v>
      </c>
      <c r="K26" s="71">
        <v>0</v>
      </c>
      <c r="L26" s="71">
        <v>0</v>
      </c>
      <c r="M26" s="112">
        <v>2</v>
      </c>
      <c r="N26" s="112">
        <v>0</v>
      </c>
      <c r="O26" s="328">
        <v>0.96912910738351454</v>
      </c>
      <c r="P26" s="229"/>
      <c r="Q26" s="223" t="s">
        <v>533</v>
      </c>
      <c r="R26" s="52"/>
    </row>
    <row r="27" spans="2:18">
      <c r="B27" s="30"/>
      <c r="C27" s="235" t="s">
        <v>558</v>
      </c>
      <c r="D27" s="11" t="s">
        <v>549</v>
      </c>
      <c r="E27" s="226" t="s">
        <v>543</v>
      </c>
      <c r="F27" s="226" t="s">
        <v>541</v>
      </c>
      <c r="G27" s="227"/>
      <c r="H27" s="277">
        <v>2</v>
      </c>
      <c r="I27" s="277">
        <v>1</v>
      </c>
      <c r="J27" s="277">
        <v>3</v>
      </c>
      <c r="K27" s="277">
        <v>0</v>
      </c>
      <c r="L27" s="277">
        <v>0</v>
      </c>
      <c r="M27" s="277">
        <v>4</v>
      </c>
      <c r="N27" s="277">
        <v>2</v>
      </c>
      <c r="O27" s="328">
        <v>2.0839376057270744</v>
      </c>
      <c r="P27" s="229"/>
      <c r="Q27" s="223" t="s">
        <v>533</v>
      </c>
      <c r="R27" s="52"/>
    </row>
    <row r="28" spans="2:18">
      <c r="B28" s="30"/>
      <c r="C28" s="235" t="s">
        <v>559</v>
      </c>
      <c r="D28" s="11" t="s">
        <v>560</v>
      </c>
      <c r="E28" s="226" t="s">
        <v>531</v>
      </c>
      <c r="F28" s="226" t="s">
        <v>532</v>
      </c>
      <c r="G28" s="227"/>
      <c r="H28" s="71">
        <v>10</v>
      </c>
      <c r="I28" s="71">
        <v>7</v>
      </c>
      <c r="J28" s="71">
        <v>11</v>
      </c>
      <c r="K28" s="71">
        <v>24</v>
      </c>
      <c r="L28" s="71">
        <v>10</v>
      </c>
      <c r="M28" s="112">
        <v>10</v>
      </c>
      <c r="N28" s="211">
        <v>18</v>
      </c>
      <c r="O28" s="328">
        <v>15.490509388532244</v>
      </c>
      <c r="P28" s="229"/>
      <c r="Q28" s="223" t="s">
        <v>533</v>
      </c>
      <c r="R28" s="52"/>
    </row>
    <row r="29" spans="2:18">
      <c r="B29" s="30"/>
      <c r="C29" s="235" t="s">
        <v>561</v>
      </c>
      <c r="D29" s="11" t="s">
        <v>560</v>
      </c>
      <c r="E29" s="226" t="s">
        <v>531</v>
      </c>
      <c r="F29" s="226" t="s">
        <v>535</v>
      </c>
      <c r="G29" s="227"/>
      <c r="H29" s="71">
        <v>0</v>
      </c>
      <c r="I29" s="71">
        <v>0</v>
      </c>
      <c r="J29" s="71">
        <v>0</v>
      </c>
      <c r="K29" s="71">
        <v>0</v>
      </c>
      <c r="L29" s="71">
        <v>0</v>
      </c>
      <c r="M29" s="112">
        <v>0</v>
      </c>
      <c r="N29" s="112">
        <v>0</v>
      </c>
      <c r="O29" s="328">
        <v>0</v>
      </c>
      <c r="P29" s="229"/>
      <c r="Q29" s="223" t="s">
        <v>533</v>
      </c>
      <c r="R29" s="52"/>
    </row>
    <row r="30" spans="2:18">
      <c r="B30" s="30"/>
      <c r="C30" s="235" t="s">
        <v>160</v>
      </c>
      <c r="D30" s="11" t="s">
        <v>560</v>
      </c>
      <c r="E30" s="226" t="s">
        <v>531</v>
      </c>
      <c r="F30" s="226" t="s">
        <v>537</v>
      </c>
      <c r="G30" s="227"/>
      <c r="H30" s="71">
        <v>0</v>
      </c>
      <c r="I30" s="71">
        <v>0</v>
      </c>
      <c r="J30" s="71">
        <v>3</v>
      </c>
      <c r="K30" s="71">
        <v>1</v>
      </c>
      <c r="L30" s="71">
        <v>2</v>
      </c>
      <c r="M30" s="112">
        <v>2</v>
      </c>
      <c r="N30" s="112">
        <v>1</v>
      </c>
      <c r="O30" s="328">
        <v>1.1333218958061413</v>
      </c>
      <c r="P30" s="229"/>
      <c r="Q30" s="223" t="s">
        <v>533</v>
      </c>
      <c r="R30" s="52"/>
    </row>
    <row r="31" spans="2:18">
      <c r="B31" s="30"/>
      <c r="C31" s="235" t="s">
        <v>562</v>
      </c>
      <c r="D31" s="11" t="s">
        <v>560</v>
      </c>
      <c r="E31" s="226" t="s">
        <v>531</v>
      </c>
      <c r="F31" s="226" t="s">
        <v>539</v>
      </c>
      <c r="G31" s="227"/>
      <c r="H31" s="71">
        <v>2</v>
      </c>
      <c r="I31" s="71">
        <v>3</v>
      </c>
      <c r="J31" s="71">
        <v>4</v>
      </c>
      <c r="K31" s="71">
        <v>5</v>
      </c>
      <c r="L31" s="71">
        <v>3</v>
      </c>
      <c r="M31" s="112">
        <v>5</v>
      </c>
      <c r="N31" s="112">
        <v>2</v>
      </c>
      <c r="O31" s="328">
        <v>2.3280465807153523</v>
      </c>
      <c r="P31" s="229"/>
      <c r="Q31" s="223" t="s">
        <v>533</v>
      </c>
      <c r="R31" s="52"/>
    </row>
    <row r="32" spans="2:18">
      <c r="B32" s="30"/>
      <c r="C32" s="235" t="s">
        <v>563</v>
      </c>
      <c r="D32" s="11" t="s">
        <v>560</v>
      </c>
      <c r="E32" s="226" t="s">
        <v>531</v>
      </c>
      <c r="F32" s="226" t="s">
        <v>541</v>
      </c>
      <c r="G32" s="227"/>
      <c r="H32" s="277">
        <v>12</v>
      </c>
      <c r="I32" s="277">
        <v>10</v>
      </c>
      <c r="J32" s="277">
        <v>18</v>
      </c>
      <c r="K32" s="277">
        <v>30</v>
      </c>
      <c r="L32" s="277">
        <v>15</v>
      </c>
      <c r="M32" s="277">
        <v>17</v>
      </c>
      <c r="N32" s="277">
        <v>21</v>
      </c>
      <c r="O32" s="328">
        <v>18.951877865053739</v>
      </c>
      <c r="P32" s="229"/>
      <c r="Q32" s="223" t="s">
        <v>533</v>
      </c>
      <c r="R32" s="52"/>
    </row>
    <row r="33" spans="2:18">
      <c r="B33" s="30"/>
      <c r="C33" s="235" t="s">
        <v>564</v>
      </c>
      <c r="D33" s="11" t="s">
        <v>560</v>
      </c>
      <c r="E33" s="226" t="s">
        <v>543</v>
      </c>
      <c r="F33" s="226" t="s">
        <v>532</v>
      </c>
      <c r="G33" s="227"/>
      <c r="H33" s="71">
        <v>0</v>
      </c>
      <c r="I33" s="71">
        <v>0</v>
      </c>
      <c r="J33" s="71">
        <v>1</v>
      </c>
      <c r="K33" s="71">
        <v>0</v>
      </c>
      <c r="L33" s="71">
        <v>1</v>
      </c>
      <c r="M33" s="112">
        <v>1</v>
      </c>
      <c r="N33" s="112">
        <v>0</v>
      </c>
      <c r="O33" s="328">
        <v>0.42653793813531238</v>
      </c>
      <c r="P33" s="229"/>
      <c r="Q33" s="223" t="s">
        <v>533</v>
      </c>
      <c r="R33" s="52"/>
    </row>
    <row r="34" spans="2:18">
      <c r="B34" s="30"/>
      <c r="C34" s="235" t="s">
        <v>565</v>
      </c>
      <c r="D34" s="11" t="s">
        <v>560</v>
      </c>
      <c r="E34" s="226" t="s">
        <v>543</v>
      </c>
      <c r="F34" s="226" t="s">
        <v>535</v>
      </c>
      <c r="G34" s="227"/>
      <c r="H34" s="71">
        <v>0</v>
      </c>
      <c r="I34" s="71">
        <v>0</v>
      </c>
      <c r="J34" s="71">
        <v>0</v>
      </c>
      <c r="K34" s="71">
        <v>0</v>
      </c>
      <c r="L34" s="71">
        <v>0</v>
      </c>
      <c r="M34" s="112">
        <v>0</v>
      </c>
      <c r="N34" s="112">
        <v>0</v>
      </c>
      <c r="O34" s="328">
        <v>0</v>
      </c>
      <c r="P34" s="229"/>
      <c r="Q34" s="223" t="s">
        <v>533</v>
      </c>
      <c r="R34" s="52"/>
    </row>
    <row r="35" spans="2:18">
      <c r="B35" s="30"/>
      <c r="C35" s="235" t="s">
        <v>566</v>
      </c>
      <c r="D35" s="11" t="s">
        <v>560</v>
      </c>
      <c r="E35" s="226" t="s">
        <v>543</v>
      </c>
      <c r="F35" s="226" t="s">
        <v>537</v>
      </c>
      <c r="G35" s="227"/>
      <c r="H35" s="71">
        <v>1</v>
      </c>
      <c r="I35" s="71">
        <v>0</v>
      </c>
      <c r="J35" s="71">
        <v>1</v>
      </c>
      <c r="K35" s="71">
        <v>0</v>
      </c>
      <c r="L35" s="71">
        <v>0</v>
      </c>
      <c r="M35" s="112">
        <v>0</v>
      </c>
      <c r="N35" s="112">
        <v>0</v>
      </c>
      <c r="O35" s="328">
        <v>0.10594613057982166</v>
      </c>
      <c r="P35" s="229"/>
      <c r="Q35" s="223" t="s">
        <v>533</v>
      </c>
      <c r="R35" s="52"/>
    </row>
    <row r="36" spans="2:18">
      <c r="B36" s="30"/>
      <c r="C36" s="235" t="s">
        <v>567</v>
      </c>
      <c r="D36" s="11" t="s">
        <v>560</v>
      </c>
      <c r="E36" s="226" t="s">
        <v>543</v>
      </c>
      <c r="F36" s="226" t="s">
        <v>539</v>
      </c>
      <c r="G36" s="227"/>
      <c r="H36" s="71">
        <v>0</v>
      </c>
      <c r="I36" s="71">
        <v>1</v>
      </c>
      <c r="J36" s="71">
        <v>0</v>
      </c>
      <c r="K36" s="71">
        <v>0</v>
      </c>
      <c r="L36" s="71">
        <v>0</v>
      </c>
      <c r="M36" s="112">
        <v>0</v>
      </c>
      <c r="N36" s="112">
        <v>1</v>
      </c>
      <c r="O36" s="328">
        <v>0.43927946391315503</v>
      </c>
      <c r="P36" s="229"/>
      <c r="Q36" s="223" t="s">
        <v>533</v>
      </c>
      <c r="R36" s="52"/>
    </row>
    <row r="37" spans="2:18">
      <c r="B37" s="30"/>
      <c r="C37" s="235" t="s">
        <v>568</v>
      </c>
      <c r="D37" s="11" t="s">
        <v>560</v>
      </c>
      <c r="E37" s="226" t="s">
        <v>543</v>
      </c>
      <c r="F37" s="226" t="s">
        <v>541</v>
      </c>
      <c r="G37" s="227"/>
      <c r="H37" s="277">
        <v>1</v>
      </c>
      <c r="I37" s="277">
        <v>1</v>
      </c>
      <c r="J37" s="277">
        <v>2</v>
      </c>
      <c r="K37" s="277">
        <v>0</v>
      </c>
      <c r="L37" s="277">
        <v>1</v>
      </c>
      <c r="M37" s="277">
        <v>1</v>
      </c>
      <c r="N37" s="277">
        <v>1</v>
      </c>
      <c r="O37" s="328">
        <v>0.97176353262828907</v>
      </c>
      <c r="P37" s="229"/>
      <c r="Q37" s="223" t="s">
        <v>533</v>
      </c>
      <c r="R37" s="52"/>
    </row>
    <row r="38" spans="2:18">
      <c r="B38" s="30"/>
      <c r="C38" s="236" t="s">
        <v>569</v>
      </c>
      <c r="D38" s="11" t="s">
        <v>570</v>
      </c>
      <c r="E38" s="226" t="s">
        <v>531</v>
      </c>
      <c r="F38" s="226" t="s">
        <v>532</v>
      </c>
      <c r="G38" s="227"/>
      <c r="H38" s="71">
        <v>7</v>
      </c>
      <c r="I38" s="71">
        <v>4</v>
      </c>
      <c r="J38" s="71">
        <v>4</v>
      </c>
      <c r="K38" s="71">
        <v>4</v>
      </c>
      <c r="L38" s="71">
        <v>8</v>
      </c>
      <c r="M38" s="112">
        <v>3</v>
      </c>
      <c r="N38" s="112">
        <v>7</v>
      </c>
      <c r="O38" s="328">
        <v>6.3415127514033189</v>
      </c>
      <c r="P38" s="229"/>
      <c r="Q38" s="223" t="s">
        <v>533</v>
      </c>
      <c r="R38" s="52"/>
    </row>
    <row r="39" spans="2:18">
      <c r="B39" s="30"/>
      <c r="C39" s="236" t="s">
        <v>571</v>
      </c>
      <c r="D39" s="11" t="s">
        <v>570</v>
      </c>
      <c r="E39" s="226" t="s">
        <v>531</v>
      </c>
      <c r="F39" s="226" t="s">
        <v>535</v>
      </c>
      <c r="G39" s="227"/>
      <c r="H39" s="71">
        <v>0</v>
      </c>
      <c r="I39" s="71">
        <v>0</v>
      </c>
      <c r="J39" s="71">
        <v>0</v>
      </c>
      <c r="K39" s="71">
        <v>0</v>
      </c>
      <c r="L39" s="71">
        <v>0</v>
      </c>
      <c r="M39" s="112">
        <v>0</v>
      </c>
      <c r="N39" s="112">
        <v>0</v>
      </c>
      <c r="O39" s="328">
        <v>0</v>
      </c>
      <c r="P39" s="229"/>
      <c r="Q39" s="223" t="s">
        <v>533</v>
      </c>
      <c r="R39" s="52"/>
    </row>
    <row r="40" spans="2:18">
      <c r="B40" s="30"/>
      <c r="C40" s="235" t="s">
        <v>572</v>
      </c>
      <c r="D40" s="11" t="s">
        <v>570</v>
      </c>
      <c r="E40" s="226" t="s">
        <v>531</v>
      </c>
      <c r="F40" s="226" t="s">
        <v>537</v>
      </c>
      <c r="G40" s="227"/>
      <c r="H40" s="71">
        <v>0</v>
      </c>
      <c r="I40" s="71">
        <v>0</v>
      </c>
      <c r="J40" s="71">
        <v>1</v>
      </c>
      <c r="K40" s="71">
        <v>4</v>
      </c>
      <c r="L40" s="71">
        <v>2</v>
      </c>
      <c r="M40" s="112">
        <v>1</v>
      </c>
      <c r="N40" s="112">
        <v>1</v>
      </c>
      <c r="O40" s="328">
        <v>1.2859601094443673</v>
      </c>
      <c r="P40" s="229"/>
      <c r="Q40" s="223" t="s">
        <v>533</v>
      </c>
      <c r="R40" s="52"/>
    </row>
    <row r="41" spans="2:18">
      <c r="B41" s="30"/>
      <c r="C41" s="235" t="s">
        <v>573</v>
      </c>
      <c r="D41" s="11" t="s">
        <v>570</v>
      </c>
      <c r="E41" s="226" t="s">
        <v>531</v>
      </c>
      <c r="F41" s="226" t="s">
        <v>539</v>
      </c>
      <c r="G41" s="227"/>
      <c r="H41" s="71">
        <v>4</v>
      </c>
      <c r="I41" s="71">
        <v>2</v>
      </c>
      <c r="J41" s="71">
        <v>1</v>
      </c>
      <c r="K41" s="71">
        <v>5</v>
      </c>
      <c r="L41" s="71">
        <v>0</v>
      </c>
      <c r="M41" s="112">
        <v>2</v>
      </c>
      <c r="N41" s="112">
        <v>0</v>
      </c>
      <c r="O41" s="328">
        <v>1.8543709075248425</v>
      </c>
      <c r="P41" s="229"/>
      <c r="Q41" s="223" t="s">
        <v>533</v>
      </c>
      <c r="R41" s="52"/>
    </row>
    <row r="42" spans="2:18">
      <c r="B42" s="30"/>
      <c r="C42" s="235" t="s">
        <v>574</v>
      </c>
      <c r="D42" s="11" t="s">
        <v>570</v>
      </c>
      <c r="E42" s="226" t="s">
        <v>531</v>
      </c>
      <c r="F42" s="226" t="s">
        <v>541</v>
      </c>
      <c r="G42" s="227"/>
      <c r="H42" s="277">
        <v>11</v>
      </c>
      <c r="I42" s="277">
        <v>6</v>
      </c>
      <c r="J42" s="277">
        <v>6</v>
      </c>
      <c r="K42" s="277">
        <v>13</v>
      </c>
      <c r="L42" s="277">
        <v>10</v>
      </c>
      <c r="M42" s="277">
        <v>6</v>
      </c>
      <c r="N42" s="277">
        <v>8</v>
      </c>
      <c r="O42" s="328">
        <v>9.4818437683725278</v>
      </c>
      <c r="P42" s="229"/>
      <c r="Q42" s="223" t="s">
        <v>533</v>
      </c>
      <c r="R42" s="52"/>
    </row>
    <row r="43" spans="2:18">
      <c r="B43" s="30"/>
      <c r="C43" s="235" t="s">
        <v>575</v>
      </c>
      <c r="D43" s="11" t="s">
        <v>570</v>
      </c>
      <c r="E43" s="226" t="s">
        <v>543</v>
      </c>
      <c r="F43" s="226" t="s">
        <v>532</v>
      </c>
      <c r="G43" s="227"/>
      <c r="H43" s="71">
        <v>0</v>
      </c>
      <c r="I43" s="71">
        <v>0</v>
      </c>
      <c r="J43" s="71">
        <v>0</v>
      </c>
      <c r="K43" s="71">
        <v>0</v>
      </c>
      <c r="L43" s="71">
        <v>0</v>
      </c>
      <c r="M43" s="112">
        <v>0</v>
      </c>
      <c r="N43" s="112">
        <v>0</v>
      </c>
      <c r="O43" s="328">
        <v>0</v>
      </c>
      <c r="P43" s="229"/>
      <c r="Q43" s="223" t="s">
        <v>533</v>
      </c>
      <c r="R43" s="52"/>
    </row>
    <row r="44" spans="2:18">
      <c r="B44" s="30"/>
      <c r="C44" s="235" t="s">
        <v>576</v>
      </c>
      <c r="D44" s="11" t="s">
        <v>570</v>
      </c>
      <c r="E44" s="226" t="s">
        <v>543</v>
      </c>
      <c r="F44" s="226" t="s">
        <v>535</v>
      </c>
      <c r="G44" s="227"/>
      <c r="H44" s="71">
        <v>0</v>
      </c>
      <c r="I44" s="71">
        <v>0</v>
      </c>
      <c r="J44" s="71">
        <v>0</v>
      </c>
      <c r="K44" s="71">
        <v>0</v>
      </c>
      <c r="L44" s="71">
        <v>0</v>
      </c>
      <c r="M44" s="112">
        <v>0</v>
      </c>
      <c r="N44" s="112">
        <v>0</v>
      </c>
      <c r="O44" s="328">
        <v>0</v>
      </c>
      <c r="P44" s="229"/>
      <c r="Q44" s="223" t="s">
        <v>533</v>
      </c>
      <c r="R44" s="52"/>
    </row>
    <row r="45" spans="2:18">
      <c r="B45" s="30"/>
      <c r="C45" s="235" t="s">
        <v>577</v>
      </c>
      <c r="D45" s="11" t="s">
        <v>570</v>
      </c>
      <c r="E45" s="226" t="s">
        <v>543</v>
      </c>
      <c r="F45" s="226" t="s">
        <v>537</v>
      </c>
      <c r="G45" s="227"/>
      <c r="H45" s="71">
        <v>0</v>
      </c>
      <c r="I45" s="71">
        <v>0</v>
      </c>
      <c r="J45" s="71">
        <v>0</v>
      </c>
      <c r="K45" s="71">
        <v>0</v>
      </c>
      <c r="L45" s="71">
        <v>0</v>
      </c>
      <c r="M45" s="112">
        <v>0</v>
      </c>
      <c r="N45" s="112">
        <v>0</v>
      </c>
      <c r="O45" s="328">
        <v>0</v>
      </c>
      <c r="P45" s="229"/>
      <c r="Q45" s="223" t="s">
        <v>533</v>
      </c>
      <c r="R45" s="52"/>
    </row>
    <row r="46" spans="2:18">
      <c r="B46" s="30"/>
      <c r="C46" s="235" t="s">
        <v>578</v>
      </c>
      <c r="D46" s="11" t="s">
        <v>570</v>
      </c>
      <c r="E46" s="226" t="s">
        <v>543</v>
      </c>
      <c r="F46" s="226" t="s">
        <v>539</v>
      </c>
      <c r="G46" s="227"/>
      <c r="H46" s="71">
        <v>1</v>
      </c>
      <c r="I46" s="71">
        <v>1</v>
      </c>
      <c r="J46" s="71">
        <v>0</v>
      </c>
      <c r="K46" s="71">
        <v>0</v>
      </c>
      <c r="L46" s="71">
        <v>0</v>
      </c>
      <c r="M46" s="112">
        <v>0</v>
      </c>
      <c r="N46" s="112">
        <v>1</v>
      </c>
      <c r="O46" s="328">
        <v>0.83132605982238639</v>
      </c>
      <c r="P46" s="229"/>
      <c r="Q46" s="223" t="s">
        <v>533</v>
      </c>
      <c r="R46" s="52"/>
    </row>
    <row r="47" spans="2:18">
      <c r="B47" s="30"/>
      <c r="C47" s="235" t="s">
        <v>579</v>
      </c>
      <c r="D47" s="11" t="s">
        <v>570</v>
      </c>
      <c r="E47" s="226" t="s">
        <v>543</v>
      </c>
      <c r="F47" s="226" t="s">
        <v>541</v>
      </c>
      <c r="G47" s="227"/>
      <c r="H47" s="277">
        <v>1</v>
      </c>
      <c r="I47" s="277">
        <v>1</v>
      </c>
      <c r="J47" s="277">
        <v>0</v>
      </c>
      <c r="K47" s="277">
        <v>0</v>
      </c>
      <c r="L47" s="277">
        <v>0</v>
      </c>
      <c r="M47" s="277">
        <v>0</v>
      </c>
      <c r="N47" s="277">
        <v>1</v>
      </c>
      <c r="O47" s="328">
        <v>0.83132605982238639</v>
      </c>
      <c r="P47" s="229"/>
      <c r="Q47" s="223" t="s">
        <v>533</v>
      </c>
      <c r="R47" s="52"/>
    </row>
    <row r="48" spans="2:18">
      <c r="B48" s="30"/>
      <c r="C48" s="236" t="s">
        <v>580</v>
      </c>
      <c r="D48" s="234" t="s">
        <v>581</v>
      </c>
      <c r="E48" s="226" t="s">
        <v>531</v>
      </c>
      <c r="F48" s="226" t="s">
        <v>532</v>
      </c>
      <c r="G48" s="227"/>
      <c r="H48" s="71">
        <v>2</v>
      </c>
      <c r="I48" s="71">
        <v>3</v>
      </c>
      <c r="J48" s="71">
        <v>3</v>
      </c>
      <c r="K48" s="71">
        <v>0</v>
      </c>
      <c r="L48" s="71">
        <v>4</v>
      </c>
      <c r="M48" s="112">
        <v>4</v>
      </c>
      <c r="N48" s="112">
        <v>10</v>
      </c>
      <c r="O48" s="328">
        <v>7.6708554263022686</v>
      </c>
      <c r="P48" s="229"/>
      <c r="Q48" s="223" t="s">
        <v>533</v>
      </c>
      <c r="R48" s="52"/>
    </row>
    <row r="49" spans="2:18">
      <c r="B49" s="30"/>
      <c r="C49" s="236" t="s">
        <v>582</v>
      </c>
      <c r="D49" s="234" t="s">
        <v>581</v>
      </c>
      <c r="E49" s="226" t="s">
        <v>531</v>
      </c>
      <c r="F49" s="226" t="s">
        <v>535</v>
      </c>
      <c r="G49" s="227"/>
      <c r="H49" s="71">
        <v>0</v>
      </c>
      <c r="I49" s="71">
        <v>0</v>
      </c>
      <c r="J49" s="71">
        <v>0</v>
      </c>
      <c r="K49" s="71">
        <v>0</v>
      </c>
      <c r="L49" s="71">
        <v>0</v>
      </c>
      <c r="M49" s="112">
        <v>0</v>
      </c>
      <c r="N49" s="112">
        <v>0</v>
      </c>
      <c r="O49" s="328">
        <v>0</v>
      </c>
      <c r="P49" s="229"/>
      <c r="Q49" s="223" t="s">
        <v>533</v>
      </c>
      <c r="R49" s="52"/>
    </row>
    <row r="50" spans="2:18">
      <c r="B50" s="30"/>
      <c r="C50" s="235" t="s">
        <v>583</v>
      </c>
      <c r="D50" s="234" t="s">
        <v>581</v>
      </c>
      <c r="E50" s="226" t="s">
        <v>531</v>
      </c>
      <c r="F50" s="226" t="s">
        <v>537</v>
      </c>
      <c r="G50" s="227"/>
      <c r="H50" s="71">
        <v>1</v>
      </c>
      <c r="I50" s="71">
        <v>1</v>
      </c>
      <c r="J50" s="71">
        <v>1</v>
      </c>
      <c r="K50" s="71">
        <v>0</v>
      </c>
      <c r="L50" s="71">
        <v>0</v>
      </c>
      <c r="M50" s="112">
        <v>1</v>
      </c>
      <c r="N50" s="112">
        <v>0</v>
      </c>
      <c r="O50" s="328">
        <v>0.30820123129017118</v>
      </c>
      <c r="P50" s="229"/>
      <c r="Q50" s="223" t="s">
        <v>533</v>
      </c>
      <c r="R50" s="52"/>
    </row>
    <row r="51" spans="2:18">
      <c r="B51" s="30"/>
      <c r="C51" s="235" t="s">
        <v>584</v>
      </c>
      <c r="D51" s="234" t="s">
        <v>581</v>
      </c>
      <c r="E51" s="226" t="s">
        <v>531</v>
      </c>
      <c r="F51" s="226" t="s">
        <v>539</v>
      </c>
      <c r="G51" s="227"/>
      <c r="H51" s="71">
        <v>1</v>
      </c>
      <c r="I51" s="71">
        <v>2</v>
      </c>
      <c r="J51" s="71">
        <v>1</v>
      </c>
      <c r="K51" s="71">
        <v>0</v>
      </c>
      <c r="L51" s="71">
        <v>2</v>
      </c>
      <c r="M51" s="112">
        <v>0</v>
      </c>
      <c r="N51" s="112">
        <v>2</v>
      </c>
      <c r="O51" s="328">
        <v>1.0812616732609319</v>
      </c>
      <c r="P51" s="229"/>
      <c r="Q51" s="223" t="s">
        <v>533</v>
      </c>
      <c r="R51" s="52"/>
    </row>
    <row r="52" spans="2:18">
      <c r="B52" s="30"/>
      <c r="C52" s="235" t="s">
        <v>585</v>
      </c>
      <c r="D52" s="234" t="s">
        <v>581</v>
      </c>
      <c r="E52" s="226" t="s">
        <v>531</v>
      </c>
      <c r="F52" s="226" t="s">
        <v>541</v>
      </c>
      <c r="G52" s="227"/>
      <c r="H52" s="277">
        <v>4</v>
      </c>
      <c r="I52" s="277">
        <v>6</v>
      </c>
      <c r="J52" s="277">
        <v>5</v>
      </c>
      <c r="K52" s="277">
        <v>0</v>
      </c>
      <c r="L52" s="277">
        <v>6</v>
      </c>
      <c r="M52" s="277">
        <v>5</v>
      </c>
      <c r="N52" s="277">
        <v>12</v>
      </c>
      <c r="O52" s="328">
        <v>9.0603183308533719</v>
      </c>
      <c r="P52" s="229"/>
      <c r="Q52" s="223" t="s">
        <v>533</v>
      </c>
      <c r="R52" s="52"/>
    </row>
    <row r="53" spans="2:18">
      <c r="B53" s="30"/>
      <c r="C53" s="235" t="s">
        <v>586</v>
      </c>
      <c r="D53" s="234" t="s">
        <v>581</v>
      </c>
      <c r="E53" s="226" t="s">
        <v>543</v>
      </c>
      <c r="F53" s="226" t="s">
        <v>532</v>
      </c>
      <c r="G53" s="227"/>
      <c r="H53" s="71">
        <v>0</v>
      </c>
      <c r="I53" s="71">
        <v>1</v>
      </c>
      <c r="J53" s="71">
        <v>0</v>
      </c>
      <c r="K53" s="71">
        <v>0</v>
      </c>
      <c r="L53" s="71">
        <v>0</v>
      </c>
      <c r="M53" s="112">
        <v>0</v>
      </c>
      <c r="N53" s="112">
        <v>0</v>
      </c>
      <c r="O53" s="328">
        <v>6.3437906758466139E-2</v>
      </c>
      <c r="P53" s="229"/>
      <c r="Q53" s="223" t="s">
        <v>533</v>
      </c>
      <c r="R53" s="52"/>
    </row>
    <row r="54" spans="2:18">
      <c r="B54" s="30"/>
      <c r="C54" s="235" t="s">
        <v>587</v>
      </c>
      <c r="D54" s="234" t="s">
        <v>581</v>
      </c>
      <c r="E54" s="226" t="s">
        <v>543</v>
      </c>
      <c r="F54" s="226" t="s">
        <v>535</v>
      </c>
      <c r="G54" s="227"/>
      <c r="H54" s="71">
        <v>0</v>
      </c>
      <c r="I54" s="71">
        <v>0</v>
      </c>
      <c r="J54" s="71">
        <v>0</v>
      </c>
      <c r="K54" s="71">
        <v>0</v>
      </c>
      <c r="L54" s="71">
        <v>0</v>
      </c>
      <c r="M54" s="112">
        <v>0</v>
      </c>
      <c r="N54" s="112">
        <v>0</v>
      </c>
      <c r="O54" s="328">
        <v>0</v>
      </c>
      <c r="P54" s="229"/>
      <c r="Q54" s="223" t="s">
        <v>533</v>
      </c>
      <c r="R54" s="52"/>
    </row>
    <row r="55" spans="2:18">
      <c r="B55" s="30"/>
      <c r="C55" s="235" t="s">
        <v>588</v>
      </c>
      <c r="D55" s="234" t="s">
        <v>581</v>
      </c>
      <c r="E55" s="226" t="s">
        <v>543</v>
      </c>
      <c r="F55" s="226" t="s">
        <v>537</v>
      </c>
      <c r="G55" s="227"/>
      <c r="H55" s="71">
        <v>1</v>
      </c>
      <c r="I55" s="71">
        <v>0</v>
      </c>
      <c r="J55" s="71">
        <v>0</v>
      </c>
      <c r="K55" s="71">
        <v>0</v>
      </c>
      <c r="L55" s="71">
        <v>0</v>
      </c>
      <c r="M55" s="112">
        <v>0</v>
      </c>
      <c r="N55" s="112">
        <v>0</v>
      </c>
      <c r="O55" s="328">
        <v>6.4878049665528237E-2</v>
      </c>
      <c r="P55" s="229"/>
      <c r="Q55" s="223" t="s">
        <v>533</v>
      </c>
      <c r="R55" s="52"/>
    </row>
    <row r="56" spans="2:18">
      <c r="B56" s="30"/>
      <c r="C56" s="235" t="s">
        <v>589</v>
      </c>
      <c r="D56" s="234" t="s">
        <v>581</v>
      </c>
      <c r="E56" s="226" t="s">
        <v>543</v>
      </c>
      <c r="F56" s="226" t="s">
        <v>539</v>
      </c>
      <c r="G56" s="227"/>
      <c r="H56" s="71">
        <v>0</v>
      </c>
      <c r="I56" s="71">
        <v>0</v>
      </c>
      <c r="J56" s="71">
        <v>0</v>
      </c>
      <c r="K56" s="71">
        <v>0</v>
      </c>
      <c r="L56" s="71">
        <v>0</v>
      </c>
      <c r="M56" s="112">
        <v>1</v>
      </c>
      <c r="N56" s="112">
        <v>1</v>
      </c>
      <c r="O56" s="328">
        <v>0.46441745938225498</v>
      </c>
      <c r="P56" s="229"/>
      <c r="Q56" s="223" t="s">
        <v>533</v>
      </c>
      <c r="R56" s="52"/>
    </row>
    <row r="57" spans="2:18">
      <c r="B57" s="30"/>
      <c r="C57" s="235" t="s">
        <v>590</v>
      </c>
      <c r="D57" s="234" t="s">
        <v>581</v>
      </c>
      <c r="E57" s="226" t="s">
        <v>543</v>
      </c>
      <c r="F57" s="226" t="s">
        <v>541</v>
      </c>
      <c r="G57" s="227"/>
      <c r="H57" s="277">
        <v>1</v>
      </c>
      <c r="I57" s="277">
        <v>1</v>
      </c>
      <c r="J57" s="277">
        <v>0</v>
      </c>
      <c r="K57" s="277">
        <v>0</v>
      </c>
      <c r="L57" s="277">
        <v>0</v>
      </c>
      <c r="M57" s="277">
        <v>1</v>
      </c>
      <c r="N57" s="277">
        <v>1</v>
      </c>
      <c r="O57" s="328">
        <v>0.59273341580624939</v>
      </c>
      <c r="P57" s="229"/>
      <c r="Q57" s="223" t="s">
        <v>533</v>
      </c>
      <c r="R57" s="52"/>
    </row>
    <row r="58" spans="2:18">
      <c r="B58" s="30" t="s">
        <v>591</v>
      </c>
      <c r="C58" s="236" t="s">
        <v>110</v>
      </c>
      <c r="D58" s="234" t="s">
        <v>592</v>
      </c>
      <c r="E58" s="226" t="s">
        <v>531</v>
      </c>
      <c r="F58" s="226" t="s">
        <v>532</v>
      </c>
      <c r="G58" s="227"/>
      <c r="H58" s="71">
        <v>0</v>
      </c>
      <c r="I58" s="71">
        <v>0</v>
      </c>
      <c r="J58" s="71">
        <v>1</v>
      </c>
      <c r="K58" s="71">
        <v>0</v>
      </c>
      <c r="L58" s="71">
        <v>1</v>
      </c>
      <c r="M58" s="112">
        <v>0</v>
      </c>
      <c r="N58" s="112">
        <v>0</v>
      </c>
      <c r="O58" s="328">
        <v>0.14021671266503191</v>
      </c>
      <c r="P58" s="229"/>
      <c r="Q58" s="223" t="s">
        <v>533</v>
      </c>
      <c r="R58" s="52"/>
    </row>
    <row r="59" spans="2:18">
      <c r="B59" s="30"/>
      <c r="C59" s="236" t="s">
        <v>114</v>
      </c>
      <c r="D59" s="234" t="s">
        <v>592</v>
      </c>
      <c r="E59" s="226" t="s">
        <v>531</v>
      </c>
      <c r="F59" s="226" t="s">
        <v>535</v>
      </c>
      <c r="G59" s="227"/>
      <c r="H59" s="71">
        <v>0</v>
      </c>
      <c r="I59" s="71">
        <v>0</v>
      </c>
      <c r="J59" s="71">
        <v>0</v>
      </c>
      <c r="K59" s="71">
        <v>0</v>
      </c>
      <c r="L59" s="71">
        <v>0</v>
      </c>
      <c r="M59" s="112">
        <v>0</v>
      </c>
      <c r="N59" s="112">
        <v>0</v>
      </c>
      <c r="O59" s="328">
        <v>0</v>
      </c>
      <c r="P59" s="229"/>
      <c r="Q59" s="223" t="s">
        <v>533</v>
      </c>
      <c r="R59" s="52"/>
    </row>
    <row r="60" spans="2:18">
      <c r="B60" s="30"/>
      <c r="C60" s="236" t="s">
        <v>593</v>
      </c>
      <c r="D60" s="234" t="s">
        <v>592</v>
      </c>
      <c r="E60" s="226" t="s">
        <v>531</v>
      </c>
      <c r="F60" s="226" t="s">
        <v>537</v>
      </c>
      <c r="G60" s="227"/>
      <c r="H60" s="71">
        <v>0</v>
      </c>
      <c r="I60" s="71">
        <v>0</v>
      </c>
      <c r="J60" s="71">
        <v>0</v>
      </c>
      <c r="K60" s="71">
        <v>0</v>
      </c>
      <c r="L60" s="71">
        <v>0</v>
      </c>
      <c r="M60" s="112">
        <v>0</v>
      </c>
      <c r="N60" s="112">
        <v>0</v>
      </c>
      <c r="O60" s="328">
        <v>0</v>
      </c>
      <c r="P60" s="229"/>
      <c r="Q60" s="223" t="s">
        <v>533</v>
      </c>
      <c r="R60" s="52"/>
    </row>
    <row r="61" spans="2:18">
      <c r="B61" s="30"/>
      <c r="C61" s="236" t="s">
        <v>594</v>
      </c>
      <c r="D61" s="234" t="s">
        <v>592</v>
      </c>
      <c r="E61" s="226" t="s">
        <v>531</v>
      </c>
      <c r="F61" s="226" t="s">
        <v>539</v>
      </c>
      <c r="G61" s="227"/>
      <c r="H61" s="71">
        <v>0</v>
      </c>
      <c r="I61" s="71">
        <v>1</v>
      </c>
      <c r="J61" s="71">
        <v>0</v>
      </c>
      <c r="K61" s="71">
        <v>0</v>
      </c>
      <c r="L61" s="71">
        <v>0</v>
      </c>
      <c r="M61" s="112">
        <v>0</v>
      </c>
      <c r="N61" s="112">
        <v>0</v>
      </c>
      <c r="O61" s="328">
        <v>6.7264882065123599E-2</v>
      </c>
      <c r="P61" s="229"/>
      <c r="Q61" s="223" t="s">
        <v>533</v>
      </c>
      <c r="R61" s="52"/>
    </row>
    <row r="62" spans="2:18">
      <c r="B62" s="30"/>
      <c r="C62" s="236" t="s">
        <v>595</v>
      </c>
      <c r="D62" s="234" t="s">
        <v>592</v>
      </c>
      <c r="E62" s="226" t="s">
        <v>531</v>
      </c>
      <c r="F62" s="226" t="s">
        <v>541</v>
      </c>
      <c r="G62" s="227"/>
      <c r="H62" s="277">
        <v>0</v>
      </c>
      <c r="I62" s="277">
        <v>1</v>
      </c>
      <c r="J62" s="277">
        <v>1</v>
      </c>
      <c r="K62" s="277">
        <v>0</v>
      </c>
      <c r="L62" s="277">
        <v>1</v>
      </c>
      <c r="M62" s="277">
        <v>0</v>
      </c>
      <c r="N62" s="277">
        <v>0</v>
      </c>
      <c r="O62" s="138">
        <v>0.20748159473015551</v>
      </c>
      <c r="P62" s="229"/>
      <c r="Q62" s="223" t="s">
        <v>533</v>
      </c>
      <c r="R62" s="52"/>
    </row>
    <row r="63" spans="2:18">
      <c r="B63" s="30"/>
      <c r="C63" s="236" t="s">
        <v>596</v>
      </c>
      <c r="D63" s="234" t="s">
        <v>592</v>
      </c>
      <c r="E63" s="226" t="s">
        <v>543</v>
      </c>
      <c r="F63" s="226" t="s">
        <v>532</v>
      </c>
      <c r="G63" s="227"/>
      <c r="H63" s="71">
        <v>0</v>
      </c>
      <c r="I63" s="71">
        <v>0</v>
      </c>
      <c r="J63" s="71">
        <v>0</v>
      </c>
      <c r="K63" s="71">
        <v>0</v>
      </c>
      <c r="L63" s="71">
        <v>0</v>
      </c>
      <c r="M63" s="112">
        <v>0</v>
      </c>
      <c r="N63" s="112">
        <v>0</v>
      </c>
      <c r="O63" s="328">
        <v>7.2731735219977195E-2</v>
      </c>
      <c r="P63" s="229"/>
      <c r="Q63" s="223" t="s">
        <v>533</v>
      </c>
      <c r="R63" s="52"/>
    </row>
    <row r="64" spans="2:18">
      <c r="B64" s="30"/>
      <c r="C64" s="236" t="s">
        <v>597</v>
      </c>
      <c r="D64" s="234" t="s">
        <v>592</v>
      </c>
      <c r="E64" s="226" t="s">
        <v>543</v>
      </c>
      <c r="F64" s="226" t="s">
        <v>535</v>
      </c>
      <c r="G64" s="227"/>
      <c r="H64" s="71">
        <v>0</v>
      </c>
      <c r="I64" s="71">
        <v>0</v>
      </c>
      <c r="J64" s="71">
        <v>0</v>
      </c>
      <c r="K64" s="71">
        <v>0</v>
      </c>
      <c r="L64" s="71">
        <v>0</v>
      </c>
      <c r="M64" s="112">
        <v>0</v>
      </c>
      <c r="N64" s="112">
        <v>0</v>
      </c>
      <c r="O64" s="328">
        <v>0</v>
      </c>
      <c r="P64" s="229"/>
      <c r="Q64" s="223" t="s">
        <v>533</v>
      </c>
      <c r="R64" s="52"/>
    </row>
    <row r="65" spans="2:18">
      <c r="B65" s="30"/>
      <c r="C65" s="236" t="s">
        <v>598</v>
      </c>
      <c r="D65" s="234" t="s">
        <v>592</v>
      </c>
      <c r="E65" s="226" t="s">
        <v>543</v>
      </c>
      <c r="F65" s="226" t="s">
        <v>537</v>
      </c>
      <c r="G65" s="227"/>
      <c r="H65" s="71">
        <v>0</v>
      </c>
      <c r="I65" s="71">
        <v>0</v>
      </c>
      <c r="J65" s="71">
        <v>0</v>
      </c>
      <c r="K65" s="71">
        <v>0</v>
      </c>
      <c r="L65" s="71">
        <v>0</v>
      </c>
      <c r="M65" s="112">
        <v>0</v>
      </c>
      <c r="N65" s="112">
        <v>0</v>
      </c>
      <c r="O65" s="328">
        <v>0</v>
      </c>
      <c r="P65" s="229"/>
      <c r="Q65" s="223" t="s">
        <v>533</v>
      </c>
      <c r="R65" s="52"/>
    </row>
    <row r="66" spans="2:18">
      <c r="B66" s="30"/>
      <c r="C66" s="236" t="s">
        <v>599</v>
      </c>
      <c r="D66" s="234" t="s">
        <v>592</v>
      </c>
      <c r="E66" s="226" t="s">
        <v>543</v>
      </c>
      <c r="F66" s="226" t="s">
        <v>539</v>
      </c>
      <c r="G66" s="227"/>
      <c r="H66" s="71">
        <v>0</v>
      </c>
      <c r="I66" s="71">
        <v>0</v>
      </c>
      <c r="J66" s="71">
        <v>0</v>
      </c>
      <c r="K66" s="71">
        <v>0</v>
      </c>
      <c r="L66" s="71">
        <v>0</v>
      </c>
      <c r="M66" s="112">
        <v>0</v>
      </c>
      <c r="N66" s="112">
        <v>0</v>
      </c>
      <c r="O66" s="328">
        <v>0</v>
      </c>
      <c r="P66" s="229"/>
      <c r="Q66" s="223" t="s">
        <v>533</v>
      </c>
      <c r="R66" s="52"/>
    </row>
    <row r="67" spans="2:18">
      <c r="B67" s="30"/>
      <c r="C67" s="236" t="s">
        <v>600</v>
      </c>
      <c r="D67" s="234" t="s">
        <v>592</v>
      </c>
      <c r="E67" s="226" t="s">
        <v>543</v>
      </c>
      <c r="F67" s="226" t="s">
        <v>541</v>
      </c>
      <c r="G67" s="227"/>
      <c r="H67" s="277">
        <v>0</v>
      </c>
      <c r="I67" s="277">
        <v>0</v>
      </c>
      <c r="J67" s="277">
        <v>0</v>
      </c>
      <c r="K67" s="277">
        <v>0</v>
      </c>
      <c r="L67" s="277">
        <v>0</v>
      </c>
      <c r="M67" s="277">
        <v>0</v>
      </c>
      <c r="N67" s="277">
        <v>0</v>
      </c>
      <c r="O67" s="328">
        <v>7.2731735219977195E-2</v>
      </c>
      <c r="P67" s="229"/>
      <c r="Q67" s="223" t="s">
        <v>533</v>
      </c>
      <c r="R67" s="52"/>
    </row>
    <row r="68" spans="2:18">
      <c r="B68" s="30"/>
      <c r="C68" s="235" t="s">
        <v>119</v>
      </c>
      <c r="D68" s="234" t="s">
        <v>601</v>
      </c>
      <c r="E68" s="226" t="s">
        <v>531</v>
      </c>
      <c r="F68" s="226" t="s">
        <v>532</v>
      </c>
      <c r="G68" s="227"/>
      <c r="H68" s="71">
        <v>1</v>
      </c>
      <c r="I68" s="71">
        <v>14</v>
      </c>
      <c r="J68" s="71">
        <v>14</v>
      </c>
      <c r="K68" s="71">
        <v>1</v>
      </c>
      <c r="L68" s="71">
        <v>6</v>
      </c>
      <c r="M68" s="112">
        <v>11</v>
      </c>
      <c r="N68" s="112">
        <v>21</v>
      </c>
      <c r="O68" s="328">
        <v>17.796563328649661</v>
      </c>
      <c r="P68" s="229"/>
      <c r="Q68" s="223" t="s">
        <v>533</v>
      </c>
      <c r="R68" s="52"/>
    </row>
    <row r="69" spans="2:18">
      <c r="B69" s="30"/>
      <c r="C69" s="235" t="s">
        <v>122</v>
      </c>
      <c r="D69" s="234" t="s">
        <v>601</v>
      </c>
      <c r="E69" s="226" t="s">
        <v>531</v>
      </c>
      <c r="F69" s="226" t="s">
        <v>535</v>
      </c>
      <c r="G69" s="227"/>
      <c r="H69" s="71">
        <v>0</v>
      </c>
      <c r="I69" s="71">
        <v>0</v>
      </c>
      <c r="J69" s="71">
        <v>0</v>
      </c>
      <c r="K69" s="71">
        <v>0</v>
      </c>
      <c r="L69" s="71">
        <v>0</v>
      </c>
      <c r="M69" s="112">
        <v>0</v>
      </c>
      <c r="N69" s="112">
        <v>0</v>
      </c>
      <c r="O69" s="328">
        <v>0</v>
      </c>
      <c r="P69" s="229"/>
      <c r="Q69" s="223" t="s">
        <v>533</v>
      </c>
      <c r="R69" s="52"/>
    </row>
    <row r="70" spans="2:18">
      <c r="B70" s="30"/>
      <c r="C70" s="235" t="s">
        <v>602</v>
      </c>
      <c r="D70" s="234" t="s">
        <v>601</v>
      </c>
      <c r="E70" s="226" t="s">
        <v>531</v>
      </c>
      <c r="F70" s="226" t="s">
        <v>537</v>
      </c>
      <c r="G70" s="227"/>
      <c r="H70" s="71">
        <v>1</v>
      </c>
      <c r="I70" s="71">
        <v>2</v>
      </c>
      <c r="J70" s="71">
        <v>0</v>
      </c>
      <c r="K70" s="71">
        <v>1</v>
      </c>
      <c r="L70" s="71">
        <v>2</v>
      </c>
      <c r="M70" s="112">
        <v>2</v>
      </c>
      <c r="N70" s="112">
        <v>2</v>
      </c>
      <c r="O70" s="328">
        <v>1.7068270402883834</v>
      </c>
      <c r="P70" s="229"/>
      <c r="Q70" s="223" t="s">
        <v>533</v>
      </c>
      <c r="R70" s="52"/>
    </row>
    <row r="71" spans="2:18">
      <c r="B71" s="30"/>
      <c r="C71" s="235" t="s">
        <v>603</v>
      </c>
      <c r="D71" s="234" t="s">
        <v>601</v>
      </c>
      <c r="E71" s="226" t="s">
        <v>531</v>
      </c>
      <c r="F71" s="226" t="s">
        <v>539</v>
      </c>
      <c r="G71" s="227"/>
      <c r="H71" s="71">
        <v>0</v>
      </c>
      <c r="I71" s="71">
        <v>3</v>
      </c>
      <c r="J71" s="71">
        <v>1</v>
      </c>
      <c r="K71" s="71">
        <v>3</v>
      </c>
      <c r="L71" s="71">
        <v>3</v>
      </c>
      <c r="M71" s="112">
        <v>12</v>
      </c>
      <c r="N71" s="112">
        <v>5</v>
      </c>
      <c r="O71" s="328">
        <v>2.5864252440956128</v>
      </c>
      <c r="P71" s="229"/>
      <c r="Q71" s="223" t="s">
        <v>533</v>
      </c>
      <c r="R71" s="52"/>
    </row>
    <row r="72" spans="2:18">
      <c r="B72" s="30"/>
      <c r="C72" s="235" t="s">
        <v>604</v>
      </c>
      <c r="D72" s="234" t="s">
        <v>601</v>
      </c>
      <c r="E72" s="226" t="s">
        <v>531</v>
      </c>
      <c r="F72" s="226" t="s">
        <v>541</v>
      </c>
      <c r="G72" s="227"/>
      <c r="H72" s="277">
        <v>2</v>
      </c>
      <c r="I72" s="277">
        <v>19</v>
      </c>
      <c r="J72" s="277">
        <v>15</v>
      </c>
      <c r="K72" s="277">
        <v>5</v>
      </c>
      <c r="L72" s="277">
        <v>11</v>
      </c>
      <c r="M72" s="211">
        <v>25</v>
      </c>
      <c r="N72" s="211">
        <v>28</v>
      </c>
      <c r="O72" s="328">
        <v>22.089815613033657</v>
      </c>
      <c r="P72" s="229"/>
      <c r="Q72" s="223" t="s">
        <v>533</v>
      </c>
      <c r="R72" s="52"/>
    </row>
    <row r="73" spans="2:18">
      <c r="B73" s="30"/>
      <c r="C73" s="235" t="s">
        <v>605</v>
      </c>
      <c r="D73" s="234" t="s">
        <v>601</v>
      </c>
      <c r="E73" s="226" t="s">
        <v>543</v>
      </c>
      <c r="F73" s="226" t="s">
        <v>532</v>
      </c>
      <c r="G73" s="227"/>
      <c r="H73" s="71">
        <v>0</v>
      </c>
      <c r="I73" s="71">
        <v>0</v>
      </c>
      <c r="J73" s="71">
        <v>0</v>
      </c>
      <c r="K73" s="71">
        <v>0</v>
      </c>
      <c r="L73" s="71">
        <v>0</v>
      </c>
      <c r="M73" s="112">
        <v>0</v>
      </c>
      <c r="N73" s="112">
        <v>0</v>
      </c>
      <c r="O73" s="328">
        <v>0</v>
      </c>
      <c r="P73" s="229"/>
      <c r="Q73" s="223" t="s">
        <v>533</v>
      </c>
      <c r="R73" s="52"/>
    </row>
    <row r="74" spans="2:18">
      <c r="B74" s="30"/>
      <c r="C74" s="235" t="s">
        <v>606</v>
      </c>
      <c r="D74" s="234" t="s">
        <v>601</v>
      </c>
      <c r="E74" s="226" t="s">
        <v>543</v>
      </c>
      <c r="F74" s="226" t="s">
        <v>535</v>
      </c>
      <c r="G74" s="227"/>
      <c r="H74" s="71">
        <v>0</v>
      </c>
      <c r="I74" s="71">
        <v>0</v>
      </c>
      <c r="J74" s="71">
        <v>0</v>
      </c>
      <c r="K74" s="71">
        <v>0</v>
      </c>
      <c r="L74" s="71">
        <v>0</v>
      </c>
      <c r="M74" s="112">
        <v>0</v>
      </c>
      <c r="N74" s="112">
        <v>0</v>
      </c>
      <c r="O74" s="328">
        <v>0</v>
      </c>
      <c r="P74" s="229"/>
      <c r="Q74" s="223" t="s">
        <v>533</v>
      </c>
      <c r="R74" s="52"/>
    </row>
    <row r="75" spans="2:18">
      <c r="B75" s="30"/>
      <c r="C75" s="235" t="s">
        <v>607</v>
      </c>
      <c r="D75" s="234" t="s">
        <v>601</v>
      </c>
      <c r="E75" s="226" t="s">
        <v>543</v>
      </c>
      <c r="F75" s="226" t="s">
        <v>537</v>
      </c>
      <c r="G75" s="227"/>
      <c r="H75" s="71">
        <v>0</v>
      </c>
      <c r="I75" s="71">
        <v>0</v>
      </c>
      <c r="J75" s="71">
        <v>0</v>
      </c>
      <c r="K75" s="71">
        <v>0</v>
      </c>
      <c r="L75" s="71">
        <v>0</v>
      </c>
      <c r="M75" s="112">
        <v>0</v>
      </c>
      <c r="N75" s="112">
        <v>0</v>
      </c>
      <c r="O75" s="328">
        <v>0</v>
      </c>
      <c r="P75" s="229"/>
      <c r="Q75" s="223" t="s">
        <v>533</v>
      </c>
      <c r="R75" s="52"/>
    </row>
    <row r="76" spans="2:18">
      <c r="B76" s="30"/>
      <c r="C76" s="235" t="s">
        <v>608</v>
      </c>
      <c r="D76" s="234" t="s">
        <v>601</v>
      </c>
      <c r="E76" s="226" t="s">
        <v>543</v>
      </c>
      <c r="F76" s="226" t="s">
        <v>539</v>
      </c>
      <c r="G76" s="227"/>
      <c r="H76" s="71">
        <v>0</v>
      </c>
      <c r="I76" s="71">
        <v>0</v>
      </c>
      <c r="J76" s="71">
        <v>0</v>
      </c>
      <c r="K76" s="71">
        <v>0</v>
      </c>
      <c r="L76" s="71">
        <v>0</v>
      </c>
      <c r="M76" s="112">
        <v>0</v>
      </c>
      <c r="N76" s="112">
        <v>0</v>
      </c>
      <c r="O76" s="328">
        <v>0</v>
      </c>
      <c r="P76" s="229"/>
      <c r="Q76" s="223" t="s">
        <v>533</v>
      </c>
      <c r="R76" s="52"/>
    </row>
    <row r="77" spans="2:18">
      <c r="B77" s="30"/>
      <c r="C77" s="235" t="s">
        <v>609</v>
      </c>
      <c r="D77" s="234" t="s">
        <v>601</v>
      </c>
      <c r="E77" s="226" t="s">
        <v>543</v>
      </c>
      <c r="F77" s="226" t="s">
        <v>541</v>
      </c>
      <c r="G77" s="227"/>
      <c r="H77" s="277">
        <v>0</v>
      </c>
      <c r="I77" s="277">
        <v>0</v>
      </c>
      <c r="J77" s="277">
        <v>0</v>
      </c>
      <c r="K77" s="277">
        <v>0</v>
      </c>
      <c r="L77" s="277">
        <v>0</v>
      </c>
      <c r="M77" s="277">
        <v>0</v>
      </c>
      <c r="N77" s="277">
        <v>0</v>
      </c>
      <c r="O77" s="328">
        <v>0</v>
      </c>
      <c r="P77" s="229"/>
      <c r="Q77" s="223" t="s">
        <v>533</v>
      </c>
      <c r="R77" s="52"/>
    </row>
    <row r="78" spans="2:18">
      <c r="B78" s="30"/>
      <c r="C78" s="235" t="s">
        <v>610</v>
      </c>
      <c r="D78" s="11" t="s">
        <v>611</v>
      </c>
      <c r="E78" s="226" t="s">
        <v>531</v>
      </c>
      <c r="F78" s="226" t="s">
        <v>532</v>
      </c>
      <c r="G78" s="227"/>
      <c r="H78" s="71">
        <v>1</v>
      </c>
      <c r="I78" s="71">
        <v>0</v>
      </c>
      <c r="J78" s="71">
        <v>1</v>
      </c>
      <c r="K78" s="71">
        <v>0</v>
      </c>
      <c r="L78" s="71">
        <v>2</v>
      </c>
      <c r="M78" s="112">
        <v>1</v>
      </c>
      <c r="N78" s="112">
        <v>1</v>
      </c>
      <c r="O78" s="328">
        <v>1.0686219052255561</v>
      </c>
      <c r="P78" s="229"/>
      <c r="Q78" s="223" t="s">
        <v>533</v>
      </c>
      <c r="R78" s="52"/>
    </row>
    <row r="79" spans="2:18">
      <c r="B79" s="30"/>
      <c r="C79" s="235" t="s">
        <v>200</v>
      </c>
      <c r="D79" s="11" t="s">
        <v>611</v>
      </c>
      <c r="E79" s="226" t="s">
        <v>531</v>
      </c>
      <c r="F79" s="226" t="s">
        <v>535</v>
      </c>
      <c r="G79" s="227"/>
      <c r="H79" s="71">
        <v>0</v>
      </c>
      <c r="I79" s="71">
        <v>0</v>
      </c>
      <c r="J79" s="71">
        <v>0</v>
      </c>
      <c r="K79" s="71">
        <v>0</v>
      </c>
      <c r="L79" s="71">
        <v>0</v>
      </c>
      <c r="M79" s="112">
        <v>0</v>
      </c>
      <c r="N79" s="112">
        <v>0</v>
      </c>
      <c r="O79" s="328">
        <v>0</v>
      </c>
      <c r="P79" s="229"/>
      <c r="Q79" s="223" t="s">
        <v>533</v>
      </c>
      <c r="R79" s="52"/>
    </row>
    <row r="80" spans="2:18">
      <c r="B80" s="30"/>
      <c r="C80" s="235" t="s">
        <v>612</v>
      </c>
      <c r="D80" s="11" t="s">
        <v>611</v>
      </c>
      <c r="E80" s="226" t="s">
        <v>531</v>
      </c>
      <c r="F80" s="226" t="s">
        <v>537</v>
      </c>
      <c r="G80" s="227"/>
      <c r="H80" s="71">
        <v>0</v>
      </c>
      <c r="I80" s="71">
        <v>0</v>
      </c>
      <c r="J80" s="71">
        <v>0</v>
      </c>
      <c r="K80" s="71">
        <v>0</v>
      </c>
      <c r="L80" s="71">
        <v>0</v>
      </c>
      <c r="M80" s="112">
        <v>0</v>
      </c>
      <c r="N80" s="112">
        <v>1</v>
      </c>
      <c r="O80" s="328">
        <v>0.34628156486525963</v>
      </c>
      <c r="P80" s="229"/>
      <c r="Q80" s="223" t="s">
        <v>533</v>
      </c>
      <c r="R80" s="52"/>
    </row>
    <row r="81" spans="2:18">
      <c r="B81" s="30"/>
      <c r="C81" s="235" t="s">
        <v>613</v>
      </c>
      <c r="D81" s="11" t="s">
        <v>611</v>
      </c>
      <c r="E81" s="226" t="s">
        <v>531</v>
      </c>
      <c r="F81" s="226" t="s">
        <v>539</v>
      </c>
      <c r="G81" s="227"/>
      <c r="H81" s="71">
        <v>0</v>
      </c>
      <c r="I81" s="71">
        <v>1</v>
      </c>
      <c r="J81" s="71">
        <v>0</v>
      </c>
      <c r="K81" s="71">
        <v>0</v>
      </c>
      <c r="L81" s="71">
        <v>0</v>
      </c>
      <c r="M81" s="112">
        <v>0</v>
      </c>
      <c r="N81" s="112">
        <v>0</v>
      </c>
      <c r="O81" s="328">
        <v>2.5379933425465684E-2</v>
      </c>
      <c r="P81" s="229"/>
      <c r="Q81" s="223" t="s">
        <v>533</v>
      </c>
      <c r="R81" s="52"/>
    </row>
    <row r="82" spans="2:18">
      <c r="B82" s="30"/>
      <c r="C82" s="235" t="s">
        <v>614</v>
      </c>
      <c r="D82" s="11" t="s">
        <v>611</v>
      </c>
      <c r="E82" s="226" t="s">
        <v>531</v>
      </c>
      <c r="F82" s="226" t="s">
        <v>541</v>
      </c>
      <c r="G82" s="227"/>
      <c r="H82" s="277">
        <v>1</v>
      </c>
      <c r="I82" s="277">
        <v>1</v>
      </c>
      <c r="J82" s="277">
        <v>1</v>
      </c>
      <c r="K82" s="277">
        <v>0</v>
      </c>
      <c r="L82" s="277">
        <v>2</v>
      </c>
      <c r="M82" s="277">
        <v>1</v>
      </c>
      <c r="N82" s="277">
        <v>2</v>
      </c>
      <c r="O82" s="328">
        <v>1.4402834035162815</v>
      </c>
      <c r="P82" s="229"/>
      <c r="Q82" s="223" t="s">
        <v>533</v>
      </c>
      <c r="R82" s="52"/>
    </row>
    <row r="83" spans="2:18">
      <c r="B83" s="30"/>
      <c r="C83" s="235" t="s">
        <v>615</v>
      </c>
      <c r="D83" s="11" t="s">
        <v>611</v>
      </c>
      <c r="E83" s="226" t="s">
        <v>543</v>
      </c>
      <c r="F83" s="226" t="s">
        <v>532</v>
      </c>
      <c r="G83" s="227"/>
      <c r="H83" s="71">
        <v>0</v>
      </c>
      <c r="I83" s="71">
        <v>0</v>
      </c>
      <c r="J83" s="71">
        <v>0</v>
      </c>
      <c r="K83" s="71">
        <v>0</v>
      </c>
      <c r="L83" s="71">
        <v>0</v>
      </c>
      <c r="M83" s="112">
        <v>0</v>
      </c>
      <c r="N83" s="112">
        <v>0</v>
      </c>
      <c r="O83" s="328">
        <v>0</v>
      </c>
      <c r="P83" s="229"/>
      <c r="Q83" s="223" t="s">
        <v>533</v>
      </c>
      <c r="R83" s="52"/>
    </row>
    <row r="84" spans="2:18">
      <c r="B84" s="30"/>
      <c r="C84" s="235" t="s">
        <v>616</v>
      </c>
      <c r="D84" s="11" t="s">
        <v>611</v>
      </c>
      <c r="E84" s="226" t="s">
        <v>543</v>
      </c>
      <c r="F84" s="226" t="s">
        <v>535</v>
      </c>
      <c r="G84" s="227"/>
      <c r="H84" s="71">
        <v>0</v>
      </c>
      <c r="I84" s="71">
        <v>0</v>
      </c>
      <c r="J84" s="71">
        <v>0</v>
      </c>
      <c r="K84" s="71">
        <v>0</v>
      </c>
      <c r="L84" s="71">
        <v>0</v>
      </c>
      <c r="M84" s="112">
        <v>0</v>
      </c>
      <c r="N84" s="112">
        <v>0</v>
      </c>
      <c r="O84" s="328">
        <v>0</v>
      </c>
      <c r="P84" s="229"/>
      <c r="Q84" s="223" t="s">
        <v>533</v>
      </c>
      <c r="R84" s="52"/>
    </row>
    <row r="85" spans="2:18">
      <c r="B85" s="30"/>
      <c r="C85" s="235" t="s">
        <v>617</v>
      </c>
      <c r="D85" s="11" t="s">
        <v>611</v>
      </c>
      <c r="E85" s="226" t="s">
        <v>543</v>
      </c>
      <c r="F85" s="226" t="s">
        <v>537</v>
      </c>
      <c r="G85" s="227"/>
      <c r="H85" s="71">
        <v>0</v>
      </c>
      <c r="I85" s="71">
        <v>0</v>
      </c>
      <c r="J85" s="71">
        <v>0</v>
      </c>
      <c r="K85" s="71">
        <v>0</v>
      </c>
      <c r="L85" s="71">
        <v>0</v>
      </c>
      <c r="M85" s="112">
        <v>0</v>
      </c>
      <c r="N85" s="112">
        <v>0</v>
      </c>
      <c r="O85" s="328">
        <v>0</v>
      </c>
      <c r="P85" s="229"/>
      <c r="Q85" s="223" t="s">
        <v>533</v>
      </c>
      <c r="R85" s="52"/>
    </row>
    <row r="86" spans="2:18">
      <c r="B86" s="30"/>
      <c r="C86" s="235" t="s">
        <v>618</v>
      </c>
      <c r="D86" s="11" t="s">
        <v>611</v>
      </c>
      <c r="E86" s="226" t="s">
        <v>543</v>
      </c>
      <c r="F86" s="226" t="s">
        <v>539</v>
      </c>
      <c r="G86" s="227"/>
      <c r="H86" s="71">
        <v>0</v>
      </c>
      <c r="I86" s="71">
        <v>0</v>
      </c>
      <c r="J86" s="71">
        <v>0</v>
      </c>
      <c r="K86" s="71">
        <v>0</v>
      </c>
      <c r="L86" s="71">
        <v>0</v>
      </c>
      <c r="M86" s="112">
        <v>0</v>
      </c>
      <c r="N86" s="112">
        <v>0</v>
      </c>
      <c r="O86" s="328">
        <v>0</v>
      </c>
      <c r="P86" s="229"/>
      <c r="Q86" s="223" t="s">
        <v>533</v>
      </c>
      <c r="R86" s="52"/>
    </row>
    <row r="87" spans="2:18">
      <c r="B87" s="30"/>
      <c r="C87" s="235" t="s">
        <v>619</v>
      </c>
      <c r="D87" s="11" t="s">
        <v>611</v>
      </c>
      <c r="E87" s="226" t="s">
        <v>543</v>
      </c>
      <c r="F87" s="226" t="s">
        <v>541</v>
      </c>
      <c r="G87" s="227"/>
      <c r="H87" s="277">
        <v>0</v>
      </c>
      <c r="I87" s="277">
        <v>0</v>
      </c>
      <c r="J87" s="277">
        <v>0</v>
      </c>
      <c r="K87" s="277">
        <v>0</v>
      </c>
      <c r="L87" s="277">
        <v>0</v>
      </c>
      <c r="M87" s="277">
        <v>0</v>
      </c>
      <c r="N87" s="277">
        <v>0</v>
      </c>
      <c r="O87" s="328">
        <v>0</v>
      </c>
      <c r="P87" s="229"/>
      <c r="Q87" s="223" t="s">
        <v>533</v>
      </c>
      <c r="R87" s="52"/>
    </row>
    <row r="88" spans="2:18">
      <c r="B88" s="30"/>
      <c r="C88" s="236" t="s">
        <v>620</v>
      </c>
      <c r="D88" s="11" t="s">
        <v>621</v>
      </c>
      <c r="E88" s="226" t="s">
        <v>531</v>
      </c>
      <c r="F88" s="226" t="s">
        <v>532</v>
      </c>
      <c r="G88" s="227"/>
      <c r="H88" s="71">
        <v>2</v>
      </c>
      <c r="I88" s="71">
        <v>0</v>
      </c>
      <c r="J88" s="71">
        <v>2</v>
      </c>
      <c r="K88" s="71">
        <v>0</v>
      </c>
      <c r="L88" s="71">
        <v>1</v>
      </c>
      <c r="M88" s="112">
        <v>2</v>
      </c>
      <c r="N88" s="112">
        <v>3</v>
      </c>
      <c r="O88" s="328">
        <v>2.1386350042605353</v>
      </c>
      <c r="P88" s="229"/>
      <c r="Q88" s="223" t="s">
        <v>533</v>
      </c>
      <c r="R88" s="52"/>
    </row>
    <row r="89" spans="2:18">
      <c r="B89" s="30"/>
      <c r="C89" s="236" t="s">
        <v>202</v>
      </c>
      <c r="D89" s="11" t="s">
        <v>621</v>
      </c>
      <c r="E89" s="226" t="s">
        <v>531</v>
      </c>
      <c r="F89" s="226" t="s">
        <v>535</v>
      </c>
      <c r="G89" s="227"/>
      <c r="H89" s="71">
        <v>0</v>
      </c>
      <c r="I89" s="71">
        <v>0</v>
      </c>
      <c r="J89" s="71">
        <v>0</v>
      </c>
      <c r="K89" s="71">
        <v>0</v>
      </c>
      <c r="L89" s="71">
        <v>0</v>
      </c>
      <c r="M89" s="112">
        <v>0</v>
      </c>
      <c r="N89" s="112">
        <v>0</v>
      </c>
      <c r="O89" s="328">
        <v>0</v>
      </c>
      <c r="P89" s="229"/>
      <c r="Q89" s="223" t="s">
        <v>533</v>
      </c>
      <c r="R89" s="52"/>
    </row>
    <row r="90" spans="2:18">
      <c r="B90" s="30"/>
      <c r="C90" s="235" t="s">
        <v>622</v>
      </c>
      <c r="D90" s="11" t="s">
        <v>621</v>
      </c>
      <c r="E90" s="226" t="s">
        <v>531</v>
      </c>
      <c r="F90" s="226" t="s">
        <v>537</v>
      </c>
      <c r="G90" s="227"/>
      <c r="H90" s="71">
        <v>0</v>
      </c>
      <c r="I90" s="71">
        <v>0</v>
      </c>
      <c r="J90" s="71">
        <v>0</v>
      </c>
      <c r="K90" s="71">
        <v>0</v>
      </c>
      <c r="L90" s="71">
        <v>0</v>
      </c>
      <c r="M90" s="112">
        <v>0</v>
      </c>
      <c r="N90" s="112">
        <v>0</v>
      </c>
      <c r="O90" s="328">
        <v>0</v>
      </c>
      <c r="P90" s="229"/>
      <c r="Q90" s="223" t="s">
        <v>533</v>
      </c>
      <c r="R90" s="52"/>
    </row>
    <row r="91" spans="2:18">
      <c r="B91" s="30"/>
      <c r="C91" s="235" t="s">
        <v>623</v>
      </c>
      <c r="D91" s="11" t="s">
        <v>621</v>
      </c>
      <c r="E91" s="226" t="s">
        <v>531</v>
      </c>
      <c r="F91" s="226" t="s">
        <v>539</v>
      </c>
      <c r="G91" s="227"/>
      <c r="H91" s="71">
        <v>0</v>
      </c>
      <c r="I91" s="71">
        <v>0</v>
      </c>
      <c r="J91" s="71">
        <v>0</v>
      </c>
      <c r="K91" s="71">
        <v>0</v>
      </c>
      <c r="L91" s="71">
        <v>0</v>
      </c>
      <c r="M91" s="112">
        <v>0</v>
      </c>
      <c r="N91" s="112">
        <v>0</v>
      </c>
      <c r="O91" s="328">
        <v>0</v>
      </c>
      <c r="P91" s="229"/>
      <c r="Q91" s="223" t="s">
        <v>533</v>
      </c>
      <c r="R91" s="52"/>
    </row>
    <row r="92" spans="2:18">
      <c r="B92" s="30"/>
      <c r="C92" s="235" t="s">
        <v>624</v>
      </c>
      <c r="D92" s="11" t="s">
        <v>621</v>
      </c>
      <c r="E92" s="226" t="s">
        <v>531</v>
      </c>
      <c r="F92" s="226" t="s">
        <v>541</v>
      </c>
      <c r="G92" s="227"/>
      <c r="H92" s="277">
        <v>2</v>
      </c>
      <c r="I92" s="277">
        <v>0</v>
      </c>
      <c r="J92" s="277">
        <v>2</v>
      </c>
      <c r="K92" s="277">
        <v>0</v>
      </c>
      <c r="L92" s="277">
        <v>1</v>
      </c>
      <c r="M92" s="277">
        <v>2</v>
      </c>
      <c r="N92" s="277">
        <v>3</v>
      </c>
      <c r="O92" s="328">
        <v>2.1386350042605353</v>
      </c>
      <c r="P92" s="229"/>
      <c r="Q92" s="223" t="s">
        <v>533</v>
      </c>
      <c r="R92" s="52"/>
    </row>
    <row r="93" spans="2:18">
      <c r="B93" s="30"/>
      <c r="C93" s="235" t="s">
        <v>625</v>
      </c>
      <c r="D93" s="11" t="s">
        <v>621</v>
      </c>
      <c r="E93" s="226" t="s">
        <v>543</v>
      </c>
      <c r="F93" s="226" t="s">
        <v>532</v>
      </c>
      <c r="G93" s="227"/>
      <c r="H93" s="71">
        <v>0</v>
      </c>
      <c r="I93" s="71">
        <v>0</v>
      </c>
      <c r="J93" s="71">
        <v>0</v>
      </c>
      <c r="K93" s="71">
        <v>0</v>
      </c>
      <c r="L93" s="71">
        <v>1</v>
      </c>
      <c r="M93" s="112">
        <v>0</v>
      </c>
      <c r="N93" s="112">
        <v>0</v>
      </c>
      <c r="O93" s="328">
        <v>3.5003523918870329E-2</v>
      </c>
      <c r="P93" s="229"/>
      <c r="Q93" s="223" t="s">
        <v>533</v>
      </c>
      <c r="R93" s="52"/>
    </row>
    <row r="94" spans="2:18">
      <c r="B94" s="30"/>
      <c r="C94" s="235" t="s">
        <v>626</v>
      </c>
      <c r="D94" s="11" t="s">
        <v>621</v>
      </c>
      <c r="E94" s="226" t="s">
        <v>543</v>
      </c>
      <c r="F94" s="226" t="s">
        <v>535</v>
      </c>
      <c r="G94" s="227"/>
      <c r="H94" s="71">
        <v>0</v>
      </c>
      <c r="I94" s="71">
        <v>0</v>
      </c>
      <c r="J94" s="71">
        <v>0</v>
      </c>
      <c r="K94" s="71">
        <v>0</v>
      </c>
      <c r="L94" s="71">
        <v>0</v>
      </c>
      <c r="M94" s="112">
        <v>0</v>
      </c>
      <c r="N94" s="112">
        <v>0</v>
      </c>
      <c r="O94" s="328">
        <v>0</v>
      </c>
      <c r="P94" s="229"/>
      <c r="Q94" s="223" t="s">
        <v>533</v>
      </c>
      <c r="R94" s="52"/>
    </row>
    <row r="95" spans="2:18">
      <c r="B95" s="30"/>
      <c r="C95" s="235" t="s">
        <v>627</v>
      </c>
      <c r="D95" s="11" t="s">
        <v>621</v>
      </c>
      <c r="E95" s="226" t="s">
        <v>543</v>
      </c>
      <c r="F95" s="226" t="s">
        <v>537</v>
      </c>
      <c r="G95" s="227"/>
      <c r="H95" s="71">
        <v>0</v>
      </c>
      <c r="I95" s="71">
        <v>0</v>
      </c>
      <c r="J95" s="71">
        <v>0</v>
      </c>
      <c r="K95" s="71">
        <v>0</v>
      </c>
      <c r="L95" s="71">
        <v>0</v>
      </c>
      <c r="M95" s="112">
        <v>0</v>
      </c>
      <c r="N95" s="112">
        <v>0</v>
      </c>
      <c r="O95" s="328">
        <v>0</v>
      </c>
      <c r="P95" s="229"/>
      <c r="Q95" s="223" t="s">
        <v>533</v>
      </c>
      <c r="R95" s="52"/>
    </row>
    <row r="96" spans="2:18">
      <c r="B96" s="30"/>
      <c r="C96" s="235" t="s">
        <v>628</v>
      </c>
      <c r="D96" s="11" t="s">
        <v>621</v>
      </c>
      <c r="E96" s="226" t="s">
        <v>543</v>
      </c>
      <c r="F96" s="226" t="s">
        <v>539</v>
      </c>
      <c r="G96" s="227"/>
      <c r="H96" s="71">
        <v>0</v>
      </c>
      <c r="I96" s="71">
        <v>0</v>
      </c>
      <c r="J96" s="71">
        <v>0</v>
      </c>
      <c r="K96" s="71">
        <v>0</v>
      </c>
      <c r="L96" s="71">
        <v>0</v>
      </c>
      <c r="M96" s="112">
        <v>0</v>
      </c>
      <c r="N96" s="112">
        <v>0</v>
      </c>
      <c r="O96" s="328">
        <v>0</v>
      </c>
      <c r="P96" s="229"/>
      <c r="Q96" s="223" t="s">
        <v>533</v>
      </c>
      <c r="R96" s="52"/>
    </row>
    <row r="97" spans="2:18">
      <c r="B97" s="30"/>
      <c r="C97" s="235" t="s">
        <v>629</v>
      </c>
      <c r="D97" s="11" t="s">
        <v>621</v>
      </c>
      <c r="E97" s="226" t="s">
        <v>543</v>
      </c>
      <c r="F97" s="226" t="s">
        <v>541</v>
      </c>
      <c r="G97" s="227"/>
      <c r="H97" s="277">
        <v>0</v>
      </c>
      <c r="I97" s="277">
        <v>0</v>
      </c>
      <c r="J97" s="277">
        <v>0</v>
      </c>
      <c r="K97" s="277">
        <v>0</v>
      </c>
      <c r="L97" s="277">
        <v>1</v>
      </c>
      <c r="M97" s="277">
        <v>0</v>
      </c>
      <c r="N97" s="277">
        <v>0</v>
      </c>
      <c r="O97" s="328">
        <v>3.5003523918870329E-2</v>
      </c>
      <c r="P97" s="229"/>
      <c r="Q97" s="223" t="s">
        <v>533</v>
      </c>
      <c r="R97" s="52"/>
    </row>
    <row r="98" spans="2:18">
      <c r="B98" s="30"/>
      <c r="C98" s="236" t="s">
        <v>630</v>
      </c>
      <c r="D98" s="11" t="s">
        <v>631</v>
      </c>
      <c r="E98" s="226" t="s">
        <v>531</v>
      </c>
      <c r="F98" s="226" t="s">
        <v>532</v>
      </c>
      <c r="G98" s="227"/>
      <c r="H98" s="71">
        <v>0</v>
      </c>
      <c r="I98" s="71">
        <v>0</v>
      </c>
      <c r="J98" s="71">
        <v>0</v>
      </c>
      <c r="K98" s="71">
        <v>1</v>
      </c>
      <c r="L98" s="71">
        <v>2</v>
      </c>
      <c r="M98" s="112">
        <v>5</v>
      </c>
      <c r="N98" s="112">
        <v>3</v>
      </c>
      <c r="O98" s="328">
        <v>3.3946266574667723</v>
      </c>
      <c r="P98" s="229"/>
      <c r="Q98" s="223" t="s">
        <v>533</v>
      </c>
      <c r="R98" s="52"/>
    </row>
    <row r="99" spans="2:18">
      <c r="B99" s="30"/>
      <c r="C99" s="236" t="s">
        <v>632</v>
      </c>
      <c r="D99" s="11" t="s">
        <v>631</v>
      </c>
      <c r="E99" s="226" t="s">
        <v>531</v>
      </c>
      <c r="F99" s="226" t="s">
        <v>535</v>
      </c>
      <c r="G99" s="227"/>
      <c r="H99" s="71">
        <v>0</v>
      </c>
      <c r="I99" s="71">
        <v>0</v>
      </c>
      <c r="J99" s="71">
        <v>0</v>
      </c>
      <c r="K99" s="71">
        <v>0</v>
      </c>
      <c r="L99" s="71">
        <v>0</v>
      </c>
      <c r="M99" s="112">
        <v>0</v>
      </c>
      <c r="N99" s="112">
        <v>0</v>
      </c>
      <c r="O99" s="328">
        <v>0</v>
      </c>
      <c r="P99" s="229"/>
      <c r="Q99" s="223" t="s">
        <v>533</v>
      </c>
      <c r="R99" s="52"/>
    </row>
    <row r="100" spans="2:18">
      <c r="B100" s="30"/>
      <c r="C100" s="235" t="s">
        <v>633</v>
      </c>
      <c r="D100" s="11" t="s">
        <v>631</v>
      </c>
      <c r="E100" s="226" t="s">
        <v>531</v>
      </c>
      <c r="F100" s="226" t="s">
        <v>537</v>
      </c>
      <c r="G100" s="227"/>
      <c r="H100" s="71">
        <v>0</v>
      </c>
      <c r="I100" s="71">
        <v>0</v>
      </c>
      <c r="J100" s="71">
        <v>0</v>
      </c>
      <c r="K100" s="71">
        <v>0</v>
      </c>
      <c r="L100" s="71">
        <v>0</v>
      </c>
      <c r="M100" s="112">
        <v>0</v>
      </c>
      <c r="N100" s="112">
        <v>0</v>
      </c>
      <c r="O100" s="328">
        <v>0</v>
      </c>
      <c r="P100" s="229"/>
      <c r="Q100" s="223" t="s">
        <v>533</v>
      </c>
      <c r="R100" s="52"/>
    </row>
    <row r="101" spans="2:18">
      <c r="B101" s="30"/>
      <c r="C101" s="235" t="s">
        <v>634</v>
      </c>
      <c r="D101" s="11" t="s">
        <v>631</v>
      </c>
      <c r="E101" s="226" t="s">
        <v>531</v>
      </c>
      <c r="F101" s="226" t="s">
        <v>539</v>
      </c>
      <c r="G101" s="227"/>
      <c r="H101" s="71">
        <v>0</v>
      </c>
      <c r="I101" s="71">
        <v>0</v>
      </c>
      <c r="J101" s="71">
        <v>0</v>
      </c>
      <c r="K101" s="71">
        <v>0</v>
      </c>
      <c r="L101" s="71">
        <v>0</v>
      </c>
      <c r="M101" s="112">
        <v>0</v>
      </c>
      <c r="N101" s="112">
        <v>1</v>
      </c>
      <c r="O101" s="328">
        <v>0.38024618357472972</v>
      </c>
      <c r="P101" s="229"/>
      <c r="Q101" s="223" t="s">
        <v>533</v>
      </c>
      <c r="R101" s="52"/>
    </row>
    <row r="102" spans="2:18">
      <c r="B102" s="30"/>
      <c r="C102" s="235" t="s">
        <v>635</v>
      </c>
      <c r="D102" s="11" t="s">
        <v>631</v>
      </c>
      <c r="E102" s="226" t="s">
        <v>531</v>
      </c>
      <c r="F102" s="226" t="s">
        <v>541</v>
      </c>
      <c r="G102" s="227"/>
      <c r="H102" s="277">
        <v>0</v>
      </c>
      <c r="I102" s="277">
        <v>0</v>
      </c>
      <c r="J102" s="277">
        <v>0</v>
      </c>
      <c r="K102" s="277">
        <v>1</v>
      </c>
      <c r="L102" s="277">
        <v>2</v>
      </c>
      <c r="M102" s="277">
        <v>5</v>
      </c>
      <c r="N102" s="277">
        <v>4</v>
      </c>
      <c r="O102" s="328">
        <v>3.774872841041502</v>
      </c>
      <c r="P102" s="229"/>
      <c r="Q102" s="223" t="s">
        <v>533</v>
      </c>
      <c r="R102" s="52"/>
    </row>
    <row r="103" spans="2:18">
      <c r="B103" s="30"/>
      <c r="C103" s="235" t="s">
        <v>636</v>
      </c>
      <c r="D103" s="11" t="s">
        <v>631</v>
      </c>
      <c r="E103" s="226" t="s">
        <v>543</v>
      </c>
      <c r="F103" s="226" t="s">
        <v>532</v>
      </c>
      <c r="G103" s="227"/>
      <c r="H103" s="71">
        <v>0</v>
      </c>
      <c r="I103" s="71">
        <v>0</v>
      </c>
      <c r="J103" s="71">
        <v>0</v>
      </c>
      <c r="K103" s="71">
        <v>0</v>
      </c>
      <c r="L103" s="71">
        <v>0</v>
      </c>
      <c r="M103" s="112">
        <v>0</v>
      </c>
      <c r="N103" s="112">
        <v>0</v>
      </c>
      <c r="O103" s="328">
        <v>0</v>
      </c>
      <c r="P103" s="229"/>
      <c r="Q103" s="223" t="s">
        <v>533</v>
      </c>
      <c r="R103" s="52"/>
    </row>
    <row r="104" spans="2:18">
      <c r="B104" s="30"/>
      <c r="C104" s="235" t="s">
        <v>637</v>
      </c>
      <c r="D104" s="11" t="s">
        <v>631</v>
      </c>
      <c r="E104" s="226" t="s">
        <v>543</v>
      </c>
      <c r="F104" s="226" t="s">
        <v>535</v>
      </c>
      <c r="G104" s="227"/>
      <c r="H104" s="71">
        <v>0</v>
      </c>
      <c r="I104" s="71">
        <v>0</v>
      </c>
      <c r="J104" s="71">
        <v>0</v>
      </c>
      <c r="K104" s="71">
        <v>0</v>
      </c>
      <c r="L104" s="71">
        <v>0</v>
      </c>
      <c r="M104" s="112">
        <v>0</v>
      </c>
      <c r="N104" s="112">
        <v>0</v>
      </c>
      <c r="O104" s="328">
        <v>0</v>
      </c>
      <c r="P104" s="229"/>
      <c r="Q104" s="223" t="s">
        <v>533</v>
      </c>
      <c r="R104" s="52"/>
    </row>
    <row r="105" spans="2:18">
      <c r="B105" s="30"/>
      <c r="C105" s="235" t="s">
        <v>638</v>
      </c>
      <c r="D105" s="11" t="s">
        <v>631</v>
      </c>
      <c r="E105" s="226" t="s">
        <v>543</v>
      </c>
      <c r="F105" s="226" t="s">
        <v>537</v>
      </c>
      <c r="G105" s="227"/>
      <c r="H105" s="71">
        <v>0</v>
      </c>
      <c r="I105" s="71">
        <v>0</v>
      </c>
      <c r="J105" s="71">
        <v>0</v>
      </c>
      <c r="K105" s="71">
        <v>0</v>
      </c>
      <c r="L105" s="71">
        <v>0</v>
      </c>
      <c r="M105" s="112">
        <v>0</v>
      </c>
      <c r="N105" s="112">
        <v>0</v>
      </c>
      <c r="O105" s="328">
        <v>0</v>
      </c>
      <c r="P105" s="229"/>
      <c r="Q105" s="223" t="s">
        <v>533</v>
      </c>
      <c r="R105" s="52"/>
    </row>
    <row r="106" spans="2:18">
      <c r="B106" s="30"/>
      <c r="C106" s="235" t="s">
        <v>639</v>
      </c>
      <c r="D106" s="11" t="s">
        <v>631</v>
      </c>
      <c r="E106" s="226" t="s">
        <v>543</v>
      </c>
      <c r="F106" s="226" t="s">
        <v>539</v>
      </c>
      <c r="G106" s="227"/>
      <c r="H106" s="71">
        <v>0</v>
      </c>
      <c r="I106" s="71">
        <v>0</v>
      </c>
      <c r="J106" s="71">
        <v>0</v>
      </c>
      <c r="K106" s="71">
        <v>0</v>
      </c>
      <c r="L106" s="71">
        <v>0</v>
      </c>
      <c r="M106" s="112">
        <v>0</v>
      </c>
      <c r="N106" s="112">
        <v>0</v>
      </c>
      <c r="O106" s="328">
        <v>0</v>
      </c>
      <c r="P106" s="229"/>
      <c r="Q106" s="223" t="s">
        <v>533</v>
      </c>
      <c r="R106" s="52"/>
    </row>
    <row r="107" spans="2:18">
      <c r="B107" s="30"/>
      <c r="C107" s="235" t="s">
        <v>640</v>
      </c>
      <c r="D107" s="11" t="s">
        <v>631</v>
      </c>
      <c r="E107" s="226" t="s">
        <v>543</v>
      </c>
      <c r="F107" s="226" t="s">
        <v>541</v>
      </c>
      <c r="G107" s="227"/>
      <c r="H107" s="277">
        <v>0</v>
      </c>
      <c r="I107" s="277">
        <v>0</v>
      </c>
      <c r="J107" s="277">
        <v>0</v>
      </c>
      <c r="K107" s="277">
        <v>0</v>
      </c>
      <c r="L107" s="277">
        <v>0</v>
      </c>
      <c r="M107" s="277">
        <v>0</v>
      </c>
      <c r="N107" s="277">
        <v>0</v>
      </c>
      <c r="O107" s="328">
        <v>0</v>
      </c>
      <c r="P107" s="229"/>
      <c r="Q107" s="223" t="s">
        <v>533</v>
      </c>
      <c r="R107" s="52"/>
    </row>
    <row r="108" spans="2:18">
      <c r="B108" s="30"/>
      <c r="C108" s="236" t="s">
        <v>641</v>
      </c>
      <c r="D108" s="11" t="s">
        <v>642</v>
      </c>
      <c r="E108" s="226" t="s">
        <v>531</v>
      </c>
      <c r="F108" s="226" t="s">
        <v>532</v>
      </c>
      <c r="G108" s="227"/>
      <c r="H108" s="71">
        <v>1</v>
      </c>
      <c r="I108" s="71">
        <v>2</v>
      </c>
      <c r="J108" s="71">
        <v>1</v>
      </c>
      <c r="K108" s="71">
        <v>0</v>
      </c>
      <c r="L108" s="71">
        <v>0</v>
      </c>
      <c r="M108" s="112">
        <v>2</v>
      </c>
      <c r="N108" s="112">
        <v>0</v>
      </c>
      <c r="O108" s="328">
        <v>0.74396801996625717</v>
      </c>
      <c r="P108" s="229"/>
      <c r="Q108" s="223" t="s">
        <v>533</v>
      </c>
      <c r="R108" s="52"/>
    </row>
    <row r="109" spans="2:18">
      <c r="B109" s="30"/>
      <c r="C109" s="236" t="s">
        <v>643</v>
      </c>
      <c r="D109" s="11" t="s">
        <v>642</v>
      </c>
      <c r="E109" s="226" t="s">
        <v>531</v>
      </c>
      <c r="F109" s="226" t="s">
        <v>535</v>
      </c>
      <c r="G109" s="227"/>
      <c r="H109" s="71">
        <v>0</v>
      </c>
      <c r="I109" s="71">
        <v>0</v>
      </c>
      <c r="J109" s="71">
        <v>0</v>
      </c>
      <c r="K109" s="71">
        <v>0</v>
      </c>
      <c r="L109" s="71">
        <v>0</v>
      </c>
      <c r="M109" s="112">
        <v>0</v>
      </c>
      <c r="N109" s="112">
        <v>0</v>
      </c>
      <c r="O109" s="328">
        <v>0</v>
      </c>
      <c r="P109" s="229"/>
      <c r="Q109" s="223" t="s">
        <v>533</v>
      </c>
      <c r="R109" s="52"/>
    </row>
    <row r="110" spans="2:18">
      <c r="B110" s="30"/>
      <c r="C110" s="235" t="s">
        <v>644</v>
      </c>
      <c r="D110" s="11" t="s">
        <v>642</v>
      </c>
      <c r="E110" s="226" t="s">
        <v>531</v>
      </c>
      <c r="F110" s="226" t="s">
        <v>537</v>
      </c>
      <c r="G110" s="227"/>
      <c r="H110" s="71">
        <v>0</v>
      </c>
      <c r="I110" s="71">
        <v>0</v>
      </c>
      <c r="J110" s="71">
        <v>0</v>
      </c>
      <c r="K110" s="71">
        <v>0</v>
      </c>
      <c r="L110" s="71">
        <v>0</v>
      </c>
      <c r="M110" s="112">
        <v>1</v>
      </c>
      <c r="N110" s="112">
        <v>0</v>
      </c>
      <c r="O110" s="328">
        <v>3.4127469831241188E-2</v>
      </c>
      <c r="P110" s="229"/>
      <c r="Q110" s="223" t="s">
        <v>533</v>
      </c>
      <c r="R110" s="52"/>
    </row>
    <row r="111" spans="2:18">
      <c r="B111" s="30"/>
      <c r="C111" s="235" t="s">
        <v>645</v>
      </c>
      <c r="D111" s="11" t="s">
        <v>642</v>
      </c>
      <c r="E111" s="226" t="s">
        <v>531</v>
      </c>
      <c r="F111" s="226" t="s">
        <v>539</v>
      </c>
      <c r="G111" s="227"/>
      <c r="H111" s="71">
        <v>0</v>
      </c>
      <c r="I111" s="71">
        <v>0</v>
      </c>
      <c r="J111" s="71">
        <v>0</v>
      </c>
      <c r="K111" s="71">
        <v>0</v>
      </c>
      <c r="L111" s="71">
        <v>1</v>
      </c>
      <c r="M111" s="112">
        <v>0</v>
      </c>
      <c r="N111" s="112">
        <v>0</v>
      </c>
      <c r="O111" s="328">
        <v>3.4093547657120089E-2</v>
      </c>
      <c r="P111" s="229"/>
      <c r="Q111" s="223" t="s">
        <v>533</v>
      </c>
      <c r="R111" s="52"/>
    </row>
    <row r="112" spans="2:18">
      <c r="B112" s="30"/>
      <c r="C112" s="235" t="s">
        <v>646</v>
      </c>
      <c r="D112" s="11" t="s">
        <v>642</v>
      </c>
      <c r="E112" s="226" t="s">
        <v>531</v>
      </c>
      <c r="F112" s="226" t="s">
        <v>541</v>
      </c>
      <c r="G112" s="227"/>
      <c r="H112" s="277">
        <v>1</v>
      </c>
      <c r="I112" s="277">
        <v>2</v>
      </c>
      <c r="J112" s="277">
        <v>1</v>
      </c>
      <c r="K112" s="277">
        <v>0</v>
      </c>
      <c r="L112" s="277">
        <v>1</v>
      </c>
      <c r="M112" s="277">
        <v>3</v>
      </c>
      <c r="N112" s="277">
        <v>0</v>
      </c>
      <c r="O112" s="328">
        <v>0.81218903745461846</v>
      </c>
      <c r="P112" s="229"/>
      <c r="Q112" s="223" t="s">
        <v>533</v>
      </c>
      <c r="R112" s="52"/>
    </row>
    <row r="113" spans="2:18">
      <c r="B113" s="30"/>
      <c r="C113" s="235" t="s">
        <v>647</v>
      </c>
      <c r="D113" s="11" t="s">
        <v>642</v>
      </c>
      <c r="E113" s="226" t="s">
        <v>543</v>
      </c>
      <c r="F113" s="226" t="s">
        <v>532</v>
      </c>
      <c r="G113" s="227"/>
      <c r="H113" s="71">
        <v>0</v>
      </c>
      <c r="I113" s="71">
        <v>0</v>
      </c>
      <c r="J113" s="71">
        <v>0</v>
      </c>
      <c r="K113" s="71">
        <v>0</v>
      </c>
      <c r="L113" s="71">
        <v>0</v>
      </c>
      <c r="M113" s="112">
        <v>0</v>
      </c>
      <c r="N113" s="112">
        <v>0</v>
      </c>
      <c r="O113" s="328">
        <v>0</v>
      </c>
      <c r="P113" s="229"/>
      <c r="Q113" s="223" t="s">
        <v>533</v>
      </c>
      <c r="R113" s="52"/>
    </row>
    <row r="114" spans="2:18">
      <c r="B114" s="30"/>
      <c r="C114" s="235" t="s">
        <v>648</v>
      </c>
      <c r="D114" s="11" t="s">
        <v>642</v>
      </c>
      <c r="E114" s="226" t="s">
        <v>543</v>
      </c>
      <c r="F114" s="226" t="s">
        <v>535</v>
      </c>
      <c r="G114" s="227"/>
      <c r="H114" s="71">
        <v>0</v>
      </c>
      <c r="I114" s="71">
        <v>0</v>
      </c>
      <c r="J114" s="71">
        <v>0</v>
      </c>
      <c r="K114" s="71">
        <v>0</v>
      </c>
      <c r="L114" s="71">
        <v>0</v>
      </c>
      <c r="M114" s="112">
        <v>0</v>
      </c>
      <c r="N114" s="112">
        <v>0</v>
      </c>
      <c r="O114" s="328">
        <v>0</v>
      </c>
      <c r="P114" s="229"/>
      <c r="Q114" s="223" t="s">
        <v>533</v>
      </c>
      <c r="R114" s="52"/>
    </row>
    <row r="115" spans="2:18">
      <c r="B115" s="30"/>
      <c r="C115" s="235" t="s">
        <v>649</v>
      </c>
      <c r="D115" s="11" t="s">
        <v>642</v>
      </c>
      <c r="E115" s="226" t="s">
        <v>543</v>
      </c>
      <c r="F115" s="226" t="s">
        <v>537</v>
      </c>
      <c r="G115" s="227"/>
      <c r="H115" s="71">
        <v>0</v>
      </c>
      <c r="I115" s="71">
        <v>0</v>
      </c>
      <c r="J115" s="71">
        <v>0</v>
      </c>
      <c r="K115" s="71">
        <v>0</v>
      </c>
      <c r="L115" s="71">
        <v>0</v>
      </c>
      <c r="M115" s="112">
        <v>0</v>
      </c>
      <c r="N115" s="112">
        <v>0</v>
      </c>
      <c r="O115" s="328">
        <v>0</v>
      </c>
      <c r="P115" s="229"/>
      <c r="Q115" s="223" t="s">
        <v>533</v>
      </c>
      <c r="R115" s="52"/>
    </row>
    <row r="116" spans="2:18">
      <c r="B116" s="30"/>
      <c r="C116" s="235" t="s">
        <v>650</v>
      </c>
      <c r="D116" s="11" t="s">
        <v>642</v>
      </c>
      <c r="E116" s="226" t="s">
        <v>543</v>
      </c>
      <c r="F116" s="226" t="s">
        <v>539</v>
      </c>
      <c r="G116" s="227"/>
      <c r="H116" s="71">
        <v>0</v>
      </c>
      <c r="I116" s="71">
        <v>0</v>
      </c>
      <c r="J116" s="71">
        <v>0</v>
      </c>
      <c r="K116" s="71">
        <v>0</v>
      </c>
      <c r="L116" s="71">
        <v>0</v>
      </c>
      <c r="M116" s="112">
        <v>0</v>
      </c>
      <c r="N116" s="112">
        <v>0</v>
      </c>
      <c r="O116" s="328">
        <v>0</v>
      </c>
      <c r="P116" s="229"/>
      <c r="Q116" s="223" t="s">
        <v>533</v>
      </c>
      <c r="R116" s="52"/>
    </row>
    <row r="117" spans="2:18">
      <c r="B117" s="30"/>
      <c r="C117" s="235" t="s">
        <v>651</v>
      </c>
      <c r="D117" s="11" t="s">
        <v>642</v>
      </c>
      <c r="E117" s="226" t="s">
        <v>543</v>
      </c>
      <c r="F117" s="226" t="s">
        <v>541</v>
      </c>
      <c r="G117" s="227"/>
      <c r="H117" s="277">
        <v>0</v>
      </c>
      <c r="I117" s="277">
        <v>0</v>
      </c>
      <c r="J117" s="277">
        <v>0</v>
      </c>
      <c r="K117" s="277">
        <v>0</v>
      </c>
      <c r="L117" s="277">
        <v>0</v>
      </c>
      <c r="M117" s="277">
        <v>0</v>
      </c>
      <c r="N117" s="277">
        <v>0</v>
      </c>
      <c r="O117" s="328">
        <v>0</v>
      </c>
      <c r="P117" s="229"/>
      <c r="Q117" s="223" t="s">
        <v>533</v>
      </c>
      <c r="R117" s="52"/>
    </row>
    <row r="118" spans="2:18">
      <c r="B118" s="30"/>
      <c r="C118" s="236" t="s">
        <v>652</v>
      </c>
      <c r="D118" s="11" t="s">
        <v>653</v>
      </c>
      <c r="E118" s="226" t="s">
        <v>531</v>
      </c>
      <c r="F118" s="226" t="s">
        <v>532</v>
      </c>
      <c r="G118" s="227"/>
      <c r="H118" s="71">
        <v>0</v>
      </c>
      <c r="I118" s="71">
        <v>0</v>
      </c>
      <c r="J118" s="71">
        <v>0</v>
      </c>
      <c r="K118" s="71">
        <v>0</v>
      </c>
      <c r="L118" s="71">
        <v>2</v>
      </c>
      <c r="M118" s="112">
        <v>5</v>
      </c>
      <c r="N118" s="112">
        <v>1</v>
      </c>
      <c r="O118" s="328">
        <v>1.5862128313165194</v>
      </c>
      <c r="P118" s="229"/>
      <c r="Q118" s="223" t="s">
        <v>533</v>
      </c>
      <c r="R118" s="52"/>
    </row>
    <row r="119" spans="2:18">
      <c r="B119" s="30"/>
      <c r="C119" s="236" t="s">
        <v>654</v>
      </c>
      <c r="D119" s="11" t="s">
        <v>653</v>
      </c>
      <c r="E119" s="226" t="s">
        <v>531</v>
      </c>
      <c r="F119" s="226" t="s">
        <v>535</v>
      </c>
      <c r="G119" s="227"/>
      <c r="H119" s="71">
        <v>0</v>
      </c>
      <c r="I119" s="71">
        <v>0</v>
      </c>
      <c r="J119" s="71">
        <v>0</v>
      </c>
      <c r="K119" s="71">
        <v>0</v>
      </c>
      <c r="L119" s="71">
        <v>0</v>
      </c>
      <c r="M119" s="112">
        <v>0</v>
      </c>
      <c r="N119" s="112">
        <v>0</v>
      </c>
      <c r="O119" s="328">
        <v>0</v>
      </c>
      <c r="P119" s="229"/>
      <c r="Q119" s="223" t="s">
        <v>533</v>
      </c>
      <c r="R119" s="52"/>
    </row>
    <row r="120" spans="2:18">
      <c r="B120" s="30"/>
      <c r="C120" s="235" t="s">
        <v>655</v>
      </c>
      <c r="D120" s="11" t="s">
        <v>653</v>
      </c>
      <c r="E120" s="226" t="s">
        <v>531</v>
      </c>
      <c r="F120" s="226" t="s">
        <v>537</v>
      </c>
      <c r="G120" s="227"/>
      <c r="H120" s="71">
        <v>1</v>
      </c>
      <c r="I120" s="71">
        <v>2</v>
      </c>
      <c r="J120" s="71">
        <v>0</v>
      </c>
      <c r="K120" s="71">
        <v>0</v>
      </c>
      <c r="L120" s="71">
        <v>0</v>
      </c>
      <c r="M120" s="112">
        <v>1</v>
      </c>
      <c r="N120" s="112">
        <v>0</v>
      </c>
      <c r="O120" s="328">
        <v>0.39137149834478241</v>
      </c>
      <c r="P120" s="229"/>
      <c r="Q120" s="223" t="s">
        <v>533</v>
      </c>
      <c r="R120" s="52"/>
    </row>
    <row r="121" spans="2:18">
      <c r="B121" s="30"/>
      <c r="C121" s="235" t="s">
        <v>656</v>
      </c>
      <c r="D121" s="11" t="s">
        <v>653</v>
      </c>
      <c r="E121" s="226" t="s">
        <v>531</v>
      </c>
      <c r="F121" s="226" t="s">
        <v>539</v>
      </c>
      <c r="G121" s="227"/>
      <c r="H121" s="71">
        <v>0</v>
      </c>
      <c r="I121" s="71">
        <v>0</v>
      </c>
      <c r="J121" s="71">
        <v>2</v>
      </c>
      <c r="K121" s="71">
        <v>1</v>
      </c>
      <c r="L121" s="71">
        <v>0</v>
      </c>
      <c r="M121" s="112">
        <v>1</v>
      </c>
      <c r="N121" s="112">
        <v>0</v>
      </c>
      <c r="O121" s="328">
        <v>0.38049328281562705</v>
      </c>
      <c r="P121" s="229"/>
      <c r="Q121" s="223" t="s">
        <v>533</v>
      </c>
      <c r="R121" s="52"/>
    </row>
    <row r="122" spans="2:18">
      <c r="B122" s="30"/>
      <c r="C122" s="235" t="s">
        <v>657</v>
      </c>
      <c r="D122" s="11" t="s">
        <v>653</v>
      </c>
      <c r="E122" s="226" t="s">
        <v>531</v>
      </c>
      <c r="F122" s="226" t="s">
        <v>541</v>
      </c>
      <c r="G122" s="227"/>
      <c r="H122" s="277">
        <v>1</v>
      </c>
      <c r="I122" s="277">
        <v>2</v>
      </c>
      <c r="J122" s="277">
        <v>2</v>
      </c>
      <c r="K122" s="277">
        <v>1</v>
      </c>
      <c r="L122" s="277">
        <v>2</v>
      </c>
      <c r="M122" s="277">
        <v>7</v>
      </c>
      <c r="N122" s="277">
        <v>1</v>
      </c>
      <c r="O122" s="328">
        <v>2.3580776124769289</v>
      </c>
      <c r="P122" s="229"/>
      <c r="Q122" s="223" t="s">
        <v>533</v>
      </c>
      <c r="R122" s="52"/>
    </row>
    <row r="123" spans="2:18">
      <c r="B123" s="30"/>
      <c r="C123" s="235" t="s">
        <v>658</v>
      </c>
      <c r="D123" s="11" t="s">
        <v>653</v>
      </c>
      <c r="E123" s="226" t="s">
        <v>543</v>
      </c>
      <c r="F123" s="226" t="s">
        <v>532</v>
      </c>
      <c r="G123" s="227"/>
      <c r="H123" s="71">
        <v>0</v>
      </c>
      <c r="I123" s="71">
        <v>0</v>
      </c>
      <c r="J123" s="71">
        <v>0</v>
      </c>
      <c r="K123" s="71">
        <v>0</v>
      </c>
      <c r="L123" s="71">
        <v>1</v>
      </c>
      <c r="M123" s="112">
        <v>0</v>
      </c>
      <c r="N123" s="112">
        <v>0</v>
      </c>
      <c r="O123" s="328">
        <v>0</v>
      </c>
      <c r="P123" s="229"/>
      <c r="Q123" s="223" t="s">
        <v>533</v>
      </c>
      <c r="R123" s="52"/>
    </row>
    <row r="124" spans="2:18">
      <c r="B124" s="30"/>
      <c r="C124" s="235" t="s">
        <v>659</v>
      </c>
      <c r="D124" s="11" t="s">
        <v>653</v>
      </c>
      <c r="E124" s="226" t="s">
        <v>543</v>
      </c>
      <c r="F124" s="226" t="s">
        <v>535</v>
      </c>
      <c r="G124" s="227"/>
      <c r="H124" s="71">
        <v>0</v>
      </c>
      <c r="I124" s="71">
        <v>0</v>
      </c>
      <c r="J124" s="71">
        <v>0</v>
      </c>
      <c r="K124" s="71">
        <v>0</v>
      </c>
      <c r="L124" s="71">
        <v>0</v>
      </c>
      <c r="M124" s="112">
        <v>0</v>
      </c>
      <c r="N124" s="112">
        <v>0</v>
      </c>
      <c r="O124" s="328">
        <v>0</v>
      </c>
      <c r="P124" s="229"/>
      <c r="Q124" s="223" t="s">
        <v>533</v>
      </c>
      <c r="R124" s="52"/>
    </row>
    <row r="125" spans="2:18">
      <c r="B125" s="30"/>
      <c r="C125" s="235" t="s">
        <v>660</v>
      </c>
      <c r="D125" s="11" t="s">
        <v>653</v>
      </c>
      <c r="E125" s="226" t="s">
        <v>543</v>
      </c>
      <c r="F125" s="226" t="s">
        <v>537</v>
      </c>
      <c r="G125" s="227"/>
      <c r="H125" s="71">
        <v>0</v>
      </c>
      <c r="I125" s="71">
        <v>0</v>
      </c>
      <c r="J125" s="71">
        <v>0</v>
      </c>
      <c r="K125" s="71">
        <v>0</v>
      </c>
      <c r="L125" s="71">
        <v>0</v>
      </c>
      <c r="M125" s="112">
        <v>0</v>
      </c>
      <c r="N125" s="112">
        <v>0</v>
      </c>
      <c r="O125" s="328">
        <v>0</v>
      </c>
      <c r="P125" s="229"/>
      <c r="Q125" s="223" t="s">
        <v>533</v>
      </c>
      <c r="R125" s="52"/>
    </row>
    <row r="126" spans="2:18">
      <c r="B126" s="30"/>
      <c r="C126" s="235" t="s">
        <v>661</v>
      </c>
      <c r="D126" s="11" t="s">
        <v>653</v>
      </c>
      <c r="E126" s="226" t="s">
        <v>543</v>
      </c>
      <c r="F126" s="226" t="s">
        <v>539</v>
      </c>
      <c r="G126" s="227"/>
      <c r="H126" s="71">
        <v>0</v>
      </c>
      <c r="I126" s="71">
        <v>0</v>
      </c>
      <c r="J126" s="71">
        <v>0</v>
      </c>
      <c r="K126" s="71">
        <v>0</v>
      </c>
      <c r="L126" s="71">
        <v>0</v>
      </c>
      <c r="M126" s="112">
        <v>0</v>
      </c>
      <c r="N126" s="112">
        <v>0</v>
      </c>
      <c r="O126" s="328">
        <v>0</v>
      </c>
      <c r="P126" s="229"/>
      <c r="Q126" s="223" t="s">
        <v>533</v>
      </c>
      <c r="R126" s="52"/>
    </row>
    <row r="127" spans="2:18">
      <c r="B127" s="30"/>
      <c r="C127" s="235" t="s">
        <v>662</v>
      </c>
      <c r="D127" s="11" t="s">
        <v>653</v>
      </c>
      <c r="E127" s="226" t="s">
        <v>543</v>
      </c>
      <c r="F127" s="226" t="s">
        <v>541</v>
      </c>
      <c r="G127" s="227"/>
      <c r="H127" s="277">
        <v>0</v>
      </c>
      <c r="I127" s="277">
        <v>0</v>
      </c>
      <c r="J127" s="277">
        <v>0</v>
      </c>
      <c r="K127" s="277">
        <v>0</v>
      </c>
      <c r="L127" s="277">
        <v>1</v>
      </c>
      <c r="M127" s="277">
        <v>0</v>
      </c>
      <c r="N127" s="277">
        <v>0</v>
      </c>
      <c r="O127" s="328">
        <v>0</v>
      </c>
      <c r="P127" s="229"/>
      <c r="Q127" s="223" t="s">
        <v>533</v>
      </c>
      <c r="R127" s="52"/>
    </row>
    <row r="128" spans="2:18">
      <c r="B128" s="30"/>
      <c r="C128" s="236" t="s">
        <v>663</v>
      </c>
      <c r="D128" s="11" t="s">
        <v>664</v>
      </c>
      <c r="E128" s="226" t="s">
        <v>531</v>
      </c>
      <c r="F128" s="226" t="s">
        <v>532</v>
      </c>
      <c r="G128" s="227"/>
      <c r="H128" s="71">
        <v>1</v>
      </c>
      <c r="I128" s="71">
        <v>2</v>
      </c>
      <c r="J128" s="71">
        <v>1</v>
      </c>
      <c r="K128" s="71">
        <v>1</v>
      </c>
      <c r="L128" s="71">
        <v>0</v>
      </c>
      <c r="M128" s="112">
        <v>0</v>
      </c>
      <c r="N128" s="112">
        <v>0</v>
      </c>
      <c r="O128" s="328">
        <v>0.31512064493049163</v>
      </c>
      <c r="P128" s="229"/>
      <c r="Q128" s="223" t="s">
        <v>533</v>
      </c>
      <c r="R128" s="52"/>
    </row>
    <row r="129" spans="2:18">
      <c r="B129" s="30"/>
      <c r="C129" s="236" t="s">
        <v>665</v>
      </c>
      <c r="D129" s="11" t="s">
        <v>664</v>
      </c>
      <c r="E129" s="226" t="s">
        <v>531</v>
      </c>
      <c r="F129" s="226" t="s">
        <v>535</v>
      </c>
      <c r="G129" s="227"/>
      <c r="H129" s="71">
        <v>0</v>
      </c>
      <c r="I129" s="71">
        <v>0</v>
      </c>
      <c r="J129" s="71">
        <v>0</v>
      </c>
      <c r="K129" s="71">
        <v>0</v>
      </c>
      <c r="L129" s="71">
        <v>0</v>
      </c>
      <c r="M129" s="112">
        <v>0</v>
      </c>
      <c r="N129" s="112">
        <v>0</v>
      </c>
      <c r="O129" s="328">
        <v>0</v>
      </c>
      <c r="P129" s="229"/>
      <c r="Q129" s="223" t="s">
        <v>533</v>
      </c>
      <c r="R129" s="52"/>
    </row>
    <row r="130" spans="2:18">
      <c r="B130" s="30"/>
      <c r="C130" s="235" t="s">
        <v>666</v>
      </c>
      <c r="D130" s="11" t="s">
        <v>664</v>
      </c>
      <c r="E130" s="226" t="s">
        <v>531</v>
      </c>
      <c r="F130" s="226" t="s">
        <v>537</v>
      </c>
      <c r="G130" s="227"/>
      <c r="H130" s="71">
        <v>0</v>
      </c>
      <c r="I130" s="71">
        <v>0</v>
      </c>
      <c r="J130" s="71">
        <v>0</v>
      </c>
      <c r="K130" s="71">
        <v>0</v>
      </c>
      <c r="L130" s="71">
        <v>0</v>
      </c>
      <c r="M130" s="112">
        <v>0</v>
      </c>
      <c r="N130" s="112">
        <v>0</v>
      </c>
      <c r="O130" s="328">
        <v>0</v>
      </c>
      <c r="P130" s="229"/>
      <c r="Q130" s="223" t="s">
        <v>533</v>
      </c>
      <c r="R130" s="52"/>
    </row>
    <row r="131" spans="2:18">
      <c r="B131" s="30"/>
      <c r="C131" s="235" t="s">
        <v>667</v>
      </c>
      <c r="D131" s="11" t="s">
        <v>664</v>
      </c>
      <c r="E131" s="226" t="s">
        <v>531</v>
      </c>
      <c r="F131" s="226" t="s">
        <v>539</v>
      </c>
      <c r="G131" s="227"/>
      <c r="H131" s="71">
        <v>0</v>
      </c>
      <c r="I131" s="71">
        <v>0</v>
      </c>
      <c r="J131" s="71">
        <v>0</v>
      </c>
      <c r="K131" s="71">
        <v>0</v>
      </c>
      <c r="L131" s="71">
        <v>1</v>
      </c>
      <c r="M131" s="112">
        <v>0</v>
      </c>
      <c r="N131" s="112">
        <v>0</v>
      </c>
      <c r="O131" s="328">
        <v>5.5128245997806254E-2</v>
      </c>
      <c r="P131" s="229"/>
      <c r="Q131" s="223" t="s">
        <v>533</v>
      </c>
      <c r="R131" s="52"/>
    </row>
    <row r="132" spans="2:18">
      <c r="B132" s="30"/>
      <c r="C132" s="235" t="s">
        <v>668</v>
      </c>
      <c r="D132" s="11" t="s">
        <v>664</v>
      </c>
      <c r="E132" s="226" t="s">
        <v>531</v>
      </c>
      <c r="F132" s="226" t="s">
        <v>541</v>
      </c>
      <c r="G132" s="227"/>
      <c r="H132" s="277">
        <v>1</v>
      </c>
      <c r="I132" s="277">
        <v>2</v>
      </c>
      <c r="J132" s="277">
        <v>1</v>
      </c>
      <c r="K132" s="277">
        <v>1</v>
      </c>
      <c r="L132" s="277">
        <v>1</v>
      </c>
      <c r="M132" s="277">
        <v>0</v>
      </c>
      <c r="N132" s="277">
        <v>0</v>
      </c>
      <c r="O132" s="328">
        <v>0.37024889092829788</v>
      </c>
      <c r="P132" s="229"/>
      <c r="Q132" s="223" t="s">
        <v>533</v>
      </c>
      <c r="R132" s="52"/>
    </row>
    <row r="133" spans="2:18">
      <c r="B133" s="30"/>
      <c r="C133" s="235" t="s">
        <v>669</v>
      </c>
      <c r="D133" s="11" t="s">
        <v>664</v>
      </c>
      <c r="E133" s="226" t="s">
        <v>543</v>
      </c>
      <c r="F133" s="226" t="s">
        <v>532</v>
      </c>
      <c r="G133" s="227"/>
      <c r="H133" s="71">
        <v>0</v>
      </c>
      <c r="I133" s="71">
        <v>0</v>
      </c>
      <c r="J133" s="71">
        <v>0</v>
      </c>
      <c r="K133" s="71">
        <v>0</v>
      </c>
      <c r="L133" s="71">
        <v>0</v>
      </c>
      <c r="M133" s="112">
        <v>0</v>
      </c>
      <c r="N133" s="112">
        <v>0</v>
      </c>
      <c r="O133" s="328">
        <v>3.5003523918870336E-2</v>
      </c>
      <c r="P133" s="229"/>
      <c r="Q133" s="223" t="s">
        <v>533</v>
      </c>
      <c r="R133" s="52"/>
    </row>
    <row r="134" spans="2:18">
      <c r="B134" s="30"/>
      <c r="C134" s="235" t="s">
        <v>670</v>
      </c>
      <c r="D134" s="11" t="s">
        <v>664</v>
      </c>
      <c r="E134" s="226" t="s">
        <v>543</v>
      </c>
      <c r="F134" s="226" t="s">
        <v>535</v>
      </c>
      <c r="G134" s="227"/>
      <c r="H134" s="71">
        <v>0</v>
      </c>
      <c r="I134" s="71">
        <v>0</v>
      </c>
      <c r="J134" s="71">
        <v>0</v>
      </c>
      <c r="K134" s="71">
        <v>0</v>
      </c>
      <c r="L134" s="71">
        <v>0</v>
      </c>
      <c r="M134" s="112">
        <v>0</v>
      </c>
      <c r="N134" s="112">
        <v>0</v>
      </c>
      <c r="O134" s="328">
        <v>0</v>
      </c>
      <c r="P134" s="229"/>
      <c r="Q134" s="223" t="s">
        <v>533</v>
      </c>
      <c r="R134" s="52"/>
    </row>
    <row r="135" spans="2:18">
      <c r="B135" s="30"/>
      <c r="C135" s="235" t="s">
        <v>671</v>
      </c>
      <c r="D135" s="11" t="s">
        <v>664</v>
      </c>
      <c r="E135" s="226" t="s">
        <v>543</v>
      </c>
      <c r="F135" s="226" t="s">
        <v>537</v>
      </c>
      <c r="G135" s="227"/>
      <c r="H135" s="71">
        <v>0</v>
      </c>
      <c r="I135" s="71">
        <v>0</v>
      </c>
      <c r="J135" s="71">
        <v>0</v>
      </c>
      <c r="K135" s="71">
        <v>0</v>
      </c>
      <c r="L135" s="71">
        <v>0</v>
      </c>
      <c r="M135" s="112">
        <v>0</v>
      </c>
      <c r="N135" s="112">
        <v>0</v>
      </c>
      <c r="O135" s="328">
        <v>0</v>
      </c>
      <c r="P135" s="229"/>
      <c r="Q135" s="223" t="s">
        <v>533</v>
      </c>
      <c r="R135" s="52"/>
    </row>
    <row r="136" spans="2:18">
      <c r="B136" s="30"/>
      <c r="C136" s="235" t="s">
        <v>672</v>
      </c>
      <c r="D136" s="11" t="s">
        <v>664</v>
      </c>
      <c r="E136" s="226" t="s">
        <v>543</v>
      </c>
      <c r="F136" s="226" t="s">
        <v>539</v>
      </c>
      <c r="G136" s="227"/>
      <c r="H136" s="71">
        <v>0</v>
      </c>
      <c r="I136" s="71">
        <v>0</v>
      </c>
      <c r="J136" s="71">
        <v>0</v>
      </c>
      <c r="K136" s="71">
        <v>0</v>
      </c>
      <c r="L136" s="71">
        <v>0</v>
      </c>
      <c r="M136" s="112">
        <v>0</v>
      </c>
      <c r="N136" s="112">
        <v>0</v>
      </c>
      <c r="O136" s="328">
        <v>0</v>
      </c>
      <c r="P136" s="229"/>
      <c r="Q136" s="223" t="s">
        <v>533</v>
      </c>
      <c r="R136" s="52"/>
    </row>
    <row r="137" spans="2:18">
      <c r="B137" s="30"/>
      <c r="C137" s="235" t="s">
        <v>673</v>
      </c>
      <c r="D137" s="11" t="s">
        <v>664</v>
      </c>
      <c r="E137" s="226" t="s">
        <v>543</v>
      </c>
      <c r="F137" s="226" t="s">
        <v>541</v>
      </c>
      <c r="G137" s="227"/>
      <c r="H137" s="277">
        <v>0</v>
      </c>
      <c r="I137" s="277">
        <v>0</v>
      </c>
      <c r="J137" s="277">
        <v>0</v>
      </c>
      <c r="K137" s="277">
        <v>0</v>
      </c>
      <c r="L137" s="277">
        <v>0</v>
      </c>
      <c r="M137" s="277">
        <v>0</v>
      </c>
      <c r="N137" s="277">
        <v>0</v>
      </c>
      <c r="O137" s="328">
        <v>3.5003523918870336E-2</v>
      </c>
      <c r="P137" s="229"/>
      <c r="Q137" s="223" t="s">
        <v>533</v>
      </c>
      <c r="R137" s="52"/>
    </row>
    <row r="138" spans="2:18">
      <c r="B138" s="30"/>
      <c r="C138" s="236" t="s">
        <v>674</v>
      </c>
      <c r="D138" s="11" t="s">
        <v>675</v>
      </c>
      <c r="E138" s="226" t="s">
        <v>531</v>
      </c>
      <c r="F138" s="226" t="s">
        <v>532</v>
      </c>
      <c r="G138" s="227"/>
      <c r="H138" s="71">
        <v>0</v>
      </c>
      <c r="I138" s="71">
        <v>0</v>
      </c>
      <c r="J138" s="71">
        <v>0</v>
      </c>
      <c r="K138" s="71">
        <v>0</v>
      </c>
      <c r="L138" s="71">
        <v>0</v>
      </c>
      <c r="M138" s="112">
        <v>0</v>
      </c>
      <c r="N138" s="112">
        <v>0</v>
      </c>
      <c r="O138" s="328">
        <v>0</v>
      </c>
      <c r="P138" s="229"/>
      <c r="Q138" s="223" t="s">
        <v>533</v>
      </c>
      <c r="R138" s="52"/>
    </row>
    <row r="139" spans="2:18">
      <c r="B139" s="30"/>
      <c r="C139" s="236" t="s">
        <v>676</v>
      </c>
      <c r="D139" s="11" t="s">
        <v>675</v>
      </c>
      <c r="E139" s="226" t="s">
        <v>531</v>
      </c>
      <c r="F139" s="226" t="s">
        <v>535</v>
      </c>
      <c r="G139" s="227"/>
      <c r="H139" s="71">
        <v>0</v>
      </c>
      <c r="I139" s="71">
        <v>0</v>
      </c>
      <c r="J139" s="71">
        <v>0</v>
      </c>
      <c r="K139" s="71">
        <v>0</v>
      </c>
      <c r="L139" s="71">
        <v>0</v>
      </c>
      <c r="M139" s="112">
        <v>0</v>
      </c>
      <c r="N139" s="112">
        <v>0</v>
      </c>
      <c r="O139" s="328">
        <v>0</v>
      </c>
      <c r="P139" s="229"/>
      <c r="Q139" s="223" t="s">
        <v>533</v>
      </c>
      <c r="R139" s="52"/>
    </row>
    <row r="140" spans="2:18">
      <c r="B140" s="30"/>
      <c r="C140" s="235" t="s">
        <v>677</v>
      </c>
      <c r="D140" s="11" t="s">
        <v>675</v>
      </c>
      <c r="E140" s="226" t="s">
        <v>531</v>
      </c>
      <c r="F140" s="226" t="s">
        <v>537</v>
      </c>
      <c r="G140" s="227"/>
      <c r="H140" s="71">
        <v>0</v>
      </c>
      <c r="I140" s="71">
        <v>0</v>
      </c>
      <c r="J140" s="71">
        <v>0</v>
      </c>
      <c r="K140" s="71">
        <v>0</v>
      </c>
      <c r="L140" s="71">
        <v>0</v>
      </c>
      <c r="M140" s="112">
        <v>0</v>
      </c>
      <c r="N140" s="112">
        <v>0</v>
      </c>
      <c r="O140" s="328">
        <v>0</v>
      </c>
      <c r="P140" s="229"/>
      <c r="Q140" s="223" t="s">
        <v>533</v>
      </c>
      <c r="R140" s="52"/>
    </row>
    <row r="141" spans="2:18">
      <c r="B141" s="30"/>
      <c r="C141" s="235" t="s">
        <v>678</v>
      </c>
      <c r="D141" s="11" t="s">
        <v>675</v>
      </c>
      <c r="E141" s="226" t="s">
        <v>531</v>
      </c>
      <c r="F141" s="226" t="s">
        <v>539</v>
      </c>
      <c r="G141" s="227"/>
      <c r="H141" s="71">
        <v>0</v>
      </c>
      <c r="I141" s="71">
        <v>0</v>
      </c>
      <c r="J141" s="71">
        <v>0</v>
      </c>
      <c r="K141" s="71">
        <v>0</v>
      </c>
      <c r="L141" s="71">
        <v>0</v>
      </c>
      <c r="M141" s="112">
        <v>0</v>
      </c>
      <c r="N141" s="112">
        <v>0</v>
      </c>
      <c r="O141" s="328">
        <v>0</v>
      </c>
      <c r="P141" s="229"/>
      <c r="Q141" s="223" t="s">
        <v>533</v>
      </c>
      <c r="R141" s="52"/>
    </row>
    <row r="142" spans="2:18">
      <c r="B142" s="30"/>
      <c r="C142" s="235" t="s">
        <v>679</v>
      </c>
      <c r="D142" s="11" t="s">
        <v>675</v>
      </c>
      <c r="E142" s="226" t="s">
        <v>531</v>
      </c>
      <c r="F142" s="226" t="s">
        <v>541</v>
      </c>
      <c r="G142" s="227"/>
      <c r="H142" s="277">
        <v>0</v>
      </c>
      <c r="I142" s="277">
        <v>0</v>
      </c>
      <c r="J142" s="277">
        <v>0</v>
      </c>
      <c r="K142" s="277">
        <v>0</v>
      </c>
      <c r="L142" s="277">
        <v>0</v>
      </c>
      <c r="M142" s="277">
        <v>0</v>
      </c>
      <c r="N142" s="277">
        <v>0</v>
      </c>
      <c r="O142" s="328">
        <v>0</v>
      </c>
      <c r="P142" s="229"/>
      <c r="Q142" s="223" t="s">
        <v>533</v>
      </c>
      <c r="R142" s="52"/>
    </row>
    <row r="143" spans="2:18">
      <c r="B143" s="30"/>
      <c r="C143" s="235" t="s">
        <v>680</v>
      </c>
      <c r="D143" s="11" t="s">
        <v>675</v>
      </c>
      <c r="E143" s="226" t="s">
        <v>543</v>
      </c>
      <c r="F143" s="226" t="s">
        <v>532</v>
      </c>
      <c r="G143" s="227"/>
      <c r="H143" s="71">
        <v>0</v>
      </c>
      <c r="I143" s="71">
        <v>0</v>
      </c>
      <c r="J143" s="71">
        <v>0</v>
      </c>
      <c r="K143" s="71">
        <v>0</v>
      </c>
      <c r="L143" s="71">
        <v>0</v>
      </c>
      <c r="M143" s="112">
        <v>0</v>
      </c>
      <c r="N143" s="112">
        <v>0</v>
      </c>
      <c r="O143" s="328">
        <v>0</v>
      </c>
      <c r="P143" s="229"/>
      <c r="Q143" s="223" t="s">
        <v>533</v>
      </c>
      <c r="R143" s="52"/>
    </row>
    <row r="144" spans="2:18">
      <c r="B144" s="30"/>
      <c r="C144" s="235" t="s">
        <v>681</v>
      </c>
      <c r="D144" s="11" t="s">
        <v>675</v>
      </c>
      <c r="E144" s="226" t="s">
        <v>543</v>
      </c>
      <c r="F144" s="226" t="s">
        <v>535</v>
      </c>
      <c r="G144" s="227"/>
      <c r="H144" s="71">
        <v>0</v>
      </c>
      <c r="I144" s="71">
        <v>0</v>
      </c>
      <c r="J144" s="71">
        <v>0</v>
      </c>
      <c r="K144" s="71">
        <v>0</v>
      </c>
      <c r="L144" s="71">
        <v>0</v>
      </c>
      <c r="M144" s="112">
        <v>0</v>
      </c>
      <c r="N144" s="112">
        <v>0</v>
      </c>
      <c r="O144" s="328">
        <v>0</v>
      </c>
      <c r="P144" s="229"/>
      <c r="Q144" s="223" t="s">
        <v>533</v>
      </c>
      <c r="R144" s="52"/>
    </row>
    <row r="145" spans="2:18">
      <c r="B145" s="30"/>
      <c r="C145" s="235" t="s">
        <v>682</v>
      </c>
      <c r="D145" s="11" t="s">
        <v>675</v>
      </c>
      <c r="E145" s="226" t="s">
        <v>543</v>
      </c>
      <c r="F145" s="226" t="s">
        <v>537</v>
      </c>
      <c r="G145" s="227"/>
      <c r="H145" s="71">
        <v>0</v>
      </c>
      <c r="I145" s="71">
        <v>0</v>
      </c>
      <c r="J145" s="71">
        <v>0</v>
      </c>
      <c r="K145" s="71">
        <v>0</v>
      </c>
      <c r="L145" s="71">
        <v>0</v>
      </c>
      <c r="M145" s="112">
        <v>0</v>
      </c>
      <c r="N145" s="112">
        <v>0</v>
      </c>
      <c r="O145" s="328">
        <v>0</v>
      </c>
      <c r="P145" s="229"/>
      <c r="Q145" s="223" t="s">
        <v>533</v>
      </c>
      <c r="R145" s="52"/>
    </row>
    <row r="146" spans="2:18">
      <c r="B146" s="30"/>
      <c r="C146" s="235" t="s">
        <v>683</v>
      </c>
      <c r="D146" s="11" t="s">
        <v>675</v>
      </c>
      <c r="E146" s="226" t="s">
        <v>543</v>
      </c>
      <c r="F146" s="226" t="s">
        <v>539</v>
      </c>
      <c r="G146" s="227"/>
      <c r="H146" s="71">
        <v>0</v>
      </c>
      <c r="I146" s="71">
        <v>0</v>
      </c>
      <c r="J146" s="71">
        <v>0</v>
      </c>
      <c r="K146" s="71">
        <v>0</v>
      </c>
      <c r="L146" s="71">
        <v>0</v>
      </c>
      <c r="M146" s="112">
        <v>0</v>
      </c>
      <c r="N146" s="112">
        <v>0</v>
      </c>
      <c r="O146" s="328">
        <v>0</v>
      </c>
      <c r="P146" s="229"/>
      <c r="Q146" s="223" t="s">
        <v>533</v>
      </c>
      <c r="R146" s="52"/>
    </row>
    <row r="147" spans="2:18">
      <c r="B147" s="30"/>
      <c r="C147" s="235" t="s">
        <v>684</v>
      </c>
      <c r="D147" s="11" t="s">
        <v>675</v>
      </c>
      <c r="E147" s="226" t="s">
        <v>543</v>
      </c>
      <c r="F147" s="226" t="s">
        <v>541</v>
      </c>
      <c r="G147" s="227"/>
      <c r="H147" s="277">
        <v>0</v>
      </c>
      <c r="I147" s="277">
        <v>0</v>
      </c>
      <c r="J147" s="277">
        <v>0</v>
      </c>
      <c r="K147" s="277">
        <v>0</v>
      </c>
      <c r="L147" s="277">
        <v>0</v>
      </c>
      <c r="M147" s="277">
        <v>0</v>
      </c>
      <c r="N147" s="277">
        <v>0</v>
      </c>
      <c r="O147" s="328">
        <v>0</v>
      </c>
      <c r="P147" s="229"/>
      <c r="Q147" s="223" t="s">
        <v>533</v>
      </c>
      <c r="R147" s="52"/>
    </row>
    <row r="148" spans="2:18">
      <c r="B148" s="30"/>
      <c r="C148" s="236" t="s">
        <v>685</v>
      </c>
      <c r="D148" s="11" t="s">
        <v>686</v>
      </c>
      <c r="E148" s="226" t="s">
        <v>531</v>
      </c>
      <c r="F148" s="226" t="s">
        <v>532</v>
      </c>
      <c r="G148" s="227"/>
      <c r="H148" s="71">
        <v>0</v>
      </c>
      <c r="I148" s="71">
        <v>0</v>
      </c>
      <c r="J148" s="71">
        <v>0</v>
      </c>
      <c r="K148" s="71">
        <v>0</v>
      </c>
      <c r="L148" s="71">
        <v>0</v>
      </c>
      <c r="M148" s="112">
        <v>0</v>
      </c>
      <c r="N148" s="112">
        <v>0</v>
      </c>
      <c r="O148" s="328">
        <v>0</v>
      </c>
      <c r="P148" s="229"/>
      <c r="Q148" s="223" t="s">
        <v>533</v>
      </c>
      <c r="R148" s="52"/>
    </row>
    <row r="149" spans="2:18">
      <c r="B149" s="30"/>
      <c r="C149" s="236" t="s">
        <v>687</v>
      </c>
      <c r="D149" s="11" t="s">
        <v>686</v>
      </c>
      <c r="E149" s="226" t="s">
        <v>531</v>
      </c>
      <c r="F149" s="226" t="s">
        <v>535</v>
      </c>
      <c r="G149" s="227"/>
      <c r="H149" s="71">
        <v>0</v>
      </c>
      <c r="I149" s="71">
        <v>0</v>
      </c>
      <c r="J149" s="71">
        <v>0</v>
      </c>
      <c r="K149" s="71">
        <v>0</v>
      </c>
      <c r="L149" s="71">
        <v>0</v>
      </c>
      <c r="M149" s="112">
        <v>0</v>
      </c>
      <c r="N149" s="112">
        <v>0</v>
      </c>
      <c r="O149" s="328">
        <v>0</v>
      </c>
      <c r="P149" s="229"/>
      <c r="Q149" s="223" t="s">
        <v>533</v>
      </c>
      <c r="R149" s="52"/>
    </row>
    <row r="150" spans="2:18">
      <c r="B150" s="30"/>
      <c r="C150" s="235" t="s">
        <v>688</v>
      </c>
      <c r="D150" s="11" t="s">
        <v>686</v>
      </c>
      <c r="E150" s="226" t="s">
        <v>531</v>
      </c>
      <c r="F150" s="226" t="s">
        <v>537</v>
      </c>
      <c r="G150" s="227"/>
      <c r="H150" s="71">
        <v>0</v>
      </c>
      <c r="I150" s="71">
        <v>0</v>
      </c>
      <c r="J150" s="71">
        <v>0</v>
      </c>
      <c r="K150" s="71">
        <v>0</v>
      </c>
      <c r="L150" s="71">
        <v>0</v>
      </c>
      <c r="M150" s="112">
        <v>0</v>
      </c>
      <c r="N150" s="112">
        <v>0</v>
      </c>
      <c r="O150" s="328">
        <v>0</v>
      </c>
      <c r="P150" s="229"/>
      <c r="Q150" s="223" t="s">
        <v>533</v>
      </c>
      <c r="R150" s="52"/>
    </row>
    <row r="151" spans="2:18">
      <c r="B151" s="30"/>
      <c r="C151" s="235" t="s">
        <v>689</v>
      </c>
      <c r="D151" s="11" t="s">
        <v>686</v>
      </c>
      <c r="E151" s="226" t="s">
        <v>531</v>
      </c>
      <c r="F151" s="226" t="s">
        <v>539</v>
      </c>
      <c r="G151" s="227"/>
      <c r="H151" s="71">
        <v>0</v>
      </c>
      <c r="I151" s="71">
        <v>0</v>
      </c>
      <c r="J151" s="71">
        <v>0</v>
      </c>
      <c r="K151" s="71">
        <v>0</v>
      </c>
      <c r="L151" s="71">
        <v>0</v>
      </c>
      <c r="M151" s="112">
        <v>0</v>
      </c>
      <c r="N151" s="112">
        <v>0</v>
      </c>
      <c r="O151" s="328">
        <v>0</v>
      </c>
      <c r="P151" s="229"/>
      <c r="Q151" s="223" t="s">
        <v>533</v>
      </c>
      <c r="R151" s="52"/>
    </row>
    <row r="152" spans="2:18">
      <c r="B152" s="30"/>
      <c r="C152" s="235" t="s">
        <v>690</v>
      </c>
      <c r="D152" s="11" t="s">
        <v>686</v>
      </c>
      <c r="E152" s="226" t="s">
        <v>531</v>
      </c>
      <c r="F152" s="226" t="s">
        <v>541</v>
      </c>
      <c r="G152" s="227"/>
      <c r="H152" s="277">
        <v>0</v>
      </c>
      <c r="I152" s="277">
        <v>0</v>
      </c>
      <c r="J152" s="277">
        <v>0</v>
      </c>
      <c r="K152" s="277">
        <v>0</v>
      </c>
      <c r="L152" s="277">
        <v>0</v>
      </c>
      <c r="M152" s="277">
        <v>0</v>
      </c>
      <c r="N152" s="277">
        <v>0</v>
      </c>
      <c r="O152" s="328">
        <v>0</v>
      </c>
      <c r="P152" s="229"/>
      <c r="Q152" s="223" t="s">
        <v>533</v>
      </c>
      <c r="R152" s="52"/>
    </row>
    <row r="153" spans="2:18">
      <c r="B153" s="30"/>
      <c r="C153" s="235" t="s">
        <v>691</v>
      </c>
      <c r="D153" s="11" t="s">
        <v>686</v>
      </c>
      <c r="E153" s="226" t="s">
        <v>543</v>
      </c>
      <c r="F153" s="226" t="s">
        <v>532</v>
      </c>
      <c r="G153" s="227"/>
      <c r="H153" s="71">
        <v>0</v>
      </c>
      <c r="I153" s="71">
        <v>0</v>
      </c>
      <c r="J153" s="71">
        <v>0</v>
      </c>
      <c r="K153" s="71">
        <v>0</v>
      </c>
      <c r="L153" s="71">
        <v>0</v>
      </c>
      <c r="M153" s="112">
        <v>0</v>
      </c>
      <c r="N153" s="112">
        <v>0</v>
      </c>
      <c r="O153" s="328">
        <v>0</v>
      </c>
      <c r="P153" s="229"/>
      <c r="Q153" s="223" t="s">
        <v>533</v>
      </c>
      <c r="R153" s="52"/>
    </row>
    <row r="154" spans="2:18">
      <c r="B154" s="30"/>
      <c r="C154" s="235" t="s">
        <v>692</v>
      </c>
      <c r="D154" s="11" t="s">
        <v>686</v>
      </c>
      <c r="E154" s="226" t="s">
        <v>543</v>
      </c>
      <c r="F154" s="226" t="s">
        <v>535</v>
      </c>
      <c r="G154" s="227"/>
      <c r="H154" s="71">
        <v>0</v>
      </c>
      <c r="I154" s="71">
        <v>0</v>
      </c>
      <c r="J154" s="71">
        <v>0</v>
      </c>
      <c r="K154" s="71">
        <v>0</v>
      </c>
      <c r="L154" s="71">
        <v>0</v>
      </c>
      <c r="M154" s="112">
        <v>0</v>
      </c>
      <c r="N154" s="112">
        <v>0</v>
      </c>
      <c r="O154" s="328">
        <v>0</v>
      </c>
      <c r="P154" s="229"/>
      <c r="Q154" s="223" t="s">
        <v>533</v>
      </c>
      <c r="R154" s="52"/>
    </row>
    <row r="155" spans="2:18">
      <c r="B155" s="30"/>
      <c r="C155" s="235" t="s">
        <v>693</v>
      </c>
      <c r="D155" s="11" t="s">
        <v>686</v>
      </c>
      <c r="E155" s="226" t="s">
        <v>543</v>
      </c>
      <c r="F155" s="226" t="s">
        <v>537</v>
      </c>
      <c r="G155" s="227"/>
      <c r="H155" s="71">
        <v>0</v>
      </c>
      <c r="I155" s="71">
        <v>0</v>
      </c>
      <c r="J155" s="71">
        <v>0</v>
      </c>
      <c r="K155" s="71">
        <v>0</v>
      </c>
      <c r="L155" s="71">
        <v>0</v>
      </c>
      <c r="M155" s="112">
        <v>0</v>
      </c>
      <c r="N155" s="112">
        <v>0</v>
      </c>
      <c r="O155" s="328">
        <v>0</v>
      </c>
      <c r="P155" s="229"/>
      <c r="Q155" s="223" t="s">
        <v>533</v>
      </c>
      <c r="R155" s="52"/>
    </row>
    <row r="156" spans="2:18">
      <c r="B156" s="30"/>
      <c r="C156" s="235" t="s">
        <v>694</v>
      </c>
      <c r="D156" s="11" t="s">
        <v>686</v>
      </c>
      <c r="E156" s="226" t="s">
        <v>543</v>
      </c>
      <c r="F156" s="226" t="s">
        <v>539</v>
      </c>
      <c r="G156" s="227"/>
      <c r="H156" s="71">
        <v>0</v>
      </c>
      <c r="I156" s="71">
        <v>0</v>
      </c>
      <c r="J156" s="71">
        <v>0</v>
      </c>
      <c r="K156" s="71">
        <v>0</v>
      </c>
      <c r="L156" s="71">
        <v>0</v>
      </c>
      <c r="M156" s="112">
        <v>0</v>
      </c>
      <c r="N156" s="112">
        <v>0</v>
      </c>
      <c r="O156" s="328">
        <v>0</v>
      </c>
      <c r="P156" s="229"/>
      <c r="Q156" s="223" t="s">
        <v>533</v>
      </c>
      <c r="R156" s="52"/>
    </row>
    <row r="157" spans="2:18">
      <c r="B157" s="30"/>
      <c r="C157" s="235" t="s">
        <v>695</v>
      </c>
      <c r="D157" s="11" t="s">
        <v>686</v>
      </c>
      <c r="E157" s="226" t="s">
        <v>543</v>
      </c>
      <c r="F157" s="226" t="s">
        <v>541</v>
      </c>
      <c r="G157" s="227"/>
      <c r="H157" s="277">
        <v>0</v>
      </c>
      <c r="I157" s="277">
        <v>0</v>
      </c>
      <c r="J157" s="277">
        <v>0</v>
      </c>
      <c r="K157" s="277">
        <v>0</v>
      </c>
      <c r="L157" s="277">
        <v>0</v>
      </c>
      <c r="M157" s="277">
        <v>0</v>
      </c>
      <c r="N157" s="277">
        <v>0</v>
      </c>
      <c r="O157" s="328">
        <v>0</v>
      </c>
      <c r="P157" s="229"/>
      <c r="Q157" s="223" t="s">
        <v>533</v>
      </c>
      <c r="R157" s="52"/>
    </row>
    <row r="158" spans="2:18">
      <c r="B158" s="30"/>
      <c r="C158" s="236" t="s">
        <v>696</v>
      </c>
      <c r="D158" s="11" t="s">
        <v>697</v>
      </c>
      <c r="E158" s="226" t="s">
        <v>531</v>
      </c>
      <c r="F158" s="226" t="s">
        <v>532</v>
      </c>
      <c r="G158" s="227"/>
      <c r="H158" s="71">
        <v>0</v>
      </c>
      <c r="I158" s="71">
        <v>0</v>
      </c>
      <c r="J158" s="71">
        <v>0</v>
      </c>
      <c r="K158" s="71">
        <v>0</v>
      </c>
      <c r="L158" s="71">
        <v>0</v>
      </c>
      <c r="M158" s="112">
        <v>0</v>
      </c>
      <c r="N158" s="112">
        <v>0</v>
      </c>
      <c r="O158" s="328">
        <v>0</v>
      </c>
      <c r="P158" s="229"/>
      <c r="Q158" s="223" t="s">
        <v>533</v>
      </c>
      <c r="R158" s="52"/>
    </row>
    <row r="159" spans="2:18">
      <c r="B159" s="30"/>
      <c r="C159" s="236" t="s">
        <v>698</v>
      </c>
      <c r="D159" s="11" t="s">
        <v>697</v>
      </c>
      <c r="E159" s="226" t="s">
        <v>531</v>
      </c>
      <c r="F159" s="226" t="s">
        <v>535</v>
      </c>
      <c r="G159" s="227"/>
      <c r="H159" s="71">
        <v>0</v>
      </c>
      <c r="I159" s="71">
        <v>0</v>
      </c>
      <c r="J159" s="71">
        <v>0</v>
      </c>
      <c r="K159" s="71">
        <v>0</v>
      </c>
      <c r="L159" s="71">
        <v>0</v>
      </c>
      <c r="M159" s="112">
        <v>0</v>
      </c>
      <c r="N159" s="112">
        <v>0</v>
      </c>
      <c r="O159" s="328">
        <v>0</v>
      </c>
      <c r="P159" s="229"/>
      <c r="Q159" s="223" t="s">
        <v>533</v>
      </c>
      <c r="R159" s="52"/>
    </row>
    <row r="160" spans="2:18">
      <c r="B160" s="30"/>
      <c r="C160" s="235" t="s">
        <v>699</v>
      </c>
      <c r="D160" s="11" t="s">
        <v>697</v>
      </c>
      <c r="E160" s="226" t="s">
        <v>531</v>
      </c>
      <c r="F160" s="226" t="s">
        <v>537</v>
      </c>
      <c r="G160" s="227"/>
      <c r="H160" s="71">
        <v>0</v>
      </c>
      <c r="I160" s="71">
        <v>0</v>
      </c>
      <c r="J160" s="71">
        <v>0</v>
      </c>
      <c r="K160" s="71">
        <v>0</v>
      </c>
      <c r="L160" s="71">
        <v>0</v>
      </c>
      <c r="M160" s="112">
        <v>0</v>
      </c>
      <c r="N160" s="112">
        <v>0</v>
      </c>
      <c r="O160" s="328">
        <v>0</v>
      </c>
      <c r="P160" s="229"/>
      <c r="Q160" s="223" t="s">
        <v>533</v>
      </c>
      <c r="R160" s="52"/>
    </row>
    <row r="161" spans="2:18">
      <c r="B161" s="30"/>
      <c r="C161" s="235" t="s">
        <v>700</v>
      </c>
      <c r="D161" s="11" t="s">
        <v>697</v>
      </c>
      <c r="E161" s="226" t="s">
        <v>531</v>
      </c>
      <c r="F161" s="226" t="s">
        <v>539</v>
      </c>
      <c r="G161" s="227"/>
      <c r="H161" s="71">
        <v>0</v>
      </c>
      <c r="I161" s="71">
        <v>0</v>
      </c>
      <c r="J161" s="71">
        <v>0</v>
      </c>
      <c r="K161" s="71">
        <v>0</v>
      </c>
      <c r="L161" s="71">
        <v>0</v>
      </c>
      <c r="M161" s="112">
        <v>0</v>
      </c>
      <c r="N161" s="112">
        <v>0</v>
      </c>
      <c r="O161" s="328">
        <v>0</v>
      </c>
      <c r="P161" s="229"/>
      <c r="Q161" s="223" t="s">
        <v>533</v>
      </c>
      <c r="R161" s="52"/>
    </row>
    <row r="162" spans="2:18">
      <c r="B162" s="30"/>
      <c r="C162" s="235" t="s">
        <v>701</v>
      </c>
      <c r="D162" s="11" t="s">
        <v>697</v>
      </c>
      <c r="E162" s="226" t="s">
        <v>531</v>
      </c>
      <c r="F162" s="226" t="s">
        <v>541</v>
      </c>
      <c r="G162" s="227"/>
      <c r="H162" s="277">
        <v>0</v>
      </c>
      <c r="I162" s="277">
        <v>0</v>
      </c>
      <c r="J162" s="277">
        <v>0</v>
      </c>
      <c r="K162" s="277">
        <v>0</v>
      </c>
      <c r="L162" s="277">
        <v>0</v>
      </c>
      <c r="M162" s="277">
        <v>0</v>
      </c>
      <c r="N162" s="277">
        <v>0</v>
      </c>
      <c r="O162" s="328">
        <v>0</v>
      </c>
      <c r="P162" s="229"/>
      <c r="Q162" s="223" t="s">
        <v>533</v>
      </c>
      <c r="R162" s="52"/>
    </row>
    <row r="163" spans="2:18">
      <c r="B163" s="30"/>
      <c r="C163" s="235" t="s">
        <v>702</v>
      </c>
      <c r="D163" s="11" t="s">
        <v>697</v>
      </c>
      <c r="E163" s="226" t="s">
        <v>543</v>
      </c>
      <c r="F163" s="226" t="s">
        <v>532</v>
      </c>
      <c r="G163" s="227"/>
      <c r="H163" s="71">
        <v>0</v>
      </c>
      <c r="I163" s="71">
        <v>0</v>
      </c>
      <c r="J163" s="71">
        <v>0</v>
      </c>
      <c r="K163" s="71">
        <v>0</v>
      </c>
      <c r="L163" s="71">
        <v>0</v>
      </c>
      <c r="M163" s="112">
        <v>0</v>
      </c>
      <c r="N163" s="112">
        <v>0</v>
      </c>
      <c r="O163" s="328">
        <v>0</v>
      </c>
      <c r="P163" s="229"/>
      <c r="Q163" s="223" t="s">
        <v>533</v>
      </c>
      <c r="R163" s="52"/>
    </row>
    <row r="164" spans="2:18">
      <c r="B164" s="30"/>
      <c r="C164" s="235" t="s">
        <v>703</v>
      </c>
      <c r="D164" s="11" t="s">
        <v>697</v>
      </c>
      <c r="E164" s="226" t="s">
        <v>543</v>
      </c>
      <c r="F164" s="226" t="s">
        <v>535</v>
      </c>
      <c r="G164" s="227"/>
      <c r="H164" s="71">
        <v>0</v>
      </c>
      <c r="I164" s="71">
        <v>0</v>
      </c>
      <c r="J164" s="71">
        <v>0</v>
      </c>
      <c r="K164" s="71">
        <v>0</v>
      </c>
      <c r="L164" s="71">
        <v>0</v>
      </c>
      <c r="M164" s="112">
        <v>0</v>
      </c>
      <c r="N164" s="112">
        <v>0</v>
      </c>
      <c r="O164" s="328">
        <v>0</v>
      </c>
      <c r="P164" s="229"/>
      <c r="Q164" s="223" t="s">
        <v>533</v>
      </c>
      <c r="R164" s="52"/>
    </row>
    <row r="165" spans="2:18">
      <c r="B165" s="30"/>
      <c r="C165" s="235" t="s">
        <v>704</v>
      </c>
      <c r="D165" s="11" t="s">
        <v>697</v>
      </c>
      <c r="E165" s="226" t="s">
        <v>543</v>
      </c>
      <c r="F165" s="226" t="s">
        <v>537</v>
      </c>
      <c r="G165" s="227"/>
      <c r="H165" s="71">
        <v>0</v>
      </c>
      <c r="I165" s="71">
        <v>0</v>
      </c>
      <c r="J165" s="71">
        <v>0</v>
      </c>
      <c r="K165" s="71">
        <v>0</v>
      </c>
      <c r="L165" s="71">
        <v>0</v>
      </c>
      <c r="M165" s="112">
        <v>0</v>
      </c>
      <c r="N165" s="112">
        <v>0</v>
      </c>
      <c r="O165" s="328">
        <v>0</v>
      </c>
      <c r="P165" s="229"/>
      <c r="Q165" s="223" t="s">
        <v>533</v>
      </c>
      <c r="R165" s="52"/>
    </row>
    <row r="166" spans="2:18">
      <c r="B166" s="30"/>
      <c r="C166" s="235" t="s">
        <v>705</v>
      </c>
      <c r="D166" s="11" t="s">
        <v>697</v>
      </c>
      <c r="E166" s="226" t="s">
        <v>543</v>
      </c>
      <c r="F166" s="226" t="s">
        <v>539</v>
      </c>
      <c r="G166" s="227"/>
      <c r="H166" s="71">
        <v>0</v>
      </c>
      <c r="I166" s="71">
        <v>0</v>
      </c>
      <c r="J166" s="71">
        <v>0</v>
      </c>
      <c r="K166" s="71">
        <v>0</v>
      </c>
      <c r="L166" s="71">
        <v>0</v>
      </c>
      <c r="M166" s="112">
        <v>0</v>
      </c>
      <c r="N166" s="112">
        <v>0</v>
      </c>
      <c r="O166" s="328">
        <v>0</v>
      </c>
      <c r="P166" s="229"/>
      <c r="Q166" s="223" t="s">
        <v>533</v>
      </c>
      <c r="R166" s="52"/>
    </row>
    <row r="167" spans="2:18">
      <c r="B167" s="30"/>
      <c r="C167" s="235" t="s">
        <v>706</v>
      </c>
      <c r="D167" s="11" t="s">
        <v>697</v>
      </c>
      <c r="E167" s="226" t="s">
        <v>543</v>
      </c>
      <c r="F167" s="226" t="s">
        <v>541</v>
      </c>
      <c r="G167" s="227"/>
      <c r="H167" s="277">
        <v>0</v>
      </c>
      <c r="I167" s="277">
        <v>0</v>
      </c>
      <c r="J167" s="277">
        <v>0</v>
      </c>
      <c r="K167" s="277">
        <v>0</v>
      </c>
      <c r="L167" s="277">
        <v>0</v>
      </c>
      <c r="M167" s="277">
        <v>0</v>
      </c>
      <c r="N167" s="277">
        <v>0</v>
      </c>
      <c r="O167" s="328">
        <v>0</v>
      </c>
      <c r="P167" s="229"/>
      <c r="Q167" s="223" t="s">
        <v>533</v>
      </c>
      <c r="R167" s="52"/>
    </row>
    <row r="168" spans="2:18">
      <c r="B168" s="30"/>
      <c r="C168" s="236" t="s">
        <v>707</v>
      </c>
      <c r="D168" s="11" t="s">
        <v>708</v>
      </c>
      <c r="E168" s="226" t="s">
        <v>531</v>
      </c>
      <c r="F168" s="226" t="s">
        <v>532</v>
      </c>
      <c r="G168" s="227"/>
      <c r="H168" s="71">
        <v>0</v>
      </c>
      <c r="I168" s="71">
        <v>0</v>
      </c>
      <c r="J168" s="71">
        <v>0</v>
      </c>
      <c r="K168" s="71">
        <v>0</v>
      </c>
      <c r="L168" s="71">
        <v>0</v>
      </c>
      <c r="M168" s="112">
        <v>0</v>
      </c>
      <c r="N168" s="112">
        <v>0</v>
      </c>
      <c r="O168" s="328">
        <v>0</v>
      </c>
      <c r="P168" s="229"/>
      <c r="Q168" s="223" t="s">
        <v>533</v>
      </c>
      <c r="R168" s="52"/>
    </row>
    <row r="169" spans="2:18">
      <c r="B169" s="30"/>
      <c r="C169" s="236" t="s">
        <v>709</v>
      </c>
      <c r="D169" s="11" t="s">
        <v>708</v>
      </c>
      <c r="E169" s="226" t="s">
        <v>531</v>
      </c>
      <c r="F169" s="226" t="s">
        <v>535</v>
      </c>
      <c r="G169" s="227"/>
      <c r="H169" s="71">
        <v>0</v>
      </c>
      <c r="I169" s="71">
        <v>0</v>
      </c>
      <c r="J169" s="71">
        <v>0</v>
      </c>
      <c r="K169" s="71">
        <v>0</v>
      </c>
      <c r="L169" s="71">
        <v>0</v>
      </c>
      <c r="M169" s="112">
        <v>0</v>
      </c>
      <c r="N169" s="112">
        <v>0</v>
      </c>
      <c r="O169" s="328">
        <v>0</v>
      </c>
      <c r="P169" s="229"/>
      <c r="Q169" s="223" t="s">
        <v>533</v>
      </c>
      <c r="R169" s="52"/>
    </row>
    <row r="170" spans="2:18">
      <c r="B170" s="30"/>
      <c r="C170" s="235" t="s">
        <v>710</v>
      </c>
      <c r="D170" s="11" t="s">
        <v>708</v>
      </c>
      <c r="E170" s="226" t="s">
        <v>531</v>
      </c>
      <c r="F170" s="226" t="s">
        <v>537</v>
      </c>
      <c r="G170" s="227"/>
      <c r="H170" s="71">
        <v>0</v>
      </c>
      <c r="I170" s="71">
        <v>0</v>
      </c>
      <c r="J170" s="71">
        <v>0</v>
      </c>
      <c r="K170" s="71">
        <v>0</v>
      </c>
      <c r="L170" s="71">
        <v>0</v>
      </c>
      <c r="M170" s="112">
        <v>0</v>
      </c>
      <c r="N170" s="112">
        <v>0</v>
      </c>
      <c r="O170" s="328">
        <v>0</v>
      </c>
      <c r="P170" s="229"/>
      <c r="Q170" s="223" t="s">
        <v>533</v>
      </c>
      <c r="R170" s="52"/>
    </row>
    <row r="171" spans="2:18">
      <c r="B171" s="30"/>
      <c r="C171" s="235" t="s">
        <v>711</v>
      </c>
      <c r="D171" s="11" t="s">
        <v>708</v>
      </c>
      <c r="E171" s="226" t="s">
        <v>531</v>
      </c>
      <c r="F171" s="226" t="s">
        <v>539</v>
      </c>
      <c r="G171" s="227"/>
      <c r="H171" s="71">
        <v>0</v>
      </c>
      <c r="I171" s="71">
        <v>0</v>
      </c>
      <c r="J171" s="71">
        <v>0</v>
      </c>
      <c r="K171" s="71">
        <v>0</v>
      </c>
      <c r="L171" s="71">
        <v>0</v>
      </c>
      <c r="M171" s="112">
        <v>0</v>
      </c>
      <c r="N171" s="112">
        <v>0</v>
      </c>
      <c r="O171" s="328">
        <v>0</v>
      </c>
      <c r="P171" s="229"/>
      <c r="Q171" s="223" t="s">
        <v>533</v>
      </c>
      <c r="R171" s="52"/>
    </row>
    <row r="172" spans="2:18">
      <c r="B172" s="30"/>
      <c r="C172" s="235" t="s">
        <v>712</v>
      </c>
      <c r="D172" s="11" t="s">
        <v>708</v>
      </c>
      <c r="E172" s="226" t="s">
        <v>531</v>
      </c>
      <c r="F172" s="226" t="s">
        <v>541</v>
      </c>
      <c r="G172" s="227"/>
      <c r="H172" s="277">
        <v>0</v>
      </c>
      <c r="I172" s="277">
        <v>0</v>
      </c>
      <c r="J172" s="277">
        <v>0</v>
      </c>
      <c r="K172" s="277">
        <v>0</v>
      </c>
      <c r="L172" s="277">
        <v>0</v>
      </c>
      <c r="M172" s="277">
        <v>0</v>
      </c>
      <c r="N172" s="277">
        <v>0</v>
      </c>
      <c r="O172" s="328">
        <v>0</v>
      </c>
      <c r="P172" s="229"/>
      <c r="Q172" s="223" t="s">
        <v>533</v>
      </c>
      <c r="R172" s="52"/>
    </row>
    <row r="173" spans="2:18">
      <c r="B173" s="30"/>
      <c r="C173" s="235" t="s">
        <v>713</v>
      </c>
      <c r="D173" s="11" t="s">
        <v>708</v>
      </c>
      <c r="E173" s="226" t="s">
        <v>543</v>
      </c>
      <c r="F173" s="226" t="s">
        <v>532</v>
      </c>
      <c r="G173" s="227"/>
      <c r="H173" s="71">
        <v>0</v>
      </c>
      <c r="I173" s="71">
        <v>0</v>
      </c>
      <c r="J173" s="71">
        <v>0</v>
      </c>
      <c r="K173" s="71">
        <v>0</v>
      </c>
      <c r="L173" s="71">
        <v>0</v>
      </c>
      <c r="M173" s="112">
        <v>0</v>
      </c>
      <c r="N173" s="112">
        <v>0</v>
      </c>
      <c r="O173" s="328">
        <v>0</v>
      </c>
      <c r="P173" s="229"/>
      <c r="Q173" s="223" t="s">
        <v>533</v>
      </c>
      <c r="R173" s="52"/>
    </row>
    <row r="174" spans="2:18">
      <c r="B174" s="30"/>
      <c r="C174" s="235" t="s">
        <v>714</v>
      </c>
      <c r="D174" s="11" t="s">
        <v>708</v>
      </c>
      <c r="E174" s="226" t="s">
        <v>543</v>
      </c>
      <c r="F174" s="226" t="s">
        <v>535</v>
      </c>
      <c r="G174" s="227"/>
      <c r="H174" s="71">
        <v>0</v>
      </c>
      <c r="I174" s="71">
        <v>0</v>
      </c>
      <c r="J174" s="71">
        <v>0</v>
      </c>
      <c r="K174" s="71">
        <v>0</v>
      </c>
      <c r="L174" s="71">
        <v>0</v>
      </c>
      <c r="M174" s="112">
        <v>0</v>
      </c>
      <c r="N174" s="112">
        <v>0</v>
      </c>
      <c r="O174" s="328">
        <v>0</v>
      </c>
      <c r="P174" s="229"/>
      <c r="Q174" s="223" t="s">
        <v>533</v>
      </c>
      <c r="R174" s="52"/>
    </row>
    <row r="175" spans="2:18">
      <c r="B175" s="30"/>
      <c r="C175" s="235" t="s">
        <v>715</v>
      </c>
      <c r="D175" s="11" t="s">
        <v>708</v>
      </c>
      <c r="E175" s="226" t="s">
        <v>543</v>
      </c>
      <c r="F175" s="226" t="s">
        <v>537</v>
      </c>
      <c r="G175" s="227"/>
      <c r="H175" s="71">
        <v>0</v>
      </c>
      <c r="I175" s="71">
        <v>0</v>
      </c>
      <c r="J175" s="71">
        <v>0</v>
      </c>
      <c r="K175" s="71">
        <v>0</v>
      </c>
      <c r="L175" s="71">
        <v>0</v>
      </c>
      <c r="M175" s="112">
        <v>0</v>
      </c>
      <c r="N175" s="112">
        <v>0</v>
      </c>
      <c r="O175" s="328">
        <v>0</v>
      </c>
      <c r="P175" s="229"/>
      <c r="Q175" s="223" t="s">
        <v>533</v>
      </c>
      <c r="R175" s="52"/>
    </row>
    <row r="176" spans="2:18">
      <c r="B176" s="30"/>
      <c r="C176" s="235" t="s">
        <v>716</v>
      </c>
      <c r="D176" s="11" t="s">
        <v>708</v>
      </c>
      <c r="E176" s="226" t="s">
        <v>543</v>
      </c>
      <c r="F176" s="226" t="s">
        <v>539</v>
      </c>
      <c r="G176" s="227"/>
      <c r="H176" s="71">
        <v>0</v>
      </c>
      <c r="I176" s="71">
        <v>0</v>
      </c>
      <c r="J176" s="71">
        <v>0</v>
      </c>
      <c r="K176" s="71">
        <v>0</v>
      </c>
      <c r="L176" s="71">
        <v>0</v>
      </c>
      <c r="M176" s="112">
        <v>0</v>
      </c>
      <c r="N176" s="112">
        <v>0</v>
      </c>
      <c r="O176" s="328">
        <v>0</v>
      </c>
      <c r="P176" s="229"/>
      <c r="Q176" s="223" t="s">
        <v>533</v>
      </c>
      <c r="R176" s="52"/>
    </row>
    <row r="177" spans="2:18">
      <c r="B177" s="30"/>
      <c r="C177" s="235" t="s">
        <v>717</v>
      </c>
      <c r="D177" s="11" t="s">
        <v>708</v>
      </c>
      <c r="E177" s="226" t="s">
        <v>543</v>
      </c>
      <c r="F177" s="226" t="s">
        <v>541</v>
      </c>
      <c r="G177" s="227"/>
      <c r="H177" s="277">
        <v>0</v>
      </c>
      <c r="I177" s="277">
        <v>0</v>
      </c>
      <c r="J177" s="277">
        <v>0</v>
      </c>
      <c r="K177" s="277">
        <v>0</v>
      </c>
      <c r="L177" s="277">
        <v>0</v>
      </c>
      <c r="M177" s="277">
        <v>0</v>
      </c>
      <c r="N177" s="277">
        <v>0</v>
      </c>
      <c r="O177" s="328">
        <v>0</v>
      </c>
      <c r="P177" s="229"/>
      <c r="Q177" s="223" t="s">
        <v>533</v>
      </c>
      <c r="R177" s="52"/>
    </row>
    <row r="178" spans="2:18">
      <c r="B178" s="30"/>
      <c r="C178" s="236" t="s">
        <v>718</v>
      </c>
      <c r="D178" s="11" t="s">
        <v>719</v>
      </c>
      <c r="E178" s="226" t="s">
        <v>531</v>
      </c>
      <c r="F178" s="226" t="s">
        <v>532</v>
      </c>
      <c r="G178" s="227"/>
      <c r="H178" s="71">
        <v>1</v>
      </c>
      <c r="I178" s="71">
        <v>1</v>
      </c>
      <c r="J178" s="71">
        <v>2</v>
      </c>
      <c r="K178" s="71">
        <v>0</v>
      </c>
      <c r="L178" s="71">
        <v>4</v>
      </c>
      <c r="M178" s="112">
        <v>3</v>
      </c>
      <c r="N178" s="112">
        <v>7</v>
      </c>
      <c r="O178" s="328">
        <v>4.2329082349919291</v>
      </c>
      <c r="P178" s="229"/>
      <c r="Q178" s="223" t="s">
        <v>533</v>
      </c>
      <c r="R178" s="52"/>
    </row>
    <row r="179" spans="2:18">
      <c r="B179" s="30"/>
      <c r="C179" s="236" t="s">
        <v>720</v>
      </c>
      <c r="D179" s="11" t="s">
        <v>719</v>
      </c>
      <c r="E179" s="226" t="s">
        <v>531</v>
      </c>
      <c r="F179" s="226" t="s">
        <v>535</v>
      </c>
      <c r="G179" s="227"/>
      <c r="H179" s="71">
        <v>0</v>
      </c>
      <c r="I179" s="71">
        <v>0</v>
      </c>
      <c r="J179" s="71">
        <v>0</v>
      </c>
      <c r="K179" s="71">
        <v>0</v>
      </c>
      <c r="L179" s="71">
        <v>0</v>
      </c>
      <c r="M179" s="112">
        <v>0</v>
      </c>
      <c r="N179" s="112">
        <v>0</v>
      </c>
      <c r="O179" s="328">
        <v>0</v>
      </c>
      <c r="P179" s="229"/>
      <c r="Q179" s="223" t="s">
        <v>533</v>
      </c>
      <c r="R179" s="52"/>
    </row>
    <row r="180" spans="2:18">
      <c r="B180" s="30"/>
      <c r="C180" s="235" t="s">
        <v>721</v>
      </c>
      <c r="D180" s="11" t="s">
        <v>719</v>
      </c>
      <c r="E180" s="226" t="s">
        <v>531</v>
      </c>
      <c r="F180" s="226" t="s">
        <v>537</v>
      </c>
      <c r="G180" s="227"/>
      <c r="H180" s="71">
        <v>1</v>
      </c>
      <c r="I180" s="71">
        <v>2</v>
      </c>
      <c r="J180" s="71">
        <v>0</v>
      </c>
      <c r="K180" s="71">
        <v>0</v>
      </c>
      <c r="L180" s="71">
        <v>1</v>
      </c>
      <c r="M180" s="112">
        <v>0</v>
      </c>
      <c r="N180" s="112">
        <v>4</v>
      </c>
      <c r="O180" s="328">
        <v>2.1394721982580234</v>
      </c>
      <c r="P180" s="229"/>
      <c r="Q180" s="223" t="s">
        <v>533</v>
      </c>
      <c r="R180" s="52"/>
    </row>
    <row r="181" spans="2:18">
      <c r="B181" s="30"/>
      <c r="C181" s="235" t="s">
        <v>722</v>
      </c>
      <c r="D181" s="11" t="s">
        <v>719</v>
      </c>
      <c r="E181" s="226" t="s">
        <v>531</v>
      </c>
      <c r="F181" s="226" t="s">
        <v>539</v>
      </c>
      <c r="G181" s="227"/>
      <c r="H181" s="71">
        <v>2</v>
      </c>
      <c r="I181" s="71">
        <v>1</v>
      </c>
      <c r="J181" s="71">
        <v>1</v>
      </c>
      <c r="K181" s="71">
        <v>1</v>
      </c>
      <c r="L181" s="71">
        <v>2</v>
      </c>
      <c r="M181" s="112">
        <v>0</v>
      </c>
      <c r="N181" s="112">
        <v>2</v>
      </c>
      <c r="O181" s="328">
        <v>3.4304196585649618</v>
      </c>
      <c r="P181" s="229"/>
      <c r="Q181" s="223" t="s">
        <v>533</v>
      </c>
      <c r="R181" s="52"/>
    </row>
    <row r="182" spans="2:18">
      <c r="B182" s="30"/>
      <c r="C182" s="235" t="s">
        <v>723</v>
      </c>
      <c r="D182" s="11" t="s">
        <v>719</v>
      </c>
      <c r="E182" s="226" t="s">
        <v>531</v>
      </c>
      <c r="F182" s="226" t="s">
        <v>541</v>
      </c>
      <c r="G182" s="227"/>
      <c r="H182" s="277">
        <v>4</v>
      </c>
      <c r="I182" s="277">
        <v>4</v>
      </c>
      <c r="J182" s="277">
        <v>3</v>
      </c>
      <c r="K182" s="277">
        <v>1</v>
      </c>
      <c r="L182" s="277">
        <v>7</v>
      </c>
      <c r="M182" s="277">
        <v>3</v>
      </c>
      <c r="N182" s="277">
        <v>13</v>
      </c>
      <c r="O182" s="328">
        <v>9.8028000918149143</v>
      </c>
      <c r="P182" s="229"/>
      <c r="Q182" s="223" t="s">
        <v>533</v>
      </c>
      <c r="R182" s="52"/>
    </row>
    <row r="183" spans="2:18">
      <c r="B183" s="30"/>
      <c r="C183" s="235" t="s">
        <v>724</v>
      </c>
      <c r="D183" s="11" t="s">
        <v>719</v>
      </c>
      <c r="E183" s="226" t="s">
        <v>543</v>
      </c>
      <c r="F183" s="226" t="s">
        <v>532</v>
      </c>
      <c r="G183" s="227"/>
      <c r="H183" s="71">
        <v>0</v>
      </c>
      <c r="I183" s="71">
        <v>0</v>
      </c>
      <c r="J183" s="71">
        <v>0</v>
      </c>
      <c r="K183" s="71">
        <v>1</v>
      </c>
      <c r="L183" s="71">
        <v>1</v>
      </c>
      <c r="M183" s="112">
        <v>0</v>
      </c>
      <c r="N183" s="112">
        <v>0</v>
      </c>
      <c r="O183" s="328">
        <v>3.5003523918870336E-2</v>
      </c>
      <c r="P183" s="229"/>
      <c r="Q183" s="223" t="s">
        <v>533</v>
      </c>
      <c r="R183" s="52"/>
    </row>
    <row r="184" spans="2:18">
      <c r="B184" s="30"/>
      <c r="C184" s="235" t="s">
        <v>725</v>
      </c>
      <c r="D184" s="11" t="s">
        <v>719</v>
      </c>
      <c r="E184" s="226" t="s">
        <v>543</v>
      </c>
      <c r="F184" s="226" t="s">
        <v>535</v>
      </c>
      <c r="G184" s="227"/>
      <c r="H184" s="71">
        <v>0</v>
      </c>
      <c r="I184" s="71">
        <v>0</v>
      </c>
      <c r="J184" s="71">
        <v>0</v>
      </c>
      <c r="K184" s="71">
        <v>0</v>
      </c>
      <c r="L184" s="71">
        <v>0</v>
      </c>
      <c r="M184" s="112">
        <v>0</v>
      </c>
      <c r="N184" s="112">
        <v>0</v>
      </c>
      <c r="O184" s="328">
        <v>0</v>
      </c>
      <c r="P184" s="229"/>
      <c r="Q184" s="223" t="s">
        <v>533</v>
      </c>
      <c r="R184" s="52"/>
    </row>
    <row r="185" spans="2:18">
      <c r="B185" s="30"/>
      <c r="C185" s="235" t="s">
        <v>726</v>
      </c>
      <c r="D185" s="11" t="s">
        <v>719</v>
      </c>
      <c r="E185" s="226" t="s">
        <v>543</v>
      </c>
      <c r="F185" s="226" t="s">
        <v>537</v>
      </c>
      <c r="G185" s="227"/>
      <c r="H185" s="71">
        <v>0</v>
      </c>
      <c r="I185" s="71">
        <v>0</v>
      </c>
      <c r="J185" s="71">
        <v>0</v>
      </c>
      <c r="K185" s="71">
        <v>0</v>
      </c>
      <c r="L185" s="71">
        <v>0</v>
      </c>
      <c r="M185" s="112">
        <v>0</v>
      </c>
      <c r="N185" s="112">
        <v>0</v>
      </c>
      <c r="O185" s="328">
        <v>0</v>
      </c>
      <c r="P185" s="229"/>
      <c r="Q185" s="223" t="s">
        <v>533</v>
      </c>
      <c r="R185" s="52"/>
    </row>
    <row r="186" spans="2:18">
      <c r="B186" s="30"/>
      <c r="C186" s="235" t="s">
        <v>727</v>
      </c>
      <c r="D186" s="11" t="s">
        <v>719</v>
      </c>
      <c r="E186" s="226" t="s">
        <v>543</v>
      </c>
      <c r="F186" s="226" t="s">
        <v>539</v>
      </c>
      <c r="G186" s="227"/>
      <c r="H186" s="71">
        <v>0</v>
      </c>
      <c r="I186" s="71">
        <v>0</v>
      </c>
      <c r="J186" s="71">
        <v>0</v>
      </c>
      <c r="K186" s="71">
        <v>0</v>
      </c>
      <c r="L186" s="71">
        <v>0</v>
      </c>
      <c r="M186" s="112">
        <v>0</v>
      </c>
      <c r="N186" s="112">
        <v>0</v>
      </c>
      <c r="O186" s="328">
        <v>0</v>
      </c>
      <c r="P186" s="229"/>
      <c r="Q186" s="223" t="s">
        <v>533</v>
      </c>
      <c r="R186" s="52"/>
    </row>
    <row r="187" spans="2:18">
      <c r="B187" s="30"/>
      <c r="C187" s="235" t="s">
        <v>728</v>
      </c>
      <c r="D187" s="11" t="s">
        <v>719</v>
      </c>
      <c r="E187" s="226" t="s">
        <v>543</v>
      </c>
      <c r="F187" s="226" t="s">
        <v>541</v>
      </c>
      <c r="G187" s="227"/>
      <c r="H187" s="277">
        <v>0</v>
      </c>
      <c r="I187" s="277">
        <v>0</v>
      </c>
      <c r="J187" s="277">
        <v>0</v>
      </c>
      <c r="K187" s="277">
        <v>1</v>
      </c>
      <c r="L187" s="277">
        <v>1</v>
      </c>
      <c r="M187" s="277">
        <v>0</v>
      </c>
      <c r="N187" s="277">
        <v>0</v>
      </c>
      <c r="O187" s="328">
        <v>3.5003523918870336E-2</v>
      </c>
      <c r="P187" s="229"/>
      <c r="Q187" s="223" t="s">
        <v>533</v>
      </c>
      <c r="R187" s="52"/>
    </row>
    <row r="188" spans="2:18">
      <c r="B188" s="30"/>
      <c r="C188" s="236" t="s">
        <v>729</v>
      </c>
      <c r="D188" s="11" t="s">
        <v>730</v>
      </c>
      <c r="E188" s="226" t="s">
        <v>531</v>
      </c>
      <c r="F188" s="226" t="s">
        <v>532</v>
      </c>
      <c r="G188" s="227"/>
      <c r="H188" s="71">
        <v>2</v>
      </c>
      <c r="I188" s="71">
        <v>1</v>
      </c>
      <c r="J188" s="71">
        <v>1</v>
      </c>
      <c r="K188" s="71">
        <v>8</v>
      </c>
      <c r="L188" s="71">
        <v>2</v>
      </c>
      <c r="M188" s="112">
        <v>8</v>
      </c>
      <c r="N188" s="112">
        <v>8</v>
      </c>
      <c r="O188" s="328">
        <v>4.023898890613701</v>
      </c>
      <c r="P188" s="229"/>
      <c r="Q188" s="223" t="s">
        <v>533</v>
      </c>
      <c r="R188" s="52"/>
    </row>
    <row r="189" spans="2:18">
      <c r="B189" s="30"/>
      <c r="C189" s="236" t="s">
        <v>731</v>
      </c>
      <c r="D189" s="11" t="s">
        <v>730</v>
      </c>
      <c r="E189" s="226" t="s">
        <v>531</v>
      </c>
      <c r="F189" s="226" t="s">
        <v>535</v>
      </c>
      <c r="G189" s="227"/>
      <c r="H189" s="71">
        <v>0</v>
      </c>
      <c r="I189" s="71">
        <v>0</v>
      </c>
      <c r="J189" s="71">
        <v>0</v>
      </c>
      <c r="K189" s="71">
        <v>0</v>
      </c>
      <c r="L189" s="71">
        <v>0</v>
      </c>
      <c r="M189" s="112">
        <v>0</v>
      </c>
      <c r="N189" s="112">
        <v>0</v>
      </c>
      <c r="O189" s="328">
        <v>0</v>
      </c>
      <c r="P189" s="229"/>
      <c r="Q189" s="223" t="s">
        <v>533</v>
      </c>
      <c r="R189" s="52"/>
    </row>
    <row r="190" spans="2:18">
      <c r="B190" s="30"/>
      <c r="C190" s="235" t="s">
        <v>732</v>
      </c>
      <c r="D190" s="11" t="s">
        <v>730</v>
      </c>
      <c r="E190" s="226" t="s">
        <v>531</v>
      </c>
      <c r="F190" s="226" t="s">
        <v>537</v>
      </c>
      <c r="G190" s="227"/>
      <c r="H190" s="71">
        <v>0</v>
      </c>
      <c r="I190" s="71">
        <v>1</v>
      </c>
      <c r="J190" s="71">
        <v>0</v>
      </c>
      <c r="K190" s="71">
        <v>0</v>
      </c>
      <c r="L190" s="71">
        <v>0</v>
      </c>
      <c r="M190" s="112">
        <v>1</v>
      </c>
      <c r="N190" s="112">
        <v>1</v>
      </c>
      <c r="O190" s="328">
        <v>0.40137565236909423</v>
      </c>
      <c r="P190" s="229"/>
      <c r="Q190" s="223" t="s">
        <v>533</v>
      </c>
      <c r="R190" s="52"/>
    </row>
    <row r="191" spans="2:18">
      <c r="B191" s="30"/>
      <c r="C191" s="235" t="s">
        <v>733</v>
      </c>
      <c r="D191" s="11" t="s">
        <v>730</v>
      </c>
      <c r="E191" s="226" t="s">
        <v>531</v>
      </c>
      <c r="F191" s="226" t="s">
        <v>539</v>
      </c>
      <c r="G191" s="227"/>
      <c r="H191" s="71">
        <v>1</v>
      </c>
      <c r="I191" s="71">
        <v>0</v>
      </c>
      <c r="J191" s="71">
        <v>1</v>
      </c>
      <c r="K191" s="71">
        <v>2</v>
      </c>
      <c r="L191" s="71">
        <v>1</v>
      </c>
      <c r="M191" s="112">
        <v>1</v>
      </c>
      <c r="N191" s="112">
        <v>2</v>
      </c>
      <c r="O191" s="328">
        <v>1.4853295189105029</v>
      </c>
      <c r="P191" s="229"/>
      <c r="Q191" s="223" t="s">
        <v>533</v>
      </c>
      <c r="R191" s="52"/>
    </row>
    <row r="192" spans="2:18">
      <c r="B192" s="30"/>
      <c r="C192" s="235" t="s">
        <v>734</v>
      </c>
      <c r="D192" s="11" t="s">
        <v>730</v>
      </c>
      <c r="E192" s="226" t="s">
        <v>531</v>
      </c>
      <c r="F192" s="226" t="s">
        <v>541</v>
      </c>
      <c r="G192" s="227"/>
      <c r="H192" s="277">
        <v>3</v>
      </c>
      <c r="I192" s="277">
        <v>2</v>
      </c>
      <c r="J192" s="277">
        <v>2</v>
      </c>
      <c r="K192" s="277">
        <v>10</v>
      </c>
      <c r="L192" s="277">
        <v>3</v>
      </c>
      <c r="M192" s="277">
        <v>10</v>
      </c>
      <c r="N192" s="277">
        <v>11</v>
      </c>
      <c r="O192" s="328">
        <v>5.9106040618932978</v>
      </c>
      <c r="P192" s="229"/>
      <c r="Q192" s="223" t="s">
        <v>533</v>
      </c>
      <c r="R192" s="52"/>
    </row>
    <row r="193" spans="2:18">
      <c r="B193" s="30"/>
      <c r="C193" s="235" t="s">
        <v>735</v>
      </c>
      <c r="D193" s="11" t="s">
        <v>730</v>
      </c>
      <c r="E193" s="226" t="s">
        <v>543</v>
      </c>
      <c r="F193" s="226" t="s">
        <v>532</v>
      </c>
      <c r="G193" s="227"/>
      <c r="H193" s="71">
        <v>0</v>
      </c>
      <c r="I193" s="71">
        <v>0</v>
      </c>
      <c r="J193" s="71">
        <v>0</v>
      </c>
      <c r="K193" s="71">
        <v>0</v>
      </c>
      <c r="L193" s="71">
        <v>0</v>
      </c>
      <c r="M193" s="112">
        <v>0</v>
      </c>
      <c r="N193" s="112">
        <v>0</v>
      </c>
      <c r="O193" s="328">
        <v>0</v>
      </c>
      <c r="P193" s="229"/>
      <c r="Q193" s="223" t="s">
        <v>533</v>
      </c>
      <c r="R193" s="52"/>
    </row>
    <row r="194" spans="2:18">
      <c r="B194" s="30"/>
      <c r="C194" s="235" t="s">
        <v>736</v>
      </c>
      <c r="D194" s="11" t="s">
        <v>730</v>
      </c>
      <c r="E194" s="226" t="s">
        <v>543</v>
      </c>
      <c r="F194" s="226" t="s">
        <v>535</v>
      </c>
      <c r="G194" s="227"/>
      <c r="H194" s="71">
        <v>0</v>
      </c>
      <c r="I194" s="71">
        <v>0</v>
      </c>
      <c r="J194" s="71">
        <v>0</v>
      </c>
      <c r="K194" s="71">
        <v>0</v>
      </c>
      <c r="L194" s="71">
        <v>0</v>
      </c>
      <c r="M194" s="112">
        <v>0</v>
      </c>
      <c r="N194" s="112">
        <v>0</v>
      </c>
      <c r="O194" s="328">
        <v>0</v>
      </c>
      <c r="P194" s="229"/>
      <c r="Q194" s="223" t="s">
        <v>533</v>
      </c>
      <c r="R194" s="52"/>
    </row>
    <row r="195" spans="2:18">
      <c r="B195" s="30"/>
      <c r="C195" s="235" t="s">
        <v>737</v>
      </c>
      <c r="D195" s="11" t="s">
        <v>730</v>
      </c>
      <c r="E195" s="226" t="s">
        <v>543</v>
      </c>
      <c r="F195" s="226" t="s">
        <v>537</v>
      </c>
      <c r="G195" s="227"/>
      <c r="H195" s="71">
        <v>0</v>
      </c>
      <c r="I195" s="71">
        <v>0</v>
      </c>
      <c r="J195" s="71">
        <v>0</v>
      </c>
      <c r="K195" s="71">
        <v>0</v>
      </c>
      <c r="L195" s="71">
        <v>0</v>
      </c>
      <c r="M195" s="112">
        <v>0</v>
      </c>
      <c r="N195" s="112">
        <v>0</v>
      </c>
      <c r="O195" s="328">
        <v>0</v>
      </c>
      <c r="P195" s="229"/>
      <c r="Q195" s="223" t="s">
        <v>533</v>
      </c>
      <c r="R195" s="52"/>
    </row>
    <row r="196" spans="2:18">
      <c r="B196" s="30"/>
      <c r="C196" s="235" t="s">
        <v>738</v>
      </c>
      <c r="D196" s="11" t="s">
        <v>730</v>
      </c>
      <c r="E196" s="226" t="s">
        <v>543</v>
      </c>
      <c r="F196" s="226" t="s">
        <v>539</v>
      </c>
      <c r="G196" s="227"/>
      <c r="H196" s="71">
        <v>0</v>
      </c>
      <c r="I196" s="71">
        <v>0</v>
      </c>
      <c r="J196" s="71">
        <v>0</v>
      </c>
      <c r="K196" s="71">
        <v>0</v>
      </c>
      <c r="L196" s="71">
        <v>0</v>
      </c>
      <c r="M196" s="112">
        <v>0</v>
      </c>
      <c r="N196" s="112">
        <v>0</v>
      </c>
      <c r="O196" s="328">
        <v>0</v>
      </c>
      <c r="P196" s="229"/>
      <c r="Q196" s="223" t="s">
        <v>533</v>
      </c>
      <c r="R196" s="52"/>
    </row>
    <row r="197" spans="2:18">
      <c r="B197" s="30"/>
      <c r="C197" s="235" t="s">
        <v>739</v>
      </c>
      <c r="D197" s="11" t="s">
        <v>730</v>
      </c>
      <c r="E197" s="226" t="s">
        <v>543</v>
      </c>
      <c r="F197" s="226" t="s">
        <v>541</v>
      </c>
      <c r="G197" s="227"/>
      <c r="H197" s="277">
        <v>0</v>
      </c>
      <c r="I197" s="277">
        <v>0</v>
      </c>
      <c r="J197" s="277">
        <v>0</v>
      </c>
      <c r="K197" s="277">
        <v>0</v>
      </c>
      <c r="L197" s="277">
        <v>0</v>
      </c>
      <c r="M197" s="277">
        <v>0</v>
      </c>
      <c r="N197" s="277">
        <v>0</v>
      </c>
      <c r="O197" s="328">
        <v>0</v>
      </c>
      <c r="P197" s="229"/>
      <c r="Q197" s="223" t="s">
        <v>533</v>
      </c>
      <c r="R197" s="52"/>
    </row>
    <row r="198" spans="2:18">
      <c r="B198" s="30"/>
      <c r="C198" s="236" t="s">
        <v>740</v>
      </c>
      <c r="D198" s="11" t="s">
        <v>741</v>
      </c>
      <c r="E198" s="226" t="s">
        <v>531</v>
      </c>
      <c r="F198" s="226" t="s">
        <v>532</v>
      </c>
      <c r="G198" s="227"/>
      <c r="H198" s="71">
        <v>4</v>
      </c>
      <c r="I198" s="71">
        <v>4</v>
      </c>
      <c r="J198" s="71">
        <v>0</v>
      </c>
      <c r="K198" s="71">
        <v>6</v>
      </c>
      <c r="L198" s="71">
        <v>2</v>
      </c>
      <c r="M198" s="112">
        <v>2</v>
      </c>
      <c r="N198" s="112">
        <v>7</v>
      </c>
      <c r="O198" s="328">
        <v>5.9332852244146537</v>
      </c>
      <c r="P198" s="229"/>
      <c r="Q198" s="223" t="s">
        <v>533</v>
      </c>
      <c r="R198" s="52"/>
    </row>
    <row r="199" spans="2:18">
      <c r="B199" s="30"/>
      <c r="C199" s="236" t="s">
        <v>742</v>
      </c>
      <c r="D199" s="11" t="s">
        <v>741</v>
      </c>
      <c r="E199" s="226" t="s">
        <v>531</v>
      </c>
      <c r="F199" s="226" t="s">
        <v>535</v>
      </c>
      <c r="G199" s="227"/>
      <c r="H199" s="71">
        <v>0</v>
      </c>
      <c r="I199" s="71">
        <v>0</v>
      </c>
      <c r="J199" s="71">
        <v>0</v>
      </c>
      <c r="K199" s="71">
        <v>0</v>
      </c>
      <c r="L199" s="71">
        <v>0</v>
      </c>
      <c r="M199" s="112">
        <v>0</v>
      </c>
      <c r="N199" s="112">
        <v>0</v>
      </c>
      <c r="O199" s="328">
        <v>0</v>
      </c>
      <c r="P199" s="229"/>
      <c r="Q199" s="223" t="s">
        <v>533</v>
      </c>
      <c r="R199" s="52"/>
    </row>
    <row r="200" spans="2:18">
      <c r="B200" s="30"/>
      <c r="C200" s="235" t="s">
        <v>743</v>
      </c>
      <c r="D200" s="11" t="s">
        <v>741</v>
      </c>
      <c r="E200" s="226" t="s">
        <v>531</v>
      </c>
      <c r="F200" s="226" t="s">
        <v>537</v>
      </c>
      <c r="G200" s="227"/>
      <c r="H200" s="71">
        <v>0</v>
      </c>
      <c r="I200" s="71">
        <v>0</v>
      </c>
      <c r="J200" s="71">
        <v>0</v>
      </c>
      <c r="K200" s="71">
        <v>0</v>
      </c>
      <c r="L200" s="71">
        <v>0</v>
      </c>
      <c r="M200" s="112">
        <v>1</v>
      </c>
      <c r="N200" s="112">
        <v>1</v>
      </c>
      <c r="O200" s="328">
        <v>0.54795958274171952</v>
      </c>
      <c r="P200" s="229"/>
      <c r="Q200" s="223" t="s">
        <v>533</v>
      </c>
      <c r="R200" s="52"/>
    </row>
    <row r="201" spans="2:18">
      <c r="B201" s="30"/>
      <c r="C201" s="235" t="s">
        <v>744</v>
      </c>
      <c r="D201" s="11" t="s">
        <v>741</v>
      </c>
      <c r="E201" s="226" t="s">
        <v>531</v>
      </c>
      <c r="F201" s="226" t="s">
        <v>539</v>
      </c>
      <c r="G201" s="227"/>
      <c r="H201" s="71">
        <v>2</v>
      </c>
      <c r="I201" s="71">
        <v>3</v>
      </c>
      <c r="J201" s="71">
        <v>1</v>
      </c>
      <c r="K201" s="71">
        <v>1</v>
      </c>
      <c r="L201" s="71">
        <v>0</v>
      </c>
      <c r="M201" s="112">
        <v>1</v>
      </c>
      <c r="N201" s="112">
        <v>2</v>
      </c>
      <c r="O201" s="328">
        <v>1.8175493768572415</v>
      </c>
      <c r="P201" s="229"/>
      <c r="Q201" s="223" t="s">
        <v>533</v>
      </c>
      <c r="R201" s="52"/>
    </row>
    <row r="202" spans="2:18">
      <c r="B202" s="30"/>
      <c r="C202" s="235" t="s">
        <v>745</v>
      </c>
      <c r="D202" s="11" t="s">
        <v>741</v>
      </c>
      <c r="E202" s="226" t="s">
        <v>531</v>
      </c>
      <c r="F202" s="226" t="s">
        <v>541</v>
      </c>
      <c r="G202" s="227"/>
      <c r="H202" s="277">
        <v>6</v>
      </c>
      <c r="I202" s="277">
        <v>7</v>
      </c>
      <c r="J202" s="277">
        <v>1</v>
      </c>
      <c r="K202" s="277">
        <v>7</v>
      </c>
      <c r="L202" s="277">
        <v>2</v>
      </c>
      <c r="M202" s="277">
        <v>4</v>
      </c>
      <c r="N202" s="277">
        <v>10</v>
      </c>
      <c r="O202" s="328">
        <v>8.2987941840136141</v>
      </c>
      <c r="P202" s="229"/>
      <c r="Q202" s="223" t="s">
        <v>533</v>
      </c>
      <c r="R202" s="52"/>
    </row>
    <row r="203" spans="2:18">
      <c r="B203" s="30"/>
      <c r="C203" s="235" t="s">
        <v>746</v>
      </c>
      <c r="D203" s="11" t="s">
        <v>741</v>
      </c>
      <c r="E203" s="226" t="s">
        <v>543</v>
      </c>
      <c r="F203" s="226" t="s">
        <v>532</v>
      </c>
      <c r="G203" s="227"/>
      <c r="H203" s="71">
        <v>0</v>
      </c>
      <c r="I203" s="71">
        <v>0</v>
      </c>
      <c r="J203" s="71">
        <v>1</v>
      </c>
      <c r="K203" s="71">
        <v>0</v>
      </c>
      <c r="L203" s="71">
        <v>0</v>
      </c>
      <c r="M203" s="112">
        <v>0</v>
      </c>
      <c r="N203" s="112">
        <v>0</v>
      </c>
      <c r="O203" s="328">
        <v>3.5003523918870336E-2</v>
      </c>
      <c r="P203" s="229"/>
      <c r="Q203" s="223" t="s">
        <v>533</v>
      </c>
      <c r="R203" s="52"/>
    </row>
    <row r="204" spans="2:18">
      <c r="B204" s="30"/>
      <c r="C204" s="235" t="s">
        <v>747</v>
      </c>
      <c r="D204" s="11" t="s">
        <v>741</v>
      </c>
      <c r="E204" s="226" t="s">
        <v>543</v>
      </c>
      <c r="F204" s="226" t="s">
        <v>535</v>
      </c>
      <c r="G204" s="227"/>
      <c r="H204" s="71">
        <v>0</v>
      </c>
      <c r="I204" s="71">
        <v>0</v>
      </c>
      <c r="J204" s="71">
        <v>0</v>
      </c>
      <c r="K204" s="71">
        <v>0</v>
      </c>
      <c r="L204" s="71">
        <v>0</v>
      </c>
      <c r="M204" s="112">
        <v>0</v>
      </c>
      <c r="N204" s="112">
        <v>0</v>
      </c>
      <c r="O204" s="328">
        <v>0</v>
      </c>
      <c r="P204" s="229"/>
      <c r="Q204" s="223" t="s">
        <v>533</v>
      </c>
      <c r="R204" s="52"/>
    </row>
    <row r="205" spans="2:18">
      <c r="B205" s="30"/>
      <c r="C205" s="235" t="s">
        <v>748</v>
      </c>
      <c r="D205" s="11" t="s">
        <v>741</v>
      </c>
      <c r="E205" s="226" t="s">
        <v>543</v>
      </c>
      <c r="F205" s="226" t="s">
        <v>537</v>
      </c>
      <c r="G205" s="227"/>
      <c r="H205" s="71">
        <v>0</v>
      </c>
      <c r="I205" s="71">
        <v>0</v>
      </c>
      <c r="J205" s="71">
        <v>0</v>
      </c>
      <c r="K205" s="71">
        <v>0</v>
      </c>
      <c r="L205" s="71">
        <v>0</v>
      </c>
      <c r="M205" s="112">
        <v>0</v>
      </c>
      <c r="N205" s="112">
        <v>0</v>
      </c>
      <c r="O205" s="328">
        <v>0</v>
      </c>
      <c r="P205" s="229"/>
      <c r="Q205" s="223" t="s">
        <v>533</v>
      </c>
      <c r="R205" s="52"/>
    </row>
    <row r="206" spans="2:18">
      <c r="B206" s="30"/>
      <c r="C206" s="235" t="s">
        <v>749</v>
      </c>
      <c r="D206" s="11" t="s">
        <v>741</v>
      </c>
      <c r="E206" s="226" t="s">
        <v>543</v>
      </c>
      <c r="F206" s="226" t="s">
        <v>539</v>
      </c>
      <c r="G206" s="227"/>
      <c r="H206" s="71">
        <v>0</v>
      </c>
      <c r="I206" s="71">
        <v>0</v>
      </c>
      <c r="J206" s="71">
        <v>0</v>
      </c>
      <c r="K206" s="71">
        <v>1</v>
      </c>
      <c r="L206" s="71">
        <v>0</v>
      </c>
      <c r="M206" s="112">
        <v>0</v>
      </c>
      <c r="N206" s="112">
        <v>0</v>
      </c>
      <c r="O206" s="328">
        <v>3.6466319257968303E-2</v>
      </c>
      <c r="P206" s="229"/>
      <c r="Q206" s="223" t="s">
        <v>533</v>
      </c>
      <c r="R206" s="52"/>
    </row>
    <row r="207" spans="2:18">
      <c r="B207" s="30"/>
      <c r="C207" s="235" t="s">
        <v>750</v>
      </c>
      <c r="D207" s="11" t="s">
        <v>741</v>
      </c>
      <c r="E207" s="226" t="s">
        <v>543</v>
      </c>
      <c r="F207" s="226" t="s">
        <v>541</v>
      </c>
      <c r="G207" s="227"/>
      <c r="H207" s="277">
        <v>0</v>
      </c>
      <c r="I207" s="277">
        <v>0</v>
      </c>
      <c r="J207" s="277">
        <v>1</v>
      </c>
      <c r="K207" s="277">
        <v>1</v>
      </c>
      <c r="L207" s="277">
        <v>0</v>
      </c>
      <c r="M207" s="277">
        <v>0</v>
      </c>
      <c r="N207" s="277">
        <v>0</v>
      </c>
      <c r="O207" s="328">
        <v>7.1469843176838632E-2</v>
      </c>
      <c r="P207" s="229"/>
      <c r="Q207" s="223" t="s">
        <v>533</v>
      </c>
      <c r="R207" s="52"/>
    </row>
    <row r="208" spans="2:18">
      <c r="B208" s="30" t="s">
        <v>751</v>
      </c>
      <c r="C208" s="236" t="s">
        <v>752</v>
      </c>
      <c r="D208" s="9" t="s">
        <v>753</v>
      </c>
      <c r="E208" s="226" t="s">
        <v>531</v>
      </c>
      <c r="F208" s="226" t="s">
        <v>532</v>
      </c>
      <c r="G208" s="227"/>
      <c r="H208" s="71">
        <v>0</v>
      </c>
      <c r="I208" s="71">
        <v>1</v>
      </c>
      <c r="J208" s="71">
        <v>2</v>
      </c>
      <c r="K208" s="71">
        <v>1</v>
      </c>
      <c r="L208" s="71">
        <v>6</v>
      </c>
      <c r="M208" s="112">
        <v>4</v>
      </c>
      <c r="N208" s="211">
        <v>5</v>
      </c>
      <c r="O208" s="328">
        <v>5.3818969670974219</v>
      </c>
      <c r="P208" s="229"/>
      <c r="Q208" s="223" t="s">
        <v>533</v>
      </c>
      <c r="R208" s="52"/>
    </row>
    <row r="209" spans="2:18">
      <c r="B209" s="30"/>
      <c r="C209" s="236" t="s">
        <v>754</v>
      </c>
      <c r="D209" s="9" t="s">
        <v>753</v>
      </c>
      <c r="E209" s="226" t="s">
        <v>531</v>
      </c>
      <c r="F209" s="226" t="s">
        <v>535</v>
      </c>
      <c r="G209" s="227"/>
      <c r="H209" s="71">
        <v>0</v>
      </c>
      <c r="I209" s="71">
        <v>0</v>
      </c>
      <c r="J209" s="71">
        <v>0</v>
      </c>
      <c r="K209" s="71">
        <v>0</v>
      </c>
      <c r="L209" s="71">
        <v>0</v>
      </c>
      <c r="M209" s="112">
        <v>0</v>
      </c>
      <c r="N209" s="112">
        <v>0</v>
      </c>
      <c r="O209" s="328">
        <v>0</v>
      </c>
      <c r="P209" s="229"/>
      <c r="Q209" s="223" t="s">
        <v>533</v>
      </c>
      <c r="R209" s="52"/>
    </row>
    <row r="210" spans="2:18">
      <c r="B210" s="30"/>
      <c r="C210" s="235" t="s">
        <v>755</v>
      </c>
      <c r="D210" s="9" t="s">
        <v>753</v>
      </c>
      <c r="E210" s="226" t="s">
        <v>531</v>
      </c>
      <c r="F210" s="226" t="s">
        <v>537</v>
      </c>
      <c r="G210" s="227"/>
      <c r="H210" s="71">
        <v>0</v>
      </c>
      <c r="I210" s="71">
        <v>0</v>
      </c>
      <c r="J210" s="71">
        <v>0</v>
      </c>
      <c r="K210" s="71">
        <v>2</v>
      </c>
      <c r="L210" s="71">
        <v>1</v>
      </c>
      <c r="M210" s="112">
        <v>0</v>
      </c>
      <c r="N210" s="112">
        <v>1</v>
      </c>
      <c r="O210" s="328">
        <v>0.5426850036635199</v>
      </c>
      <c r="P210" s="229"/>
      <c r="Q210" s="223" t="s">
        <v>533</v>
      </c>
      <c r="R210" s="52"/>
    </row>
    <row r="211" spans="2:18">
      <c r="B211" s="30"/>
      <c r="C211" s="235" t="s">
        <v>756</v>
      </c>
      <c r="D211" s="9" t="s">
        <v>753</v>
      </c>
      <c r="E211" s="226" t="s">
        <v>531</v>
      </c>
      <c r="F211" s="226" t="s">
        <v>539</v>
      </c>
      <c r="G211" s="227"/>
      <c r="H211" s="71">
        <v>1</v>
      </c>
      <c r="I211" s="71">
        <v>0</v>
      </c>
      <c r="J211" s="71">
        <v>1</v>
      </c>
      <c r="K211" s="71">
        <v>0</v>
      </c>
      <c r="L211" s="71">
        <v>1</v>
      </c>
      <c r="M211" s="112">
        <v>1</v>
      </c>
      <c r="N211" s="112">
        <v>0</v>
      </c>
      <c r="O211" s="328">
        <v>0.38675539907086692</v>
      </c>
      <c r="P211" s="229"/>
      <c r="Q211" s="223" t="s">
        <v>533</v>
      </c>
      <c r="R211" s="52"/>
    </row>
    <row r="212" spans="2:18">
      <c r="B212" s="30"/>
      <c r="C212" s="235" t="s">
        <v>757</v>
      </c>
      <c r="D212" s="9" t="s">
        <v>753</v>
      </c>
      <c r="E212" s="226" t="s">
        <v>531</v>
      </c>
      <c r="F212" s="226" t="s">
        <v>541</v>
      </c>
      <c r="G212" s="227"/>
      <c r="H212" s="277">
        <v>1</v>
      </c>
      <c r="I212" s="277">
        <v>1</v>
      </c>
      <c r="J212" s="277">
        <v>3</v>
      </c>
      <c r="K212" s="277">
        <v>3</v>
      </c>
      <c r="L212" s="277">
        <v>8</v>
      </c>
      <c r="M212" s="277">
        <v>5</v>
      </c>
      <c r="N212" s="277">
        <v>6</v>
      </c>
      <c r="O212" s="328">
        <v>6.3113373698318087</v>
      </c>
      <c r="P212" s="229"/>
      <c r="Q212" s="223" t="s">
        <v>533</v>
      </c>
      <c r="R212" s="52"/>
    </row>
    <row r="213" spans="2:18">
      <c r="B213" s="30"/>
      <c r="C213" s="235" t="s">
        <v>758</v>
      </c>
      <c r="D213" s="9" t="s">
        <v>753</v>
      </c>
      <c r="E213" s="226" t="s">
        <v>543</v>
      </c>
      <c r="F213" s="226" t="s">
        <v>532</v>
      </c>
      <c r="G213" s="227"/>
      <c r="H213" s="71">
        <v>0</v>
      </c>
      <c r="I213" s="71">
        <v>0</v>
      </c>
      <c r="J213" s="71">
        <v>0</v>
      </c>
      <c r="K213" s="71">
        <v>0</v>
      </c>
      <c r="L213" s="71">
        <v>0</v>
      </c>
      <c r="M213" s="112">
        <v>0</v>
      </c>
      <c r="N213" s="112">
        <v>0</v>
      </c>
      <c r="O213" s="328">
        <v>0</v>
      </c>
      <c r="P213" s="229"/>
      <c r="Q213" s="223" t="s">
        <v>533</v>
      </c>
      <c r="R213" s="52"/>
    </row>
    <row r="214" spans="2:18">
      <c r="B214" s="30"/>
      <c r="C214" s="235" t="s">
        <v>759</v>
      </c>
      <c r="D214" s="9" t="s">
        <v>753</v>
      </c>
      <c r="E214" s="226" t="s">
        <v>543</v>
      </c>
      <c r="F214" s="226" t="s">
        <v>535</v>
      </c>
      <c r="G214" s="227"/>
      <c r="H214" s="71">
        <v>0</v>
      </c>
      <c r="I214" s="71">
        <v>0</v>
      </c>
      <c r="J214" s="71">
        <v>0</v>
      </c>
      <c r="K214" s="71">
        <v>0</v>
      </c>
      <c r="L214" s="71">
        <v>0</v>
      </c>
      <c r="M214" s="112">
        <v>0</v>
      </c>
      <c r="N214" s="112">
        <v>0</v>
      </c>
      <c r="O214" s="328">
        <v>0</v>
      </c>
      <c r="P214" s="229"/>
      <c r="Q214" s="223" t="s">
        <v>533</v>
      </c>
      <c r="R214" s="52"/>
    </row>
    <row r="215" spans="2:18">
      <c r="B215" s="30"/>
      <c r="C215" s="235" t="s">
        <v>760</v>
      </c>
      <c r="D215" s="9" t="s">
        <v>753</v>
      </c>
      <c r="E215" s="226" t="s">
        <v>543</v>
      </c>
      <c r="F215" s="226" t="s">
        <v>537</v>
      </c>
      <c r="G215" s="227"/>
      <c r="H215" s="71">
        <v>0</v>
      </c>
      <c r="I215" s="71">
        <v>0</v>
      </c>
      <c r="J215" s="71">
        <v>0</v>
      </c>
      <c r="K215" s="71">
        <v>0</v>
      </c>
      <c r="L215" s="71">
        <v>0</v>
      </c>
      <c r="M215" s="112">
        <v>0</v>
      </c>
      <c r="N215" s="112">
        <v>0</v>
      </c>
      <c r="O215" s="328">
        <v>0</v>
      </c>
      <c r="P215" s="229"/>
      <c r="Q215" s="223" t="s">
        <v>533</v>
      </c>
      <c r="R215" s="52"/>
    </row>
    <row r="216" spans="2:18">
      <c r="B216" s="30"/>
      <c r="C216" s="235" t="s">
        <v>761</v>
      </c>
      <c r="D216" s="9" t="s">
        <v>753</v>
      </c>
      <c r="E216" s="226" t="s">
        <v>543</v>
      </c>
      <c r="F216" s="226" t="s">
        <v>539</v>
      </c>
      <c r="G216" s="227"/>
      <c r="H216" s="71">
        <v>0</v>
      </c>
      <c r="I216" s="71">
        <v>0</v>
      </c>
      <c r="J216" s="71">
        <v>0</v>
      </c>
      <c r="K216" s="71">
        <v>0</v>
      </c>
      <c r="L216" s="71">
        <v>0</v>
      </c>
      <c r="M216" s="112">
        <v>0</v>
      </c>
      <c r="N216" s="112">
        <v>0</v>
      </c>
      <c r="O216" s="328">
        <v>0</v>
      </c>
      <c r="P216" s="229"/>
      <c r="Q216" s="223" t="s">
        <v>533</v>
      </c>
      <c r="R216" s="52"/>
    </row>
    <row r="217" spans="2:18">
      <c r="B217" s="30"/>
      <c r="C217" s="235" t="s">
        <v>762</v>
      </c>
      <c r="D217" s="9" t="s">
        <v>753</v>
      </c>
      <c r="E217" s="226" t="s">
        <v>543</v>
      </c>
      <c r="F217" s="226" t="s">
        <v>541</v>
      </c>
      <c r="G217" s="227"/>
      <c r="H217" s="277">
        <v>0</v>
      </c>
      <c r="I217" s="277">
        <v>0</v>
      </c>
      <c r="J217" s="277">
        <v>0</v>
      </c>
      <c r="K217" s="277">
        <v>0</v>
      </c>
      <c r="L217" s="277">
        <v>0</v>
      </c>
      <c r="M217" s="277">
        <v>0</v>
      </c>
      <c r="N217" s="277">
        <v>0</v>
      </c>
      <c r="O217" s="328">
        <v>0</v>
      </c>
      <c r="P217" s="229"/>
      <c r="Q217" s="223" t="s">
        <v>533</v>
      </c>
      <c r="R217" s="52"/>
    </row>
    <row r="218" spans="2:18">
      <c r="B218" s="30" t="s">
        <v>763</v>
      </c>
      <c r="C218" s="236" t="s">
        <v>764</v>
      </c>
      <c r="D218" s="30" t="s">
        <v>765</v>
      </c>
      <c r="E218" s="226" t="s">
        <v>531</v>
      </c>
      <c r="F218" s="226" t="s">
        <v>532</v>
      </c>
      <c r="G218" s="227"/>
      <c r="H218" s="71">
        <v>1</v>
      </c>
      <c r="I218" s="71">
        <v>0</v>
      </c>
      <c r="J218" s="71">
        <v>0</v>
      </c>
      <c r="K218" s="71">
        <v>0</v>
      </c>
      <c r="L218" s="71">
        <v>2</v>
      </c>
      <c r="M218" s="112">
        <v>0</v>
      </c>
      <c r="N218" s="112">
        <v>0</v>
      </c>
      <c r="O218" s="328">
        <v>0.34823866286606681</v>
      </c>
      <c r="P218" s="229"/>
      <c r="Q218" s="223" t="s">
        <v>533</v>
      </c>
      <c r="R218" s="52"/>
    </row>
    <row r="219" spans="2:18">
      <c r="B219" s="30"/>
      <c r="C219" s="236" t="s">
        <v>766</v>
      </c>
      <c r="D219" s="30" t="s">
        <v>765</v>
      </c>
      <c r="E219" s="226" t="s">
        <v>531</v>
      </c>
      <c r="F219" s="226" t="s">
        <v>535</v>
      </c>
      <c r="G219" s="227"/>
      <c r="H219" s="71">
        <v>0</v>
      </c>
      <c r="I219" s="71">
        <v>0</v>
      </c>
      <c r="J219" s="71">
        <v>0</v>
      </c>
      <c r="K219" s="71">
        <v>0</v>
      </c>
      <c r="L219" s="71">
        <v>0</v>
      </c>
      <c r="M219" s="112">
        <v>0</v>
      </c>
      <c r="N219" s="112">
        <v>0</v>
      </c>
      <c r="O219" s="328">
        <v>0</v>
      </c>
      <c r="P219" s="229"/>
      <c r="Q219" s="223" t="s">
        <v>533</v>
      </c>
      <c r="R219" s="52"/>
    </row>
    <row r="220" spans="2:18">
      <c r="B220" s="30"/>
      <c r="C220" s="235" t="s">
        <v>767</v>
      </c>
      <c r="D220" s="30" t="s">
        <v>765</v>
      </c>
      <c r="E220" s="226" t="s">
        <v>531</v>
      </c>
      <c r="F220" s="226" t="s">
        <v>537</v>
      </c>
      <c r="G220" s="227"/>
      <c r="H220" s="71">
        <v>0</v>
      </c>
      <c r="I220" s="71">
        <v>0</v>
      </c>
      <c r="J220" s="71">
        <v>1</v>
      </c>
      <c r="K220" s="71">
        <v>0</v>
      </c>
      <c r="L220" s="71">
        <v>0</v>
      </c>
      <c r="M220" s="112">
        <v>0</v>
      </c>
      <c r="N220" s="112">
        <v>0</v>
      </c>
      <c r="O220" s="328">
        <v>2.3178758800275631E-2</v>
      </c>
      <c r="P220" s="229"/>
      <c r="Q220" s="223" t="s">
        <v>533</v>
      </c>
      <c r="R220" s="52"/>
    </row>
    <row r="221" spans="2:18">
      <c r="B221" s="30"/>
      <c r="C221" s="235" t="s">
        <v>768</v>
      </c>
      <c r="D221" s="30" t="s">
        <v>765</v>
      </c>
      <c r="E221" s="226" t="s">
        <v>531</v>
      </c>
      <c r="F221" s="226" t="s">
        <v>539</v>
      </c>
      <c r="G221" s="227"/>
      <c r="H221" s="71">
        <v>0</v>
      </c>
      <c r="I221" s="71">
        <v>0</v>
      </c>
      <c r="J221" s="71">
        <v>0</v>
      </c>
      <c r="K221" s="71">
        <v>0</v>
      </c>
      <c r="L221" s="71">
        <v>0</v>
      </c>
      <c r="M221" s="112">
        <v>0</v>
      </c>
      <c r="N221" s="112">
        <v>0</v>
      </c>
      <c r="O221" s="328">
        <v>0</v>
      </c>
      <c r="P221" s="229"/>
      <c r="Q221" s="223" t="s">
        <v>533</v>
      </c>
      <c r="R221" s="52"/>
    </row>
    <row r="222" spans="2:18">
      <c r="B222" s="30"/>
      <c r="C222" s="235" t="s">
        <v>769</v>
      </c>
      <c r="D222" s="30" t="s">
        <v>765</v>
      </c>
      <c r="E222" s="226" t="s">
        <v>531</v>
      </c>
      <c r="F222" s="226" t="s">
        <v>541</v>
      </c>
      <c r="G222" s="227"/>
      <c r="H222" s="277">
        <v>1</v>
      </c>
      <c r="I222" s="277">
        <v>0</v>
      </c>
      <c r="J222" s="277">
        <v>1</v>
      </c>
      <c r="K222" s="277">
        <v>0</v>
      </c>
      <c r="L222" s="277">
        <v>2</v>
      </c>
      <c r="M222" s="277">
        <v>0</v>
      </c>
      <c r="N222" s="277">
        <v>0</v>
      </c>
      <c r="O222" s="328">
        <v>0.37141742166634245</v>
      </c>
      <c r="P222" s="229"/>
      <c r="Q222" s="223" t="s">
        <v>533</v>
      </c>
      <c r="R222" s="52"/>
    </row>
    <row r="223" spans="2:18">
      <c r="B223" s="30"/>
      <c r="C223" s="235" t="s">
        <v>770</v>
      </c>
      <c r="D223" s="30" t="s">
        <v>765</v>
      </c>
      <c r="E223" s="226" t="s">
        <v>543</v>
      </c>
      <c r="F223" s="226" t="s">
        <v>532</v>
      </c>
      <c r="G223" s="227"/>
      <c r="H223" s="71">
        <v>0</v>
      </c>
      <c r="I223" s="71">
        <v>0</v>
      </c>
      <c r="J223" s="71">
        <v>0</v>
      </c>
      <c r="K223" s="71">
        <v>0</v>
      </c>
      <c r="L223" s="71">
        <v>0</v>
      </c>
      <c r="M223" s="112">
        <v>0</v>
      </c>
      <c r="N223" s="112">
        <v>0</v>
      </c>
      <c r="O223" s="328">
        <v>0</v>
      </c>
      <c r="P223" s="229"/>
      <c r="Q223" s="223" t="s">
        <v>533</v>
      </c>
      <c r="R223" s="52"/>
    </row>
    <row r="224" spans="2:18">
      <c r="B224" s="30"/>
      <c r="C224" s="235" t="s">
        <v>771</v>
      </c>
      <c r="D224" s="30" t="s">
        <v>765</v>
      </c>
      <c r="E224" s="226" t="s">
        <v>543</v>
      </c>
      <c r="F224" s="226" t="s">
        <v>535</v>
      </c>
      <c r="G224" s="227"/>
      <c r="H224" s="71">
        <v>0</v>
      </c>
      <c r="I224" s="71">
        <v>0</v>
      </c>
      <c r="J224" s="71">
        <v>0</v>
      </c>
      <c r="K224" s="71">
        <v>0</v>
      </c>
      <c r="L224" s="71">
        <v>0</v>
      </c>
      <c r="M224" s="112">
        <v>0</v>
      </c>
      <c r="N224" s="112">
        <v>0</v>
      </c>
      <c r="O224" s="328">
        <v>0</v>
      </c>
      <c r="P224" s="229"/>
      <c r="Q224" s="223" t="s">
        <v>533</v>
      </c>
      <c r="R224" s="52"/>
    </row>
    <row r="225" spans="2:18">
      <c r="B225" s="30"/>
      <c r="C225" s="235" t="s">
        <v>772</v>
      </c>
      <c r="D225" s="30" t="s">
        <v>765</v>
      </c>
      <c r="E225" s="226" t="s">
        <v>543</v>
      </c>
      <c r="F225" s="226" t="s">
        <v>537</v>
      </c>
      <c r="G225" s="227"/>
      <c r="H225" s="71">
        <v>0</v>
      </c>
      <c r="I225" s="71">
        <v>0</v>
      </c>
      <c r="J225" s="71">
        <v>0</v>
      </c>
      <c r="K225" s="71">
        <v>0</v>
      </c>
      <c r="L225" s="71">
        <v>0</v>
      </c>
      <c r="M225" s="112">
        <v>0</v>
      </c>
      <c r="N225" s="112">
        <v>0</v>
      </c>
      <c r="O225" s="328">
        <v>0</v>
      </c>
      <c r="P225" s="229"/>
      <c r="Q225" s="223" t="s">
        <v>533</v>
      </c>
      <c r="R225" s="52"/>
    </row>
    <row r="226" spans="2:18">
      <c r="B226" s="30"/>
      <c r="C226" s="235" t="s">
        <v>773</v>
      </c>
      <c r="D226" s="30" t="s">
        <v>765</v>
      </c>
      <c r="E226" s="226" t="s">
        <v>543</v>
      </c>
      <c r="F226" s="226" t="s">
        <v>539</v>
      </c>
      <c r="G226" s="227"/>
      <c r="H226" s="71">
        <v>0</v>
      </c>
      <c r="I226" s="71">
        <v>0</v>
      </c>
      <c r="J226" s="71">
        <v>0</v>
      </c>
      <c r="K226" s="71">
        <v>0</v>
      </c>
      <c r="L226" s="71">
        <v>1</v>
      </c>
      <c r="M226" s="112">
        <v>0</v>
      </c>
      <c r="N226" s="112">
        <v>0</v>
      </c>
      <c r="O226" s="328">
        <v>5.3283954557211922E-3</v>
      </c>
      <c r="P226" s="229"/>
      <c r="Q226" s="223" t="s">
        <v>533</v>
      </c>
      <c r="R226" s="52"/>
    </row>
    <row r="227" spans="2:18">
      <c r="B227" s="30"/>
      <c r="C227" s="235" t="s">
        <v>774</v>
      </c>
      <c r="D227" s="30" t="s">
        <v>765</v>
      </c>
      <c r="E227" s="226" t="s">
        <v>543</v>
      </c>
      <c r="F227" s="226" t="s">
        <v>541</v>
      </c>
      <c r="G227" s="227"/>
      <c r="H227" s="277">
        <v>0</v>
      </c>
      <c r="I227" s="277">
        <v>0</v>
      </c>
      <c r="J227" s="277">
        <v>0</v>
      </c>
      <c r="K227" s="277">
        <v>0</v>
      </c>
      <c r="L227" s="277">
        <v>1</v>
      </c>
      <c r="M227" s="277">
        <v>0</v>
      </c>
      <c r="N227" s="277">
        <v>0</v>
      </c>
      <c r="O227" s="328">
        <v>5.3283954557211922E-3</v>
      </c>
      <c r="P227" s="229"/>
      <c r="Q227" s="223" t="s">
        <v>533</v>
      </c>
      <c r="R227" s="52"/>
    </row>
    <row r="228" spans="2:18">
      <c r="B228" s="30" t="s">
        <v>373</v>
      </c>
      <c r="C228" s="236" t="s">
        <v>775</v>
      </c>
      <c r="D228" s="9" t="s">
        <v>374</v>
      </c>
      <c r="E228" s="226" t="s">
        <v>531</v>
      </c>
      <c r="F228" s="226" t="s">
        <v>532</v>
      </c>
      <c r="G228" s="227"/>
      <c r="H228" s="71">
        <v>0</v>
      </c>
      <c r="I228" s="71">
        <v>0</v>
      </c>
      <c r="J228" s="71">
        <v>0</v>
      </c>
      <c r="K228" s="71">
        <v>0</v>
      </c>
      <c r="L228" s="71">
        <v>0</v>
      </c>
      <c r="M228" s="112">
        <v>0</v>
      </c>
      <c r="N228" s="112">
        <v>0</v>
      </c>
      <c r="O228" s="328">
        <v>0</v>
      </c>
      <c r="P228" s="229"/>
      <c r="Q228" s="223" t="s">
        <v>533</v>
      </c>
      <c r="R228" s="52"/>
    </row>
    <row r="229" spans="2:18">
      <c r="B229" s="30"/>
      <c r="C229" s="236" t="s">
        <v>776</v>
      </c>
      <c r="D229" s="9" t="s">
        <v>374</v>
      </c>
      <c r="E229" s="226" t="s">
        <v>531</v>
      </c>
      <c r="F229" s="226" t="s">
        <v>535</v>
      </c>
      <c r="G229" s="227"/>
      <c r="H229" s="71">
        <v>0</v>
      </c>
      <c r="I229" s="71">
        <v>0</v>
      </c>
      <c r="J229" s="71">
        <v>0</v>
      </c>
      <c r="K229" s="71">
        <v>0</v>
      </c>
      <c r="L229" s="71">
        <v>0</v>
      </c>
      <c r="M229" s="112">
        <v>0</v>
      </c>
      <c r="N229" s="112">
        <v>0</v>
      </c>
      <c r="O229" s="328">
        <v>0</v>
      </c>
      <c r="P229" s="229"/>
      <c r="Q229" s="223" t="s">
        <v>533</v>
      </c>
      <c r="R229" s="52"/>
    </row>
    <row r="230" spans="2:18">
      <c r="B230" s="30"/>
      <c r="C230" s="235" t="s">
        <v>777</v>
      </c>
      <c r="D230" s="9" t="s">
        <v>374</v>
      </c>
      <c r="E230" s="226" t="s">
        <v>531</v>
      </c>
      <c r="F230" s="226" t="s">
        <v>537</v>
      </c>
      <c r="G230" s="227"/>
      <c r="H230" s="71">
        <v>0</v>
      </c>
      <c r="I230" s="71">
        <v>0</v>
      </c>
      <c r="J230" s="71">
        <v>0</v>
      </c>
      <c r="K230" s="71">
        <v>0</v>
      </c>
      <c r="L230" s="71">
        <v>0</v>
      </c>
      <c r="M230" s="112">
        <v>0</v>
      </c>
      <c r="N230" s="112">
        <v>0</v>
      </c>
      <c r="O230" s="328">
        <v>0</v>
      </c>
      <c r="P230" s="229"/>
      <c r="Q230" s="223" t="s">
        <v>533</v>
      </c>
      <c r="R230" s="52"/>
    </row>
    <row r="231" spans="2:18">
      <c r="B231" s="30"/>
      <c r="C231" s="235" t="s">
        <v>778</v>
      </c>
      <c r="D231" s="9" t="s">
        <v>374</v>
      </c>
      <c r="E231" s="226" t="s">
        <v>531</v>
      </c>
      <c r="F231" s="226" t="s">
        <v>539</v>
      </c>
      <c r="G231" s="227"/>
      <c r="H231" s="71">
        <v>0</v>
      </c>
      <c r="I231" s="71">
        <v>0</v>
      </c>
      <c r="J231" s="71">
        <v>0</v>
      </c>
      <c r="K231" s="71">
        <v>0</v>
      </c>
      <c r="L231" s="71">
        <v>0</v>
      </c>
      <c r="M231" s="112">
        <v>0</v>
      </c>
      <c r="N231" s="112">
        <v>0</v>
      </c>
      <c r="O231" s="328">
        <v>0</v>
      </c>
      <c r="P231" s="229"/>
      <c r="Q231" s="223" t="s">
        <v>533</v>
      </c>
      <c r="R231" s="52"/>
    </row>
    <row r="232" spans="2:18">
      <c r="B232" s="30"/>
      <c r="C232" s="235" t="s">
        <v>779</v>
      </c>
      <c r="D232" s="9" t="s">
        <v>374</v>
      </c>
      <c r="E232" s="226" t="s">
        <v>531</v>
      </c>
      <c r="F232" s="226" t="s">
        <v>541</v>
      </c>
      <c r="G232" s="227"/>
      <c r="H232" s="277">
        <v>0</v>
      </c>
      <c r="I232" s="277">
        <v>0</v>
      </c>
      <c r="J232" s="277">
        <v>0</v>
      </c>
      <c r="K232" s="277">
        <v>0</v>
      </c>
      <c r="L232" s="277">
        <v>0</v>
      </c>
      <c r="M232" s="277">
        <v>0</v>
      </c>
      <c r="N232" s="277">
        <v>0</v>
      </c>
      <c r="O232" s="328">
        <v>0</v>
      </c>
      <c r="P232" s="229"/>
      <c r="Q232" s="223" t="s">
        <v>533</v>
      </c>
      <c r="R232" s="52"/>
    </row>
    <row r="233" spans="2:18">
      <c r="B233" s="30"/>
      <c r="C233" s="235" t="s">
        <v>780</v>
      </c>
      <c r="D233" s="9" t="s">
        <v>374</v>
      </c>
      <c r="E233" s="226" t="s">
        <v>543</v>
      </c>
      <c r="F233" s="226" t="s">
        <v>532</v>
      </c>
      <c r="G233" s="227"/>
      <c r="H233" s="71">
        <v>0</v>
      </c>
      <c r="I233" s="71">
        <v>0</v>
      </c>
      <c r="J233" s="71">
        <v>0</v>
      </c>
      <c r="K233" s="71">
        <v>0</v>
      </c>
      <c r="L233" s="71">
        <v>0</v>
      </c>
      <c r="M233" s="112">
        <v>0</v>
      </c>
      <c r="N233" s="112">
        <v>0</v>
      </c>
      <c r="O233" s="328">
        <v>0</v>
      </c>
      <c r="P233" s="229"/>
      <c r="Q233" s="223" t="s">
        <v>533</v>
      </c>
      <c r="R233" s="52"/>
    </row>
    <row r="234" spans="2:18">
      <c r="B234" s="30"/>
      <c r="C234" s="235" t="s">
        <v>781</v>
      </c>
      <c r="D234" s="9" t="s">
        <v>374</v>
      </c>
      <c r="E234" s="226" t="s">
        <v>543</v>
      </c>
      <c r="F234" s="226" t="s">
        <v>535</v>
      </c>
      <c r="G234" s="227"/>
      <c r="H234" s="71">
        <v>0</v>
      </c>
      <c r="I234" s="71">
        <v>0</v>
      </c>
      <c r="J234" s="71">
        <v>0</v>
      </c>
      <c r="K234" s="71">
        <v>0</v>
      </c>
      <c r="L234" s="71">
        <v>0</v>
      </c>
      <c r="M234" s="112">
        <v>0</v>
      </c>
      <c r="N234" s="112">
        <v>0</v>
      </c>
      <c r="O234" s="328">
        <v>0</v>
      </c>
      <c r="P234" s="229"/>
      <c r="Q234" s="223" t="s">
        <v>533</v>
      </c>
      <c r="R234" s="52"/>
    </row>
    <row r="235" spans="2:18">
      <c r="B235" s="30"/>
      <c r="C235" s="235" t="s">
        <v>782</v>
      </c>
      <c r="D235" s="9" t="s">
        <v>374</v>
      </c>
      <c r="E235" s="226" t="s">
        <v>543</v>
      </c>
      <c r="F235" s="226" t="s">
        <v>537</v>
      </c>
      <c r="G235" s="227"/>
      <c r="H235" s="71">
        <v>0</v>
      </c>
      <c r="I235" s="71">
        <v>0</v>
      </c>
      <c r="J235" s="71">
        <v>0</v>
      </c>
      <c r="K235" s="71">
        <v>0</v>
      </c>
      <c r="L235" s="71">
        <v>0</v>
      </c>
      <c r="M235" s="112">
        <v>0</v>
      </c>
      <c r="N235" s="112">
        <v>0</v>
      </c>
      <c r="O235" s="328">
        <v>0</v>
      </c>
      <c r="P235" s="229"/>
      <c r="Q235" s="223" t="s">
        <v>533</v>
      </c>
      <c r="R235" s="52"/>
    </row>
    <row r="236" spans="2:18">
      <c r="B236" s="30"/>
      <c r="C236" s="235" t="s">
        <v>783</v>
      </c>
      <c r="D236" s="9" t="s">
        <v>374</v>
      </c>
      <c r="E236" s="226" t="s">
        <v>543</v>
      </c>
      <c r="F236" s="226" t="s">
        <v>539</v>
      </c>
      <c r="G236" s="227"/>
      <c r="H236" s="71">
        <v>0</v>
      </c>
      <c r="I236" s="71">
        <v>0</v>
      </c>
      <c r="J236" s="71">
        <v>0</v>
      </c>
      <c r="K236" s="71">
        <v>0</v>
      </c>
      <c r="L236" s="71">
        <v>0</v>
      </c>
      <c r="M236" s="112">
        <v>0</v>
      </c>
      <c r="N236" s="112">
        <v>0</v>
      </c>
      <c r="O236" s="328">
        <v>0</v>
      </c>
      <c r="P236" s="229"/>
      <c r="Q236" s="223" t="s">
        <v>533</v>
      </c>
      <c r="R236" s="52"/>
    </row>
    <row r="237" spans="2:18">
      <c r="B237" s="30"/>
      <c r="C237" s="235" t="s">
        <v>784</v>
      </c>
      <c r="D237" s="9" t="s">
        <v>374</v>
      </c>
      <c r="E237" s="226" t="s">
        <v>543</v>
      </c>
      <c r="F237" s="226" t="s">
        <v>541</v>
      </c>
      <c r="G237" s="227"/>
      <c r="H237" s="277">
        <v>0</v>
      </c>
      <c r="I237" s="277">
        <v>0</v>
      </c>
      <c r="J237" s="277">
        <v>0</v>
      </c>
      <c r="K237" s="277">
        <v>0</v>
      </c>
      <c r="L237" s="277">
        <v>0</v>
      </c>
      <c r="M237" s="277">
        <v>0</v>
      </c>
      <c r="N237" s="277">
        <v>0</v>
      </c>
      <c r="O237" s="328">
        <v>0</v>
      </c>
      <c r="P237" s="229"/>
      <c r="Q237" s="223" t="s">
        <v>533</v>
      </c>
      <c r="R237" s="52"/>
    </row>
    <row r="238" spans="2:18">
      <c r="B238" s="30" t="s">
        <v>785</v>
      </c>
      <c r="C238" s="236" t="s">
        <v>786</v>
      </c>
      <c r="D238" s="9" t="s">
        <v>787</v>
      </c>
      <c r="E238" s="226" t="s">
        <v>531</v>
      </c>
      <c r="F238" s="226" t="s">
        <v>532</v>
      </c>
      <c r="G238" s="227"/>
      <c r="H238" s="71">
        <v>3</v>
      </c>
      <c r="I238" s="71">
        <v>0</v>
      </c>
      <c r="J238" s="71">
        <v>0</v>
      </c>
      <c r="K238" s="71">
        <v>1</v>
      </c>
      <c r="L238" s="71">
        <v>4</v>
      </c>
      <c r="M238" s="112">
        <v>4</v>
      </c>
      <c r="N238" s="112">
        <v>5</v>
      </c>
      <c r="O238" s="328">
        <v>5.0605873754495212</v>
      </c>
      <c r="P238" s="229"/>
      <c r="Q238" s="223" t="s">
        <v>533</v>
      </c>
      <c r="R238" s="52"/>
    </row>
    <row r="239" spans="2:18">
      <c r="B239" s="30"/>
      <c r="C239" s="236" t="s">
        <v>788</v>
      </c>
      <c r="D239" s="9" t="s">
        <v>787</v>
      </c>
      <c r="E239" s="226" t="s">
        <v>531</v>
      </c>
      <c r="F239" s="226" t="s">
        <v>535</v>
      </c>
      <c r="G239" s="227"/>
      <c r="H239" s="71">
        <v>0</v>
      </c>
      <c r="I239" s="71">
        <v>0</v>
      </c>
      <c r="J239" s="71">
        <v>0</v>
      </c>
      <c r="K239" s="71">
        <v>0</v>
      </c>
      <c r="L239" s="71">
        <v>0</v>
      </c>
      <c r="M239" s="112">
        <v>0</v>
      </c>
      <c r="N239" s="112">
        <v>0</v>
      </c>
      <c r="O239" s="328">
        <v>0</v>
      </c>
      <c r="P239" s="229"/>
      <c r="Q239" s="223" t="s">
        <v>533</v>
      </c>
      <c r="R239" s="52"/>
    </row>
    <row r="240" spans="2:18">
      <c r="B240" s="30"/>
      <c r="C240" s="235" t="s">
        <v>789</v>
      </c>
      <c r="D240" s="9" t="s">
        <v>787</v>
      </c>
      <c r="E240" s="226" t="s">
        <v>531</v>
      </c>
      <c r="F240" s="226" t="s">
        <v>537</v>
      </c>
      <c r="G240" s="227"/>
      <c r="H240" s="71">
        <v>0</v>
      </c>
      <c r="I240" s="71">
        <v>0</v>
      </c>
      <c r="J240" s="71">
        <v>0</v>
      </c>
      <c r="K240" s="71">
        <v>0</v>
      </c>
      <c r="L240" s="71">
        <v>1</v>
      </c>
      <c r="M240" s="112">
        <v>0</v>
      </c>
      <c r="N240" s="112">
        <v>0</v>
      </c>
      <c r="O240" s="328">
        <v>2.7610974920856266E-2</v>
      </c>
      <c r="P240" s="229"/>
      <c r="Q240" s="223" t="s">
        <v>533</v>
      </c>
      <c r="R240" s="52"/>
    </row>
    <row r="241" spans="2:18">
      <c r="B241" s="30"/>
      <c r="C241" s="235" t="s">
        <v>790</v>
      </c>
      <c r="D241" s="9" t="s">
        <v>787</v>
      </c>
      <c r="E241" s="226" t="s">
        <v>531</v>
      </c>
      <c r="F241" s="226" t="s">
        <v>539</v>
      </c>
      <c r="G241" s="227"/>
      <c r="H241" s="71">
        <v>0</v>
      </c>
      <c r="I241" s="71">
        <v>0</v>
      </c>
      <c r="J241" s="71">
        <v>0</v>
      </c>
      <c r="K241" s="71">
        <v>0</v>
      </c>
      <c r="L241" s="71">
        <v>1</v>
      </c>
      <c r="M241" s="112">
        <v>2</v>
      </c>
      <c r="N241" s="112">
        <v>1</v>
      </c>
      <c r="O241" s="328">
        <v>0.42943981361824723</v>
      </c>
      <c r="P241" s="229"/>
      <c r="Q241" s="223" t="s">
        <v>533</v>
      </c>
      <c r="R241" s="52"/>
    </row>
    <row r="242" spans="2:18">
      <c r="B242" s="30"/>
      <c r="C242" s="235" t="s">
        <v>791</v>
      </c>
      <c r="D242" s="9" t="s">
        <v>787</v>
      </c>
      <c r="E242" s="226" t="s">
        <v>531</v>
      </c>
      <c r="F242" s="226" t="s">
        <v>541</v>
      </c>
      <c r="G242" s="227"/>
      <c r="H242" s="277">
        <v>3</v>
      </c>
      <c r="I242" s="277">
        <v>0</v>
      </c>
      <c r="J242" s="277">
        <v>0</v>
      </c>
      <c r="K242" s="277">
        <v>1</v>
      </c>
      <c r="L242" s="277">
        <v>6</v>
      </c>
      <c r="M242" s="277">
        <v>6</v>
      </c>
      <c r="N242" s="277">
        <v>6</v>
      </c>
      <c r="O242" s="328">
        <v>5.5176381639886243</v>
      </c>
      <c r="P242" s="229"/>
      <c r="Q242" s="223" t="s">
        <v>533</v>
      </c>
      <c r="R242" s="52"/>
    </row>
    <row r="243" spans="2:18">
      <c r="B243" s="30"/>
      <c r="C243" s="235" t="s">
        <v>792</v>
      </c>
      <c r="D243" s="9" t="s">
        <v>787</v>
      </c>
      <c r="E243" s="226" t="s">
        <v>543</v>
      </c>
      <c r="F243" s="226" t="s">
        <v>532</v>
      </c>
      <c r="G243" s="227"/>
      <c r="H243" s="71">
        <v>1</v>
      </c>
      <c r="I243" s="71">
        <v>0</v>
      </c>
      <c r="J243" s="71">
        <v>0</v>
      </c>
      <c r="K243" s="71">
        <v>0</v>
      </c>
      <c r="L243" s="71">
        <v>0</v>
      </c>
      <c r="M243" s="112">
        <v>0</v>
      </c>
      <c r="N243" s="112">
        <v>0</v>
      </c>
      <c r="O243" s="328">
        <v>4.3235196062881773E-3</v>
      </c>
      <c r="P243" s="229"/>
      <c r="Q243" s="223" t="s">
        <v>533</v>
      </c>
      <c r="R243" s="52"/>
    </row>
    <row r="244" spans="2:18">
      <c r="B244" s="30"/>
      <c r="C244" s="235" t="s">
        <v>793</v>
      </c>
      <c r="D244" s="9" t="s">
        <v>787</v>
      </c>
      <c r="E244" s="226" t="s">
        <v>543</v>
      </c>
      <c r="F244" s="226" t="s">
        <v>535</v>
      </c>
      <c r="G244" s="227"/>
      <c r="H244" s="71">
        <v>0</v>
      </c>
      <c r="I244" s="71">
        <v>0</v>
      </c>
      <c r="J244" s="71">
        <v>0</v>
      </c>
      <c r="K244" s="71">
        <v>0</v>
      </c>
      <c r="L244" s="71">
        <v>0</v>
      </c>
      <c r="M244" s="112">
        <v>0</v>
      </c>
      <c r="N244" s="112">
        <v>0</v>
      </c>
      <c r="O244" s="328">
        <v>0</v>
      </c>
      <c r="P244" s="229"/>
      <c r="Q244" s="223" t="s">
        <v>533</v>
      </c>
      <c r="R244" s="52"/>
    </row>
    <row r="245" spans="2:18">
      <c r="B245" s="30"/>
      <c r="C245" s="235" t="s">
        <v>794</v>
      </c>
      <c r="D245" s="9" t="s">
        <v>787</v>
      </c>
      <c r="E245" s="226" t="s">
        <v>543</v>
      </c>
      <c r="F245" s="226" t="s">
        <v>537</v>
      </c>
      <c r="G245" s="227"/>
      <c r="H245" s="71">
        <v>0</v>
      </c>
      <c r="I245" s="71">
        <v>0</v>
      </c>
      <c r="J245" s="71">
        <v>0</v>
      </c>
      <c r="K245" s="71">
        <v>0</v>
      </c>
      <c r="L245" s="71">
        <v>0</v>
      </c>
      <c r="M245" s="112">
        <v>0</v>
      </c>
      <c r="N245" s="112">
        <v>0</v>
      </c>
      <c r="O245" s="328">
        <v>0</v>
      </c>
      <c r="P245" s="229"/>
      <c r="Q245" s="223" t="s">
        <v>533</v>
      </c>
      <c r="R245" s="52"/>
    </row>
    <row r="246" spans="2:18">
      <c r="B246" s="30"/>
      <c r="C246" s="235" t="s">
        <v>795</v>
      </c>
      <c r="D246" s="9" t="s">
        <v>787</v>
      </c>
      <c r="E246" s="226" t="s">
        <v>543</v>
      </c>
      <c r="F246" s="226" t="s">
        <v>539</v>
      </c>
      <c r="G246" s="227"/>
      <c r="H246" s="71">
        <v>0</v>
      </c>
      <c r="I246" s="71">
        <v>0</v>
      </c>
      <c r="J246" s="71">
        <v>0</v>
      </c>
      <c r="K246" s="71">
        <v>0</v>
      </c>
      <c r="L246" s="71">
        <v>0</v>
      </c>
      <c r="M246" s="112">
        <v>0</v>
      </c>
      <c r="N246" s="112">
        <v>0</v>
      </c>
      <c r="O246" s="328">
        <v>0</v>
      </c>
      <c r="P246" s="229"/>
      <c r="Q246" s="223" t="s">
        <v>533</v>
      </c>
      <c r="R246" s="52"/>
    </row>
    <row r="247" spans="2:18">
      <c r="B247" s="30"/>
      <c r="C247" s="235" t="s">
        <v>796</v>
      </c>
      <c r="D247" s="9" t="s">
        <v>787</v>
      </c>
      <c r="E247" s="226" t="s">
        <v>543</v>
      </c>
      <c r="F247" s="226" t="s">
        <v>541</v>
      </c>
      <c r="G247" s="227"/>
      <c r="H247" s="277">
        <v>1</v>
      </c>
      <c r="I247" s="277">
        <v>0</v>
      </c>
      <c r="J247" s="277">
        <v>0</v>
      </c>
      <c r="K247" s="277">
        <v>0</v>
      </c>
      <c r="L247" s="277">
        <v>0</v>
      </c>
      <c r="M247" s="277">
        <v>0</v>
      </c>
      <c r="N247" s="277">
        <v>0</v>
      </c>
      <c r="O247" s="328">
        <v>4.3235196062881773E-3</v>
      </c>
      <c r="P247" s="229"/>
      <c r="Q247" s="223" t="s">
        <v>533</v>
      </c>
      <c r="R247" s="52"/>
    </row>
    <row r="248" spans="2:18">
      <c r="B248" s="30" t="s">
        <v>797</v>
      </c>
      <c r="C248" s="236" t="s">
        <v>798</v>
      </c>
      <c r="D248" s="9" t="s">
        <v>799</v>
      </c>
      <c r="E248" s="226" t="s">
        <v>531</v>
      </c>
      <c r="F248" s="226" t="s">
        <v>532</v>
      </c>
      <c r="G248" s="227"/>
      <c r="H248" s="71">
        <v>2</v>
      </c>
      <c r="I248" s="71">
        <v>0</v>
      </c>
      <c r="J248" s="71">
        <v>0</v>
      </c>
      <c r="K248" s="71">
        <v>0</v>
      </c>
      <c r="L248" s="71">
        <v>1</v>
      </c>
      <c r="M248" s="112">
        <v>6</v>
      </c>
      <c r="N248" s="112">
        <v>6</v>
      </c>
      <c r="O248" s="328">
        <v>7.4132826357355315</v>
      </c>
      <c r="P248" s="229"/>
      <c r="Q248" s="223" t="s">
        <v>533</v>
      </c>
      <c r="R248" s="52"/>
    </row>
    <row r="249" spans="2:18">
      <c r="B249" s="30"/>
      <c r="C249" s="236" t="s">
        <v>800</v>
      </c>
      <c r="D249" s="9" t="s">
        <v>799</v>
      </c>
      <c r="E249" s="226" t="s">
        <v>531</v>
      </c>
      <c r="F249" s="226" t="s">
        <v>535</v>
      </c>
      <c r="G249" s="227"/>
      <c r="H249" s="71">
        <v>0</v>
      </c>
      <c r="I249" s="71">
        <v>0</v>
      </c>
      <c r="J249" s="71">
        <v>0</v>
      </c>
      <c r="K249" s="71">
        <v>0</v>
      </c>
      <c r="L249" s="71">
        <v>0</v>
      </c>
      <c r="M249" s="112">
        <v>0</v>
      </c>
      <c r="N249" s="112">
        <v>0</v>
      </c>
      <c r="O249" s="328">
        <v>0</v>
      </c>
      <c r="P249" s="229"/>
      <c r="Q249" s="223" t="s">
        <v>533</v>
      </c>
      <c r="R249" s="52"/>
    </row>
    <row r="250" spans="2:18">
      <c r="B250" s="30"/>
      <c r="C250" s="235" t="s">
        <v>801</v>
      </c>
      <c r="D250" s="9" t="s">
        <v>799</v>
      </c>
      <c r="E250" s="226" t="s">
        <v>531</v>
      </c>
      <c r="F250" s="226" t="s">
        <v>537</v>
      </c>
      <c r="G250" s="227"/>
      <c r="H250" s="71">
        <v>1</v>
      </c>
      <c r="I250" s="71">
        <v>0</v>
      </c>
      <c r="J250" s="71">
        <v>1</v>
      </c>
      <c r="K250" s="71">
        <v>0</v>
      </c>
      <c r="L250" s="71">
        <v>2</v>
      </c>
      <c r="M250" s="112">
        <v>0</v>
      </c>
      <c r="N250" s="112">
        <v>2</v>
      </c>
      <c r="O250" s="328">
        <v>1.4884204945472905</v>
      </c>
      <c r="P250" s="229"/>
      <c r="Q250" s="223" t="s">
        <v>533</v>
      </c>
      <c r="R250" s="52"/>
    </row>
    <row r="251" spans="2:18">
      <c r="B251" s="30"/>
      <c r="C251" s="235" t="s">
        <v>802</v>
      </c>
      <c r="D251" s="9" t="s">
        <v>799</v>
      </c>
      <c r="E251" s="226" t="s">
        <v>531</v>
      </c>
      <c r="F251" s="226" t="s">
        <v>539</v>
      </c>
      <c r="G251" s="227"/>
      <c r="H251" s="71">
        <v>1</v>
      </c>
      <c r="I251" s="71">
        <v>0</v>
      </c>
      <c r="J251" s="71">
        <v>0</v>
      </c>
      <c r="K251" s="71">
        <v>0</v>
      </c>
      <c r="L251" s="71">
        <v>1</v>
      </c>
      <c r="M251" s="112">
        <v>1</v>
      </c>
      <c r="N251" s="112">
        <v>1</v>
      </c>
      <c r="O251" s="328">
        <v>0.84146802351137684</v>
      </c>
      <c r="P251" s="229"/>
      <c r="Q251" s="223" t="s">
        <v>533</v>
      </c>
      <c r="R251" s="52"/>
    </row>
    <row r="252" spans="2:18">
      <c r="B252" s="30"/>
      <c r="C252" s="235" t="s">
        <v>803</v>
      </c>
      <c r="D252" s="9" t="s">
        <v>799</v>
      </c>
      <c r="E252" s="226" t="s">
        <v>531</v>
      </c>
      <c r="F252" s="226" t="s">
        <v>541</v>
      </c>
      <c r="G252" s="227"/>
      <c r="H252" s="277">
        <v>4</v>
      </c>
      <c r="I252" s="277">
        <v>0</v>
      </c>
      <c r="J252" s="277">
        <v>1</v>
      </c>
      <c r="K252" s="277">
        <v>0</v>
      </c>
      <c r="L252" s="277">
        <v>4</v>
      </c>
      <c r="M252" s="277">
        <v>7</v>
      </c>
      <c r="N252" s="277">
        <v>9</v>
      </c>
      <c r="O252" s="328">
        <v>9.743171153794199</v>
      </c>
      <c r="P252" s="229"/>
      <c r="Q252" s="223" t="s">
        <v>533</v>
      </c>
      <c r="R252" s="52"/>
    </row>
    <row r="253" spans="2:18">
      <c r="B253" s="30"/>
      <c r="C253" s="235" t="s">
        <v>804</v>
      </c>
      <c r="D253" s="9" t="s">
        <v>799</v>
      </c>
      <c r="E253" s="226" t="s">
        <v>543</v>
      </c>
      <c r="F253" s="226" t="s">
        <v>532</v>
      </c>
      <c r="G253" s="227"/>
      <c r="H253" s="71">
        <v>0</v>
      </c>
      <c r="I253" s="71">
        <v>1</v>
      </c>
      <c r="J253" s="71">
        <v>0</v>
      </c>
      <c r="K253" s="71">
        <v>0</v>
      </c>
      <c r="L253" s="71">
        <v>0</v>
      </c>
      <c r="M253" s="112">
        <v>0</v>
      </c>
      <c r="N253" s="112">
        <v>0</v>
      </c>
      <c r="O253" s="328">
        <v>4.3235196062882241E-3</v>
      </c>
      <c r="P253" s="229"/>
      <c r="Q253" s="223" t="s">
        <v>533</v>
      </c>
      <c r="R253" s="52"/>
    </row>
    <row r="254" spans="2:18">
      <c r="B254" s="30"/>
      <c r="C254" s="235" t="s">
        <v>805</v>
      </c>
      <c r="D254" s="9" t="s">
        <v>799</v>
      </c>
      <c r="E254" s="226" t="s">
        <v>543</v>
      </c>
      <c r="F254" s="226" t="s">
        <v>535</v>
      </c>
      <c r="G254" s="227"/>
      <c r="H254" s="71">
        <v>0</v>
      </c>
      <c r="I254" s="71">
        <v>0</v>
      </c>
      <c r="J254" s="71">
        <v>0</v>
      </c>
      <c r="K254" s="71">
        <v>0</v>
      </c>
      <c r="L254" s="71">
        <v>0</v>
      </c>
      <c r="M254" s="112">
        <v>0</v>
      </c>
      <c r="N254" s="112">
        <v>0</v>
      </c>
      <c r="O254" s="328">
        <v>0</v>
      </c>
      <c r="P254" s="229"/>
      <c r="Q254" s="223" t="s">
        <v>533</v>
      </c>
      <c r="R254" s="52"/>
    </row>
    <row r="255" spans="2:18">
      <c r="B255" s="30"/>
      <c r="C255" s="235" t="s">
        <v>806</v>
      </c>
      <c r="D255" s="9" t="s">
        <v>799</v>
      </c>
      <c r="E255" s="226" t="s">
        <v>543</v>
      </c>
      <c r="F255" s="226" t="s">
        <v>537</v>
      </c>
      <c r="G255" s="227"/>
      <c r="H255" s="71">
        <v>0</v>
      </c>
      <c r="I255" s="71">
        <v>0</v>
      </c>
      <c r="J255" s="71">
        <v>0</v>
      </c>
      <c r="K255" s="71">
        <v>0</v>
      </c>
      <c r="L255" s="71">
        <v>0</v>
      </c>
      <c r="M255" s="112">
        <v>1</v>
      </c>
      <c r="N255" s="112">
        <v>0</v>
      </c>
      <c r="O255" s="328">
        <v>0</v>
      </c>
      <c r="P255" s="229"/>
      <c r="Q255" s="223" t="s">
        <v>533</v>
      </c>
      <c r="R255" s="52"/>
    </row>
    <row r="256" spans="2:18">
      <c r="B256" s="30"/>
      <c r="C256" s="235" t="s">
        <v>807</v>
      </c>
      <c r="D256" s="9" t="s">
        <v>799</v>
      </c>
      <c r="E256" s="226" t="s">
        <v>543</v>
      </c>
      <c r="F256" s="226" t="s">
        <v>539</v>
      </c>
      <c r="G256" s="227"/>
      <c r="H256" s="71">
        <v>0</v>
      </c>
      <c r="I256" s="71">
        <v>0</v>
      </c>
      <c r="J256" s="71">
        <v>0</v>
      </c>
      <c r="K256" s="71">
        <v>0</v>
      </c>
      <c r="L256" s="71">
        <v>0</v>
      </c>
      <c r="M256" s="112">
        <v>0</v>
      </c>
      <c r="N256" s="112">
        <v>0</v>
      </c>
      <c r="O256" s="328">
        <v>0</v>
      </c>
      <c r="P256" s="229"/>
      <c r="Q256" s="223" t="s">
        <v>533</v>
      </c>
      <c r="R256" s="52"/>
    </row>
    <row r="257" spans="2:18">
      <c r="B257" s="30"/>
      <c r="C257" s="235" t="s">
        <v>808</v>
      </c>
      <c r="D257" s="9" t="s">
        <v>799</v>
      </c>
      <c r="E257" s="226" t="s">
        <v>543</v>
      </c>
      <c r="F257" s="226" t="s">
        <v>541</v>
      </c>
      <c r="G257" s="227"/>
      <c r="H257" s="277">
        <v>0</v>
      </c>
      <c r="I257" s="277">
        <v>1</v>
      </c>
      <c r="J257" s="277">
        <v>0</v>
      </c>
      <c r="K257" s="277">
        <v>0</v>
      </c>
      <c r="L257" s="277">
        <v>0</v>
      </c>
      <c r="M257" s="277">
        <v>1</v>
      </c>
      <c r="N257" s="277">
        <v>0</v>
      </c>
      <c r="O257" s="328">
        <v>4.3235196062882241E-3</v>
      </c>
      <c r="P257" s="229"/>
      <c r="Q257" s="223" t="s">
        <v>533</v>
      </c>
      <c r="R257" s="52"/>
    </row>
    <row r="258" spans="2:18">
      <c r="B258" s="30" t="s">
        <v>809</v>
      </c>
      <c r="C258" s="236" t="s">
        <v>810</v>
      </c>
      <c r="D258" s="9" t="s">
        <v>229</v>
      </c>
      <c r="E258" s="226" t="s">
        <v>531</v>
      </c>
      <c r="F258" s="226" t="s">
        <v>532</v>
      </c>
      <c r="G258" s="227"/>
      <c r="H258" s="71">
        <v>14</v>
      </c>
      <c r="I258" s="71">
        <v>3</v>
      </c>
      <c r="J258" s="71">
        <v>7</v>
      </c>
      <c r="K258" s="71">
        <v>5</v>
      </c>
      <c r="L258" s="71">
        <v>0</v>
      </c>
      <c r="M258" s="112">
        <v>3</v>
      </c>
      <c r="N258" s="112">
        <v>1</v>
      </c>
      <c r="O258" s="328">
        <v>1.7855821791904547</v>
      </c>
      <c r="P258" s="229"/>
      <c r="Q258" s="223" t="s">
        <v>533</v>
      </c>
      <c r="R258" s="52"/>
    </row>
    <row r="259" spans="2:18">
      <c r="B259" s="30"/>
      <c r="C259" s="236" t="s">
        <v>811</v>
      </c>
      <c r="D259" s="9" t="s">
        <v>229</v>
      </c>
      <c r="E259" s="226" t="s">
        <v>531</v>
      </c>
      <c r="F259" s="226" t="s">
        <v>535</v>
      </c>
      <c r="G259" s="227"/>
      <c r="H259" s="71">
        <v>0</v>
      </c>
      <c r="I259" s="71">
        <v>0</v>
      </c>
      <c r="J259" s="71">
        <v>0</v>
      </c>
      <c r="K259" s="71">
        <v>0</v>
      </c>
      <c r="L259" s="71">
        <v>0</v>
      </c>
      <c r="M259" s="112">
        <v>0</v>
      </c>
      <c r="N259" s="112">
        <v>0</v>
      </c>
      <c r="O259" s="328">
        <v>0</v>
      </c>
      <c r="P259" s="229"/>
      <c r="Q259" s="223" t="s">
        <v>533</v>
      </c>
      <c r="R259" s="52"/>
    </row>
    <row r="260" spans="2:18">
      <c r="B260" s="30"/>
      <c r="C260" s="235" t="s">
        <v>812</v>
      </c>
      <c r="D260" s="9" t="s">
        <v>229</v>
      </c>
      <c r="E260" s="226" t="s">
        <v>531</v>
      </c>
      <c r="F260" s="226" t="s">
        <v>537</v>
      </c>
      <c r="G260" s="227"/>
      <c r="H260" s="71">
        <v>1</v>
      </c>
      <c r="I260" s="71">
        <v>0</v>
      </c>
      <c r="J260" s="71">
        <v>2</v>
      </c>
      <c r="K260" s="71">
        <v>1</v>
      </c>
      <c r="L260" s="71">
        <v>0</v>
      </c>
      <c r="M260" s="112">
        <v>0</v>
      </c>
      <c r="N260" s="112">
        <v>0</v>
      </c>
      <c r="O260" s="328">
        <v>0.38797823327638314</v>
      </c>
      <c r="P260" s="229"/>
      <c r="Q260" s="223" t="s">
        <v>533</v>
      </c>
      <c r="R260" s="52"/>
    </row>
    <row r="261" spans="2:18">
      <c r="B261" s="30"/>
      <c r="C261" s="235" t="s">
        <v>813</v>
      </c>
      <c r="D261" s="9" t="s">
        <v>229</v>
      </c>
      <c r="E261" s="226" t="s">
        <v>531</v>
      </c>
      <c r="F261" s="226" t="s">
        <v>539</v>
      </c>
      <c r="G261" s="227"/>
      <c r="H261" s="71">
        <v>6</v>
      </c>
      <c r="I261" s="71">
        <v>2</v>
      </c>
      <c r="J261" s="71">
        <v>3</v>
      </c>
      <c r="K261" s="71">
        <v>0</v>
      </c>
      <c r="L261" s="71">
        <v>1</v>
      </c>
      <c r="M261" s="112">
        <v>0</v>
      </c>
      <c r="N261" s="112">
        <v>0</v>
      </c>
      <c r="O261" s="328">
        <v>5.9298403793966031E-2</v>
      </c>
      <c r="P261" s="229"/>
      <c r="Q261" s="223" t="s">
        <v>533</v>
      </c>
      <c r="R261" s="52"/>
    </row>
    <row r="262" spans="2:18">
      <c r="B262" s="30"/>
      <c r="C262" s="235" t="s">
        <v>814</v>
      </c>
      <c r="D262" s="9" t="s">
        <v>229</v>
      </c>
      <c r="E262" s="226" t="s">
        <v>531</v>
      </c>
      <c r="F262" s="226" t="s">
        <v>541</v>
      </c>
      <c r="G262" s="227"/>
      <c r="H262" s="277">
        <v>21</v>
      </c>
      <c r="I262" s="277">
        <v>5</v>
      </c>
      <c r="J262" s="277">
        <v>12</v>
      </c>
      <c r="K262" s="277">
        <v>6</v>
      </c>
      <c r="L262" s="277">
        <v>1</v>
      </c>
      <c r="M262" s="277">
        <v>3</v>
      </c>
      <c r="N262" s="277">
        <v>1</v>
      </c>
      <c r="O262" s="328">
        <v>2.2328588162608041</v>
      </c>
      <c r="P262" s="229"/>
      <c r="Q262" s="223" t="s">
        <v>533</v>
      </c>
      <c r="R262" s="52"/>
    </row>
    <row r="263" spans="2:18">
      <c r="B263" s="30"/>
      <c r="C263" s="235" t="s">
        <v>815</v>
      </c>
      <c r="D263" s="9" t="s">
        <v>229</v>
      </c>
      <c r="E263" s="226" t="s">
        <v>543</v>
      </c>
      <c r="F263" s="226" t="s">
        <v>532</v>
      </c>
      <c r="G263" s="227"/>
      <c r="H263" s="71">
        <v>0</v>
      </c>
      <c r="I263" s="71">
        <v>0</v>
      </c>
      <c r="J263" s="71">
        <v>1</v>
      </c>
      <c r="K263" s="71">
        <v>1</v>
      </c>
      <c r="L263" s="71">
        <v>0</v>
      </c>
      <c r="M263" s="112">
        <v>0</v>
      </c>
      <c r="N263" s="112">
        <v>0</v>
      </c>
      <c r="O263" s="328">
        <v>6.6021068848564235E-2</v>
      </c>
      <c r="P263" s="229"/>
      <c r="Q263" s="223" t="s">
        <v>533</v>
      </c>
      <c r="R263" s="52"/>
    </row>
    <row r="264" spans="2:18">
      <c r="B264" s="30"/>
      <c r="C264" s="235" t="s">
        <v>816</v>
      </c>
      <c r="D264" s="9" t="s">
        <v>229</v>
      </c>
      <c r="E264" s="226" t="s">
        <v>543</v>
      </c>
      <c r="F264" s="226" t="s">
        <v>535</v>
      </c>
      <c r="G264" s="227"/>
      <c r="H264" s="71">
        <v>0</v>
      </c>
      <c r="I264" s="71">
        <v>0</v>
      </c>
      <c r="J264" s="71">
        <v>0</v>
      </c>
      <c r="K264" s="71">
        <v>0</v>
      </c>
      <c r="L264" s="71">
        <v>0</v>
      </c>
      <c r="M264" s="112">
        <v>0</v>
      </c>
      <c r="N264" s="112">
        <v>0</v>
      </c>
      <c r="O264" s="328">
        <v>0</v>
      </c>
      <c r="P264" s="229"/>
      <c r="Q264" s="223" t="s">
        <v>533</v>
      </c>
      <c r="R264" s="52"/>
    </row>
    <row r="265" spans="2:18">
      <c r="B265" s="30"/>
      <c r="C265" s="235" t="s">
        <v>817</v>
      </c>
      <c r="D265" s="9" t="s">
        <v>229</v>
      </c>
      <c r="E265" s="226" t="s">
        <v>543</v>
      </c>
      <c r="F265" s="226" t="s">
        <v>537</v>
      </c>
      <c r="G265" s="227"/>
      <c r="H265" s="71">
        <v>1</v>
      </c>
      <c r="I265" s="71">
        <v>1</v>
      </c>
      <c r="J265" s="71">
        <v>0</v>
      </c>
      <c r="K265" s="71">
        <v>0</v>
      </c>
      <c r="L265" s="71">
        <v>0</v>
      </c>
      <c r="M265" s="112">
        <v>0</v>
      </c>
      <c r="N265" s="112">
        <v>0</v>
      </c>
      <c r="O265" s="328">
        <v>0.376599088033438</v>
      </c>
      <c r="P265" s="229"/>
      <c r="Q265" s="223" t="s">
        <v>533</v>
      </c>
      <c r="R265" s="52"/>
    </row>
    <row r="266" spans="2:18">
      <c r="B266" s="30"/>
      <c r="C266" s="235" t="s">
        <v>818</v>
      </c>
      <c r="D266" s="9" t="s">
        <v>229</v>
      </c>
      <c r="E266" s="226" t="s">
        <v>543</v>
      </c>
      <c r="F266" s="226" t="s">
        <v>539</v>
      </c>
      <c r="G266" s="227"/>
      <c r="H266" s="71">
        <v>0</v>
      </c>
      <c r="I266" s="71">
        <v>0</v>
      </c>
      <c r="J266" s="71">
        <v>0</v>
      </c>
      <c r="K266" s="71">
        <v>0</v>
      </c>
      <c r="L266" s="71">
        <v>0</v>
      </c>
      <c r="M266" s="112">
        <v>0</v>
      </c>
      <c r="N266" s="112">
        <v>0</v>
      </c>
      <c r="O266" s="328">
        <v>0</v>
      </c>
      <c r="P266" s="229"/>
      <c r="Q266" s="223" t="s">
        <v>533</v>
      </c>
      <c r="R266" s="52"/>
    </row>
    <row r="267" spans="2:18">
      <c r="B267" s="30"/>
      <c r="C267" s="235" t="s">
        <v>819</v>
      </c>
      <c r="D267" s="9" t="s">
        <v>229</v>
      </c>
      <c r="E267" s="226" t="s">
        <v>543</v>
      </c>
      <c r="F267" s="226" t="s">
        <v>541</v>
      </c>
      <c r="G267" s="227"/>
      <c r="H267" s="277">
        <v>1</v>
      </c>
      <c r="I267" s="277">
        <v>1</v>
      </c>
      <c r="J267" s="277">
        <v>1</v>
      </c>
      <c r="K267" s="277">
        <v>1</v>
      </c>
      <c r="L267" s="277">
        <v>0</v>
      </c>
      <c r="M267" s="277">
        <v>0</v>
      </c>
      <c r="N267" s="277">
        <v>0</v>
      </c>
      <c r="O267" s="328">
        <v>0.44262015688200224</v>
      </c>
      <c r="P267" s="229"/>
      <c r="Q267" s="223" t="s">
        <v>533</v>
      </c>
      <c r="R267" s="52"/>
    </row>
    <row r="268" spans="2:18">
      <c r="Q268" s="223"/>
    </row>
  </sheetData>
  <autoFilter ref="A7:R267" xr:uid="{F2F10CDC-C3E0-4992-BBB6-CAD6186F686D}"/>
  <dataValidations count="1">
    <dataValidation type="custom" operator="greaterThanOrEqual" allowBlank="1" showInputMessage="1" showErrorMessage="1" error="This cell only accepts a number of &quot;NA&quot;_x000a_" sqref="H8:P267" xr:uid="{3DE75BE0-9D86-4BF7-8990-0E3DB64F3192}">
      <formula1>OR(AND(ISNUMBER(H8), H8&gt;=0), H8 ="NA")</formula1>
    </dataValidation>
  </dataValidations>
  <pageMargins left="0.7" right="0.7" top="0.75" bottom="0.75" header="0.3" footer="0.3"/>
  <pageSetup paperSize="5" scale="44" fitToHeight="0" orientation="landscape" r:id="rId1"/>
  <rowBreaks count="1" manualBreakCount="1">
    <brk id="147" max="40"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3BDCAA064B24A498CFD3DF224C73A0E" ma:contentTypeVersion="9" ma:contentTypeDescription="Create a new document." ma:contentTypeScope="" ma:versionID="1d83bc5a7ce9a04335ad49f3c8beb2c6">
  <xsd:schema xmlns:xsd="http://www.w3.org/2001/XMLSchema" xmlns:xs="http://www.w3.org/2001/XMLSchema" xmlns:p="http://schemas.microsoft.com/office/2006/metadata/properties" xmlns:ns2="470f3cb9-6190-467f-98b3-13287c8881c8" xmlns:ns3="287e4302-86cf-4944-a309-ab111957c492" targetNamespace="http://schemas.microsoft.com/office/2006/metadata/properties" ma:root="true" ma:fieldsID="a64fc811914491277b0de473f125c462" ns2:_="" ns3:_="">
    <xsd:import namespace="470f3cb9-6190-467f-98b3-13287c8881c8"/>
    <xsd:import namespace="287e4302-86cf-4944-a309-ab111957c49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fi7y" minOccurs="0"/>
                <xsd:element ref="ns2:Category" minOccurs="0"/>
                <xsd:element ref="ns2:Summa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70f3cb9-6190-467f-98b3-13287c8881c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fi7y" ma:index="14" nillable="true" ma:displayName="Number" ma:internalName="fi7y">
      <xsd:simpleType>
        <xsd:restriction base="dms:Number"/>
      </xsd:simpleType>
    </xsd:element>
    <xsd:element name="Category" ma:index="15" nillable="true" ma:displayName="Classification" ma:default="Internal" ma:format="Dropdown" ma:internalName="Category">
      <xsd:simpleType>
        <xsd:restriction base="dms:Choice">
          <xsd:enumeration value="Internal"/>
          <xsd:enumeration value="Public"/>
          <xsd:enumeration value="Confidential"/>
        </xsd:restriction>
      </xsd:simpleType>
    </xsd:element>
    <xsd:element name="Summary" ma:index="16" nillable="true" ma:displayName="Summary" ma:format="Dropdown" ma:internalName="Summary">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87e4302-86cf-4944-a309-ab111957c49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fi7y xmlns="470f3cb9-6190-467f-98b3-13287c8881c8" xsi:nil="true"/>
    <SharedWithUsers xmlns="287e4302-86cf-4944-a309-ab111957c492">
      <UserInfo>
        <DisplayName>Lester Hirata</DisplayName>
        <AccountId>2049</AccountId>
        <AccountType/>
      </UserInfo>
      <UserInfo>
        <DisplayName>Matthew Nguyen</DisplayName>
        <AccountId>2050</AccountId>
        <AccountType/>
      </UserInfo>
      <UserInfo>
        <DisplayName>Paul Pimentel</DisplayName>
        <AccountId>2051</AccountId>
        <AccountType/>
      </UserInfo>
      <UserInfo>
        <DisplayName>Sophansa Roberson</DisplayName>
        <AccountId>2052</AccountId>
        <AccountType/>
      </UserInfo>
      <UserInfo>
        <DisplayName>Sharon E Anderson</DisplayName>
        <AccountId>2053</AccountId>
        <AccountType/>
      </UserInfo>
      <UserInfo>
        <DisplayName>Al Watson</DisplayName>
        <AccountId>1185</AccountId>
        <AccountType/>
      </UserInfo>
      <UserInfo>
        <DisplayName>Amber Beaulieu</DisplayName>
        <AccountId>1936</AccountId>
        <AccountType/>
      </UserInfo>
      <UserInfo>
        <DisplayName>Ashley Hobbs</DisplayName>
        <AccountId>513</AccountId>
        <AccountType/>
      </UserInfo>
      <UserInfo>
        <DisplayName>Ashley Stewart</DisplayName>
        <AccountId>371</AccountId>
        <AccountType/>
      </UserInfo>
      <UserInfo>
        <DisplayName>Bertha Lepe</DisplayName>
        <AccountId>382</AccountId>
        <AccountType/>
      </UserInfo>
      <UserInfo>
        <DisplayName>BILL KOTTEAKOS</DisplayName>
        <AccountId>172</AccountId>
        <AccountType/>
      </UserInfo>
      <UserInfo>
        <DisplayName>Brian Standish</DisplayName>
        <AccountId>1598</AccountId>
        <AccountType/>
      </UserInfo>
      <UserInfo>
        <DisplayName>David W Holder</DisplayName>
        <AccountId>863</AccountId>
        <AccountType/>
      </UserInfo>
      <UserInfo>
        <DisplayName>Debbie Rodgers</DisplayName>
        <AccountId>1286</AccountId>
        <AccountType/>
      </UserInfo>
      <UserInfo>
        <DisplayName>E J Muro Jr</DisplayName>
        <AccountId>271</AccountId>
        <AccountType/>
      </UserInfo>
      <UserInfo>
        <DisplayName>Elizabeth Plavdjian</DisplayName>
        <AccountId>1289</AccountId>
        <AccountType/>
      </UserInfo>
      <UserInfo>
        <DisplayName>Eric X Wang</DisplayName>
        <AccountId>301</AccountId>
        <AccountType/>
      </UserInfo>
      <UserInfo>
        <DisplayName>Gary M Samuelson</DisplayName>
        <AccountId>275</AccountId>
        <AccountType/>
      </UserInfo>
      <UserInfo>
        <DisplayName>Jennifer Fernandez</DisplayName>
        <AccountId>1200</AccountId>
        <AccountType/>
      </UserInfo>
      <UserInfo>
        <DisplayName>Jonathan Shearer</DisplayName>
        <AccountId>664</AccountId>
        <AccountType/>
      </UserInfo>
      <UserInfo>
        <DisplayName>Kelly Rupp</DisplayName>
        <AccountId>423</AccountId>
        <AccountType/>
      </UserInfo>
      <UserInfo>
        <DisplayName>Kristin Kelly</DisplayName>
        <AccountId>1118</AccountId>
        <AccountType/>
      </UserInfo>
      <UserInfo>
        <DisplayName>Maria Rios</DisplayName>
        <AccountId>33</AccountId>
        <AccountType/>
      </UserInfo>
      <UserInfo>
        <DisplayName>Mark Ong</DisplayName>
        <AccountId>1326</AccountId>
        <AccountType/>
      </UserInfo>
      <UserInfo>
        <DisplayName>Michael Hinton</DisplayName>
        <AccountId>362</AccountId>
        <AccountType/>
      </UserInfo>
      <UserInfo>
        <DisplayName>Orlando Cisneros</DisplayName>
        <AccountId>1398</AccountId>
        <AccountType/>
      </UserInfo>
      <UserInfo>
        <DisplayName>Rachel Alarcon</DisplayName>
        <AccountId>376</AccountId>
        <AccountType/>
      </UserInfo>
      <UserInfo>
        <DisplayName>Paolo Joson</DisplayName>
        <AccountId>1767</AccountId>
        <AccountType/>
      </UserInfo>
      <UserInfo>
        <DisplayName>Sergio Lopez</DisplayName>
        <AccountId>881</AccountId>
        <AccountType/>
      </UserInfo>
      <UserInfo>
        <DisplayName>Arianna Armon</DisplayName>
        <AccountId>372</AccountId>
        <AccountType/>
      </UserInfo>
      <UserInfo>
        <DisplayName>Breanna Medina</DisplayName>
        <AccountId>25</AccountId>
        <AccountType/>
      </UserInfo>
      <UserInfo>
        <DisplayName>Cindy Jacobs</DisplayName>
        <AccountId>284</AccountId>
        <AccountType/>
      </UserInfo>
      <UserInfo>
        <DisplayName>David Lewry</DisplayName>
        <AccountId>151</AccountId>
        <AccountType/>
      </UserInfo>
      <UserInfo>
        <DisplayName>David Michael Dickerson</DisplayName>
        <AccountId>224</AccountId>
        <AccountType/>
      </UserInfo>
      <UserInfo>
        <DisplayName>Jamal Cherradi</DisplayName>
        <AccountId>334</AccountId>
        <AccountType/>
      </UserInfo>
      <UserInfo>
        <DisplayName>Kyle Addiss</DisplayName>
        <AccountId>115</AccountId>
        <AccountType/>
      </UserInfo>
      <UserInfo>
        <DisplayName>Kyle Ferree</DisplayName>
        <AccountId>104</AccountId>
        <AccountType/>
      </UserInfo>
      <UserInfo>
        <DisplayName>Maria Gudino</DisplayName>
        <AccountId>375</AccountId>
        <AccountType/>
      </UserInfo>
      <UserInfo>
        <DisplayName>Melanie Jocelyn</DisplayName>
        <AccountId>160</AccountId>
        <AccountType/>
      </UserInfo>
      <UserInfo>
        <DisplayName>Peter Van Mieghem</DisplayName>
        <AccountId>1486</AccountId>
        <AccountType/>
      </UserInfo>
      <UserInfo>
        <DisplayName>Rajdeep Roy</DisplayName>
        <AccountId>138</AccountId>
        <AccountType/>
      </UserInfo>
      <UserInfo>
        <DisplayName>Raymond Fugere</DisplayName>
        <AccountId>168</AccountId>
        <AccountType/>
      </UserInfo>
      <UserInfo>
        <DisplayName>Ryan Stevenson</DisplayName>
        <AccountId>19</AccountId>
        <AccountType/>
      </UserInfo>
      <UserInfo>
        <DisplayName>Thomas Botello</DisplayName>
        <AccountId>72</AccountId>
        <AccountType/>
      </UserInfo>
      <UserInfo>
        <DisplayName>Thomas Brady</DisplayName>
        <AccountId>26</AccountId>
        <AccountType/>
      </UserInfo>
      <UserInfo>
        <DisplayName>Tomaso Giannelli</DisplayName>
        <AccountId>34</AccountId>
        <AccountType/>
      </UserInfo>
      <UserInfo>
        <DisplayName>Vanessa Aguiar</DisplayName>
        <AccountId>338</AccountId>
        <AccountType/>
      </UserInfo>
      <UserInfo>
        <DisplayName>Vireak Ly</DisplayName>
        <AccountId>1204</AccountId>
        <AccountType/>
      </UserInfo>
      <UserInfo>
        <DisplayName>Tran Thien Tran</DisplayName>
        <AccountId>1950</AccountId>
        <AccountType/>
      </UserInfo>
      <UserInfo>
        <DisplayName>Andrew Fowler</DisplayName>
        <AccountId>2521</AccountId>
        <AccountType/>
      </UserInfo>
    </SharedWithUsers>
    <Category xmlns="470f3cb9-6190-467f-98b3-13287c8881c8">Internal</Category>
    <Summary xmlns="470f3cb9-6190-467f-98b3-13287c8881c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D538CE-1ACE-491B-8436-5986982620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70f3cb9-6190-467f-98b3-13287c8881c8"/>
    <ds:schemaRef ds:uri="287e4302-86cf-4944-a309-ab111957c49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BAD86F7-1D7A-4748-8377-BAE4E58F0D86}">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287e4302-86cf-4944-a309-ab111957c492"/>
    <ds:schemaRef ds:uri="http://schemas.microsoft.com/office/2006/documentManagement/types"/>
    <ds:schemaRef ds:uri="470f3cb9-6190-467f-98b3-13287c8881c8"/>
    <ds:schemaRef ds:uri="http://www.w3.org/XML/1998/namespace"/>
  </ds:schemaRefs>
</ds:datastoreItem>
</file>

<file path=customXml/itemProps3.xml><?xml version="1.0" encoding="utf-8"?>
<ds:datastoreItem xmlns:ds="http://schemas.openxmlformats.org/officeDocument/2006/customXml" ds:itemID="{431D2E27-02C0-4FF1-B574-9D902C3026D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9</vt:i4>
      </vt:variant>
    </vt:vector>
  </HeadingPairs>
  <TitlesOfParts>
    <vt:vector size="23" baseType="lpstr">
      <vt:lpstr>Quarterly Submission Guide</vt:lpstr>
      <vt:lpstr>Table 1</vt:lpstr>
      <vt:lpstr>Table 2</vt:lpstr>
      <vt:lpstr>Table 3</vt:lpstr>
      <vt:lpstr>Table 4</vt:lpstr>
      <vt:lpstr>Table 5</vt:lpstr>
      <vt:lpstr>Table 6</vt:lpstr>
      <vt:lpstr>Table 7.1</vt:lpstr>
      <vt:lpstr>Table 7.2</vt:lpstr>
      <vt:lpstr>Table 8</vt:lpstr>
      <vt:lpstr>Table 9</vt:lpstr>
      <vt:lpstr>Table 10</vt:lpstr>
      <vt:lpstr>Table 11</vt:lpstr>
      <vt:lpstr>Table 12</vt:lpstr>
      <vt:lpstr>'Table 10'!Print_Area</vt:lpstr>
      <vt:lpstr>'Table 11'!Print_Area</vt:lpstr>
      <vt:lpstr>'Table 12'!Print_Area</vt:lpstr>
      <vt:lpstr>'Table 3'!Print_Area</vt:lpstr>
      <vt:lpstr>'Table 5'!Print_Area</vt:lpstr>
      <vt:lpstr>'Table 6'!Print_Area</vt:lpstr>
      <vt:lpstr>'Table 7.2'!Print_Area</vt:lpstr>
      <vt:lpstr>'Table 8'!Print_Area</vt:lpstr>
      <vt:lpstr>'Table 9'!Print_Area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2020-10-05T17:17:42Z</dcterms:created>
  <dcterms:modified xsi:type="dcterms:W3CDTF">2022-02-11T23:41:58Z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0x01010093BDCAA064B24A498CFD3DF224C73A0E</vt:lpwstr>
  </property>
</Properties>
</file>